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ThisWorkbook"/>
  <bookViews>
    <workbookView xWindow="-120" yWindow="-120" windowWidth="15600" windowHeight="11160" activeTab="1"/>
  </bookViews>
  <sheets>
    <sheet name="تعليمات التسجيل " sheetId="12" r:id="rId1"/>
    <sheet name="إختيار المقررات" sheetId="5" r:id="rId2"/>
    <sheet name="إدخال البيانات" sheetId="7" r:id="rId3"/>
    <sheet name="الإستمارة" sheetId="11" r:id="rId4"/>
    <sheet name="السجل العام" sheetId="2" r:id="rId5"/>
    <sheet name="ورقة4" sheetId="10" state="hidden" r:id="rId6"/>
    <sheet name="ورقة2" sheetId="4" state="hidden" r:id="rId7"/>
    <sheet name="ورقة1" sheetId="6" state="hidden" r:id="rId8"/>
  </sheets>
  <externalReferences>
    <externalReference r:id="rId9"/>
  </externalReferences>
  <definedNames>
    <definedName name="_xlnm._FilterDatabase" localSheetId="6" hidden="1">ورقة2!$A$1927:$U$1927</definedName>
    <definedName name="_xlnm._FilterDatabase" localSheetId="5" hidden="1">ورقة4!$A$1:$CI$2161</definedName>
    <definedName name="_xlnm.Print_Area" localSheetId="3">الإستمارة!$A$1:$Q$42</definedName>
  </definedNames>
  <calcPr calcId="12451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 i="10"/>
  <c r="B4"/>
  <c r="B3"/>
  <c r="B2"/>
  <c r="W25" i="5" l="1"/>
  <c r="DF5" i="2" l="1"/>
  <c r="C4" i="7" l="1"/>
  <c r="L1" i="5"/>
  <c r="E2"/>
  <c r="AJ5"/>
  <c r="AF5"/>
  <c r="AC5"/>
  <c r="E5"/>
  <c r="I8"/>
  <c r="I21"/>
  <c r="AH20"/>
  <c r="Z20"/>
  <c r="Q20"/>
  <c r="I20"/>
  <c r="AH19"/>
  <c r="Z19"/>
  <c r="Q19"/>
  <c r="I19"/>
  <c r="AH18"/>
  <c r="Z18"/>
  <c r="Q18"/>
  <c r="I18"/>
  <c r="AH17"/>
  <c r="Z17"/>
  <c r="Q17"/>
  <c r="I17"/>
  <c r="AH16"/>
  <c r="Z16"/>
  <c r="Q16"/>
  <c r="I16"/>
  <c r="I13"/>
  <c r="AH12"/>
  <c r="Z12"/>
  <c r="Q12"/>
  <c r="I12"/>
  <c r="AH11"/>
  <c r="Z11"/>
  <c r="Q11"/>
  <c r="I11"/>
  <c r="AH10"/>
  <c r="Z10"/>
  <c r="Q10"/>
  <c r="I10"/>
  <c r="AH9"/>
  <c r="Z9"/>
  <c r="Q9"/>
  <c r="I9"/>
  <c r="AH8"/>
  <c r="Z8"/>
  <c r="Q8"/>
  <c r="D22" i="11" l="1"/>
  <c r="DU5" i="2"/>
  <c r="DT5"/>
  <c r="DS5"/>
  <c r="G5"/>
  <c r="DK5"/>
  <c r="DH5"/>
  <c r="DA5"/>
  <c r="CZ5"/>
  <c r="A5"/>
  <c r="CX3"/>
  <c r="CV3"/>
  <c r="CT3"/>
  <c r="CR3"/>
  <c r="CP3"/>
  <c r="CN3"/>
  <c r="CL3"/>
  <c r="CJ3"/>
  <c r="CH3"/>
  <c r="CF3"/>
  <c r="CD3"/>
  <c r="CB3"/>
  <c r="BZ3"/>
  <c r="BX3"/>
  <c r="BV3"/>
  <c r="BT3"/>
  <c r="BR3"/>
  <c r="BP3"/>
  <c r="BN3"/>
  <c r="BL3"/>
  <c r="BJ3"/>
  <c r="BH3"/>
  <c r="BF3"/>
  <c r="BD3"/>
  <c r="BB3"/>
  <c r="AZ3"/>
  <c r="AX3"/>
  <c r="AV3"/>
  <c r="AT3"/>
  <c r="AR3"/>
  <c r="AP3"/>
  <c r="AN3"/>
  <c r="AL3"/>
  <c r="AJ3"/>
  <c r="AH3"/>
  <c r="AF3"/>
  <c r="AD3"/>
  <c r="AB3"/>
  <c r="Z3"/>
  <c r="X3"/>
  <c r="V3"/>
  <c r="T3"/>
  <c r="U31" i="11"/>
  <c r="U30"/>
  <c r="U29"/>
  <c r="U28"/>
  <c r="J25"/>
  <c r="C24"/>
  <c r="F23"/>
  <c r="D23"/>
  <c r="I19"/>
  <c r="O19" s="1"/>
  <c r="M4"/>
  <c r="I3"/>
  <c r="E3"/>
  <c r="C2"/>
  <c r="D34" s="1"/>
  <c r="D40" s="1"/>
  <c r="A1"/>
  <c r="M3"/>
  <c r="A2" i="7"/>
  <c r="AY46" i="5"/>
  <c r="AY45"/>
  <c r="AY44"/>
  <c r="AY43"/>
  <c r="AY42"/>
  <c r="AY41"/>
  <c r="AY40"/>
  <c r="AY39"/>
  <c r="AY38"/>
  <c r="AY37"/>
  <c r="AY36"/>
  <c r="AY35"/>
  <c r="AY34"/>
  <c r="AY33"/>
  <c r="AY32"/>
  <c r="AY31"/>
  <c r="AY30"/>
  <c r="AY29"/>
  <c r="AY28"/>
  <c r="AY27"/>
  <c r="AY26"/>
  <c r="AY25"/>
  <c r="DG5" i="2"/>
  <c r="AY24" i="5"/>
  <c r="AY23"/>
  <c r="AY22"/>
  <c r="AY21"/>
  <c r="AB21"/>
  <c r="AY20"/>
  <c r="S21"/>
  <c r="CO5" i="2"/>
  <c r="AY5"/>
  <c r="AY19" i="5"/>
  <c r="CW5" i="2"/>
  <c r="BI5"/>
  <c r="AW5"/>
  <c r="AY18" i="5"/>
  <c r="CK5" i="2"/>
  <c r="BG5"/>
  <c r="AZ18" i="5"/>
  <c r="AY17"/>
  <c r="CS5" i="2"/>
  <c r="CI5"/>
  <c r="BE5"/>
  <c r="AY16" i="5"/>
  <c r="AA16"/>
  <c r="AM45" s="1"/>
  <c r="CG5" i="2"/>
  <c r="A16" i="5"/>
  <c r="AM19" s="1"/>
  <c r="AY15"/>
  <c r="AY14"/>
  <c r="AY13"/>
  <c r="S13"/>
  <c r="AE5" i="2"/>
  <c r="AY12" i="5"/>
  <c r="AZ36"/>
  <c r="R12"/>
  <c r="AM34" s="1"/>
  <c r="AO5" i="2"/>
  <c r="AC5"/>
  <c r="AY11" i="5"/>
  <c r="AA11"/>
  <c r="AM38" s="1"/>
  <c r="S11"/>
  <c r="K11"/>
  <c r="AA5" i="2"/>
  <c r="AY10" i="5"/>
  <c r="R10"/>
  <c r="AM32" s="1"/>
  <c r="AK5" i="2"/>
  <c r="AZ7" i="5"/>
  <c r="AY9"/>
  <c r="AB9"/>
  <c r="AI5" i="2"/>
  <c r="W5"/>
  <c r="AY8" i="5"/>
  <c r="S8"/>
  <c r="K8"/>
  <c r="B8"/>
  <c r="AY7"/>
  <c r="AY6"/>
  <c r="T6"/>
  <c r="B6"/>
  <c r="AY5"/>
  <c r="DD5" i="2"/>
  <c r="DC5"/>
  <c r="DB5"/>
  <c r="AF4" i="5"/>
  <c r="J7" i="11" s="1"/>
  <c r="AC4" i="5"/>
  <c r="N5" i="2" s="1"/>
  <c r="W4" i="5"/>
  <c r="M5" i="2" s="1"/>
  <c r="AF3" i="5"/>
  <c r="L5" i="2" s="1"/>
  <c r="AC3" i="5"/>
  <c r="J5" i="11" s="1"/>
  <c r="Q3" i="5"/>
  <c r="G5" i="11" s="1"/>
  <c r="W2" i="5"/>
  <c r="Q2"/>
  <c r="L2"/>
  <c r="S5" i="2"/>
  <c r="B5"/>
  <c r="P19" i="11" l="1"/>
  <c r="J19"/>
  <c r="K19"/>
  <c r="G7"/>
  <c r="C6"/>
  <c r="H5" i="2"/>
  <c r="C7" i="11"/>
  <c r="O5" i="2"/>
  <c r="Q4" i="5"/>
  <c r="J6" i="11" s="1"/>
  <c r="L3" i="5"/>
  <c r="J5" i="2" s="1"/>
  <c r="W1" i="5"/>
  <c r="D5" i="2" s="1"/>
  <c r="Q1" i="5"/>
  <c r="C5" i="2" s="1"/>
  <c r="L4" i="5"/>
  <c r="Q5" i="2" s="1"/>
  <c r="E3" i="5"/>
  <c r="I5" i="2" s="1"/>
  <c r="E4" i="5"/>
  <c r="P5" i="2" s="1"/>
  <c r="AF1" i="5"/>
  <c r="J4" i="11" s="1"/>
  <c r="W3" i="5"/>
  <c r="O5" i="11" s="1"/>
  <c r="AC1" i="5"/>
  <c r="F5" i="2" s="1"/>
  <c r="DE5"/>
  <c r="DR5"/>
  <c r="AC2" i="5"/>
  <c r="C3" i="11"/>
  <c r="I22"/>
  <c r="N25" i="5"/>
  <c r="G2" i="11"/>
  <c r="M33" s="1"/>
  <c r="L39" s="1"/>
  <c r="M22"/>
  <c r="P22"/>
  <c r="B16" i="5"/>
  <c r="J8"/>
  <c r="AM14" s="1"/>
  <c r="AZ10"/>
  <c r="A8"/>
  <c r="AM8" s="1"/>
  <c r="B13"/>
  <c r="A18"/>
  <c r="AM21" s="1"/>
  <c r="AZ5"/>
  <c r="AZ6"/>
  <c r="AZ8"/>
  <c r="S10"/>
  <c r="AB17"/>
  <c r="B18"/>
  <c r="S18"/>
  <c r="AZ46"/>
  <c r="A9"/>
  <c r="AM9" s="1"/>
  <c r="A11"/>
  <c r="AM11" s="1"/>
  <c r="AA12"/>
  <c r="AM39" s="1"/>
  <c r="R17"/>
  <c r="AM41" s="1"/>
  <c r="J19"/>
  <c r="AM28" s="1"/>
  <c r="J10"/>
  <c r="AM16" s="1"/>
  <c r="B9"/>
  <c r="K10"/>
  <c r="B11"/>
  <c r="K12"/>
  <c r="AB12"/>
  <c r="S16"/>
  <c r="S17"/>
  <c r="K18"/>
  <c r="K19"/>
  <c r="AA20"/>
  <c r="AM49" s="1"/>
  <c r="AZ38"/>
  <c r="B20"/>
  <c r="AZ27"/>
  <c r="AZ12"/>
  <c r="G22"/>
  <c r="AA9"/>
  <c r="AM36" s="1"/>
  <c r="AZ9"/>
  <c r="J17"/>
  <c r="AM26" s="1"/>
  <c r="A19"/>
  <c r="AM22" s="1"/>
  <c r="A12"/>
  <c r="AM12" s="1"/>
  <c r="I14"/>
  <c r="K9"/>
  <c r="B12"/>
  <c r="R16"/>
  <c r="AM40" s="1"/>
  <c r="AH22"/>
  <c r="K17"/>
  <c r="AZ17"/>
  <c r="J18"/>
  <c r="AM27" s="1"/>
  <c r="B19"/>
  <c r="A20"/>
  <c r="AM23" s="1"/>
  <c r="AZ42"/>
  <c r="AG14"/>
  <c r="AZ32"/>
  <c r="AF14"/>
  <c r="BW5" i="2"/>
  <c r="AZ28" i="5"/>
  <c r="BO5" i="2"/>
  <c r="Z14" i="5"/>
  <c r="AZ14"/>
  <c r="AM5" i="2"/>
  <c r="CC5"/>
  <c r="AZ35" i="5"/>
  <c r="AB11"/>
  <c r="AH14"/>
  <c r="AB18"/>
  <c r="AZ44"/>
  <c r="AA18"/>
  <c r="AM47" s="1"/>
  <c r="CU5" i="2"/>
  <c r="S19" i="5"/>
  <c r="AZ40"/>
  <c r="R19"/>
  <c r="AM43" s="1"/>
  <c r="CM5" i="2"/>
  <c r="BA5"/>
  <c r="B21" i="5"/>
  <c r="AZ21"/>
  <c r="A21"/>
  <c r="AM24" s="1"/>
  <c r="AZ30"/>
  <c r="Y5" i="2"/>
  <c r="B10" i="5"/>
  <c r="R9"/>
  <c r="AM31" s="1"/>
  <c r="BQ5" i="2"/>
  <c r="AZ29" i="5"/>
  <c r="BU5" i="2"/>
  <c r="AZ31" i="5"/>
  <c r="S12"/>
  <c r="AS5" i="2"/>
  <c r="B17" i="5"/>
  <c r="A17"/>
  <c r="AM20" s="1"/>
  <c r="CA5" i="2"/>
  <c r="AA10" i="5"/>
  <c r="AM37" s="1"/>
  <c r="K20"/>
  <c r="J20"/>
  <c r="AM29" s="1"/>
  <c r="BK5" i="2"/>
  <c r="AZ26" i="5"/>
  <c r="BM5" i="2"/>
  <c r="Y14" i="5"/>
  <c r="X14"/>
  <c r="AG5" i="2"/>
  <c r="P14" i="5"/>
  <c r="O14"/>
  <c r="AZ11"/>
  <c r="AA8"/>
  <c r="AM35" s="1"/>
  <c r="U5" i="2"/>
  <c r="H14" i="5"/>
  <c r="G14"/>
  <c r="R8"/>
  <c r="AM30" s="1"/>
  <c r="AB8"/>
  <c r="J9"/>
  <c r="AM15" s="1"/>
  <c r="S9"/>
  <c r="BY5" i="2"/>
  <c r="AZ33" i="5"/>
  <c r="A10"/>
  <c r="AM10" s="1"/>
  <c r="AB10"/>
  <c r="J11"/>
  <c r="AM17" s="1"/>
  <c r="BS5" i="2"/>
  <c r="R11" i="5"/>
  <c r="AM33" s="1"/>
  <c r="Q14"/>
  <c r="Q22"/>
  <c r="K16"/>
  <c r="AZ22"/>
  <c r="P22"/>
  <c r="J16"/>
  <c r="AM25" s="1"/>
  <c r="BC5" i="2"/>
  <c r="O22" i="5"/>
  <c r="AZ34"/>
  <c r="J12"/>
  <c r="AM18" s="1"/>
  <c r="A13"/>
  <c r="AM13" s="1"/>
  <c r="AB16"/>
  <c r="AZ16"/>
  <c r="AA19"/>
  <c r="AM48" s="1"/>
  <c r="R20"/>
  <c r="AM44" s="1"/>
  <c r="AB20"/>
  <c r="AZ20"/>
  <c r="R21"/>
  <c r="H22"/>
  <c r="X22"/>
  <c r="AF22"/>
  <c r="AZ24"/>
  <c r="AZ37"/>
  <c r="AZ41"/>
  <c r="AZ45"/>
  <c r="AQ5" i="2"/>
  <c r="AU5"/>
  <c r="CE5"/>
  <c r="CQ5"/>
  <c r="CY5"/>
  <c r="AZ15" i="5"/>
  <c r="AB19"/>
  <c r="AZ19"/>
  <c r="S20"/>
  <c r="I22"/>
  <c r="Y22"/>
  <c r="AG22"/>
  <c r="AZ23"/>
  <c r="AZ25"/>
  <c r="AZ13"/>
  <c r="AA17"/>
  <c r="AM46" s="1"/>
  <c r="R18"/>
  <c r="AM42" s="1"/>
  <c r="Z22"/>
  <c r="AZ39"/>
  <c r="AZ43"/>
  <c r="L23" i="11"/>
  <c r="O6" l="1"/>
  <c r="C5"/>
  <c r="C4"/>
  <c r="G4"/>
  <c r="R5" i="2"/>
  <c r="K5"/>
  <c r="E5"/>
  <c r="L2" i="11"/>
  <c r="O2"/>
  <c r="G6"/>
  <c r="S14" i="5"/>
  <c r="H24" i="11"/>
  <c r="DI5" i="2"/>
  <c r="K14" i="5"/>
  <c r="B22"/>
  <c r="S22"/>
  <c r="U25" i="11"/>
  <c r="A19" s="1"/>
  <c r="C19" s="1"/>
  <c r="AF28" i="5"/>
  <c r="Q21" i="11" s="1"/>
  <c r="B14" i="5"/>
  <c r="K22"/>
  <c r="U13" i="11"/>
  <c r="A13" s="1"/>
  <c r="C13" s="1"/>
  <c r="Q28" i="5"/>
  <c r="U15" i="11"/>
  <c r="A14" s="1"/>
  <c r="U18"/>
  <c r="I15" s="1"/>
  <c r="AB22" i="5"/>
  <c r="Z28"/>
  <c r="U16" i="11"/>
  <c r="I14" s="1"/>
  <c r="U19"/>
  <c r="A16" s="1"/>
  <c r="U20"/>
  <c r="I16" s="1"/>
  <c r="U17"/>
  <c r="A15" s="1"/>
  <c r="AB14" i="5"/>
  <c r="A14"/>
  <c r="U12" i="11"/>
  <c r="I12" s="1"/>
  <c r="U24"/>
  <c r="I18" s="1"/>
  <c r="U21"/>
  <c r="A17" s="1"/>
  <c r="U22"/>
  <c r="I17" s="1"/>
  <c r="J22" i="5"/>
  <c r="U11" i="11"/>
  <c r="A12" s="1"/>
  <c r="U14"/>
  <c r="I13" s="1"/>
  <c r="U23"/>
  <c r="A18" s="1"/>
  <c r="DP5" i="2" l="1"/>
  <c r="B13" i="11"/>
  <c r="B19"/>
  <c r="G13"/>
  <c r="G19"/>
  <c r="H13"/>
  <c r="H19"/>
  <c r="T23" i="5"/>
  <c r="N26" s="1"/>
  <c r="B12" i="11"/>
  <c r="H12"/>
  <c r="G12"/>
  <c r="C12"/>
  <c r="K18"/>
  <c r="J18"/>
  <c r="P18"/>
  <c r="O18"/>
  <c r="H15"/>
  <c r="G15"/>
  <c r="C15"/>
  <c r="B15"/>
  <c r="DO5" i="2"/>
  <c r="K21" i="11"/>
  <c r="DN5" i="2"/>
  <c r="E21" i="11"/>
  <c r="P12"/>
  <c r="O12"/>
  <c r="K12"/>
  <c r="J12"/>
  <c r="P16"/>
  <c r="O16"/>
  <c r="K16"/>
  <c r="J16"/>
  <c r="G18"/>
  <c r="C18"/>
  <c r="B18"/>
  <c r="H18"/>
  <c r="B16"/>
  <c r="H16"/>
  <c r="G16"/>
  <c r="C16"/>
  <c r="O15"/>
  <c r="K15"/>
  <c r="J15"/>
  <c r="P15"/>
  <c r="J17"/>
  <c r="P17"/>
  <c r="O17"/>
  <c r="K17"/>
  <c r="J13"/>
  <c r="P13"/>
  <c r="O13"/>
  <c r="K13"/>
  <c r="C17"/>
  <c r="B17"/>
  <c r="H17"/>
  <c r="G17"/>
  <c r="K14"/>
  <c r="J14"/>
  <c r="P14"/>
  <c r="O14"/>
  <c r="G14"/>
  <c r="C14"/>
  <c r="B14"/>
  <c r="H14"/>
  <c r="DQ5" i="2" l="1"/>
  <c r="E25" i="11"/>
  <c r="CV5" i="2"/>
  <c r="CR5"/>
  <c r="CN5"/>
  <c r="CJ5"/>
  <c r="CF5"/>
  <c r="CB5"/>
  <c r="BX5"/>
  <c r="BT5"/>
  <c r="BP5"/>
  <c r="BL5"/>
  <c r="BH5"/>
  <c r="BD5"/>
  <c r="AZ5"/>
  <c r="AV5"/>
  <c r="AR5"/>
  <c r="AN5"/>
  <c r="AJ5"/>
  <c r="AF5"/>
  <c r="AB5"/>
  <c r="X5"/>
  <c r="T5"/>
  <c r="CT5"/>
  <c r="CD5"/>
  <c r="BN5"/>
  <c r="AX5"/>
  <c r="AH5"/>
  <c r="CX5"/>
  <c r="BR5"/>
  <c r="AL5"/>
  <c r="CP5"/>
  <c r="BZ5"/>
  <c r="BJ5"/>
  <c r="AT5"/>
  <c r="AD5"/>
  <c r="CL5"/>
  <c r="BV5"/>
  <c r="BF5"/>
  <c r="AP5"/>
  <c r="Z5"/>
  <c r="CH5"/>
  <c r="BB5"/>
  <c r="V5"/>
  <c r="W26" i="5" l="1"/>
  <c r="DL5" i="2" s="1"/>
  <c r="DJ5"/>
  <c r="AE26" i="5" l="1"/>
  <c r="E39" i="11" s="1"/>
  <c r="E33"/>
  <c r="DM5" i="2" l="1"/>
</calcChain>
</file>

<file path=xl/sharedStrings.xml><?xml version="1.0" encoding="utf-8"?>
<sst xmlns="http://schemas.openxmlformats.org/spreadsheetml/2006/main" count="109479" uniqueCount="5843">
  <si>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</si>
  <si>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</si>
  <si>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</si>
  <si>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</si>
  <si>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</si>
  <si>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</si>
  <si>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</si>
  <si>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</si>
  <si>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</si>
  <si>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</si>
  <si>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</si>
  <si>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</si>
  <si>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</si>
  <si>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</si>
  <si>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</si>
  <si>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</si>
  <si>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</si>
  <si>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</si>
  <si>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</si>
  <si>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</si>
  <si>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</si>
  <si>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</si>
  <si>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</si>
  <si>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</si>
  <si>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</si>
  <si>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</si>
  <si>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</si>
  <si>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r>
      <t xml:space="preserve">تنويه :
في حال كان هناك خطأ في المعلومات الواردة أعلاه أو (صفر) في أحد حقول المعلومات الأساسية يرجى الضغط </t>
    </r>
    <r>
      <rPr>
        <u/>
        <sz val="14"/>
        <color indexed="30"/>
        <rFont val="Arial"/>
        <family val="2"/>
      </rPr>
      <t>هنا</t>
    </r>
  </si>
  <si>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</si>
  <si>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</si>
  <si>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</si>
  <si>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</si>
  <si>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</si>
  <si>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</si>
  <si>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</si>
  <si>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</si>
  <si>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</si>
  <si>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</si>
  <si>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</si>
  <si>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</si>
  <si>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</si>
  <si>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</si>
  <si>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</si>
  <si>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</si>
  <si>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</si>
  <si>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</si>
  <si>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</si>
  <si>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</si>
  <si>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</si>
  <si>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</si>
  <si>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</si>
  <si>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</si>
  <si>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</si>
  <si>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</si>
  <si>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</si>
  <si>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</si>
  <si>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</si>
  <si>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</si>
  <si>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</si>
  <si>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</si>
  <si>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</si>
  <si>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</si>
  <si>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</si>
  <si>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</si>
  <si>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</si>
  <si>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</si>
  <si>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</si>
  <si>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</si>
  <si>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</si>
  <si>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</si>
  <si>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</si>
  <si>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</si>
  <si>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</si>
  <si>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</si>
  <si>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</si>
  <si>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</si>
  <si>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</si>
  <si>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</si>
  <si>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</si>
  <si>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</si>
  <si>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</si>
  <si>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</si>
  <si>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</si>
  <si>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</si>
  <si>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ميشيل</t>
  </si>
  <si>
    <t>حسين</t>
  </si>
  <si>
    <t>صالح</t>
  </si>
  <si>
    <t>الثانية</t>
  </si>
  <si>
    <t>عمر</t>
  </si>
  <si>
    <t>حاتم</t>
  </si>
  <si>
    <t>محمود</t>
  </si>
  <si>
    <t>مروان</t>
  </si>
  <si>
    <t>محمد</t>
  </si>
  <si>
    <t>سالم</t>
  </si>
  <si>
    <t>عدنان</t>
  </si>
  <si>
    <t>علي</t>
  </si>
  <si>
    <t>محمد جمال</t>
  </si>
  <si>
    <t>يوسف</t>
  </si>
  <si>
    <t>أحمد</t>
  </si>
  <si>
    <t>جمال</t>
  </si>
  <si>
    <t>صلاح</t>
  </si>
  <si>
    <t>عيد</t>
  </si>
  <si>
    <t>فائز</t>
  </si>
  <si>
    <t>محمد علي</t>
  </si>
  <si>
    <t>سليمان</t>
  </si>
  <si>
    <t>محمد فايز</t>
  </si>
  <si>
    <t>تيسير</t>
  </si>
  <si>
    <t>اسماعيل</t>
  </si>
  <si>
    <t>فواز</t>
  </si>
  <si>
    <t>مهند</t>
  </si>
  <si>
    <t>ماهر</t>
  </si>
  <si>
    <t>سميح</t>
  </si>
  <si>
    <t>بشير</t>
  </si>
  <si>
    <t>محمد العبد الله</t>
  </si>
  <si>
    <t>عبد الرحمن</t>
  </si>
  <si>
    <t>ثابت</t>
  </si>
  <si>
    <t>عز الدين</t>
  </si>
  <si>
    <t>محسن</t>
  </si>
  <si>
    <t>جميل</t>
  </si>
  <si>
    <t>جورج</t>
  </si>
  <si>
    <t>بسام</t>
  </si>
  <si>
    <t>محي الدين</t>
  </si>
  <si>
    <t>نجيب</t>
  </si>
  <si>
    <t>رفيق</t>
  </si>
  <si>
    <t>غسان</t>
  </si>
  <si>
    <t>حسن</t>
  </si>
  <si>
    <t>محمد عادل</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</si>
  <si>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</si>
  <si>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</si>
  <si>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</si>
  <si>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</si>
  <si>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</si>
  <si>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</si>
  <si>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</si>
  <si>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</si>
  <si>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</si>
  <si>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</si>
  <si>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</si>
  <si>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</si>
  <si>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</si>
  <si>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</si>
  <si>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</si>
  <si>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</si>
  <si>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توفيق</t>
  </si>
  <si>
    <t>موفق</t>
  </si>
  <si>
    <t>احمد</t>
  </si>
  <si>
    <t>فرحان</t>
  </si>
  <si>
    <t>نعمان</t>
  </si>
  <si>
    <t>يحيى</t>
  </si>
  <si>
    <t>خليل</t>
  </si>
  <si>
    <t>محمد عماد</t>
  </si>
  <si>
    <t>نذير</t>
  </si>
  <si>
    <t>منصور</t>
  </si>
  <si>
    <t>نزار</t>
  </si>
  <si>
    <t>فؤاد</t>
  </si>
  <si>
    <t>بشار</t>
  </si>
  <si>
    <t>عبد الهادي</t>
  </si>
  <si>
    <t>صلاح الدين</t>
  </si>
  <si>
    <t>حامد</t>
  </si>
  <si>
    <t>نضال</t>
  </si>
  <si>
    <t>سعيد</t>
  </si>
  <si>
    <t>صباح</t>
  </si>
  <si>
    <t>خالد</t>
  </si>
  <si>
    <t>علاء محمود</t>
  </si>
  <si>
    <t>أيمن</t>
  </si>
  <si>
    <t>حمد</t>
  </si>
  <si>
    <t>محمد ياسين</t>
  </si>
  <si>
    <t>فضل الله</t>
  </si>
  <si>
    <t>عبد الله</t>
  </si>
  <si>
    <t>حميدي</t>
  </si>
  <si>
    <t>الياس</t>
  </si>
  <si>
    <t>منذر</t>
  </si>
  <si>
    <t>محمد عبد الرزاق</t>
  </si>
  <si>
    <t>حسام</t>
  </si>
  <si>
    <t>صبحي</t>
  </si>
  <si>
    <t>محمد سعيد</t>
  </si>
  <si>
    <t>زكريا</t>
  </si>
  <si>
    <t>ماجد</t>
  </si>
  <si>
    <t>عبد المجيد</t>
  </si>
  <si>
    <t>غالب</t>
  </si>
  <si>
    <t>مازن</t>
  </si>
  <si>
    <t>بدر الدين</t>
  </si>
  <si>
    <t>ايمن</t>
  </si>
  <si>
    <t>حمود</t>
  </si>
  <si>
    <t>منير</t>
  </si>
  <si>
    <t>عبده</t>
  </si>
  <si>
    <t>نقولا</t>
  </si>
  <si>
    <t>محمد تيسير</t>
  </si>
  <si>
    <t>مصطفى</t>
  </si>
  <si>
    <t>نبيل</t>
  </si>
  <si>
    <t>معن</t>
  </si>
  <si>
    <t>محمد حسين</t>
  </si>
  <si>
    <t>عماد</t>
  </si>
  <si>
    <t>محمد سامر</t>
  </si>
  <si>
    <t>محمد مروان</t>
  </si>
  <si>
    <t>فاضل</t>
  </si>
  <si>
    <t>هشام</t>
  </si>
  <si>
    <t>عبد</t>
  </si>
  <si>
    <t>موسى</t>
  </si>
  <si>
    <t>محمد حمود</t>
  </si>
  <si>
    <t>محمد بشار</t>
  </si>
  <si>
    <t>نوفل</t>
  </si>
  <si>
    <t>محمد زهير</t>
  </si>
  <si>
    <t>فندي</t>
  </si>
  <si>
    <t>نادر</t>
  </si>
  <si>
    <t>محمد شريف</t>
  </si>
  <si>
    <t>محمد كمال</t>
  </si>
  <si>
    <t>يعقوب</t>
  </si>
  <si>
    <t>محمد سمير</t>
  </si>
  <si>
    <t>رضوان</t>
  </si>
  <si>
    <t>فريد</t>
  </si>
  <si>
    <t>وليد</t>
  </si>
  <si>
    <t>محمد باسم</t>
  </si>
  <si>
    <t>سمير</t>
  </si>
  <si>
    <t>صادق</t>
  </si>
  <si>
    <t>كمال</t>
  </si>
  <si>
    <t>ياسر</t>
  </si>
  <si>
    <t>قاسم</t>
  </si>
  <si>
    <t>عماد الدين</t>
  </si>
  <si>
    <t>نزيه</t>
  </si>
  <si>
    <t>هايل</t>
  </si>
  <si>
    <t>محمد هشام</t>
  </si>
  <si>
    <t>عبد المالك</t>
  </si>
  <si>
    <t>عبدو</t>
  </si>
  <si>
    <t>محمد معتز</t>
  </si>
  <si>
    <t>منهل</t>
  </si>
  <si>
    <t>ممدوح</t>
  </si>
  <si>
    <t>فايز</t>
  </si>
  <si>
    <t>نور الدين</t>
  </si>
  <si>
    <t>عبد السلام</t>
  </si>
  <si>
    <t>معين</t>
  </si>
  <si>
    <t>احمد الخطيب</t>
  </si>
  <si>
    <t>رياض</t>
  </si>
  <si>
    <t>طه</t>
  </si>
  <si>
    <t>امين</t>
  </si>
  <si>
    <t>طالب</t>
  </si>
  <si>
    <t>فاروق</t>
  </si>
  <si>
    <t>عبد الوهاب</t>
  </si>
  <si>
    <t>عادل</t>
  </si>
  <si>
    <t>سليم</t>
  </si>
  <si>
    <t>محمد رياض</t>
  </si>
  <si>
    <t>نديم</t>
  </si>
  <si>
    <t>هيثم</t>
  </si>
  <si>
    <t>راغب</t>
  </si>
  <si>
    <t>منجد</t>
  </si>
  <si>
    <t>تركي</t>
  </si>
  <si>
    <t>عبد الحكيم</t>
  </si>
  <si>
    <t>جاسم</t>
  </si>
  <si>
    <t>شاكر</t>
  </si>
  <si>
    <t>ناجي</t>
  </si>
  <si>
    <t>شحاده</t>
  </si>
  <si>
    <t>نعيم</t>
  </si>
  <si>
    <t>مفيد</t>
  </si>
  <si>
    <t>محمد عمار</t>
  </si>
  <si>
    <t>عبد الناصر</t>
  </si>
  <si>
    <t>زهير</t>
  </si>
  <si>
    <t>محمد ايمن</t>
  </si>
  <si>
    <t>محمد قاسم</t>
  </si>
  <si>
    <t>محمد ناصر</t>
  </si>
  <si>
    <t>محمد عيد</t>
  </si>
  <si>
    <t>وجيه</t>
  </si>
  <si>
    <t>عماش</t>
  </si>
  <si>
    <t>وفيق</t>
  </si>
  <si>
    <t>محمد مازن</t>
  </si>
  <si>
    <t>عبد القادر</t>
  </si>
  <si>
    <t>عبد الحسيب</t>
  </si>
  <si>
    <t>يامن سليمان</t>
  </si>
  <si>
    <t>سهيل</t>
  </si>
  <si>
    <t>جهاد</t>
  </si>
  <si>
    <t>احمد المصطفى</t>
  </si>
  <si>
    <t>جمعه</t>
  </si>
  <si>
    <t>عبد الكريم</t>
  </si>
  <si>
    <t>بديع</t>
  </si>
  <si>
    <t>عبد الفتاح</t>
  </si>
  <si>
    <t>نوري</t>
  </si>
  <si>
    <t>طلال</t>
  </si>
  <si>
    <t>محمد امين</t>
  </si>
  <si>
    <t>فهد</t>
  </si>
  <si>
    <t>عوض</t>
  </si>
  <si>
    <t>عارف</t>
  </si>
  <si>
    <t>مرعي</t>
  </si>
  <si>
    <t>مرشد</t>
  </si>
  <si>
    <t>عبدالله</t>
  </si>
  <si>
    <t>شكري</t>
  </si>
  <si>
    <t>محمد موفق</t>
  </si>
  <si>
    <t>هلال</t>
  </si>
  <si>
    <t>أكرم</t>
  </si>
  <si>
    <t>رضا</t>
  </si>
  <si>
    <t>عمار</t>
  </si>
  <si>
    <t>محمد خالد</t>
  </si>
  <si>
    <t>حسان</t>
  </si>
  <si>
    <t>محمد ابراهيم</t>
  </si>
  <si>
    <t>سامي</t>
  </si>
  <si>
    <t>محمد فارس</t>
  </si>
  <si>
    <t>عبد اللطيف</t>
  </si>
  <si>
    <t>حمزه</t>
  </si>
  <si>
    <t>معروف</t>
  </si>
  <si>
    <t>نصر</t>
  </si>
  <si>
    <t>صفوان</t>
  </si>
  <si>
    <t>شهاب</t>
  </si>
  <si>
    <t>محمد رضا</t>
  </si>
  <si>
    <t>محمد خير الدين</t>
  </si>
  <si>
    <t>رسلان</t>
  </si>
  <si>
    <t>محمد رضوان</t>
  </si>
  <si>
    <t>ممتاز</t>
  </si>
  <si>
    <t>احمد سعد الدين</t>
  </si>
  <si>
    <t>اكرم</t>
  </si>
  <si>
    <t>عاطف</t>
  </si>
  <si>
    <t>محمد نبيل</t>
  </si>
  <si>
    <t>زيد</t>
  </si>
  <si>
    <t>حافظ</t>
  </si>
  <si>
    <t>أنور</t>
  </si>
  <si>
    <t>فادي</t>
  </si>
  <si>
    <t>عبد الرحيم</t>
  </si>
  <si>
    <t>محمد اسامه</t>
  </si>
  <si>
    <t>مأمون</t>
  </si>
  <si>
    <t>رامز</t>
  </si>
  <si>
    <t>بركات</t>
  </si>
  <si>
    <t>غانم</t>
  </si>
  <si>
    <t>نواف</t>
  </si>
  <si>
    <t>محمد ماجد</t>
  </si>
  <si>
    <t>حنا</t>
  </si>
  <si>
    <t>محمد بسام</t>
  </si>
  <si>
    <t>محمد ماهر</t>
  </si>
  <si>
    <t>نذار</t>
  </si>
  <si>
    <t>ادهم</t>
  </si>
  <si>
    <t>حسام الدين</t>
  </si>
  <si>
    <t>فوزات</t>
  </si>
  <si>
    <t>محمد فريز</t>
  </si>
  <si>
    <t>انطون</t>
  </si>
  <si>
    <t>محمد زياد</t>
  </si>
  <si>
    <t>اسامه</t>
  </si>
  <si>
    <t>فوزي</t>
  </si>
  <si>
    <t>معتز</t>
  </si>
  <si>
    <t>عبد الغني</t>
  </si>
  <si>
    <t>كاسم</t>
  </si>
  <si>
    <t>عبد الغفور</t>
  </si>
  <si>
    <t>محمد حسن</t>
  </si>
  <si>
    <t>فتحي</t>
  </si>
  <si>
    <t>محمد محمد</t>
  </si>
  <si>
    <t>محمد رفيق</t>
  </si>
  <si>
    <t>مصطفى اللحام</t>
  </si>
  <si>
    <t>رفعت</t>
  </si>
  <si>
    <t>اسعد</t>
  </si>
  <si>
    <t>احسان</t>
  </si>
  <si>
    <t>باسل</t>
  </si>
  <si>
    <t>نور عبد الله</t>
  </si>
  <si>
    <t>هاني</t>
  </si>
  <si>
    <t>غيث</t>
  </si>
  <si>
    <t>محمد صالح</t>
  </si>
  <si>
    <t>هديل المصري</t>
  </si>
  <si>
    <t>مجد</t>
  </si>
  <si>
    <t>رفعات</t>
  </si>
  <si>
    <t>محمد عدنان</t>
  </si>
  <si>
    <t>احمد الحاج</t>
  </si>
  <si>
    <t>احمد صالح</t>
  </si>
  <si>
    <t>نهيد</t>
  </si>
  <si>
    <t>نبيه</t>
  </si>
  <si>
    <t>محمد وليد</t>
  </si>
  <si>
    <t>محمد خلدون</t>
  </si>
  <si>
    <t>مالك</t>
  </si>
  <si>
    <t>نمر</t>
  </si>
  <si>
    <t>عثمان</t>
  </si>
  <si>
    <t>تميم</t>
  </si>
  <si>
    <t>محمد فؤاد</t>
  </si>
  <si>
    <t>سامر</t>
  </si>
  <si>
    <t>ميسر</t>
  </si>
  <si>
    <t>حماده</t>
  </si>
  <si>
    <t>ضاحي</t>
  </si>
  <si>
    <t>ياسين</t>
  </si>
  <si>
    <t>اخلاص</t>
  </si>
  <si>
    <t>امجد</t>
  </si>
  <si>
    <t>فادي الرفاعي</t>
  </si>
  <si>
    <t>عبد المحسن</t>
  </si>
  <si>
    <t>نورس</t>
  </si>
  <si>
    <t>محمد غسان</t>
  </si>
  <si>
    <t>منال</t>
  </si>
  <si>
    <t>سعد الله</t>
  </si>
  <si>
    <t>غياث</t>
  </si>
  <si>
    <t>غفران</t>
  </si>
  <si>
    <t>فريز</t>
  </si>
  <si>
    <t>نور حداد</t>
  </si>
  <si>
    <t>محمد نزار</t>
  </si>
  <si>
    <t>اياد</t>
  </si>
  <si>
    <t>شاهر</t>
  </si>
  <si>
    <t>يزن حسن</t>
  </si>
  <si>
    <t>عمران</t>
  </si>
  <si>
    <t>ابراهيم حمصي</t>
  </si>
  <si>
    <t>عنان</t>
  </si>
  <si>
    <t>عبد الباسط</t>
  </si>
  <si>
    <t>طارق</t>
  </si>
  <si>
    <t>محمد اديب</t>
  </si>
  <si>
    <t>محمدحسان</t>
  </si>
  <si>
    <t>فارس</t>
  </si>
  <si>
    <t>جعفر محمد</t>
  </si>
  <si>
    <t>محمد مأمون</t>
  </si>
  <si>
    <t>حسن حسن</t>
  </si>
  <si>
    <t>محمد رشاد</t>
  </si>
  <si>
    <t>مظهر</t>
  </si>
  <si>
    <t>بلال</t>
  </si>
  <si>
    <t>عبد الحميد</t>
  </si>
  <si>
    <t>معتصم</t>
  </si>
  <si>
    <t>عامر</t>
  </si>
  <si>
    <t>أمين</t>
  </si>
  <si>
    <t>شبلي</t>
  </si>
  <si>
    <t>شعلان</t>
  </si>
  <si>
    <t>محمد الرفاعي</t>
  </si>
  <si>
    <t>محمدسليم</t>
  </si>
  <si>
    <t>فخري</t>
  </si>
  <si>
    <t>محمد مصطفى</t>
  </si>
  <si>
    <t>محمد سميح</t>
  </si>
  <si>
    <t>محمد بشير</t>
  </si>
  <si>
    <t>مطيع</t>
  </si>
  <si>
    <t>فياض</t>
  </si>
  <si>
    <t>محمد فتحي</t>
  </si>
  <si>
    <t>محمد عزت</t>
  </si>
  <si>
    <t>رشاد</t>
  </si>
  <si>
    <t>احمد الصياد</t>
  </si>
  <si>
    <t>عبد الحليم</t>
  </si>
  <si>
    <t>عرفان</t>
  </si>
  <si>
    <t>أنس</t>
  </si>
  <si>
    <t>محمد دياب</t>
  </si>
  <si>
    <t>منار</t>
  </si>
  <si>
    <t>تحسين</t>
  </si>
  <si>
    <t>محمد زكي</t>
  </si>
  <si>
    <t>حسن احمد</t>
  </si>
  <si>
    <t>اديب</t>
  </si>
  <si>
    <t>سامح</t>
  </si>
  <si>
    <t>ناهي</t>
  </si>
  <si>
    <t>حمدي</t>
  </si>
  <si>
    <t>درويش</t>
  </si>
  <si>
    <t>ثائر</t>
  </si>
  <si>
    <t>علي حسن</t>
  </si>
  <si>
    <t>سائر</t>
  </si>
  <si>
    <t>باسم</t>
  </si>
  <si>
    <t>عطاف</t>
  </si>
  <si>
    <t>نصار</t>
  </si>
  <si>
    <t>محمد ربيع</t>
  </si>
  <si>
    <t>زكي</t>
  </si>
  <si>
    <t>محمد البقاعي</t>
  </si>
  <si>
    <t>سعد الدين</t>
  </si>
  <si>
    <t>محمد نذير</t>
  </si>
  <si>
    <t>ديب</t>
  </si>
  <si>
    <t>محمد زيدان</t>
  </si>
  <si>
    <t>محمد حسام الدين</t>
  </si>
  <si>
    <t>خلدون</t>
  </si>
  <si>
    <t>سهام</t>
  </si>
  <si>
    <t>سيف الدين</t>
  </si>
  <si>
    <t>نجم</t>
  </si>
  <si>
    <t>فاتح</t>
  </si>
  <si>
    <t>محمد رشدي</t>
  </si>
  <si>
    <t>محمد معتوق</t>
  </si>
  <si>
    <t>احمد علي</t>
  </si>
  <si>
    <t>محمد ديب</t>
  </si>
  <si>
    <t>إحسان</t>
  </si>
  <si>
    <t>مؤيد</t>
  </si>
  <si>
    <t>محمد نادر</t>
  </si>
  <si>
    <t>نهاد</t>
  </si>
  <si>
    <t>اسامة</t>
  </si>
  <si>
    <t>سليمان حمود</t>
  </si>
  <si>
    <t>هيسم</t>
  </si>
  <si>
    <t>محمد ياسر</t>
  </si>
  <si>
    <t>رافت</t>
  </si>
  <si>
    <t>علي سليمان</t>
  </si>
  <si>
    <t>محمد صلاح الدين</t>
  </si>
  <si>
    <t>ضياء الدين</t>
  </si>
  <si>
    <t>فراس درويش</t>
  </si>
  <si>
    <t>تامر</t>
  </si>
  <si>
    <t>طعمه</t>
  </si>
  <si>
    <t>محمد حامد</t>
  </si>
  <si>
    <t>محمد عبد الرحمن</t>
  </si>
  <si>
    <t>محمد شاهر</t>
  </si>
  <si>
    <t>مجدي</t>
  </si>
  <si>
    <t>منيب</t>
  </si>
  <si>
    <t>حسني</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</si>
  <si>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</si>
  <si>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</si>
  <si>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</si>
  <si>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</si>
  <si>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</si>
  <si>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</si>
  <si>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</si>
  <si>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</si>
  <si>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</si>
  <si>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</si>
  <si>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</si>
  <si>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</si>
  <si>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</si>
  <si>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</si>
  <si>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</si>
  <si>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الموبايل</t>
  </si>
  <si>
    <t>الهاتف</t>
  </si>
  <si>
    <t>شعبة التجنيد</t>
  </si>
  <si>
    <t>ذكر</t>
  </si>
  <si>
    <t>أنثى</t>
  </si>
  <si>
    <t>العنوان :</t>
  </si>
  <si>
    <t>الرقم الامتحاني</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</si>
  <si>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</si>
  <si>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</si>
  <si>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</si>
  <si>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</si>
  <si>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</si>
  <si>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</si>
  <si>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</si>
  <si>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</si>
  <si>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</si>
  <si>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</si>
  <si>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</si>
  <si>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</si>
  <si>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</si>
  <si>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</si>
  <si>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</si>
  <si>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</si>
  <si>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</si>
  <si>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</si>
  <si>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</si>
  <si>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</si>
  <si>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</si>
  <si>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</si>
  <si>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</si>
  <si>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</si>
  <si>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</si>
  <si>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</si>
  <si>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</si>
  <si>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</si>
  <si>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</si>
  <si>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دراسات تجارية باللغة الاجنبية</t>
  </si>
  <si>
    <t xml:space="preserve">اقتصاد كلي </t>
  </si>
  <si>
    <t>مبادئ التكاليف (1)</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</si>
  <si>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</si>
  <si>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</si>
  <si>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</si>
  <si>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</si>
  <si>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</si>
  <si>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</si>
  <si>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</si>
  <si>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</si>
  <si>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</si>
  <si>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محاسبة شركات الاموال </t>
  </si>
  <si>
    <t xml:space="preserve">المالية العامة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</si>
  <si>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</si>
  <si>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</si>
  <si>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</si>
  <si>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</si>
  <si>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</si>
  <si>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</si>
  <si>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</si>
  <si>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</si>
  <si>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</si>
  <si>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</si>
  <si>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</si>
  <si>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</si>
  <si>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</si>
  <si>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 xml:space="preserve">محاسبة شركات الاشخاص </t>
  </si>
  <si>
    <t xml:space="preserve">ادارة مشتريات ومخازن </t>
  </si>
  <si>
    <t xml:space="preserve">الادارة المالية </t>
  </si>
  <si>
    <t xml:space="preserve">القانون التجاري </t>
  </si>
  <si>
    <t xml:space="preserve">التمويل باللغة الاجنبية </t>
  </si>
  <si>
    <t>صفاء</t>
  </si>
  <si>
    <t>حمده</t>
  </si>
  <si>
    <t>ميسون</t>
  </si>
  <si>
    <t>ظافر</t>
  </si>
  <si>
    <t>حنان</t>
  </si>
  <si>
    <t>اجود</t>
  </si>
  <si>
    <t>دانيه</t>
  </si>
  <si>
    <t>امينه</t>
  </si>
  <si>
    <t>هناء</t>
  </si>
  <si>
    <t>سوسن</t>
  </si>
  <si>
    <t>حسنيه</t>
  </si>
  <si>
    <t>ابرار برغله</t>
  </si>
  <si>
    <t>عبداللطيف</t>
  </si>
  <si>
    <t>فاطمة</t>
  </si>
  <si>
    <t>مريم</t>
  </si>
  <si>
    <t>قمر</t>
  </si>
  <si>
    <t>حفيظه</t>
  </si>
  <si>
    <t>عبد العليم</t>
  </si>
  <si>
    <t>ناديا</t>
  </si>
  <si>
    <t>مها</t>
  </si>
  <si>
    <t>منى</t>
  </si>
  <si>
    <t>سحر</t>
  </si>
  <si>
    <t>زهيه</t>
  </si>
  <si>
    <t>نوال</t>
  </si>
  <si>
    <t>ريما</t>
  </si>
  <si>
    <t>محمدخير</t>
  </si>
  <si>
    <t>اسماء</t>
  </si>
  <si>
    <t>ابراهيم حلبي</t>
  </si>
  <si>
    <t>أميرة</t>
  </si>
  <si>
    <t>زبيده</t>
  </si>
  <si>
    <t>فاديه</t>
  </si>
  <si>
    <t>حليمه</t>
  </si>
  <si>
    <t>امنه</t>
  </si>
  <si>
    <t>ابراهيم عثمان</t>
  </si>
  <si>
    <t>محاسن</t>
  </si>
  <si>
    <t>شيرين</t>
  </si>
  <si>
    <t>ظريفه</t>
  </si>
  <si>
    <t>ابراهيم فطيمه</t>
  </si>
  <si>
    <t>خديجه</t>
  </si>
  <si>
    <t>الهام</t>
  </si>
  <si>
    <t>مرفت</t>
  </si>
  <si>
    <t>وفاء</t>
  </si>
  <si>
    <t>ابراهيم نقشبندي</t>
  </si>
  <si>
    <t>هيفاء الحلبي</t>
  </si>
  <si>
    <t>عليا</t>
  </si>
  <si>
    <t>رفاه</t>
  </si>
  <si>
    <t>اماني</t>
  </si>
  <si>
    <t>رنا</t>
  </si>
  <si>
    <t>كوثر</t>
  </si>
  <si>
    <t>انتصار</t>
  </si>
  <si>
    <t>احسان البري</t>
  </si>
  <si>
    <t>هند</t>
  </si>
  <si>
    <t>هنا</t>
  </si>
  <si>
    <t>فاتنه</t>
  </si>
  <si>
    <t>هيام</t>
  </si>
  <si>
    <t>لميا</t>
  </si>
  <si>
    <t>روضه</t>
  </si>
  <si>
    <t>نسرين</t>
  </si>
  <si>
    <t>سمر</t>
  </si>
  <si>
    <t>مسلم</t>
  </si>
  <si>
    <t>هيفاء</t>
  </si>
  <si>
    <t>سميرة</t>
  </si>
  <si>
    <t>اعتماد</t>
  </si>
  <si>
    <t>عواطف</t>
  </si>
  <si>
    <t>احمد ابو رميح</t>
  </si>
  <si>
    <t>محمدامين</t>
  </si>
  <si>
    <t>هنادي</t>
  </si>
  <si>
    <t>بشرى</t>
  </si>
  <si>
    <t>عبد المعين</t>
  </si>
  <si>
    <t>مياده</t>
  </si>
  <si>
    <t>نهى</t>
  </si>
  <si>
    <t>سعده</t>
  </si>
  <si>
    <t>احمد اسعد</t>
  </si>
  <si>
    <t>يسرى</t>
  </si>
  <si>
    <t>انعام</t>
  </si>
  <si>
    <t>عيشه</t>
  </si>
  <si>
    <t>باسمه</t>
  </si>
  <si>
    <t>غاده</t>
  </si>
  <si>
    <t>وصال</t>
  </si>
  <si>
    <t>كمال الدين</t>
  </si>
  <si>
    <t>ناهده</t>
  </si>
  <si>
    <t>احمد البيات</t>
  </si>
  <si>
    <t>احمد البيطار</t>
  </si>
  <si>
    <t>محاسن الحمصي العطار</t>
  </si>
  <si>
    <t>احمد التنبكجي</t>
  </si>
  <si>
    <t>محمد اسامة</t>
  </si>
  <si>
    <t>جميله</t>
  </si>
  <si>
    <t>مدين</t>
  </si>
  <si>
    <t>ريمان</t>
  </si>
  <si>
    <t>وداد</t>
  </si>
  <si>
    <t>امل</t>
  </si>
  <si>
    <t>عيشة</t>
  </si>
  <si>
    <t>نور</t>
  </si>
  <si>
    <t>سعاد</t>
  </si>
  <si>
    <t>فريال</t>
  </si>
  <si>
    <t>ايمان</t>
  </si>
  <si>
    <t>سناء</t>
  </si>
  <si>
    <t>احمد الحمصي</t>
  </si>
  <si>
    <t>ميساء</t>
  </si>
  <si>
    <t>احمد الحموي</t>
  </si>
  <si>
    <t>هاله</t>
  </si>
  <si>
    <t>سهير</t>
  </si>
  <si>
    <t>مفيده</t>
  </si>
  <si>
    <t>ساميه</t>
  </si>
  <si>
    <t>دلال</t>
  </si>
  <si>
    <t>رغداء</t>
  </si>
  <si>
    <t>عبدالرحمن</t>
  </si>
  <si>
    <t>خوله</t>
  </si>
  <si>
    <t>اسيمه</t>
  </si>
  <si>
    <t>احمد الديري</t>
  </si>
  <si>
    <t>سميره</t>
  </si>
  <si>
    <t>صباح ناعوره</t>
  </si>
  <si>
    <t>احمد الرفاعي</t>
  </si>
  <si>
    <t>نذيره</t>
  </si>
  <si>
    <t>رسميه</t>
  </si>
  <si>
    <t>شرعيه</t>
  </si>
  <si>
    <t>حميده</t>
  </si>
  <si>
    <t>رقيه</t>
  </si>
  <si>
    <t>احمد الزين</t>
  </si>
  <si>
    <t>محمد وجيه</t>
  </si>
  <si>
    <t>شهيناز</t>
  </si>
  <si>
    <t>منيرة</t>
  </si>
  <si>
    <t>احمد السبسبي</t>
  </si>
  <si>
    <t>هالة</t>
  </si>
  <si>
    <t>احمد السلامه</t>
  </si>
  <si>
    <t>خيريه</t>
  </si>
  <si>
    <t>سميحه</t>
  </si>
  <si>
    <t>احمد السمان</t>
  </si>
  <si>
    <t>محمد يحيى</t>
  </si>
  <si>
    <t>الفت</t>
  </si>
  <si>
    <t>فلك</t>
  </si>
  <si>
    <t>محمدعلي</t>
  </si>
  <si>
    <t>هويده</t>
  </si>
  <si>
    <t>فاطمه</t>
  </si>
  <si>
    <t>اميره</t>
  </si>
  <si>
    <t>هاجر</t>
  </si>
  <si>
    <t>احمد الشياح</t>
  </si>
  <si>
    <t>هدى</t>
  </si>
  <si>
    <t>سهيله</t>
  </si>
  <si>
    <t>خالديه</t>
  </si>
  <si>
    <t>احمد العتمه</t>
  </si>
  <si>
    <t>شريفه</t>
  </si>
  <si>
    <t>احمد العوض</t>
  </si>
  <si>
    <t>عائده</t>
  </si>
  <si>
    <t>زهره</t>
  </si>
  <si>
    <t>محمدسعيد</t>
  </si>
  <si>
    <t>فتحية</t>
  </si>
  <si>
    <t>رجاء</t>
  </si>
  <si>
    <t>احمد القزاز</t>
  </si>
  <si>
    <t>نجاح</t>
  </si>
  <si>
    <t>نجوى</t>
  </si>
  <si>
    <t>احمد الميداني</t>
  </si>
  <si>
    <t>نداء</t>
  </si>
  <si>
    <t>احمد الناعمه</t>
  </si>
  <si>
    <t>رباب</t>
  </si>
  <si>
    <t>عوفه</t>
  </si>
  <si>
    <t>محمدوليد</t>
  </si>
  <si>
    <t>ثناء</t>
  </si>
  <si>
    <t>احمد النمر</t>
  </si>
  <si>
    <t>احمد الوتار</t>
  </si>
  <si>
    <t>ماجده العمري</t>
  </si>
  <si>
    <t>احمد الياسين</t>
  </si>
  <si>
    <t>رانيا</t>
  </si>
  <si>
    <t>مؤمنه</t>
  </si>
  <si>
    <t>احمد بدوي فاعور</t>
  </si>
  <si>
    <t>رنده</t>
  </si>
  <si>
    <t>احمد بصمه جي</t>
  </si>
  <si>
    <t>بكري</t>
  </si>
  <si>
    <t>ذكرى</t>
  </si>
  <si>
    <t>ريمه</t>
  </si>
  <si>
    <t>حسيبه</t>
  </si>
  <si>
    <t>سميا</t>
  </si>
  <si>
    <t>سلمى</t>
  </si>
  <si>
    <t>احمد حلاسه السباعي</t>
  </si>
  <si>
    <t>زينب</t>
  </si>
  <si>
    <t>ريم</t>
  </si>
  <si>
    <t>عبير</t>
  </si>
  <si>
    <t>محمد شاكر</t>
  </si>
  <si>
    <t>احمد حوار</t>
  </si>
  <si>
    <t>محمدرضوان</t>
  </si>
  <si>
    <t>محمد هيثم</t>
  </si>
  <si>
    <t>غزاله</t>
  </si>
  <si>
    <t>فايزه</t>
  </si>
  <si>
    <t>لينا</t>
  </si>
  <si>
    <t>بدريه</t>
  </si>
  <si>
    <t>احمد دردر</t>
  </si>
  <si>
    <t>احمد درويش</t>
  </si>
  <si>
    <t>جمانه</t>
  </si>
  <si>
    <t>فطوم جبه</t>
  </si>
  <si>
    <t>فهميه</t>
  </si>
  <si>
    <t>احمد دقدوقه</t>
  </si>
  <si>
    <t>فخريه</t>
  </si>
  <si>
    <t>احمد رحمون</t>
  </si>
  <si>
    <t>احمد رسلان</t>
  </si>
  <si>
    <t>محمدياسر</t>
  </si>
  <si>
    <t>لبابه</t>
  </si>
  <si>
    <t>نايفه</t>
  </si>
  <si>
    <t>احمد زيدان</t>
  </si>
  <si>
    <t>لمياء</t>
  </si>
  <si>
    <t>احمد زيني</t>
  </si>
  <si>
    <t>رويده</t>
  </si>
  <si>
    <t>روضه الكوري</t>
  </si>
  <si>
    <t>فدوى</t>
  </si>
  <si>
    <t>ليلى</t>
  </si>
  <si>
    <t>زهور</t>
  </si>
  <si>
    <t>احمد سياف</t>
  </si>
  <si>
    <t>احمد شالاتي</t>
  </si>
  <si>
    <t>ملك</t>
  </si>
  <si>
    <t>منيره</t>
  </si>
  <si>
    <t>روضة</t>
  </si>
  <si>
    <t>فطوم</t>
  </si>
  <si>
    <t>أمل</t>
  </si>
  <si>
    <t>محمد بهاء الدين</t>
  </si>
  <si>
    <t>عائشه</t>
  </si>
  <si>
    <t>احمد عرنوس</t>
  </si>
  <si>
    <t>غادة</t>
  </si>
  <si>
    <t>فتحيه</t>
  </si>
  <si>
    <t>عبدالعزيز</t>
  </si>
  <si>
    <t>منا</t>
  </si>
  <si>
    <t>احمد عطايا</t>
  </si>
  <si>
    <t>عائدة</t>
  </si>
  <si>
    <t>كفاء</t>
  </si>
  <si>
    <t>احمد علاء الدين</t>
  </si>
  <si>
    <t>نبيهه</t>
  </si>
  <si>
    <t>احمد عليا</t>
  </si>
  <si>
    <t>احمد عمار اللحام</t>
  </si>
  <si>
    <t>احمد عمشه</t>
  </si>
  <si>
    <t>زهريه</t>
  </si>
  <si>
    <t>نور الهدى</t>
  </si>
  <si>
    <t>غنوه</t>
  </si>
  <si>
    <t>إيمان</t>
  </si>
  <si>
    <t>ماجده</t>
  </si>
  <si>
    <t>فاطمه بنيان</t>
  </si>
  <si>
    <t>ندى</t>
  </si>
  <si>
    <t>محمد أيمن</t>
  </si>
  <si>
    <t>احمد متيش</t>
  </si>
  <si>
    <t>احمد محفوظ</t>
  </si>
  <si>
    <t>شمه</t>
  </si>
  <si>
    <t>احمد مطر</t>
  </si>
  <si>
    <t>احمد مغربيه</t>
  </si>
  <si>
    <t>حمزة</t>
  </si>
  <si>
    <t>عفاف</t>
  </si>
  <si>
    <t>احمد نعيمي</t>
  </si>
  <si>
    <t>ابتسام</t>
  </si>
  <si>
    <t>ادهم ابو جيش</t>
  </si>
  <si>
    <t>وجيهة</t>
  </si>
  <si>
    <t>اديب معلا</t>
  </si>
  <si>
    <t>نظميه نعمان</t>
  </si>
  <si>
    <t>فطمه</t>
  </si>
  <si>
    <t>اردا برونزيان</t>
  </si>
  <si>
    <t>كريكور</t>
  </si>
  <si>
    <t>ريتا</t>
  </si>
  <si>
    <t>خلود</t>
  </si>
  <si>
    <t>نبيله</t>
  </si>
  <si>
    <t>اروى سعيد</t>
  </si>
  <si>
    <t>شذى</t>
  </si>
  <si>
    <t>فاتن</t>
  </si>
  <si>
    <t>اريج المصري</t>
  </si>
  <si>
    <t>سونيا</t>
  </si>
  <si>
    <t>اريج حاتم</t>
  </si>
  <si>
    <t>سلوى</t>
  </si>
  <si>
    <t>اريج شاميه</t>
  </si>
  <si>
    <t>محاسن شاميه</t>
  </si>
  <si>
    <t>اريج عبد السلام</t>
  </si>
  <si>
    <t>ارجوان</t>
  </si>
  <si>
    <t>امتثال</t>
  </si>
  <si>
    <t>ازدهار علي</t>
  </si>
  <si>
    <t>فردوس</t>
  </si>
  <si>
    <t>هديه</t>
  </si>
  <si>
    <t>سوزان</t>
  </si>
  <si>
    <t>اسامه شمس الدين</t>
  </si>
  <si>
    <t>شام</t>
  </si>
  <si>
    <t>فايزة</t>
  </si>
  <si>
    <t>سوزان البيروتي</t>
  </si>
  <si>
    <t>ناريمان</t>
  </si>
  <si>
    <t>طريف</t>
  </si>
  <si>
    <t>لميس</t>
  </si>
  <si>
    <t>اسراء الاغواني</t>
  </si>
  <si>
    <t>تهاني</t>
  </si>
  <si>
    <t>اسراء القلم</t>
  </si>
  <si>
    <t>اسراء بنات</t>
  </si>
  <si>
    <t>مامون</t>
  </si>
  <si>
    <t>اسراء جمعه</t>
  </si>
  <si>
    <t>حوريه</t>
  </si>
  <si>
    <t>اسراء درويش بابللي</t>
  </si>
  <si>
    <t>مها الريحاني</t>
  </si>
  <si>
    <t>رائده</t>
  </si>
  <si>
    <t>اسراء شاهين</t>
  </si>
  <si>
    <t>نورالهدى</t>
  </si>
  <si>
    <t>اسراء عاتكه</t>
  </si>
  <si>
    <t>اسراء عبد النبي</t>
  </si>
  <si>
    <t>هولا</t>
  </si>
  <si>
    <t>ليندا</t>
  </si>
  <si>
    <t>اسراء عبد محمود</t>
  </si>
  <si>
    <t>مشهور</t>
  </si>
  <si>
    <t>اسما صادق</t>
  </si>
  <si>
    <t>اسماء ابراهيم</t>
  </si>
  <si>
    <t>هويدا</t>
  </si>
  <si>
    <t>اسماء كيكي</t>
  </si>
  <si>
    <t>اسماعيل جعرش</t>
  </si>
  <si>
    <t>امنة</t>
  </si>
  <si>
    <t>نهله</t>
  </si>
  <si>
    <t>فيروز</t>
  </si>
  <si>
    <t>محمد جميل</t>
  </si>
  <si>
    <t>اسيا قوجو</t>
  </si>
  <si>
    <t>هيفارو</t>
  </si>
  <si>
    <t>فوزيه</t>
  </si>
  <si>
    <t>اعتدال</t>
  </si>
  <si>
    <t>اشرف غنام</t>
  </si>
  <si>
    <t>اصاله عريج</t>
  </si>
  <si>
    <t>نهال المغربي</t>
  </si>
  <si>
    <t>اغيد الكيال</t>
  </si>
  <si>
    <t>افلين دبول</t>
  </si>
  <si>
    <t>موريس</t>
  </si>
  <si>
    <t>لطيفه</t>
  </si>
  <si>
    <t>آمال</t>
  </si>
  <si>
    <t>خالد حسين</t>
  </si>
  <si>
    <t>رئيفه</t>
  </si>
  <si>
    <t>الاء الاسدي</t>
  </si>
  <si>
    <t>تمام</t>
  </si>
  <si>
    <t>الاء الخطيب</t>
  </si>
  <si>
    <t>نعيمه</t>
  </si>
  <si>
    <t>الاء الزحيلي</t>
  </si>
  <si>
    <t>بثينه</t>
  </si>
  <si>
    <t>الاء الشوفي</t>
  </si>
  <si>
    <t>الاء الصيداوي</t>
  </si>
  <si>
    <t>الاء العيسى</t>
  </si>
  <si>
    <t>محمد احسان</t>
  </si>
  <si>
    <t>الاء الكردي</t>
  </si>
  <si>
    <t>غصون</t>
  </si>
  <si>
    <t>عيوش</t>
  </si>
  <si>
    <t>ورده</t>
  </si>
  <si>
    <t>الاء المؤذن</t>
  </si>
  <si>
    <t>حسناء</t>
  </si>
  <si>
    <t>رحاب</t>
  </si>
  <si>
    <t>الاء الهيمد</t>
  </si>
  <si>
    <t>غيداء</t>
  </si>
  <si>
    <t>فرزات</t>
  </si>
  <si>
    <t>محمد مامون</t>
  </si>
  <si>
    <t>الاء سيروان</t>
  </si>
  <si>
    <t>الاء شيخ الشباب</t>
  </si>
  <si>
    <t>الاء عبود</t>
  </si>
  <si>
    <t>صبحيه</t>
  </si>
  <si>
    <t>الاء غباش</t>
  </si>
  <si>
    <t>رزان</t>
  </si>
  <si>
    <t>الاء قدور</t>
  </si>
  <si>
    <t>فريحه</t>
  </si>
  <si>
    <t>اسيمة</t>
  </si>
  <si>
    <t>الاء كلش</t>
  </si>
  <si>
    <t>الاء مجبل</t>
  </si>
  <si>
    <t>خيرو</t>
  </si>
  <si>
    <t>الاء محمد</t>
  </si>
  <si>
    <t>سميه</t>
  </si>
  <si>
    <t>الاء معروف</t>
  </si>
  <si>
    <t>ميرفت</t>
  </si>
  <si>
    <t>الاء نجيب</t>
  </si>
  <si>
    <t>محمدكمال</t>
  </si>
  <si>
    <t>مي</t>
  </si>
  <si>
    <t>جورجيت</t>
  </si>
  <si>
    <t>عزيزه</t>
  </si>
  <si>
    <t>الهام المصري</t>
  </si>
  <si>
    <t>الهام المعلم</t>
  </si>
  <si>
    <t>الياس السهوي</t>
  </si>
  <si>
    <t>طوني</t>
  </si>
  <si>
    <t>الياس انطون</t>
  </si>
  <si>
    <t>جان</t>
  </si>
  <si>
    <t>راغده</t>
  </si>
  <si>
    <t>ماري</t>
  </si>
  <si>
    <t>الياس لبس</t>
  </si>
  <si>
    <t>جرجيت</t>
  </si>
  <si>
    <t>الين الذياب</t>
  </si>
  <si>
    <t>حسنه</t>
  </si>
  <si>
    <t>امان الحنبرجي</t>
  </si>
  <si>
    <t>اماني الحميدي</t>
  </si>
  <si>
    <t>عبدالرحمان</t>
  </si>
  <si>
    <t>رغده</t>
  </si>
  <si>
    <t>كوكب</t>
  </si>
  <si>
    <t>اماني قبلان</t>
  </si>
  <si>
    <t>اماني والي</t>
  </si>
  <si>
    <t>فاديا</t>
  </si>
  <si>
    <t>امجد النسب</t>
  </si>
  <si>
    <t>نها</t>
  </si>
  <si>
    <t>بديعه</t>
  </si>
  <si>
    <t>محمدبسام</t>
  </si>
  <si>
    <t>شهناز</t>
  </si>
  <si>
    <t>امجد عبد الله</t>
  </si>
  <si>
    <t>رويدة</t>
  </si>
  <si>
    <t>امل احمد</t>
  </si>
  <si>
    <t>حسنا</t>
  </si>
  <si>
    <t>امل الاحمد العطيش</t>
  </si>
  <si>
    <t>امل الاعوج</t>
  </si>
  <si>
    <t>رويدا درويش</t>
  </si>
  <si>
    <t>ناهد</t>
  </si>
  <si>
    <t>امل الحمد</t>
  </si>
  <si>
    <t>فاعور</t>
  </si>
  <si>
    <t>امل الفتال</t>
  </si>
  <si>
    <t>امل جوده</t>
  </si>
  <si>
    <t>نعمات</t>
  </si>
  <si>
    <t>اميمه</t>
  </si>
  <si>
    <t>امل سرميني</t>
  </si>
  <si>
    <t>امل قاطوع</t>
  </si>
  <si>
    <t>ربيعه</t>
  </si>
  <si>
    <t>نسيبه</t>
  </si>
  <si>
    <t>امنه الطعمه</t>
  </si>
  <si>
    <t>فضه</t>
  </si>
  <si>
    <t>امنه شرف</t>
  </si>
  <si>
    <t>حامدمدحت</t>
  </si>
  <si>
    <t>منور</t>
  </si>
  <si>
    <t>امنه فرح</t>
  </si>
  <si>
    <t>اميره الاحمد</t>
  </si>
  <si>
    <t>هبا</t>
  </si>
  <si>
    <t>اميره القدومي</t>
  </si>
  <si>
    <t>عبيده</t>
  </si>
  <si>
    <t>اميره جحه</t>
  </si>
  <si>
    <t>ناديه</t>
  </si>
  <si>
    <t>امين الحسن</t>
  </si>
  <si>
    <t>امين سعد الله</t>
  </si>
  <si>
    <t>اناس الدقاق</t>
  </si>
  <si>
    <t>روعه</t>
  </si>
  <si>
    <t>انس السيد</t>
  </si>
  <si>
    <t>عاطفه مالو</t>
  </si>
  <si>
    <t>سوريا</t>
  </si>
  <si>
    <t>انس المعراوي</t>
  </si>
  <si>
    <t>انس خيشه</t>
  </si>
  <si>
    <t>جرجس</t>
  </si>
  <si>
    <t>هيله</t>
  </si>
  <si>
    <t>انس رمضان</t>
  </si>
  <si>
    <t>لبنى المجذوب</t>
  </si>
  <si>
    <t>نبيها</t>
  </si>
  <si>
    <t>سراب</t>
  </si>
  <si>
    <t>سماح</t>
  </si>
  <si>
    <t>انس طراف</t>
  </si>
  <si>
    <t>مزيد</t>
  </si>
  <si>
    <t>محمد سالم</t>
  </si>
  <si>
    <t>انس قيسي</t>
  </si>
  <si>
    <t>محمد عصام الدين</t>
  </si>
  <si>
    <t>انس مرعي</t>
  </si>
  <si>
    <t>فراس</t>
  </si>
  <si>
    <t>انسام عيسات</t>
  </si>
  <si>
    <t>انطون طنوس</t>
  </si>
  <si>
    <t>روز</t>
  </si>
  <si>
    <t>بسمه</t>
  </si>
  <si>
    <t>انعام عزوز</t>
  </si>
  <si>
    <t>انتخاب</t>
  </si>
  <si>
    <t>ديبه</t>
  </si>
  <si>
    <t>ايات المصري</t>
  </si>
  <si>
    <t>هبه</t>
  </si>
  <si>
    <t>ايات الموسى</t>
  </si>
  <si>
    <t>ايات سقا</t>
  </si>
  <si>
    <t>ايات مرتضى</t>
  </si>
  <si>
    <t>ايات معتوق</t>
  </si>
  <si>
    <t>ندا</t>
  </si>
  <si>
    <t>ايات وهبه</t>
  </si>
  <si>
    <t>وفيقه الابرش</t>
  </si>
  <si>
    <t>اياد ابو زيتون</t>
  </si>
  <si>
    <t>اياد الشيخ</t>
  </si>
  <si>
    <t>تركيه البلال</t>
  </si>
  <si>
    <t>اياد ذياب</t>
  </si>
  <si>
    <t>ايثار ونوس</t>
  </si>
  <si>
    <t>جوزيف</t>
  </si>
  <si>
    <t>ملكه</t>
  </si>
  <si>
    <t>ايلين قماش</t>
  </si>
  <si>
    <t>ايمان الجماد الصليبي</t>
  </si>
  <si>
    <t>ايمان السيد عبيد</t>
  </si>
  <si>
    <t>ايمان القيدى</t>
  </si>
  <si>
    <t>ايمان المبارك</t>
  </si>
  <si>
    <t>ايمان ايزولي</t>
  </si>
  <si>
    <t>امال</t>
  </si>
  <si>
    <t>ايمان تيرو</t>
  </si>
  <si>
    <t>ايمان حسين السعد</t>
  </si>
  <si>
    <t>محمد عثمان</t>
  </si>
  <si>
    <t>ايمان صوفاناتي</t>
  </si>
  <si>
    <t>محمدديب</t>
  </si>
  <si>
    <t>ايمان ضاهر</t>
  </si>
  <si>
    <t>عقله</t>
  </si>
  <si>
    <t>ايمن الفيومي</t>
  </si>
  <si>
    <t>عيده</t>
  </si>
  <si>
    <t>فاطمه علي</t>
  </si>
  <si>
    <t>ايمن قديمي</t>
  </si>
  <si>
    <t>رولاند</t>
  </si>
  <si>
    <t>ايناس العربيد</t>
  </si>
  <si>
    <t>محمد نعمان</t>
  </si>
  <si>
    <t>ايناس كلثوم</t>
  </si>
  <si>
    <t>هناده</t>
  </si>
  <si>
    <t>ايه الاشمر</t>
  </si>
  <si>
    <t>ايه الباشا</t>
  </si>
  <si>
    <t>محمد عمر</t>
  </si>
  <si>
    <t>محمدغسان</t>
  </si>
  <si>
    <t>زكيه</t>
  </si>
  <si>
    <t>ايه الزركي</t>
  </si>
  <si>
    <t>ايه السيد احمد</t>
  </si>
  <si>
    <t>ايه الشطه</t>
  </si>
  <si>
    <t>صفاء الغراوي</t>
  </si>
  <si>
    <t>ايه الطرابيشي</t>
  </si>
  <si>
    <t>ايه الططري</t>
  </si>
  <si>
    <t>ايه الكردي</t>
  </si>
  <si>
    <t>لما</t>
  </si>
  <si>
    <t>ايه شودب</t>
  </si>
  <si>
    <t>ايه قاضي امين</t>
  </si>
  <si>
    <t>ايه قصيباتي</t>
  </si>
  <si>
    <t>ايه كنفاني</t>
  </si>
  <si>
    <t>محمدزياد</t>
  </si>
  <si>
    <t>ايه ناصيف</t>
  </si>
  <si>
    <t>ايهم ابو عليله</t>
  </si>
  <si>
    <t>بهيه</t>
  </si>
  <si>
    <t>محمدنبيل</t>
  </si>
  <si>
    <t>ايهم الهابط</t>
  </si>
  <si>
    <t>ايهم بدير</t>
  </si>
  <si>
    <t>خانم حماده</t>
  </si>
  <si>
    <t>محمد غياث</t>
  </si>
  <si>
    <t>ايوب الشوكاني</t>
  </si>
  <si>
    <t>ايوب صفايا</t>
  </si>
  <si>
    <t>ميساء مراد</t>
  </si>
  <si>
    <t>عفاف غنوم</t>
  </si>
  <si>
    <t>هدايه</t>
  </si>
  <si>
    <t>مرفت الحمصي</t>
  </si>
  <si>
    <t>امل الصالح</t>
  </si>
  <si>
    <t>باسل الماضي</t>
  </si>
  <si>
    <t>صبحه</t>
  </si>
  <si>
    <t>باسل حمد</t>
  </si>
  <si>
    <t>باسل سلامه</t>
  </si>
  <si>
    <t>ميساء بيضون</t>
  </si>
  <si>
    <t>باسل سوار</t>
  </si>
  <si>
    <t>لبنى</t>
  </si>
  <si>
    <t>اديبه</t>
  </si>
  <si>
    <t>باسل قريط</t>
  </si>
  <si>
    <t>تغريد</t>
  </si>
  <si>
    <t>باسل كونان</t>
  </si>
  <si>
    <t>باسل محمود</t>
  </si>
  <si>
    <t>رنده عصفور</t>
  </si>
  <si>
    <t>سهيلا</t>
  </si>
  <si>
    <t>رأفت</t>
  </si>
  <si>
    <t>بتول الناطور</t>
  </si>
  <si>
    <t>محمدراتب</t>
  </si>
  <si>
    <t>بتول خانكان</t>
  </si>
  <si>
    <t>بتول محفوظ</t>
  </si>
  <si>
    <t>بتول مرهج</t>
  </si>
  <si>
    <t>بتول موسى</t>
  </si>
  <si>
    <t>بدر الدين القصار</t>
  </si>
  <si>
    <t>بدر الدين دباح الجمل</t>
  </si>
  <si>
    <t>اميرة</t>
  </si>
  <si>
    <t>براءه الخطيب</t>
  </si>
  <si>
    <t>براءه الزراعي</t>
  </si>
  <si>
    <t>حنان الاديب</t>
  </si>
  <si>
    <t>براءه السخني</t>
  </si>
  <si>
    <t>مطانس</t>
  </si>
  <si>
    <t>بشار اركيز</t>
  </si>
  <si>
    <t>غيثاء</t>
  </si>
  <si>
    <t>حياه</t>
  </si>
  <si>
    <t>بشار جبيل</t>
  </si>
  <si>
    <t>سوزان سليمان</t>
  </si>
  <si>
    <t>بشر الخطيب</t>
  </si>
  <si>
    <t>بشرى الملك</t>
  </si>
  <si>
    <t>نجلاء</t>
  </si>
  <si>
    <t>بلال الحديدي</t>
  </si>
  <si>
    <t>عربيه</t>
  </si>
  <si>
    <t>بلال القالش</t>
  </si>
  <si>
    <t>بشيرة</t>
  </si>
  <si>
    <t>بلال بكر</t>
  </si>
  <si>
    <t>بلال جمعه</t>
  </si>
  <si>
    <t>بلال حلاق</t>
  </si>
  <si>
    <t>وفيقه</t>
  </si>
  <si>
    <t>بلال عليا</t>
  </si>
  <si>
    <t>معتز بالله</t>
  </si>
  <si>
    <t>أسماء السعدي</t>
  </si>
  <si>
    <t>بلال عنزي</t>
  </si>
  <si>
    <t>بلال قسوات</t>
  </si>
  <si>
    <t>فضيله</t>
  </si>
  <si>
    <t>بنان بكر</t>
  </si>
  <si>
    <t>زهريه بكر</t>
  </si>
  <si>
    <t>مهيب</t>
  </si>
  <si>
    <t>بيان اشيتي</t>
  </si>
  <si>
    <t>بيان الاحمد</t>
  </si>
  <si>
    <t>بيان البسطاطي</t>
  </si>
  <si>
    <t>بيان الخباز</t>
  </si>
  <si>
    <t>احمدعماد</t>
  </si>
  <si>
    <t>بيان الزو</t>
  </si>
  <si>
    <t>بيان العنزروتي</t>
  </si>
  <si>
    <t>بيان الغربي</t>
  </si>
  <si>
    <t>بيان اللحام</t>
  </si>
  <si>
    <t>بيان المنجد</t>
  </si>
  <si>
    <t>بيان النص</t>
  </si>
  <si>
    <t>فاطمه عرنوس</t>
  </si>
  <si>
    <t>بيان عقيد</t>
  </si>
  <si>
    <t>فائزة</t>
  </si>
  <si>
    <t>فريزه</t>
  </si>
  <si>
    <t>جهان</t>
  </si>
  <si>
    <t>تالا الزهر</t>
  </si>
  <si>
    <t>تالا جوهر</t>
  </si>
  <si>
    <t>عدلا</t>
  </si>
  <si>
    <t>جاد الله</t>
  </si>
  <si>
    <t>تسنيم الحوراني</t>
  </si>
  <si>
    <t>تسنيم زريع</t>
  </si>
  <si>
    <t>علاءالدين</t>
  </si>
  <si>
    <t>تسنيم كردي</t>
  </si>
  <si>
    <t>تسنيم يوسف</t>
  </si>
  <si>
    <t>شيخه</t>
  </si>
  <si>
    <t>تغريد عبد القادر</t>
  </si>
  <si>
    <t>مياده عبده</t>
  </si>
  <si>
    <t>تقى التشه</t>
  </si>
  <si>
    <t>تقى ظاظا</t>
  </si>
  <si>
    <t>انفال</t>
  </si>
  <si>
    <t>جوزفين</t>
  </si>
  <si>
    <t>تمام خليل</t>
  </si>
  <si>
    <t>لبانه</t>
  </si>
  <si>
    <t>تمام دواره</t>
  </si>
  <si>
    <t>مجد دواره</t>
  </si>
  <si>
    <t>اميه</t>
  </si>
  <si>
    <t>محمد هاني</t>
  </si>
  <si>
    <t>محمد راتب</t>
  </si>
  <si>
    <t>تولين شق</t>
  </si>
  <si>
    <t>طلعت</t>
  </si>
  <si>
    <t>نزهه</t>
  </si>
  <si>
    <t>تيماء شيخ خالد</t>
  </si>
  <si>
    <t>ثراء الحلبي</t>
  </si>
  <si>
    <t>ثراء عيسى</t>
  </si>
  <si>
    <t>رمزية</t>
  </si>
  <si>
    <t>جرير شحود</t>
  </si>
  <si>
    <t>رسميه جبر</t>
  </si>
  <si>
    <t>جريس حداد</t>
  </si>
  <si>
    <t>جعفر سقر</t>
  </si>
  <si>
    <t>ناصر الدين</t>
  </si>
  <si>
    <t>جومانه</t>
  </si>
  <si>
    <t>جلال العامر</t>
  </si>
  <si>
    <t>جمال الابراهيم</t>
  </si>
  <si>
    <t>انصاف</t>
  </si>
  <si>
    <t>جمال العقرب</t>
  </si>
  <si>
    <t>جميل الجبور</t>
  </si>
  <si>
    <t>رمزي</t>
  </si>
  <si>
    <t>جنان العبد الله</t>
  </si>
  <si>
    <t>جهاد شما</t>
  </si>
  <si>
    <t>وفيقة</t>
  </si>
  <si>
    <t>وجدان</t>
  </si>
  <si>
    <t>جواد القباني</t>
  </si>
  <si>
    <t>جودي القطان</t>
  </si>
  <si>
    <t>سيده</t>
  </si>
  <si>
    <t>جول الجوابره</t>
  </si>
  <si>
    <t>جولي قزما</t>
  </si>
  <si>
    <t>جوليان الخوري</t>
  </si>
  <si>
    <t>جوليان مقعبري</t>
  </si>
  <si>
    <t>مادونا</t>
  </si>
  <si>
    <t>جوليانا الحلح</t>
  </si>
  <si>
    <t>جويل السمان</t>
  </si>
  <si>
    <t>رينيه</t>
  </si>
  <si>
    <t>اقبال</t>
  </si>
  <si>
    <t>نفيسه</t>
  </si>
  <si>
    <t>حاتم البني</t>
  </si>
  <si>
    <t>حاتم حسن</t>
  </si>
  <si>
    <t>حورية</t>
  </si>
  <si>
    <t>محمدفايز</t>
  </si>
  <si>
    <t>حازم مرعي</t>
  </si>
  <si>
    <t>حامد الزهر</t>
  </si>
  <si>
    <t>حسام الحجار</t>
  </si>
  <si>
    <t>رويده حامد</t>
  </si>
  <si>
    <t>خنساء</t>
  </si>
  <si>
    <t>رحمه</t>
  </si>
  <si>
    <t>حسام بدر</t>
  </si>
  <si>
    <t>حسام توتونجي</t>
  </si>
  <si>
    <t>حسام عوض</t>
  </si>
  <si>
    <t>حسام قوجقار</t>
  </si>
  <si>
    <t>حسام همشري</t>
  </si>
  <si>
    <t>اسمهان</t>
  </si>
  <si>
    <t>رمزيه</t>
  </si>
  <si>
    <t>وهيبه</t>
  </si>
  <si>
    <t>حسن القاسمي</t>
  </si>
  <si>
    <t>حسن دراج</t>
  </si>
  <si>
    <t>حسن درباس</t>
  </si>
  <si>
    <t>حسن عباس</t>
  </si>
  <si>
    <t>حسن نزهت</t>
  </si>
  <si>
    <t>نهلا</t>
  </si>
  <si>
    <t>حسين المرعي</t>
  </si>
  <si>
    <t>هناء مرعي</t>
  </si>
  <si>
    <t>حفيظه خضير</t>
  </si>
  <si>
    <t>ازدهار</t>
  </si>
  <si>
    <t>حلا العبار</t>
  </si>
  <si>
    <t>شهرزاد</t>
  </si>
  <si>
    <t>حلا عبدو</t>
  </si>
  <si>
    <t>حلا فتال</t>
  </si>
  <si>
    <t>هبة</t>
  </si>
  <si>
    <t>حلا قاسم</t>
  </si>
  <si>
    <t>حلال جديداني</t>
  </si>
  <si>
    <t>حيات</t>
  </si>
  <si>
    <t>فطيم</t>
  </si>
  <si>
    <t>محمد منير</t>
  </si>
  <si>
    <t>محمدحسن</t>
  </si>
  <si>
    <t>حمزه طحان</t>
  </si>
  <si>
    <t>حمويه جمعه</t>
  </si>
  <si>
    <t>كرم</t>
  </si>
  <si>
    <t>حنا سعاده</t>
  </si>
  <si>
    <t>حنان الصلاحي</t>
  </si>
  <si>
    <t>حنان العيسى</t>
  </si>
  <si>
    <t>نادره</t>
  </si>
  <si>
    <t>افتكار</t>
  </si>
  <si>
    <t>حنان عفا الرفاعي</t>
  </si>
  <si>
    <t>حنان عمار</t>
  </si>
  <si>
    <t>عتاب</t>
  </si>
  <si>
    <t>شهيره</t>
  </si>
  <si>
    <t>حنين عريج</t>
  </si>
  <si>
    <t>راضي</t>
  </si>
  <si>
    <t>رانيه</t>
  </si>
  <si>
    <t>حيدر الحسين</t>
  </si>
  <si>
    <t>حيدر المحمود</t>
  </si>
  <si>
    <t>حيدر خير بك</t>
  </si>
  <si>
    <t>كفاح</t>
  </si>
  <si>
    <t>خالد الحسن</t>
  </si>
  <si>
    <t>نوره الغذيوي</t>
  </si>
  <si>
    <t>خالد الخصي</t>
  </si>
  <si>
    <t>خالد الشالاتي</t>
  </si>
  <si>
    <t>سليمه</t>
  </si>
  <si>
    <t>خالد حيدر</t>
  </si>
  <si>
    <t>مكيه</t>
  </si>
  <si>
    <t>خالد عبد الباقي</t>
  </si>
  <si>
    <t>خالد عبد العزيز</t>
  </si>
  <si>
    <t>خالد عنتر</t>
  </si>
  <si>
    <t>فاطمه شاكر</t>
  </si>
  <si>
    <t>خالد غانم</t>
  </si>
  <si>
    <t>خالد محاسن</t>
  </si>
  <si>
    <t>ختام زهر الدين</t>
  </si>
  <si>
    <t>نجاه</t>
  </si>
  <si>
    <t>خديجه هاني</t>
  </si>
  <si>
    <t>خضر علي</t>
  </si>
  <si>
    <t>نوره</t>
  </si>
  <si>
    <t>خلود سره</t>
  </si>
  <si>
    <t>خليل الزعبي</t>
  </si>
  <si>
    <t>خليل فرانز</t>
  </si>
  <si>
    <t>اسعاف</t>
  </si>
  <si>
    <t>لمعه</t>
  </si>
  <si>
    <t>رامي</t>
  </si>
  <si>
    <t>داليا النعسان</t>
  </si>
  <si>
    <t>داليا غزال</t>
  </si>
  <si>
    <t>دانه عباس</t>
  </si>
  <si>
    <t>محمد انس</t>
  </si>
  <si>
    <t>فرح</t>
  </si>
  <si>
    <t>داني ابو زيدان</t>
  </si>
  <si>
    <t>داني زهر</t>
  </si>
  <si>
    <t>عفيفه</t>
  </si>
  <si>
    <t>داني مخول</t>
  </si>
  <si>
    <t>محمدمازن</t>
  </si>
  <si>
    <t>نبيلا</t>
  </si>
  <si>
    <t>دانيا الميداني</t>
  </si>
  <si>
    <t>دانيا زرزور</t>
  </si>
  <si>
    <t>دانيا شغل</t>
  </si>
  <si>
    <t>محمدسمير</t>
  </si>
  <si>
    <t>دانيال ابو فرح</t>
  </si>
  <si>
    <t>دانيه الدمري</t>
  </si>
  <si>
    <t>وسام</t>
  </si>
  <si>
    <t>دعاء الزعبي</t>
  </si>
  <si>
    <t>محمد حسان</t>
  </si>
  <si>
    <t>دعاء القاعد</t>
  </si>
  <si>
    <t>دعاء اللبان سحلول</t>
  </si>
  <si>
    <t>نورهان</t>
  </si>
  <si>
    <t>دعاء بصبوص</t>
  </si>
  <si>
    <t>دعاء جاويش</t>
  </si>
  <si>
    <t>دعاء حديد</t>
  </si>
  <si>
    <t>دعاء حمدان</t>
  </si>
  <si>
    <t>دعاء رجب</t>
  </si>
  <si>
    <t>دعاء عباس</t>
  </si>
  <si>
    <t>دعاء عقل</t>
  </si>
  <si>
    <t>دعاء عمر</t>
  </si>
  <si>
    <t>دعاء قاسم</t>
  </si>
  <si>
    <t>دعاء كحلوس</t>
  </si>
  <si>
    <t>دعاء هرموش</t>
  </si>
  <si>
    <t>فيحاء</t>
  </si>
  <si>
    <t>بسيمه</t>
  </si>
  <si>
    <t>دنيا الايوبي</t>
  </si>
  <si>
    <t>دانا</t>
  </si>
  <si>
    <t>ديالا غزال</t>
  </si>
  <si>
    <t>مخلص</t>
  </si>
  <si>
    <t>ديانا الخطيب</t>
  </si>
  <si>
    <t>ديانا القطان</t>
  </si>
  <si>
    <t>ديانا حسن</t>
  </si>
  <si>
    <t>ديانا خيزران</t>
  </si>
  <si>
    <t>ديانا عقل</t>
  </si>
  <si>
    <t>ديانا يوسف</t>
  </si>
  <si>
    <t>أمان</t>
  </si>
  <si>
    <t>ديما الحافظ</t>
  </si>
  <si>
    <t>ديمه ابو العيال</t>
  </si>
  <si>
    <t>ديمه الشويكي</t>
  </si>
  <si>
    <t>محمدابراهيم</t>
  </si>
  <si>
    <t>صبا</t>
  </si>
  <si>
    <t>ديمه المكاري</t>
  </si>
  <si>
    <t>محمدسامر</t>
  </si>
  <si>
    <t>ديمه قشلان</t>
  </si>
  <si>
    <t>محمد ممتاز</t>
  </si>
  <si>
    <t>رقية</t>
  </si>
  <si>
    <t>ذو الفقار الرستم</t>
  </si>
  <si>
    <t>ذو الفقار المنجد</t>
  </si>
  <si>
    <t>ذو الفقار سليمان</t>
  </si>
  <si>
    <t>نهاد شبلي كرمنشاهي</t>
  </si>
  <si>
    <t>بلسم</t>
  </si>
  <si>
    <t>ذوالفقار عثمان</t>
  </si>
  <si>
    <t>راغب شيخ</t>
  </si>
  <si>
    <t>راما اخوان</t>
  </si>
  <si>
    <t>راما الخليل</t>
  </si>
  <si>
    <t>راما السمان</t>
  </si>
  <si>
    <t>عروبه</t>
  </si>
  <si>
    <t>راما المهدي</t>
  </si>
  <si>
    <t>راما بدور</t>
  </si>
  <si>
    <t>مناهل</t>
  </si>
  <si>
    <t>راما توتونجي الكلاس</t>
  </si>
  <si>
    <t>هديل</t>
  </si>
  <si>
    <t>راما دحدل</t>
  </si>
  <si>
    <t>راما سحلول</t>
  </si>
  <si>
    <t>راما سعده</t>
  </si>
  <si>
    <t>محمدعدنان</t>
  </si>
  <si>
    <t>راما شيخ البساتنه</t>
  </si>
  <si>
    <t>راما علواني</t>
  </si>
  <si>
    <t>محمدخالد</t>
  </si>
  <si>
    <t>رباح</t>
  </si>
  <si>
    <t>جيهان</t>
  </si>
  <si>
    <t>رامه الهندي</t>
  </si>
  <si>
    <t>رامي البني</t>
  </si>
  <si>
    <t>انيتا سيلفيا ساندر</t>
  </si>
  <si>
    <t>رامي الخبي</t>
  </si>
  <si>
    <t>غدران</t>
  </si>
  <si>
    <t>رامي الذيبان</t>
  </si>
  <si>
    <t>مريم الشيخ</t>
  </si>
  <si>
    <t>مؤمن</t>
  </si>
  <si>
    <t>رامي طنوس</t>
  </si>
  <si>
    <t>سمره</t>
  </si>
  <si>
    <t>راميا سليمان</t>
  </si>
  <si>
    <t>راني زحلاوي</t>
  </si>
  <si>
    <t>رانيا السليمان</t>
  </si>
  <si>
    <t>رانيا العقاد</t>
  </si>
  <si>
    <t>عبدالرزاق</t>
  </si>
  <si>
    <t>رانيه محمود</t>
  </si>
  <si>
    <t>رباح عماره</t>
  </si>
  <si>
    <t>بشرا</t>
  </si>
  <si>
    <t>رجاء بطحه</t>
  </si>
  <si>
    <t>رجاء تركيه</t>
  </si>
  <si>
    <t>نعايم</t>
  </si>
  <si>
    <t>رزان ادريس</t>
  </si>
  <si>
    <t>بارعه ادلبي</t>
  </si>
  <si>
    <t>رزان الزامل</t>
  </si>
  <si>
    <t>رزان بعاج</t>
  </si>
  <si>
    <t>شكريه</t>
  </si>
  <si>
    <t>رزان شلبي</t>
  </si>
  <si>
    <t>رشا السلوم</t>
  </si>
  <si>
    <t>انتصار فرج</t>
  </si>
  <si>
    <t>رشا المعاني</t>
  </si>
  <si>
    <t>فتحيه الراعي</t>
  </si>
  <si>
    <t>رشا المهايني</t>
  </si>
  <si>
    <t>رشا تلاوي</t>
  </si>
  <si>
    <t>انشراح</t>
  </si>
  <si>
    <t>سلوه</t>
  </si>
  <si>
    <t>عليه</t>
  </si>
  <si>
    <t>رشا شواهين</t>
  </si>
  <si>
    <t>حمديه</t>
  </si>
  <si>
    <t>رشيد الابطح</t>
  </si>
  <si>
    <t>مها لبش</t>
  </si>
  <si>
    <t>رضوان نظر</t>
  </si>
  <si>
    <t>رغد السهلي</t>
  </si>
  <si>
    <t>نشات</t>
  </si>
  <si>
    <t>رولا</t>
  </si>
  <si>
    <t>رغد ايوب</t>
  </si>
  <si>
    <t>رغد حجيج</t>
  </si>
  <si>
    <t>رغد داود</t>
  </si>
  <si>
    <t>رنى</t>
  </si>
  <si>
    <t>رغد قرقماز</t>
  </si>
  <si>
    <t>رغداء الاحمر</t>
  </si>
  <si>
    <t>نذيره الطحان</t>
  </si>
  <si>
    <t>رغيد اللوجي</t>
  </si>
  <si>
    <t>رفيق الصفدي</t>
  </si>
  <si>
    <t>رلى ريدان زين الدين</t>
  </si>
  <si>
    <t>رماح السوادي</t>
  </si>
  <si>
    <t>محمد كمي</t>
  </si>
  <si>
    <t>رمزيه قاسم</t>
  </si>
  <si>
    <t>فاطمه طه</t>
  </si>
  <si>
    <t>مارلين</t>
  </si>
  <si>
    <t>رنا العاشق</t>
  </si>
  <si>
    <t>رنا حبوباتي</t>
  </si>
  <si>
    <t>رنا رمضان</t>
  </si>
  <si>
    <t>رنا صبيح</t>
  </si>
  <si>
    <t>نجوى بلقيس</t>
  </si>
  <si>
    <t>رندا مقلد</t>
  </si>
  <si>
    <t>رنيت عليوي</t>
  </si>
  <si>
    <t>رنيم الاعرج</t>
  </si>
  <si>
    <t>رنيم البني</t>
  </si>
  <si>
    <t>رنيم الداده</t>
  </si>
  <si>
    <t>رنيم السيوفي</t>
  </si>
  <si>
    <t>رنيم الصواف</t>
  </si>
  <si>
    <t>رنيم اللحام</t>
  </si>
  <si>
    <t>رنيم النحلاوي</t>
  </si>
  <si>
    <t>نشأت</t>
  </si>
  <si>
    <t>رنيم سليمان اغا</t>
  </si>
  <si>
    <t>سحر مدنيه</t>
  </si>
  <si>
    <t>رنيم شموط</t>
  </si>
  <si>
    <t>رنيم غزولي</t>
  </si>
  <si>
    <t>نورالدين</t>
  </si>
  <si>
    <t>رهام الحو</t>
  </si>
  <si>
    <t>رهام الشريحي</t>
  </si>
  <si>
    <t>رهام الصالحاني</t>
  </si>
  <si>
    <t>ماهيتاب</t>
  </si>
  <si>
    <t>رهام اللحام</t>
  </si>
  <si>
    <t>رهام ذلغنى</t>
  </si>
  <si>
    <t>جومانا الخباز</t>
  </si>
  <si>
    <t>رهام شبيب</t>
  </si>
  <si>
    <t>رهام غويش</t>
  </si>
  <si>
    <t>عاطفه</t>
  </si>
  <si>
    <t>رهام قدو</t>
  </si>
  <si>
    <t>ذكاء</t>
  </si>
  <si>
    <t>رهف الشلبي</t>
  </si>
  <si>
    <t>محمدعربي</t>
  </si>
  <si>
    <t>رهف تللو</t>
  </si>
  <si>
    <t>رهف دله</t>
  </si>
  <si>
    <t>رهف سريول</t>
  </si>
  <si>
    <t>يسرا</t>
  </si>
  <si>
    <t>رهف شيخو</t>
  </si>
  <si>
    <t>افريقيا</t>
  </si>
  <si>
    <t>رهف عزيزه</t>
  </si>
  <si>
    <t>هالا</t>
  </si>
  <si>
    <t>رهف كمال الدين</t>
  </si>
  <si>
    <t>رهف منصور المصري</t>
  </si>
  <si>
    <t>فرنجيه</t>
  </si>
  <si>
    <t>رواد الهوشي</t>
  </si>
  <si>
    <t>ردينه</t>
  </si>
  <si>
    <t>روان الابرش</t>
  </si>
  <si>
    <t>روان الحموي</t>
  </si>
  <si>
    <t>روان الزين الرفاعي</t>
  </si>
  <si>
    <t>روان السلق</t>
  </si>
  <si>
    <t>محمدنجاتي</t>
  </si>
  <si>
    <t>روان ايزولي</t>
  </si>
  <si>
    <t>روان حمدان</t>
  </si>
  <si>
    <t>روان خضرو</t>
  </si>
  <si>
    <t>روان ساني</t>
  </si>
  <si>
    <t>روان عباس</t>
  </si>
  <si>
    <t>روان عزام</t>
  </si>
  <si>
    <t>روان عيون</t>
  </si>
  <si>
    <t>روان غنطوس</t>
  </si>
  <si>
    <t>روان ملص</t>
  </si>
  <si>
    <t>صالحه</t>
  </si>
  <si>
    <t>روز الحشوه</t>
  </si>
  <si>
    <t>روشان الضميرى</t>
  </si>
  <si>
    <t>عبدالرؤوف</t>
  </si>
  <si>
    <t>روعه عرابي</t>
  </si>
  <si>
    <t>محمد عبد الواحد</t>
  </si>
  <si>
    <t>رولا الصباغ</t>
  </si>
  <si>
    <t>رولا النحلاوي</t>
  </si>
  <si>
    <t>رولا عكام</t>
  </si>
  <si>
    <t>رولان عرقسوسي</t>
  </si>
  <si>
    <t>روند عبد الله</t>
  </si>
  <si>
    <t>رويده المصري</t>
  </si>
  <si>
    <t>رؤى الخطيب البعيني</t>
  </si>
  <si>
    <t>رؤى الفريج</t>
  </si>
  <si>
    <t>رؤى حيدر</t>
  </si>
  <si>
    <t>لينه</t>
  </si>
  <si>
    <t>دعد</t>
  </si>
  <si>
    <t>رؤى غانم</t>
  </si>
  <si>
    <t>ساره</t>
  </si>
  <si>
    <t>رياض شلغين</t>
  </si>
  <si>
    <t>فاتن وهبه</t>
  </si>
  <si>
    <t>رياض قنبر</t>
  </si>
  <si>
    <t>ريبال حنا</t>
  </si>
  <si>
    <t>ريتا حوشان</t>
  </si>
  <si>
    <t>عابدين</t>
  </si>
  <si>
    <t>ريم ابو عاصي</t>
  </si>
  <si>
    <t>ريم الحمود</t>
  </si>
  <si>
    <t>محمدبشار</t>
  </si>
  <si>
    <t>احمد ربيع</t>
  </si>
  <si>
    <t>ريم الهزيم</t>
  </si>
  <si>
    <t>ريم جاموس</t>
  </si>
  <si>
    <t>صفا</t>
  </si>
  <si>
    <t>ريم عاشور</t>
  </si>
  <si>
    <t>ريم محمد الاسماعيل</t>
  </si>
  <si>
    <t>ريم مشعل</t>
  </si>
  <si>
    <t>ريم هاشم</t>
  </si>
  <si>
    <t>رتيبه</t>
  </si>
  <si>
    <t>ريما الدمشقي</t>
  </si>
  <si>
    <t>سعود</t>
  </si>
  <si>
    <t>ريما غزال</t>
  </si>
  <si>
    <t>ريهام العلاوي</t>
  </si>
  <si>
    <t>زاهر خطيب</t>
  </si>
  <si>
    <t>زبيده بدوي</t>
  </si>
  <si>
    <t>زكريا حجازي</t>
  </si>
  <si>
    <t>زهير العباس</t>
  </si>
  <si>
    <t>ربيعه عفوف</t>
  </si>
  <si>
    <t>زياد البيطار</t>
  </si>
  <si>
    <t>احلام</t>
  </si>
  <si>
    <t>زياد طيان</t>
  </si>
  <si>
    <t>زياد علي</t>
  </si>
  <si>
    <t>زيد الهلال</t>
  </si>
  <si>
    <t>زيد بشناق</t>
  </si>
  <si>
    <t>نهال</t>
  </si>
  <si>
    <t>حوا</t>
  </si>
  <si>
    <t>زينب قره شيلى</t>
  </si>
  <si>
    <t>أماني</t>
  </si>
  <si>
    <t>ساره ابو شام</t>
  </si>
  <si>
    <t>نبيل احمد</t>
  </si>
  <si>
    <t>ساره دقوري</t>
  </si>
  <si>
    <t>ساره صافي العسلي</t>
  </si>
  <si>
    <t>محمد عبد الله</t>
  </si>
  <si>
    <t>سالي الداري</t>
  </si>
  <si>
    <t>سالي الطير</t>
  </si>
  <si>
    <t>سوزان السيروان</t>
  </si>
  <si>
    <t>سامر الحاج علي</t>
  </si>
  <si>
    <t>سامر تقوى</t>
  </si>
  <si>
    <t>وجيها</t>
  </si>
  <si>
    <t>سامر عبد المولى</t>
  </si>
  <si>
    <t>سامر نصر</t>
  </si>
  <si>
    <t>ساندرا منصور</t>
  </si>
  <si>
    <t>ساندي داود</t>
  </si>
  <si>
    <t>كراسيا</t>
  </si>
  <si>
    <t>ساندي فهده</t>
  </si>
  <si>
    <t>ساهر العثمان</t>
  </si>
  <si>
    <t>ساوغل غايرلي</t>
  </si>
  <si>
    <t>سحر النابلسي</t>
  </si>
  <si>
    <t>سدره جاويش</t>
  </si>
  <si>
    <t>أميمه</t>
  </si>
  <si>
    <t>سعاد البزره</t>
  </si>
  <si>
    <t>سعد الدين جفول</t>
  </si>
  <si>
    <t>سعديه المحمد</t>
  </si>
  <si>
    <t>سعيد حاجي جاسم</t>
  </si>
  <si>
    <t>سعيد كشيك</t>
  </si>
  <si>
    <t>سقراط محرز</t>
  </si>
  <si>
    <t>سلاف عجلوني</t>
  </si>
  <si>
    <t>سلام الرهونجي</t>
  </si>
  <si>
    <t>ناديه الحناوي</t>
  </si>
  <si>
    <t>سلام السعدي</t>
  </si>
  <si>
    <t>سلام شعيريه</t>
  </si>
  <si>
    <t>سلام قمري</t>
  </si>
  <si>
    <t>سلام كريزان</t>
  </si>
  <si>
    <t>سلام نموره</t>
  </si>
  <si>
    <t>سلمى رنكوسي</t>
  </si>
  <si>
    <t>سلوى غنوم</t>
  </si>
  <si>
    <t>اناس</t>
  </si>
  <si>
    <t>سليمان ابو زيدان</t>
  </si>
  <si>
    <t>سليمان زهره</t>
  </si>
  <si>
    <t>سليمان عبد الله</t>
  </si>
  <si>
    <t>سليمان قاسم</t>
  </si>
  <si>
    <t>سماح الزعبي</t>
  </si>
  <si>
    <t>سماح قاسم</t>
  </si>
  <si>
    <t>عنتر</t>
  </si>
  <si>
    <t>سماره عريعر</t>
  </si>
  <si>
    <t>سماهر محمد</t>
  </si>
  <si>
    <t>سمر الكردي</t>
  </si>
  <si>
    <t>منى سبع الليل</t>
  </si>
  <si>
    <t>سميحه دللول</t>
  </si>
  <si>
    <t>فائزه</t>
  </si>
  <si>
    <t>سميره حيبا</t>
  </si>
  <si>
    <t>ميسون طه</t>
  </si>
  <si>
    <t>سميره ديركي</t>
  </si>
  <si>
    <t>سميه الفلاح</t>
  </si>
  <si>
    <t>سنا شعبان</t>
  </si>
  <si>
    <t>سنا طربين</t>
  </si>
  <si>
    <t>سناء السمان</t>
  </si>
  <si>
    <t>مروه</t>
  </si>
  <si>
    <t>سها جمعه</t>
  </si>
  <si>
    <t>سهى عبد الولى</t>
  </si>
  <si>
    <t>سهى كلش</t>
  </si>
  <si>
    <t>احمد رفيق</t>
  </si>
  <si>
    <t>سهير حسامو</t>
  </si>
  <si>
    <t>سوار جلول</t>
  </si>
  <si>
    <t>رباب خطيب</t>
  </si>
  <si>
    <t>سهام اليونس</t>
  </si>
  <si>
    <t>سوزان الشوفي</t>
  </si>
  <si>
    <t>سوزان خير</t>
  </si>
  <si>
    <t>سوزان سعيد</t>
  </si>
  <si>
    <t>سوسن الرفاعي</t>
  </si>
  <si>
    <t>سوسن حيدر</t>
  </si>
  <si>
    <t>سومر الحداد</t>
  </si>
  <si>
    <t>سيماف داود</t>
  </si>
  <si>
    <t>شادي الحلبي</t>
  </si>
  <si>
    <t>جهينه</t>
  </si>
  <si>
    <t>شادي جوهر</t>
  </si>
  <si>
    <t>شام طعمه</t>
  </si>
  <si>
    <t>شبلي جبر</t>
  </si>
  <si>
    <t>نهيده</t>
  </si>
  <si>
    <t>شذا شمس الدين</t>
  </si>
  <si>
    <t>كميليا</t>
  </si>
  <si>
    <t>لطيفه الصمل</t>
  </si>
  <si>
    <t>شذى الصائغي</t>
  </si>
  <si>
    <t>شذى الكردي</t>
  </si>
  <si>
    <t>شذى حسن</t>
  </si>
  <si>
    <t>لميه</t>
  </si>
  <si>
    <t>شروق شمس</t>
  </si>
  <si>
    <t>سهام عماشه</t>
  </si>
  <si>
    <t>شعيب اليونس</t>
  </si>
  <si>
    <t>شفيق المليح</t>
  </si>
  <si>
    <t>شفيق المنيهي</t>
  </si>
  <si>
    <t>شكري محمد</t>
  </si>
  <si>
    <t>شهبرين سليمان</t>
  </si>
  <si>
    <t>مهابات</t>
  </si>
  <si>
    <t>شهد الاسدي</t>
  </si>
  <si>
    <t>شهد العلواني</t>
  </si>
  <si>
    <t>شهد المحمد الاحمد عاني</t>
  </si>
  <si>
    <t>محمد بهير</t>
  </si>
  <si>
    <t>شيرين النصار</t>
  </si>
  <si>
    <t>هنه</t>
  </si>
  <si>
    <t>شيرين حبشيه</t>
  </si>
  <si>
    <t>سهيب</t>
  </si>
  <si>
    <t>شيماء الغزاوي</t>
  </si>
  <si>
    <t>شيندا حسن</t>
  </si>
  <si>
    <t>طيب</t>
  </si>
  <si>
    <t>خنساء عباس</t>
  </si>
  <si>
    <t>صفا الحربجي</t>
  </si>
  <si>
    <t>صفا انجق</t>
  </si>
  <si>
    <t>صفا عطايا</t>
  </si>
  <si>
    <t>صفا ملص</t>
  </si>
  <si>
    <t>صفاء الويش</t>
  </si>
  <si>
    <t>صفاء جبر</t>
  </si>
  <si>
    <t>صفاء دباس</t>
  </si>
  <si>
    <t>تمره</t>
  </si>
  <si>
    <t>صفاء سليمان</t>
  </si>
  <si>
    <t>صلاح الدين كرنوس</t>
  </si>
  <si>
    <t>ضحى السوقي</t>
  </si>
  <si>
    <t>نظيره</t>
  </si>
  <si>
    <t>ياسمين</t>
  </si>
  <si>
    <t>ضحى القسيم</t>
  </si>
  <si>
    <t>ضحى جرشو</t>
  </si>
  <si>
    <t>ضحى عامر</t>
  </si>
  <si>
    <t>ضياء الدين عبد الهادي</t>
  </si>
  <si>
    <t>ضياء صيموعه</t>
  </si>
  <si>
    <t>انجال</t>
  </si>
  <si>
    <t>ضياء هلال</t>
  </si>
  <si>
    <t>شملكان</t>
  </si>
  <si>
    <t>ضيف الله الجاسم</t>
  </si>
  <si>
    <t>طارق حجار</t>
  </si>
  <si>
    <t>طارق خادم الاربعين</t>
  </si>
  <si>
    <t>محمد باسل</t>
  </si>
  <si>
    <t>طارق خضرو</t>
  </si>
  <si>
    <t>مها حروب</t>
  </si>
  <si>
    <t>ربى</t>
  </si>
  <si>
    <t>محمد رفعت</t>
  </si>
  <si>
    <t>طالب مراد</t>
  </si>
  <si>
    <t>محمد جهاد</t>
  </si>
  <si>
    <t>طلال العوض</t>
  </si>
  <si>
    <t>نبيله بربور</t>
  </si>
  <si>
    <t>طلال النجاد</t>
  </si>
  <si>
    <t>طه الشماط</t>
  </si>
  <si>
    <t>محمد مطيع</t>
  </si>
  <si>
    <t>عامر القطيفاني</t>
  </si>
  <si>
    <t>مهى</t>
  </si>
  <si>
    <t>شاديه</t>
  </si>
  <si>
    <t>عامر سنبل</t>
  </si>
  <si>
    <t>عائشه شاهين</t>
  </si>
  <si>
    <t>عباده عبد الله</t>
  </si>
  <si>
    <t>عبد الاله حتاحت</t>
  </si>
  <si>
    <t>ميس</t>
  </si>
  <si>
    <t>محمد ابو الخير</t>
  </si>
  <si>
    <t>مها طبوش</t>
  </si>
  <si>
    <t>عبد الرحمن البقاعي</t>
  </si>
  <si>
    <t>عبد الرحمن الحجاج</t>
  </si>
  <si>
    <t>سوزانا زركلي</t>
  </si>
  <si>
    <t>عبد الرحمن الحلبي</t>
  </si>
  <si>
    <t>عبد الرحمن الشويكي</t>
  </si>
  <si>
    <t>عبد الرحمن الطحان</t>
  </si>
  <si>
    <t>عبد الرحمن الكيلاني</t>
  </si>
  <si>
    <t>عبد الرحمن تركماني</t>
  </si>
  <si>
    <t>عبد الرحمن رفاعيه</t>
  </si>
  <si>
    <t>عبد الرحمن سبيناتي</t>
  </si>
  <si>
    <t>عبد الرحمن عباس</t>
  </si>
  <si>
    <t>عبد الرحمن فرهوده</t>
  </si>
  <si>
    <t>عهد</t>
  </si>
  <si>
    <t>عبد الرحمن قوقس</t>
  </si>
  <si>
    <t>عبد القادر الشمري</t>
  </si>
  <si>
    <t>عبد القادر شيخ حبيب</t>
  </si>
  <si>
    <t>زوزان</t>
  </si>
  <si>
    <t>عبد الكريم الاوتاني</t>
  </si>
  <si>
    <t>عبد اللطيف الحمراوي</t>
  </si>
  <si>
    <t>حلمي</t>
  </si>
  <si>
    <t>عبد الله الحافي</t>
  </si>
  <si>
    <t>فرحه</t>
  </si>
  <si>
    <t>عبد الله المايري</t>
  </si>
  <si>
    <t>عبد الله المجاريش</t>
  </si>
  <si>
    <t>عبد الله النص</t>
  </si>
  <si>
    <t>عبد الله الياسين</t>
  </si>
  <si>
    <t>سعديه</t>
  </si>
  <si>
    <t>عبد الله بلاقسي</t>
  </si>
  <si>
    <t>عازر</t>
  </si>
  <si>
    <t>عبد الله حمصي</t>
  </si>
  <si>
    <t>محمد فراس</t>
  </si>
  <si>
    <t>رهف</t>
  </si>
  <si>
    <t>عبد الله شوباش</t>
  </si>
  <si>
    <t>عبد الله عدنان</t>
  </si>
  <si>
    <t>عبد الله قريش</t>
  </si>
  <si>
    <t>خلفه</t>
  </si>
  <si>
    <t>عبد الناصر الفندي</t>
  </si>
  <si>
    <t>عبد الهادي العبيد</t>
  </si>
  <si>
    <t>عبد الهادي العميري</t>
  </si>
  <si>
    <t>زينب طه</t>
  </si>
  <si>
    <t>عبد الهادي حاج عبد العال</t>
  </si>
  <si>
    <t>عبدو المنلا</t>
  </si>
  <si>
    <t>عريفه</t>
  </si>
  <si>
    <t>عبير الجراد</t>
  </si>
  <si>
    <t>عبير الشيخ</t>
  </si>
  <si>
    <t>عبير الكردى</t>
  </si>
  <si>
    <t>منصوره</t>
  </si>
  <si>
    <t>عبير سوقيه</t>
  </si>
  <si>
    <t>عبير شنانه</t>
  </si>
  <si>
    <t>عبير علي</t>
  </si>
  <si>
    <t>عتاب سلوم</t>
  </si>
  <si>
    <t>عدنان قباني</t>
  </si>
  <si>
    <t>عدنان محايري</t>
  </si>
  <si>
    <t>رشا</t>
  </si>
  <si>
    <t>عدي ابو عمار</t>
  </si>
  <si>
    <t>عدي الصلخدي</t>
  </si>
  <si>
    <t>فضيله الرجب</t>
  </si>
  <si>
    <t>عدي النجم</t>
  </si>
  <si>
    <t>عذاب محمد</t>
  </si>
  <si>
    <t>معضاد</t>
  </si>
  <si>
    <t>عبدالناصر</t>
  </si>
  <si>
    <t>عفراء صراميجو</t>
  </si>
  <si>
    <t>عفه عبد الحي ابو فخر</t>
  </si>
  <si>
    <t>هيام عبد الحي</t>
  </si>
  <si>
    <t>عقبه قدوره</t>
  </si>
  <si>
    <t>علا ابو الليل</t>
  </si>
  <si>
    <t>علا الخضر</t>
  </si>
  <si>
    <t>علا المش</t>
  </si>
  <si>
    <t>علا بغدادي</t>
  </si>
  <si>
    <t>علا حسن</t>
  </si>
  <si>
    <t>هيلة</t>
  </si>
  <si>
    <t>علا عارفه</t>
  </si>
  <si>
    <t>علا علاف</t>
  </si>
  <si>
    <t>علا علي</t>
  </si>
  <si>
    <t>هدى علي</t>
  </si>
  <si>
    <t>علا فاعور</t>
  </si>
  <si>
    <t>علا قبلان</t>
  </si>
  <si>
    <t>علا مراو</t>
  </si>
  <si>
    <t>علاء الدين ارضروملي</t>
  </si>
  <si>
    <t>هافال</t>
  </si>
  <si>
    <t>علاء الدين الفياض</t>
  </si>
  <si>
    <t>محمد راشد</t>
  </si>
  <si>
    <t>علاء الصبره</t>
  </si>
  <si>
    <t>غصن</t>
  </si>
  <si>
    <t>علاء العجان</t>
  </si>
  <si>
    <t>علاء الكنج</t>
  </si>
  <si>
    <t>علاء بلدي</t>
  </si>
  <si>
    <t>رين</t>
  </si>
  <si>
    <t>علاء جوهر</t>
  </si>
  <si>
    <t>علاء شيخ البساتنه</t>
  </si>
  <si>
    <t>نديمه</t>
  </si>
  <si>
    <t>ناصيف</t>
  </si>
  <si>
    <t>ميساء جوخدار</t>
  </si>
  <si>
    <t>علي البواب</t>
  </si>
  <si>
    <t>علي برهوم</t>
  </si>
  <si>
    <t>علي حرزون</t>
  </si>
  <si>
    <t>علي حسيان</t>
  </si>
  <si>
    <t>علي خالد</t>
  </si>
  <si>
    <t>علي دبور</t>
  </si>
  <si>
    <t>علي شقيره</t>
  </si>
  <si>
    <t>علي صالح</t>
  </si>
  <si>
    <t>عماد الشلبي</t>
  </si>
  <si>
    <t>عماد النشيواتي</t>
  </si>
  <si>
    <t>عبدالوكيل</t>
  </si>
  <si>
    <t>عماد واكيم</t>
  </si>
  <si>
    <t>اسيا</t>
  </si>
  <si>
    <t>عمار النرش</t>
  </si>
  <si>
    <t>عمار الهبره</t>
  </si>
  <si>
    <t>مريم يحيى</t>
  </si>
  <si>
    <t>عمار جحا</t>
  </si>
  <si>
    <t>عفاف جحا</t>
  </si>
  <si>
    <t>عمار حصريه</t>
  </si>
  <si>
    <t>عمار دقو</t>
  </si>
  <si>
    <t>عمار راعي البلها</t>
  </si>
  <si>
    <t>منى الضميري</t>
  </si>
  <si>
    <t>عمار محو</t>
  </si>
  <si>
    <t>عمر الحلاق</t>
  </si>
  <si>
    <t>دره</t>
  </si>
  <si>
    <t>عمر العلبي</t>
  </si>
  <si>
    <t>عمر جانو</t>
  </si>
  <si>
    <t>عمر جوده</t>
  </si>
  <si>
    <t>عمر حرباوي</t>
  </si>
  <si>
    <t>عمر رحال</t>
  </si>
  <si>
    <t>عمر شعبان</t>
  </si>
  <si>
    <t>عمر عبد العال</t>
  </si>
  <si>
    <t>زينه</t>
  </si>
  <si>
    <t>عمر معتوق</t>
  </si>
  <si>
    <t>عمران الرفاعي</t>
  </si>
  <si>
    <t>عمران قدسي</t>
  </si>
  <si>
    <t>هاله شرفاوي</t>
  </si>
  <si>
    <t>عمير الحلاق</t>
  </si>
  <si>
    <t>فوزيه الاشقر الحموي</t>
  </si>
  <si>
    <t>عهد غبيس</t>
  </si>
  <si>
    <t>عهد نمور</t>
  </si>
  <si>
    <t>تعيمه</t>
  </si>
  <si>
    <t>عيسى صارم</t>
  </si>
  <si>
    <t>غاده العاسمي</t>
  </si>
  <si>
    <t>ترفه</t>
  </si>
  <si>
    <t>غالب السمان</t>
  </si>
  <si>
    <t>غاليه الحلواني</t>
  </si>
  <si>
    <t>محمد فاضل</t>
  </si>
  <si>
    <t>غاليه الزرلي</t>
  </si>
  <si>
    <t>غاليه العمري</t>
  </si>
  <si>
    <t>غقران</t>
  </si>
  <si>
    <t>غاليه غنام</t>
  </si>
  <si>
    <t>غدق يوسف</t>
  </si>
  <si>
    <t>غدير اسبر</t>
  </si>
  <si>
    <t>غدير خالد</t>
  </si>
  <si>
    <t>دارين</t>
  </si>
  <si>
    <t>غدير علي</t>
  </si>
  <si>
    <t>غزل الحلبي</t>
  </si>
  <si>
    <t>غزل الكلاس</t>
  </si>
  <si>
    <t>غزل زين</t>
  </si>
  <si>
    <t>غزل صبان</t>
  </si>
  <si>
    <t>غزوان الحمود</t>
  </si>
  <si>
    <t>غسان تالول</t>
  </si>
  <si>
    <t>غصون الحاج حسين</t>
  </si>
  <si>
    <t>غصون عبد الحليم</t>
  </si>
  <si>
    <t>غفران صليبي</t>
  </si>
  <si>
    <t>غنوه العرايشي</t>
  </si>
  <si>
    <t>غنوه نكد</t>
  </si>
  <si>
    <t>غياث العضل</t>
  </si>
  <si>
    <t>مرام</t>
  </si>
  <si>
    <t>غيث حيدور</t>
  </si>
  <si>
    <t>غيث طيب</t>
  </si>
  <si>
    <t>غيد السيد طليبه</t>
  </si>
  <si>
    <t>غيداء خذها</t>
  </si>
  <si>
    <t>غيداء صعب</t>
  </si>
  <si>
    <t>فاتنه عجاج</t>
  </si>
  <si>
    <t>فاطمه الرفاعي</t>
  </si>
  <si>
    <t>فادي شطه</t>
  </si>
  <si>
    <t>فادي عطا الله</t>
  </si>
  <si>
    <t>فادي غزاوي</t>
  </si>
  <si>
    <t>غصون النجار</t>
  </si>
  <si>
    <t>فاديا الحلبي</t>
  </si>
  <si>
    <t>فاديا ناصر الدين</t>
  </si>
  <si>
    <t>فاطمه الجاسم</t>
  </si>
  <si>
    <t>سعده الجاسم</t>
  </si>
  <si>
    <t>فاطمه الحلبي</t>
  </si>
  <si>
    <t>فاطمه الحلواني</t>
  </si>
  <si>
    <t>سحر حمود</t>
  </si>
  <si>
    <t>فاطمه المدني</t>
  </si>
  <si>
    <t>فاطمه عبد الكريم</t>
  </si>
  <si>
    <t>فاطمه عبد الواحد</t>
  </si>
  <si>
    <t>فداء شمس الدين</t>
  </si>
  <si>
    <t>فراس ابو زيدان</t>
  </si>
  <si>
    <t>غيداء فلوح</t>
  </si>
  <si>
    <t>فراس سعده</t>
  </si>
  <si>
    <t>اكتمال</t>
  </si>
  <si>
    <t>فراس عطايا</t>
  </si>
  <si>
    <t>فراس محمود</t>
  </si>
  <si>
    <t>فرح عيسى</t>
  </si>
  <si>
    <t>فهد العنيني</t>
  </si>
  <si>
    <t>شعاع</t>
  </si>
  <si>
    <t>فهد القاضي</t>
  </si>
  <si>
    <t>أمل رباح</t>
  </si>
  <si>
    <t>قاسم دوبا</t>
  </si>
  <si>
    <t>قتيبه العماطوري</t>
  </si>
  <si>
    <t>مادلين</t>
  </si>
  <si>
    <t>محمدعماد</t>
  </si>
  <si>
    <t>قصي برغله</t>
  </si>
  <si>
    <t>قمر الاغواني</t>
  </si>
  <si>
    <t>فدوه</t>
  </si>
  <si>
    <t>قمر عجاج</t>
  </si>
  <si>
    <t>ناهيه</t>
  </si>
  <si>
    <t>كامل حمود</t>
  </si>
  <si>
    <t>كرم الحلبي</t>
  </si>
  <si>
    <t>كرم شنان</t>
  </si>
  <si>
    <t>كرم عرنوس</t>
  </si>
  <si>
    <t>كفاح الصفدي</t>
  </si>
  <si>
    <t>جادالله</t>
  </si>
  <si>
    <t>كلثوم مراد</t>
  </si>
  <si>
    <t>استبرق</t>
  </si>
  <si>
    <t>كمال الرفاعي</t>
  </si>
  <si>
    <t>لمى</t>
  </si>
  <si>
    <t>كمال فتال</t>
  </si>
  <si>
    <t>كمال نموره</t>
  </si>
  <si>
    <t>كنان الحلبي</t>
  </si>
  <si>
    <t>كنان ديب</t>
  </si>
  <si>
    <t>مرلان</t>
  </si>
  <si>
    <t>كنانه خليفه</t>
  </si>
  <si>
    <t>دعاس</t>
  </si>
  <si>
    <t>كنانه مبارك</t>
  </si>
  <si>
    <t>كنده محمد</t>
  </si>
  <si>
    <t>كوثر البلخي</t>
  </si>
  <si>
    <t>كوثر العلاوي</t>
  </si>
  <si>
    <t>لارا الحلبي</t>
  </si>
  <si>
    <t>لافا قاسم</t>
  </si>
  <si>
    <t>لانا ابو الشعر</t>
  </si>
  <si>
    <t>لبنى الشتيوي</t>
  </si>
  <si>
    <t>لبنى حمدان</t>
  </si>
  <si>
    <t>دميث</t>
  </si>
  <si>
    <t>زهيره</t>
  </si>
  <si>
    <t>لبنى فرح</t>
  </si>
  <si>
    <t>لجين الحمصي</t>
  </si>
  <si>
    <t>نيفين الزركلي</t>
  </si>
  <si>
    <t>لجين المنجد</t>
  </si>
  <si>
    <t>لجين قولي</t>
  </si>
  <si>
    <t>لطيفه عطا</t>
  </si>
  <si>
    <t>اديبه الزيلع</t>
  </si>
  <si>
    <t>لما خطاب</t>
  </si>
  <si>
    <t>فاتن الصالحاني</t>
  </si>
  <si>
    <t>لمى حداد</t>
  </si>
  <si>
    <t>لمى عاقل</t>
  </si>
  <si>
    <t>لمى محمود</t>
  </si>
  <si>
    <t>لمى مراد</t>
  </si>
  <si>
    <t>لميس جعفر</t>
  </si>
  <si>
    <t>جمانه جعفر</t>
  </si>
  <si>
    <t>لميس لاشين</t>
  </si>
  <si>
    <t>لميس مضرب</t>
  </si>
  <si>
    <t>لنا سامو</t>
  </si>
  <si>
    <t>لوره حداد</t>
  </si>
  <si>
    <t>لؤي البديره</t>
  </si>
  <si>
    <t>لؤي بوشي</t>
  </si>
  <si>
    <t>لؤي حاجو</t>
  </si>
  <si>
    <t>لؤي درويش</t>
  </si>
  <si>
    <t>ابتسام حريز</t>
  </si>
  <si>
    <t>ليانا فياض</t>
  </si>
  <si>
    <t>ازهار</t>
  </si>
  <si>
    <t>ليلاس المصري</t>
  </si>
  <si>
    <t>ليلاس عنقا</t>
  </si>
  <si>
    <t>ليلى بكري</t>
  </si>
  <si>
    <t>ليلى قيسر</t>
  </si>
  <si>
    <t>ليليان يوسف</t>
  </si>
  <si>
    <t>لين الشلبي</t>
  </si>
  <si>
    <t>هدى مكاوي</t>
  </si>
  <si>
    <t>لين كامل</t>
  </si>
  <si>
    <t>حنان القوصي</t>
  </si>
  <si>
    <t>لين ناصر</t>
  </si>
  <si>
    <t>سوزان ناصر</t>
  </si>
  <si>
    <t>لينا الخطيب</t>
  </si>
  <si>
    <t>لينا اللبني</t>
  </si>
  <si>
    <t>لينه الملاح</t>
  </si>
  <si>
    <t>ماجد الحلبي</t>
  </si>
  <si>
    <t>خضير</t>
  </si>
  <si>
    <t>ماريا الهزاع</t>
  </si>
  <si>
    <t>ماريانا ابو حيدر</t>
  </si>
  <si>
    <t>مازن الحافي</t>
  </si>
  <si>
    <t>مازن مرعي</t>
  </si>
  <si>
    <t>ايمان الأنقر</t>
  </si>
  <si>
    <t>ماسه سيروان</t>
  </si>
  <si>
    <t>محمد ممدوح</t>
  </si>
  <si>
    <t>مامون ابو العز</t>
  </si>
  <si>
    <t>مامون شله</t>
  </si>
  <si>
    <t>ماهر الحوراني</t>
  </si>
  <si>
    <t>ماهر القصار</t>
  </si>
  <si>
    <t>ماهر الهندي</t>
  </si>
  <si>
    <t>ماهر سليطين</t>
  </si>
  <si>
    <t>كهيلا</t>
  </si>
  <si>
    <t>ماهر كردي</t>
  </si>
  <si>
    <t>قحطان</t>
  </si>
  <si>
    <t>مايا ابو شاح</t>
  </si>
  <si>
    <t>مثنى باسط</t>
  </si>
  <si>
    <t>امل علوان</t>
  </si>
  <si>
    <t>مجد ابو صعب</t>
  </si>
  <si>
    <t>شاهناز</t>
  </si>
  <si>
    <t>مجد اسعد</t>
  </si>
  <si>
    <t>مجد الحلقي</t>
  </si>
  <si>
    <t>مجد الدين سمكري</t>
  </si>
  <si>
    <t>مجد الدين شلبي</t>
  </si>
  <si>
    <t>مجد سليمان</t>
  </si>
  <si>
    <t>مجد شقير</t>
  </si>
  <si>
    <t>نايل</t>
  </si>
  <si>
    <t>محسن الشامي</t>
  </si>
  <si>
    <t>محسن كردي</t>
  </si>
  <si>
    <t>كامله المصري</t>
  </si>
  <si>
    <t>منى سليك</t>
  </si>
  <si>
    <t>محمد ابراهيم الجبان</t>
  </si>
  <si>
    <t>محمد ابو شنب</t>
  </si>
  <si>
    <t>محمد اكرم نحاس</t>
  </si>
  <si>
    <t>محمد الاحمد اليوسف</t>
  </si>
  <si>
    <t>لميس الخليل العمر</t>
  </si>
  <si>
    <t>محمد البلح</t>
  </si>
  <si>
    <t>محمد البوشي</t>
  </si>
  <si>
    <t>محمد الجديع</t>
  </si>
  <si>
    <t>محمد الحسن السيداللحام</t>
  </si>
  <si>
    <t>محمد الحلبي</t>
  </si>
  <si>
    <t>لوهام</t>
  </si>
  <si>
    <t>جينا منصور</t>
  </si>
  <si>
    <t>محمد الحمزه</t>
  </si>
  <si>
    <t>محمد الزايد</t>
  </si>
  <si>
    <t>اريج</t>
  </si>
  <si>
    <t>محمد الزوكاني</t>
  </si>
  <si>
    <t>محمد الساعور</t>
  </si>
  <si>
    <t>محمد السقباني</t>
  </si>
  <si>
    <t>محمد السلامات</t>
  </si>
  <si>
    <t>محمد السموري</t>
  </si>
  <si>
    <t>محمد الشاعر</t>
  </si>
  <si>
    <t>عناد</t>
  </si>
  <si>
    <t>محمد الشحادات</t>
  </si>
  <si>
    <t>محمد الشحاده</t>
  </si>
  <si>
    <t>محمد الشربجي</t>
  </si>
  <si>
    <t>محمد الشيخ</t>
  </si>
  <si>
    <t>احمد زياد</t>
  </si>
  <si>
    <t>محمد الطرن</t>
  </si>
  <si>
    <t>محمد العزاوي</t>
  </si>
  <si>
    <t>غاده أشقر</t>
  </si>
  <si>
    <t>محمد العسه</t>
  </si>
  <si>
    <t>محمد العص</t>
  </si>
  <si>
    <t>محمد العماري</t>
  </si>
  <si>
    <t>عانه</t>
  </si>
  <si>
    <t>مامه</t>
  </si>
  <si>
    <t>محمد الفضلي</t>
  </si>
  <si>
    <t>محمد القصيباتي</t>
  </si>
  <si>
    <t>محمد الكريان</t>
  </si>
  <si>
    <t>محمد اللحام</t>
  </si>
  <si>
    <t>حوريه العليوي</t>
  </si>
  <si>
    <t>محمد المخللاتي</t>
  </si>
  <si>
    <t>محمدامير</t>
  </si>
  <si>
    <t>محمد المرعي</t>
  </si>
  <si>
    <t>محمد المسلماني</t>
  </si>
  <si>
    <t>محمد النبكي</t>
  </si>
  <si>
    <t>محمد امجد حميده</t>
  </si>
  <si>
    <t>محمد امين زردلي</t>
  </si>
  <si>
    <t>محمد انس الحموي الاشقر</t>
  </si>
  <si>
    <t>محمد انس الخطيب</t>
  </si>
  <si>
    <t>محمد رسلان</t>
  </si>
  <si>
    <t>محمد انس رمضان</t>
  </si>
  <si>
    <t>محمد انس كامل</t>
  </si>
  <si>
    <t>محمد اياد المزيك</t>
  </si>
  <si>
    <t>محمد اياد سري</t>
  </si>
  <si>
    <t>محمد اياد قره واعظ</t>
  </si>
  <si>
    <t>محمد ايمن مشمش</t>
  </si>
  <si>
    <t>يسرى حبابه</t>
  </si>
  <si>
    <t>محمد باسل طربين</t>
  </si>
  <si>
    <t>منى شمس الدين</t>
  </si>
  <si>
    <t>محمد بدره</t>
  </si>
  <si>
    <t>محمد برغله</t>
  </si>
  <si>
    <t>محمد برغود</t>
  </si>
  <si>
    <t>محمد بسام المعاني</t>
  </si>
  <si>
    <t>محمد بسام طانه</t>
  </si>
  <si>
    <t>محمد بشير النمر</t>
  </si>
  <si>
    <t>محمد بكور الفحل</t>
  </si>
  <si>
    <t>محمد بلال سراج باشي</t>
  </si>
  <si>
    <t>محمد بلطه</t>
  </si>
  <si>
    <t>محمد تامر حجازي</t>
  </si>
  <si>
    <t>محمد تقاله</t>
  </si>
  <si>
    <t>محمد تميم الميداني</t>
  </si>
  <si>
    <t>غاندا</t>
  </si>
  <si>
    <t>محمد توفيق حاج موسى</t>
  </si>
  <si>
    <t>محمد جميل محمود</t>
  </si>
  <si>
    <t>محمد حاتم سهلي</t>
  </si>
  <si>
    <t>محمد حتاحت</t>
  </si>
  <si>
    <t/>
  </si>
  <si>
    <t>محمد حسان مظفر</t>
  </si>
  <si>
    <t>محمد خالد الشعار</t>
  </si>
  <si>
    <t>محمد خالد خولي</t>
  </si>
  <si>
    <t>محمد خلدون عدي</t>
  </si>
  <si>
    <t>احمد ابو الخير</t>
  </si>
  <si>
    <t>محمد خير الريس</t>
  </si>
  <si>
    <t>نده</t>
  </si>
  <si>
    <t>محمد خير قتلان</t>
  </si>
  <si>
    <t>محمد خير مشعل</t>
  </si>
  <si>
    <t>علياء</t>
  </si>
  <si>
    <t>محمد دريد زين الدين</t>
  </si>
  <si>
    <t>محمد رامز سرميني</t>
  </si>
  <si>
    <t>محمد رامي الحلاب</t>
  </si>
  <si>
    <t>وفاء الجاويش</t>
  </si>
  <si>
    <t>محمد رامي السمان</t>
  </si>
  <si>
    <t>محمد رامي سكيف</t>
  </si>
  <si>
    <t>محمد رضا راضيه</t>
  </si>
  <si>
    <t>محمد رضوان الداغستاني</t>
  </si>
  <si>
    <t>محمد رضوان سريه</t>
  </si>
  <si>
    <t>رنكه يوسف</t>
  </si>
  <si>
    <t>محمد رفيق شرف</t>
  </si>
  <si>
    <t>محمد روان عوده</t>
  </si>
  <si>
    <t>غنى</t>
  </si>
  <si>
    <t>محمد غالب</t>
  </si>
  <si>
    <t>محمد زاهر لاذقاني</t>
  </si>
  <si>
    <t>محمد زهير السقطي</t>
  </si>
  <si>
    <t>محمد زهير كوران</t>
  </si>
  <si>
    <t>محمد رايق</t>
  </si>
  <si>
    <t>محمد زياد عرنوس</t>
  </si>
  <si>
    <t>محمد زين زيدان</t>
  </si>
  <si>
    <t>محمد سامر دره</t>
  </si>
  <si>
    <t>مازنه</t>
  </si>
  <si>
    <t>محمد سامر نجيب</t>
  </si>
  <si>
    <t>بهيجه علي عبد الله</t>
  </si>
  <si>
    <t>محمد سرحان</t>
  </si>
  <si>
    <t>محمد سعيد الخضري</t>
  </si>
  <si>
    <t>محمد سليم زيدان</t>
  </si>
  <si>
    <t>محمد شادي شيخ رجب</t>
  </si>
  <si>
    <t>فاتن مراد</t>
  </si>
  <si>
    <t>محمد شاهين</t>
  </si>
  <si>
    <t>محمد شبيب</t>
  </si>
  <si>
    <t>محمد شحود</t>
  </si>
  <si>
    <t>ناجيا</t>
  </si>
  <si>
    <t>محمد شفيق المعلم</t>
  </si>
  <si>
    <t>محمد شفيق زوربا</t>
  </si>
  <si>
    <t>محمد شمعه</t>
  </si>
  <si>
    <t>محمد شموط</t>
  </si>
  <si>
    <t>محمد شوا</t>
  </si>
  <si>
    <t>مها طعمه</t>
  </si>
  <si>
    <t>محمد نذار</t>
  </si>
  <si>
    <t>محمد صباح</t>
  </si>
  <si>
    <t>محمد صبحي زيدان</t>
  </si>
  <si>
    <t>محمد صبحي شعيب</t>
  </si>
  <si>
    <t>محمد محروس</t>
  </si>
  <si>
    <t>محمد صفوان الخطيب</t>
  </si>
  <si>
    <t>محمد صلاح الخطيب</t>
  </si>
  <si>
    <t>محمد صهيب قطه</t>
  </si>
  <si>
    <t>محمد صياح الخباز</t>
  </si>
  <si>
    <t>محمد ضبعان</t>
  </si>
  <si>
    <t>محمد طلع</t>
  </si>
  <si>
    <t>عربي</t>
  </si>
  <si>
    <t>محمد عاجي</t>
  </si>
  <si>
    <t>محمد عدنان النجار</t>
  </si>
  <si>
    <t>محمد عدنان شرباتي</t>
  </si>
  <si>
    <t>محمد عربي الكناني</t>
  </si>
  <si>
    <t>محمد عرفه</t>
  </si>
  <si>
    <t>غطفان</t>
  </si>
  <si>
    <t>محمد علي دربل</t>
  </si>
  <si>
    <t>محمد عماد اشيتي</t>
  </si>
  <si>
    <t>محمد عماد حبوباتي</t>
  </si>
  <si>
    <t>محمد عمار الرحيم</t>
  </si>
  <si>
    <t>محمد عمار فزع</t>
  </si>
  <si>
    <t>محمد عمار يوسف</t>
  </si>
  <si>
    <t>محمد عمر السمان الصباغ</t>
  </si>
  <si>
    <t>محمد عمرو الكوسى</t>
  </si>
  <si>
    <t>زاهيه</t>
  </si>
  <si>
    <t>شهيره دحروج</t>
  </si>
  <si>
    <t>محمد فايز شيخ الارض</t>
  </si>
  <si>
    <t>محمد قاسم عاشور</t>
  </si>
  <si>
    <t>محمد قصي مشمش</t>
  </si>
  <si>
    <t>محمد ماهر امانو</t>
  </si>
  <si>
    <t>منى عطيه</t>
  </si>
  <si>
    <t>محمد ماهر روماني</t>
  </si>
  <si>
    <t>محمد مجركش</t>
  </si>
  <si>
    <t>دالينا</t>
  </si>
  <si>
    <t>يحيى الاحمد</t>
  </si>
  <si>
    <t>محمد محي الدين الحمصي</t>
  </si>
  <si>
    <t>محمد مرزوق</t>
  </si>
  <si>
    <t>محمد مسبحه</t>
  </si>
  <si>
    <t>مديحه محمد</t>
  </si>
  <si>
    <t>محمد مطامير</t>
  </si>
  <si>
    <t>محمداحسان</t>
  </si>
  <si>
    <t>محمد معاذ مارديني</t>
  </si>
  <si>
    <t>محمد منى</t>
  </si>
  <si>
    <t>رفيف</t>
  </si>
  <si>
    <t>محمد موسى باشا</t>
  </si>
  <si>
    <t>محمد نبيل عراط</t>
  </si>
  <si>
    <t>محمدسيف الدين</t>
  </si>
  <si>
    <t>محمد نذير حجار</t>
  </si>
  <si>
    <t>محمد نذير دبا</t>
  </si>
  <si>
    <t>محمد نزار منصور</t>
  </si>
  <si>
    <t>محمد نور الدين نجم</t>
  </si>
  <si>
    <t>ندى قصيباتي</t>
  </si>
  <si>
    <t>محمد نور الزعبي</t>
  </si>
  <si>
    <t>محمد نور النعيمي</t>
  </si>
  <si>
    <t>محمد نور اليسقي</t>
  </si>
  <si>
    <t>منيره يونس</t>
  </si>
  <si>
    <t>محمد هاشم بلان</t>
  </si>
  <si>
    <t>محمد هشام ابو شعر</t>
  </si>
  <si>
    <t>محمد هشام العوا</t>
  </si>
  <si>
    <t>محمد هلال العظمه</t>
  </si>
  <si>
    <t>سلمه تكريتي</t>
  </si>
  <si>
    <t>محمد وائل الزيات</t>
  </si>
  <si>
    <t>محمد وائل ضيان</t>
  </si>
  <si>
    <t>محمد وجيه المرابط</t>
  </si>
  <si>
    <t>محمد وليد الدانه</t>
  </si>
  <si>
    <t>محمد وهبه</t>
  </si>
  <si>
    <t>محمد وهبه محمد</t>
  </si>
  <si>
    <t>محمد وهبي</t>
  </si>
  <si>
    <t>محمد ياسر قنوت</t>
  </si>
  <si>
    <t>محمد ياسر كزبر</t>
  </si>
  <si>
    <t>محمد ياسين اسنان</t>
  </si>
  <si>
    <t>محمد ياسين كحيل</t>
  </si>
  <si>
    <t>محمد يزن الحمصي</t>
  </si>
  <si>
    <t>محمد يزن الخطيب</t>
  </si>
  <si>
    <t>محمد بدرالدين</t>
  </si>
  <si>
    <t>محمد يزن الشمعه</t>
  </si>
  <si>
    <t>محمد يوسف عزاوي</t>
  </si>
  <si>
    <t>محمود الاعرج</t>
  </si>
  <si>
    <t>محمود الخضر</t>
  </si>
  <si>
    <t>محمود العسير</t>
  </si>
  <si>
    <t>محمود بستاني عيد</t>
  </si>
  <si>
    <t>محمود حمدون</t>
  </si>
  <si>
    <t>محمود خلوف</t>
  </si>
  <si>
    <t>محمود دركش</t>
  </si>
  <si>
    <t>فتحيه ديب</t>
  </si>
  <si>
    <t>محمود زرافه</t>
  </si>
  <si>
    <t>محمود عبار</t>
  </si>
  <si>
    <t>محمدعزت</t>
  </si>
  <si>
    <t>محمود عباس</t>
  </si>
  <si>
    <t>محمود عيوير</t>
  </si>
  <si>
    <t>محمود قره جي</t>
  </si>
  <si>
    <t>محمود مقصوص</t>
  </si>
  <si>
    <t>محي الدين البعلي</t>
  </si>
  <si>
    <t>محي الدين الشيخ</t>
  </si>
  <si>
    <t>مرام الونوس</t>
  </si>
  <si>
    <t>مرام ايزولي</t>
  </si>
  <si>
    <t>مرام دالي كباب</t>
  </si>
  <si>
    <t>حنان أشرفاني</t>
  </si>
  <si>
    <t>مرام طبنجه</t>
  </si>
  <si>
    <t>مرام غره</t>
  </si>
  <si>
    <t>فريال السقا</t>
  </si>
  <si>
    <t>مرام ملحم</t>
  </si>
  <si>
    <t>مرح القباني الرفاعي</t>
  </si>
  <si>
    <t>منى عجور</t>
  </si>
  <si>
    <t>مرح النسمه</t>
  </si>
  <si>
    <t>مرح تميم</t>
  </si>
  <si>
    <t>مرح حاج علي</t>
  </si>
  <si>
    <t>مرح حسن</t>
  </si>
  <si>
    <t>مرح درويش</t>
  </si>
  <si>
    <t>مرح منصور</t>
  </si>
  <si>
    <t>محمد عرفات</t>
  </si>
  <si>
    <t>مرح مهنا</t>
  </si>
  <si>
    <t>شفيع</t>
  </si>
  <si>
    <t>مرسيل الدخيل</t>
  </si>
  <si>
    <t>رنيه</t>
  </si>
  <si>
    <t>مرسيلا هلال</t>
  </si>
  <si>
    <t>مرشد دياب</t>
  </si>
  <si>
    <t>مروان مؤذن</t>
  </si>
  <si>
    <t>لمياء شيخ البلد</t>
  </si>
  <si>
    <t>مروه البيطار</t>
  </si>
  <si>
    <t>مروه الحسين</t>
  </si>
  <si>
    <t>مروه شمس الدين</t>
  </si>
  <si>
    <t>ثرى</t>
  </si>
  <si>
    <t>مروى المصري</t>
  </si>
  <si>
    <t>مريانا حيدر</t>
  </si>
  <si>
    <t>نجلا</t>
  </si>
  <si>
    <t>فاطمه سليمان</t>
  </si>
  <si>
    <t>مصطفى الحلاق</t>
  </si>
  <si>
    <t>مصطفى سحلول</t>
  </si>
  <si>
    <t>مصطفى ياسين</t>
  </si>
  <si>
    <t>مصعب البيطار</t>
  </si>
  <si>
    <t>مضر كريزان</t>
  </si>
  <si>
    <t>معاذ الجوبراني</t>
  </si>
  <si>
    <t>معاذ الرز</t>
  </si>
  <si>
    <t>معاذ مستو</t>
  </si>
  <si>
    <t>معاذ هنديه</t>
  </si>
  <si>
    <t>معتز بدير</t>
  </si>
  <si>
    <t>معتصم ابراهيم</t>
  </si>
  <si>
    <t>فلك حجازي</t>
  </si>
  <si>
    <t>معضاد صقر</t>
  </si>
  <si>
    <t>معن صلاح</t>
  </si>
  <si>
    <t>مكرم ماضي</t>
  </si>
  <si>
    <t>ملاذ البوشي الدباغ</t>
  </si>
  <si>
    <t>ملاذ الصباغ</t>
  </si>
  <si>
    <t>ملاك حمدان</t>
  </si>
  <si>
    <t>ملك جواد</t>
  </si>
  <si>
    <t>روضه أبو غره</t>
  </si>
  <si>
    <t>منار حمزه</t>
  </si>
  <si>
    <t>منار خليل</t>
  </si>
  <si>
    <t>منار عبد الله</t>
  </si>
  <si>
    <t>منار نايفه</t>
  </si>
  <si>
    <t>مناف جبر</t>
  </si>
  <si>
    <t>منال السيد</t>
  </si>
  <si>
    <t>منال خضر</t>
  </si>
  <si>
    <t>منال شلاح</t>
  </si>
  <si>
    <t>منتهى النعمان</t>
  </si>
  <si>
    <t>منذر البري</t>
  </si>
  <si>
    <t>فاطمه سلام</t>
  </si>
  <si>
    <t>منهل عوض</t>
  </si>
  <si>
    <t>منى العوام</t>
  </si>
  <si>
    <t>منى بكور</t>
  </si>
  <si>
    <t>منى رنكو</t>
  </si>
  <si>
    <t>منى عبيد</t>
  </si>
  <si>
    <t>منير حميدي</t>
  </si>
  <si>
    <t>مهند اكريم</t>
  </si>
  <si>
    <t>رانيه محايري</t>
  </si>
  <si>
    <t>مهند الحلاق</t>
  </si>
  <si>
    <t>محمد نزير</t>
  </si>
  <si>
    <t>منى الاعرج</t>
  </si>
  <si>
    <t>رضيه</t>
  </si>
  <si>
    <t>مهند دللول</t>
  </si>
  <si>
    <t>أمل الترك</t>
  </si>
  <si>
    <t>مهند سجاع</t>
  </si>
  <si>
    <t>مهند شيخ عوض</t>
  </si>
  <si>
    <t>موريس عزام</t>
  </si>
  <si>
    <t>عفاف نصر الدين</t>
  </si>
  <si>
    <t>نورية</t>
  </si>
  <si>
    <t>موفق بكاري</t>
  </si>
  <si>
    <t>هنادي المنجد</t>
  </si>
  <si>
    <t>مؤتمن الفراج</t>
  </si>
  <si>
    <t>مؤيد الحناوي</t>
  </si>
  <si>
    <t>مهاب</t>
  </si>
  <si>
    <t>عبدالمجيد</t>
  </si>
  <si>
    <t>مياس هواش</t>
  </si>
  <si>
    <t>ميرفت مقلد</t>
  </si>
  <si>
    <t>نجديه</t>
  </si>
  <si>
    <t>ميرفت وهبه</t>
  </si>
  <si>
    <t>ميس جحى</t>
  </si>
  <si>
    <t>ميساء برنبو</t>
  </si>
  <si>
    <t>نهاد العطار</t>
  </si>
  <si>
    <t>ميساء سته</t>
  </si>
  <si>
    <t>مريم سته</t>
  </si>
  <si>
    <t>ميساء عامر</t>
  </si>
  <si>
    <t>ميسانا ميوسى</t>
  </si>
  <si>
    <t>ميناء ابراهيم</t>
  </si>
  <si>
    <t>نابغه ادريس</t>
  </si>
  <si>
    <t>نادر العص</t>
  </si>
  <si>
    <t>ناديا السلامه</t>
  </si>
  <si>
    <t>ناديا الشاغوري</t>
  </si>
  <si>
    <t>ناهد رسلان</t>
  </si>
  <si>
    <t>غتوان</t>
  </si>
  <si>
    <t>نايف النايف</t>
  </si>
  <si>
    <t>نائله عمر</t>
  </si>
  <si>
    <t>صباح ابو زيتون</t>
  </si>
  <si>
    <t>نبال رسلان</t>
  </si>
  <si>
    <t>نبراس الحلاق</t>
  </si>
  <si>
    <t>نهله الاحمد</t>
  </si>
  <si>
    <t>نبيل يونس</t>
  </si>
  <si>
    <t>نتالي حلاق</t>
  </si>
  <si>
    <t>جيما سنكري</t>
  </si>
  <si>
    <t>نداء منفيخي</t>
  </si>
  <si>
    <t>ندوه عمري</t>
  </si>
  <si>
    <t>ندى بدوي السليم</t>
  </si>
  <si>
    <t>ندى فرح</t>
  </si>
  <si>
    <t>نديده حمصي</t>
  </si>
  <si>
    <t>نرجس هنا</t>
  </si>
  <si>
    <t>نرمين توجش</t>
  </si>
  <si>
    <t>نرمين سلام</t>
  </si>
  <si>
    <t>نزهه موسى</t>
  </si>
  <si>
    <t>نزيه الخطيب</t>
  </si>
  <si>
    <t>نزيه شمدين</t>
  </si>
  <si>
    <t>نسرين السروجي</t>
  </si>
  <si>
    <t>نسرين الشلبي</t>
  </si>
  <si>
    <t>ساميه فطيمه</t>
  </si>
  <si>
    <t>نسرين الشلي</t>
  </si>
  <si>
    <t>نسرين المصري</t>
  </si>
  <si>
    <t>بهاءالدين</t>
  </si>
  <si>
    <t>نسرين حاصباني</t>
  </si>
  <si>
    <t>نسرين علي</t>
  </si>
  <si>
    <t>فطومه</t>
  </si>
  <si>
    <t>نضال الشعراني</t>
  </si>
  <si>
    <t>نعمان مياله</t>
  </si>
  <si>
    <t>نزهى</t>
  </si>
  <si>
    <t>نعمت الدعاس</t>
  </si>
  <si>
    <t>نعيم سنديان</t>
  </si>
  <si>
    <t>نغم عبد الخالق</t>
  </si>
  <si>
    <t>نغم كنعان</t>
  </si>
  <si>
    <t>ايفا</t>
  </si>
  <si>
    <t>نهاد ارنبه</t>
  </si>
  <si>
    <t>نهاد المصري</t>
  </si>
  <si>
    <t>نوار الطرشان</t>
  </si>
  <si>
    <t>نوال الطبل</t>
  </si>
  <si>
    <t>اثنيا السويلم</t>
  </si>
  <si>
    <t>نوال رضوان</t>
  </si>
  <si>
    <t>نور ابراهيم</t>
  </si>
  <si>
    <t>لوسه ابراهيم</t>
  </si>
  <si>
    <t>نور الباشا</t>
  </si>
  <si>
    <t>نور الخجا</t>
  </si>
  <si>
    <t>نور الدين المالح</t>
  </si>
  <si>
    <t>نور الدين شيخ عوض</t>
  </si>
  <si>
    <t>نور الدين طبيخ</t>
  </si>
  <si>
    <t>نور العلي</t>
  </si>
  <si>
    <t>نور النصر</t>
  </si>
  <si>
    <t>هنادي الحكيم</t>
  </si>
  <si>
    <t>نور امين</t>
  </si>
  <si>
    <t>نور اورفه لي</t>
  </si>
  <si>
    <t>احمدهيثم</t>
  </si>
  <si>
    <t>نور بوز الجدي</t>
  </si>
  <si>
    <t>نور جاموس</t>
  </si>
  <si>
    <t>نور حمدان</t>
  </si>
  <si>
    <t>مرود</t>
  </si>
  <si>
    <t>نور خير الانام</t>
  </si>
  <si>
    <t>نور رجوب</t>
  </si>
  <si>
    <t>نور شومان</t>
  </si>
  <si>
    <t>نور عبد الحي</t>
  </si>
  <si>
    <t>نور عجور</t>
  </si>
  <si>
    <t>نور عمار</t>
  </si>
  <si>
    <t>نور غيبه</t>
  </si>
  <si>
    <t>نور فروج</t>
  </si>
  <si>
    <t>نيفين</t>
  </si>
  <si>
    <t>نورس البعزقلي</t>
  </si>
  <si>
    <t>نورهان الشعار</t>
  </si>
  <si>
    <t>نيرمين اسماعيل</t>
  </si>
  <si>
    <t>ريداح</t>
  </si>
  <si>
    <t>نيرمين جمعه</t>
  </si>
  <si>
    <t>هاجر البولاقي</t>
  </si>
  <si>
    <t>هاجر الحموي</t>
  </si>
  <si>
    <t>هاني عبدو</t>
  </si>
  <si>
    <t>هايل نوفل</t>
  </si>
  <si>
    <t>سهيلة</t>
  </si>
  <si>
    <t>هبه الحلبي</t>
  </si>
  <si>
    <t>سوسن الحلبي</t>
  </si>
  <si>
    <t>هبه السقا</t>
  </si>
  <si>
    <t>هبه الصباغ</t>
  </si>
  <si>
    <t>هبه القصاب</t>
  </si>
  <si>
    <t>هبه الله السروجي</t>
  </si>
  <si>
    <t>هبه اليماني</t>
  </si>
  <si>
    <t>محمدعطا</t>
  </si>
  <si>
    <t>هبه بازرباشي</t>
  </si>
  <si>
    <t>هبه حمصي</t>
  </si>
  <si>
    <t>هبه دعيبس</t>
  </si>
  <si>
    <t>هبه صدقه</t>
  </si>
  <si>
    <t>هبه عبد السلام</t>
  </si>
  <si>
    <t>هدى احمد</t>
  </si>
  <si>
    <t>هديل الخليف</t>
  </si>
  <si>
    <t>مالكه</t>
  </si>
  <si>
    <t>هديل الزيلع</t>
  </si>
  <si>
    <t>أسيما</t>
  </si>
  <si>
    <t>هديل الططري</t>
  </si>
  <si>
    <t>هديل بكوره</t>
  </si>
  <si>
    <t>هديل جحى</t>
  </si>
  <si>
    <t>هديل صافي</t>
  </si>
  <si>
    <t>هديل عياش</t>
  </si>
  <si>
    <t>هشام الشيخ</t>
  </si>
  <si>
    <t>هلا الحمصي</t>
  </si>
  <si>
    <t>هلا سلامه</t>
  </si>
  <si>
    <t>هنا مارينا</t>
  </si>
  <si>
    <t>هناء الجبان</t>
  </si>
  <si>
    <t>هنادي علي</t>
  </si>
  <si>
    <t>هنادي قاسم</t>
  </si>
  <si>
    <t>هند النشواتي</t>
  </si>
  <si>
    <t>هيا الحوران</t>
  </si>
  <si>
    <t>مسيون شوقي</t>
  </si>
  <si>
    <t>هيا اللحام</t>
  </si>
  <si>
    <t>هيام الدهنه</t>
  </si>
  <si>
    <t>هيام قدور كمو</t>
  </si>
  <si>
    <t>هيثم خضرو</t>
  </si>
  <si>
    <t>هيثم قاسم</t>
  </si>
  <si>
    <t>هيثم مصطفى</t>
  </si>
  <si>
    <t>حليمه خمسان</t>
  </si>
  <si>
    <t>هيف ايوبي</t>
  </si>
  <si>
    <t>هيلين بايزيد</t>
  </si>
  <si>
    <t>وائل حمودي</t>
  </si>
  <si>
    <t>مها الشمالي</t>
  </si>
  <si>
    <t>وائل مروان</t>
  </si>
  <si>
    <t>ورد البدين</t>
  </si>
  <si>
    <t>وسام العابد</t>
  </si>
  <si>
    <t>سرور</t>
  </si>
  <si>
    <t>وسام دبوس</t>
  </si>
  <si>
    <t>منتهى دبوس</t>
  </si>
  <si>
    <t>وسام رشدان</t>
  </si>
  <si>
    <t>وهيبه المليص</t>
  </si>
  <si>
    <t>وسيم الشيخ</t>
  </si>
  <si>
    <t>وسيم الفرستقي</t>
  </si>
  <si>
    <t>وسيم مللي</t>
  </si>
  <si>
    <t>وصال الصالح</t>
  </si>
  <si>
    <t>طلحه</t>
  </si>
  <si>
    <t>وصال الكيال</t>
  </si>
  <si>
    <t>وعد بشير</t>
  </si>
  <si>
    <t>وعد حمزه</t>
  </si>
  <si>
    <t>وعد فراج</t>
  </si>
  <si>
    <t>سمره حمزه</t>
  </si>
  <si>
    <t>وعد نصر الدين</t>
  </si>
  <si>
    <t>وفاء الحسين</t>
  </si>
  <si>
    <t>وفاء طعمه</t>
  </si>
  <si>
    <t>وفاء علي</t>
  </si>
  <si>
    <t>ولاء بيرقدار</t>
  </si>
  <si>
    <t>ولاء زبيدي</t>
  </si>
  <si>
    <t>ولاء شحري</t>
  </si>
  <si>
    <t>ولاء فلاح</t>
  </si>
  <si>
    <t>وليد نبهان</t>
  </si>
  <si>
    <t>سوسن المدني</t>
  </si>
  <si>
    <t>يارا الميهوب</t>
  </si>
  <si>
    <t>يارا عزي</t>
  </si>
  <si>
    <t>وصال صلاح الدين</t>
  </si>
  <si>
    <t>يارا منصور</t>
  </si>
  <si>
    <t>ياسر الريس</t>
  </si>
  <si>
    <t>فطمه الخطيب</t>
  </si>
  <si>
    <t>ياسر الشريفي</t>
  </si>
  <si>
    <t>ياسر الطيلوني</t>
  </si>
  <si>
    <t>ياسر شيخ يوسف</t>
  </si>
  <si>
    <t>ساجده</t>
  </si>
  <si>
    <t>ياسين الديب</t>
  </si>
  <si>
    <t>ياسين المشعوت</t>
  </si>
  <si>
    <t>رشيقه عبد المنعم</t>
  </si>
  <si>
    <t>يامن المصري</t>
  </si>
  <si>
    <t>حسنى</t>
  </si>
  <si>
    <t>يامن بربور</t>
  </si>
  <si>
    <t>نجاح ابراهيم</t>
  </si>
  <si>
    <t>يحيى السيد عبيد</t>
  </si>
  <si>
    <t>يحيى تقي</t>
  </si>
  <si>
    <t>يزن العريضي</t>
  </si>
  <si>
    <t>يزن الكناني</t>
  </si>
  <si>
    <t>يزن انديوي</t>
  </si>
  <si>
    <t>يزن بربور</t>
  </si>
  <si>
    <t>يزن داوود</t>
  </si>
  <si>
    <t>يزن درويش</t>
  </si>
  <si>
    <t>يزن زوده</t>
  </si>
  <si>
    <t>يزن زينيه</t>
  </si>
  <si>
    <t>مالا</t>
  </si>
  <si>
    <t>يزن شعبان</t>
  </si>
  <si>
    <t>يزن كاتبه جربوع</t>
  </si>
  <si>
    <t>يعقوب عوده</t>
  </si>
  <si>
    <t>يمان الخاير</t>
  </si>
  <si>
    <t>يمنى ارشيد</t>
  </si>
  <si>
    <t>يوسف الحاج سعيد</t>
  </si>
  <si>
    <t>يوسف الحلبي</t>
  </si>
  <si>
    <t>يوسف الحمد</t>
  </si>
  <si>
    <t>يوسف العبيد</t>
  </si>
  <si>
    <t>يوسف سليم</t>
  </si>
  <si>
    <t>يوسف عرابي</t>
  </si>
  <si>
    <t>يوسف كركر</t>
  </si>
  <si>
    <t>يوسف كنعوص</t>
  </si>
  <si>
    <t>يونس نافيس</t>
  </si>
  <si>
    <t>صالح صليلو</t>
  </si>
  <si>
    <t>Father Name</t>
  </si>
  <si>
    <t>Mother Name</t>
  </si>
  <si>
    <t>Full Name</t>
  </si>
  <si>
    <t>place of birth</t>
  </si>
  <si>
    <t>مكان ورقم القيد</t>
  </si>
  <si>
    <t xml:space="preserve"> </t>
  </si>
  <si>
    <t>ذوي الاحتياجات الخاصة</t>
  </si>
  <si>
    <t>لا</t>
  </si>
  <si>
    <t>نعم</t>
  </si>
  <si>
    <t>اللغة الأجنبية (1)</t>
  </si>
  <si>
    <t>اللغة الأجنبية (2)</t>
  </si>
  <si>
    <t>فاطمه سمور</t>
  </si>
  <si>
    <t>ابراهيم الشعبي</t>
  </si>
  <si>
    <t>غاليه معدنلي</t>
  </si>
  <si>
    <t>ابراهيم مقصود</t>
  </si>
  <si>
    <t>احمد الازعط</t>
  </si>
  <si>
    <t>احمد الاغبر</t>
  </si>
  <si>
    <t>احمد الشديدي</t>
  </si>
  <si>
    <t>احمد النابلسي</t>
  </si>
  <si>
    <t>سميره الطحان</t>
  </si>
  <si>
    <t>احمد الواوي</t>
  </si>
  <si>
    <t>احمد امونه</t>
  </si>
  <si>
    <t>احمد انزوع</t>
  </si>
  <si>
    <t>اديبه غبرا</t>
  </si>
  <si>
    <t>اريج الجمال</t>
  </si>
  <si>
    <t>اريج محمد</t>
  </si>
  <si>
    <t>ازهار الشافعي</t>
  </si>
  <si>
    <t>اسامه ابو الهوا</t>
  </si>
  <si>
    <t>اسامه العقيلي</t>
  </si>
  <si>
    <t>اسامه زيدان</t>
  </si>
  <si>
    <t>اسامه قشقو</t>
  </si>
  <si>
    <t>اسراء الجوجو</t>
  </si>
  <si>
    <t>اسراء الغريب</t>
  </si>
  <si>
    <t>اسماء الاعمى</t>
  </si>
  <si>
    <t>اسماعيل دره</t>
  </si>
  <si>
    <t>اسماعيل دلال</t>
  </si>
  <si>
    <t>اغيد البري</t>
  </si>
  <si>
    <t>افنان النعانسه</t>
  </si>
  <si>
    <t>الاء ابو البرغل</t>
  </si>
  <si>
    <t>الاء ابو زرقه</t>
  </si>
  <si>
    <t>الاء ابو فارس</t>
  </si>
  <si>
    <t>الاء الشبلي</t>
  </si>
  <si>
    <t>الاء الطحان</t>
  </si>
  <si>
    <t>الاء الفقير</t>
  </si>
  <si>
    <t>الاء المبيض</t>
  </si>
  <si>
    <t>محمودخير</t>
  </si>
  <si>
    <t>حسناء الوتار</t>
  </si>
  <si>
    <t>الاء حجيج</t>
  </si>
  <si>
    <t>الاء روماني</t>
  </si>
  <si>
    <t>فاتنه الطباع</t>
  </si>
  <si>
    <t>الاء عقيد</t>
  </si>
  <si>
    <t>الاء لبابيدي</t>
  </si>
  <si>
    <t>الحان عبد الباقي</t>
  </si>
  <si>
    <t>اليامه الزغير</t>
  </si>
  <si>
    <t>اليسار الاطرش</t>
  </si>
  <si>
    <t>امانه مشيلح</t>
  </si>
  <si>
    <t>هيام انبوشه</t>
  </si>
  <si>
    <t>اماني بني المرجه</t>
  </si>
  <si>
    <t>امجد الدراوشه</t>
  </si>
  <si>
    <t>امجد عساف</t>
  </si>
  <si>
    <t>امل جزماتي</t>
  </si>
  <si>
    <t>امل لمط</t>
  </si>
  <si>
    <t>امنه الغريب</t>
  </si>
  <si>
    <t>امنه طيجون</t>
  </si>
  <si>
    <t>اميره النحاس</t>
  </si>
  <si>
    <t>اميره شيخ الشباب</t>
  </si>
  <si>
    <t>امينه حمودي</t>
  </si>
  <si>
    <t>امينه شافعي</t>
  </si>
  <si>
    <t>اناس بعلبكي</t>
  </si>
  <si>
    <t>اناس عبد العال</t>
  </si>
  <si>
    <t>انتصار حسنا</t>
  </si>
  <si>
    <t>انس ادلبي</t>
  </si>
  <si>
    <t>انس العبلي</t>
  </si>
  <si>
    <t>انوار الحمد</t>
  </si>
  <si>
    <t>ايات زهرا</t>
  </si>
  <si>
    <t>ايات عبد الغني</t>
  </si>
  <si>
    <t>ايات قبيس</t>
  </si>
  <si>
    <t>ايات كحلوس</t>
  </si>
  <si>
    <t>اياد الشيخ فضلي</t>
  </si>
  <si>
    <t>ايلينا يوسف</t>
  </si>
  <si>
    <t>ايمان الايون الدباغ</t>
  </si>
  <si>
    <t>ايمان الحسن</t>
  </si>
  <si>
    <t>ايمان اليوسف</t>
  </si>
  <si>
    <t>ايمان نعمه</t>
  </si>
  <si>
    <t>ايمن النرش</t>
  </si>
  <si>
    <t>ايمن سليم</t>
  </si>
  <si>
    <t>ايمن عيد</t>
  </si>
  <si>
    <t>ايناس كيوان</t>
  </si>
  <si>
    <t>ايه الحمصي</t>
  </si>
  <si>
    <t>عبير حروب</t>
  </si>
  <si>
    <t>ايه بدريه</t>
  </si>
  <si>
    <t>ايه جمران</t>
  </si>
  <si>
    <t>ايه عباسيه</t>
  </si>
  <si>
    <t>ايه عليان</t>
  </si>
  <si>
    <t>ايهاب ابو حسن</t>
  </si>
  <si>
    <t>ايهم اسعد</t>
  </si>
  <si>
    <t>باسل ابو صالح</t>
  </si>
  <si>
    <t>بانه محمد</t>
  </si>
  <si>
    <t>بتول الحنبرجي</t>
  </si>
  <si>
    <t>بتول هديها</t>
  </si>
  <si>
    <t>بدر الدين ايوبي</t>
  </si>
  <si>
    <t>براءه ابو مغضب</t>
  </si>
  <si>
    <t>براءه الحلبي</t>
  </si>
  <si>
    <t>براءه القاضي</t>
  </si>
  <si>
    <t>براءه شيخ الارض</t>
  </si>
  <si>
    <t>براءه مشرف</t>
  </si>
  <si>
    <t>بسمه الابراهيم</t>
  </si>
  <si>
    <t>بشار العباس</t>
  </si>
  <si>
    <t>بشرى الكيلاني</t>
  </si>
  <si>
    <t>بشرى تللو</t>
  </si>
  <si>
    <t>بشرى قدور الصباغ</t>
  </si>
  <si>
    <t>بشيره بمبوق</t>
  </si>
  <si>
    <t>يولا</t>
  </si>
  <si>
    <t>بشيره مروه</t>
  </si>
  <si>
    <t>بنان عبد ربه</t>
  </si>
  <si>
    <t>شهاب الدين</t>
  </si>
  <si>
    <t>بيان الجبان</t>
  </si>
  <si>
    <t>بيان الرفاعي</t>
  </si>
  <si>
    <t>بيان الشاقي</t>
  </si>
  <si>
    <t>بيان بنوت</t>
  </si>
  <si>
    <t>بيان خضير</t>
  </si>
  <si>
    <t>بيان خليفه</t>
  </si>
  <si>
    <t>بيان داوود</t>
  </si>
  <si>
    <t>بيان رجبيه</t>
  </si>
  <si>
    <t>بيان عاجي</t>
  </si>
  <si>
    <t>تاتيانا كفا</t>
  </si>
  <si>
    <t>روكسي</t>
  </si>
  <si>
    <t>تريز استيفان</t>
  </si>
  <si>
    <t>مريم حداد</t>
  </si>
  <si>
    <t>تسنيم الحلاق</t>
  </si>
  <si>
    <t>تسنيم بصير</t>
  </si>
  <si>
    <t>تسنيم صوان</t>
  </si>
  <si>
    <t>تسنيم عرموش</t>
  </si>
  <si>
    <t>تغريد العثمان</t>
  </si>
  <si>
    <t>نارمان</t>
  </si>
  <si>
    <t>تقى حبي</t>
  </si>
  <si>
    <t>تماضر الموسى</t>
  </si>
  <si>
    <t>تيسير شبعانيه</t>
  </si>
  <si>
    <t>تيماء ابو الذهب</t>
  </si>
  <si>
    <t>تيماء علي الدين</t>
  </si>
  <si>
    <t>ثابت حجازي</t>
  </si>
  <si>
    <t>ثائر ابو خميس</t>
  </si>
  <si>
    <t>جابر الاحمد</t>
  </si>
  <si>
    <t>لينا الشحاذه</t>
  </si>
  <si>
    <t>جعفر فاضل</t>
  </si>
  <si>
    <t>روساليا</t>
  </si>
  <si>
    <t>جلال سعد الدين</t>
  </si>
  <si>
    <t>جلنار المتني</t>
  </si>
  <si>
    <t>جمانه الحمد</t>
  </si>
  <si>
    <t>جنان رزق</t>
  </si>
  <si>
    <t>جودي النجار</t>
  </si>
  <si>
    <t>حافظ الشيخ</t>
  </si>
  <si>
    <t>جرعه</t>
  </si>
  <si>
    <t>حسام زين</t>
  </si>
  <si>
    <t>حسام مزهر</t>
  </si>
  <si>
    <t>عطوه</t>
  </si>
  <si>
    <t>حسن عبد الخالق</t>
  </si>
  <si>
    <t>بشرى سعده</t>
  </si>
  <si>
    <t>حلا شاهين</t>
  </si>
  <si>
    <t>حليمه خليل</t>
  </si>
  <si>
    <t>حمزه خليفه</t>
  </si>
  <si>
    <t>حنان الجلاد</t>
  </si>
  <si>
    <t>حنان حمدان</t>
  </si>
  <si>
    <t>حنان خزعل</t>
  </si>
  <si>
    <t>حنان دلي حسن</t>
  </si>
  <si>
    <t>حنان شهاب</t>
  </si>
  <si>
    <t>حوراء مظلوم</t>
  </si>
  <si>
    <t>حياه المصري</t>
  </si>
  <si>
    <t>حفيظه خصي</t>
  </si>
  <si>
    <t>خالد العلي</t>
  </si>
  <si>
    <t>خزاما ربدان</t>
  </si>
  <si>
    <t>خلود احمد</t>
  </si>
  <si>
    <t>خلود الوني</t>
  </si>
  <si>
    <t>خوله ياسين</t>
  </si>
  <si>
    <t>داليه مجركش</t>
  </si>
  <si>
    <t>دانه البزره</t>
  </si>
  <si>
    <t>دانه الخطيب</t>
  </si>
  <si>
    <t>دانيه حجازي كيلاني</t>
  </si>
  <si>
    <t>دعاء طحيشان</t>
  </si>
  <si>
    <t>دعاء عثمان</t>
  </si>
  <si>
    <t>دنيا عبد الحق</t>
  </si>
  <si>
    <t>ديالا العوابده</t>
  </si>
  <si>
    <t>ميه</t>
  </si>
  <si>
    <t>ديالا محفوظ نصر</t>
  </si>
  <si>
    <t>اولغا</t>
  </si>
  <si>
    <t>ديانا عاصي</t>
  </si>
  <si>
    <t>ديما محمد</t>
  </si>
  <si>
    <t>محمد أنس</t>
  </si>
  <si>
    <t>ذكاء بو حسون</t>
  </si>
  <si>
    <t>لايقه</t>
  </si>
  <si>
    <t>ذكاء درويش</t>
  </si>
  <si>
    <t>رابعه السلوم</t>
  </si>
  <si>
    <t>رابعه الصبيحي</t>
  </si>
  <si>
    <t>راغده الحاج سرحان</t>
  </si>
  <si>
    <t>راما بني المرجه</t>
  </si>
  <si>
    <t>راما حسون</t>
  </si>
  <si>
    <t>وفاء موشلي</t>
  </si>
  <si>
    <t>أمير</t>
  </si>
  <si>
    <t>رامي تمراز</t>
  </si>
  <si>
    <t>رانيا حاجي حسن</t>
  </si>
  <si>
    <t>راويه العاجي</t>
  </si>
  <si>
    <t>راويه سنيطر</t>
  </si>
  <si>
    <t>رجاء الطالب</t>
  </si>
  <si>
    <t>ردينه ابو شقره</t>
  </si>
  <si>
    <t>رزان الافندي</t>
  </si>
  <si>
    <t>رزان الخليل</t>
  </si>
  <si>
    <t>رزان السيد</t>
  </si>
  <si>
    <t>رزان كسيبه</t>
  </si>
  <si>
    <t>رشا الشرع</t>
  </si>
  <si>
    <t>رشا الليل</t>
  </si>
  <si>
    <t>بدريه الحاج يوسف</t>
  </si>
  <si>
    <t>رشا الموسى</t>
  </si>
  <si>
    <t>رشا بارودي</t>
  </si>
  <si>
    <t>رغد الاحمد</t>
  </si>
  <si>
    <t>السيد</t>
  </si>
  <si>
    <t>رغد شعبان</t>
  </si>
  <si>
    <t>الين</t>
  </si>
  <si>
    <t>رغد قضماني</t>
  </si>
  <si>
    <t>رقيه التكروري</t>
  </si>
  <si>
    <t>رقيه عليل</t>
  </si>
  <si>
    <t>رنا الشعار</t>
  </si>
  <si>
    <t>رنا سويد</t>
  </si>
  <si>
    <t>رنده العودات</t>
  </si>
  <si>
    <t>رنيم سهلي</t>
  </si>
  <si>
    <t>رهيفة</t>
  </si>
  <si>
    <t>رنيم شرشار</t>
  </si>
  <si>
    <t>رنيم عنابي</t>
  </si>
  <si>
    <t>رنيم عواطه</t>
  </si>
  <si>
    <t>رهف الدهيم</t>
  </si>
  <si>
    <t>رهف الشيخ</t>
  </si>
  <si>
    <t>رهف شلغين</t>
  </si>
  <si>
    <t>فكتوريا</t>
  </si>
  <si>
    <t>رواد غميض</t>
  </si>
  <si>
    <t>روان ابو عون</t>
  </si>
  <si>
    <t>روان السابق</t>
  </si>
  <si>
    <t>روان الغزال</t>
  </si>
  <si>
    <t>روان المقداد</t>
  </si>
  <si>
    <t>روان صبوح</t>
  </si>
  <si>
    <t>روعه منكلي</t>
  </si>
  <si>
    <t>رولا محفوظ</t>
  </si>
  <si>
    <t>رولى رمضان</t>
  </si>
  <si>
    <t>رونى حلال</t>
  </si>
  <si>
    <t>روهات عثمان</t>
  </si>
  <si>
    <t>رويده مبروكه</t>
  </si>
  <si>
    <t>رويده مسعود</t>
  </si>
  <si>
    <t>رؤى اصلان</t>
  </si>
  <si>
    <t>ريم الحياوي</t>
  </si>
  <si>
    <t>ريم الخضر</t>
  </si>
  <si>
    <t>محمدرامز</t>
  </si>
  <si>
    <t>ريم الشوفي</t>
  </si>
  <si>
    <t>ريم العوده</t>
  </si>
  <si>
    <t>هدى الديري</t>
  </si>
  <si>
    <t>ريم ديوب</t>
  </si>
  <si>
    <t>ريم راجح</t>
  </si>
  <si>
    <t>ريم سقال</t>
  </si>
  <si>
    <t>محمدوحيد</t>
  </si>
  <si>
    <t>ريم صفدي</t>
  </si>
  <si>
    <t>ريما ابو حسان</t>
  </si>
  <si>
    <t>رسيله</t>
  </si>
  <si>
    <t>ريما الجوهري</t>
  </si>
  <si>
    <t>فاتنه طلس</t>
  </si>
  <si>
    <t>ريما الصفدي</t>
  </si>
  <si>
    <t>ريما زينو</t>
  </si>
  <si>
    <t>ريمه طربيه</t>
  </si>
  <si>
    <t>رئام ونوس</t>
  </si>
  <si>
    <t>كيروان</t>
  </si>
  <si>
    <t>زاهر بلله</t>
  </si>
  <si>
    <t>زهراء حج موسى</t>
  </si>
  <si>
    <t>زهره عزيزه</t>
  </si>
  <si>
    <t>زهور العلي</t>
  </si>
  <si>
    <t>زهير السادات</t>
  </si>
  <si>
    <t>زين العابدين ابو الخير</t>
  </si>
  <si>
    <t>زينب المصري</t>
  </si>
  <si>
    <t>زينب وهبي</t>
  </si>
  <si>
    <t>ساره ادلبي</t>
  </si>
  <si>
    <t>ساره المغربي</t>
  </si>
  <si>
    <t>ساره الناشف</t>
  </si>
  <si>
    <t>ساره عوض</t>
  </si>
  <si>
    <t>سالي ابو شنب</t>
  </si>
  <si>
    <t>سامر البكور</t>
  </si>
  <si>
    <t>سامر تتان</t>
  </si>
  <si>
    <t>ساميا الخباز</t>
  </si>
  <si>
    <t>محمد وحيد</t>
  </si>
  <si>
    <t>ساميه حمصي</t>
  </si>
  <si>
    <t>ساندي فرح</t>
  </si>
  <si>
    <t>سعاد حجيج</t>
  </si>
  <si>
    <t>سعد حبيب</t>
  </si>
  <si>
    <t>سعيد كسرواني</t>
  </si>
  <si>
    <t>سلام سويدان</t>
  </si>
  <si>
    <t>مضر</t>
  </si>
  <si>
    <t>سلام مقشاتي</t>
  </si>
  <si>
    <t>سلام همج</t>
  </si>
  <si>
    <t>سلمه زند الحديد</t>
  </si>
  <si>
    <t>سلمى الكسم</t>
  </si>
  <si>
    <t>سلمى بكيره</t>
  </si>
  <si>
    <t>سلوى زاده</t>
  </si>
  <si>
    <t>سماح الفياض</t>
  </si>
  <si>
    <t>سماح علبه</t>
  </si>
  <si>
    <t>سماح غنيم</t>
  </si>
  <si>
    <t>سمر بعيون</t>
  </si>
  <si>
    <t>سميره الشمص</t>
  </si>
  <si>
    <t>سميره شيخ البساتنه</t>
  </si>
  <si>
    <t>سناء الناصر</t>
  </si>
  <si>
    <t>سناء علي</t>
  </si>
  <si>
    <t>سهير بدور</t>
  </si>
  <si>
    <t>سهير زيدان</t>
  </si>
  <si>
    <t>سوزان البقاعي</t>
  </si>
  <si>
    <t>سوزان بجبوج</t>
  </si>
  <si>
    <t>جليليه</t>
  </si>
  <si>
    <t>شادي محمد</t>
  </si>
  <si>
    <t>شام العبد الله</t>
  </si>
  <si>
    <t>شذا ابو طراب</t>
  </si>
  <si>
    <t>شذى الاحمر</t>
  </si>
  <si>
    <t>شذى سعديه</t>
  </si>
  <si>
    <t>عبيده عبد الحق</t>
  </si>
  <si>
    <t>امتثال المصطفى</t>
  </si>
  <si>
    <t>صفا ابو سيف</t>
  </si>
  <si>
    <t>صفا احمد</t>
  </si>
  <si>
    <t>صفا الموصللي</t>
  </si>
  <si>
    <t>صفاء عمر</t>
  </si>
  <si>
    <t>صلاح عبد ربه</t>
  </si>
  <si>
    <t>ضحى شرف</t>
  </si>
  <si>
    <t>ضياء الدين سلامه</t>
  </si>
  <si>
    <t>ضياء توتونجي</t>
  </si>
  <si>
    <t>طارق السيد احمد</t>
  </si>
  <si>
    <t>طارق القيسي</t>
  </si>
  <si>
    <t>طارق بلان</t>
  </si>
  <si>
    <t>شهيرا</t>
  </si>
  <si>
    <t>سمر الحديفه</t>
  </si>
  <si>
    <t>طراد عمر</t>
  </si>
  <si>
    <t>عاتكه الرفاعي</t>
  </si>
  <si>
    <t>عاصم الاحمر</t>
  </si>
  <si>
    <t>عامر همج</t>
  </si>
  <si>
    <t>عائشه خمم</t>
  </si>
  <si>
    <t>عائشه شتيوي</t>
  </si>
  <si>
    <t>عائشه محمد محمد كبير</t>
  </si>
  <si>
    <t>عبد الرحمن الدقر</t>
  </si>
  <si>
    <t>عبد الرحمن شربجي</t>
  </si>
  <si>
    <t>عبد الرحيم عماره الجزائري</t>
  </si>
  <si>
    <t>روضه زيناتي</t>
  </si>
  <si>
    <t>عبد العزيز حسين</t>
  </si>
  <si>
    <t>عبد القادر داود</t>
  </si>
  <si>
    <t>فاديا نور الدين</t>
  </si>
  <si>
    <t>عبد الله البارودي</t>
  </si>
  <si>
    <t>غاليه الموصلي</t>
  </si>
  <si>
    <t>عبد الله الرفاعي</t>
  </si>
  <si>
    <t>عبد الله العائدي</t>
  </si>
  <si>
    <t>عبد الله المطر</t>
  </si>
  <si>
    <t>عبد المنعم القصاب</t>
  </si>
  <si>
    <t>عبد المنعم فرهود</t>
  </si>
  <si>
    <t>عبد الموله العوض</t>
  </si>
  <si>
    <t>عبد الهادي الخيوتي</t>
  </si>
  <si>
    <t>عبير الذياب</t>
  </si>
  <si>
    <t>عبير العبد الله</t>
  </si>
  <si>
    <t>عبير زمريق</t>
  </si>
  <si>
    <t>عبير طعمه</t>
  </si>
  <si>
    <t>عتاب عصفور</t>
  </si>
  <si>
    <t>عدي البدين</t>
  </si>
  <si>
    <t>عز الدين الشلبي</t>
  </si>
  <si>
    <t>عزه ابو هلال</t>
  </si>
  <si>
    <t>عزه منيني</t>
  </si>
  <si>
    <t>عزيزه السيد</t>
  </si>
  <si>
    <t>خير الله</t>
  </si>
  <si>
    <t>عفراء ابو ديكار</t>
  </si>
  <si>
    <t>رنده الشايب</t>
  </si>
  <si>
    <t>علا الاغبر</t>
  </si>
  <si>
    <t>علا الضعضي</t>
  </si>
  <si>
    <t>علا القوتلي</t>
  </si>
  <si>
    <t>المعتز بالله</t>
  </si>
  <si>
    <t>علا رجوح</t>
  </si>
  <si>
    <t>علا مغربي</t>
  </si>
  <si>
    <t>علاء ابو قويدر</t>
  </si>
  <si>
    <t>علاء عباس</t>
  </si>
  <si>
    <t>علما حيدر</t>
  </si>
  <si>
    <t>علي رحمه</t>
  </si>
  <si>
    <t>علي طراف</t>
  </si>
  <si>
    <t>ترياق</t>
  </si>
  <si>
    <t>علي علي الابرص</t>
  </si>
  <si>
    <t>علي فارس</t>
  </si>
  <si>
    <t>عماد الدين بلهوان</t>
  </si>
  <si>
    <t>عمار السعدي</t>
  </si>
  <si>
    <t>عمار بربور</t>
  </si>
  <si>
    <t>عمار برغشه</t>
  </si>
  <si>
    <t>عمار رنكوسي</t>
  </si>
  <si>
    <t>عمار عبد الوهاب</t>
  </si>
  <si>
    <t>عمار كال اغا</t>
  </si>
  <si>
    <t>عمر مطرزه</t>
  </si>
  <si>
    <t>عيد الابرص</t>
  </si>
  <si>
    <t>عيسى مارينا</t>
  </si>
  <si>
    <t>شارل</t>
  </si>
  <si>
    <t>انجيل</t>
  </si>
  <si>
    <t>غاليه الشيخ</t>
  </si>
  <si>
    <t>غاليه هدروس</t>
  </si>
  <si>
    <t>غدير زبيده</t>
  </si>
  <si>
    <t>غزل الاعرج</t>
  </si>
  <si>
    <t>غزل الخياط</t>
  </si>
  <si>
    <t>دياله</t>
  </si>
  <si>
    <t>غفران الحاج فارس</t>
  </si>
  <si>
    <t>غنوه الجردي</t>
  </si>
  <si>
    <t>غنوه زيتونه</t>
  </si>
  <si>
    <t>غنى سليمان</t>
  </si>
  <si>
    <t>غياث الغبره</t>
  </si>
  <si>
    <t>غيداء العوابده</t>
  </si>
  <si>
    <t>غيساء محمد</t>
  </si>
  <si>
    <t>غيناء زين الدين</t>
  </si>
  <si>
    <t>فاديه سعيد</t>
  </si>
  <si>
    <t>حليمه محمد</t>
  </si>
  <si>
    <t>فاطمه ابو النادي</t>
  </si>
  <si>
    <t>فاطمه ابو راشد</t>
  </si>
  <si>
    <t>فاطمه البني</t>
  </si>
  <si>
    <t>فاطمه الحريري</t>
  </si>
  <si>
    <t>وصفي</t>
  </si>
  <si>
    <t>فاطمه الحفار</t>
  </si>
  <si>
    <t>فاطمه السليمان</t>
  </si>
  <si>
    <t>فاطمه الطحان</t>
  </si>
  <si>
    <t>فاطمه بكر</t>
  </si>
  <si>
    <t>امنه صالح</t>
  </si>
  <si>
    <t>فدك ابراهيم</t>
  </si>
  <si>
    <t>فراس محو</t>
  </si>
  <si>
    <t>فرح دحدل</t>
  </si>
  <si>
    <t>هنيه العساف</t>
  </si>
  <si>
    <t>فرح قمره</t>
  </si>
  <si>
    <t>فطمه الشاغوري</t>
  </si>
  <si>
    <t>فياض غنام</t>
  </si>
  <si>
    <t>قصي بدران</t>
  </si>
  <si>
    <t>قمر ملص</t>
  </si>
  <si>
    <t>كنان ابو شديد</t>
  </si>
  <si>
    <t>كوثر السمان</t>
  </si>
  <si>
    <t>لاره كمون</t>
  </si>
  <si>
    <t>لجين القادري</t>
  </si>
  <si>
    <t>لطيفه عطايا</t>
  </si>
  <si>
    <t>لمعه البحبيش</t>
  </si>
  <si>
    <t>لمياء الموسى</t>
  </si>
  <si>
    <t>لؤي بلله</t>
  </si>
  <si>
    <t>احمدعيد</t>
  </si>
  <si>
    <t>ليا عكه</t>
  </si>
  <si>
    <t>ليال صبح</t>
  </si>
  <si>
    <t>ليث ادلبي</t>
  </si>
  <si>
    <t>لين حمصي</t>
  </si>
  <si>
    <t>اليز</t>
  </si>
  <si>
    <t>لين ديب</t>
  </si>
  <si>
    <t>لين زغلوله</t>
  </si>
  <si>
    <t>ماجده طيبه</t>
  </si>
  <si>
    <t>مارلين موسى</t>
  </si>
  <si>
    <t>مازن الخرس</t>
  </si>
  <si>
    <t>مازن عامر</t>
  </si>
  <si>
    <t>مازن غضبان</t>
  </si>
  <si>
    <t>ماسه عز الدين</t>
  </si>
  <si>
    <t>مامون سريول</t>
  </si>
  <si>
    <t>ماهر دركشلي</t>
  </si>
  <si>
    <t>ماهر عبد الملك</t>
  </si>
  <si>
    <t>ماويه حسن</t>
  </si>
  <si>
    <t>مايا الحجلي</t>
  </si>
  <si>
    <t>خديجه الجباوي</t>
  </si>
  <si>
    <t>مجد الطيان</t>
  </si>
  <si>
    <t>مجد نابلسي</t>
  </si>
  <si>
    <t>محمد ابو الشعر</t>
  </si>
  <si>
    <t>محمد اسامه المجذوب</t>
  </si>
  <si>
    <t>رنا قسوم</t>
  </si>
  <si>
    <t>محمد الاشكي</t>
  </si>
  <si>
    <t>حسيبة</t>
  </si>
  <si>
    <t>محمد الخضار البغدادي</t>
  </si>
  <si>
    <t>روضه البيطار</t>
  </si>
  <si>
    <t>محمد العبد الكريم</t>
  </si>
  <si>
    <t>محمد القوتلي</t>
  </si>
  <si>
    <t>محمد المغربل</t>
  </si>
  <si>
    <t>حسناء ظاظا</t>
  </si>
  <si>
    <t>محمد الهيمد</t>
  </si>
  <si>
    <t>محمد امين علي</t>
  </si>
  <si>
    <t>محمد ايهم قدسي</t>
  </si>
  <si>
    <t>محمد بوبس</t>
  </si>
  <si>
    <t>محمد جهاد تقي</t>
  </si>
  <si>
    <t>محمد حمزه سكينه</t>
  </si>
  <si>
    <t>محمد دعاس</t>
  </si>
  <si>
    <t>محمد زريق</t>
  </si>
  <si>
    <t>فلى</t>
  </si>
  <si>
    <t>محمد زوزو</t>
  </si>
  <si>
    <t>محمد سواس</t>
  </si>
  <si>
    <t>محمد شريح</t>
  </si>
  <si>
    <t>شاديه اكتع</t>
  </si>
  <si>
    <t>محمد شيخ اوغلي</t>
  </si>
  <si>
    <t>محمد عادل قدادو</t>
  </si>
  <si>
    <t>محمد عاشور مصريه</t>
  </si>
  <si>
    <t>محمد عامر الحوراني</t>
  </si>
  <si>
    <t>شفيعه</t>
  </si>
  <si>
    <t>محمد عز الدين الجبان</t>
  </si>
  <si>
    <t>محمد عزت الشيخ علي</t>
  </si>
  <si>
    <t>محمد عصام نطفجي</t>
  </si>
  <si>
    <t>محمد علاء ابو كرش</t>
  </si>
  <si>
    <t>محمد علي ابو حسان</t>
  </si>
  <si>
    <t>محمد عماد ابو سمره</t>
  </si>
  <si>
    <t>محمد قابل</t>
  </si>
  <si>
    <t>محمد قسطي</t>
  </si>
  <si>
    <t>محمد قشوع</t>
  </si>
  <si>
    <t>محمد ماهر تميم</t>
  </si>
  <si>
    <t>احمد نعيم</t>
  </si>
  <si>
    <t>محمد معلا</t>
  </si>
  <si>
    <t>محمد ميرخان</t>
  </si>
  <si>
    <t>محمد ميسات سنيطر</t>
  </si>
  <si>
    <t>الزعبي</t>
  </si>
  <si>
    <t>محمد نور شبقجي</t>
  </si>
  <si>
    <t>أمونه</t>
  </si>
  <si>
    <t>باسمه نقاوه</t>
  </si>
  <si>
    <t>محمد هلال</t>
  </si>
  <si>
    <t>محمد وسام الخطيب</t>
  </si>
  <si>
    <t>محمود ابو الجلود</t>
  </si>
  <si>
    <t>محمود الخالد</t>
  </si>
  <si>
    <t>محمود الصبره</t>
  </si>
  <si>
    <t>محمود رجب</t>
  </si>
  <si>
    <t>مرام ابو خرمه</t>
  </si>
  <si>
    <t>مرام ابو لحاف</t>
  </si>
  <si>
    <t>مرام الاسعد</t>
  </si>
  <si>
    <t>مرام دحدوح</t>
  </si>
  <si>
    <t>مرام زند الحديد</t>
  </si>
  <si>
    <t>مرح الحريري</t>
  </si>
  <si>
    <t>مرح الخطيب</t>
  </si>
  <si>
    <t>مرح المصري</t>
  </si>
  <si>
    <t>مرح بخش</t>
  </si>
  <si>
    <t>مروه الاطرش</t>
  </si>
  <si>
    <t>هيفاء السمان</t>
  </si>
  <si>
    <t>مروه الخياط</t>
  </si>
  <si>
    <t>سحبان</t>
  </si>
  <si>
    <t>مروه الشيخه</t>
  </si>
  <si>
    <t>مروه الفتيح</t>
  </si>
  <si>
    <t>مروه خضرو</t>
  </si>
  <si>
    <t>مروه مشمش</t>
  </si>
  <si>
    <t>مريم الشقحبي</t>
  </si>
  <si>
    <t>مريم حمزه الامام</t>
  </si>
  <si>
    <t>مريم خلاصي</t>
  </si>
  <si>
    <t>راضيه</t>
  </si>
  <si>
    <t>مريم نكز</t>
  </si>
  <si>
    <t>مصطفى عثمان</t>
  </si>
  <si>
    <t>معاذ اجليقين</t>
  </si>
  <si>
    <t>معاذ الصالح</t>
  </si>
  <si>
    <t>معاذ المحروس</t>
  </si>
  <si>
    <t>كرديه</t>
  </si>
  <si>
    <t>معتز مبروكه</t>
  </si>
  <si>
    <t>غزاله صقر</t>
  </si>
  <si>
    <t>ملك سعده</t>
  </si>
  <si>
    <t>منار ابو غره</t>
  </si>
  <si>
    <t>منار الصمادي</t>
  </si>
  <si>
    <t>منار درموش</t>
  </si>
  <si>
    <t>منار مفضي</t>
  </si>
  <si>
    <t>نائلة</t>
  </si>
  <si>
    <t>منال علمي</t>
  </si>
  <si>
    <t>منال موره لي</t>
  </si>
  <si>
    <t>منذر ادريس</t>
  </si>
  <si>
    <t>منذر درويش</t>
  </si>
  <si>
    <t>منور اسماعيل</t>
  </si>
  <si>
    <t>منى الحمود</t>
  </si>
  <si>
    <t>الهام العم</t>
  </si>
  <si>
    <t>منى مارديني</t>
  </si>
  <si>
    <t>منيه دنون</t>
  </si>
  <si>
    <t>منيه زند الحديد</t>
  </si>
  <si>
    <t>مها حسين</t>
  </si>
  <si>
    <t>مها شلش</t>
  </si>
  <si>
    <t>مهند ايلو</t>
  </si>
  <si>
    <t>نغم</t>
  </si>
  <si>
    <t>موده قاسم</t>
  </si>
  <si>
    <t>مؤمن عرفه</t>
  </si>
  <si>
    <t>ظلال</t>
  </si>
  <si>
    <t>مؤمنه اندوره</t>
  </si>
  <si>
    <t>ميار الكور</t>
  </si>
  <si>
    <t>رغداء سلمان</t>
  </si>
  <si>
    <t>ميري السهوي</t>
  </si>
  <si>
    <t>ميس حاج ابراهيم</t>
  </si>
  <si>
    <t>ميساء الدمني</t>
  </si>
  <si>
    <t>ميساء ذياب</t>
  </si>
  <si>
    <t>ميسان مهرات</t>
  </si>
  <si>
    <t>باسمه جاويش</t>
  </si>
  <si>
    <t>ميسر سرغايه</t>
  </si>
  <si>
    <t>ميناس خضور</t>
  </si>
  <si>
    <t>نادره الحلبي</t>
  </si>
  <si>
    <t>نادين سلامه</t>
  </si>
  <si>
    <t>دلول</t>
  </si>
  <si>
    <t>نايف الجرمقاني</t>
  </si>
  <si>
    <t>نايفه الكردي</t>
  </si>
  <si>
    <t>نبيل الحلبوني</t>
  </si>
  <si>
    <t>نجاه بوشي</t>
  </si>
  <si>
    <t>نجلاء جنيد</t>
  </si>
  <si>
    <t>نجوى نضر</t>
  </si>
  <si>
    <t>ندى سلام</t>
  </si>
  <si>
    <t>نديره النخال</t>
  </si>
  <si>
    <t>امينه علي</t>
  </si>
  <si>
    <t>نسرين الحموي</t>
  </si>
  <si>
    <t>نسرين الميداني</t>
  </si>
  <si>
    <t>نعمت جاويش</t>
  </si>
  <si>
    <t>نغم الصالح</t>
  </si>
  <si>
    <t>نغم واكد</t>
  </si>
  <si>
    <t>نهله العباس</t>
  </si>
  <si>
    <t>نهله العقاد</t>
  </si>
  <si>
    <t>نهى مرزوقه</t>
  </si>
  <si>
    <t>نوار الاسعد</t>
  </si>
  <si>
    <t>شعاع طالب</t>
  </si>
  <si>
    <t>نور الجلم</t>
  </si>
  <si>
    <t>نور الدين البالي</t>
  </si>
  <si>
    <t>نور الدين عبد الحفيظ</t>
  </si>
  <si>
    <t>نور الزلق</t>
  </si>
  <si>
    <t>نور الشوا</t>
  </si>
  <si>
    <t>نور الصفوري</t>
  </si>
  <si>
    <t>نور العيسى</t>
  </si>
  <si>
    <t>نور الله رزوق</t>
  </si>
  <si>
    <t>نور الهدى حموي</t>
  </si>
  <si>
    <t>نور الهدى عمير</t>
  </si>
  <si>
    <t>نور الهدى محنايه</t>
  </si>
  <si>
    <t>دجله</t>
  </si>
  <si>
    <t>نور عيسى</t>
  </si>
  <si>
    <t>مميز</t>
  </si>
  <si>
    <t>نورشان ايوبي</t>
  </si>
  <si>
    <t>هبا الوقه</t>
  </si>
  <si>
    <t>هبه الاسد</t>
  </si>
  <si>
    <t>هبه الجغصي</t>
  </si>
  <si>
    <t>هبه الحاج يوسف</t>
  </si>
  <si>
    <t>هبه الساعور</t>
  </si>
  <si>
    <t>هبه العمري</t>
  </si>
  <si>
    <t>هبه اللبنى</t>
  </si>
  <si>
    <t>هبه الله الشطه</t>
  </si>
  <si>
    <t>هبه الله رضوان</t>
  </si>
  <si>
    <t>هبه ديب</t>
  </si>
  <si>
    <t>هبه زبداني</t>
  </si>
  <si>
    <t>هدايات حمشو</t>
  </si>
  <si>
    <t>استيليا</t>
  </si>
  <si>
    <t>هدى يزبك</t>
  </si>
  <si>
    <t>عربيه عباس</t>
  </si>
  <si>
    <t>هديل خليل</t>
  </si>
  <si>
    <t>هشام الحسين</t>
  </si>
  <si>
    <t>هلا الريس</t>
  </si>
  <si>
    <t>هلا الشيخ فضلي</t>
  </si>
  <si>
    <t>همام البحش</t>
  </si>
  <si>
    <t>هناده العبد</t>
  </si>
  <si>
    <t>هيا جربوع</t>
  </si>
  <si>
    <t>هيفاء الدالي</t>
  </si>
  <si>
    <t>هيفاء عقله</t>
  </si>
  <si>
    <t>هيلانه السمان</t>
  </si>
  <si>
    <t>وسام ابو عبد الله</t>
  </si>
  <si>
    <t>وسام الباني الموره لي</t>
  </si>
  <si>
    <t>وسام السمان</t>
  </si>
  <si>
    <t>وسيم الحلبي</t>
  </si>
  <si>
    <t>وصال عبد الهادي</t>
  </si>
  <si>
    <t>وعد الصعيدي</t>
  </si>
  <si>
    <t>وفاء ابو هلال</t>
  </si>
  <si>
    <t>فتحيه عثمان</t>
  </si>
  <si>
    <t>ولاء الاعسر</t>
  </si>
  <si>
    <t>ولاء الزالق</t>
  </si>
  <si>
    <t>ولاء قويدر</t>
  </si>
  <si>
    <t>وئام الجباعي</t>
  </si>
  <si>
    <t>اسمى</t>
  </si>
  <si>
    <t>يارا الشومري</t>
  </si>
  <si>
    <t>يارا بو دقه</t>
  </si>
  <si>
    <t>يارا تاج الدين</t>
  </si>
  <si>
    <t>يارا سلمو</t>
  </si>
  <si>
    <t>يارا معلا</t>
  </si>
  <si>
    <t>هفافه</t>
  </si>
  <si>
    <t>ياسر عرنوس</t>
  </si>
  <si>
    <t>ياسمين ابو الوفا</t>
  </si>
  <si>
    <t>ياسمين الصباح</t>
  </si>
  <si>
    <t>مونه</t>
  </si>
  <si>
    <t>ياسمين الطعاني</t>
  </si>
  <si>
    <t>ياسمين العريضي</t>
  </si>
  <si>
    <t>ياسمين المخلف</t>
  </si>
  <si>
    <t>ياسمين حلاويك</t>
  </si>
  <si>
    <t>ملاز</t>
  </si>
  <si>
    <t>يامن الخصا</t>
  </si>
  <si>
    <t>يحيى الحيدر</t>
  </si>
  <si>
    <t>يسرا الاشقر الحموي</t>
  </si>
  <si>
    <t>يمان شموط</t>
  </si>
  <si>
    <t>سكرى</t>
  </si>
  <si>
    <t>فهميه عبد الواحد</t>
  </si>
  <si>
    <t>فاطمه مطر</t>
  </si>
  <si>
    <t>يونس العبد</t>
  </si>
  <si>
    <t>رشا الياسين</t>
  </si>
  <si>
    <t>ميرنا مللي</t>
  </si>
  <si>
    <t>فؤاد قلعه جي</t>
  </si>
  <si>
    <t>لميس العسلي</t>
  </si>
  <si>
    <t>الثانية حديث</t>
  </si>
  <si>
    <t>last Name</t>
  </si>
  <si>
    <t>first Name</t>
  </si>
  <si>
    <t>دالينا مارديني</t>
  </si>
  <si>
    <t>سهام كنعان</t>
  </si>
  <si>
    <t>محمد حسن سكاف</t>
  </si>
  <si>
    <t>ميساء شكر</t>
  </si>
  <si>
    <t>ملك عرابي</t>
  </si>
  <si>
    <t>منال يوسف</t>
  </si>
  <si>
    <t>مزين بوابيجي</t>
  </si>
  <si>
    <t>عفاف ملا</t>
  </si>
  <si>
    <t>سلوى حموي</t>
  </si>
  <si>
    <t>يسرى كوكش</t>
  </si>
  <si>
    <t>سوزان سراج الدين</t>
  </si>
  <si>
    <t>ندى البابا</t>
  </si>
  <si>
    <t>طارق الصافي</t>
  </si>
  <si>
    <t>عليا ادلبي</t>
  </si>
  <si>
    <t>رباب الطباع</t>
  </si>
  <si>
    <t>رغدى البقاعي</t>
  </si>
  <si>
    <t>براءه حماده</t>
  </si>
  <si>
    <t>مياده القدسي</t>
  </si>
  <si>
    <t>هيفين لطيف</t>
  </si>
  <si>
    <t>ايمان حمشو</t>
  </si>
  <si>
    <t>حسناء قيطاز</t>
  </si>
  <si>
    <t>مريم حمدوش</t>
  </si>
  <si>
    <t>ايمان عيون</t>
  </si>
  <si>
    <t>خديجه بكيره</t>
  </si>
  <si>
    <t>خوله عبد الهادي</t>
  </si>
  <si>
    <t>صباح حموده</t>
  </si>
  <si>
    <t>خديحه خطيب</t>
  </si>
  <si>
    <t>فاديه رزوق</t>
  </si>
  <si>
    <t>فاطمه الفلاح</t>
  </si>
  <si>
    <t>ازهار بدران</t>
  </si>
  <si>
    <t>فاطمه عمر بركات</t>
  </si>
  <si>
    <t>احمد سلام</t>
  </si>
  <si>
    <t>ايمان صادقه</t>
  </si>
  <si>
    <t>رحاب الحجله</t>
  </si>
  <si>
    <t>اماني زيدان</t>
  </si>
  <si>
    <t>ايساء</t>
  </si>
  <si>
    <t>الهام حربا</t>
  </si>
  <si>
    <t>سمر الهمال</t>
  </si>
  <si>
    <t>زهية</t>
  </si>
  <si>
    <t>ليلى عادلي</t>
  </si>
  <si>
    <t>اسامه الزايد</t>
  </si>
  <si>
    <t>بنيا السليمان</t>
  </si>
  <si>
    <t>محمودي الصالح</t>
  </si>
  <si>
    <t>شكريه دخل الله</t>
  </si>
  <si>
    <t>محمد هتمي</t>
  </si>
  <si>
    <t>روضه صفر</t>
  </si>
  <si>
    <t>مريم عثمان</t>
  </si>
  <si>
    <t>ليبية</t>
  </si>
  <si>
    <t>ليلى شاهين</t>
  </si>
  <si>
    <t>زين</t>
  </si>
  <si>
    <t>محمد انس ريحاوي</t>
  </si>
  <si>
    <t>محمد الأحمد محمد</t>
  </si>
  <si>
    <t>علا الصفدي</t>
  </si>
  <si>
    <t>سوزانا الحداد</t>
  </si>
  <si>
    <t>احمد باكير</t>
  </si>
  <si>
    <t>روعة</t>
  </si>
  <si>
    <t>احمد برمو</t>
  </si>
  <si>
    <t>احمد كنعان</t>
  </si>
  <si>
    <t>اروى ظاظا</t>
  </si>
  <si>
    <t>اسامه عاشور</t>
  </si>
  <si>
    <t>الاء المصري</t>
  </si>
  <si>
    <t>امجد ابراهيم</t>
  </si>
  <si>
    <t>انس ابو سالم</t>
  </si>
  <si>
    <t>مرسوله الحسن غنيم</t>
  </si>
  <si>
    <t>اياد الجندلي</t>
  </si>
  <si>
    <t>ايمن ملحم</t>
  </si>
  <si>
    <t>سلوة</t>
  </si>
  <si>
    <t>ايه علايا</t>
  </si>
  <si>
    <t>أماني البيضا</t>
  </si>
  <si>
    <t>بتول الملاح</t>
  </si>
  <si>
    <t>بيان شقالو</t>
  </si>
  <si>
    <t>بيان غنطوس</t>
  </si>
  <si>
    <t>ثائر الجلاد</t>
  </si>
  <si>
    <t>راغدة مرتضى</t>
  </si>
  <si>
    <t>جانيت الجمل</t>
  </si>
  <si>
    <t>جوزفين ندروس</t>
  </si>
  <si>
    <t>حسن النجار</t>
  </si>
  <si>
    <t>لينده طليعه</t>
  </si>
  <si>
    <t>حسين زينه</t>
  </si>
  <si>
    <t>حسين كنيفاتي</t>
  </si>
  <si>
    <t>دعاء كلش</t>
  </si>
  <si>
    <t>راما البزره</t>
  </si>
  <si>
    <t>راما القزاز</t>
  </si>
  <si>
    <t>راما نجم</t>
  </si>
  <si>
    <t xml:space="preserve">محمد </t>
  </si>
  <si>
    <t xml:space="preserve">شيرين </t>
  </si>
  <si>
    <t>رائد ابوحمره</t>
  </si>
  <si>
    <t>ربا دحدل</t>
  </si>
  <si>
    <t>رنا الاحمر</t>
  </si>
  <si>
    <t>رواد قريط</t>
  </si>
  <si>
    <t>ريم حمدو الناصر</t>
  </si>
  <si>
    <t>سعاد الحمصي</t>
  </si>
  <si>
    <t>سعاد منلا رسول</t>
  </si>
  <si>
    <t xml:space="preserve">ايمان  </t>
  </si>
  <si>
    <t>سلام الحراكي</t>
  </si>
  <si>
    <t>شذى مظلوم</t>
  </si>
  <si>
    <t>شيرين عيسى</t>
  </si>
  <si>
    <t>ضحى الروماني</t>
  </si>
  <si>
    <t>طارق زاعور</t>
  </si>
  <si>
    <t>نرجس</t>
  </si>
  <si>
    <t>طوني سلوم</t>
  </si>
  <si>
    <t>عدنان بلله</t>
  </si>
  <si>
    <t>عدنان شيخ الشباب</t>
  </si>
  <si>
    <t>عمار بوز العسل</t>
  </si>
  <si>
    <t>عمار سمني</t>
  </si>
  <si>
    <t>لطفية</t>
  </si>
  <si>
    <t>عمر الطعمه</t>
  </si>
  <si>
    <t>غازي قبلان</t>
  </si>
  <si>
    <t>قحطان احمد</t>
  </si>
  <si>
    <t>وضحه</t>
  </si>
  <si>
    <t>كارولين جرجوره</t>
  </si>
  <si>
    <t>كرام دندن</t>
  </si>
  <si>
    <t>نخله</t>
  </si>
  <si>
    <t>كوثر دياب</t>
  </si>
  <si>
    <t>مريم نقرش</t>
  </si>
  <si>
    <t>ليندا ضوا</t>
  </si>
  <si>
    <t>مجد طه</t>
  </si>
  <si>
    <t>مجد مغلاجي</t>
  </si>
  <si>
    <t>البير</t>
  </si>
  <si>
    <t>امنه الشيخ</t>
  </si>
  <si>
    <t>محمد الفلاح</t>
  </si>
  <si>
    <t>محمد المحمود</t>
  </si>
  <si>
    <t>محمد اياد خلوف</t>
  </si>
  <si>
    <t>محمد فارس مطر</t>
  </si>
  <si>
    <t>محمد فلاح شاميه</t>
  </si>
  <si>
    <t>محمد نعيم البارودي</t>
  </si>
  <si>
    <t>محمد وسيم القباني</t>
  </si>
  <si>
    <t>رغده الدقاق</t>
  </si>
  <si>
    <t>محمد يحيى صافي</t>
  </si>
  <si>
    <t>محمود الطبجي</t>
  </si>
  <si>
    <t>مريم ابو ذراع</t>
  </si>
  <si>
    <t>ميس نور الدين</t>
  </si>
  <si>
    <t>ميساء فخري</t>
  </si>
  <si>
    <t>نور الدين غفري</t>
  </si>
  <si>
    <t>همام جوهره</t>
  </si>
  <si>
    <t>عتوك ابو قاسم</t>
  </si>
  <si>
    <t>هند السعدي</t>
  </si>
  <si>
    <t>وسيم شبعانيه</t>
  </si>
  <si>
    <t>ولاء المهدي</t>
  </si>
  <si>
    <t>احمدعمران</t>
  </si>
  <si>
    <t>ياسر خليل</t>
  </si>
  <si>
    <t>ياسمين العلي</t>
  </si>
  <si>
    <t>بعثيه</t>
  </si>
  <si>
    <t>يحيى جريده</t>
  </si>
  <si>
    <t>يوسف عرفه</t>
  </si>
  <si>
    <t>20/1/1994</t>
  </si>
  <si>
    <t>16/4/1992</t>
  </si>
  <si>
    <t>11/8/19994</t>
  </si>
  <si>
    <t>17/3/1993</t>
  </si>
  <si>
    <t>18/10/1992</t>
  </si>
  <si>
    <t>27/7/1982</t>
  </si>
  <si>
    <t>انثى</t>
  </si>
  <si>
    <t>دمشق</t>
  </si>
  <si>
    <t>دير الزور</t>
  </si>
  <si>
    <t>مشفى دبي</t>
  </si>
  <si>
    <t>زبداني</t>
  </si>
  <si>
    <t>السهوه</t>
  </si>
  <si>
    <t>سقبا</t>
  </si>
  <si>
    <t>درعا</t>
  </si>
  <si>
    <t>دوير الملوعة</t>
  </si>
  <si>
    <t>كسوة</t>
  </si>
  <si>
    <t>سرغايا</t>
  </si>
  <si>
    <t>التل</t>
  </si>
  <si>
    <t>كسوه</t>
  </si>
  <si>
    <t>القطيفة</t>
  </si>
  <si>
    <t>حماة</t>
  </si>
  <si>
    <t>نوى</t>
  </si>
  <si>
    <t>الدوحة</t>
  </si>
  <si>
    <t>حرستا</t>
  </si>
  <si>
    <t>معربا</t>
  </si>
  <si>
    <t>عربين</t>
  </si>
  <si>
    <t>الحراك</t>
  </si>
  <si>
    <t>مليحه</t>
  </si>
  <si>
    <t>جبا</t>
  </si>
  <si>
    <t>عسال الورد</t>
  </si>
  <si>
    <t>مشفى درعا</t>
  </si>
  <si>
    <t>غارية شرقية</t>
  </si>
  <si>
    <t>انخل</t>
  </si>
  <si>
    <t>جديه</t>
  </si>
  <si>
    <t>داعل</t>
  </si>
  <si>
    <t>الرقة</t>
  </si>
  <si>
    <t>الصنمين</t>
  </si>
  <si>
    <t>سويسه</t>
  </si>
  <si>
    <t>ريف دمشق</t>
  </si>
  <si>
    <t>دوما</t>
  </si>
  <si>
    <t>مخيم اليرموك</t>
  </si>
  <si>
    <t>صوران</t>
  </si>
  <si>
    <t>كفر بطنا</t>
  </si>
  <si>
    <t>حرستا البصل</t>
  </si>
  <si>
    <t>الفوعة</t>
  </si>
  <si>
    <t>ضمير</t>
  </si>
  <si>
    <t>حفير فوقا</t>
  </si>
  <si>
    <t>حمص</t>
  </si>
  <si>
    <t>جيرود</t>
  </si>
  <si>
    <t>جديدة عرطوز</t>
  </si>
  <si>
    <t>حلب</t>
  </si>
  <si>
    <t>السيدة زينب</t>
  </si>
  <si>
    <t>مشفى دوما</t>
  </si>
  <si>
    <t>اللاذقية</t>
  </si>
  <si>
    <t>قارة</t>
  </si>
  <si>
    <t>عين ترما</t>
  </si>
  <si>
    <t>رأس المعره</t>
  </si>
  <si>
    <t>رنكوس</t>
  </si>
  <si>
    <t>سعسع</t>
  </si>
  <si>
    <t>الضمير</t>
  </si>
  <si>
    <t>قطنا</t>
  </si>
  <si>
    <t>صفد</t>
  </si>
  <si>
    <t>حكر جب الاملس</t>
  </si>
  <si>
    <t>دبي</t>
  </si>
  <si>
    <t>بيت جن</t>
  </si>
  <si>
    <t>طرطوس</t>
  </si>
  <si>
    <t>جديده الوادي</t>
  </si>
  <si>
    <t>السويداء</t>
  </si>
  <si>
    <t>جرمانا</t>
  </si>
  <si>
    <t>غزلانيه</t>
  </si>
  <si>
    <t>رحيبة</t>
  </si>
  <si>
    <t>داريا</t>
  </si>
  <si>
    <t>الكويت</t>
  </si>
  <si>
    <t>رحيبه</t>
  </si>
  <si>
    <t>يعفور</t>
  </si>
  <si>
    <t>يرموك</t>
  </si>
  <si>
    <t>مخيم جرمانا</t>
  </si>
  <si>
    <t>حجيرة البلد</t>
  </si>
  <si>
    <t>المدينة المنورة</t>
  </si>
  <si>
    <t>الحجر الاسود</t>
  </si>
  <si>
    <t>النبك</t>
  </si>
  <si>
    <t>حماه</t>
  </si>
  <si>
    <t>الشارقه</t>
  </si>
  <si>
    <t>اعزاز</t>
  </si>
  <si>
    <t>مصاد</t>
  </si>
  <si>
    <t>يلدا</t>
  </si>
  <si>
    <t>الكسوة</t>
  </si>
  <si>
    <t xml:space="preserve">دير عطيه </t>
  </si>
  <si>
    <t>صما</t>
  </si>
  <si>
    <t>قبر الست</t>
  </si>
  <si>
    <t>القنيطرة</t>
  </si>
  <si>
    <t>منين</t>
  </si>
  <si>
    <t>ادلب</t>
  </si>
  <si>
    <t>معضمية</t>
  </si>
  <si>
    <t>الرياض</t>
  </si>
  <si>
    <t>تسيل</t>
  </si>
  <si>
    <t>صحنايا</t>
  </si>
  <si>
    <t>طرابلس</t>
  </si>
  <si>
    <t>رساس</t>
  </si>
  <si>
    <t>كفر بهم</t>
  </si>
  <si>
    <t>كفرون حيدر</t>
  </si>
  <si>
    <t>القريتين</t>
  </si>
  <si>
    <t>موحسن</t>
  </si>
  <si>
    <t>اليرموك</t>
  </si>
  <si>
    <t>عادليه</t>
  </si>
  <si>
    <t>خان دنون</t>
  </si>
  <si>
    <t>بقعسم</t>
  </si>
  <si>
    <t>جديده عرطوز</t>
  </si>
  <si>
    <t>قدسيا</t>
  </si>
  <si>
    <t>المعضمية</t>
  </si>
  <si>
    <t>اشرفية صحنايا</t>
  </si>
  <si>
    <t>معلولا</t>
  </si>
  <si>
    <t>هامه</t>
  </si>
  <si>
    <t>ابو ظبي</t>
  </si>
  <si>
    <t>معضمية الشام</t>
  </si>
  <si>
    <t>يبرود</t>
  </si>
  <si>
    <t>بصرى الشام</t>
  </si>
  <si>
    <t>دمشق-عمارة</t>
  </si>
  <si>
    <t>خان ارنبة</t>
  </si>
  <si>
    <t>مخيم الوافدين</t>
  </si>
  <si>
    <t>بيشه</t>
  </si>
  <si>
    <t>حضر</t>
  </si>
  <si>
    <t>مزيريب</t>
  </si>
  <si>
    <t>راس المعره</t>
  </si>
  <si>
    <t>ببيلا</t>
  </si>
  <si>
    <t>اشرفيه صحنايا</t>
  </si>
  <si>
    <t>شهبا</t>
  </si>
  <si>
    <t>عقربا</t>
  </si>
  <si>
    <t>عالقين</t>
  </si>
  <si>
    <t>دير علي</t>
  </si>
  <si>
    <t>مصياف</t>
  </si>
  <si>
    <t>غسوله</t>
  </si>
  <si>
    <t>مسرابا</t>
  </si>
  <si>
    <t>سبينة</t>
  </si>
  <si>
    <t>احمديه</t>
  </si>
  <si>
    <t>زملكا</t>
  </si>
  <si>
    <t>قاره</t>
  </si>
  <si>
    <t>تنورين</t>
  </si>
  <si>
    <t>بيرة كفتين</t>
  </si>
  <si>
    <t>سراقب</t>
  </si>
  <si>
    <t>مخيم يرموك</t>
  </si>
  <si>
    <t>الثورة</t>
  </si>
  <si>
    <t>شبعا</t>
  </si>
  <si>
    <t>التمانعة</t>
  </si>
  <si>
    <t>المشرف</t>
  </si>
  <si>
    <t>بلودان</t>
  </si>
  <si>
    <t>صيدنايا</t>
  </si>
  <si>
    <t>عرى</t>
  </si>
  <si>
    <t>الهويا</t>
  </si>
  <si>
    <t>تلكلخ</t>
  </si>
  <si>
    <t>جورين</t>
  </si>
  <si>
    <t>قطيفة</t>
  </si>
  <si>
    <t xml:space="preserve">الحسنية </t>
  </si>
  <si>
    <t>رحى</t>
  </si>
  <si>
    <t>هامة</t>
  </si>
  <si>
    <t>الكفر</t>
  </si>
  <si>
    <t>خربة غزالة</t>
  </si>
  <si>
    <t>جباتا الخشب</t>
  </si>
  <si>
    <t>جبله</t>
  </si>
  <si>
    <t>كناكر</t>
  </si>
  <si>
    <t>الراعي</t>
  </si>
  <si>
    <t>الدور</t>
  </si>
  <si>
    <t>الشيخ مسكين</t>
  </si>
  <si>
    <t>اللقبه</t>
  </si>
  <si>
    <t>درنج</t>
  </si>
  <si>
    <t>منلا اسعد</t>
  </si>
  <si>
    <t>جمرين</t>
  </si>
  <si>
    <t>معرونه</t>
  </si>
  <si>
    <t>صبوره</t>
  </si>
  <si>
    <t>ابوظبي</t>
  </si>
  <si>
    <t>غاغب</t>
  </si>
  <si>
    <t>سبينه</t>
  </si>
  <si>
    <t>كافات</t>
  </si>
  <si>
    <t>جده</t>
  </si>
  <si>
    <t>قدسيا هامة</t>
  </si>
  <si>
    <t>اللقبة</t>
  </si>
  <si>
    <t>ارنبا</t>
  </si>
  <si>
    <t>بطيحه</t>
  </si>
  <si>
    <t xml:space="preserve">القامشلي </t>
  </si>
  <si>
    <t>أبو ظبي</t>
  </si>
  <si>
    <t>بيت سحم</t>
  </si>
  <si>
    <t>محجه</t>
  </si>
  <si>
    <t>معرة صيدنايا</t>
  </si>
  <si>
    <t>الفوعه</t>
  </si>
  <si>
    <t>نجران</t>
  </si>
  <si>
    <t>طرنجه</t>
  </si>
  <si>
    <t>العراق بغداد</t>
  </si>
  <si>
    <t xml:space="preserve">دمشق </t>
  </si>
  <si>
    <t>بيروت</t>
  </si>
  <si>
    <t>القزاز</t>
  </si>
  <si>
    <t>اشرفية</t>
  </si>
  <si>
    <t>الصبوره</t>
  </si>
  <si>
    <t>مزة</t>
  </si>
  <si>
    <t>الدمام</t>
  </si>
  <si>
    <t>الحسكة</t>
  </si>
  <si>
    <t>شطحة</t>
  </si>
  <si>
    <t>قليدين</t>
  </si>
  <si>
    <t>عرطوز</t>
  </si>
  <si>
    <t>جبلة</t>
  </si>
  <si>
    <t>ظهر المغر</t>
  </si>
  <si>
    <t>القريا</t>
  </si>
  <si>
    <t>حنجور</t>
  </si>
  <si>
    <t>مضايا</t>
  </si>
  <si>
    <t>ام ولد</t>
  </si>
  <si>
    <t>كفر عويد</t>
  </si>
  <si>
    <t>البياضه</t>
  </si>
  <si>
    <t>الهامة</t>
  </si>
  <si>
    <t>زاره</t>
  </si>
  <si>
    <t>دير البخت</t>
  </si>
  <si>
    <t>كحيل</t>
  </si>
  <si>
    <t>كفرلاها</t>
  </si>
  <si>
    <t>النشابية</t>
  </si>
  <si>
    <t>تل اللوز</t>
  </si>
  <si>
    <t>صلخد</t>
  </si>
  <si>
    <t>الظاهرية</t>
  </si>
  <si>
    <t>قنوات</t>
  </si>
  <si>
    <t>الخميله</t>
  </si>
  <si>
    <t>دمشق الدحاديل</t>
  </si>
  <si>
    <t>ليبيا اجدابيا</t>
  </si>
  <si>
    <t>عفرين</t>
  </si>
  <si>
    <t>المسميه</t>
  </si>
  <si>
    <t>قامشلي</t>
  </si>
  <si>
    <t>راس المعرة</t>
  </si>
  <si>
    <t>الهيت</t>
  </si>
  <si>
    <t>ام رواق</t>
  </si>
  <si>
    <t>عين منين</t>
  </si>
  <si>
    <t>قطيفه</t>
  </si>
  <si>
    <t>مشفى السويداء</t>
  </si>
  <si>
    <t>مليحة</t>
  </si>
  <si>
    <t>القضيم</t>
  </si>
  <si>
    <t>الرفيد</t>
  </si>
  <si>
    <t>شفونيه</t>
  </si>
  <si>
    <t>قباسين</t>
  </si>
  <si>
    <t>مقلبيه</t>
  </si>
  <si>
    <t>القبو</t>
  </si>
  <si>
    <t>العمرات</t>
  </si>
  <si>
    <t>جباب</t>
  </si>
  <si>
    <t>كريم</t>
  </si>
  <si>
    <t>بكراما</t>
  </si>
  <si>
    <t>الميدان</t>
  </si>
  <si>
    <t>ادلب اطمة</t>
  </si>
  <si>
    <t>سويدا</t>
  </si>
  <si>
    <t>المرج</t>
  </si>
  <si>
    <t>القيمرية</t>
  </si>
  <si>
    <t>بطيحه نازحين</t>
  </si>
  <si>
    <t>قاسمية</t>
  </si>
  <si>
    <t>السفيره</t>
  </si>
  <si>
    <t>ناصرية</t>
  </si>
  <si>
    <t>ليبيا</t>
  </si>
  <si>
    <t>دمشق قصاع</t>
  </si>
  <si>
    <t>دمسق</t>
  </si>
  <si>
    <t>جرابلس التحتاني</t>
  </si>
  <si>
    <t>سبها</t>
  </si>
  <si>
    <t>حران العواميد</t>
  </si>
  <si>
    <t>بصير</t>
  </si>
  <si>
    <t>الدريكيش</t>
  </si>
  <si>
    <t>أشرفية صحنايا</t>
  </si>
  <si>
    <t>العانات</t>
  </si>
  <si>
    <t>عين الريحاني</t>
  </si>
  <si>
    <t>وادي بردى</t>
  </si>
  <si>
    <t>سلمية</t>
  </si>
  <si>
    <t>جديده الخاص</t>
  </si>
  <si>
    <t>عاليه</t>
  </si>
  <si>
    <t>الرميلان</t>
  </si>
  <si>
    <t>شغف</t>
  </si>
  <si>
    <t>طيبة الامام</t>
  </si>
  <si>
    <t>صالحية</t>
  </si>
  <si>
    <t>شعاره</t>
  </si>
  <si>
    <t>القنية</t>
  </si>
  <si>
    <t>جمله</t>
  </si>
  <si>
    <t>الصمنين</t>
  </si>
  <si>
    <t>مخيم فلسطين</t>
  </si>
  <si>
    <t>برزة</t>
  </si>
  <si>
    <t>بقين</t>
  </si>
  <si>
    <t>عين الفيجة</t>
  </si>
  <si>
    <t>حلب تونبوغا</t>
  </si>
  <si>
    <t>الحجر الأسود</t>
  </si>
  <si>
    <t>عين التينه</t>
  </si>
  <si>
    <t>الطواحين</t>
  </si>
  <si>
    <t>حفيرفوقا</t>
  </si>
  <si>
    <t>سوق وادي بردى</t>
  </si>
  <si>
    <t>الجافعة</t>
  </si>
  <si>
    <t>طاوي</t>
  </si>
  <si>
    <t>اربد</t>
  </si>
  <si>
    <t>الطيبة</t>
  </si>
  <si>
    <t>احمدية</t>
  </si>
  <si>
    <t>لاحساء</t>
  </si>
  <si>
    <t>الحسكه</t>
  </si>
  <si>
    <t>عمره</t>
  </si>
  <si>
    <t>عرمان</t>
  </si>
  <si>
    <t>مرمريتا</t>
  </si>
  <si>
    <t>الكفره</t>
  </si>
  <si>
    <t>إدلب</t>
  </si>
  <si>
    <t>اطمه</t>
  </si>
  <si>
    <t>الغاريه</t>
  </si>
  <si>
    <t>دوير الشوا</t>
  </si>
  <si>
    <t>مشفى دما</t>
  </si>
  <si>
    <t>زاما</t>
  </si>
  <si>
    <t>تعنيتا</t>
  </si>
  <si>
    <t>حزرما</t>
  </si>
  <si>
    <t>كفتين</t>
  </si>
  <si>
    <t>ابو دعمة</t>
  </si>
  <si>
    <t>طواحين</t>
  </si>
  <si>
    <t>سحم الجولان</t>
  </si>
  <si>
    <t>الطيبه</t>
  </si>
  <si>
    <t>المناجيد</t>
  </si>
  <si>
    <t>دريكيش</t>
  </si>
  <si>
    <t>العربية السورية</t>
  </si>
  <si>
    <t>الفلسطينية السورية</t>
  </si>
  <si>
    <t>الفلسطينية</t>
  </si>
  <si>
    <t>الأردنية</t>
  </si>
  <si>
    <t>اللبنانية</t>
  </si>
  <si>
    <t>الأفغانية</t>
  </si>
  <si>
    <t>العراقية</t>
  </si>
  <si>
    <t>سوري</t>
  </si>
  <si>
    <t>تجارية</t>
  </si>
  <si>
    <t>2014</t>
  </si>
  <si>
    <t>2005</t>
  </si>
  <si>
    <t>2006</t>
  </si>
  <si>
    <t>علمي</t>
  </si>
  <si>
    <t>2002</t>
  </si>
  <si>
    <t>2013</t>
  </si>
  <si>
    <t>2008</t>
  </si>
  <si>
    <t>2015</t>
  </si>
  <si>
    <t>1999</t>
  </si>
  <si>
    <t>2016</t>
  </si>
  <si>
    <t>2017</t>
  </si>
  <si>
    <t>2010</t>
  </si>
  <si>
    <t>2011</t>
  </si>
  <si>
    <t>2012</t>
  </si>
  <si>
    <t>2003</t>
  </si>
  <si>
    <t>1997</t>
  </si>
  <si>
    <t>2007</t>
  </si>
  <si>
    <t>2009</t>
  </si>
  <si>
    <t>1998</t>
  </si>
  <si>
    <t>1996</t>
  </si>
  <si>
    <t>2004</t>
  </si>
  <si>
    <t>2001</t>
  </si>
  <si>
    <t>2000</t>
  </si>
  <si>
    <t>ادبي</t>
  </si>
  <si>
    <t>1993</t>
  </si>
  <si>
    <t>غير سورية</t>
  </si>
  <si>
    <t>1995</t>
  </si>
  <si>
    <t>1990</t>
  </si>
  <si>
    <t>20114</t>
  </si>
  <si>
    <t>2018</t>
  </si>
  <si>
    <t>1991</t>
  </si>
  <si>
    <t>1994</t>
  </si>
  <si>
    <t>1992</t>
  </si>
  <si>
    <t>مصر</t>
  </si>
  <si>
    <t>قطر</t>
  </si>
  <si>
    <t>1989</t>
  </si>
  <si>
    <t>علمي ليبية</t>
  </si>
  <si>
    <t>1983</t>
  </si>
  <si>
    <t>نوع الشةادة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</si>
  <si>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</si>
  <si>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</si>
  <si>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</si>
  <si>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</si>
  <si>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</si>
  <si>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</si>
  <si>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</si>
  <si>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</si>
  <si>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</si>
  <si>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</si>
  <si>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</si>
  <si>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</si>
  <si>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</si>
  <si>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</si>
  <si>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</si>
  <si>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عند اختيار المقررتضع بجانب اسم المقرر بالعمود الأزرق رقم /1/</t>
  </si>
  <si>
    <t>إرسال ملف الإستمارة (Excel ) عبر البريد الإلكتروني إلى العنوان التالي :
acc.ol2@damascusuniversity.edu.sy 
ويجب أن يكون موضوع الإيميل هو الرقم الإمتحاني للطالب</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</si>
  <si>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</si>
  <si>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الحاصلين على وثيقة وفاة من مكتب شؤون الشهداء والجرحى والمفقودين لأبناء وأزواج المتوفيين بعمليات مشابهة للعمليات الحربية</t>
  </si>
  <si>
    <t>المقررات المسجلة في الفصل الأول للعام الدراسي 2019/ 2020
 (علماً أن اختيار جميع هذه المقررات تقع على مسؤولية الطالب وهي غير قابلة للتعديل بعد تثبيت التسجيل على الموقع الالكتروني)</t>
  </si>
  <si>
    <t>إستمارة طالب برنامج المحاسبة الفصل الأول للعام الدراسي 2020/2019</t>
  </si>
  <si>
    <t>خالد الزعبي</t>
  </si>
  <si>
    <t>ربى السيوطي</t>
  </si>
  <si>
    <t>عمر ابو رافع</t>
  </si>
  <si>
    <t>محمد باسم الانكليزي</t>
  </si>
  <si>
    <t>محمد حسن الفحل</t>
  </si>
  <si>
    <t>محمد صالح القضماني</t>
  </si>
  <si>
    <t>منال الحلاق</t>
  </si>
  <si>
    <t>ابراهيم طلعت</t>
  </si>
  <si>
    <t>احمد الدرويش</t>
  </si>
  <si>
    <t>احمد العبود الصالح</t>
  </si>
  <si>
    <t>احمد العبيد الحسين</t>
  </si>
  <si>
    <t>احمد الفاعوري</t>
  </si>
  <si>
    <t>احمد القاسم الملحم</t>
  </si>
  <si>
    <t>مرزوق</t>
  </si>
  <si>
    <t>احمد النحال</t>
  </si>
  <si>
    <t>احمد جزائري</t>
  </si>
  <si>
    <t>احمد دعيبس</t>
  </si>
  <si>
    <t>جمعة</t>
  </si>
  <si>
    <t>احمد راجح</t>
  </si>
  <si>
    <t>احمد سكر</t>
  </si>
  <si>
    <t>احمد كحيل</t>
  </si>
  <si>
    <t>اسامة شجاع</t>
  </si>
  <si>
    <t>اشرف حريز</t>
  </si>
  <si>
    <t>اشرف كرباج</t>
  </si>
  <si>
    <t>الياس حريز</t>
  </si>
  <si>
    <t>دحام</t>
  </si>
  <si>
    <t>اماني خرمة</t>
  </si>
  <si>
    <t>انس ساق الله</t>
  </si>
  <si>
    <t>انس ليبزو</t>
  </si>
  <si>
    <t>انطوان مقسي حنا</t>
  </si>
  <si>
    <t>حنين</t>
  </si>
  <si>
    <t>انطوانيت عشي</t>
  </si>
  <si>
    <t>ايمان اورفلي</t>
  </si>
  <si>
    <t>باسل قريب</t>
  </si>
  <si>
    <t>رشيد</t>
  </si>
  <si>
    <t>بشر الحلبوني</t>
  </si>
  <si>
    <t>بلال ديب</t>
  </si>
  <si>
    <t>جمال فرحو</t>
  </si>
  <si>
    <t>جميل ابو حمدان</t>
  </si>
  <si>
    <t>جهاد مظلوم</t>
  </si>
  <si>
    <t>جهينه يوسف</t>
  </si>
  <si>
    <t>جيانا مخول</t>
  </si>
  <si>
    <t>حسام الدين عواد</t>
  </si>
  <si>
    <t>حسن المهاوش</t>
  </si>
  <si>
    <t>خضر البراقي</t>
  </si>
  <si>
    <t>خلدون سعدون</t>
  </si>
  <si>
    <t>داني عساف</t>
  </si>
  <si>
    <t>راما سايس</t>
  </si>
  <si>
    <t>ربا كلول</t>
  </si>
  <si>
    <t>رشا عبد الكريم</t>
  </si>
  <si>
    <t>محمد سعد</t>
  </si>
  <si>
    <t>رشا عدي</t>
  </si>
  <si>
    <t>عبد الحفيظ</t>
  </si>
  <si>
    <t>رضوان حلبية</t>
  </si>
  <si>
    <t>رنا شحادة</t>
  </si>
  <si>
    <t>رندى عمر حسن</t>
  </si>
  <si>
    <t>ريم صالح</t>
  </si>
  <si>
    <t>شريف</t>
  </si>
  <si>
    <t>زاهر العتر</t>
  </si>
  <si>
    <t>زستان حمدو</t>
  </si>
  <si>
    <t>سامر المغربي</t>
  </si>
  <si>
    <t>سامر النمير</t>
  </si>
  <si>
    <t>سامي قابوق</t>
  </si>
  <si>
    <t>سلطان الحريري</t>
  </si>
  <si>
    <t>سنا البابا</t>
  </si>
  <si>
    <t>سهير زين</t>
  </si>
  <si>
    <t>سونيا مني</t>
  </si>
  <si>
    <t>شمس الدين</t>
  </si>
  <si>
    <t>شادي ضو</t>
  </si>
  <si>
    <t>شذا الجزائرلي</t>
  </si>
  <si>
    <t>شيرين بجبوج</t>
  </si>
  <si>
    <t>صافي شوشره</t>
  </si>
  <si>
    <t>صالح العليوي</t>
  </si>
  <si>
    <t>جاسر</t>
  </si>
  <si>
    <t xml:space="preserve">صفاء الاسعد   </t>
  </si>
  <si>
    <t>ادوارد</t>
  </si>
  <si>
    <t>ضياء النصيرات</t>
  </si>
  <si>
    <t>طارق جواد</t>
  </si>
  <si>
    <t>عبد الاله</t>
  </si>
  <si>
    <t>طارق شاهين</t>
  </si>
  <si>
    <t>طاهر الغزالي</t>
  </si>
  <si>
    <t>عبير السبيعي</t>
  </si>
  <si>
    <t>عبير النكـدلي</t>
  </si>
  <si>
    <t>عزيز مسلم</t>
  </si>
  <si>
    <t>عصام الخطيب</t>
  </si>
  <si>
    <t>عصمت الحسن</t>
  </si>
  <si>
    <t xml:space="preserve">علاء الاسدي </t>
  </si>
  <si>
    <t>علاء الدين كالوت</t>
  </si>
  <si>
    <t>علاء يوسف</t>
  </si>
  <si>
    <t>علي عمران</t>
  </si>
  <si>
    <t>عماد الشيخ</t>
  </si>
  <si>
    <t>احمد طه</t>
  </si>
  <si>
    <t>عمار النابلسي</t>
  </si>
  <si>
    <t>عمر محمد</t>
  </si>
  <si>
    <t>غدير الحمد</t>
  </si>
  <si>
    <t>فاتح النبهان</t>
  </si>
  <si>
    <t>فادي الاطرش</t>
  </si>
  <si>
    <t>فادي تيم</t>
  </si>
  <si>
    <t>فادي شورى</t>
  </si>
  <si>
    <t>فادي قرو</t>
  </si>
  <si>
    <t>فادي مرعي</t>
  </si>
  <si>
    <t>داوود</t>
  </si>
  <si>
    <t>فاطمة عبد الرحمن</t>
  </si>
  <si>
    <t>فـداء دكاك</t>
  </si>
  <si>
    <t>فراس هوز</t>
  </si>
  <si>
    <t>فراس الخطيب</t>
  </si>
  <si>
    <t>فيليب كسبريان</t>
  </si>
  <si>
    <t>ارتين</t>
  </si>
  <si>
    <t>كريستين  لحدو</t>
  </si>
  <si>
    <t>كوثر الشعار</t>
  </si>
  <si>
    <t>لؤي طالب</t>
  </si>
  <si>
    <t>لؤي مشوح</t>
  </si>
  <si>
    <t>شعبان</t>
  </si>
  <si>
    <t xml:space="preserve">لارا نعمه </t>
  </si>
  <si>
    <t>لانا زغيب</t>
  </si>
  <si>
    <t>لمى المملوك</t>
  </si>
  <si>
    <t>محمد جمعه</t>
  </si>
  <si>
    <t>لمياء السمان</t>
  </si>
  <si>
    <t>مازن الواوي</t>
  </si>
  <si>
    <t>مازن بركات</t>
  </si>
  <si>
    <t>ماهر رفاعه</t>
  </si>
  <si>
    <t>محمد الجلاد</t>
  </si>
  <si>
    <t>محمد السيد</t>
  </si>
  <si>
    <t>محمد الشامي</t>
  </si>
  <si>
    <t>محمد القادري</t>
  </si>
  <si>
    <t>حكمات</t>
  </si>
  <si>
    <t>محمد المنصور</t>
  </si>
  <si>
    <t xml:space="preserve">قاسم </t>
  </si>
  <si>
    <t>محمد امين سوركلي</t>
  </si>
  <si>
    <t>محمد انس الاسمر</t>
  </si>
  <si>
    <t>محمد بشار مطر</t>
  </si>
  <si>
    <t>محمد بشر عقاد</t>
  </si>
  <si>
    <t>محمد حمد</t>
  </si>
  <si>
    <t>محمد زاهر الديري</t>
  </si>
  <si>
    <t>عبد الجواد</t>
  </si>
  <si>
    <t>محمد زيد نزها</t>
  </si>
  <si>
    <t>عبد العزيز</t>
  </si>
  <si>
    <t>محمد سلطان اورفه لي</t>
  </si>
  <si>
    <t>محمد سليم عانوتي</t>
  </si>
  <si>
    <t>بسمة</t>
  </si>
  <si>
    <t>محمد فايز ابراهيم</t>
  </si>
  <si>
    <t>محمد فراس الحلاق</t>
  </si>
  <si>
    <t>محمد فراس السيروان</t>
  </si>
  <si>
    <t>محمد قصي الطير</t>
  </si>
  <si>
    <t>محمد قنبس</t>
  </si>
  <si>
    <t>محمد كمالي</t>
  </si>
  <si>
    <t>محمد كنان عرمان</t>
  </si>
  <si>
    <t>محمد لؤي قنبر</t>
  </si>
  <si>
    <t>محمد مؤيد الحارس</t>
  </si>
  <si>
    <t xml:space="preserve">عدنان </t>
  </si>
  <si>
    <t>محمد مازن النوري</t>
  </si>
  <si>
    <t>محمد ماهر عوكل</t>
  </si>
  <si>
    <t>محمد مصري</t>
  </si>
  <si>
    <t>محمد منير الحمامي</t>
  </si>
  <si>
    <t>مصباح</t>
  </si>
  <si>
    <t>محمد مهاب السمان</t>
  </si>
  <si>
    <t>محمد نجم الدين الغزي</t>
  </si>
  <si>
    <t>محمد نهاد</t>
  </si>
  <si>
    <t>محمد نور الرواشده</t>
  </si>
  <si>
    <t>محمد نور بركات</t>
  </si>
  <si>
    <t>محمد نورس صوان</t>
  </si>
  <si>
    <t>محمد هادي القاضي</t>
  </si>
  <si>
    <t>محمد هاني الاشقر</t>
  </si>
  <si>
    <t>محمد هزاع</t>
  </si>
  <si>
    <t>فزاع</t>
  </si>
  <si>
    <t>محمد هيثم العجلاني</t>
  </si>
  <si>
    <t>ظليل</t>
  </si>
  <si>
    <t>محمد وسيم الطرح</t>
  </si>
  <si>
    <t>محمد ياسر الخرقي</t>
  </si>
  <si>
    <t>محمد ياسر السبسبي</t>
  </si>
  <si>
    <t>محمد عصام</t>
  </si>
  <si>
    <t>محمد يحيى مكتبي</t>
  </si>
  <si>
    <t>محمود اسماعيل</t>
  </si>
  <si>
    <t>محمود البقاعي</t>
  </si>
  <si>
    <t>محمود الحسين الكنعان</t>
  </si>
  <si>
    <t>مهيدي</t>
  </si>
  <si>
    <t>محمود القادري</t>
  </si>
  <si>
    <t>مجد الدين</t>
  </si>
  <si>
    <t>محمود القباني</t>
  </si>
  <si>
    <t>محمود دسوقي</t>
  </si>
  <si>
    <t>محمود زيدان</t>
  </si>
  <si>
    <t>محمود علماني</t>
  </si>
  <si>
    <t>محمود عوض</t>
  </si>
  <si>
    <t>محمود قاسم</t>
  </si>
  <si>
    <t>محمود المعرباني</t>
  </si>
  <si>
    <t>مدحت الدقس</t>
  </si>
  <si>
    <t>مدين ابو زيدان</t>
  </si>
  <si>
    <t>مراد احمد</t>
  </si>
  <si>
    <t>مراد هاشم</t>
  </si>
  <si>
    <t>مرسل ركاب</t>
  </si>
  <si>
    <t>مروان صالح</t>
  </si>
  <si>
    <t>مروان قاسم</t>
  </si>
  <si>
    <t>مروان قيسية</t>
  </si>
  <si>
    <t>مروى علوش</t>
  </si>
  <si>
    <t>مروى ليلا</t>
  </si>
  <si>
    <t>مريم خير بك</t>
  </si>
  <si>
    <t>مريم سلوم</t>
  </si>
  <si>
    <t>مصطفى ابراهيم</t>
  </si>
  <si>
    <t xml:space="preserve">يوسف </t>
  </si>
  <si>
    <t>مصطفى الدالاتي</t>
  </si>
  <si>
    <t>مصطفى قداح</t>
  </si>
  <si>
    <t>مصعب المليحان</t>
  </si>
  <si>
    <t>مضر حينون</t>
  </si>
  <si>
    <t>معاذ الحنفي</t>
  </si>
  <si>
    <t>معاوية العبار</t>
  </si>
  <si>
    <t>معاويه السعدي</t>
  </si>
  <si>
    <t>معتز الدبس</t>
  </si>
  <si>
    <t>معتصم غزال</t>
  </si>
  <si>
    <t>معروف قطمه</t>
  </si>
  <si>
    <t>مفيد صالحه</t>
  </si>
  <si>
    <t>مشاري</t>
  </si>
  <si>
    <t>ملهم الخالدي</t>
  </si>
  <si>
    <t>ملهم المعراوي</t>
  </si>
  <si>
    <t>منار سليط</t>
  </si>
  <si>
    <t>منال الصالح</t>
  </si>
  <si>
    <t>منال القلاشيني</t>
  </si>
  <si>
    <t>منال معماري</t>
  </si>
  <si>
    <t>منذر الشاملي</t>
  </si>
  <si>
    <t>منى لطفي</t>
  </si>
  <si>
    <t>منير حاج قدور</t>
  </si>
  <si>
    <t>مها حرابه</t>
  </si>
  <si>
    <t>مهدي بشبش</t>
  </si>
  <si>
    <t>مهند الخطيب</t>
  </si>
  <si>
    <t>مهند السالم</t>
  </si>
  <si>
    <t>مهند بازرباشي</t>
  </si>
  <si>
    <t>موسى الجمعه</t>
  </si>
  <si>
    <t>موسى الغنيم</t>
  </si>
  <si>
    <t>موسى حمصي</t>
  </si>
  <si>
    <t>جريس</t>
  </si>
  <si>
    <t>موسى داوود</t>
  </si>
  <si>
    <t>موسى شلهوب</t>
  </si>
  <si>
    <t>موفق الحموي</t>
  </si>
  <si>
    <t>موفق غره</t>
  </si>
  <si>
    <t>مياده المنجويق</t>
  </si>
  <si>
    <t>رستم</t>
  </si>
  <si>
    <t>ميرامار خوري</t>
  </si>
  <si>
    <t>جبرائيل</t>
  </si>
  <si>
    <t>ميس الدباس</t>
  </si>
  <si>
    <t>ميساء بكر</t>
  </si>
  <si>
    <t>ميساء جحه</t>
  </si>
  <si>
    <t>ميساء سنـنـد جي</t>
  </si>
  <si>
    <t>ميسون جمجوم</t>
  </si>
  <si>
    <t>ميشلين قعدان</t>
  </si>
  <si>
    <t>مخائيل</t>
  </si>
  <si>
    <t>ميشيل القـطيش</t>
  </si>
  <si>
    <t>ناجي الغريب</t>
  </si>
  <si>
    <t>نادر العودة</t>
  </si>
  <si>
    <t>نادر العيد</t>
  </si>
  <si>
    <t>نادره الزامل</t>
  </si>
  <si>
    <t>ناديا دردس</t>
  </si>
  <si>
    <t>ناصر الزامل</t>
  </si>
  <si>
    <t>غازي</t>
  </si>
  <si>
    <t>ناصيف باكير</t>
  </si>
  <si>
    <t>نانسي مغمومه</t>
  </si>
  <si>
    <t>عبد الخالق</t>
  </si>
  <si>
    <t>ناهدة ابرش</t>
  </si>
  <si>
    <t>نايف الزامل</t>
  </si>
  <si>
    <t>مناور</t>
  </si>
  <si>
    <t>نبال الديري</t>
  </si>
  <si>
    <t>نبيل العميان</t>
  </si>
  <si>
    <t>نبيلة ابو ستة</t>
  </si>
  <si>
    <t>نجد جابري</t>
  </si>
  <si>
    <t>ندى ايوب</t>
  </si>
  <si>
    <t>نديم السرميني</t>
  </si>
  <si>
    <t>نسرين ابو شعر</t>
  </si>
  <si>
    <t>نسرين الدخل الله</t>
  </si>
  <si>
    <t>نسرين الذنون</t>
  </si>
  <si>
    <t>يونس</t>
  </si>
  <si>
    <t>نسرين القصار</t>
  </si>
  <si>
    <t>نصار سطمة</t>
  </si>
  <si>
    <t>نصر الدين البندقجي</t>
  </si>
  <si>
    <t>نضال الشيخ علي</t>
  </si>
  <si>
    <t>ثروت</t>
  </si>
  <si>
    <t>نظيره سقباني</t>
  </si>
  <si>
    <t>احمد دياب</t>
  </si>
  <si>
    <t>نعمة الخطيب</t>
  </si>
  <si>
    <t>نعيم العويل</t>
  </si>
  <si>
    <t>اليان</t>
  </si>
  <si>
    <t>نهال جرو</t>
  </si>
  <si>
    <t>محمد نور</t>
  </si>
  <si>
    <t>نهى البسيط</t>
  </si>
  <si>
    <t>نوار ابراهيم</t>
  </si>
  <si>
    <t>نواف العـلي</t>
  </si>
  <si>
    <t>عساس</t>
  </si>
  <si>
    <t>نور الدوجي</t>
  </si>
  <si>
    <t xml:space="preserve"> نوفيق</t>
  </si>
  <si>
    <t>نور الدين النحاس</t>
  </si>
  <si>
    <t>نور الدين خشيفاتي</t>
  </si>
  <si>
    <t>صائب</t>
  </si>
  <si>
    <t>نور الدين درويشة</t>
  </si>
  <si>
    <t>نور الريحاوي</t>
  </si>
  <si>
    <t>نور عبدو</t>
  </si>
  <si>
    <t>نور منصور</t>
  </si>
  <si>
    <t>نورا الحمصي</t>
  </si>
  <si>
    <t>نيفين الخطيب ابو فخر</t>
  </si>
  <si>
    <t>هادي الجفان</t>
  </si>
  <si>
    <t xml:space="preserve">هاشم  صالح </t>
  </si>
  <si>
    <t>هاني المرجي</t>
  </si>
  <si>
    <t>هبا فرزان</t>
  </si>
  <si>
    <t>هبة المارديني</t>
  </si>
  <si>
    <t>هبة شكور</t>
  </si>
  <si>
    <t>هبة قــدوره</t>
  </si>
  <si>
    <t>هبه الديراني</t>
  </si>
  <si>
    <t>محمد سليمان</t>
  </si>
  <si>
    <t>هبه القياص</t>
  </si>
  <si>
    <t>هبه شورى</t>
  </si>
  <si>
    <t>هبه مسكي</t>
  </si>
  <si>
    <t>هدى شخاشيرو</t>
  </si>
  <si>
    <t>هدى صالح</t>
  </si>
  <si>
    <t>هشام الخطيب</t>
  </si>
  <si>
    <t>هلا المزيد</t>
  </si>
  <si>
    <t>هلا دياب</t>
  </si>
  <si>
    <t>هلال الغزالي</t>
  </si>
  <si>
    <t>همام الشرباتي</t>
  </si>
  <si>
    <t>هناء يغمور</t>
  </si>
  <si>
    <t>هنادي الشغري</t>
  </si>
  <si>
    <t xml:space="preserve">نبيل </t>
  </si>
  <si>
    <t>هندرين الكردي</t>
  </si>
  <si>
    <t>هيثم السليمان</t>
  </si>
  <si>
    <t>هيثم شكر زين الدين</t>
  </si>
  <si>
    <t>هيثم عرعور</t>
  </si>
  <si>
    <t>وائل شعبان</t>
  </si>
  <si>
    <t>واثق الشحف</t>
  </si>
  <si>
    <t>وجيه الخطيب</t>
  </si>
  <si>
    <t>وسام الحسين</t>
  </si>
  <si>
    <t>وسام المغربي</t>
  </si>
  <si>
    <t>وسام النصار</t>
  </si>
  <si>
    <t>وسام كشيك</t>
  </si>
  <si>
    <t>وسيم الحرش</t>
  </si>
  <si>
    <t>وسيم الداية</t>
  </si>
  <si>
    <t>محمد خيري</t>
  </si>
  <si>
    <t>وسيم الرفاعي</t>
  </si>
  <si>
    <t>وسيم تسابحجي</t>
  </si>
  <si>
    <t>وسيم سمان</t>
  </si>
  <si>
    <t>وسيم صوان</t>
  </si>
  <si>
    <t>وسيم محمد</t>
  </si>
  <si>
    <t>وسيم معقالي</t>
  </si>
  <si>
    <t>وفاء القصاص</t>
  </si>
  <si>
    <t>ولاء السقال</t>
  </si>
  <si>
    <t>شفيق</t>
  </si>
  <si>
    <t>ولاء درويش محمود</t>
  </si>
  <si>
    <t>وليد السعيد</t>
  </si>
  <si>
    <t>وليد عكر</t>
  </si>
  <si>
    <t>يارا ابو شيخة</t>
  </si>
  <si>
    <t>ياسر الحمصي العطار</t>
  </si>
  <si>
    <t>ياسر الوتار</t>
  </si>
  <si>
    <t>ياسر بيرقدار</t>
  </si>
  <si>
    <t>باسل سطاح</t>
  </si>
  <si>
    <t>رافع</t>
  </si>
  <si>
    <t>ياسين العبد الله</t>
  </si>
  <si>
    <t>عبد المنعم</t>
  </si>
  <si>
    <t>ياسين توتنجي</t>
  </si>
  <si>
    <t>ياسين حداد</t>
  </si>
  <si>
    <t>يامن توركو</t>
  </si>
  <si>
    <t>يامن كهموز</t>
  </si>
  <si>
    <t>يحيى السليمان</t>
  </si>
  <si>
    <t>يحيى بريشه</t>
  </si>
  <si>
    <t>يحيى بونجه</t>
  </si>
  <si>
    <t>يزن الحسين</t>
  </si>
  <si>
    <t>يلدار عمر</t>
  </si>
  <si>
    <t>يوسف دبانه</t>
  </si>
  <si>
    <t>يونس ايوب</t>
  </si>
  <si>
    <t>عبد القادر برتاوي</t>
  </si>
  <si>
    <t xml:space="preserve">احمد </t>
  </si>
  <si>
    <t>عماد ابو اللبن</t>
  </si>
  <si>
    <t>محمد النشواتي</t>
  </si>
  <si>
    <t>رامي مرتضى</t>
  </si>
  <si>
    <t>منى الحريري</t>
  </si>
  <si>
    <t>احمد بيطار</t>
  </si>
  <si>
    <t>انس الصالح</t>
  </si>
  <si>
    <t>مضر العباس</t>
  </si>
  <si>
    <t xml:space="preserve">فاتن القصاب </t>
  </si>
  <si>
    <t>ابراهيم المصطفى</t>
  </si>
  <si>
    <t xml:space="preserve">رنا نصار </t>
  </si>
  <si>
    <t>صفاء النادر</t>
  </si>
  <si>
    <t>مازن ابو لبادة</t>
  </si>
  <si>
    <t>مصعب محمد</t>
  </si>
  <si>
    <t>احمد المالكي</t>
  </si>
  <si>
    <t>المعتصم بالله الاسطواني</t>
  </si>
  <si>
    <t>انتصار حيدر</t>
  </si>
  <si>
    <t>تيسير قاسم</t>
  </si>
  <si>
    <t>جميل المدفع</t>
  </si>
  <si>
    <t>شامان</t>
  </si>
  <si>
    <t>جيما شبروني</t>
  </si>
  <si>
    <t>حسام كرنبه</t>
  </si>
  <si>
    <t>حسين سنيور</t>
  </si>
  <si>
    <t>حيان زيدان</t>
  </si>
  <si>
    <t>رئيف</t>
  </si>
  <si>
    <t>خديجة عباس</t>
  </si>
  <si>
    <t>عباس</t>
  </si>
  <si>
    <t>رنا القطب</t>
  </si>
  <si>
    <t>رنا سليمان</t>
  </si>
  <si>
    <t>رمضان</t>
  </si>
  <si>
    <t>رهام نبهان الملقب دنوني</t>
  </si>
  <si>
    <t>رهف الحمصي</t>
  </si>
  <si>
    <t>ريم قلومة</t>
  </si>
  <si>
    <t>ريما صوان</t>
  </si>
  <si>
    <t>سامر البني</t>
  </si>
  <si>
    <t>سناء فرزات</t>
  </si>
  <si>
    <t>طارق عبد الرزاق</t>
  </si>
  <si>
    <t>عبد المنعم الرحال</t>
  </si>
  <si>
    <t>عماد الدين شاهين</t>
  </si>
  <si>
    <t>غصون عرموش</t>
  </si>
  <si>
    <t>محمد ظافر</t>
  </si>
  <si>
    <t>غياث الصفدي</t>
  </si>
  <si>
    <t>فرزت القطامي</t>
  </si>
  <si>
    <t>ايليا</t>
  </si>
  <si>
    <t>قاسم العلي</t>
  </si>
  <si>
    <t>لبانة ضواهري</t>
  </si>
  <si>
    <t>محي الدين صليبي</t>
  </si>
  <si>
    <t>ميساء الديري</t>
  </si>
  <si>
    <t>احمد راتب</t>
  </si>
  <si>
    <t>نور الوتار</t>
  </si>
  <si>
    <t>هادي الهدهد</t>
  </si>
  <si>
    <t>هاني العبد العزيز</t>
  </si>
  <si>
    <t>هدى متيني</t>
  </si>
  <si>
    <t>محمد شوكت</t>
  </si>
  <si>
    <t>هديل فطوم</t>
  </si>
  <si>
    <t>فرح سرحان</t>
  </si>
  <si>
    <t>سها الشهابي</t>
  </si>
  <si>
    <t>سهام يازجي</t>
  </si>
  <si>
    <t>حنا ديب</t>
  </si>
  <si>
    <t>مايا المرادي</t>
  </si>
  <si>
    <t>محمود زريقي</t>
  </si>
  <si>
    <t>مصطفى العش</t>
  </si>
  <si>
    <t>ملهم الخدام</t>
  </si>
  <si>
    <t>ابراهيم شحادة</t>
  </si>
  <si>
    <t>احمد عاتقي</t>
  </si>
  <si>
    <t>احمد عباره</t>
  </si>
  <si>
    <t>اسماء صوان</t>
  </si>
  <si>
    <t>محمد نصوح</t>
  </si>
  <si>
    <t>اماني العكه</t>
  </si>
  <si>
    <t>باسل شاكر</t>
  </si>
  <si>
    <t>برهان الدين</t>
  </si>
  <si>
    <t>بشار حاج خليل</t>
  </si>
  <si>
    <t>حسام سلمان</t>
  </si>
  <si>
    <t>رشيد مدلج</t>
  </si>
  <si>
    <t>رهام الزعبي</t>
  </si>
  <si>
    <t>زياد عيسى</t>
  </si>
  <si>
    <t>عامر السباعي</t>
  </si>
  <si>
    <t xml:space="preserve">وليد </t>
  </si>
  <si>
    <t>عبير عمر</t>
  </si>
  <si>
    <t>كنده الكفري</t>
  </si>
  <si>
    <t>لؤي اسعد</t>
  </si>
  <si>
    <t>محسن حسين</t>
  </si>
  <si>
    <t>محمد كمال الدين</t>
  </si>
  <si>
    <t>ناظم</t>
  </si>
  <si>
    <t>محمد ناصر جمعه</t>
  </si>
  <si>
    <t>احمد عيد</t>
  </si>
  <si>
    <t>محمد ياسين البرغلي</t>
  </si>
  <si>
    <t>محمود هدله</t>
  </si>
  <si>
    <t>ميساء الفلاح</t>
  </si>
  <si>
    <t>ميسر محمود</t>
  </si>
  <si>
    <t>ناديا متعب</t>
  </si>
  <si>
    <t>نسيم الهادي</t>
  </si>
  <si>
    <t>وائل زحلان</t>
  </si>
  <si>
    <t>وائل عرب</t>
  </si>
  <si>
    <t>وسيم عاقل</t>
  </si>
  <si>
    <t>محمد فيصل</t>
  </si>
  <si>
    <t>احمد العثمان</t>
  </si>
  <si>
    <t>احمد تبارة</t>
  </si>
  <si>
    <t>احمد عبد الوهاب</t>
  </si>
  <si>
    <t xml:space="preserve">احمد فواز مبارك </t>
  </si>
  <si>
    <t>احمد مراد</t>
  </si>
  <si>
    <t>اسامه عبود</t>
  </si>
  <si>
    <t>اسراء الحبش</t>
  </si>
  <si>
    <t>اسعد المرادي</t>
  </si>
  <si>
    <t>اكرم عبد القادر</t>
  </si>
  <si>
    <t xml:space="preserve"> فاروق</t>
  </si>
  <si>
    <t>الاء الباني</t>
  </si>
  <si>
    <t>لؤي</t>
  </si>
  <si>
    <t>الاء كوكش</t>
  </si>
  <si>
    <t>مراد</t>
  </si>
  <si>
    <t xml:space="preserve">اماني علي </t>
  </si>
  <si>
    <t>امل عبد الحميد</t>
  </si>
  <si>
    <t>اناس الخضراء</t>
  </si>
  <si>
    <t>محمد منذر</t>
  </si>
  <si>
    <t>انس النصير</t>
  </si>
  <si>
    <t>اياد الخلاوي</t>
  </si>
  <si>
    <t>ايمان المصري حبي</t>
  </si>
  <si>
    <t>ايمن نصر</t>
  </si>
  <si>
    <t>عقارب</t>
  </si>
  <si>
    <t>ايناس درويش</t>
  </si>
  <si>
    <t>ايهم طعمه</t>
  </si>
  <si>
    <t>بديعه عسليه مبروكه</t>
  </si>
  <si>
    <t>بروين حسو</t>
  </si>
  <si>
    <t>رجب</t>
  </si>
  <si>
    <t>بشار الحمير</t>
  </si>
  <si>
    <t>بشرى القطب</t>
  </si>
  <si>
    <t xml:space="preserve">حمدي </t>
  </si>
  <si>
    <t>بشرى يوسف</t>
  </si>
  <si>
    <t>بلال الحفار</t>
  </si>
  <si>
    <t>بنان شعبان</t>
  </si>
  <si>
    <t>تامر النقيب</t>
  </si>
  <si>
    <t>تبارك الغزاوي</t>
  </si>
  <si>
    <t>جوان خليل</t>
  </si>
  <si>
    <t>حسام القادري</t>
  </si>
  <si>
    <t>حسام مرعي</t>
  </si>
  <si>
    <t>حسين جليلاتي</t>
  </si>
  <si>
    <t>حنان الحمصي</t>
  </si>
  <si>
    <t>خالد العر</t>
  </si>
  <si>
    <t>خالد محسن</t>
  </si>
  <si>
    <t>خالد محمود</t>
  </si>
  <si>
    <t>دانيا الصفدي</t>
  </si>
  <si>
    <t>ذكاء خوري</t>
  </si>
  <si>
    <t>راما جاويش</t>
  </si>
  <si>
    <t>رامي جعفر</t>
  </si>
  <si>
    <t>رانيا تللو</t>
  </si>
  <si>
    <t>ربيع مهدي</t>
  </si>
  <si>
    <t>رشا السلامه</t>
  </si>
  <si>
    <t>رعان صالح</t>
  </si>
  <si>
    <t>رغد ابو العينين</t>
  </si>
  <si>
    <t>رهام الخطبا</t>
  </si>
  <si>
    <t>رهام راجح</t>
  </si>
  <si>
    <t>رهف سنقر</t>
  </si>
  <si>
    <t>رهف منافيخي</t>
  </si>
  <si>
    <t>روعه ياسين الادلبي</t>
  </si>
  <si>
    <t>ريم الدباس</t>
  </si>
  <si>
    <t>ريم الفلاح</t>
  </si>
  <si>
    <t>زاهر يوسف</t>
  </si>
  <si>
    <t>زياد دغا</t>
  </si>
  <si>
    <t>زيد السعدوني</t>
  </si>
  <si>
    <t>زينه تميم</t>
  </si>
  <si>
    <t>ساريه شماشان</t>
  </si>
  <si>
    <t>سالم جباره</t>
  </si>
  <si>
    <t xml:space="preserve">سعيد نعمان </t>
  </si>
  <si>
    <t xml:space="preserve">زهير </t>
  </si>
  <si>
    <t>سليمان حسن</t>
  </si>
  <si>
    <t>حبيب</t>
  </si>
  <si>
    <t>سناء اعرار</t>
  </si>
  <si>
    <t>سناء علم الدين</t>
  </si>
  <si>
    <t>سوزان انجيل</t>
  </si>
  <si>
    <t>سومر السالك</t>
  </si>
  <si>
    <t>شذى روميه</t>
  </si>
  <si>
    <t>شيندار محمد</t>
  </si>
  <si>
    <t>جلود</t>
  </si>
  <si>
    <t>طارق الخالد</t>
  </si>
  <si>
    <t>عاصم احمد</t>
  </si>
  <si>
    <t>عامر فهاد</t>
  </si>
  <si>
    <t>عبد الرسول بغدادي</t>
  </si>
  <si>
    <t>عبد السلام السيد ابراهيم</t>
  </si>
  <si>
    <t>عبد العزيز العبد الله</t>
  </si>
  <si>
    <t>طه محمد</t>
  </si>
  <si>
    <t>عبد العزيز عربينيه</t>
  </si>
  <si>
    <t>عبد القادر الكتبي</t>
  </si>
  <si>
    <t>عبد الكريم الفرواتي</t>
  </si>
  <si>
    <t>عبد الله عيد</t>
  </si>
  <si>
    <t>عبد الهادي المعلواني</t>
  </si>
  <si>
    <t>عبدو النمر</t>
  </si>
  <si>
    <t>عدنان الشيخ يوسف</t>
  </si>
  <si>
    <t>عدنان ديماس</t>
  </si>
  <si>
    <t>عزو ساعور</t>
  </si>
  <si>
    <t>علاء علي</t>
  </si>
  <si>
    <t>صديق</t>
  </si>
  <si>
    <t>علي الخطيب</t>
  </si>
  <si>
    <t>علي زرزر</t>
  </si>
  <si>
    <t>عليا الحايك</t>
  </si>
  <si>
    <t>عمار محمد</t>
  </si>
  <si>
    <t>عمر موصللي</t>
  </si>
  <si>
    <t>عهد البهلول</t>
  </si>
  <si>
    <t>غدير الشلبي</t>
  </si>
  <si>
    <t>غرام فريجه</t>
  </si>
  <si>
    <t>غسان بليدي</t>
  </si>
  <si>
    <t>غيثاء سعود</t>
  </si>
  <si>
    <t>فادي العصيري</t>
  </si>
  <si>
    <t>محمد صياح</t>
  </si>
  <si>
    <t>فاطمه الغزالي</t>
  </si>
  <si>
    <t>فداء عياش</t>
  </si>
  <si>
    <t>فدوى خضرو</t>
  </si>
  <si>
    <t>فراس الكفري</t>
  </si>
  <si>
    <t>فراس صقر</t>
  </si>
  <si>
    <t>قاسم العسراوي</t>
  </si>
  <si>
    <t>قتيبه الهميد</t>
  </si>
  <si>
    <t>قصي سلامة</t>
  </si>
  <si>
    <t>سفيان</t>
  </si>
  <si>
    <t>كناز قطاش</t>
  </si>
  <si>
    <t>محمد ضاهر</t>
  </si>
  <si>
    <t>لؤي ازموز</t>
  </si>
  <si>
    <t>لبيبه السليمان</t>
  </si>
  <si>
    <t>عبد الصمد</t>
  </si>
  <si>
    <t>ليث بايسلان</t>
  </si>
  <si>
    <t>ليلى علاكه</t>
  </si>
  <si>
    <t>ناطق</t>
  </si>
  <si>
    <t>لينا سكيكر</t>
  </si>
  <si>
    <t>مؤتمن العبد الله</t>
  </si>
  <si>
    <t>مؤيد مرديخي</t>
  </si>
  <si>
    <t>ماجد عاشور</t>
  </si>
  <si>
    <t>مازن البرغش</t>
  </si>
  <si>
    <t>مازن الويش</t>
  </si>
  <si>
    <t>معتصم بالله</t>
  </si>
  <si>
    <t>مازن رمضان</t>
  </si>
  <si>
    <t>مازن عابدين</t>
  </si>
  <si>
    <t>مالك الهواري</t>
  </si>
  <si>
    <t>ماهر البدين</t>
  </si>
  <si>
    <t>ماهر بركات</t>
  </si>
  <si>
    <t>ماهر صادق</t>
  </si>
  <si>
    <t>مجمد زاهر القرصه</t>
  </si>
  <si>
    <t>محمد احمد</t>
  </si>
  <si>
    <t>محمد اقبال فتيح</t>
  </si>
  <si>
    <t>محمد الحسن</t>
  </si>
  <si>
    <t>محمد الصباغ</t>
  </si>
  <si>
    <t>محمد المحاميد</t>
  </si>
  <si>
    <t>محمد امير سويد</t>
  </si>
  <si>
    <t>محمد امير طرا بلسي</t>
  </si>
  <si>
    <t xml:space="preserve">محمد انس العموري </t>
  </si>
  <si>
    <t>محمد بلال عبد العال</t>
  </si>
  <si>
    <t>محمد تيسير علوان</t>
  </si>
  <si>
    <t>محمد جمال التل</t>
  </si>
  <si>
    <t>محمد رشيد</t>
  </si>
  <si>
    <t>محمد خير قوقس</t>
  </si>
  <si>
    <t>محمد دوست ابراهيم</t>
  </si>
  <si>
    <t>محمد راشد حموش</t>
  </si>
  <si>
    <t>محجوب</t>
  </si>
  <si>
    <t>محمد زين الدين</t>
  </si>
  <si>
    <t>محمد عبد الحسين</t>
  </si>
  <si>
    <t>محمد علاء جغل</t>
  </si>
  <si>
    <t>محمد عمار حموي</t>
  </si>
  <si>
    <t>محمد فراس العاشق</t>
  </si>
  <si>
    <t>محمد فراس كرنبه</t>
  </si>
  <si>
    <t>محمد كنان ابو قوره</t>
  </si>
  <si>
    <t>محمد مؤمن السمان</t>
  </si>
  <si>
    <t>محمد الفاعوري</t>
  </si>
  <si>
    <t>محمدذياب</t>
  </si>
  <si>
    <t>محمود العمر</t>
  </si>
  <si>
    <t>محمود عبود</t>
  </si>
  <si>
    <t>نصر الدين</t>
  </si>
  <si>
    <t>مصطفى نخلة</t>
  </si>
  <si>
    <t>مصلح العبد الله</t>
  </si>
  <si>
    <t>حالول</t>
  </si>
  <si>
    <t>مصلح المحمد</t>
  </si>
  <si>
    <t>معاذ البلخي</t>
  </si>
  <si>
    <t xml:space="preserve">ممدوح جفال </t>
  </si>
  <si>
    <t>جفال</t>
  </si>
  <si>
    <t>منال طالب</t>
  </si>
  <si>
    <t>منتهى شكور</t>
  </si>
  <si>
    <t>مهند دركل</t>
  </si>
  <si>
    <t>مهيب الحاج علي</t>
  </si>
  <si>
    <t>ميس صالح</t>
  </si>
  <si>
    <t>ميسره الخطيب</t>
  </si>
  <si>
    <t>ناظم لبيس</t>
  </si>
  <si>
    <t>نبيل سليمان</t>
  </si>
  <si>
    <t>نذيره السعدي</t>
  </si>
  <si>
    <t>محمد نعيم</t>
  </si>
  <si>
    <t>نزار بخشين</t>
  </si>
  <si>
    <t>نزيه بخشين</t>
  </si>
  <si>
    <t>نضال عوض</t>
  </si>
  <si>
    <t>نهى الحايك</t>
  </si>
  <si>
    <t>نور القاضي</t>
  </si>
  <si>
    <t>نور الهدى اليوسف</t>
  </si>
  <si>
    <t>محمد ايسر</t>
  </si>
  <si>
    <t>نور ايوب</t>
  </si>
  <si>
    <t>نور بطارخ</t>
  </si>
  <si>
    <t>خيري</t>
  </si>
  <si>
    <t>نور بطحيش</t>
  </si>
  <si>
    <t>نور عزيزي</t>
  </si>
  <si>
    <t>هاشم علي</t>
  </si>
  <si>
    <t>هاله قاتول</t>
  </si>
  <si>
    <t>هبا صالح</t>
  </si>
  <si>
    <t>هبه صيرفي</t>
  </si>
  <si>
    <t>هشام مسعود</t>
  </si>
  <si>
    <t>هنا الطوخي</t>
  </si>
  <si>
    <t>هنديه كنجو</t>
  </si>
  <si>
    <t>ايو</t>
  </si>
  <si>
    <t>هيفي مصطفى</t>
  </si>
  <si>
    <t>وائل  شلبي</t>
  </si>
  <si>
    <t>مختار</t>
  </si>
  <si>
    <t>وائل غوري</t>
  </si>
  <si>
    <t>مهدي</t>
  </si>
  <si>
    <t>وائل فارس مصطفى</t>
  </si>
  <si>
    <t>عبد السميع</t>
  </si>
  <si>
    <t>وسام النجار</t>
  </si>
  <si>
    <t>وسمه خليل الرداوي</t>
  </si>
  <si>
    <t>ساهر</t>
  </si>
  <si>
    <t>وسيم حسين</t>
  </si>
  <si>
    <t>وفيق بالوش</t>
  </si>
  <si>
    <t>ياسر البديوي</t>
  </si>
  <si>
    <t>يمام اليسوف</t>
  </si>
  <si>
    <t>يوسف المقداد</t>
  </si>
  <si>
    <t>ثائر حيدر</t>
  </si>
  <si>
    <t>ابتسام عبدو</t>
  </si>
  <si>
    <t>ابراهيم الغنطوسة</t>
  </si>
  <si>
    <t>ابراهيم بدر</t>
  </si>
  <si>
    <t>ابو بكر القاسم</t>
  </si>
  <si>
    <t>ظهير</t>
  </si>
  <si>
    <t>احسان الاسعد</t>
  </si>
  <si>
    <t>عبد الاحد</t>
  </si>
  <si>
    <t>احمد الحاج رجب</t>
  </si>
  <si>
    <t>احمد السحماني</t>
  </si>
  <si>
    <t>احمد الغباري</t>
  </si>
  <si>
    <t>احمد بركات</t>
  </si>
  <si>
    <t>احمد صافي</t>
  </si>
  <si>
    <t>وهيب</t>
  </si>
  <si>
    <t>احمد حسن عبيد</t>
  </si>
  <si>
    <t>احمد عكرم</t>
  </si>
  <si>
    <t>احمد فارس</t>
  </si>
  <si>
    <t>احمد نور الدين منافيخي</t>
  </si>
  <si>
    <t>اخلاص السويداني</t>
  </si>
  <si>
    <t xml:space="preserve">ادهم جيرون </t>
  </si>
  <si>
    <t>ازهار امين الفتوى</t>
  </si>
  <si>
    <t>اسعد خلوف</t>
  </si>
  <si>
    <t>اشرف رمضان</t>
  </si>
  <si>
    <t>زيلد</t>
  </si>
  <si>
    <t>اماني ابو زيتون</t>
  </si>
  <si>
    <t>امجد الحسيني</t>
  </si>
  <si>
    <t>امجد سمنودي</t>
  </si>
  <si>
    <t>امينة اومري</t>
  </si>
  <si>
    <t>ايناس بيكو</t>
  </si>
  <si>
    <t>ايناس عبد العزيز</t>
  </si>
  <si>
    <t>ايناس عيسى</t>
  </si>
  <si>
    <t>شلال</t>
  </si>
  <si>
    <t>ايهاب عثمان</t>
  </si>
  <si>
    <t>عبد الستار</t>
  </si>
  <si>
    <t>ايهم ابو الحسن</t>
  </si>
  <si>
    <t>باسل الابراهيم</t>
  </si>
  <si>
    <t>باسل البشاش</t>
  </si>
  <si>
    <t>باسل خلف</t>
  </si>
  <si>
    <t>باسل يازجي</t>
  </si>
  <si>
    <t>بداو ايوب</t>
  </si>
  <si>
    <t>بسام احمد</t>
  </si>
  <si>
    <t>شيخموس</t>
  </si>
  <si>
    <t>بسمه كزكز</t>
  </si>
  <si>
    <t>بلال الشحادات</t>
  </si>
  <si>
    <t>بلال جحى</t>
  </si>
  <si>
    <t>بيان الصواف</t>
  </si>
  <si>
    <t>تامار قيردانيان</t>
  </si>
  <si>
    <t>انترانيك</t>
  </si>
  <si>
    <t>تركي الحريري</t>
  </si>
  <si>
    <t>ايهم محمود</t>
  </si>
  <si>
    <t>جانيت الرشيد</t>
  </si>
  <si>
    <t>جلال عروق</t>
  </si>
  <si>
    <t>جميل شعار</t>
  </si>
  <si>
    <t>حازم ابو شعر</t>
  </si>
  <si>
    <t>حامد الصفره</t>
  </si>
  <si>
    <t>حسام سنيور</t>
  </si>
  <si>
    <t>حسين سعد الدين</t>
  </si>
  <si>
    <t>حقي خليل</t>
  </si>
  <si>
    <t>حورية محمد</t>
  </si>
  <si>
    <t>خلدون ابراهيم</t>
  </si>
  <si>
    <t>خلود علي</t>
  </si>
  <si>
    <t>خليل سليمان</t>
  </si>
  <si>
    <t>شامخ</t>
  </si>
  <si>
    <t>داليا جبالي</t>
  </si>
  <si>
    <t>دنيا بيازيد</t>
  </si>
  <si>
    <t>ديانا سلمان</t>
  </si>
  <si>
    <t>ديمه الحداد</t>
  </si>
  <si>
    <t>دينا سليمان</t>
  </si>
  <si>
    <t>رائد مكارم</t>
  </si>
  <si>
    <t>رابعة الخباز</t>
  </si>
  <si>
    <t>راتب الريس</t>
  </si>
  <si>
    <t>راتب سليك</t>
  </si>
  <si>
    <t>راكان يوسف</t>
  </si>
  <si>
    <t>راما ريمه</t>
  </si>
  <si>
    <t>رامي ابو عبود</t>
  </si>
  <si>
    <t>رامي الكردي</t>
  </si>
  <si>
    <t>محمد عبد الوهاب</t>
  </si>
  <si>
    <t>رامي عبد الله</t>
  </si>
  <si>
    <t>رجب مصطفى</t>
  </si>
  <si>
    <t>رشدة الضماد</t>
  </si>
  <si>
    <t>رضوان بحبوح</t>
  </si>
  <si>
    <t>رفعت يوسف</t>
  </si>
  <si>
    <t>رقية جنيد</t>
  </si>
  <si>
    <t>رنا سلهب</t>
  </si>
  <si>
    <t>رهف شدود</t>
  </si>
  <si>
    <t>روان المهايني</t>
  </si>
  <si>
    <t>روان ناصيف</t>
  </si>
  <si>
    <t>شوكت</t>
  </si>
  <si>
    <t>رودي يوسف</t>
  </si>
  <si>
    <t>ريتا سكرية</t>
  </si>
  <si>
    <t xml:space="preserve">الياس </t>
  </si>
  <si>
    <t>ريزان حسين</t>
  </si>
  <si>
    <t>ريم خلوف</t>
  </si>
  <si>
    <t>زكريا الكريم</t>
  </si>
  <si>
    <t>سامر صباغ</t>
  </si>
  <si>
    <t>سامر بكري باشا</t>
  </si>
  <si>
    <t>سربست الاسعد</t>
  </si>
  <si>
    <t>سعدي حباب</t>
  </si>
  <si>
    <t>سلمان جورية</t>
  </si>
  <si>
    <t>سلمان حسن</t>
  </si>
  <si>
    <t>سناء ذياب</t>
  </si>
  <si>
    <t>سناء فريجة</t>
  </si>
  <si>
    <t>سهير ابو صعب</t>
  </si>
  <si>
    <t>شادي العلاوي</t>
  </si>
  <si>
    <t>صفاء العكاوي</t>
  </si>
  <si>
    <t>صلاح الدين الايوبي</t>
  </si>
  <si>
    <t>ضياء عابدة</t>
  </si>
  <si>
    <t>طارق الزين</t>
  </si>
  <si>
    <t>طارق موعد</t>
  </si>
  <si>
    <t>عادل شبعانيه</t>
  </si>
  <si>
    <t>عامر الشنواني</t>
  </si>
  <si>
    <t>عبد الرحمن الناصر</t>
  </si>
  <si>
    <t>عبد الرحمن معتوق</t>
  </si>
  <si>
    <t>عبد السلام الدوس</t>
  </si>
  <si>
    <t>عبد العزيز معيش</t>
  </si>
  <si>
    <t>عبد العظيم عمرين</t>
  </si>
  <si>
    <t>عبد الكريم قاسم</t>
  </si>
  <si>
    <t>عبد الله خصاونه</t>
  </si>
  <si>
    <t>عبدالرحمن الموازيني</t>
  </si>
  <si>
    <t>عزالدين</t>
  </si>
  <si>
    <t>عبدالله غباري</t>
  </si>
  <si>
    <t>عدنان الجشي</t>
  </si>
  <si>
    <t>محمد عارف</t>
  </si>
  <si>
    <t>عدنان باره</t>
  </si>
  <si>
    <t>عقيل خطاب</t>
  </si>
  <si>
    <t>علاء الدين ابو حويلي</t>
  </si>
  <si>
    <t>علاء المقداد</t>
  </si>
  <si>
    <t>علاء حمدان</t>
  </si>
  <si>
    <t>علاء لبش</t>
  </si>
  <si>
    <t>علي العاقل</t>
  </si>
  <si>
    <t>علي الفنوش</t>
  </si>
  <si>
    <t>علي المقداد</t>
  </si>
  <si>
    <t>علي عباس</t>
  </si>
  <si>
    <t>علي وفا</t>
  </si>
  <si>
    <t>عماد الطواشي</t>
  </si>
  <si>
    <t>عمار ادريس</t>
  </si>
  <si>
    <t>عمر الشديدي</t>
  </si>
  <si>
    <t>محمد سيف الدين</t>
  </si>
  <si>
    <t>عز الدين حريري</t>
  </si>
  <si>
    <t>عمرو الصمل</t>
  </si>
  <si>
    <t>بدر</t>
  </si>
  <si>
    <t>عهد الامعري</t>
  </si>
  <si>
    <t>عوض فتال اليبرودي</t>
  </si>
  <si>
    <t>غازي نجيبه</t>
  </si>
  <si>
    <t>غرام الحموي</t>
  </si>
  <si>
    <t>غيداء المعضماني</t>
  </si>
  <si>
    <t>فاتنة عيسى</t>
  </si>
  <si>
    <t>فاديا درويش</t>
  </si>
  <si>
    <t>فاديا مرشود</t>
  </si>
  <si>
    <t>فبصل عسكر</t>
  </si>
  <si>
    <t>عواد</t>
  </si>
  <si>
    <t>فرحان احمد</t>
  </si>
  <si>
    <t>قتيبة الجهماني</t>
  </si>
  <si>
    <t>كنان المحروس</t>
  </si>
  <si>
    <t>كوفان حسن</t>
  </si>
  <si>
    <t>لؤي الحراكي</t>
  </si>
  <si>
    <t>لانا القداح</t>
  </si>
  <si>
    <t>لما بركات</t>
  </si>
  <si>
    <t>لورين شتو</t>
  </si>
  <si>
    <t>ليلى اللحام</t>
  </si>
  <si>
    <t>ماريا الشوفي</t>
  </si>
  <si>
    <t>مازن الخيمي</t>
  </si>
  <si>
    <t>مالك كتورة</t>
  </si>
  <si>
    <t>مامون المنلا</t>
  </si>
  <si>
    <t>ماهر السموري</t>
  </si>
  <si>
    <t>ماهر العجمي</t>
  </si>
  <si>
    <t>مجد الشامي</t>
  </si>
  <si>
    <t>نضام</t>
  </si>
  <si>
    <t>مجدي نمير</t>
  </si>
  <si>
    <t>محمد الشعار</t>
  </si>
  <si>
    <t>محمد الشيخ سعيد</t>
  </si>
  <si>
    <t>محمد الطباع</t>
  </si>
  <si>
    <t>محمد العبد الغني</t>
  </si>
  <si>
    <t>محمد العضل</t>
  </si>
  <si>
    <t>محمد العودة</t>
  </si>
  <si>
    <t>رسمي</t>
  </si>
  <si>
    <t>محمد المساد</t>
  </si>
  <si>
    <t>محمد الملاح</t>
  </si>
  <si>
    <t>محمد المليحاني</t>
  </si>
  <si>
    <t>محمد الهوارنة</t>
  </si>
  <si>
    <t>محمد انس شخاشيرو</t>
  </si>
  <si>
    <t>محمد ايبك الشيخ</t>
  </si>
  <si>
    <t>محمد ايوب</t>
  </si>
  <si>
    <t>محمد بكور</t>
  </si>
  <si>
    <t>محمد بيات</t>
  </si>
  <si>
    <t>محمد توتنجي</t>
  </si>
  <si>
    <t>محمد حسن دعدع</t>
  </si>
  <si>
    <t>محمد حلاق</t>
  </si>
  <si>
    <t>محمد داوود</t>
  </si>
  <si>
    <t>محمد درويش معيني</t>
  </si>
  <si>
    <t>محمد رجب</t>
  </si>
  <si>
    <t>محمد رزوق</t>
  </si>
  <si>
    <t>محمد طه البرناوي</t>
  </si>
  <si>
    <t>محمد عجميه</t>
  </si>
  <si>
    <t>محمد علاء خطاب</t>
  </si>
  <si>
    <t>محمد علي الدادا</t>
  </si>
  <si>
    <t>محمد علي الرواس</t>
  </si>
  <si>
    <t>محمد فهد الرحبي</t>
  </si>
  <si>
    <t>محمد لطوف</t>
  </si>
  <si>
    <t>محمد مرعي المرعي</t>
  </si>
  <si>
    <t>محمد معاذ اللحام</t>
  </si>
  <si>
    <t>محمد طالب</t>
  </si>
  <si>
    <t>محمد نور المعلم</t>
  </si>
  <si>
    <t>محمد هشام طعمه</t>
  </si>
  <si>
    <t>محمد هيثم مراد</t>
  </si>
  <si>
    <t>محمد طاهر</t>
  </si>
  <si>
    <t>محمد وادي</t>
  </si>
  <si>
    <t>محمود ايوب</t>
  </si>
  <si>
    <t xml:space="preserve">محمود رسلان </t>
  </si>
  <si>
    <t>مريم الشرع</t>
  </si>
  <si>
    <t>مريم الكمشة</t>
  </si>
  <si>
    <t>بهاء الدين</t>
  </si>
  <si>
    <t>مصطفى محي الدين</t>
  </si>
  <si>
    <t>ملهم بغدادي</t>
  </si>
  <si>
    <t>محمد لامع</t>
  </si>
  <si>
    <t>ملهم عبدالله</t>
  </si>
  <si>
    <t>بهاء</t>
  </si>
  <si>
    <t>منى شرف</t>
  </si>
  <si>
    <t>منى غزال</t>
  </si>
  <si>
    <t>دياب</t>
  </si>
  <si>
    <t>مهند شيشه</t>
  </si>
  <si>
    <t>مهى بو حسون</t>
  </si>
  <si>
    <t>مواهب اشريفه</t>
  </si>
  <si>
    <t>ميرفت كريم</t>
  </si>
  <si>
    <t>ميري صافتلي</t>
  </si>
  <si>
    <t>ناصر فارس</t>
  </si>
  <si>
    <t>ناصر مرشاق</t>
  </si>
  <si>
    <t>جرجي</t>
  </si>
  <si>
    <t>نايف دراج</t>
  </si>
  <si>
    <t>نجود سلوم</t>
  </si>
  <si>
    <t>ندى ادم</t>
  </si>
  <si>
    <t>نضال جومر</t>
  </si>
  <si>
    <t>نغم القطريب</t>
  </si>
  <si>
    <t>نقولا لحام</t>
  </si>
  <si>
    <t>نهاد عساف</t>
  </si>
  <si>
    <t>نوار عكاوي</t>
  </si>
  <si>
    <t>نور الباني</t>
  </si>
  <si>
    <t xml:space="preserve">موفق </t>
  </si>
  <si>
    <t>نور مارديني</t>
  </si>
  <si>
    <t>نور محمد</t>
  </si>
  <si>
    <t>نورا زعبوط</t>
  </si>
  <si>
    <t>نورا نصورة</t>
  </si>
  <si>
    <t>هاشم القصير</t>
  </si>
  <si>
    <t>هامينال موسى</t>
  </si>
  <si>
    <t>عبدي</t>
  </si>
  <si>
    <t>هاني محلى</t>
  </si>
  <si>
    <t>هشام العر</t>
  </si>
  <si>
    <t>هناء زافي</t>
  </si>
  <si>
    <t>حواس</t>
  </si>
  <si>
    <t>هيثم الدمشقي</t>
  </si>
  <si>
    <t>هيثم زبيده</t>
  </si>
  <si>
    <t>وائل الشريف</t>
  </si>
  <si>
    <t>وائل محمود</t>
  </si>
  <si>
    <t>عبدالله عمر</t>
  </si>
  <si>
    <t>وجدي قرعوني</t>
  </si>
  <si>
    <t>وسام اللبابيدي</t>
  </si>
  <si>
    <t>وسيم الشعار</t>
  </si>
  <si>
    <t>وصال الضماد</t>
  </si>
  <si>
    <t>وعد الديري</t>
  </si>
  <si>
    <t>وفاء ابو سليخة</t>
  </si>
  <si>
    <t>ياسر خلف</t>
  </si>
  <si>
    <t>ياسر شيخ نبي</t>
  </si>
  <si>
    <t>ياسمين السامرائي</t>
  </si>
  <si>
    <t>يامن العربيد</t>
  </si>
  <si>
    <t>يامن عبد اللطيف</t>
  </si>
  <si>
    <t>يحيى فرزان</t>
  </si>
  <si>
    <t>يسرى سعيد</t>
  </si>
  <si>
    <t>احمد خالد وهبه</t>
  </si>
  <si>
    <t>اسماعيل دوزكنجي</t>
  </si>
  <si>
    <t>ايمان محمد</t>
  </si>
  <si>
    <t>بشير العاص</t>
  </si>
  <si>
    <t>جمال سلق</t>
  </si>
  <si>
    <t>خلود بيرقدار</t>
  </si>
  <si>
    <t>خمري سيف</t>
  </si>
  <si>
    <t>روجيه البيطار</t>
  </si>
  <si>
    <t>ريما عيسى</t>
  </si>
  <si>
    <t>زهير الفحام</t>
  </si>
  <si>
    <t>شادي مهنا</t>
  </si>
  <si>
    <t>طاهر</t>
  </si>
  <si>
    <t>عبادة المجزوب</t>
  </si>
  <si>
    <t>غيث لطاش</t>
  </si>
  <si>
    <t>كنان حيدر</t>
  </si>
  <si>
    <t>لمى عبدالله</t>
  </si>
  <si>
    <t>لورين زخم</t>
  </si>
  <si>
    <t>مطانيوس</t>
  </si>
  <si>
    <t>محمد الحمصي</t>
  </si>
  <si>
    <t>محمد باسل شكاس</t>
  </si>
  <si>
    <t>منال الترك</t>
  </si>
  <si>
    <t>نايف المعري</t>
  </si>
  <si>
    <t>شوقي</t>
  </si>
  <si>
    <t>وضاح دعدع</t>
  </si>
  <si>
    <t>يوسف سلمان</t>
  </si>
  <si>
    <t>رؤى عيسى</t>
  </si>
  <si>
    <t>باسم القباني</t>
  </si>
  <si>
    <t>نيرمين منصور</t>
  </si>
  <si>
    <t>ميساء عدوان</t>
  </si>
  <si>
    <t>ماجد ضاهر</t>
  </si>
  <si>
    <t>اسماعيل حاج داعور</t>
  </si>
  <si>
    <t>بديع الزويد</t>
  </si>
  <si>
    <t>شلاش</t>
  </si>
  <si>
    <t>جهاد طيارة</t>
  </si>
  <si>
    <t>راما شلهوب</t>
  </si>
  <si>
    <t>رهام المنديلي</t>
  </si>
  <si>
    <t>نجدت</t>
  </si>
  <si>
    <t>صلاح الدين البابا</t>
  </si>
  <si>
    <t>عبد الله صيرفي</t>
  </si>
  <si>
    <t>عبد الهادي القاضي</t>
  </si>
  <si>
    <t>علاء جرجس</t>
  </si>
  <si>
    <t>علي السالم</t>
  </si>
  <si>
    <t>فادي صندوق</t>
  </si>
  <si>
    <t>محمد بيان</t>
  </si>
  <si>
    <t>محمد مختار العقلة</t>
  </si>
  <si>
    <t>مريم محمد</t>
  </si>
  <si>
    <t>منذر ابازيد</t>
  </si>
  <si>
    <t>ابتهاج مللي</t>
  </si>
  <si>
    <t>احلام القداح</t>
  </si>
  <si>
    <t>احمد ابوعساف</t>
  </si>
  <si>
    <t>احمد الزامل ابونبوت</t>
  </si>
  <si>
    <t>احمد القدة</t>
  </si>
  <si>
    <t>محمد عاطف</t>
  </si>
  <si>
    <t>احمد المعضماني</t>
  </si>
  <si>
    <t>احمد سالم</t>
  </si>
  <si>
    <t>احمد شبعانيه</t>
  </si>
  <si>
    <t>احمد عمران</t>
  </si>
  <si>
    <t>ادما جبر</t>
  </si>
  <si>
    <t>اسراء تقي الدين</t>
  </si>
  <si>
    <t>الاء ابازيد</t>
  </si>
  <si>
    <t>الاء الحلواني</t>
  </si>
  <si>
    <t>الاء الخياط</t>
  </si>
  <si>
    <t>الاء حج قاسم</t>
  </si>
  <si>
    <t>الاء خربوطلي</t>
  </si>
  <si>
    <t>الان عباس</t>
  </si>
  <si>
    <t>فرامز</t>
  </si>
  <si>
    <t>اماني صوان</t>
  </si>
  <si>
    <t>عبد النبي</t>
  </si>
  <si>
    <t>امجد الشريحي</t>
  </si>
  <si>
    <t>امجد الصيداوي</t>
  </si>
  <si>
    <t>امل عرعار</t>
  </si>
  <si>
    <t>انس منصور</t>
  </si>
  <si>
    <t>عزات</t>
  </si>
  <si>
    <t>انصاف قرقور</t>
  </si>
  <si>
    <t>انور الحو</t>
  </si>
  <si>
    <t>ايمان العقلة</t>
  </si>
  <si>
    <t>ايمان طلاع</t>
  </si>
  <si>
    <t>ايمن العسس</t>
  </si>
  <si>
    <t>بدور بدور</t>
  </si>
  <si>
    <t xml:space="preserve">بشار دعاس </t>
  </si>
  <si>
    <t>بلال الصيرفي</t>
  </si>
  <si>
    <t>بلال العطار</t>
  </si>
  <si>
    <t>بيان الثلجي</t>
  </si>
  <si>
    <t>بيداء عدرة</t>
  </si>
  <si>
    <t>ثريا يونس</t>
  </si>
  <si>
    <t>جلال الزغلول</t>
  </si>
  <si>
    <t>جلال شعيب</t>
  </si>
  <si>
    <t>حازم الشحادات</t>
  </si>
  <si>
    <t>حسام الدين حمود</t>
  </si>
  <si>
    <t>حسام النجار</t>
  </si>
  <si>
    <t>عبد الجليل</t>
  </si>
  <si>
    <t>حسام حمصي</t>
  </si>
  <si>
    <t>خالد الكمحه</t>
  </si>
  <si>
    <t>خالد سلام</t>
  </si>
  <si>
    <t>خالدة ابراهيم</t>
  </si>
  <si>
    <t>خنساء بطاح</t>
  </si>
  <si>
    <t>دانيه الططري</t>
  </si>
  <si>
    <t>دعاء الجبان</t>
  </si>
  <si>
    <t>محمد عرفان</t>
  </si>
  <si>
    <t>ديوب الديوب</t>
  </si>
  <si>
    <t>رامي السوقي</t>
  </si>
  <si>
    <t>رامي المصري</t>
  </si>
  <si>
    <t>رشا المسالمة</t>
  </si>
  <si>
    <t>رنا اله رشي</t>
  </si>
  <si>
    <t>رنيم اسعيد</t>
  </si>
  <si>
    <t>رواد حمدان</t>
  </si>
  <si>
    <t>رولا اسكندر</t>
  </si>
  <si>
    <t>رولا منقار</t>
  </si>
  <si>
    <t>رياض مطعون</t>
  </si>
  <si>
    <t>ريم الظواهرة</t>
  </si>
  <si>
    <t>ريم اللحام</t>
  </si>
  <si>
    <t>زياد الشرابي</t>
  </si>
  <si>
    <t>خلف</t>
  </si>
  <si>
    <t>زينب العقاد</t>
  </si>
  <si>
    <t>سربست حسو</t>
  </si>
  <si>
    <t>سماح المصري</t>
  </si>
  <si>
    <t>سمير البطين</t>
  </si>
  <si>
    <t>سندس الديري</t>
  </si>
  <si>
    <t>سها السقر</t>
  </si>
  <si>
    <t>شذى مريدي</t>
  </si>
  <si>
    <t>شيرين ضاحي</t>
  </si>
  <si>
    <t>شيلارالدردري</t>
  </si>
  <si>
    <t>صالح الحاجي</t>
  </si>
  <si>
    <t>عامر عبد الرحمن</t>
  </si>
  <si>
    <t>عبد الرؤوف دغمش</t>
  </si>
  <si>
    <t>عبد الله فضلون</t>
  </si>
  <si>
    <t>عبد المالك الحجي محمد</t>
  </si>
  <si>
    <t>عبد المهيمن شحادة</t>
  </si>
  <si>
    <t>عدي الزيات</t>
  </si>
  <si>
    <t>عطايا عبد الوهاب</t>
  </si>
  <si>
    <t>عفاف هزيم</t>
  </si>
  <si>
    <t>علا راعي</t>
  </si>
  <si>
    <t>علاء عريم</t>
  </si>
  <si>
    <t>علي اكبر ذبيحي</t>
  </si>
  <si>
    <t>محمد داود</t>
  </si>
  <si>
    <t>علي الشبلاق</t>
  </si>
  <si>
    <t>عهد ابو راس</t>
  </si>
  <si>
    <t>عهد الحموي</t>
  </si>
  <si>
    <t>عيسى الحداد</t>
  </si>
  <si>
    <t>غالية الحربي</t>
  </si>
  <si>
    <t>غفران الهندي</t>
  </si>
  <si>
    <t>غياث عباس</t>
  </si>
  <si>
    <t>فادي دهام</t>
  </si>
  <si>
    <t>فرح جراد</t>
  </si>
  <si>
    <t>فرهاد احمد</t>
  </si>
  <si>
    <t>كارولين نعمه</t>
  </si>
  <si>
    <t>لما الجراح</t>
  </si>
  <si>
    <t>لونة العيسى</t>
  </si>
  <si>
    <t>مؤمن قاووق</t>
  </si>
  <si>
    <t>مازن الحوري</t>
  </si>
  <si>
    <t>مازن العلان</t>
  </si>
  <si>
    <t>مجدي غانم</t>
  </si>
  <si>
    <t>محد الحاج علي</t>
  </si>
  <si>
    <t>محروس قاسم</t>
  </si>
  <si>
    <t>محسن خليل</t>
  </si>
  <si>
    <t>محمد اديب القحف</t>
  </si>
  <si>
    <t>محمد البديوي</t>
  </si>
  <si>
    <t>مهيدي الحسين الطه</t>
  </si>
  <si>
    <t>محمد الزعبي</t>
  </si>
  <si>
    <t>محمد الشريف</t>
  </si>
  <si>
    <t>محمد الغاوي</t>
  </si>
  <si>
    <t>محمد انس البحرة</t>
  </si>
  <si>
    <t>محمد انور الجيرودي</t>
  </si>
  <si>
    <t>محمد جلال السباعي</t>
  </si>
  <si>
    <t>محمد اكرم</t>
  </si>
  <si>
    <t>محمد حقي</t>
  </si>
  <si>
    <t>محمد سامي منلا رسول الايوبي</t>
  </si>
  <si>
    <t>احمد زهير</t>
  </si>
  <si>
    <t>محمد شربجي</t>
  </si>
  <si>
    <t>محمد صبح</t>
  </si>
  <si>
    <t>حربي</t>
  </si>
  <si>
    <t>محمد عبار</t>
  </si>
  <si>
    <t>محمد فراس الحربلي</t>
  </si>
  <si>
    <t>محمد طلال</t>
  </si>
  <si>
    <t>محمد كيفو</t>
  </si>
  <si>
    <t>محمد محسن</t>
  </si>
  <si>
    <t>محمد هشام البابا</t>
  </si>
  <si>
    <t>محمد بدر الدين</t>
  </si>
  <si>
    <t>محمد يلداني</t>
  </si>
  <si>
    <t>محمود الادلبي</t>
  </si>
  <si>
    <t>محمود الحسين</t>
  </si>
  <si>
    <t>محمود بني المرجه الحواصلي</t>
  </si>
  <si>
    <t>محمود طه</t>
  </si>
  <si>
    <t>مروان فروخ</t>
  </si>
  <si>
    <t>مشيرة الحاج</t>
  </si>
  <si>
    <t>معاز سلاخو</t>
  </si>
  <si>
    <t>مهد الرحيل</t>
  </si>
  <si>
    <t>موزة العمارين</t>
  </si>
  <si>
    <t>موسى خطيب</t>
  </si>
  <si>
    <t>راجح</t>
  </si>
  <si>
    <t>ميرفت الحمادي</t>
  </si>
  <si>
    <t>اصف</t>
  </si>
  <si>
    <t>ميس سويدان</t>
  </si>
  <si>
    <t>فلاح</t>
  </si>
  <si>
    <t>نادر الخطيب</t>
  </si>
  <si>
    <t>نارين ايوبي</t>
  </si>
  <si>
    <t>نجوى دبو</t>
  </si>
  <si>
    <t>ندا حداد</t>
  </si>
  <si>
    <t>نسرين صالح</t>
  </si>
  <si>
    <t>نور حاج عبد الوهاب</t>
  </si>
  <si>
    <t>نيرمين رجب</t>
  </si>
  <si>
    <t>نيروز مسلوب</t>
  </si>
  <si>
    <t>هبة الرملي</t>
  </si>
  <si>
    <t>هزار الخطيب</t>
  </si>
  <si>
    <t>هنادي عبد العال</t>
  </si>
  <si>
    <t>هوشين شرو</t>
  </si>
  <si>
    <t>وائل الكود</t>
  </si>
  <si>
    <t>وائل صفر الحلبي</t>
  </si>
  <si>
    <t>وضاح رزيه</t>
  </si>
  <si>
    <t>وفاء تقاله</t>
  </si>
  <si>
    <t>ولاء احمدو</t>
  </si>
  <si>
    <t>ولاء البوريني</t>
  </si>
  <si>
    <t>ولاء سليمان الاغا</t>
  </si>
  <si>
    <t>يامن طنبري</t>
  </si>
  <si>
    <t>يمان خضير</t>
  </si>
  <si>
    <t>يوسف  ويسي</t>
  </si>
  <si>
    <t>يوسف ابو هاشم</t>
  </si>
  <si>
    <t>يوسف البقاعي</t>
  </si>
  <si>
    <t>احمد كيوان</t>
  </si>
  <si>
    <t>دالية خلف</t>
  </si>
  <si>
    <t>محمد الحوري</t>
  </si>
  <si>
    <t>ابراهيم القاضي</t>
  </si>
  <si>
    <t>احلام علي</t>
  </si>
  <si>
    <t>احمد ابو ريا</t>
  </si>
  <si>
    <t>احمد الشعار</t>
  </si>
  <si>
    <t>احمد الشلبي</t>
  </si>
  <si>
    <t>احمد جمران</t>
  </si>
  <si>
    <t>احمد خولاني</t>
  </si>
  <si>
    <t>احمد سمران</t>
  </si>
  <si>
    <t>احمد محفوض</t>
  </si>
  <si>
    <t>احمد نحاس</t>
  </si>
  <si>
    <t>اشرف منصور</t>
  </si>
  <si>
    <t>اكرم العاسمي</t>
  </si>
  <si>
    <t>الطيب القادري</t>
  </si>
  <si>
    <t>انس زكرت</t>
  </si>
  <si>
    <t>انعام قيمر</t>
  </si>
  <si>
    <t>اياد منيا</t>
  </si>
  <si>
    <t>ايمان الشهاب</t>
  </si>
  <si>
    <t>راتب</t>
  </si>
  <si>
    <t>ايناس ضعضي</t>
  </si>
  <si>
    <t>باسل قاسم</t>
  </si>
  <si>
    <t>بحري محمود</t>
  </si>
  <si>
    <t>تقي الدين طالب</t>
  </si>
  <si>
    <t>حسام نكاش</t>
  </si>
  <si>
    <t>حسين حسين</t>
  </si>
  <si>
    <t>حمزة زيتون</t>
  </si>
  <si>
    <t>حمزه زليخة</t>
  </si>
  <si>
    <t>خالد الدباغ</t>
  </si>
  <si>
    <t>خالد القطان</t>
  </si>
  <si>
    <t>خالد مزاحم</t>
  </si>
  <si>
    <t>خلدون عقميق</t>
  </si>
  <si>
    <t>خليل سيفو</t>
  </si>
  <si>
    <t>كرحو</t>
  </si>
  <si>
    <t>خليل عيون</t>
  </si>
  <si>
    <t>دارين الاقرع</t>
  </si>
  <si>
    <t>داليا الغضبان</t>
  </si>
  <si>
    <t>دانه الصباغ</t>
  </si>
  <si>
    <t>رافت هندي</t>
  </si>
  <si>
    <t>راما انجيله</t>
  </si>
  <si>
    <t>ربتح دهيمش</t>
  </si>
  <si>
    <t>رزان العلبي</t>
  </si>
  <si>
    <t>رزان صوقار</t>
  </si>
  <si>
    <t>رغده كريم</t>
  </si>
  <si>
    <t>رهف الجبان</t>
  </si>
  <si>
    <t>رهف حبشية</t>
  </si>
  <si>
    <t>رهف دالاتي</t>
  </si>
  <si>
    <t>رولا شباط</t>
  </si>
  <si>
    <t>ريما العاقل</t>
  </si>
  <si>
    <t>ريما حاج حمود</t>
  </si>
  <si>
    <t>ريما حسين</t>
  </si>
  <si>
    <t>زكريا جنيد</t>
  </si>
  <si>
    <t>زيد حيدر</t>
  </si>
  <si>
    <t>سالي الصالحاني</t>
  </si>
  <si>
    <t>ميخائيل</t>
  </si>
  <si>
    <t>سامي الضميري</t>
  </si>
  <si>
    <t>سناء عبد الخالق</t>
  </si>
  <si>
    <t>سناء لالا</t>
  </si>
  <si>
    <t>سهيل سياج</t>
  </si>
  <si>
    <t>سوسن لحام</t>
  </si>
  <si>
    <t>شروق الحاج علي</t>
  </si>
  <si>
    <t>شمس سوقية</t>
  </si>
  <si>
    <t>صالح العلي الحاج</t>
  </si>
  <si>
    <t>صفا العسل</t>
  </si>
  <si>
    <t>طلال تمرخان</t>
  </si>
  <si>
    <t>طلال شتيوي</t>
  </si>
  <si>
    <t>عبد الرحمن رنكوسي</t>
  </si>
  <si>
    <t>عبد الرحمن عامر</t>
  </si>
  <si>
    <t>عبد الكريم عربينية</t>
  </si>
  <si>
    <t>عبد الله ابراهيم</t>
  </si>
  <si>
    <t>عبد الله عبد الصمد</t>
  </si>
  <si>
    <t>عبد المعين الصمل</t>
  </si>
  <si>
    <t>عبد المهيمن رمضون</t>
  </si>
  <si>
    <t>عبد الهادي الشوم</t>
  </si>
  <si>
    <t>عبد الهادي درويش</t>
  </si>
  <si>
    <t>محمد جمعة</t>
  </si>
  <si>
    <t>عبي المطر عبد ربه</t>
  </si>
  <si>
    <t>عبيدة العماطوري</t>
  </si>
  <si>
    <t>عدي فياض</t>
  </si>
  <si>
    <t>عزت عريجة</t>
  </si>
  <si>
    <t>عصام خليفة</t>
  </si>
  <si>
    <t>عصام شحم</t>
  </si>
  <si>
    <t>علا زين الدين نصر</t>
  </si>
  <si>
    <t>علاء الدين التونسي</t>
  </si>
  <si>
    <t>علاء الفارس</t>
  </si>
  <si>
    <t>علاء شعبان</t>
  </si>
  <si>
    <t>علياء عوض</t>
  </si>
  <si>
    <t>عماد الهلال</t>
  </si>
  <si>
    <t>عمر عبد الله</t>
  </si>
  <si>
    <t>غادي الاكرمي</t>
  </si>
  <si>
    <t>غيث طالب</t>
  </si>
  <si>
    <t>فادي لطفي</t>
  </si>
  <si>
    <t>فاطر شيلة</t>
  </si>
  <si>
    <t>فضه غنيمه</t>
  </si>
  <si>
    <t>قاسم السعيد</t>
  </si>
  <si>
    <t>قصي عوده</t>
  </si>
  <si>
    <t>ادم</t>
  </si>
  <si>
    <t>كابي مراد</t>
  </si>
  <si>
    <t>عزيز</t>
  </si>
  <si>
    <t>كنان احمد</t>
  </si>
  <si>
    <t>لقمان احمد</t>
  </si>
  <si>
    <t>بردان</t>
  </si>
  <si>
    <t>لما محمد</t>
  </si>
  <si>
    <t>لميس بركات</t>
  </si>
  <si>
    <t>ايوب</t>
  </si>
  <si>
    <t>ليال الريحاني الشهير بالقضماني</t>
  </si>
  <si>
    <t>ليزا وجوخ</t>
  </si>
  <si>
    <t>ليلاس المرعشلي</t>
  </si>
  <si>
    <t>لين شريبا</t>
  </si>
  <si>
    <t>مؤيد الحوري</t>
  </si>
  <si>
    <t>ماجد ثليجان</t>
  </si>
  <si>
    <t>مالك البطيش</t>
  </si>
  <si>
    <t>مالك الجباوي</t>
  </si>
  <si>
    <t>مام بلله</t>
  </si>
  <si>
    <t>محمد ابو النصر</t>
  </si>
  <si>
    <t>محمد الشيخ صالح</t>
  </si>
  <si>
    <t>محمد العكش</t>
  </si>
  <si>
    <t>محمد المقداد</t>
  </si>
  <si>
    <t>محمد ايمن تكروري</t>
  </si>
  <si>
    <t>محمد بيان ارناؤط</t>
  </si>
  <si>
    <t>بهجت</t>
  </si>
  <si>
    <t>محمد جحى</t>
  </si>
  <si>
    <t>محمد حسام قرش</t>
  </si>
  <si>
    <t>محمد خليل</t>
  </si>
  <si>
    <t>محمد رامي الخانجي</t>
  </si>
  <si>
    <t>محمد صفدي</t>
  </si>
  <si>
    <t>محمد طه العسلي</t>
  </si>
  <si>
    <t>محمد عابي</t>
  </si>
  <si>
    <t>محمد عمار الحلاق</t>
  </si>
  <si>
    <t>محمد عمار قباني</t>
  </si>
  <si>
    <t>محمد سامح</t>
  </si>
  <si>
    <t>محمد فراس القادري</t>
  </si>
  <si>
    <t>محمد فهد الحفار</t>
  </si>
  <si>
    <t xml:space="preserve">محمد قنبر </t>
  </si>
  <si>
    <t>محمد كامل</t>
  </si>
  <si>
    <t>محمد مازن داغستاني</t>
  </si>
  <si>
    <t>محمد مروان القزاز</t>
  </si>
  <si>
    <t>محمد مزاحم الغبره</t>
  </si>
  <si>
    <t>محمد مظفر</t>
  </si>
  <si>
    <t>محمد نور قباني</t>
  </si>
  <si>
    <t>محمد يوسف</t>
  </si>
  <si>
    <t>محمود الرزوق</t>
  </si>
  <si>
    <t>محمود الساره</t>
  </si>
  <si>
    <t>محمود حوريه</t>
  </si>
  <si>
    <t>محمود يوسف طرشا</t>
  </si>
  <si>
    <t>مروة كلاس</t>
  </si>
  <si>
    <t>مروه الكردي</t>
  </si>
  <si>
    <t>مروى حجازي</t>
  </si>
  <si>
    <t>مروى حموده</t>
  </si>
  <si>
    <t>مروى هواري</t>
  </si>
  <si>
    <t>بدر باسم</t>
  </si>
  <si>
    <t>مريام جرموش</t>
  </si>
  <si>
    <t>مريم الناشف</t>
  </si>
  <si>
    <t>مريم فلفله</t>
  </si>
  <si>
    <t>مصطفى رشيد الحاج مصطفى</t>
  </si>
  <si>
    <t>مطشر الشكيطي</t>
  </si>
  <si>
    <t>معاذ الحرش</t>
  </si>
  <si>
    <t>معصوم عثمان</t>
  </si>
  <si>
    <t>ممدوح حلواني</t>
  </si>
  <si>
    <t>راشد</t>
  </si>
  <si>
    <t xml:space="preserve">منير حمشو </t>
  </si>
  <si>
    <t>مهند الحمود</t>
  </si>
  <si>
    <t>مهند الحيدر</t>
  </si>
  <si>
    <t>ميسون الاطرش</t>
  </si>
  <si>
    <t>ناريمان غزلان</t>
  </si>
  <si>
    <t>ناصر العوض ابو ضعيف</t>
  </si>
  <si>
    <t>نبيل حمصي</t>
  </si>
  <si>
    <t>نور عبد القادر</t>
  </si>
  <si>
    <t>نورس عمار</t>
  </si>
  <si>
    <t>هاني البطيش</t>
  </si>
  <si>
    <t>هبه صراميجو</t>
  </si>
  <si>
    <t>هدى اسمير</t>
  </si>
  <si>
    <t>هديل كنعان</t>
  </si>
  <si>
    <t>هلا الكاتب</t>
  </si>
  <si>
    <t>محمد فاروق</t>
  </si>
  <si>
    <t>هلا رجب</t>
  </si>
  <si>
    <t>همام الرواس</t>
  </si>
  <si>
    <t>تاج الدين</t>
  </si>
  <si>
    <t>وائل الرافعي</t>
  </si>
  <si>
    <t>احمد نبيل</t>
  </si>
  <si>
    <t>وسام العبد الله</t>
  </si>
  <si>
    <t>عطاالله</t>
  </si>
  <si>
    <t>وسام شعبان</t>
  </si>
  <si>
    <t>ولاء ابو يزبك</t>
  </si>
  <si>
    <t>نهيل</t>
  </si>
  <si>
    <t>ولاء الناعم</t>
  </si>
  <si>
    <t>وليم سليمان</t>
  </si>
  <si>
    <t>ياسر الابراهيم الحسن</t>
  </si>
  <si>
    <t>ياسر عواد</t>
  </si>
  <si>
    <t>يوسف الاحمد</t>
  </si>
  <si>
    <t>يوسف الجبر</t>
  </si>
  <si>
    <t>احمد عبد القادر قطنا</t>
  </si>
  <si>
    <t>محمد معتز بالله</t>
  </si>
  <si>
    <t>الاء ابو خشريف</t>
  </si>
  <si>
    <t>ايهاب فهد</t>
  </si>
  <si>
    <t>خلود القداح</t>
  </si>
  <si>
    <t>رشا الدهني</t>
  </si>
  <si>
    <t>سلام حمادية</t>
  </si>
  <si>
    <t>عامر حباس</t>
  </si>
  <si>
    <t>محمد سليم</t>
  </si>
  <si>
    <t>عبد الرحمن زين</t>
  </si>
  <si>
    <t>علياء شميس</t>
  </si>
  <si>
    <t>عماد الدين حمودة</t>
  </si>
  <si>
    <t>مؤيد بيطار</t>
  </si>
  <si>
    <t>مازن الجاسم</t>
  </si>
  <si>
    <t>مازن حمدان</t>
  </si>
  <si>
    <t>محمد علي شوربه</t>
  </si>
  <si>
    <t>محمد ماجد قاوقجي</t>
  </si>
  <si>
    <t>محمد فوزان</t>
  </si>
  <si>
    <t>محي الدين البرادعي</t>
  </si>
  <si>
    <t>هبة النفاخ</t>
  </si>
  <si>
    <t>ولاط بكندي</t>
  </si>
  <si>
    <t>فرح كيكي خرسي</t>
  </si>
  <si>
    <t>ماجد الدكاك</t>
  </si>
  <si>
    <t>ميساء الحريري</t>
  </si>
  <si>
    <t xml:space="preserve">محمد اديب الخصيم </t>
  </si>
  <si>
    <t>حسام رضائي</t>
  </si>
  <si>
    <t>اغيد طنجي</t>
  </si>
  <si>
    <t>انس الكوجك</t>
  </si>
  <si>
    <t>احمد اسماعيل</t>
  </si>
  <si>
    <t>اياد النحاس الحمصي</t>
  </si>
  <si>
    <t>باسم خوري</t>
  </si>
  <si>
    <t>نزال</t>
  </si>
  <si>
    <t>تمام ملص</t>
  </si>
  <si>
    <t>حسام محمد</t>
  </si>
  <si>
    <t>حسام مهنا</t>
  </si>
  <si>
    <t>خالد برهوم</t>
  </si>
  <si>
    <t>سامي صبري</t>
  </si>
  <si>
    <t>ضياء الشواخ</t>
  </si>
  <si>
    <t>عبد الرحيم سويد</t>
  </si>
  <si>
    <t>عبيدة الحريف</t>
  </si>
  <si>
    <t>لؤي الشيخ</t>
  </si>
  <si>
    <t>ليلى المصري</t>
  </si>
  <si>
    <t>ماهر الغزولي</t>
  </si>
  <si>
    <t>ماهر حيدر</t>
  </si>
  <si>
    <t>محمد غياث قاووق</t>
  </si>
  <si>
    <t xml:space="preserve">محمد محمد </t>
  </si>
  <si>
    <t>محمد مياسا</t>
  </si>
  <si>
    <t>محمد نذير الحبال</t>
  </si>
  <si>
    <t>محمود الشيني</t>
  </si>
  <si>
    <t>كونين</t>
  </si>
  <si>
    <t>مريم الدريس</t>
  </si>
  <si>
    <t>مي طبرة</t>
  </si>
  <si>
    <t>ناريمان الكود</t>
  </si>
  <si>
    <t>هبه عاشور</t>
  </si>
  <si>
    <t>هويده سعد  الدين الجباوي</t>
  </si>
  <si>
    <t>ياسمين الحسين</t>
  </si>
  <si>
    <t>اباء شحادة</t>
  </si>
  <si>
    <t>عبدالوهاب</t>
  </si>
  <si>
    <t>احمد احمد</t>
  </si>
  <si>
    <t>احمد احميد</t>
  </si>
  <si>
    <t>عبدالمعين</t>
  </si>
  <si>
    <t>احمد ادريس</t>
  </si>
  <si>
    <t>احمد التواتي</t>
  </si>
  <si>
    <t>مبارك</t>
  </si>
  <si>
    <t>احمد الغوراني</t>
  </si>
  <si>
    <t>احمد بكري</t>
  </si>
  <si>
    <t>احمد حمود</t>
  </si>
  <si>
    <t>احمد زيد</t>
  </si>
  <si>
    <t>احمد شاكر</t>
  </si>
  <si>
    <t>اريج حمادة</t>
  </si>
  <si>
    <t>عبدالمالك</t>
  </si>
  <si>
    <t>اسامة الريس</t>
  </si>
  <si>
    <t>اسراء أبوهاني</t>
  </si>
  <si>
    <t>الاء يزبك</t>
  </si>
  <si>
    <t>امجد ناصر</t>
  </si>
  <si>
    <t>عبدالكريم</t>
  </si>
  <si>
    <t>امجد نغنغ</t>
  </si>
  <si>
    <t>امل اسامي</t>
  </si>
  <si>
    <t>اميرة مدينه</t>
  </si>
  <si>
    <t>انس الحموي</t>
  </si>
  <si>
    <t>انس بطحيش</t>
  </si>
  <si>
    <t>انس كفا الشهير بالمصري</t>
  </si>
  <si>
    <t>انس مللي</t>
  </si>
  <si>
    <t>اياد الحسين</t>
  </si>
  <si>
    <t>اياد الرفاعي</t>
  </si>
  <si>
    <t>ايسر خطاب</t>
  </si>
  <si>
    <t>ايلي بحري</t>
  </si>
  <si>
    <t>ايهم شرفه</t>
  </si>
  <si>
    <t>باسل خياط</t>
  </si>
  <si>
    <t>باسمة الحبيس</t>
  </si>
  <si>
    <t>سعدالدين</t>
  </si>
  <si>
    <t>بشار بلول</t>
  </si>
  <si>
    <t>بشرى درويش</t>
  </si>
  <si>
    <t>بشلر هدله</t>
  </si>
  <si>
    <t>عبد الغفار</t>
  </si>
  <si>
    <t>بلال زهرة</t>
  </si>
  <si>
    <t>بيان قدو</t>
  </si>
  <si>
    <t>تهاني ياسر</t>
  </si>
  <si>
    <t>غدير</t>
  </si>
  <si>
    <t>ثائر المردود</t>
  </si>
  <si>
    <t>ثراء عمار</t>
  </si>
  <si>
    <t>جورج زيتون</t>
  </si>
  <si>
    <t>جورج عبود</t>
  </si>
  <si>
    <t>بشارة</t>
  </si>
  <si>
    <t>جومانة شيخوس</t>
  </si>
  <si>
    <t>جوني الرشيد</t>
  </si>
  <si>
    <t>اميل</t>
  </si>
  <si>
    <t>حسن العلي الجاسم</t>
  </si>
  <si>
    <t>حسين القادري</t>
  </si>
  <si>
    <t>حكمت شبيب</t>
  </si>
  <si>
    <t>خالد سريول</t>
  </si>
  <si>
    <t xml:space="preserve">خلدون سقباني </t>
  </si>
  <si>
    <t>خلود حقوق</t>
  </si>
  <si>
    <t>دانه المهدي</t>
  </si>
  <si>
    <t>دانيا الملا</t>
  </si>
  <si>
    <t>ديانا العبد الله</t>
  </si>
  <si>
    <t>رانيا خلوف</t>
  </si>
  <si>
    <t>رانيا فارس</t>
  </si>
  <si>
    <t>حيدر</t>
  </si>
  <si>
    <t>رأفت موسى</t>
  </si>
  <si>
    <t>ربى الحموي</t>
  </si>
  <si>
    <t>ربى عزام</t>
  </si>
  <si>
    <t>رشاد ادريس</t>
  </si>
  <si>
    <t>رفيف خلف</t>
  </si>
  <si>
    <t>رويدة الحمادي</t>
  </si>
  <si>
    <t>ريما دلي حسن</t>
  </si>
  <si>
    <t>زينب عراط</t>
  </si>
  <si>
    <t>سالي مسوح</t>
  </si>
  <si>
    <t>سامي الخوجه</t>
  </si>
  <si>
    <t>سامي الخيرات</t>
  </si>
  <si>
    <t>عبدالمحسن</t>
  </si>
  <si>
    <t>سامي قرعوش</t>
  </si>
  <si>
    <t>سامية السعدي</t>
  </si>
  <si>
    <t>ساندرا الجرمقاني</t>
  </si>
  <si>
    <t>سلام العلبي</t>
  </si>
  <si>
    <t>سميرة جمعة</t>
  </si>
  <si>
    <t xml:space="preserve">صلاح  </t>
  </si>
  <si>
    <t xml:space="preserve">شيرين حمو </t>
  </si>
  <si>
    <t>صالح الحمود</t>
  </si>
  <si>
    <t>صالح الطويل</t>
  </si>
  <si>
    <t>صلاح الدين الطباع</t>
  </si>
  <si>
    <t>طارق الكناية</t>
  </si>
  <si>
    <t>عبد الباسط الاحمر</t>
  </si>
  <si>
    <t>محمد صلاح</t>
  </si>
  <si>
    <t>عبد الصمد احمد</t>
  </si>
  <si>
    <t>عبد الوهاب الذياب</t>
  </si>
  <si>
    <t>عبدالرحمن الجوجو</t>
  </si>
  <si>
    <t>عدنان العقلة</t>
  </si>
  <si>
    <t>علا دركزفلي</t>
  </si>
  <si>
    <t>علاء الدين الطحان</t>
  </si>
  <si>
    <t>علاء الدين عفان</t>
  </si>
  <si>
    <t>علاء سعد الدين</t>
  </si>
  <si>
    <t>علاء متري</t>
  </si>
  <si>
    <t>علي ابو لوحه</t>
  </si>
  <si>
    <t>علي ابونقطة</t>
  </si>
  <si>
    <t>فائق</t>
  </si>
  <si>
    <t>علي برغلي</t>
  </si>
  <si>
    <t>عمار الجرشي</t>
  </si>
  <si>
    <t>عبدالحكيم</t>
  </si>
  <si>
    <t>عمار عساف</t>
  </si>
  <si>
    <t>عمر الطعان</t>
  </si>
  <si>
    <t>عمر شاكر</t>
  </si>
  <si>
    <t>عمر ميلاتو</t>
  </si>
  <si>
    <t>عمر هيشان</t>
  </si>
  <si>
    <t>عهد سليم</t>
  </si>
  <si>
    <t>غادة دركل</t>
  </si>
  <si>
    <t>غسان الجمل</t>
  </si>
  <si>
    <t>فؤاد السيقلي</t>
  </si>
  <si>
    <t>فادي الجزماتي</t>
  </si>
  <si>
    <t>فادي القاضي</t>
  </si>
  <si>
    <t>فادي حبوباتي</t>
  </si>
  <si>
    <t>فراس كوارة</t>
  </si>
  <si>
    <t>فرهاد حسين</t>
  </si>
  <si>
    <t>فندي الخالد</t>
  </si>
  <si>
    <t>كاترين الجوفاني</t>
  </si>
  <si>
    <t>كمال حجل</t>
  </si>
  <si>
    <t>كيناز محمد</t>
  </si>
  <si>
    <t>لبيب فهد</t>
  </si>
  <si>
    <t>لشكر المحمد</t>
  </si>
  <si>
    <t>محمد أمين</t>
  </si>
  <si>
    <t>لمى ياسين</t>
  </si>
  <si>
    <t>مؤيد سعديه</t>
  </si>
  <si>
    <t>ماجد العسود</t>
  </si>
  <si>
    <t>مادلين سعيد</t>
  </si>
  <si>
    <t>مازن بحطيطي</t>
  </si>
  <si>
    <t>مازن بيطار</t>
  </si>
  <si>
    <t>مازن عبيد</t>
  </si>
  <si>
    <t>ألفريد</t>
  </si>
  <si>
    <t>ماهر الشعار</t>
  </si>
  <si>
    <t>مجد أبوحامد</t>
  </si>
  <si>
    <t>مجدي رفاعة</t>
  </si>
  <si>
    <t>رفاعة</t>
  </si>
  <si>
    <t>محمد ابو زامل</t>
  </si>
  <si>
    <t>محمد اسامي</t>
  </si>
  <si>
    <t>محمد الابطح</t>
  </si>
  <si>
    <t>محمد الشحرور</t>
  </si>
  <si>
    <t>محمد الغزي</t>
  </si>
  <si>
    <t>محمد الغوش</t>
  </si>
  <si>
    <t>محمد اللباد</t>
  </si>
  <si>
    <t>محمد المصري</t>
  </si>
  <si>
    <t>محمد ايلوش</t>
  </si>
  <si>
    <t>محمد أبونفيسة</t>
  </si>
  <si>
    <t>محمد أديب الرباط</t>
  </si>
  <si>
    <t>محمد تامر عوده</t>
  </si>
  <si>
    <t>محمد رأفت الكود</t>
  </si>
  <si>
    <t>محمد رنكوسي</t>
  </si>
  <si>
    <t>محمد زاهر شعبان</t>
  </si>
  <si>
    <t>محمد زهير المراشحي</t>
  </si>
  <si>
    <t>محمد سامر النشار</t>
  </si>
  <si>
    <t>محمد شحيبر</t>
  </si>
  <si>
    <t>محمد شريف الدغلي</t>
  </si>
  <si>
    <t>محمد برهان</t>
  </si>
  <si>
    <t>محمد صالحاني</t>
  </si>
  <si>
    <t>محمد عدنان التيناوي</t>
  </si>
  <si>
    <t>محمد عزت المغربي المصري</t>
  </si>
  <si>
    <t>محمد عطايا</t>
  </si>
  <si>
    <t>محمد علي صوان</t>
  </si>
  <si>
    <t>محمد عمار خضري</t>
  </si>
  <si>
    <t>محمد غياث العشي</t>
  </si>
  <si>
    <t>محمدهيثم</t>
  </si>
  <si>
    <t>محمد كنعان الملحم</t>
  </si>
  <si>
    <t>محمد ماهر الحفار</t>
  </si>
  <si>
    <t>محمد نور حاج نوح</t>
  </si>
  <si>
    <t>محمد نور قبش</t>
  </si>
  <si>
    <t>محمد نور الحمصي</t>
  </si>
  <si>
    <t>محمد هشام الخطيب</t>
  </si>
  <si>
    <t>محمد يامن الشليان</t>
  </si>
  <si>
    <t>عزة</t>
  </si>
  <si>
    <t>محمود هيكل</t>
  </si>
  <si>
    <t>محي الدين بسطاطي</t>
  </si>
  <si>
    <t>مرام الحجار</t>
  </si>
  <si>
    <t>مرهف نجار</t>
  </si>
  <si>
    <t>معاذ المسلماني</t>
  </si>
  <si>
    <t>منار تدمري</t>
  </si>
  <si>
    <t>منار حاج ابراهيم</t>
  </si>
  <si>
    <t>مهند اليتيم</t>
  </si>
  <si>
    <t>عايد</t>
  </si>
  <si>
    <t>موفق السمان</t>
  </si>
  <si>
    <t>ميرنا سرحان</t>
  </si>
  <si>
    <t>نسرين نحيلي</t>
  </si>
  <si>
    <t>نشأت أبو سرحان</t>
  </si>
  <si>
    <t>نضال سلهب</t>
  </si>
  <si>
    <t>هنا الخياط</t>
  </si>
  <si>
    <t>هنادي رباح نصر</t>
  </si>
  <si>
    <t>هيفا الاحمد</t>
  </si>
  <si>
    <t>وائل بحصاص</t>
  </si>
  <si>
    <t>وائل عازر</t>
  </si>
  <si>
    <t>وسيم خليل</t>
  </si>
  <si>
    <t>ولاء قدورة</t>
  </si>
  <si>
    <t>ياسر برغش</t>
  </si>
  <si>
    <t>ياسين منصور</t>
  </si>
  <si>
    <t>صياح</t>
  </si>
  <si>
    <t>جيهان عياش</t>
  </si>
  <si>
    <t>ريما شيخ عيسى</t>
  </si>
  <si>
    <t>عليا معلم</t>
  </si>
  <si>
    <t>فادي عماري</t>
  </si>
  <si>
    <t>ماجد طالب</t>
  </si>
  <si>
    <t>محمد اسامه الرهوان</t>
  </si>
  <si>
    <t>محمودالسيد</t>
  </si>
  <si>
    <t>نيرمين جرماني</t>
  </si>
  <si>
    <t>هبة الله القاسم</t>
  </si>
  <si>
    <t>رأفت الاتاسي</t>
  </si>
  <si>
    <t>محمد حسام بركات</t>
  </si>
  <si>
    <t>مرام البندقجي</t>
  </si>
  <si>
    <t>وسام العميري</t>
  </si>
  <si>
    <t>عبد اللطيف الزين</t>
  </si>
  <si>
    <t>محمد تكمة</t>
  </si>
  <si>
    <t xml:space="preserve">محمد عمر </t>
  </si>
  <si>
    <t>مريم مرشد</t>
  </si>
  <si>
    <t>محمد اسعيد</t>
  </si>
  <si>
    <t>محمد ابو جويد</t>
  </si>
  <si>
    <t>سامر العمر</t>
  </si>
  <si>
    <t>هدروس</t>
  </si>
  <si>
    <t>احمد بيازيد</t>
  </si>
  <si>
    <t>محمد بدوي</t>
  </si>
  <si>
    <t>احمدنعيم جباره</t>
  </si>
  <si>
    <t>ادوار الدخل الله</t>
  </si>
  <si>
    <t>جاك</t>
  </si>
  <si>
    <t>جوسلين</t>
  </si>
  <si>
    <t>انس الصفدي</t>
  </si>
  <si>
    <t>انس رباح</t>
  </si>
  <si>
    <t>انطرانيك اسادور</t>
  </si>
  <si>
    <t>زوهراب</t>
  </si>
  <si>
    <t>سيرانوش</t>
  </si>
  <si>
    <t>اياد العطر</t>
  </si>
  <si>
    <t>اياد دياب</t>
  </si>
  <si>
    <t>شكران</t>
  </si>
  <si>
    <t>اياد قريشي</t>
  </si>
  <si>
    <t>بيان زين</t>
  </si>
  <si>
    <t>جهاد واكيم</t>
  </si>
  <si>
    <t>قيصر</t>
  </si>
  <si>
    <t>جورج قزي</t>
  </si>
  <si>
    <t>حاتم خليفة العيسمي</t>
  </si>
  <si>
    <t>انيسة</t>
  </si>
  <si>
    <t>حسام الدين حافظ</t>
  </si>
  <si>
    <t>حيان نوفل</t>
  </si>
  <si>
    <t>خالد درويش</t>
  </si>
  <si>
    <t>خالد سعود</t>
  </si>
  <si>
    <t>فابزة</t>
  </si>
  <si>
    <t>دونا سروه</t>
  </si>
  <si>
    <t>باسيل</t>
  </si>
  <si>
    <t>رشا الترياقي</t>
  </si>
  <si>
    <t>رشراش الناصر</t>
  </si>
  <si>
    <t>رنيم الاسدي</t>
  </si>
  <si>
    <t>فهمي</t>
  </si>
  <si>
    <t>رهف سري</t>
  </si>
  <si>
    <t>محمدانور</t>
  </si>
  <si>
    <t>روان الشعال</t>
  </si>
  <si>
    <t>محمد عامر</t>
  </si>
  <si>
    <t>زياد طه</t>
  </si>
  <si>
    <t>عبد المولى</t>
  </si>
  <si>
    <t>عثمانة</t>
  </si>
  <si>
    <t>زينب فروه</t>
  </si>
  <si>
    <t>سارة بزازة</t>
  </si>
  <si>
    <t>ساره مراد الرطل</t>
  </si>
  <si>
    <t>سمر قدود</t>
  </si>
  <si>
    <t>طارق ابو عسلي</t>
  </si>
  <si>
    <t>عامر عرنوس</t>
  </si>
  <si>
    <t>عبد الرؤؤف ابوحسن</t>
  </si>
  <si>
    <t>ختام</t>
  </si>
  <si>
    <t>عبد الرحمن شاهين</t>
  </si>
  <si>
    <t>عبد الرزاق دءدء</t>
  </si>
  <si>
    <t>عبد الله مروه</t>
  </si>
  <si>
    <t>عبير عسكر</t>
  </si>
  <si>
    <t>بيكه</t>
  </si>
  <si>
    <t>علاء الحماصنه</t>
  </si>
  <si>
    <t>علي ابو النصر</t>
  </si>
  <si>
    <t>عماد شهاب الدين</t>
  </si>
  <si>
    <t>كريمه</t>
  </si>
  <si>
    <t>عمر حمشو</t>
  </si>
  <si>
    <t>زينة</t>
  </si>
  <si>
    <t>عهد القاسم</t>
  </si>
  <si>
    <t>عهد دعفيس</t>
  </si>
  <si>
    <t>ماجدة</t>
  </si>
  <si>
    <t>فؤاد نخلة</t>
  </si>
  <si>
    <t>فراس الراس</t>
  </si>
  <si>
    <t>جومانا</t>
  </si>
  <si>
    <t>قصي كوزلي</t>
  </si>
  <si>
    <t>حزيمه</t>
  </si>
  <si>
    <t>قمر شالاتي</t>
  </si>
  <si>
    <t>لاوين عبد الرحمن</t>
  </si>
  <si>
    <t>لجين حداد</t>
  </si>
  <si>
    <t>احمد ماهر</t>
  </si>
  <si>
    <t>لمى الوزور</t>
  </si>
  <si>
    <t>محمد الداغستاني</t>
  </si>
  <si>
    <t>محمد ركان</t>
  </si>
  <si>
    <t>نجود</t>
  </si>
  <si>
    <t>محمد ايهم اللو</t>
  </si>
  <si>
    <t xml:space="preserve">منال </t>
  </si>
  <si>
    <t>محمد رفاعي</t>
  </si>
  <si>
    <t>محمد رفعت الحلاق</t>
  </si>
  <si>
    <t>محمد شيخ موسى</t>
  </si>
  <si>
    <t>زلوخ</t>
  </si>
  <si>
    <t>محمد عرب</t>
  </si>
  <si>
    <t>محمد عمار شموط</t>
  </si>
  <si>
    <t>محمد فادي مجذوب</t>
  </si>
  <si>
    <t>رانية</t>
  </si>
  <si>
    <t>محمد قطه</t>
  </si>
  <si>
    <t>محمد نور سعد الدين</t>
  </si>
  <si>
    <t>محمد ضياء سبسوب</t>
  </si>
  <si>
    <t>مراد يحيى</t>
  </si>
  <si>
    <t>مهند قصيباتي</t>
  </si>
  <si>
    <t>نوح الشيخ</t>
  </si>
  <si>
    <t>نور الدين شعبان</t>
  </si>
  <si>
    <t>دعاء</t>
  </si>
  <si>
    <t>نور بيطار</t>
  </si>
  <si>
    <t>سامية</t>
  </si>
  <si>
    <t>نور مياله</t>
  </si>
  <si>
    <t>هاني زيات</t>
  </si>
  <si>
    <t>هبه عياش</t>
  </si>
  <si>
    <t>نعمه</t>
  </si>
  <si>
    <t>منتهى</t>
  </si>
  <si>
    <t>ولاء الطرح</t>
  </si>
  <si>
    <t>فطمة</t>
  </si>
  <si>
    <t>ولاء شرف</t>
  </si>
  <si>
    <t>ياسين نشار</t>
  </si>
  <si>
    <t>رغد</t>
  </si>
  <si>
    <t xml:space="preserve">علاء احمد </t>
  </si>
  <si>
    <t>محمد جهاد الجبان</t>
  </si>
  <si>
    <t>محمود العرقسوسي</t>
  </si>
  <si>
    <t>محمد بشير الحمصي</t>
  </si>
  <si>
    <t>محمد ابو صلوع</t>
  </si>
  <si>
    <t>احمد حمام</t>
  </si>
  <si>
    <t xml:space="preserve">عبير </t>
  </si>
  <si>
    <t>احمد نوفل</t>
  </si>
  <si>
    <t>اسامه شلبي</t>
  </si>
  <si>
    <t>اسماعيل الرفاعي</t>
  </si>
  <si>
    <t>نازك</t>
  </si>
  <si>
    <t>المعتصم بالله صوان</t>
  </si>
  <si>
    <t>اماني كريمة</t>
  </si>
  <si>
    <t>انس المقداد</t>
  </si>
  <si>
    <t>اوديت خوري</t>
  </si>
  <si>
    <t>غريس</t>
  </si>
  <si>
    <t>ايمان اللحام</t>
  </si>
  <si>
    <t>ايمن الضميري</t>
  </si>
  <si>
    <t>آلاء بكرو</t>
  </si>
  <si>
    <t xml:space="preserve">عبد الحميد </t>
  </si>
  <si>
    <t>بتول قويدر</t>
  </si>
  <si>
    <t>ليلاس</t>
  </si>
  <si>
    <t>بدور الوتار</t>
  </si>
  <si>
    <t>بشار شتات</t>
  </si>
  <si>
    <t>بهجت قباقيبي</t>
  </si>
  <si>
    <t>تهاني دواليبي</t>
  </si>
  <si>
    <t>جمال الدين عبد السلام</t>
  </si>
  <si>
    <t>حازم الخلف</t>
  </si>
  <si>
    <t>خالد مصري</t>
  </si>
  <si>
    <t>خلود قاسم</t>
  </si>
  <si>
    <t>خليل غاوي</t>
  </si>
  <si>
    <t>ريدان</t>
  </si>
  <si>
    <t>جومان</t>
  </si>
  <si>
    <t>رافت ابو زيدان</t>
  </si>
  <si>
    <t>سنيه</t>
  </si>
  <si>
    <t>رهف العيد</t>
  </si>
  <si>
    <t>ساره حمد</t>
  </si>
  <si>
    <t>محمد زاهر</t>
  </si>
  <si>
    <t>ساري قصرملي</t>
  </si>
  <si>
    <t>سالي سعود</t>
  </si>
  <si>
    <t>سلمان فرج</t>
  </si>
  <si>
    <t>محمد عبد اللطيف</t>
  </si>
  <si>
    <t>عنايه</t>
  </si>
  <si>
    <t>سيمازا ابراهيم</t>
  </si>
  <si>
    <t>صفاء محمد</t>
  </si>
  <si>
    <t>طارق ديوب</t>
  </si>
  <si>
    <t>طلال الزنبركجي</t>
  </si>
  <si>
    <t>عامر الزبن</t>
  </si>
  <si>
    <t>الواثقة بالله</t>
  </si>
  <si>
    <t>عبد الرحمن الجيرودي</t>
  </si>
  <si>
    <t>عبد النبي بكر</t>
  </si>
  <si>
    <t>عبدالله خميس</t>
  </si>
  <si>
    <t>عدي علبه</t>
  </si>
  <si>
    <t>وائل</t>
  </si>
  <si>
    <t>علاء الانظامي</t>
  </si>
  <si>
    <t>نزير</t>
  </si>
  <si>
    <t>ديبة</t>
  </si>
  <si>
    <t>علاء قصومه</t>
  </si>
  <si>
    <t>زكاء</t>
  </si>
  <si>
    <t>علي غصن</t>
  </si>
  <si>
    <t>علي مارديني</t>
  </si>
  <si>
    <t>عليه حلي</t>
  </si>
  <si>
    <t>غسان قصرملي</t>
  </si>
  <si>
    <t>غفران الشعار</t>
  </si>
  <si>
    <t>غنى تفكجي</t>
  </si>
  <si>
    <t>غياث مسرابي</t>
  </si>
  <si>
    <t>فاطمة ابراهيم</t>
  </si>
  <si>
    <t>جميلة</t>
  </si>
  <si>
    <t>فرح القهوجي</t>
  </si>
  <si>
    <t>فوازغزالي</t>
  </si>
  <si>
    <t>لبنى حمودة</t>
  </si>
  <si>
    <t>لورنس النواقيل</t>
  </si>
  <si>
    <t>لينا كوجان</t>
  </si>
  <si>
    <t>ماهر البرازي</t>
  </si>
  <si>
    <t>مأمون القصيباتي</t>
  </si>
  <si>
    <t>مجد اسماعيل</t>
  </si>
  <si>
    <t>بدرالنعام</t>
  </si>
  <si>
    <t>محمد بشار جرماني</t>
  </si>
  <si>
    <t xml:space="preserve">محمد خالد  </t>
  </si>
  <si>
    <t>محمد زاهر خدام العسالي</t>
  </si>
  <si>
    <t>محمد زكريا قطيط</t>
  </si>
  <si>
    <t>محمد ناصر الدين</t>
  </si>
  <si>
    <t>محمد زهير الخيمي</t>
  </si>
  <si>
    <t>محمد زياد سحار</t>
  </si>
  <si>
    <t>محمد سعيد عوده</t>
  </si>
  <si>
    <t>محمد طارق دلال</t>
  </si>
  <si>
    <t>محمد طباجو</t>
  </si>
  <si>
    <t xml:space="preserve">محمد عبد الله </t>
  </si>
  <si>
    <t>محمد عدنان الشلاح</t>
  </si>
  <si>
    <t>محمد علايا</t>
  </si>
  <si>
    <t>جمال الدين</t>
  </si>
  <si>
    <t>محمد عماد سيد سليمان</t>
  </si>
  <si>
    <t>محمد عمار بيطار</t>
  </si>
  <si>
    <t>محمد عمير صيرفي</t>
  </si>
  <si>
    <t>محمد غيث ضيان</t>
  </si>
  <si>
    <t>محمد مراد الشعال</t>
  </si>
  <si>
    <t>محمد نبيل اللحام</t>
  </si>
  <si>
    <t>محمد نور شيخ الحدادين</t>
  </si>
  <si>
    <t>محمد وسيم ابوجيب</t>
  </si>
  <si>
    <t>محمد ياسر شموط</t>
  </si>
  <si>
    <t>محمد يحيى رجب</t>
  </si>
  <si>
    <t>باسمة</t>
  </si>
  <si>
    <t>محمد يزن القباني</t>
  </si>
  <si>
    <t>محمود ابو بكر</t>
  </si>
  <si>
    <t>محمود الكلي</t>
  </si>
  <si>
    <t>مرح صهيوني</t>
  </si>
  <si>
    <t>مروه الحلقي</t>
  </si>
  <si>
    <t>منال دللول</t>
  </si>
  <si>
    <t>منى دوابي</t>
  </si>
  <si>
    <t>ريحاب</t>
  </si>
  <si>
    <t>مهند خميس</t>
  </si>
  <si>
    <t>مهيب العسس</t>
  </si>
  <si>
    <t>نجود سبع</t>
  </si>
  <si>
    <t>نجوى حجازي</t>
  </si>
  <si>
    <t>نديم السلاخ</t>
  </si>
  <si>
    <t>سميحة</t>
  </si>
  <si>
    <t>نهله طيب</t>
  </si>
  <si>
    <t>نور القحف</t>
  </si>
  <si>
    <t>نور سيروان</t>
  </si>
  <si>
    <t>نيرمين السحار</t>
  </si>
  <si>
    <t>محمدسهيل</t>
  </si>
  <si>
    <t>نبال</t>
  </si>
  <si>
    <t>هبه عمر</t>
  </si>
  <si>
    <t>بهيجه</t>
  </si>
  <si>
    <t>هناء الصغير</t>
  </si>
  <si>
    <t>وائل ابو شاهين</t>
  </si>
  <si>
    <t>وفاء فروج</t>
  </si>
  <si>
    <t>ولاء جمعه</t>
  </si>
  <si>
    <t>ولاء شباط</t>
  </si>
  <si>
    <t>وليم العشعوش</t>
  </si>
  <si>
    <t>فيضه</t>
  </si>
  <si>
    <t>يسرى مصري</t>
  </si>
  <si>
    <t>يوسف حجيج</t>
  </si>
  <si>
    <t>محمد العلبي</t>
  </si>
  <si>
    <t>علياء دواليبي</t>
  </si>
  <si>
    <t>مروان داود</t>
  </si>
  <si>
    <t>محمد الترك</t>
  </si>
  <si>
    <t>سامي شعيريه</t>
  </si>
  <si>
    <t>احمد الحناوي</t>
  </si>
  <si>
    <t>احمد الخضري</t>
  </si>
  <si>
    <t>احمد الطحان</t>
  </si>
  <si>
    <t>ادهم الرفاعي</t>
  </si>
  <si>
    <t>اسامه دكاك</t>
  </si>
  <si>
    <t>الاء الشبقجي</t>
  </si>
  <si>
    <t>محمدهاني</t>
  </si>
  <si>
    <t>انس الطيان</t>
  </si>
  <si>
    <t>اياد الحوش</t>
  </si>
  <si>
    <t>احمدجمال</t>
  </si>
  <si>
    <t>ايه الامعري</t>
  </si>
  <si>
    <t>ايه الطرح</t>
  </si>
  <si>
    <t>ايه سعديه</t>
  </si>
  <si>
    <t>احمدعرفان</t>
  </si>
  <si>
    <t>امين سعده</t>
  </si>
  <si>
    <t>احسان الميماس</t>
  </si>
  <si>
    <t>صفوح</t>
  </si>
  <si>
    <t xml:space="preserve">هند </t>
  </si>
  <si>
    <t>افنان شيخ الأرض</t>
  </si>
  <si>
    <t xml:space="preserve">محمد وليد </t>
  </si>
  <si>
    <t xml:space="preserve">سوسن </t>
  </si>
  <si>
    <t>انور كندي</t>
  </si>
  <si>
    <t>باسل قصيباتي شحرور</t>
  </si>
  <si>
    <t>بتول القده</t>
  </si>
  <si>
    <t xml:space="preserve">عمر </t>
  </si>
  <si>
    <t xml:space="preserve">مياده </t>
  </si>
  <si>
    <t>بلال القدور</t>
  </si>
  <si>
    <t xml:space="preserve">بلال شيخ اوغلي </t>
  </si>
  <si>
    <t xml:space="preserve">مروان </t>
  </si>
  <si>
    <t>جان ابيض</t>
  </si>
  <si>
    <t>روزيت</t>
  </si>
  <si>
    <t>جوني حداد</t>
  </si>
  <si>
    <t xml:space="preserve">جوزيف </t>
  </si>
  <si>
    <t>حسام الامعري</t>
  </si>
  <si>
    <t>محمدنذير</t>
  </si>
  <si>
    <t>حسن الأفيوني</t>
  </si>
  <si>
    <t>دانيا الشريتح</t>
  </si>
  <si>
    <t xml:space="preserve">منير </t>
  </si>
  <si>
    <t>ديالا مكي</t>
  </si>
  <si>
    <t>ديما حسني</t>
  </si>
  <si>
    <t>راما الخطيب</t>
  </si>
  <si>
    <t xml:space="preserve">محمد عدنان </t>
  </si>
  <si>
    <t>اهاب</t>
  </si>
  <si>
    <t>رامي المحروس</t>
  </si>
  <si>
    <t>ربا عبيد</t>
  </si>
  <si>
    <t>رغيد سواح</t>
  </si>
  <si>
    <t>حياة</t>
  </si>
  <si>
    <t>رواد عميره</t>
  </si>
  <si>
    <t xml:space="preserve">نظير </t>
  </si>
  <si>
    <t xml:space="preserve">رجاء </t>
  </si>
  <si>
    <t>روان عربي</t>
  </si>
  <si>
    <t>روهيل محمد</t>
  </si>
  <si>
    <t xml:space="preserve">علي </t>
  </si>
  <si>
    <t>ريما ابو رياح المخللاتي</t>
  </si>
  <si>
    <t>زين العابدين سلامه</t>
  </si>
  <si>
    <t>شهيره سره</t>
  </si>
  <si>
    <t>صبا المهنا</t>
  </si>
  <si>
    <t>قبلان</t>
  </si>
  <si>
    <t>اليس</t>
  </si>
  <si>
    <t>صباح عوض</t>
  </si>
  <si>
    <t xml:space="preserve">ميرفت </t>
  </si>
  <si>
    <t xml:space="preserve">ظافر الحداد </t>
  </si>
  <si>
    <t xml:space="preserve">مها </t>
  </si>
  <si>
    <t>طارق حربي</t>
  </si>
  <si>
    <t xml:space="preserve">عهد الشحادة </t>
  </si>
  <si>
    <t xml:space="preserve">ميشيل </t>
  </si>
  <si>
    <t xml:space="preserve">جانيت </t>
  </si>
  <si>
    <t>عبد الرحمن الفاكياني</t>
  </si>
  <si>
    <t>عبد القادر سالم</t>
  </si>
  <si>
    <t>مرال</t>
  </si>
  <si>
    <t xml:space="preserve">عامر نور الدين </t>
  </si>
  <si>
    <t xml:space="preserve">محمد رامز </t>
  </si>
  <si>
    <t xml:space="preserve">غاده </t>
  </si>
  <si>
    <t>علاء الجمال</t>
  </si>
  <si>
    <t xml:space="preserve">علاء ناصر </t>
  </si>
  <si>
    <t xml:space="preserve">عرفان </t>
  </si>
  <si>
    <t>علي دانش</t>
  </si>
  <si>
    <t>أحمدأيمن</t>
  </si>
  <si>
    <t>علي ابو عيشه</t>
  </si>
  <si>
    <t>عماد مبيض</t>
  </si>
  <si>
    <t>عمار عمران</t>
  </si>
  <si>
    <t xml:space="preserve">عبير جواد </t>
  </si>
  <si>
    <t xml:space="preserve">عبد المحسن </t>
  </si>
  <si>
    <t xml:space="preserve">ميساء </t>
  </si>
  <si>
    <t>فادي كليسلي</t>
  </si>
  <si>
    <t>فراس ورده</t>
  </si>
  <si>
    <t>فاطمه عبد الباقي</t>
  </si>
  <si>
    <t>كيندا خربوتلي</t>
  </si>
  <si>
    <t>مازن عبد القادر</t>
  </si>
  <si>
    <t>مالك نقرش</t>
  </si>
  <si>
    <t>مأمون قصيباتي شحرور</t>
  </si>
  <si>
    <t xml:space="preserve">محمد ياسر الطحان </t>
  </si>
  <si>
    <t xml:space="preserve">محمد عماد </t>
  </si>
  <si>
    <t>مجد شرف الدين ابو فخر</t>
  </si>
  <si>
    <t>محمد ابو حرب</t>
  </si>
  <si>
    <t>محمد عصفور</t>
  </si>
  <si>
    <t xml:space="preserve">عبد العزيز </t>
  </si>
  <si>
    <t>محمد التل</t>
  </si>
  <si>
    <t>محمد وسام اللحام</t>
  </si>
  <si>
    <t xml:space="preserve">محمد خير </t>
  </si>
  <si>
    <t>محمد حمدان</t>
  </si>
  <si>
    <t>محمد رضا خولي</t>
  </si>
  <si>
    <t>محمد غياث الحمصي العطار</t>
  </si>
  <si>
    <t>محمد قلعه جي</t>
  </si>
  <si>
    <t>محمد انس سكريه</t>
  </si>
  <si>
    <t>محمد ديب حلاسه السباعي</t>
  </si>
  <si>
    <t>عبدالرحيم</t>
  </si>
  <si>
    <t>محمد زهير علي</t>
  </si>
  <si>
    <t>محمد سالم خراط</t>
  </si>
  <si>
    <t>محمد سعيد العشا</t>
  </si>
  <si>
    <t>محمد أكرم</t>
  </si>
  <si>
    <t>محمد طارق العجه</t>
  </si>
  <si>
    <t>محمد عصام السحلول</t>
  </si>
  <si>
    <t xml:space="preserve">وفيقه </t>
  </si>
  <si>
    <t>محمود خاتي</t>
  </si>
  <si>
    <t>مراد يوسف</t>
  </si>
  <si>
    <t>مياده عماد</t>
  </si>
  <si>
    <t xml:space="preserve">اديب </t>
  </si>
  <si>
    <t>نديله</t>
  </si>
  <si>
    <t>مزينه مشلح</t>
  </si>
  <si>
    <t>محمد نجيب</t>
  </si>
  <si>
    <t>معن غزال</t>
  </si>
  <si>
    <t>معتز اسلامبولي</t>
  </si>
  <si>
    <t>منى هركل</t>
  </si>
  <si>
    <t>بدره</t>
  </si>
  <si>
    <t xml:space="preserve">مؤنس تاجا </t>
  </si>
  <si>
    <t xml:space="preserve">سهيل </t>
  </si>
  <si>
    <t xml:space="preserve">سوزان </t>
  </si>
  <si>
    <t xml:space="preserve">ماهر عبود </t>
  </si>
  <si>
    <t xml:space="preserve">طانوس </t>
  </si>
  <si>
    <t>مي المجذوب</t>
  </si>
  <si>
    <t xml:space="preserve">اسماعيل </t>
  </si>
  <si>
    <t>ناتالي ديب</t>
  </si>
  <si>
    <t xml:space="preserve">نور الدين كريم الدين </t>
  </si>
  <si>
    <t>برهان</t>
  </si>
  <si>
    <t>هبه الله عتمه</t>
  </si>
  <si>
    <t>هديل الاشقر</t>
  </si>
  <si>
    <t xml:space="preserve">هزار المصري </t>
  </si>
  <si>
    <t xml:space="preserve">صباح </t>
  </si>
  <si>
    <t>ياسر الجاسم</t>
  </si>
  <si>
    <t>غنومه</t>
  </si>
  <si>
    <t>ياسين الخطيب</t>
  </si>
  <si>
    <t>ياسين الشريف</t>
  </si>
  <si>
    <t>يزن اسكندراني</t>
  </si>
  <si>
    <t>ايهاب</t>
  </si>
  <si>
    <t>يوسف الجيرودى</t>
  </si>
  <si>
    <t>هند الهندي</t>
  </si>
  <si>
    <t>عبد الحي محمد</t>
  </si>
  <si>
    <t>امونه</t>
  </si>
  <si>
    <t>احمد الجبالي</t>
  </si>
  <si>
    <t>احمد الشيخ عمر</t>
  </si>
  <si>
    <t>لويزا</t>
  </si>
  <si>
    <t>اسامه صالح</t>
  </si>
  <si>
    <t>اسماء كمال الدين</t>
  </si>
  <si>
    <t>انس الحسين</t>
  </si>
  <si>
    <t>انطوان حداد</t>
  </si>
  <si>
    <t>أحمد فليون</t>
  </si>
  <si>
    <t>أوج عقيل</t>
  </si>
  <si>
    <t>بركات الطرشان</t>
  </si>
  <si>
    <t>بلال عارفي</t>
  </si>
  <si>
    <t>دعاء شبيكة</t>
  </si>
  <si>
    <t>عطيه</t>
  </si>
  <si>
    <t>راما الموالي</t>
  </si>
  <si>
    <t>رانيا الحميدي</t>
  </si>
  <si>
    <t>رنا بدران</t>
  </si>
  <si>
    <t>وهبه</t>
  </si>
  <si>
    <t>ندوة</t>
  </si>
  <si>
    <t>رهام قرمو</t>
  </si>
  <si>
    <t>ريم شميط</t>
  </si>
  <si>
    <t>زياد تللو</t>
  </si>
  <si>
    <t>ساندي زحلاوي</t>
  </si>
  <si>
    <t>سليم سكر</t>
  </si>
  <si>
    <t>صفا صبان</t>
  </si>
  <si>
    <t>طلال منصور</t>
  </si>
  <si>
    <t>عبدالعزيز بلوي</t>
  </si>
  <si>
    <t>كامله</t>
  </si>
  <si>
    <t>علاء زخم</t>
  </si>
  <si>
    <t>عمر غباش</t>
  </si>
  <si>
    <t>فتحي دقدوقه</t>
  </si>
  <si>
    <t>لينة يحيى</t>
  </si>
  <si>
    <t>مجد الاسعد</t>
  </si>
  <si>
    <t>ثامر</t>
  </si>
  <si>
    <t>محمد ابي مسبحه</t>
  </si>
  <si>
    <t>محمد شحرور</t>
  </si>
  <si>
    <t>محمد خير المقداد</t>
  </si>
  <si>
    <t>محمد عمار هيكل</t>
  </si>
  <si>
    <t>محمدجمال</t>
  </si>
  <si>
    <t>محمود عرفه</t>
  </si>
  <si>
    <t>ميراي حداد</t>
  </si>
  <si>
    <t>صوفيه</t>
  </si>
  <si>
    <t>نبيل سلامه</t>
  </si>
  <si>
    <t>كلود</t>
  </si>
  <si>
    <t>دينا</t>
  </si>
  <si>
    <t>نيرة مرزوقه</t>
  </si>
  <si>
    <t>وسام غبور</t>
  </si>
  <si>
    <t>مطيعه</t>
  </si>
  <si>
    <t>وفاء الخياط</t>
  </si>
  <si>
    <t>وليد الشامي</t>
  </si>
  <si>
    <t>يوسف الجزائري</t>
  </si>
  <si>
    <t>خالد حداد</t>
  </si>
  <si>
    <t>هبة الرز</t>
  </si>
  <si>
    <t>هنادي اللحام</t>
  </si>
  <si>
    <t>محمد ايمن ضعضي</t>
  </si>
  <si>
    <t xml:space="preserve">الاء البردان </t>
  </si>
  <si>
    <t xml:space="preserve">هيثم </t>
  </si>
  <si>
    <t>باسمة الحمادي</t>
  </si>
  <si>
    <t>جميله عسيكريه</t>
  </si>
  <si>
    <t>حنان المعلم</t>
  </si>
  <si>
    <t xml:space="preserve">هدى </t>
  </si>
  <si>
    <t xml:space="preserve">رشا خاشوق </t>
  </si>
  <si>
    <t xml:space="preserve">امل  </t>
  </si>
  <si>
    <t>ريم بشيتي</t>
  </si>
  <si>
    <t xml:space="preserve">زهراء الرياحي </t>
  </si>
  <si>
    <t xml:space="preserve">اكرم </t>
  </si>
  <si>
    <t xml:space="preserve">فتاة </t>
  </si>
  <si>
    <t>صفا تللو</t>
  </si>
  <si>
    <t>نعمت</t>
  </si>
  <si>
    <t>صفيه الراعي</t>
  </si>
  <si>
    <t xml:space="preserve">علا الحلبي </t>
  </si>
  <si>
    <t xml:space="preserve"> مجد</t>
  </si>
  <si>
    <t>علي محسن</t>
  </si>
  <si>
    <t>فلك زينو</t>
  </si>
  <si>
    <t>لينا عدوان</t>
  </si>
  <si>
    <t>مؤيد عنان</t>
  </si>
  <si>
    <t>ماريا فياض</t>
  </si>
  <si>
    <t>محمد الجاسم</t>
  </si>
  <si>
    <t xml:space="preserve">ليندة </t>
  </si>
  <si>
    <t xml:space="preserve">محمد جودت الحلبي </t>
  </si>
  <si>
    <t>نورهان سمكه</t>
  </si>
  <si>
    <t>داليا</t>
  </si>
  <si>
    <t>هبا ابراهيم</t>
  </si>
  <si>
    <t>وسيم صهيوني</t>
  </si>
  <si>
    <t>سليمان الكريان</t>
  </si>
  <si>
    <t>بيترا جبور</t>
  </si>
  <si>
    <t>ادمون</t>
  </si>
  <si>
    <t>طارق المصري</t>
  </si>
  <si>
    <t>محمد عبيده الدقر</t>
  </si>
  <si>
    <t>مهنا عوده</t>
  </si>
  <si>
    <t>نعامه</t>
  </si>
  <si>
    <t>زهراء الغازي</t>
  </si>
  <si>
    <t>شما</t>
  </si>
  <si>
    <t>بيان نبعه</t>
  </si>
  <si>
    <t>هاشم دياب</t>
  </si>
  <si>
    <t>هبا الغاوي</t>
  </si>
  <si>
    <t>ولاء الجباعي</t>
  </si>
  <si>
    <t>س2حديث</t>
  </si>
  <si>
    <t>س2</t>
  </si>
</sst>
</file>

<file path=xl/styles.xml><?xml version="1.0" encoding="utf-8"?>
<styleSheet xmlns="http://schemas.openxmlformats.org/spreadsheetml/2006/main">
  <fonts count="95">
    <font>
      <sz val="11"/>
      <color theme="1"/>
      <name val="Arial"/>
      <family val="2"/>
      <scheme val="minor"/>
    </font>
    <font>
      <b/>
      <sz val="10"/>
      <name val="Arial"/>
      <family val="2"/>
    </font>
    <font>
      <b/>
      <sz val="16"/>
      <name val="Arial"/>
      <family val="2"/>
    </font>
    <font>
      <b/>
      <sz val="12"/>
      <name val="Arial"/>
      <family val="2"/>
    </font>
    <font>
      <b/>
      <sz val="12"/>
      <name val="Sakkal Majalla"/>
    </font>
    <font>
      <u/>
      <sz val="14"/>
      <color indexed="30"/>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sz val="11"/>
      <color theme="5" tint="0.79998168889431442"/>
      <name val="Arial"/>
      <family val="2"/>
      <scheme val="minor"/>
    </font>
    <font>
      <b/>
      <sz val="11"/>
      <color theme="1"/>
      <name val="Sakkal Majalla"/>
    </font>
    <font>
      <b/>
      <sz val="11"/>
      <name val="Sakkal Majalla"/>
    </font>
    <font>
      <b/>
      <sz val="12"/>
      <color rgb="FFFF0000"/>
      <name val="Sakkal Majalla"/>
    </font>
    <font>
      <sz val="10"/>
      <color theme="1"/>
      <name val="Sakkal Majalla"/>
    </font>
    <font>
      <b/>
      <sz val="14"/>
      <name val="Sakkal Majalla"/>
    </font>
    <font>
      <b/>
      <sz val="14"/>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sz val="24"/>
      <color theme="0"/>
      <name val="Arial"/>
      <family val="2"/>
      <scheme val="minor"/>
    </font>
    <font>
      <sz val="18"/>
      <color theme="0"/>
      <name val="Arial"/>
      <family val="2"/>
      <scheme val="minor"/>
    </font>
    <font>
      <sz val="18"/>
      <color theme="0"/>
      <name val="Arial"/>
      <family val="2"/>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s>
  <borders count="175">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dashed">
        <color indexed="64"/>
      </left>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dashed">
        <color indexed="64"/>
      </left>
      <right style="dashed">
        <color indexed="64"/>
      </right>
      <top/>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medium">
        <color indexed="64"/>
      </left>
      <right style="dashed">
        <color indexed="64"/>
      </right>
      <top/>
      <bottom/>
      <diagonal/>
    </border>
    <border>
      <left style="thin">
        <color indexed="64"/>
      </left>
      <right/>
      <top style="thin">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medium">
        <color indexed="64"/>
      </bottom>
      <diagonal/>
    </border>
    <border>
      <left style="dashed">
        <color indexed="64"/>
      </left>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s>
  <cellStyleXfs count="4">
    <xf numFmtId="0" fontId="0" fillId="0" borderId="0"/>
    <xf numFmtId="0" fontId="15" fillId="0" borderId="0" applyNumberFormat="0" applyFill="0" applyBorder="0" applyAlignment="0" applyProtection="0"/>
    <xf numFmtId="0" fontId="11" fillId="0" borderId="0"/>
    <xf numFmtId="0" fontId="12" fillId="0" borderId="0"/>
  </cellStyleXfs>
  <cellXfs count="613">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0" fillId="0" borderId="23" xfId="0" applyBorder="1" applyAlignment="1" applyProtection="1">
      <alignment horizontal="center" vertical="center"/>
      <protection hidden="1"/>
    </xf>
    <xf numFmtId="0" fontId="27" fillId="0" borderId="5" xfId="0" applyFont="1" applyFill="1" applyBorder="1" applyAlignment="1" applyProtection="1">
      <protection hidden="1"/>
    </xf>
    <xf numFmtId="0" fontId="7" fillId="5" borderId="29" xfId="0" applyFont="1" applyFill="1" applyBorder="1" applyAlignment="1" applyProtection="1">
      <alignment horizontal="center" vertical="center"/>
      <protection hidden="1"/>
    </xf>
    <xf numFmtId="0" fontId="7" fillId="5"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7" fillId="3" borderId="32"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34" xfId="0" applyFont="1" applyFill="1" applyBorder="1" applyAlignment="1" applyProtection="1">
      <alignment horizontal="center" vertical="center"/>
    </xf>
    <xf numFmtId="0" fontId="4" fillId="11" borderId="34" xfId="0" applyFont="1" applyFill="1" applyBorder="1" applyAlignment="1" applyProtection="1">
      <alignment horizontal="center" vertical="center"/>
    </xf>
    <xf numFmtId="0" fontId="34" fillId="11" borderId="35" xfId="0" applyFont="1" applyFill="1" applyBorder="1" applyAlignment="1" applyProtection="1">
      <alignment horizontal="center" vertical="center"/>
    </xf>
    <xf numFmtId="0" fontId="0" fillId="5" borderId="36" xfId="0" applyFill="1" applyBorder="1" applyAlignment="1" applyProtection="1">
      <alignment wrapText="1"/>
    </xf>
    <xf numFmtId="0" fontId="0" fillId="5" borderId="36" xfId="0" applyFill="1" applyBorder="1" applyAlignment="1" applyProtection="1">
      <alignment wrapText="1"/>
      <protection locked="0"/>
    </xf>
    <xf numFmtId="0" fontId="14" fillId="0" borderId="0" xfId="0" applyFont="1" applyProtection="1">
      <protection hidden="1"/>
    </xf>
    <xf numFmtId="0" fontId="30" fillId="4" borderId="3"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6" xfId="0" applyNumberFormat="1" applyFill="1" applyBorder="1" applyAlignment="1" applyProtection="1">
      <alignment wrapText="1"/>
      <protection locked="0"/>
    </xf>
    <xf numFmtId="49" fontId="0" fillId="5" borderId="36" xfId="0" applyNumberFormat="1" applyFill="1" applyBorder="1" applyAlignment="1" applyProtection="1">
      <alignment wrapText="1"/>
      <protection locked="0"/>
    </xf>
    <xf numFmtId="0" fontId="14" fillId="0" borderId="0" xfId="0" applyFont="1" applyProtection="1"/>
    <xf numFmtId="49" fontId="34" fillId="11" borderId="35"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28"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60" fillId="21"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37" fillId="0" borderId="99" xfId="0" applyFont="1" applyBorder="1" applyAlignment="1" applyProtection="1">
      <alignment vertical="center" readingOrder="2"/>
      <protection hidden="1"/>
    </xf>
    <xf numFmtId="0" fontId="37" fillId="0" borderId="99" xfId="0" applyFont="1" applyBorder="1" applyAlignment="1" applyProtection="1">
      <alignment vertical="center" readingOrder="2"/>
      <protection locked="0" hidden="1"/>
    </xf>
    <xf numFmtId="0" fontId="36" fillId="0" borderId="0" xfId="0" applyFont="1" applyFill="1" applyBorder="1" applyAlignment="1" applyProtection="1">
      <alignment vertical="center"/>
      <protection hidden="1"/>
    </xf>
    <xf numFmtId="0" fontId="66"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7" fillId="2" borderId="30" xfId="0" applyFont="1" applyFill="1" applyBorder="1" applyAlignment="1" applyProtection="1">
      <alignment horizontal="center" vertical="center" wrapText="1"/>
      <protection hidden="1"/>
    </xf>
    <xf numFmtId="0" fontId="36" fillId="2" borderId="9" xfId="0" applyFont="1" applyFill="1" applyBorder="1" applyAlignment="1" applyProtection="1">
      <alignment horizontal="center" vertical="center"/>
      <protection hidden="1"/>
    </xf>
    <xf numFmtId="0" fontId="36" fillId="2" borderId="2" xfId="0" applyFont="1" applyFill="1" applyBorder="1" applyAlignment="1" applyProtection="1">
      <alignment horizontal="center" vertical="center" shrinkToFit="1"/>
      <protection hidden="1"/>
    </xf>
    <xf numFmtId="0" fontId="36" fillId="2" borderId="2"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protection hidden="1"/>
    </xf>
    <xf numFmtId="0" fontId="36" fillId="0" borderId="29" xfId="0" applyFont="1" applyBorder="1" applyAlignment="1" applyProtection="1">
      <alignment horizontal="center" vertical="center"/>
      <protection hidden="1"/>
    </xf>
    <xf numFmtId="0" fontId="0" fillId="0" borderId="41" xfId="0" applyFont="1" applyBorder="1" applyAlignment="1" applyProtection="1">
      <alignment horizontal="center" vertical="center"/>
      <protection hidden="1"/>
    </xf>
    <xf numFmtId="0" fontId="0" fillId="0" borderId="107"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8" fillId="0" borderId="0" xfId="0" applyFont="1" applyFill="1" applyAlignment="1" applyProtection="1">
      <alignment horizontal="center" vertical="center"/>
      <protection hidden="1"/>
    </xf>
    <xf numFmtId="0" fontId="60" fillId="0" borderId="0" xfId="0" applyFont="1" applyFill="1" applyAlignment="1" applyProtection="1">
      <alignment horizontal="center" vertical="center"/>
      <protection hidden="1"/>
    </xf>
    <xf numFmtId="0" fontId="31" fillId="0" borderId="109" xfId="0" applyFont="1" applyFill="1" applyBorder="1" applyAlignment="1" applyProtection="1">
      <alignment horizontal="center" vertical="center"/>
      <protection hidden="1"/>
    </xf>
    <xf numFmtId="0" fontId="31" fillId="0" borderId="24" xfId="0" applyFont="1" applyFill="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0" borderId="25"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112"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8" xfId="0" applyBorder="1" applyProtection="1">
      <protection hidden="1"/>
    </xf>
    <xf numFmtId="0" fontId="30" fillId="0" borderId="128" xfId="0" applyFont="1" applyBorder="1" applyProtection="1">
      <protection hidden="1"/>
    </xf>
    <xf numFmtId="0" fontId="36" fillId="0" borderId="126" xfId="0" applyFont="1" applyFill="1" applyBorder="1" applyAlignment="1" applyProtection="1">
      <alignment vertical="center" textRotation="90"/>
      <protection hidden="1"/>
    </xf>
    <xf numFmtId="0" fontId="36" fillId="0" borderId="126" xfId="0" applyFont="1" applyFill="1" applyBorder="1" applyAlignment="1" applyProtection="1">
      <alignment horizontal="center" vertical="top"/>
      <protection hidden="1"/>
    </xf>
    <xf numFmtId="0" fontId="0" fillId="0" borderId="126" xfId="0" applyFont="1" applyFill="1" applyBorder="1" applyAlignment="1" applyProtection="1">
      <alignment horizontal="center" vertical="center"/>
      <protection hidden="1"/>
    </xf>
    <xf numFmtId="0" fontId="36" fillId="0" borderId="128" xfId="0" applyFont="1" applyFill="1" applyBorder="1" applyAlignment="1" applyProtection="1">
      <alignment vertical="center" textRotation="90"/>
      <protection hidden="1"/>
    </xf>
    <xf numFmtId="0" fontId="36" fillId="0" borderId="128" xfId="0" applyFont="1" applyFill="1" applyBorder="1" applyAlignment="1" applyProtection="1">
      <alignment horizontal="center" vertical="top"/>
      <protection hidden="1"/>
    </xf>
    <xf numFmtId="0" fontId="0" fillId="0" borderId="128"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0" fillId="0" borderId="39" xfId="0" applyFont="1" applyFill="1" applyBorder="1" applyAlignment="1" applyProtection="1">
      <alignment horizontal="center" vertical="center"/>
      <protection hidden="1"/>
    </xf>
    <xf numFmtId="0" fontId="31" fillId="0" borderId="39" xfId="0" applyFont="1" applyFill="1" applyBorder="1" applyAlignment="1" applyProtection="1">
      <alignment horizontal="center" vertical="center"/>
      <protection hidden="1"/>
    </xf>
    <xf numFmtId="0" fontId="3" fillId="3" borderId="132" xfId="0" applyFont="1" applyFill="1" applyBorder="1" applyAlignment="1" applyProtection="1">
      <alignment horizontal="center" vertical="center"/>
      <protection hidden="1"/>
    </xf>
    <xf numFmtId="0" fontId="3" fillId="3" borderId="133" xfId="0" applyFont="1" applyFill="1" applyBorder="1" applyAlignment="1" applyProtection="1">
      <alignment horizontal="center" vertical="center"/>
      <protection hidden="1"/>
    </xf>
    <xf numFmtId="0" fontId="3" fillId="0" borderId="0" xfId="0" applyFont="1" applyFill="1" applyBorder="1" applyAlignment="1" applyProtection="1">
      <alignment vertical="center" shrinkToFit="1"/>
      <protection hidden="1"/>
    </xf>
    <xf numFmtId="0" fontId="33" fillId="0" borderId="5" xfId="0" applyFont="1" applyBorder="1" applyAlignment="1" applyProtection="1">
      <alignment horizontal="center" vertical="center"/>
      <protection hidden="1"/>
    </xf>
    <xf numFmtId="0" fontId="33" fillId="0" borderId="23"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3" borderId="71" xfId="0" applyFont="1" applyFill="1" applyBorder="1" applyAlignment="1" applyProtection="1">
      <alignment horizontal="center" vertical="center"/>
      <protection hidden="1"/>
    </xf>
    <xf numFmtId="0" fontId="40" fillId="13" borderId="72" xfId="0" applyFont="1" applyFill="1" applyBorder="1" applyAlignment="1" applyProtection="1">
      <alignment horizontal="center" vertical="center"/>
      <protection hidden="1"/>
    </xf>
    <xf numFmtId="14" fontId="40" fillId="13" borderId="72" xfId="0" applyNumberFormat="1" applyFont="1" applyFill="1" applyBorder="1" applyAlignment="1" applyProtection="1">
      <alignment horizontal="center" vertical="center"/>
      <protection hidden="1"/>
    </xf>
    <xf numFmtId="0" fontId="31" fillId="0" borderId="67" xfId="0" applyFont="1" applyFill="1" applyBorder="1" applyAlignment="1" applyProtection="1">
      <alignment horizontal="center" vertical="center"/>
      <protection hidden="1"/>
    </xf>
    <xf numFmtId="0" fontId="3" fillId="0" borderId="67" xfId="0" applyFont="1" applyFill="1" applyBorder="1" applyAlignment="1" applyProtection="1">
      <alignment vertical="center" shrinkToFit="1"/>
      <protection hidden="1"/>
    </xf>
    <xf numFmtId="0" fontId="3" fillId="0" borderId="67" xfId="0" applyFont="1" applyFill="1" applyBorder="1" applyAlignment="1" applyProtection="1">
      <alignment horizontal="center" vertical="center" shrinkToFit="1"/>
      <protection hidden="1"/>
    </xf>
    <xf numFmtId="0" fontId="27" fillId="0" borderId="67" xfId="0" applyFont="1" applyFill="1" applyBorder="1" applyAlignment="1" applyProtection="1">
      <alignment vertical="center" shrinkToFit="1"/>
      <protection hidden="1"/>
    </xf>
    <xf numFmtId="0" fontId="32" fillId="0" borderId="67" xfId="0" applyFont="1" applyFill="1" applyBorder="1" applyAlignment="1" applyProtection="1">
      <alignment vertical="center"/>
      <protection hidden="1"/>
    </xf>
    <xf numFmtId="0" fontId="0" fillId="0" borderId="0" xfId="0" applyFill="1" applyProtection="1">
      <protection hidden="1"/>
    </xf>
    <xf numFmtId="0" fontId="41" fillId="13" borderId="71" xfId="0" applyFont="1" applyFill="1" applyBorder="1" applyAlignment="1" applyProtection="1">
      <alignment horizontal="center" vertical="center"/>
      <protection hidden="1"/>
    </xf>
    <xf numFmtId="0" fontId="41" fillId="13" borderId="72" xfId="0" applyFont="1" applyFill="1" applyBorder="1" applyAlignment="1" applyProtection="1">
      <alignment horizontal="center" vertical="center"/>
      <protection hidden="1"/>
    </xf>
    <xf numFmtId="14" fontId="41" fillId="13" borderId="72"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9" borderId="18"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73" xfId="0" applyFont="1" applyFill="1" applyBorder="1" applyAlignment="1" applyProtection="1">
      <alignment horizontal="center" vertical="center"/>
      <protection hidden="1"/>
    </xf>
    <xf numFmtId="0" fontId="42" fillId="14" borderId="74" xfId="0" applyFont="1" applyFill="1" applyBorder="1" applyAlignment="1" applyProtection="1">
      <alignment horizontal="center" vertical="center"/>
      <protection hidden="1"/>
    </xf>
    <xf numFmtId="14" fontId="42" fillId="14" borderId="74" xfId="0" applyNumberFormat="1" applyFont="1" applyFill="1" applyBorder="1" applyAlignment="1" applyProtection="1">
      <alignment horizontal="center" vertical="center"/>
      <protection hidden="1"/>
    </xf>
    <xf numFmtId="0" fontId="42" fillId="14" borderId="75" xfId="0" applyFont="1" applyFill="1" applyBorder="1" applyAlignment="1" applyProtection="1">
      <alignment horizontal="center" vertical="center"/>
      <protection hidden="1"/>
    </xf>
    <xf numFmtId="0" fontId="32" fillId="4" borderId="91" xfId="0" applyFont="1" applyFill="1" applyBorder="1" applyAlignment="1" applyProtection="1">
      <alignment horizontal="center" vertical="center"/>
      <protection hidden="1"/>
    </xf>
    <xf numFmtId="0" fontId="32" fillId="4" borderId="94" xfId="0" applyFont="1" applyFill="1" applyBorder="1" applyAlignment="1" applyProtection="1">
      <alignment horizontal="center" vertical="center"/>
      <protection hidden="1"/>
    </xf>
    <xf numFmtId="49" fontId="32" fillId="4" borderId="93" xfId="0" applyNumberFormat="1" applyFont="1" applyFill="1" applyBorder="1" applyAlignment="1" applyProtection="1">
      <alignment horizontal="center" vertical="center" wrapText="1"/>
      <protection hidden="1"/>
    </xf>
    <xf numFmtId="0" fontId="42" fillId="11" borderId="76" xfId="0" applyFont="1" applyFill="1" applyBorder="1" applyAlignment="1" applyProtection="1">
      <alignment horizontal="center" vertical="center"/>
      <protection hidden="1"/>
    </xf>
    <xf numFmtId="0" fontId="42" fillId="11" borderId="74" xfId="0" applyFont="1" applyFill="1" applyBorder="1" applyAlignment="1" applyProtection="1">
      <alignment horizontal="center" vertical="center"/>
      <protection hidden="1"/>
    </xf>
    <xf numFmtId="0" fontId="42" fillId="11" borderId="84" xfId="0" applyFont="1" applyFill="1" applyBorder="1" applyAlignment="1" applyProtection="1">
      <alignment horizontal="center" vertical="center"/>
      <protection hidden="1"/>
    </xf>
    <xf numFmtId="0" fontId="32" fillId="15" borderId="83" xfId="0" applyFont="1" applyFill="1" applyBorder="1" applyAlignment="1" applyProtection="1">
      <alignment horizontal="center" vertical="center"/>
      <protection hidden="1"/>
    </xf>
    <xf numFmtId="0" fontId="3" fillId="6" borderId="12"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1" fontId="31" fillId="0" borderId="42" xfId="0" applyNumberFormat="1" applyFont="1" applyFill="1" applyBorder="1" applyAlignment="1" applyProtection="1">
      <alignment horizontal="center" vertical="center"/>
      <protection hidden="1"/>
    </xf>
    <xf numFmtId="0" fontId="32" fillId="0" borderId="40" xfId="0" applyFont="1" applyFill="1" applyBorder="1" applyAlignment="1" applyProtection="1">
      <alignment horizontal="center" vertical="center"/>
      <protection hidden="1"/>
    </xf>
    <xf numFmtId="0" fontId="0" fillId="0" borderId="32" xfId="0"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3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 fillId="9" borderId="14" xfId="0" applyFont="1" applyFill="1" applyBorder="1" applyAlignment="1" applyProtection="1">
      <alignment horizontal="center" vertical="center"/>
      <protection hidden="1"/>
    </xf>
    <xf numFmtId="0" fontId="3" fillId="6" borderId="135" xfId="0" applyFont="1" applyFill="1" applyBorder="1" applyAlignment="1" applyProtection="1">
      <alignment horizontal="center" vertical="center"/>
      <protection hidden="1"/>
    </xf>
    <xf numFmtId="0" fontId="3" fillId="6" borderId="136"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0" xfId="0" applyNumberFormat="1" applyFont="1" applyFill="1" applyBorder="1" applyAlignment="1" applyProtection="1">
      <alignment horizontal="center" vertical="center"/>
      <protection hidden="1"/>
    </xf>
    <xf numFmtId="0" fontId="31" fillId="0" borderId="67"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0" fillId="0" borderId="81" xfId="0" applyBorder="1" applyAlignment="1" applyProtection="1">
      <alignment vertical="center"/>
      <protection hidden="1"/>
    </xf>
    <xf numFmtId="0" fontId="38" fillId="8" borderId="0" xfId="0" applyFont="1" applyFill="1" applyProtection="1">
      <protection hidden="1"/>
    </xf>
    <xf numFmtId="0" fontId="0" fillId="8" borderId="0" xfId="0" applyFill="1" applyProtection="1">
      <protection hidden="1"/>
    </xf>
    <xf numFmtId="0" fontId="38" fillId="0" borderId="0" xfId="0" applyFont="1" applyFill="1" applyBorder="1" applyProtection="1">
      <protection hidden="1"/>
    </xf>
    <xf numFmtId="0" fontId="3" fillId="5" borderId="4" xfId="0" applyFont="1" applyFill="1" applyBorder="1" applyAlignment="1" applyProtection="1">
      <alignment horizontal="center" vertical="center" shrinkToFit="1"/>
      <protection hidden="1"/>
    </xf>
    <xf numFmtId="0" fontId="0" fillId="6" borderId="27" xfId="0" applyFill="1" applyBorder="1" applyAlignment="1" applyProtection="1">
      <alignment vertical="center"/>
      <protection hidden="1"/>
    </xf>
    <xf numFmtId="0" fontId="0" fillId="0" borderId="70" xfId="0" applyBorder="1" applyAlignment="1" applyProtection="1">
      <alignment vertical="center"/>
      <protection hidden="1"/>
    </xf>
    <xf numFmtId="0" fontId="0" fillId="5" borderId="5" xfId="0" applyFill="1" applyBorder="1" applyAlignment="1" applyProtection="1">
      <alignment horizontal="center" vertical="center"/>
      <protection hidden="1"/>
    </xf>
    <xf numFmtId="0" fontId="14" fillId="6" borderId="27" xfId="0" applyFont="1" applyFill="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9" xfId="0" applyFont="1" applyFill="1" applyBorder="1" applyAlignment="1" applyProtection="1">
      <alignment horizontal="center" vertical="center"/>
      <protection locked="0" hidden="1"/>
    </xf>
    <xf numFmtId="0" fontId="69" fillId="6" borderId="28" xfId="0" applyFont="1" applyFill="1" applyBorder="1" applyAlignment="1" applyProtection="1">
      <alignment vertical="center"/>
      <protection hidden="1"/>
    </xf>
    <xf numFmtId="0" fontId="14" fillId="0" borderId="70" xfId="0" applyFont="1" applyBorder="1" applyAlignment="1" applyProtection="1">
      <alignment vertical="center"/>
      <protection hidden="1"/>
    </xf>
    <xf numFmtId="0" fontId="31" fillId="8" borderId="0" xfId="0" applyFont="1" applyFill="1" applyBorder="1" applyAlignment="1" applyProtection="1">
      <protection hidden="1"/>
    </xf>
    <xf numFmtId="0" fontId="14" fillId="0" borderId="81" xfId="0" applyFont="1" applyBorder="1" applyAlignment="1" applyProtection="1">
      <alignment vertical="center"/>
      <protection hidden="1"/>
    </xf>
    <xf numFmtId="0" fontId="69" fillId="6" borderId="0" xfId="0" applyFont="1" applyFill="1" applyBorder="1" applyAlignment="1" applyProtection="1">
      <alignment vertical="center"/>
      <protection hidden="1"/>
    </xf>
    <xf numFmtId="0" fontId="3" fillId="3" borderId="131" xfId="0" applyFont="1" applyFill="1" applyBorder="1" applyAlignment="1" applyProtection="1">
      <alignment horizontal="center" vertical="center"/>
      <protection hidden="1"/>
    </xf>
    <xf numFmtId="0" fontId="14" fillId="6" borderId="8" xfId="0" applyFont="1" applyFill="1" applyBorder="1" applyAlignment="1" applyProtection="1">
      <alignment horizontal="center" vertical="center"/>
      <protection hidden="1"/>
    </xf>
    <xf numFmtId="0" fontId="0" fillId="7" borderId="33" xfId="0" applyFont="1" applyFill="1" applyBorder="1" applyAlignment="1" applyProtection="1">
      <alignment horizontal="center" vertical="center"/>
      <protection locked="0" hidden="1"/>
    </xf>
    <xf numFmtId="0" fontId="0" fillId="7" borderId="9" xfId="0" applyFont="1" applyFill="1" applyBorder="1" applyAlignment="1" applyProtection="1">
      <alignment horizontal="center" vertical="center"/>
      <protection locked="0" hidden="1"/>
    </xf>
    <xf numFmtId="0" fontId="30" fillId="7" borderId="10" xfId="0" applyFont="1" applyFill="1" applyBorder="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0" fillId="0" borderId="0" xfId="0" applyAlignment="1" applyProtection="1">
      <protection hidden="1"/>
    </xf>
    <xf numFmtId="0" fontId="71" fillId="6" borderId="28" xfId="0" applyFont="1" applyFill="1" applyBorder="1" applyAlignment="1" applyProtection="1">
      <alignment vertical="center"/>
      <protection hidden="1"/>
    </xf>
    <xf numFmtId="0" fontId="30" fillId="4" borderId="2" xfId="0" applyFont="1"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49" fontId="42" fillId="14" borderId="74" xfId="0" applyNumberFormat="1" applyFont="1" applyFill="1" applyBorder="1" applyAlignment="1" applyProtection="1">
      <alignment horizontal="center" vertical="center"/>
      <protection hidden="1"/>
    </xf>
    <xf numFmtId="49" fontId="32" fillId="4" borderId="92" xfId="0" applyNumberFormat="1" applyFont="1" applyFill="1" applyBorder="1" applyAlignment="1" applyProtection="1">
      <alignment horizontal="center" vertical="center"/>
      <protection hidden="1"/>
    </xf>
    <xf numFmtId="0" fontId="9" fillId="8" borderId="5" xfId="0" applyNumberFormat="1" applyFont="1" applyFill="1" applyBorder="1" applyAlignment="1" applyProtection="1">
      <alignment horizontal="center" vertical="center" shrinkToFit="1"/>
      <protection hidden="1"/>
    </xf>
    <xf numFmtId="0" fontId="27" fillId="6" borderId="129"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7" fillId="0" borderId="101" xfId="0" applyFont="1" applyFill="1" applyBorder="1" applyAlignment="1" applyProtection="1">
      <alignment horizontal="center" vertical="center"/>
      <protection hidden="1"/>
    </xf>
    <xf numFmtId="0" fontId="56" fillId="17" borderId="0" xfId="1" applyFont="1" applyFill="1" applyAlignment="1" applyProtection="1">
      <alignment vertical="center"/>
    </xf>
    <xf numFmtId="0" fontId="3" fillId="3" borderId="140" xfId="0" applyFont="1" applyFill="1" applyBorder="1" applyAlignment="1" applyProtection="1">
      <alignment horizontal="center" vertical="center"/>
      <protection hidden="1"/>
    </xf>
    <xf numFmtId="0" fontId="30" fillId="7" borderId="41" xfId="0" applyFont="1" applyFill="1" applyBorder="1" applyAlignment="1" applyProtection="1">
      <alignment horizontal="center" vertical="center"/>
      <protection locked="0" hidden="1"/>
    </xf>
    <xf numFmtId="0" fontId="30" fillId="4" borderId="107"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30" fillId="7" borderId="145" xfId="0" applyFont="1" applyFill="1" applyBorder="1" applyAlignment="1" applyProtection="1">
      <alignment horizontal="center" vertical="center"/>
      <protection locked="0" hidden="1"/>
    </xf>
    <xf numFmtId="0" fontId="30" fillId="4" borderId="146" xfId="0" applyFont="1" applyFill="1" applyBorder="1" applyAlignment="1" applyProtection="1">
      <alignment horizontal="center" vertical="center"/>
      <protection hidden="1"/>
    </xf>
    <xf numFmtId="0" fontId="0" fillId="4" borderId="107" xfId="0" applyFont="1" applyFill="1" applyBorder="1" applyAlignment="1" applyProtection="1">
      <alignment horizontal="center" vertical="center"/>
      <protection hidden="1"/>
    </xf>
    <xf numFmtId="0" fontId="7" fillId="5" borderId="147" xfId="0" applyFont="1" applyFill="1" applyBorder="1" applyAlignment="1" applyProtection="1">
      <alignment horizontal="center" vertical="center"/>
      <protection hidden="1"/>
    </xf>
    <xf numFmtId="0" fontId="0" fillId="7" borderId="149" xfId="0" applyFont="1" applyFill="1" applyBorder="1" applyAlignment="1" applyProtection="1">
      <alignment horizontal="center" vertical="center"/>
      <protection locked="0" hidden="1"/>
    </xf>
    <xf numFmtId="0" fontId="0" fillId="7" borderId="145" xfId="0" applyFont="1" applyFill="1" applyBorder="1" applyAlignment="1" applyProtection="1">
      <alignment horizontal="center" vertical="center"/>
      <protection locked="0" hidden="1"/>
    </xf>
    <xf numFmtId="0" fontId="0" fillId="4" borderId="146" xfId="0" applyFont="1" applyFill="1" applyBorder="1" applyAlignment="1" applyProtection="1">
      <alignment horizontal="center" vertical="center"/>
      <protection hidden="1"/>
    </xf>
    <xf numFmtId="0" fontId="0" fillId="7" borderId="41" xfId="0" applyFont="1" applyFill="1" applyBorder="1" applyAlignment="1" applyProtection="1">
      <alignment horizontal="center" vertical="center"/>
      <protection locked="0" hidden="1"/>
    </xf>
    <xf numFmtId="0" fontId="16" fillId="0" borderId="38" xfId="0" applyFont="1" applyBorder="1" applyAlignment="1" applyProtection="1">
      <alignment vertical="center"/>
      <protection hidden="1"/>
    </xf>
    <xf numFmtId="0" fontId="27" fillId="6" borderId="130" xfId="0" applyNumberFormat="1" applyFont="1" applyFill="1" applyBorder="1" applyAlignment="1" applyProtection="1">
      <alignment vertical="center" shrinkToFit="1"/>
      <protection hidden="1"/>
    </xf>
    <xf numFmtId="0" fontId="31" fillId="6" borderId="68" xfId="0" applyFont="1" applyFill="1" applyBorder="1" applyAlignment="1" applyProtection="1">
      <alignment horizontal="center" vertical="center" shrinkToFit="1"/>
      <protection hidden="1"/>
    </xf>
    <xf numFmtId="0" fontId="31" fillId="0" borderId="67" xfId="0" applyFont="1" applyBorder="1" applyAlignment="1" applyProtection="1">
      <alignment horizontal="center" vertical="center" shrinkToFit="1"/>
      <protection hidden="1"/>
    </xf>
    <xf numFmtId="0" fontId="31" fillId="8" borderId="69" xfId="0" applyFont="1" applyFill="1" applyBorder="1" applyAlignment="1" applyProtection="1">
      <alignment horizontal="center" vertical="center" shrinkToFit="1"/>
      <protection hidden="1"/>
    </xf>
    <xf numFmtId="0" fontId="31" fillId="0" borderId="0" xfId="0" applyFont="1" applyFill="1" applyBorder="1" applyAlignment="1" applyProtection="1">
      <alignment horizontal="center" vertical="center" shrinkToFit="1"/>
      <protection hidden="1"/>
    </xf>
    <xf numFmtId="0" fontId="31" fillId="6" borderId="69" xfId="0" applyFont="1" applyFill="1" applyBorder="1" applyAlignment="1" applyProtection="1">
      <alignment horizontal="center" vertical="center" shrinkToFit="1"/>
      <protection hidden="1"/>
    </xf>
    <xf numFmtId="0" fontId="3" fillId="8" borderId="82" xfId="0" applyFont="1" applyFill="1" applyBorder="1" applyAlignment="1" applyProtection="1">
      <alignment horizontal="center" vertical="center" shrinkToFit="1"/>
      <protection hidden="1"/>
    </xf>
    <xf numFmtId="49" fontId="27" fillId="6" borderId="98" xfId="0" applyNumberFormat="1" applyFont="1" applyFill="1" applyBorder="1" applyAlignment="1" applyProtection="1">
      <alignment horizontal="center" vertical="center" shrinkToFit="1"/>
      <protection hidden="1"/>
    </xf>
    <xf numFmtId="0" fontId="27" fillId="6" borderId="98" xfId="0" applyNumberFormat="1" applyFont="1" applyFill="1" applyBorder="1" applyAlignment="1" applyProtection="1">
      <alignment horizontal="center" vertical="center" shrinkToFit="1"/>
      <protection hidden="1"/>
    </xf>
    <xf numFmtId="0" fontId="73" fillId="0" borderId="24" xfId="0" applyFont="1" applyFill="1" applyBorder="1" applyAlignment="1" applyProtection="1">
      <alignment vertical="center" shrinkToFit="1"/>
      <protection hidden="1"/>
    </xf>
    <xf numFmtId="0" fontId="0" fillId="0" borderId="24" xfId="0" applyFont="1" applyBorder="1" applyProtection="1">
      <protection hidden="1"/>
    </xf>
    <xf numFmtId="0" fontId="34" fillId="0" borderId="138" xfId="0" applyFont="1" applyFill="1" applyBorder="1" applyAlignment="1" applyProtection="1">
      <alignment horizontal="center" vertical="center"/>
    </xf>
    <xf numFmtId="0" fontId="0" fillId="0" borderId="1" xfId="0" applyFill="1" applyBorder="1" applyAlignment="1" applyProtection="1">
      <alignment wrapText="1"/>
    </xf>
    <xf numFmtId="14" fontId="31" fillId="0" borderId="41" xfId="0" applyNumberFormat="1" applyFont="1" applyFill="1" applyBorder="1" applyAlignment="1" applyProtection="1">
      <alignment horizontal="center" vertical="center"/>
      <protection hidden="1"/>
    </xf>
    <xf numFmtId="0" fontId="31" fillId="0" borderId="0" xfId="0" applyFont="1" applyBorder="1" applyAlignment="1" applyProtection="1">
      <alignment vertical="center" shrinkToFit="1"/>
      <protection hidden="1"/>
    </xf>
    <xf numFmtId="0" fontId="47" fillId="6" borderId="68" xfId="1"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center"/>
      <protection hidden="1"/>
    </xf>
    <xf numFmtId="0" fontId="3" fillId="8" borderId="68" xfId="0" applyFont="1" applyFill="1" applyBorder="1" applyAlignment="1" applyProtection="1">
      <alignment horizontal="center" vertical="center" shrinkToFit="1"/>
      <protection hidden="1"/>
    </xf>
    <xf numFmtId="0" fontId="3" fillId="5" borderId="6" xfId="0" applyFont="1" applyFill="1" applyBorder="1" applyAlignment="1" applyProtection="1">
      <alignment horizontal="center" vertical="center"/>
      <protection hidden="1"/>
    </xf>
    <xf numFmtId="0" fontId="3" fillId="8" borderId="67" xfId="0" applyFont="1" applyFill="1" applyBorder="1" applyAlignment="1" applyProtection="1">
      <alignment horizontal="center" vertical="center" shrinkToFit="1"/>
      <protection hidden="1"/>
    </xf>
    <xf numFmtId="0" fontId="31" fillId="8" borderId="67" xfId="0" applyFont="1" applyFill="1" applyBorder="1" applyAlignment="1" applyProtection="1">
      <alignment horizontal="center" vertical="center" shrinkToFit="1"/>
      <protection hidden="1"/>
    </xf>
    <xf numFmtId="0" fontId="7" fillId="0" borderId="0" xfId="0" applyFont="1" applyFill="1" applyBorder="1" applyAlignment="1" applyProtection="1">
      <alignment horizontal="center" vertical="center"/>
      <protection hidden="1"/>
    </xf>
    <xf numFmtId="0" fontId="35" fillId="12" borderId="6" xfId="0" applyFont="1" applyFill="1" applyBorder="1" applyAlignment="1" applyProtection="1">
      <alignment horizontal="center" vertical="center"/>
      <protection hidden="1"/>
    </xf>
    <xf numFmtId="0" fontId="35" fillId="12" borderId="8"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3" fillId="8" borderId="0" xfId="0" applyFont="1" applyFill="1" applyBorder="1" applyAlignment="1" applyProtection="1">
      <alignment horizontal="center" vertical="center" shrinkToFit="1"/>
      <protection hidden="1"/>
    </xf>
    <xf numFmtId="0" fontId="3" fillId="8" borderId="69" xfId="0" applyFont="1" applyFill="1" applyBorder="1" applyAlignment="1" applyProtection="1">
      <alignment horizontal="center" vertical="center" shrinkToFit="1"/>
      <protection hidden="1"/>
    </xf>
    <xf numFmtId="0" fontId="0" fillId="0" borderId="0" xfId="0" applyAlignment="1" applyProtection="1">
      <alignment wrapText="1"/>
    </xf>
    <xf numFmtId="0" fontId="34" fillId="11" borderId="138" xfId="0" applyFont="1" applyFill="1" applyBorder="1" applyAlignment="1" applyProtection="1">
      <alignment horizontal="center" vertical="center"/>
    </xf>
    <xf numFmtId="0" fontId="0" fillId="0" borderId="0" xfId="0" applyFill="1" applyBorder="1" applyProtection="1"/>
    <xf numFmtId="0" fontId="34" fillId="11" borderId="0" xfId="0" applyFont="1" applyFill="1" applyBorder="1" applyAlignment="1" applyProtection="1">
      <alignment horizontal="center" vertical="center"/>
    </xf>
    <xf numFmtId="0" fontId="55" fillId="17" borderId="0" xfId="1" applyFont="1" applyFill="1" applyProtection="1"/>
    <xf numFmtId="0" fontId="79" fillId="0" borderId="0" xfId="0" applyFont="1"/>
    <xf numFmtId="0" fontId="77" fillId="0" borderId="0" xfId="0" applyFont="1" applyAlignment="1">
      <alignment horizontal="center"/>
    </xf>
    <xf numFmtId="0" fontId="77" fillId="0" borderId="0" xfId="0" applyFont="1"/>
    <xf numFmtId="0" fontId="84" fillId="13" borderId="165" xfId="1" applyFont="1" applyFill="1" applyBorder="1"/>
    <xf numFmtId="0" fontId="87" fillId="0" borderId="0" xfId="0" applyFont="1" applyAlignment="1"/>
    <xf numFmtId="0" fontId="87" fillId="0" borderId="0" xfId="0" applyFont="1" applyAlignment="1">
      <alignment horizontal="center"/>
    </xf>
    <xf numFmtId="0" fontId="90" fillId="0" borderId="0" xfId="1" applyFont="1" applyFill="1" applyBorder="1" applyAlignment="1">
      <alignment vertical="center" wrapText="1"/>
    </xf>
    <xf numFmtId="0" fontId="79" fillId="0" borderId="0" xfId="0" applyFont="1" applyFill="1"/>
    <xf numFmtId="0" fontId="90" fillId="0" borderId="0" xfId="1" applyFont="1" applyFill="1" applyAlignment="1"/>
    <xf numFmtId="0" fontId="79" fillId="0" borderId="0" xfId="0" applyFont="1" applyAlignment="1"/>
    <xf numFmtId="0" fontId="91" fillId="0" borderId="27" xfId="0" applyFont="1" applyBorder="1" applyAlignment="1">
      <alignment horizontal="center" wrapText="1"/>
    </xf>
    <xf numFmtId="0" fontId="91" fillId="0" borderId="5" xfId="0" applyFont="1" applyBorder="1" applyAlignment="1">
      <alignment horizontal="center" wrapText="1"/>
    </xf>
    <xf numFmtId="0" fontId="91" fillId="0" borderId="66" xfId="0" applyFont="1" applyBorder="1" applyAlignment="1">
      <alignment horizontal="center" wrapText="1"/>
    </xf>
    <xf numFmtId="0" fontId="91" fillId="0" borderId="28" xfId="0" applyFont="1" applyBorder="1" applyAlignment="1">
      <alignment horizontal="center" wrapText="1"/>
    </xf>
    <xf numFmtId="0" fontId="91" fillId="0" borderId="0" xfId="0" applyFont="1" applyBorder="1" applyAlignment="1">
      <alignment horizontal="center" wrapText="1"/>
    </xf>
    <xf numFmtId="0" fontId="91" fillId="0" borderId="47" xfId="0" applyFont="1" applyBorder="1" applyAlignment="1">
      <alignment horizontal="center" wrapText="1"/>
    </xf>
    <xf numFmtId="0" fontId="91" fillId="0" borderId="7" xfId="0" applyFont="1" applyBorder="1" applyAlignment="1">
      <alignment horizontal="center" wrapText="1"/>
    </xf>
    <xf numFmtId="0" fontId="91" fillId="0" borderId="8" xfId="0" applyFont="1" applyBorder="1" applyAlignment="1">
      <alignment horizontal="center" wrapText="1"/>
    </xf>
    <xf numFmtId="0" fontId="91" fillId="0" borderId="49" xfId="0" applyFont="1" applyBorder="1" applyAlignment="1">
      <alignment horizontal="center" wrapText="1"/>
    </xf>
    <xf numFmtId="0" fontId="85" fillId="13" borderId="152" xfId="0" applyFont="1" applyFill="1" applyBorder="1" applyAlignment="1">
      <alignment horizontal="center" vertical="center" wrapText="1"/>
    </xf>
    <xf numFmtId="0" fontId="85" fillId="13" borderId="0" xfId="0" applyFont="1" applyFill="1" applyBorder="1" applyAlignment="1">
      <alignment horizontal="center" vertical="center" wrapText="1"/>
    </xf>
    <xf numFmtId="0" fontId="85" fillId="13" borderId="130" xfId="0" applyFont="1" applyFill="1" applyBorder="1" applyAlignment="1">
      <alignment horizontal="center" vertical="center" wrapText="1"/>
    </xf>
    <xf numFmtId="0" fontId="85" fillId="13" borderId="164" xfId="0" applyFont="1" applyFill="1" applyBorder="1" applyAlignment="1">
      <alignment horizontal="right" wrapText="1"/>
    </xf>
    <xf numFmtId="0" fontId="85" fillId="13" borderId="82" xfId="0" applyFont="1" applyFill="1" applyBorder="1" applyAlignment="1">
      <alignment horizontal="right" wrapText="1"/>
    </xf>
    <xf numFmtId="0" fontId="85" fillId="13" borderId="165" xfId="0" applyFont="1" applyFill="1" applyBorder="1" applyAlignment="1">
      <alignment horizontal="right" wrapText="1"/>
    </xf>
    <xf numFmtId="0" fontId="89" fillId="0" borderId="0" xfId="0" applyFont="1" applyAlignment="1">
      <alignment horizontal="center" vertical="center" wrapText="1"/>
    </xf>
    <xf numFmtId="0" fontId="89" fillId="0" borderId="0" xfId="0" applyFont="1" applyAlignment="1">
      <alignment horizontal="center" vertical="center"/>
    </xf>
    <xf numFmtId="0" fontId="85" fillId="13" borderId="152" xfId="0" applyFont="1" applyFill="1" applyBorder="1" applyAlignment="1">
      <alignment horizontal="right" wrapText="1"/>
    </xf>
    <xf numFmtId="0" fontId="85" fillId="13" borderId="0" xfId="0" applyFont="1" applyFill="1" applyBorder="1" applyAlignment="1">
      <alignment horizontal="right" wrapText="1"/>
    </xf>
    <xf numFmtId="0" fontId="85" fillId="13" borderId="8" xfId="0" applyFont="1" applyFill="1" applyBorder="1" applyAlignment="1">
      <alignment horizontal="right" wrapText="1"/>
    </xf>
    <xf numFmtId="0" fontId="81" fillId="0" borderId="0" xfId="0" applyFont="1" applyBorder="1" applyAlignment="1">
      <alignment horizontal="right" vertical="center" wrapText="1"/>
    </xf>
    <xf numFmtId="0" fontId="81" fillId="0" borderId="0" xfId="0" applyFont="1" applyFill="1" applyBorder="1" applyAlignment="1">
      <alignment horizontal="right" vertical="center" wrapText="1"/>
    </xf>
    <xf numFmtId="0" fontId="81" fillId="0" borderId="0" xfId="0" applyFont="1" applyFill="1" applyAlignment="1">
      <alignment horizontal="center"/>
    </xf>
    <xf numFmtId="0" fontId="85" fillId="13" borderId="170" xfId="0" applyFont="1" applyFill="1" applyBorder="1" applyAlignment="1">
      <alignment horizontal="right" vertical="center"/>
    </xf>
    <xf numFmtId="0" fontId="85" fillId="13" borderId="171" xfId="0" applyFont="1" applyFill="1" applyBorder="1" applyAlignment="1">
      <alignment horizontal="right" vertical="center"/>
    </xf>
    <xf numFmtId="0" fontId="85" fillId="13" borderId="172" xfId="0" applyFont="1" applyFill="1" applyBorder="1" applyAlignment="1">
      <alignment horizontal="right" vertical="center"/>
    </xf>
    <xf numFmtId="9" fontId="85" fillId="13" borderId="173" xfId="0" applyNumberFormat="1" applyFont="1" applyFill="1" applyBorder="1" applyAlignment="1">
      <alignment horizontal="right" vertical="center"/>
    </xf>
    <xf numFmtId="0" fontId="85" fillId="13" borderId="174" xfId="0" applyFont="1" applyFill="1" applyBorder="1" applyAlignment="1">
      <alignment horizontal="right" vertical="center"/>
    </xf>
    <xf numFmtId="0" fontId="85" fillId="13" borderId="164" xfId="0" applyFont="1" applyFill="1" applyBorder="1" applyAlignment="1">
      <alignment horizontal="center"/>
    </xf>
    <xf numFmtId="0" fontId="85" fillId="13" borderId="82" xfId="0" applyFont="1" applyFill="1" applyBorder="1" applyAlignment="1">
      <alignment horizontal="center"/>
    </xf>
    <xf numFmtId="0" fontId="88" fillId="13" borderId="82" xfId="1" applyFont="1" applyFill="1" applyBorder="1" applyAlignment="1">
      <alignment horizontal="center"/>
    </xf>
    <xf numFmtId="0" fontId="88" fillId="13" borderId="165" xfId="1" applyFont="1" applyFill="1" applyBorder="1" applyAlignment="1">
      <alignment horizontal="center"/>
    </xf>
    <xf numFmtId="0" fontId="85" fillId="13" borderId="166" xfId="0" applyFont="1" applyFill="1" applyBorder="1" applyAlignment="1">
      <alignment horizontal="right" vertical="center"/>
    </xf>
    <xf numFmtId="0" fontId="85" fillId="13" borderId="167" xfId="0" applyFont="1" applyFill="1" applyBorder="1" applyAlignment="1">
      <alignment horizontal="right" vertical="center"/>
    </xf>
    <xf numFmtId="0" fontId="85" fillId="13" borderId="168" xfId="0" applyFont="1" applyFill="1" applyBorder="1" applyAlignment="1">
      <alignment horizontal="right" vertical="center"/>
    </xf>
    <xf numFmtId="9" fontId="85" fillId="13" borderId="161" xfId="0" applyNumberFormat="1" applyFont="1" applyFill="1" applyBorder="1" applyAlignment="1">
      <alignment horizontal="right" vertical="center" wrapText="1"/>
    </xf>
    <xf numFmtId="0" fontId="85" fillId="13" borderId="169" xfId="0" applyFont="1" applyFill="1" applyBorder="1" applyAlignment="1">
      <alignment horizontal="right" vertical="center" wrapText="1"/>
    </xf>
    <xf numFmtId="0" fontId="85" fillId="13" borderId="166" xfId="0" applyFont="1" applyFill="1" applyBorder="1" applyAlignment="1">
      <alignment horizontal="right" wrapText="1"/>
    </xf>
    <xf numFmtId="0" fontId="85" fillId="13" borderId="167" xfId="0" applyFont="1" applyFill="1" applyBorder="1" applyAlignment="1">
      <alignment horizontal="right" wrapText="1"/>
    </xf>
    <xf numFmtId="0" fontId="85" fillId="13" borderId="168" xfId="0" applyFont="1" applyFill="1" applyBorder="1" applyAlignment="1">
      <alignment horizontal="right" wrapText="1"/>
    </xf>
    <xf numFmtId="0" fontId="85" fillId="13" borderId="161" xfId="0" applyFont="1" applyFill="1" applyBorder="1" applyAlignment="1">
      <alignment horizontal="right" readingOrder="1"/>
    </xf>
    <xf numFmtId="0" fontId="85" fillId="13" borderId="169" xfId="0" applyFont="1" applyFill="1" applyBorder="1" applyAlignment="1">
      <alignment horizontal="right" readingOrder="1"/>
    </xf>
    <xf numFmtId="0" fontId="85" fillId="13" borderId="166" xfId="0" applyFont="1" applyFill="1" applyBorder="1" applyAlignment="1">
      <alignment horizontal="right"/>
    </xf>
    <xf numFmtId="0" fontId="85" fillId="13" borderId="167" xfId="0" applyFont="1" applyFill="1" applyBorder="1" applyAlignment="1">
      <alignment horizontal="right"/>
    </xf>
    <xf numFmtId="0" fontId="85" fillId="13" borderId="168" xfId="0" applyFont="1" applyFill="1" applyBorder="1" applyAlignment="1">
      <alignment horizontal="right"/>
    </xf>
    <xf numFmtId="9" fontId="85" fillId="13" borderId="161" xfId="0" applyNumberFormat="1" applyFont="1" applyFill="1" applyBorder="1" applyAlignment="1">
      <alignment horizontal="right" vertical="center"/>
    </xf>
    <xf numFmtId="0" fontId="85" fillId="13" borderId="169" xfId="0" applyFont="1" applyFill="1" applyBorder="1" applyAlignment="1">
      <alignment horizontal="right" vertical="center"/>
    </xf>
    <xf numFmtId="0" fontId="85" fillId="13" borderId="160" xfId="0" applyFont="1" applyFill="1" applyBorder="1" applyAlignment="1">
      <alignment horizontal="right" vertical="center" wrapText="1"/>
    </xf>
    <xf numFmtId="0" fontId="85" fillId="13" borderId="161" xfId="0" applyFont="1" applyFill="1" applyBorder="1" applyAlignment="1">
      <alignment horizontal="right" vertical="center" wrapText="1"/>
    </xf>
    <xf numFmtId="0" fontId="85" fillId="13" borderId="161" xfId="0" applyFont="1" applyFill="1" applyBorder="1" applyAlignment="1">
      <alignment horizontal="right"/>
    </xf>
    <xf numFmtId="0" fontId="85" fillId="13" borderId="169" xfId="0" applyFont="1" applyFill="1" applyBorder="1" applyAlignment="1">
      <alignment horizontal="right"/>
    </xf>
    <xf numFmtId="0" fontId="85" fillId="13" borderId="160" xfId="0" applyFont="1" applyFill="1" applyBorder="1" applyAlignment="1">
      <alignment horizontal="right" vertical="center"/>
    </xf>
    <xf numFmtId="0" fontId="85" fillId="13" borderId="161" xfId="0" applyFont="1" applyFill="1" applyBorder="1" applyAlignment="1">
      <alignment horizontal="right" vertical="center"/>
    </xf>
    <xf numFmtId="9" fontId="85" fillId="13" borderId="161" xfId="1" applyNumberFormat="1" applyFont="1" applyFill="1" applyBorder="1" applyAlignment="1">
      <alignment horizontal="right" vertical="center"/>
    </xf>
    <xf numFmtId="0" fontId="85" fillId="13" borderId="169" xfId="1" applyFont="1" applyFill="1" applyBorder="1" applyAlignment="1">
      <alignment horizontal="right" vertical="center"/>
    </xf>
    <xf numFmtId="0" fontId="85" fillId="13" borderId="164" xfId="0" applyFont="1" applyFill="1" applyBorder="1" applyAlignment="1">
      <alignment horizontal="right"/>
    </xf>
    <xf numFmtId="0" fontId="85" fillId="13" borderId="82" xfId="0" applyFont="1" applyFill="1" applyBorder="1" applyAlignment="1">
      <alignment horizontal="right"/>
    </xf>
    <xf numFmtId="0" fontId="85" fillId="13" borderId="165" xfId="0" applyFont="1" applyFill="1" applyBorder="1" applyAlignment="1">
      <alignment horizontal="right"/>
    </xf>
    <xf numFmtId="0" fontId="86" fillId="13" borderId="161" xfId="0" applyFont="1" applyFill="1" applyBorder="1" applyAlignment="1">
      <alignment horizontal="right" vertical="center"/>
    </xf>
    <xf numFmtId="0" fontId="86" fillId="13" borderId="169" xfId="0" applyFont="1" applyFill="1" applyBorder="1" applyAlignment="1">
      <alignment horizontal="right" vertical="center"/>
    </xf>
    <xf numFmtId="0" fontId="84" fillId="13" borderId="164" xfId="1" applyFont="1" applyFill="1" applyBorder="1" applyAlignment="1">
      <alignment horizontal="right"/>
    </xf>
    <xf numFmtId="0" fontId="84" fillId="13" borderId="82" xfId="1" applyFont="1" applyFill="1" applyBorder="1" applyAlignment="1">
      <alignment horizontal="right"/>
    </xf>
    <xf numFmtId="0" fontId="84" fillId="13" borderId="165" xfId="1" applyFont="1" applyFill="1" applyBorder="1" applyAlignment="1">
      <alignment horizontal="right"/>
    </xf>
    <xf numFmtId="0" fontId="80" fillId="0" borderId="0" xfId="0" applyFont="1" applyAlignment="1">
      <alignment horizontal="center"/>
    </xf>
    <xf numFmtId="0" fontId="81" fillId="0" borderId="8" xfId="0" applyFont="1" applyBorder="1" applyAlignment="1">
      <alignment horizontal="right"/>
    </xf>
    <xf numFmtId="0" fontId="82" fillId="13" borderId="153" xfId="0" applyFont="1" applyFill="1" applyBorder="1" applyAlignment="1">
      <alignment horizontal="center" vertical="center"/>
    </xf>
    <xf numFmtId="0" fontId="83" fillId="13" borderId="154" xfId="0" applyFont="1" applyFill="1" applyBorder="1" applyAlignment="1">
      <alignment horizontal="center" vertical="center"/>
    </xf>
    <xf numFmtId="0" fontId="83" fillId="13" borderId="160" xfId="0" applyFont="1" applyFill="1" applyBorder="1" applyAlignment="1">
      <alignment horizontal="center" vertical="center"/>
    </xf>
    <xf numFmtId="0" fontId="83" fillId="13" borderId="161" xfId="0" applyFont="1" applyFill="1" applyBorder="1" applyAlignment="1">
      <alignment horizontal="center" vertical="center"/>
    </xf>
    <xf numFmtId="0" fontId="83" fillId="13" borderId="155" xfId="0" applyFont="1" applyFill="1" applyBorder="1" applyAlignment="1">
      <alignment horizontal="center" vertical="center"/>
    </xf>
    <xf numFmtId="0" fontId="83" fillId="13" borderId="156" xfId="0" applyFont="1" applyFill="1" applyBorder="1" applyAlignment="1">
      <alignment horizontal="center" vertical="center"/>
    </xf>
    <xf numFmtId="0" fontId="83" fillId="13" borderId="162" xfId="0" applyFont="1" applyFill="1" applyBorder="1" applyAlignment="1">
      <alignment horizontal="center" vertical="center"/>
    </xf>
    <xf numFmtId="0" fontId="83" fillId="13" borderId="163" xfId="0" applyFont="1" applyFill="1" applyBorder="1" applyAlignment="1">
      <alignment horizontal="center" vertical="center"/>
    </xf>
    <xf numFmtId="0" fontId="84" fillId="13" borderId="157" xfId="1" applyFont="1" applyFill="1" applyBorder="1" applyAlignment="1">
      <alignment horizontal="right"/>
    </xf>
    <xf numFmtId="0" fontId="84" fillId="13" borderId="158" xfId="1" applyFont="1" applyFill="1" applyBorder="1" applyAlignment="1">
      <alignment horizontal="right"/>
    </xf>
    <xf numFmtId="0" fontId="84" fillId="13" borderId="159" xfId="1" applyFont="1" applyFill="1" applyBorder="1" applyAlignment="1">
      <alignment horizontal="right"/>
    </xf>
    <xf numFmtId="49" fontId="27" fillId="6" borderId="0" xfId="0" applyNumberFormat="1" applyFont="1" applyFill="1" applyBorder="1" applyAlignment="1" applyProtection="1">
      <alignment horizontal="center" vertical="center" shrinkToFit="1"/>
      <protection hidden="1"/>
    </xf>
    <xf numFmtId="0" fontId="32" fillId="6" borderId="69" xfId="0" applyFont="1" applyFill="1" applyBorder="1" applyAlignment="1" applyProtection="1">
      <alignment horizontal="center" vertical="center" shrinkToFit="1"/>
      <protection hidden="1"/>
    </xf>
    <xf numFmtId="0" fontId="7" fillId="8" borderId="0"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8" xfId="0" applyNumberFormat="1"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0" borderId="0" xfId="0" applyFont="1" applyBorder="1" applyAlignment="1" applyProtection="1">
      <alignment horizontal="center" vertical="center" shrinkToFit="1"/>
      <protection hidden="1"/>
    </xf>
    <xf numFmtId="14" fontId="76" fillId="8" borderId="0" xfId="0" applyNumberFormat="1" applyFont="1" applyFill="1" applyBorder="1" applyAlignment="1" applyProtection="1">
      <alignment horizontal="center" vertical="center" shrinkToFit="1"/>
      <protection hidden="1"/>
    </xf>
    <xf numFmtId="0" fontId="74" fillId="6" borderId="68" xfId="0" applyFont="1" applyFill="1" applyBorder="1" applyAlignment="1" applyProtection="1">
      <alignment horizontal="center" vertical="center" shrinkToFit="1"/>
      <protection hidden="1"/>
    </xf>
    <xf numFmtId="0" fontId="76" fillId="8" borderId="68" xfId="0" applyFont="1" applyFill="1" applyBorder="1" applyAlignment="1" applyProtection="1">
      <alignment horizontal="center" vertical="center" shrinkToFit="1"/>
      <protection hidden="1"/>
    </xf>
    <xf numFmtId="0" fontId="74" fillId="6" borderId="69" xfId="0" applyFont="1" applyFill="1" applyBorder="1" applyAlignment="1" applyProtection="1">
      <alignment horizontal="center" vertical="center" shrinkToFit="1"/>
      <protection hidden="1"/>
    </xf>
    <xf numFmtId="0" fontId="31" fillId="8" borderId="67" xfId="0" applyFont="1" applyFill="1" applyBorder="1" applyAlignment="1" applyProtection="1">
      <alignment horizontal="center" vertical="center" shrinkToFit="1"/>
      <protection hidden="1"/>
    </xf>
    <xf numFmtId="14" fontId="32" fillId="6" borderId="68" xfId="0" applyNumberFormat="1" applyFont="1" applyFill="1" applyBorder="1" applyAlignment="1" applyProtection="1">
      <alignment horizontal="center" vertical="center" shrinkToFit="1"/>
      <protection hidden="1"/>
    </xf>
    <xf numFmtId="0" fontId="27" fillId="6" borderId="68" xfId="0" applyFont="1" applyFill="1" applyBorder="1" applyAlignment="1" applyProtection="1">
      <alignment horizontal="center" vertical="center" shrinkToFit="1"/>
      <protection hidden="1"/>
    </xf>
    <xf numFmtId="0" fontId="32" fillId="6" borderId="67" xfId="0" applyNumberFormat="1" applyFont="1" applyFill="1" applyBorder="1" applyAlignment="1" applyProtection="1">
      <alignment horizontal="center" vertical="center" shrinkToFit="1"/>
      <protection hidden="1"/>
    </xf>
    <xf numFmtId="0" fontId="3" fillId="8" borderId="69" xfId="0" applyFont="1" applyFill="1" applyBorder="1" applyAlignment="1" applyProtection="1">
      <alignment horizontal="center" vertical="center" shrinkToFit="1"/>
      <protection hidden="1"/>
    </xf>
    <xf numFmtId="0" fontId="4" fillId="8" borderId="152" xfId="0" applyFont="1" applyFill="1" applyBorder="1" applyAlignment="1" applyProtection="1">
      <alignment horizontal="center" vertical="center" shrinkToFit="1"/>
      <protection hidden="1"/>
    </xf>
    <xf numFmtId="0" fontId="77" fillId="8" borderId="69" xfId="0" applyFont="1" applyFill="1" applyBorder="1" applyAlignment="1" applyProtection="1">
      <alignment horizontal="center" vertical="center" shrinkToFit="1"/>
      <protection hidden="1"/>
    </xf>
    <xf numFmtId="0" fontId="27" fillId="6" borderId="69"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59" fillId="20" borderId="0" xfId="0" applyFont="1" applyFill="1" applyBorder="1" applyAlignment="1" applyProtection="1">
      <alignment horizontal="center" vertical="center"/>
      <protection hidden="1"/>
    </xf>
    <xf numFmtId="0" fontId="62" fillId="20"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26" xfId="0" applyFont="1" applyFill="1" applyBorder="1" applyAlignment="1" applyProtection="1">
      <alignment horizontal="center" vertical="center"/>
      <protection hidden="1"/>
    </xf>
    <xf numFmtId="0" fontId="3" fillId="3" borderId="46" xfId="0" applyFont="1" applyFill="1" applyBorder="1" applyAlignment="1" applyProtection="1">
      <alignment horizontal="center" vertical="center"/>
      <protection hidden="1"/>
    </xf>
    <xf numFmtId="0" fontId="43" fillId="6" borderId="0" xfId="0" applyFont="1" applyFill="1" applyBorder="1" applyAlignment="1" applyProtection="1">
      <alignment horizontal="center" vertical="center"/>
      <protection hidden="1"/>
    </xf>
    <xf numFmtId="0" fontId="31" fillId="8" borderId="68"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protection locked="0" hidden="1"/>
    </xf>
    <xf numFmtId="0" fontId="33" fillId="6" borderId="0" xfId="0" applyFont="1" applyFill="1" applyBorder="1" applyAlignment="1" applyProtection="1">
      <alignment horizontal="center" vertical="center"/>
      <protection hidden="1"/>
    </xf>
    <xf numFmtId="0" fontId="3" fillId="3" borderId="42" xfId="0" applyFont="1" applyFill="1" applyBorder="1" applyAlignment="1" applyProtection="1">
      <alignment horizontal="center" vertical="center"/>
      <protection hidden="1"/>
    </xf>
    <xf numFmtId="0" fontId="3" fillId="3" borderId="24" xfId="0" applyFont="1" applyFill="1" applyBorder="1" applyAlignment="1" applyProtection="1">
      <alignment horizontal="center" vertical="center"/>
      <protection hidden="1"/>
    </xf>
    <xf numFmtId="0" fontId="3" fillId="3" borderId="142" xfId="0" applyFont="1" applyFill="1" applyBorder="1" applyAlignment="1" applyProtection="1">
      <alignment horizontal="center" vertical="center"/>
      <protection hidden="1"/>
    </xf>
    <xf numFmtId="0" fontId="3" fillId="3" borderId="151" xfId="0" applyFont="1" applyFill="1" applyBorder="1" applyAlignment="1" applyProtection="1">
      <alignment horizontal="center" vertical="center"/>
      <protection hidden="1"/>
    </xf>
    <xf numFmtId="0" fontId="3" fillId="3" borderId="38" xfId="0" applyFont="1" applyFill="1" applyBorder="1" applyAlignment="1" applyProtection="1">
      <alignment horizontal="center" vertical="center"/>
      <protection hidden="1"/>
    </xf>
    <xf numFmtId="0" fontId="3" fillId="3" borderId="144" xfId="0" applyFont="1" applyFill="1" applyBorder="1" applyAlignment="1" applyProtection="1">
      <alignment horizontal="center" vertical="center"/>
      <protection hidden="1"/>
    </xf>
    <xf numFmtId="0" fontId="27" fillId="6" borderId="0" xfId="0" applyNumberFormat="1" applyFont="1" applyFill="1" applyBorder="1" applyAlignment="1" applyProtection="1">
      <alignment horizontal="center" vertical="center" shrinkToFit="1"/>
      <protection hidden="1"/>
    </xf>
    <xf numFmtId="0" fontId="7" fillId="3" borderId="141"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7" fillId="3" borderId="44"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46"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7" fillId="3" borderId="38" xfId="0" applyFont="1" applyFill="1" applyBorder="1" applyAlignment="1" applyProtection="1">
      <alignment horizontal="center" vertical="center"/>
      <protection hidden="1"/>
    </xf>
    <xf numFmtId="0" fontId="7" fillId="3" borderId="144" xfId="0" applyFont="1" applyFill="1" applyBorder="1" applyAlignment="1" applyProtection="1">
      <alignment horizontal="center" vertical="center"/>
      <protection hidden="1"/>
    </xf>
    <xf numFmtId="0" fontId="31" fillId="8" borderId="68" xfId="0" applyFont="1" applyFill="1" applyBorder="1" applyAlignment="1" applyProtection="1">
      <alignment horizontal="center" vertical="center" shrinkToFit="1"/>
      <protection hidden="1"/>
    </xf>
    <xf numFmtId="0" fontId="7" fillId="3" borderId="150" xfId="0" applyFont="1" applyFill="1" applyBorder="1" applyAlignment="1" applyProtection="1">
      <alignment horizontal="center" vertical="center"/>
      <protection hidden="1"/>
    </xf>
    <xf numFmtId="0" fontId="7" fillId="3" borderId="139" xfId="0" applyFont="1" applyFill="1" applyBorder="1" applyAlignment="1" applyProtection="1">
      <alignment horizontal="center" vertical="center"/>
      <protection hidden="1"/>
    </xf>
    <xf numFmtId="0" fontId="7" fillId="3" borderId="148" xfId="0" applyFont="1" applyFill="1" applyBorder="1" applyAlignment="1" applyProtection="1">
      <alignment horizontal="center" vertical="center"/>
      <protection hidden="1"/>
    </xf>
    <xf numFmtId="0" fontId="31" fillId="8" borderId="152" xfId="0" applyFont="1" applyFill="1" applyBorder="1" applyAlignment="1" applyProtection="1">
      <alignment horizontal="center" vertical="center" shrinkToFit="1"/>
      <protection hidden="1"/>
    </xf>
    <xf numFmtId="0" fontId="3" fillId="8" borderId="82" xfId="0" applyNumberFormat="1" applyFont="1" applyFill="1" applyBorder="1" applyAlignment="1" applyProtection="1">
      <alignment horizontal="center" vertical="center" shrinkToFit="1"/>
      <protection hidden="1"/>
    </xf>
    <xf numFmtId="0" fontId="3" fillId="8" borderId="98" xfId="0" applyFont="1" applyFill="1" applyBorder="1" applyAlignment="1" applyProtection="1">
      <alignment horizontal="center" vertical="center" shrinkToFit="1"/>
      <protection hidden="1"/>
    </xf>
    <xf numFmtId="0" fontId="35" fillId="12" borderId="6" xfId="0" applyFont="1" applyFill="1" applyBorder="1" applyAlignment="1" applyProtection="1">
      <alignment horizontal="center" vertical="center"/>
      <protection hidden="1"/>
    </xf>
    <xf numFmtId="0" fontId="35" fillId="12" borderId="48" xfId="0" applyFont="1" applyFill="1" applyBorder="1" applyAlignment="1" applyProtection="1">
      <alignment horizontal="center" vertical="center"/>
      <protection hidden="1"/>
    </xf>
    <xf numFmtId="0" fontId="53" fillId="8" borderId="28" xfId="1" applyFont="1" applyFill="1" applyBorder="1" applyAlignment="1" applyProtection="1">
      <alignment horizontal="center" vertical="center"/>
      <protection hidden="1"/>
    </xf>
    <xf numFmtId="0" fontId="53" fillId="8" borderId="0" xfId="1" applyFont="1" applyFill="1" applyBorder="1" applyAlignment="1" applyProtection="1">
      <alignment horizontal="center" vertical="center"/>
      <protection hidden="1"/>
    </xf>
    <xf numFmtId="0" fontId="53" fillId="8" borderId="28" xfId="1" applyFont="1" applyFill="1" applyBorder="1" applyAlignment="1" applyProtection="1">
      <alignment horizontal="center" vertical="center" wrapText="1"/>
      <protection hidden="1"/>
    </xf>
    <xf numFmtId="0" fontId="53" fillId="8" borderId="0" xfId="1" applyFont="1" applyFill="1" applyBorder="1" applyAlignment="1" applyProtection="1">
      <alignment horizontal="center" vertical="center" wrapText="1"/>
      <protection hidden="1"/>
    </xf>
    <xf numFmtId="0" fontId="46" fillId="8" borderId="0" xfId="1" applyFont="1" applyFill="1" applyBorder="1" applyAlignment="1" applyProtection="1">
      <alignment horizontal="center" vertical="center" wrapText="1"/>
      <protection hidden="1"/>
    </xf>
    <xf numFmtId="0" fontId="35" fillId="12" borderId="37" xfId="0" applyFont="1" applyFill="1" applyBorder="1" applyAlignment="1" applyProtection="1">
      <alignment horizontal="center" vertical="center"/>
      <protection hidden="1"/>
    </xf>
    <xf numFmtId="0" fontId="44" fillId="5" borderId="37" xfId="0" applyFont="1" applyFill="1" applyBorder="1" applyAlignment="1" applyProtection="1">
      <alignment horizontal="center" vertical="center"/>
      <protection hidden="1"/>
    </xf>
    <xf numFmtId="0" fontId="44" fillId="5" borderId="6" xfId="0" applyFont="1" applyFill="1" applyBorder="1" applyAlignment="1" applyProtection="1">
      <alignment horizontal="center" vertical="center"/>
      <protection hidden="1"/>
    </xf>
    <xf numFmtId="0" fontId="44" fillId="5" borderId="48"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35" fillId="12" borderId="8"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27" fillId="6" borderId="67" xfId="0" applyFont="1" applyFill="1" applyBorder="1" applyAlignment="1" applyProtection="1">
      <alignment horizontal="center" vertical="center" shrinkToFit="1"/>
      <protection hidden="1"/>
    </xf>
    <xf numFmtId="14" fontId="32" fillId="6" borderId="67" xfId="0" applyNumberFormat="1" applyFont="1" applyFill="1" applyBorder="1" applyAlignment="1" applyProtection="1">
      <alignment horizontal="center" vertical="center" shrinkToFit="1"/>
      <protection hidden="1"/>
    </xf>
    <xf numFmtId="0" fontId="45" fillId="6" borderId="98" xfId="1" applyFont="1" applyFill="1" applyBorder="1" applyAlignment="1" applyProtection="1">
      <alignment horizontal="center" vertical="center" shrinkToFit="1"/>
      <protection hidden="1"/>
    </xf>
    <xf numFmtId="0" fontId="3" fillId="8" borderId="68" xfId="0" applyFont="1" applyFill="1" applyBorder="1" applyAlignment="1" applyProtection="1">
      <alignment horizontal="center" vertical="center" shrinkToFit="1"/>
      <protection hidden="1"/>
    </xf>
    <xf numFmtId="0" fontId="32" fillId="6" borderId="68" xfId="0" applyFont="1" applyFill="1" applyBorder="1" applyAlignment="1" applyProtection="1">
      <alignment horizontal="center" vertical="center" shrinkToFit="1"/>
      <protection hidden="1"/>
    </xf>
    <xf numFmtId="0" fontId="3" fillId="5" borderId="6" xfId="0" applyFont="1" applyFill="1" applyBorder="1" applyAlignment="1" applyProtection="1">
      <alignment horizontal="center" vertical="center"/>
      <protection hidden="1"/>
    </xf>
    <xf numFmtId="0" fontId="3" fillId="5" borderId="48" xfId="0" applyFont="1" applyFill="1" applyBorder="1" applyAlignment="1" applyProtection="1">
      <alignment horizontal="center" vertical="center"/>
      <protection hidden="1"/>
    </xf>
    <xf numFmtId="0" fontId="3" fillId="5" borderId="37" xfId="0" applyFont="1" applyFill="1" applyBorder="1" applyAlignment="1" applyProtection="1">
      <alignment horizontal="center" vertical="center"/>
      <protection hidden="1"/>
    </xf>
    <xf numFmtId="0" fontId="47" fillId="6" borderId="68" xfId="1" applyFont="1" applyFill="1" applyBorder="1" applyAlignment="1" applyProtection="1">
      <alignment horizontal="center" vertical="center" shrinkToFit="1"/>
      <protection locked="0" hidden="1"/>
    </xf>
    <xf numFmtId="0" fontId="64" fillId="6" borderId="0" xfId="0" applyFont="1" applyFill="1" applyBorder="1" applyAlignment="1" applyProtection="1">
      <alignment horizontal="center" vertical="center" shrinkToFit="1"/>
      <protection locked="0" hidden="1"/>
    </xf>
    <xf numFmtId="0" fontId="3" fillId="8" borderId="5" xfId="0" applyFont="1" applyFill="1" applyBorder="1" applyAlignment="1" applyProtection="1">
      <alignment horizontal="center" vertical="center" shrinkToFit="1"/>
      <protection hidden="1"/>
    </xf>
    <xf numFmtId="0" fontId="31" fillId="0" borderId="68" xfId="0" applyFont="1" applyFill="1" applyBorder="1" applyAlignment="1" applyProtection="1">
      <alignment horizontal="center" vertical="center" shrinkToFit="1"/>
      <protection hidden="1"/>
    </xf>
    <xf numFmtId="0" fontId="3" fillId="8" borderId="8" xfId="0" applyFont="1" applyFill="1" applyBorder="1" applyAlignment="1" applyProtection="1">
      <alignment horizontal="center" vertical="center" shrinkToFit="1"/>
      <protection hidden="1"/>
    </xf>
    <xf numFmtId="0" fontId="35" fillId="12" borderId="6" xfId="0" applyFont="1" applyFill="1" applyBorder="1" applyAlignment="1" applyProtection="1">
      <alignment horizontal="center" vertical="center" wrapText="1"/>
      <protection hidden="1"/>
    </xf>
    <xf numFmtId="0" fontId="35" fillId="12" borderId="8" xfId="0" applyFont="1" applyFill="1" applyBorder="1" applyAlignment="1" applyProtection="1">
      <alignment horizontal="center" vertical="center" wrapText="1"/>
      <protection hidden="1"/>
    </xf>
    <xf numFmtId="0" fontId="35" fillId="12" borderId="49" xfId="0" applyFont="1" applyFill="1" applyBorder="1" applyAlignment="1" applyProtection="1">
      <alignment horizontal="center" vertical="center" wrapText="1"/>
      <protection hidden="1"/>
    </xf>
    <xf numFmtId="0" fontId="50" fillId="17" borderId="0" xfId="0" applyFont="1" applyFill="1" applyAlignment="1" applyProtection="1">
      <alignment horizontal="left" vertical="center"/>
    </xf>
    <xf numFmtId="0" fontId="52" fillId="23" borderId="138" xfId="0" applyFont="1" applyFill="1" applyBorder="1" applyAlignment="1" applyProtection="1">
      <alignment horizontal="center" vertical="center"/>
    </xf>
    <xf numFmtId="0" fontId="52" fillId="23" borderId="0" xfId="0" applyFont="1" applyFill="1" applyBorder="1" applyAlignment="1" applyProtection="1">
      <alignment horizontal="center" vertical="center"/>
    </xf>
    <xf numFmtId="0" fontId="50" fillId="17" borderId="0" xfId="0" applyFont="1" applyFill="1" applyAlignment="1" applyProtection="1">
      <alignment horizontal="left"/>
    </xf>
    <xf numFmtId="0" fontId="31" fillId="0" borderId="24"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 fillId="8" borderId="108" xfId="0" applyFont="1" applyFill="1" applyBorder="1" applyAlignment="1" applyProtection="1">
      <alignment horizontal="center" vertical="center" shrinkToFit="1"/>
      <protection hidden="1"/>
    </xf>
    <xf numFmtId="0" fontId="3" fillId="8" borderId="109" xfId="0" applyFont="1" applyFill="1" applyBorder="1" applyAlignment="1" applyProtection="1">
      <alignment horizontal="center" vertical="center" shrinkToFit="1"/>
      <protection hidden="1"/>
    </xf>
    <xf numFmtId="0" fontId="31" fillId="4" borderId="109" xfId="0" applyFont="1" applyFill="1" applyBorder="1" applyAlignment="1" applyProtection="1">
      <alignment horizontal="center" vertical="center" wrapText="1" shrinkToFit="1"/>
      <protection hidden="1"/>
    </xf>
    <xf numFmtId="0" fontId="3" fillId="0" borderId="109" xfId="0" applyFont="1" applyFill="1" applyBorder="1" applyAlignment="1" applyProtection="1">
      <alignment horizontal="center" vertical="center" shrinkToFit="1"/>
      <protection hidden="1"/>
    </xf>
    <xf numFmtId="0" fontId="0" fillId="4" borderId="109" xfId="0" applyFill="1" applyBorder="1" applyAlignment="1" applyProtection="1">
      <alignment horizontal="center" vertical="center"/>
      <protection hidden="1"/>
    </xf>
    <xf numFmtId="0" fontId="16" fillId="0" borderId="105"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31" fillId="0" borderId="38" xfId="0" applyFont="1" applyFill="1" applyBorder="1" applyAlignment="1" applyProtection="1">
      <alignment horizontal="center" vertical="center"/>
      <protection hidden="1"/>
    </xf>
    <xf numFmtId="49" fontId="30" fillId="4" borderId="38" xfId="0" applyNumberFormat="1" applyFont="1" applyFill="1" applyBorder="1" applyAlignment="1" applyProtection="1">
      <alignment horizontal="center" vertical="center"/>
      <protection hidden="1"/>
    </xf>
    <xf numFmtId="49" fontId="38" fillId="4" borderId="38" xfId="0" applyNumberFormat="1" applyFont="1" applyFill="1" applyBorder="1" applyAlignment="1" applyProtection="1">
      <alignment horizontal="center" vertical="center"/>
      <protection hidden="1"/>
    </xf>
    <xf numFmtId="49" fontId="38" fillId="4" borderId="106" xfId="0" applyNumberFormat="1" applyFont="1" applyFill="1" applyBorder="1" applyAlignment="1" applyProtection="1">
      <alignment horizontal="center" vertical="center"/>
      <protection hidden="1"/>
    </xf>
    <xf numFmtId="0" fontId="31" fillId="0" borderId="109" xfId="0" applyFont="1" applyBorder="1" applyAlignment="1" applyProtection="1">
      <alignment horizontal="center" vertical="center"/>
      <protection hidden="1"/>
    </xf>
    <xf numFmtId="0" fontId="36" fillId="0" borderId="41" xfId="0" applyFont="1" applyBorder="1" applyAlignment="1" applyProtection="1">
      <alignment horizontal="center" vertical="center"/>
      <protection hidden="1"/>
    </xf>
    <xf numFmtId="0" fontId="3" fillId="22" borderId="80" xfId="0" applyFont="1" applyFill="1" applyBorder="1" applyAlignment="1" applyProtection="1">
      <alignment horizontal="center" vertical="center"/>
      <protection hidden="1"/>
    </xf>
    <xf numFmtId="14" fontId="0" fillId="4" borderId="109" xfId="0" applyNumberFormat="1" applyFill="1" applyBorder="1" applyAlignment="1" applyProtection="1">
      <alignment horizontal="center" vertical="center"/>
      <protection hidden="1"/>
    </xf>
    <xf numFmtId="0" fontId="63" fillId="4" borderId="109" xfId="0" applyFont="1" applyFill="1" applyBorder="1" applyAlignment="1" applyProtection="1">
      <alignment horizontal="center" vertical="center"/>
      <protection hidden="1"/>
    </xf>
    <xf numFmtId="0" fontId="63" fillId="4" borderId="11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0" xfId="0" applyFont="1" applyBorder="1" applyAlignment="1" applyProtection="1">
      <alignment horizontal="right" vertical="center"/>
      <protection hidden="1"/>
    </xf>
    <xf numFmtId="0" fontId="0" fillId="0" borderId="114" xfId="0" applyBorder="1" applyAlignment="1" applyProtection="1">
      <alignment horizontal="center" vertical="center" wrapText="1"/>
      <protection hidden="1"/>
    </xf>
    <xf numFmtId="0" fontId="0" fillId="0" borderId="115" xfId="0" applyBorder="1" applyAlignment="1" applyProtection="1">
      <alignment horizontal="center" vertical="center" wrapText="1"/>
      <protection hidden="1"/>
    </xf>
    <xf numFmtId="0" fontId="0" fillId="0" borderId="121"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4" xfId="0" applyBorder="1" applyAlignment="1" applyProtection="1">
      <alignment horizontal="center" vertical="center" wrapText="1"/>
      <protection hidden="1"/>
    </xf>
    <xf numFmtId="0" fontId="0" fillId="0" borderId="125" xfId="0" applyBorder="1" applyAlignment="1" applyProtection="1">
      <alignment horizontal="center" vertical="center" wrapText="1"/>
      <protection hidden="1"/>
    </xf>
    <xf numFmtId="0" fontId="31" fillId="8" borderId="116" xfId="0" applyFont="1" applyFill="1" applyBorder="1" applyAlignment="1" applyProtection="1">
      <alignment horizontal="center" vertical="center"/>
      <protection hidden="1"/>
    </xf>
    <xf numFmtId="0" fontId="31" fillId="8" borderId="117" xfId="0" applyFont="1" applyFill="1" applyBorder="1" applyAlignment="1" applyProtection="1">
      <alignment horizontal="center" vertical="center"/>
      <protection hidden="1"/>
    </xf>
    <xf numFmtId="0" fontId="51" fillId="4" borderId="80" xfId="0" applyFont="1" applyFill="1" applyBorder="1" applyAlignment="1" applyProtection="1">
      <alignment horizontal="center" vertical="center"/>
      <protection hidden="1"/>
    </xf>
    <xf numFmtId="0" fontId="51" fillId="4" borderId="118" xfId="0" applyFont="1" applyFill="1" applyBorder="1" applyAlignment="1" applyProtection="1">
      <alignment horizontal="center" vertical="center"/>
      <protection hidden="1"/>
    </xf>
    <xf numFmtId="0" fontId="16" fillId="0" borderId="119" xfId="0" applyFont="1" applyBorder="1" applyAlignment="1" applyProtection="1">
      <alignment horizontal="center" vertical="center"/>
      <protection hidden="1"/>
    </xf>
    <xf numFmtId="0" fontId="16" fillId="0" borderId="80" xfId="0" applyFont="1" applyBorder="1" applyAlignment="1" applyProtection="1">
      <alignment horizontal="center" vertical="center"/>
      <protection hidden="1"/>
    </xf>
    <xf numFmtId="0" fontId="33" fillId="4" borderId="80" xfId="0" applyFont="1" applyFill="1" applyBorder="1" applyAlignment="1" applyProtection="1">
      <alignment horizontal="center" vertical="center"/>
      <protection hidden="1"/>
    </xf>
    <xf numFmtId="0" fontId="33" fillId="4" borderId="117" xfId="0" applyFont="1" applyFill="1" applyBorder="1" applyAlignment="1" applyProtection="1">
      <alignment horizontal="center" vertical="center"/>
      <protection hidden="1"/>
    </xf>
    <xf numFmtId="0" fontId="44" fillId="0" borderId="0" xfId="0" applyFont="1" applyBorder="1" applyAlignment="1" applyProtection="1">
      <alignment horizontal="center" vertical="center" wrapText="1"/>
      <protection hidden="1"/>
    </xf>
    <xf numFmtId="0" fontId="44" fillId="0" borderId="126" xfId="0" applyFont="1" applyBorder="1" applyAlignment="1" applyProtection="1">
      <alignment horizontal="center" vertical="center" wrapText="1"/>
      <protection hidden="1"/>
    </xf>
    <xf numFmtId="0" fontId="31" fillId="0" borderId="57" xfId="0" applyFont="1" applyFill="1" applyBorder="1" applyAlignment="1" applyProtection="1">
      <alignment horizontal="center" vertical="center"/>
      <protection hidden="1"/>
    </xf>
    <xf numFmtId="0" fontId="31" fillId="0" borderId="23" xfId="0" applyFont="1" applyFill="1" applyBorder="1" applyAlignment="1" applyProtection="1">
      <alignment horizontal="center" vertical="center"/>
      <protection hidden="1"/>
    </xf>
    <xf numFmtId="0" fontId="0" fillId="4" borderId="23" xfId="0" applyFill="1" applyBorder="1" applyAlignment="1" applyProtection="1">
      <alignment horizontal="center" vertical="center"/>
      <protection hidden="1"/>
    </xf>
    <xf numFmtId="0" fontId="30" fillId="0" borderId="113" xfId="0" applyFont="1" applyBorder="1" applyAlignment="1" applyProtection="1">
      <alignment horizontal="center" vertical="center" wrapText="1"/>
      <protection hidden="1"/>
    </xf>
    <xf numFmtId="0" fontId="30" fillId="0" borderId="114" xfId="0" applyFont="1" applyBorder="1" applyAlignment="1" applyProtection="1">
      <alignment horizontal="center" vertical="center" wrapText="1"/>
      <protection hidden="1"/>
    </xf>
    <xf numFmtId="0" fontId="30" fillId="0" borderId="120"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0" fillId="0" borderId="123" xfId="0" applyFont="1" applyBorder="1" applyAlignment="1" applyProtection="1">
      <alignment horizontal="center" vertical="center" wrapText="1"/>
      <protection hidden="1"/>
    </xf>
    <xf numFmtId="0" fontId="30" fillId="0" borderId="124" xfId="0" applyFont="1" applyBorder="1" applyAlignment="1" applyProtection="1">
      <alignment horizontal="center" vertical="center" wrapText="1"/>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8" fillId="4" borderId="24" xfId="0" applyFont="1" applyFill="1" applyBorder="1" applyAlignment="1" applyProtection="1">
      <alignment horizontal="center" vertical="center" shrinkToFit="1"/>
      <protection hidden="1"/>
    </xf>
    <xf numFmtId="0" fontId="54" fillId="0" borderId="23"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6" xfId="0" applyFont="1" applyFill="1" applyBorder="1" applyAlignment="1" applyProtection="1">
      <alignment horizontal="center" vertical="top"/>
      <protection hidden="1"/>
    </xf>
    <xf numFmtId="0" fontId="36" fillId="0" borderId="128" xfId="0" applyFont="1" applyFill="1" applyBorder="1" applyAlignment="1" applyProtection="1">
      <alignment horizontal="center" vertical="top"/>
      <protection hidden="1"/>
    </xf>
    <xf numFmtId="0" fontId="7" fillId="0" borderId="127" xfId="0" applyFont="1" applyBorder="1" applyAlignment="1" applyProtection="1">
      <alignment horizontal="center" vertical="center"/>
      <protection hidden="1"/>
    </xf>
    <xf numFmtId="0" fontId="6" fillId="0" borderId="25"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16" fillId="0" borderId="111"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14" fontId="0" fillId="4" borderId="24" xfId="0" applyNumberFormat="1" applyFill="1" applyBorder="1" applyAlignment="1" applyProtection="1">
      <alignment horizontal="center" vertical="center"/>
      <protection hidden="1"/>
    </xf>
    <xf numFmtId="0" fontId="7" fillId="0" borderId="24" xfId="0" applyFont="1" applyFill="1" applyBorder="1" applyAlignment="1" applyProtection="1">
      <alignment horizontal="center" vertical="center"/>
      <protection hidden="1"/>
    </xf>
    <xf numFmtId="49" fontId="8" fillId="4" borderId="38"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66" fillId="16" borderId="5" xfId="0" applyFont="1" applyFill="1" applyBorder="1" applyAlignment="1" applyProtection="1">
      <alignment horizontal="center" vertical="center" wrapText="1"/>
      <protection hidden="1"/>
    </xf>
    <xf numFmtId="0" fontId="66" fillId="16" borderId="0" xfId="0" applyFont="1" applyFill="1" applyBorder="1" applyAlignment="1" applyProtection="1">
      <alignment horizontal="center" vertical="center" wrapText="1"/>
      <protection hidden="1"/>
    </xf>
    <xf numFmtId="0" fontId="36" fillId="2" borderId="45" xfId="0" applyFont="1" applyFill="1" applyBorder="1" applyAlignment="1" applyProtection="1">
      <alignment horizontal="center" vertical="center"/>
      <protection hidden="1"/>
    </xf>
    <xf numFmtId="0" fontId="36" fillId="2" borderId="26" xfId="0" applyFont="1" applyFill="1" applyBorder="1" applyAlignment="1" applyProtection="1">
      <alignment horizontal="center" vertical="center"/>
      <protection hidden="1"/>
    </xf>
    <xf numFmtId="0" fontId="36" fillId="2" borderId="46" xfId="0" applyFont="1" applyFill="1" applyBorder="1" applyAlignment="1" applyProtection="1">
      <alignment horizontal="center" vertical="center"/>
      <protection hidden="1"/>
    </xf>
    <xf numFmtId="0" fontId="1" fillId="0" borderId="24" xfId="0" applyFont="1" applyFill="1" applyBorder="1" applyAlignment="1" applyProtection="1">
      <alignment horizontal="center" vertical="center"/>
      <protection hidden="1"/>
    </xf>
    <xf numFmtId="0" fontId="7" fillId="0" borderId="103" xfId="0" applyFont="1" applyFill="1" applyBorder="1" applyAlignment="1" applyProtection="1">
      <alignment horizontal="center" vertical="center" shrinkToFit="1"/>
      <protection hidden="1"/>
    </xf>
    <xf numFmtId="0" fontId="7" fillId="0" borderId="24" xfId="0" applyFont="1" applyFill="1" applyBorder="1" applyAlignment="1" applyProtection="1">
      <alignment horizontal="center" vertical="center" shrinkToFit="1"/>
      <protection hidden="1"/>
    </xf>
    <xf numFmtId="0" fontId="30" fillId="4" borderId="24" xfId="0" applyFont="1" applyFill="1" applyBorder="1" applyAlignment="1" applyProtection="1">
      <alignment horizontal="center" vertical="center"/>
      <protection hidden="1"/>
    </xf>
    <xf numFmtId="0" fontId="0" fillId="4" borderId="24" xfId="0" applyFont="1" applyFill="1" applyBorder="1" applyAlignment="1" applyProtection="1">
      <alignment horizontal="center" vertical="center"/>
      <protection hidden="1"/>
    </xf>
    <xf numFmtId="49" fontId="8" fillId="4" borderId="24" xfId="0" applyNumberFormat="1" applyFont="1" applyFill="1" applyBorder="1" applyAlignment="1" applyProtection="1">
      <alignment horizontal="center" vertical="center" shrinkToFit="1"/>
      <protection hidden="1"/>
    </xf>
    <xf numFmtId="0" fontId="8" fillId="4" borderId="24" xfId="0" applyNumberFormat="1" applyFont="1" applyFill="1" applyBorder="1" applyAlignment="1" applyProtection="1">
      <alignment horizontal="center" vertical="center" shrinkToFit="1"/>
      <protection hidden="1"/>
    </xf>
    <xf numFmtId="0" fontId="30" fillId="4" borderId="104" xfId="0" applyFont="1" applyFill="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16" fillId="0" borderId="103"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104" xfId="0" applyFont="1" applyFill="1" applyBorder="1" applyAlignment="1" applyProtection="1">
      <alignment horizontal="center" vertical="center"/>
      <protection hidden="1"/>
    </xf>
    <xf numFmtId="22" fontId="65" fillId="0" borderId="99" xfId="0" applyNumberFormat="1" applyFont="1" applyBorder="1" applyAlignment="1" applyProtection="1">
      <alignment horizontal="center" vertical="center" readingOrder="2"/>
      <protection hidden="1"/>
    </xf>
    <xf numFmtId="0" fontId="7" fillId="0" borderId="100" xfId="0" applyFont="1" applyFill="1" applyBorder="1" applyAlignment="1" applyProtection="1">
      <alignment horizontal="center" vertical="center" wrapText="1"/>
      <protection hidden="1"/>
    </xf>
    <xf numFmtId="0" fontId="7" fillId="0" borderId="101" xfId="0" applyFont="1" applyFill="1" applyBorder="1" applyAlignment="1" applyProtection="1">
      <alignment horizontal="center" vertical="center" wrapText="1"/>
      <protection hidden="1"/>
    </xf>
    <xf numFmtId="0" fontId="48" fillId="4" borderId="101" xfId="1"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protection hidden="1"/>
    </xf>
    <xf numFmtId="0" fontId="31" fillId="4" borderId="101" xfId="0" applyFont="1" applyFill="1" applyBorder="1" applyAlignment="1" applyProtection="1">
      <alignment horizontal="center" vertical="center"/>
      <protection hidden="1"/>
    </xf>
    <xf numFmtId="0" fontId="38" fillId="4" borderId="101" xfId="0" applyFont="1" applyFill="1" applyBorder="1" applyAlignment="1" applyProtection="1">
      <alignment horizontal="center" vertical="center"/>
      <protection hidden="1"/>
    </xf>
    <xf numFmtId="0" fontId="8" fillId="4" borderId="101" xfId="0" applyFont="1" applyFill="1" applyBorder="1" applyAlignment="1" applyProtection="1">
      <alignment horizontal="center" vertical="center"/>
      <protection hidden="1"/>
    </xf>
    <xf numFmtId="0" fontId="8" fillId="4" borderId="102" xfId="0" applyFont="1" applyFill="1" applyBorder="1" applyAlignment="1" applyProtection="1">
      <alignment horizontal="center" vertical="center"/>
      <protection hidden="1"/>
    </xf>
    <xf numFmtId="0" fontId="7" fillId="4" borderId="24" xfId="0" applyFont="1" applyFill="1" applyBorder="1" applyAlignment="1" applyProtection="1">
      <alignment horizontal="center" vertical="center" wrapText="1"/>
      <protection hidden="1"/>
    </xf>
    <xf numFmtId="14" fontId="39" fillId="4" borderId="24" xfId="0" applyNumberFormat="1"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shrinkToFit="1"/>
      <protection hidden="1"/>
    </xf>
    <xf numFmtId="0" fontId="72" fillId="0" borderId="24" xfId="0" applyFont="1" applyFill="1" applyBorder="1" applyAlignment="1" applyProtection="1">
      <alignment horizontal="center" vertical="center"/>
      <protection hidden="1"/>
    </xf>
    <xf numFmtId="0" fontId="7" fillId="0" borderId="103" xfId="0" applyFont="1" applyFill="1" applyBorder="1" applyAlignment="1" applyProtection="1">
      <alignment horizontal="center" vertical="center" wrapText="1"/>
      <protection hidden="1"/>
    </xf>
    <xf numFmtId="0" fontId="7" fillId="0" borderId="24" xfId="0" applyFont="1" applyFill="1" applyBorder="1" applyAlignment="1" applyProtection="1">
      <alignment horizontal="center" vertical="center" wrapText="1"/>
      <protection hidden="1"/>
    </xf>
    <xf numFmtId="0" fontId="73" fillId="4" borderId="24" xfId="0" applyFont="1" applyFill="1" applyBorder="1" applyAlignment="1" applyProtection="1">
      <alignment horizontal="center" vertical="center" shrinkToFit="1"/>
      <protection hidden="1"/>
    </xf>
    <xf numFmtId="0" fontId="72" fillId="4" borderId="24" xfId="0" applyFont="1" applyFill="1" applyBorder="1" applyAlignment="1" applyProtection="1">
      <alignment horizontal="center" vertical="center"/>
      <protection hidden="1"/>
    </xf>
    <xf numFmtId="14" fontId="75" fillId="4" borderId="24" xfId="0" applyNumberFormat="1" applyFont="1" applyFill="1" applyBorder="1" applyAlignment="1" applyProtection="1">
      <alignment horizontal="center" vertical="center"/>
      <protection hidden="1"/>
    </xf>
    <xf numFmtId="0" fontId="73" fillId="4" borderId="24" xfId="0" applyFont="1" applyFill="1" applyBorder="1" applyAlignment="1" applyProtection="1">
      <alignment horizontal="center" vertical="center" wrapText="1"/>
      <protection hidden="1"/>
    </xf>
    <xf numFmtId="0" fontId="72" fillId="0" borderId="104" xfId="0" applyFont="1" applyFill="1" applyBorder="1" applyAlignment="1" applyProtection="1">
      <alignment horizontal="center" vertical="center"/>
      <protection hidden="1"/>
    </xf>
    <xf numFmtId="0" fontId="73" fillId="0" borderId="24" xfId="0" applyFont="1" applyFill="1" applyBorder="1" applyAlignment="1" applyProtection="1">
      <alignment horizontal="center" vertical="center" wrapText="1"/>
      <protection hidden="1"/>
    </xf>
    <xf numFmtId="0" fontId="73" fillId="0" borderId="104" xfId="0" applyFont="1" applyFill="1" applyBorder="1" applyAlignment="1" applyProtection="1">
      <alignment horizontal="center" vertical="center" wrapText="1"/>
      <protection hidden="1"/>
    </xf>
    <xf numFmtId="0" fontId="33" fillId="9" borderId="0" xfId="0" applyFont="1" applyFill="1" applyAlignment="1" applyProtection="1">
      <alignment horizontal="center" vertical="center"/>
      <protection hidden="1"/>
    </xf>
    <xf numFmtId="0" fontId="3" fillId="3" borderId="51" xfId="0" applyFont="1" applyFill="1" applyBorder="1" applyAlignment="1" applyProtection="1">
      <alignment horizontal="center" vertical="center" textRotation="90" wrapText="1"/>
      <protection hidden="1"/>
    </xf>
    <xf numFmtId="0" fontId="3" fillId="3" borderId="52"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3" fillId="4" borderId="0" xfId="0" applyFont="1" applyFill="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9" xfId="0" applyFont="1" applyBorder="1" applyAlignment="1" applyProtection="1">
      <alignment horizontal="center" vertical="center"/>
      <protection hidden="1"/>
    </xf>
    <xf numFmtId="0" fontId="33" fillId="0" borderId="54"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5" xfId="0" applyFont="1" applyBorder="1" applyAlignment="1" applyProtection="1">
      <alignment horizontal="center" vertical="center"/>
      <protection hidden="1"/>
    </xf>
    <xf numFmtId="0" fontId="33" fillId="0" borderId="5"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2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2" fillId="6" borderId="59" xfId="0" applyFont="1" applyFill="1" applyBorder="1" applyAlignment="1" applyProtection="1">
      <alignment horizontal="center" vertical="center"/>
      <protection hidden="1"/>
    </xf>
    <xf numFmtId="0" fontId="32" fillId="6" borderId="60"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wrapText="1"/>
      <protection hidden="1"/>
    </xf>
    <xf numFmtId="0" fontId="3" fillId="8" borderId="39" xfId="0" applyFont="1" applyFill="1" applyBorder="1" applyAlignment="1" applyProtection="1">
      <alignment horizontal="center" vertical="center" wrapText="1"/>
      <protection hidden="1"/>
    </xf>
    <xf numFmtId="0" fontId="3" fillId="8" borderId="40" xfId="0" applyNumberFormat="1" applyFont="1" applyFill="1" applyBorder="1" applyAlignment="1" applyProtection="1">
      <alignment horizontal="center" vertical="center" wrapText="1"/>
      <protection hidden="1"/>
    </xf>
    <xf numFmtId="0" fontId="33" fillId="0" borderId="36" xfId="0" applyFont="1" applyFill="1" applyBorder="1" applyAlignment="1" applyProtection="1">
      <alignment horizontal="center" vertical="center"/>
      <protection hidden="1"/>
    </xf>
    <xf numFmtId="0" fontId="31" fillId="0" borderId="36" xfId="0" applyFont="1" applyFill="1" applyBorder="1" applyAlignment="1" applyProtection="1">
      <alignment horizontal="center" vertical="center" textRotation="90" wrapText="1"/>
      <protection hidden="1"/>
    </xf>
    <xf numFmtId="0" fontId="3" fillId="8" borderId="42" xfId="0" applyFont="1" applyFill="1" applyBorder="1" applyAlignment="1" applyProtection="1">
      <alignment horizontal="center" vertical="center"/>
      <protection hidden="1"/>
    </xf>
    <xf numFmtId="0" fontId="32" fillId="6" borderId="59" xfId="0" applyFont="1" applyFill="1" applyBorder="1" applyAlignment="1" applyProtection="1">
      <alignment horizontal="center" vertical="center" wrapText="1"/>
      <protection hidden="1"/>
    </xf>
    <xf numFmtId="0" fontId="32" fillId="6" borderId="60" xfId="0" applyFont="1" applyFill="1" applyBorder="1" applyAlignment="1" applyProtection="1">
      <alignment horizontal="center" vertical="center" wrapText="1"/>
      <protection hidden="1"/>
    </xf>
    <xf numFmtId="0" fontId="3" fillId="8" borderId="40" xfId="0" applyFont="1" applyFill="1" applyBorder="1" applyAlignment="1" applyProtection="1">
      <alignment horizontal="center" vertical="center" wrapText="1"/>
      <protection hidden="1"/>
    </xf>
    <xf numFmtId="0" fontId="31" fillId="0" borderId="36" xfId="0" applyFont="1" applyFill="1" applyBorder="1" applyAlignment="1" applyProtection="1">
      <alignment horizontal="center" vertical="center" textRotation="90"/>
      <protection hidden="1"/>
    </xf>
    <xf numFmtId="0" fontId="3" fillId="3" borderId="63" xfId="0" applyFont="1" applyFill="1" applyBorder="1" applyAlignment="1" applyProtection="1">
      <alignment horizontal="center" vertical="center" textRotation="90" wrapText="1"/>
      <protection hidden="1"/>
    </xf>
    <xf numFmtId="0" fontId="33" fillId="17" borderId="0" xfId="0" applyFont="1" applyFill="1" applyAlignment="1" applyProtection="1">
      <alignment horizontal="center" vertical="center"/>
      <protection hidden="1"/>
    </xf>
    <xf numFmtId="0" fontId="3" fillId="3" borderId="61" xfId="0" applyFont="1" applyFill="1" applyBorder="1" applyAlignment="1" applyProtection="1">
      <alignment horizontal="center" vertical="center" textRotation="90" wrapText="1"/>
      <protection hidden="1"/>
    </xf>
    <xf numFmtId="0" fontId="3" fillId="3" borderId="65" xfId="0" applyFont="1" applyFill="1" applyBorder="1" applyAlignment="1" applyProtection="1">
      <alignment horizontal="center" vertical="center" textRotation="90" wrapText="1"/>
      <protection hidden="1"/>
    </xf>
    <xf numFmtId="0" fontId="3" fillId="3" borderId="64" xfId="0" applyFont="1" applyFill="1" applyBorder="1" applyAlignment="1" applyProtection="1">
      <alignment horizontal="center" vertical="center" textRotation="90" wrapText="1"/>
      <protection hidden="1"/>
    </xf>
    <xf numFmtId="0" fontId="3" fillId="3" borderId="62" xfId="0" applyFont="1" applyFill="1" applyBorder="1" applyAlignment="1" applyProtection="1">
      <alignment horizontal="center" vertical="center" textRotation="90" wrapText="1"/>
      <protection hidden="1"/>
    </xf>
    <xf numFmtId="0" fontId="3" fillId="3" borderId="8" xfId="0" applyFont="1" applyFill="1" applyBorder="1" applyAlignment="1" applyProtection="1">
      <alignment horizontal="center" vertical="center" textRotation="90" wrapText="1"/>
      <protection hidden="1"/>
    </xf>
    <xf numFmtId="0" fontId="49"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9" borderId="72"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58" fillId="4" borderId="86" xfId="0" applyFont="1" applyFill="1" applyBorder="1" applyAlignment="1" applyProtection="1">
      <alignment horizontal="center" vertical="center"/>
      <protection hidden="1"/>
    </xf>
    <xf numFmtId="0" fontId="58" fillId="4" borderId="89" xfId="0" applyFont="1" applyFill="1" applyBorder="1" applyAlignment="1" applyProtection="1">
      <alignment horizontal="center" vertical="center"/>
      <protection hidden="1"/>
    </xf>
    <xf numFmtId="0" fontId="58" fillId="4" borderId="87" xfId="0" applyFont="1" applyFill="1" applyBorder="1" applyAlignment="1" applyProtection="1">
      <alignment horizontal="center" vertical="center"/>
      <protection hidden="1"/>
    </xf>
    <xf numFmtId="0" fontId="58" fillId="4" borderId="90" xfId="0" applyFont="1" applyFill="1" applyBorder="1" applyAlignment="1" applyProtection="1">
      <alignment horizontal="center" vertical="center"/>
      <protection hidden="1"/>
    </xf>
    <xf numFmtId="0" fontId="58" fillId="4" borderId="85" xfId="0" applyFont="1" applyFill="1" applyBorder="1" applyAlignment="1" applyProtection="1">
      <alignment horizontal="center" vertical="center"/>
      <protection hidden="1"/>
    </xf>
    <xf numFmtId="0" fontId="58" fillId="4" borderId="88" xfId="0" applyFont="1" applyFill="1" applyBorder="1" applyAlignment="1" applyProtection="1">
      <alignment horizontal="center" vertical="center"/>
      <protection hidden="1"/>
    </xf>
    <xf numFmtId="0" fontId="58" fillId="4" borderId="95" xfId="0" applyFont="1" applyFill="1" applyBorder="1" applyAlignment="1" applyProtection="1">
      <alignment horizontal="center" vertical="center"/>
      <protection hidden="1"/>
    </xf>
    <xf numFmtId="0" fontId="58" fillId="4" borderId="96" xfId="0" applyFont="1" applyFill="1" applyBorder="1" applyAlignment="1" applyProtection="1">
      <alignment horizontal="center" vertical="center"/>
      <protection hidden="1"/>
    </xf>
    <xf numFmtId="0" fontId="58" fillId="4" borderId="97" xfId="0" applyFont="1" applyFill="1" applyBorder="1" applyAlignment="1" applyProtection="1">
      <alignment horizontal="center" vertical="center"/>
      <protection hidden="1"/>
    </xf>
    <xf numFmtId="0" fontId="78" fillId="11" borderId="36" xfId="0" applyFont="1" applyFill="1" applyBorder="1" applyAlignment="1" applyProtection="1">
      <alignment horizontal="center" vertical="center"/>
    </xf>
    <xf numFmtId="0" fontId="33" fillId="19" borderId="78" xfId="0" applyFont="1" applyFill="1" applyBorder="1" applyAlignment="1" applyProtection="1">
      <alignment horizontal="center" vertical="center"/>
      <protection hidden="1"/>
    </xf>
    <xf numFmtId="0" fontId="33" fillId="19" borderId="79" xfId="0" applyFont="1" applyFill="1" applyBorder="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67" xfId="0" applyFont="1" applyFill="1" applyBorder="1" applyAlignment="1" applyProtection="1">
      <alignment horizontal="center" vertical="center"/>
      <protection hidden="1"/>
    </xf>
    <xf numFmtId="0" fontId="31" fillId="0" borderId="34" xfId="0" applyFont="1" applyFill="1" applyBorder="1" applyAlignment="1" applyProtection="1">
      <alignment horizontal="center" vertical="center" textRotation="90"/>
      <protection hidden="1"/>
    </xf>
    <xf numFmtId="0" fontId="31" fillId="0" borderId="137" xfId="0" applyFont="1" applyFill="1" applyBorder="1" applyAlignment="1" applyProtection="1">
      <alignment horizontal="center" vertical="center" textRotation="90"/>
      <protection hidden="1"/>
    </xf>
    <xf numFmtId="0" fontId="27" fillId="4" borderId="40"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2" fillId="6" borderId="39" xfId="0" applyFont="1" applyFill="1" applyBorder="1" applyAlignment="1" applyProtection="1">
      <alignment horizontal="center" vertical="center"/>
      <protection hidden="1"/>
    </xf>
    <xf numFmtId="0" fontId="14" fillId="0" borderId="0" xfId="0" applyFont="1" applyFill="1" applyProtection="1">
      <protection hidden="1"/>
    </xf>
    <xf numFmtId="14" fontId="14" fillId="0" borderId="0" xfId="0" applyNumberFormat="1" applyFont="1" applyFill="1" applyProtection="1">
      <protection hidden="1"/>
    </xf>
    <xf numFmtId="0" fontId="14" fillId="0" borderId="0" xfId="0" applyFont="1"/>
    <xf numFmtId="0" fontId="92" fillId="0" borderId="0" xfId="0" applyFont="1" applyFill="1" applyBorder="1" applyAlignment="1" applyProtection="1">
      <alignment horizontal="center" vertical="center" shrinkToFit="1"/>
      <protection hidden="1"/>
    </xf>
    <xf numFmtId="0" fontId="92" fillId="0" borderId="36" xfId="0" applyFont="1" applyFill="1" applyBorder="1" applyAlignment="1" applyProtection="1">
      <alignment horizontal="center" vertical="center" shrinkToFit="1"/>
      <protection hidden="1"/>
    </xf>
    <xf numFmtId="14" fontId="14" fillId="0" borderId="0" xfId="0" applyNumberFormat="1" applyFont="1" applyProtection="1">
      <protection hidden="1"/>
    </xf>
    <xf numFmtId="0" fontId="93" fillId="0" borderId="36" xfId="0" applyFont="1" applyFill="1" applyBorder="1" applyAlignment="1">
      <alignment horizontal="center" vertical="center" shrinkToFit="1"/>
    </xf>
    <xf numFmtId="0" fontId="93" fillId="0" borderId="141" xfId="0" applyFont="1" applyFill="1" applyBorder="1" applyAlignment="1">
      <alignment horizontal="center" vertical="center" shrinkToFit="1"/>
    </xf>
    <xf numFmtId="0" fontId="94" fillId="0" borderId="36" xfId="0" applyFont="1" applyFill="1" applyBorder="1" applyAlignment="1">
      <alignment horizontal="center" vertical="center"/>
    </xf>
    <xf numFmtId="0" fontId="94" fillId="0" borderId="36" xfId="0" applyFont="1" applyFill="1" applyBorder="1" applyAlignment="1">
      <alignment horizontal="center" vertical="center" shrinkToFit="1"/>
    </xf>
    <xf numFmtId="0" fontId="94" fillId="0" borderId="141" xfId="0" applyFont="1" applyFill="1" applyBorder="1" applyAlignment="1">
      <alignment horizontal="center" vertical="center" shrinkToFit="1"/>
    </xf>
    <xf numFmtId="1" fontId="32" fillId="6" borderId="0" xfId="0" applyNumberFormat="1" applyFont="1" applyFill="1" applyBorder="1" applyAlignment="1" applyProtection="1">
      <alignment horizontal="center" vertical="center" shrinkToFit="1"/>
      <protection locked="0" hidden="1"/>
    </xf>
    <xf numFmtId="0" fontId="27" fillId="6" borderId="0" xfId="0" applyNumberFormat="1" applyFont="1" applyFill="1" applyBorder="1" applyAlignment="1" applyProtection="1">
      <alignment horizontal="center" vertical="center" shrinkToFit="1"/>
      <protection locked="0" hidden="1"/>
    </xf>
  </cellXfs>
  <cellStyles count="4">
    <cellStyle name="Hyperlink" xfId="1" builtinId="8"/>
    <cellStyle name="Normal" xfId="0" builtinId="0"/>
    <cellStyle name="Normal 2" xfId="2"/>
    <cellStyle name="Normal 2 2" xfId="3"/>
  </cellStyles>
  <dxfs count="26">
    <dxf>
      <font>
        <color rgb="FF9C0006"/>
      </font>
      <fill>
        <patternFill>
          <bgColor rgb="FFFFC7CE"/>
        </patternFill>
      </fill>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34</xdr:col>
      <xdr:colOff>19050</xdr:colOff>
      <xdr:row>7</xdr:row>
      <xdr:rowOff>38100</xdr:rowOff>
    </xdr:from>
    <xdr:to>
      <xdr:col>34</xdr:col>
      <xdr:colOff>19050</xdr:colOff>
      <xdr:row>9</xdr:row>
      <xdr:rowOff>257175</xdr:rowOff>
    </xdr:to>
    <xdr:pic>
      <xdr:nvPicPr>
        <xdr:cNvPr id="1030" name="صورة 1">
          <a:extLst>
            <a:ext uri="{FF2B5EF4-FFF2-40B4-BE49-F238E27FC236}">
              <a16:creationId xmlns:a16="http://schemas.microsoft.com/office/drawing/2014/main" xmlns="" id="{00000000-0008-0000-01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34</xdr:col>
      <xdr:colOff>23115</xdr:colOff>
      <xdr:row>7</xdr:row>
      <xdr:rowOff>38879</xdr:rowOff>
    </xdr:from>
    <xdr:to>
      <xdr:col>34</xdr:col>
      <xdr:colOff>23115</xdr:colOff>
      <xdr:row>9</xdr:row>
      <xdr:rowOff>252704</xdr:rowOff>
    </xdr:to>
    <xdr:pic>
      <xdr:nvPicPr>
        <xdr:cNvPr id="3" name="صورة 2">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34</xdr:col>
      <xdr:colOff>23115</xdr:colOff>
      <xdr:row>8</xdr:row>
      <xdr:rowOff>38879</xdr:rowOff>
    </xdr:from>
    <xdr:ext cx="0" cy="804375"/>
    <xdr:pic>
      <xdr:nvPicPr>
        <xdr:cNvPr id="4" name="صورة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602;&#1608;&#1575;&#1574;&#1605;%20&#1575;&#1604;&#1605;&#1581;&#1575;&#1587;&#1576;&#1577;%20&#1606;&#1607;&#1575;&#1574;&#1610;%20&#1601;1%202019-20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محاسبة كامل"/>
    </sheetNames>
    <sheetDataSet>
      <sheetData sheetId="0">
        <row r="9564">
          <cell r="A9564">
            <v>400262</v>
          </cell>
          <cell r="B9564" t="str">
            <v>انس الريحاوي</v>
          </cell>
          <cell r="C9564" t="str">
            <v>محمد عزت</v>
          </cell>
          <cell r="E9564" t="str">
            <v>الثانية</v>
          </cell>
        </row>
        <row r="9565">
          <cell r="A9565">
            <v>400453</v>
          </cell>
          <cell r="B9565" t="str">
            <v>خالد الزعبي</v>
          </cell>
          <cell r="C9565" t="str">
            <v>اسماعيل</v>
          </cell>
          <cell r="E9565" t="str">
            <v>الثانية</v>
          </cell>
        </row>
        <row r="9566">
          <cell r="A9566">
            <v>400536</v>
          </cell>
          <cell r="B9566" t="str">
            <v>ربى السيوطي</v>
          </cell>
          <cell r="C9566" t="str">
            <v>نقولا</v>
          </cell>
          <cell r="E9566" t="str">
            <v>الثانية</v>
          </cell>
        </row>
        <row r="9567">
          <cell r="A9567">
            <v>400881</v>
          </cell>
          <cell r="B9567" t="str">
            <v>عمر ابو رافع</v>
          </cell>
          <cell r="C9567" t="str">
            <v>محمد</v>
          </cell>
          <cell r="E9567" t="str">
            <v>الثانية</v>
          </cell>
        </row>
        <row r="9568">
          <cell r="A9568">
            <v>401092</v>
          </cell>
          <cell r="B9568" t="str">
            <v>محمد باسم الانكليزي</v>
          </cell>
          <cell r="C9568" t="str">
            <v>محمد</v>
          </cell>
          <cell r="E9568" t="str">
            <v>الثانية</v>
          </cell>
        </row>
        <row r="9569">
          <cell r="A9569">
            <v>401111</v>
          </cell>
          <cell r="B9569" t="str">
            <v>محمد حسن الفحل</v>
          </cell>
          <cell r="C9569" t="str">
            <v>محمد علي</v>
          </cell>
          <cell r="E9569" t="str">
            <v>الثانية</v>
          </cell>
        </row>
        <row r="9570">
          <cell r="A9570">
            <v>401118</v>
          </cell>
          <cell r="B9570" t="str">
            <v>محمد خلدون عدي</v>
          </cell>
          <cell r="C9570" t="str">
            <v>احمد ابو الخير</v>
          </cell>
          <cell r="E9570" t="str">
            <v>الثانية</v>
          </cell>
        </row>
        <row r="9571">
          <cell r="A9571">
            <v>401149</v>
          </cell>
          <cell r="B9571" t="str">
            <v>محمد صالح القضماني</v>
          </cell>
          <cell r="C9571" t="str">
            <v>محمد نزار</v>
          </cell>
          <cell r="E9571" t="str">
            <v>الثانية</v>
          </cell>
        </row>
        <row r="9572">
          <cell r="A9572">
            <v>401292</v>
          </cell>
          <cell r="B9572" t="str">
            <v>منال الحلاق</v>
          </cell>
          <cell r="C9572" t="str">
            <v>موفق</v>
          </cell>
          <cell r="E9572" t="str">
            <v>الثانية</v>
          </cell>
        </row>
        <row r="9573">
          <cell r="A9573">
            <v>401529</v>
          </cell>
          <cell r="B9573" t="str">
            <v>ابراهيم طلعت</v>
          </cell>
          <cell r="C9573" t="str">
            <v>رفيق</v>
          </cell>
          <cell r="E9573" t="str">
            <v>الثانية</v>
          </cell>
        </row>
        <row r="9574">
          <cell r="A9574">
            <v>401603</v>
          </cell>
          <cell r="B9574" t="str">
            <v>احمد الدرويش</v>
          </cell>
          <cell r="C9574" t="str">
            <v>محمد</v>
          </cell>
          <cell r="D9574" t="str">
            <v>فريزه</v>
          </cell>
          <cell r="E9574" t="str">
            <v>الثانية</v>
          </cell>
        </row>
        <row r="9575">
          <cell r="A9575">
            <v>401610</v>
          </cell>
          <cell r="B9575" t="str">
            <v>احمد الرفاعي</v>
          </cell>
          <cell r="C9575" t="str">
            <v>عبد المجيد</v>
          </cell>
          <cell r="E9575" t="str">
            <v>الثانية</v>
          </cell>
        </row>
        <row r="9576">
          <cell r="A9576">
            <v>401627</v>
          </cell>
          <cell r="B9576" t="str">
            <v>احمد العبود الصالح</v>
          </cell>
          <cell r="C9576" t="str">
            <v>محمد</v>
          </cell>
          <cell r="E9576" t="str">
            <v>الثانية</v>
          </cell>
        </row>
        <row r="9577">
          <cell r="A9577">
            <v>401628</v>
          </cell>
          <cell r="B9577" t="str">
            <v>احمد العبيد الحسين</v>
          </cell>
          <cell r="C9577" t="str">
            <v>طارق</v>
          </cell>
          <cell r="E9577" t="str">
            <v>الثانية</v>
          </cell>
        </row>
        <row r="9578">
          <cell r="A9578">
            <v>401641</v>
          </cell>
          <cell r="B9578" t="str">
            <v>احمد الفاعوري</v>
          </cell>
          <cell r="C9578" t="str">
            <v>فاروق</v>
          </cell>
          <cell r="E9578" t="str">
            <v>الثانية</v>
          </cell>
        </row>
        <row r="9579">
          <cell r="A9579">
            <v>401646</v>
          </cell>
          <cell r="B9579" t="str">
            <v>احمد القاسم الملحم</v>
          </cell>
          <cell r="C9579" t="str">
            <v>مرزوق</v>
          </cell>
          <cell r="E9579" t="str">
            <v>الثانية</v>
          </cell>
        </row>
        <row r="9580">
          <cell r="A9580">
            <v>401667</v>
          </cell>
          <cell r="B9580" t="str">
            <v>احمد النحال</v>
          </cell>
          <cell r="C9580" t="str">
            <v>عبد السلام</v>
          </cell>
          <cell r="E9580" t="str">
            <v>الثانية</v>
          </cell>
        </row>
        <row r="9581">
          <cell r="A9581">
            <v>401693</v>
          </cell>
          <cell r="B9581" t="str">
            <v>احمد جزائري</v>
          </cell>
          <cell r="C9581" t="str">
            <v>ماجد</v>
          </cell>
          <cell r="E9581" t="str">
            <v>الثانية</v>
          </cell>
        </row>
        <row r="9582">
          <cell r="A9582">
            <v>401720</v>
          </cell>
          <cell r="B9582" t="str">
            <v>احمد دعيبس</v>
          </cell>
          <cell r="C9582" t="str">
            <v>جمعة</v>
          </cell>
          <cell r="E9582" t="str">
            <v>الثانية</v>
          </cell>
        </row>
        <row r="9583">
          <cell r="A9583">
            <v>401728</v>
          </cell>
          <cell r="B9583" t="str">
            <v>احمد راجح</v>
          </cell>
          <cell r="C9583" t="str">
            <v>هشام</v>
          </cell>
          <cell r="E9583" t="str">
            <v>الثانية</v>
          </cell>
        </row>
        <row r="9584">
          <cell r="A9584">
            <v>401747</v>
          </cell>
          <cell r="B9584" t="str">
            <v>احمد سكر</v>
          </cell>
          <cell r="C9584" t="str">
            <v>سميح</v>
          </cell>
          <cell r="E9584" t="str">
            <v>الثانية</v>
          </cell>
        </row>
        <row r="9585">
          <cell r="A9585">
            <v>401816</v>
          </cell>
          <cell r="B9585" t="str">
            <v>احمد كحيل</v>
          </cell>
          <cell r="C9585" t="str">
            <v>يوسف</v>
          </cell>
          <cell r="E9585" t="str">
            <v>الثانية</v>
          </cell>
        </row>
        <row r="9586">
          <cell r="A9586">
            <v>401913</v>
          </cell>
          <cell r="B9586" t="str">
            <v>اسامة الزايد</v>
          </cell>
          <cell r="C9586" t="str">
            <v>يحيى</v>
          </cell>
          <cell r="E9586" t="str">
            <v>الثانية</v>
          </cell>
        </row>
        <row r="9587">
          <cell r="A9587">
            <v>401918</v>
          </cell>
          <cell r="B9587" t="str">
            <v>اسامة شجاع</v>
          </cell>
          <cell r="C9587" t="str">
            <v>سلمان</v>
          </cell>
          <cell r="E9587" t="str">
            <v>الثانية</v>
          </cell>
        </row>
        <row r="9588">
          <cell r="A9588">
            <v>401965</v>
          </cell>
          <cell r="B9588" t="str">
            <v>اشرف حريز</v>
          </cell>
          <cell r="C9588" t="str">
            <v>ماجد</v>
          </cell>
          <cell r="E9588" t="str">
            <v>الثانية</v>
          </cell>
        </row>
        <row r="9589">
          <cell r="A9589">
            <v>401968</v>
          </cell>
          <cell r="B9589" t="str">
            <v>اشرف كرباج</v>
          </cell>
          <cell r="C9589" t="str">
            <v>اكرم</v>
          </cell>
          <cell r="E9589" t="str">
            <v>الثانية</v>
          </cell>
        </row>
        <row r="9590">
          <cell r="A9590">
            <v>402032</v>
          </cell>
          <cell r="B9590" t="str">
            <v>الياس حريز</v>
          </cell>
          <cell r="C9590" t="str">
            <v>دحام</v>
          </cell>
          <cell r="E9590" t="str">
            <v>الثانية</v>
          </cell>
        </row>
        <row r="9591">
          <cell r="A9591">
            <v>402044</v>
          </cell>
          <cell r="B9591" t="str">
            <v>اماني خرمة</v>
          </cell>
          <cell r="C9591" t="str">
            <v>محمد رشاد</v>
          </cell>
          <cell r="E9591" t="str">
            <v>الثانية</v>
          </cell>
        </row>
        <row r="9592">
          <cell r="A9592">
            <v>402116</v>
          </cell>
          <cell r="B9592" t="str">
            <v>اناس بعلبكي</v>
          </cell>
          <cell r="C9592" t="str">
            <v>محمد مروان</v>
          </cell>
          <cell r="E9592" t="str">
            <v>الثانية</v>
          </cell>
        </row>
        <row r="9593">
          <cell r="A9593">
            <v>402171</v>
          </cell>
          <cell r="B9593" t="str">
            <v>انس ساق الله</v>
          </cell>
          <cell r="C9593" t="str">
            <v>محمد حسن</v>
          </cell>
          <cell r="E9593" t="str">
            <v>الثانية</v>
          </cell>
        </row>
        <row r="9594">
          <cell r="A9594">
            <v>402191</v>
          </cell>
          <cell r="B9594" t="str">
            <v>انس ليبزو</v>
          </cell>
          <cell r="C9594" t="str">
            <v>خالد</v>
          </cell>
          <cell r="E9594" t="str">
            <v>الثانية</v>
          </cell>
        </row>
        <row r="9595">
          <cell r="A9595">
            <v>402199</v>
          </cell>
          <cell r="B9595" t="str">
            <v>انطوان مقسي حنا</v>
          </cell>
          <cell r="C9595" t="str">
            <v>حنين</v>
          </cell>
          <cell r="E9595" t="str">
            <v>الثانية</v>
          </cell>
        </row>
        <row r="9596">
          <cell r="A9596">
            <v>402200</v>
          </cell>
          <cell r="B9596" t="str">
            <v>انطوانيت عشي</v>
          </cell>
          <cell r="C9596" t="str">
            <v>عبد الله</v>
          </cell>
          <cell r="E9596" t="str">
            <v>الثانية</v>
          </cell>
        </row>
        <row r="9597">
          <cell r="A9597">
            <v>402271</v>
          </cell>
          <cell r="B9597" t="str">
            <v>ايمان اورفلي</v>
          </cell>
          <cell r="C9597" t="str">
            <v>هشام</v>
          </cell>
          <cell r="E9597" t="str">
            <v>الثانية</v>
          </cell>
        </row>
        <row r="9598">
          <cell r="A9598">
            <v>402408</v>
          </cell>
          <cell r="B9598" t="str">
            <v>باسل سلامه</v>
          </cell>
          <cell r="C9598" t="str">
            <v>بسام</v>
          </cell>
          <cell r="E9598" t="str">
            <v>الثانية</v>
          </cell>
        </row>
        <row r="9599">
          <cell r="A9599">
            <v>402417</v>
          </cell>
          <cell r="B9599" t="str">
            <v>باسل قريب</v>
          </cell>
          <cell r="C9599" t="str">
            <v>رشيد</v>
          </cell>
          <cell r="E9599" t="str">
            <v>الثانية</v>
          </cell>
        </row>
        <row r="9600">
          <cell r="A9600">
            <v>402527</v>
          </cell>
          <cell r="B9600" t="str">
            <v>بشر الحلبوني</v>
          </cell>
          <cell r="C9600" t="str">
            <v>سليمان</v>
          </cell>
          <cell r="E9600" t="str">
            <v>الثانية</v>
          </cell>
        </row>
        <row r="9601">
          <cell r="A9601">
            <v>402568</v>
          </cell>
          <cell r="B9601" t="str">
            <v>بلال ديب</v>
          </cell>
          <cell r="C9601" t="str">
            <v>عبد الهادي</v>
          </cell>
          <cell r="E9601" t="str">
            <v>الثانية</v>
          </cell>
        </row>
        <row r="9602">
          <cell r="A9602">
            <v>402661</v>
          </cell>
          <cell r="B9602" t="str">
            <v>ثائر الجلاد</v>
          </cell>
          <cell r="C9602" t="str">
            <v>محمد هشام</v>
          </cell>
          <cell r="E9602" t="str">
            <v>الثانية</v>
          </cell>
        </row>
        <row r="9603">
          <cell r="A9603">
            <v>402690</v>
          </cell>
          <cell r="B9603" t="str">
            <v xml:space="preserve">جانيت الجمل </v>
          </cell>
          <cell r="C9603" t="str">
            <v>زهير</v>
          </cell>
          <cell r="E9603" t="str">
            <v>الثانية</v>
          </cell>
        </row>
        <row r="9604">
          <cell r="A9604">
            <v>402694</v>
          </cell>
          <cell r="B9604" t="str">
            <v>جرير شحود</v>
          </cell>
          <cell r="C9604" t="str">
            <v>حسين</v>
          </cell>
          <cell r="E9604" t="str">
            <v>الثانية</v>
          </cell>
        </row>
        <row r="9605">
          <cell r="A9605">
            <v>402723</v>
          </cell>
          <cell r="B9605" t="str">
            <v>جمال فرحو</v>
          </cell>
          <cell r="C9605" t="str">
            <v>حسن</v>
          </cell>
          <cell r="E9605" t="str">
            <v>الثانية</v>
          </cell>
        </row>
        <row r="9606">
          <cell r="A9606">
            <v>402731</v>
          </cell>
          <cell r="B9606" t="str">
            <v>جميل ابو حمدان</v>
          </cell>
          <cell r="C9606" t="str">
            <v>فؤاد</v>
          </cell>
          <cell r="E9606" t="str">
            <v>الثانية</v>
          </cell>
        </row>
        <row r="9607">
          <cell r="A9607">
            <v>402758</v>
          </cell>
          <cell r="B9607" t="str">
            <v>جهاد مظلوم</v>
          </cell>
          <cell r="C9607" t="str">
            <v>محمد</v>
          </cell>
          <cell r="E9607" t="str">
            <v>الثانية</v>
          </cell>
        </row>
        <row r="9608">
          <cell r="A9608">
            <v>402761</v>
          </cell>
          <cell r="B9608" t="str">
            <v>جهينه يوسف</v>
          </cell>
          <cell r="C9608" t="str">
            <v>حسن</v>
          </cell>
          <cell r="E9608" t="str">
            <v>الثانية</v>
          </cell>
        </row>
        <row r="9609">
          <cell r="A9609">
            <v>402797</v>
          </cell>
          <cell r="B9609" t="str">
            <v>جيانا مخول</v>
          </cell>
          <cell r="C9609" t="str">
            <v>فيصل</v>
          </cell>
          <cell r="E9609" t="str">
            <v>الثانية</v>
          </cell>
        </row>
        <row r="9610">
          <cell r="A9610">
            <v>402850</v>
          </cell>
          <cell r="B9610" t="str">
            <v>حسام الدين عواد</v>
          </cell>
          <cell r="C9610" t="str">
            <v>موسى</v>
          </cell>
          <cell r="E9610" t="str">
            <v>الثانية</v>
          </cell>
        </row>
        <row r="9611">
          <cell r="A9611">
            <v>402930</v>
          </cell>
          <cell r="B9611" t="str">
            <v>حسن المهاوش</v>
          </cell>
          <cell r="C9611" t="str">
            <v>موسى</v>
          </cell>
          <cell r="E9611" t="str">
            <v>الثانية</v>
          </cell>
        </row>
        <row r="9612">
          <cell r="A9612">
            <v>402953</v>
          </cell>
          <cell r="B9612" t="str">
            <v>حسن نزهت</v>
          </cell>
          <cell r="C9612" t="str">
            <v>فهد</v>
          </cell>
          <cell r="E9612" t="str">
            <v>الثانية</v>
          </cell>
        </row>
        <row r="9613">
          <cell r="A9613">
            <v>403073</v>
          </cell>
          <cell r="B9613" t="str">
            <v>خالد الخصي</v>
          </cell>
          <cell r="C9613" t="str">
            <v>محمد</v>
          </cell>
          <cell r="E9613" t="str">
            <v>الثانية</v>
          </cell>
        </row>
        <row r="9614">
          <cell r="A9614">
            <v>403167</v>
          </cell>
          <cell r="B9614" t="str">
            <v>خضر البراقي</v>
          </cell>
          <cell r="C9614" t="str">
            <v>محمد</v>
          </cell>
          <cell r="E9614" t="str">
            <v>الثانية</v>
          </cell>
        </row>
        <row r="9615">
          <cell r="A9615">
            <v>403177</v>
          </cell>
          <cell r="B9615" t="str">
            <v>خلدون سعدون</v>
          </cell>
          <cell r="C9615" t="str">
            <v>سليمان</v>
          </cell>
          <cell r="E9615" t="str">
            <v>الثانية</v>
          </cell>
        </row>
        <row r="9616">
          <cell r="A9616">
            <v>403248</v>
          </cell>
          <cell r="B9616" t="str">
            <v>داني عساف</v>
          </cell>
          <cell r="C9616" t="str">
            <v>خليل</v>
          </cell>
          <cell r="E9616" t="str">
            <v>الثانية</v>
          </cell>
        </row>
        <row r="9617">
          <cell r="A9617">
            <v>403387</v>
          </cell>
          <cell r="B9617" t="str">
            <v>راما سايس</v>
          </cell>
          <cell r="C9617" t="str">
            <v>عصام</v>
          </cell>
          <cell r="E9617" t="str">
            <v>الثانية</v>
          </cell>
        </row>
        <row r="9618">
          <cell r="A9618">
            <v>403505</v>
          </cell>
          <cell r="B9618" t="str">
            <v>ربا كلول</v>
          </cell>
          <cell r="C9618" t="str">
            <v>علي</v>
          </cell>
          <cell r="E9618" t="str">
            <v>الثانية</v>
          </cell>
        </row>
        <row r="9619">
          <cell r="A9619">
            <v>403587</v>
          </cell>
          <cell r="B9619" t="str">
            <v>رشا المعاني</v>
          </cell>
          <cell r="C9619" t="str">
            <v>هشام</v>
          </cell>
          <cell r="E9619" t="str">
            <v>الثانية</v>
          </cell>
        </row>
        <row r="9620">
          <cell r="A9620">
            <v>403603</v>
          </cell>
          <cell r="B9620" t="str">
            <v>رشا عبد الكريم</v>
          </cell>
          <cell r="C9620" t="str">
            <v>محمد سعد</v>
          </cell>
          <cell r="E9620" t="str">
            <v>الثانية</v>
          </cell>
        </row>
        <row r="9621">
          <cell r="A9621">
            <v>403604</v>
          </cell>
          <cell r="B9621" t="str">
            <v>رشا عدي</v>
          </cell>
          <cell r="C9621" t="str">
            <v>عبد الحفيظ</v>
          </cell>
          <cell r="E9621" t="str">
            <v>الثانية</v>
          </cell>
        </row>
        <row r="9622">
          <cell r="A9622">
            <v>403629</v>
          </cell>
          <cell r="B9622" t="str">
            <v>رضوان حلبية</v>
          </cell>
          <cell r="C9622" t="str">
            <v>صبحي</v>
          </cell>
          <cell r="E9622" t="str">
            <v>الثانية</v>
          </cell>
        </row>
        <row r="9623">
          <cell r="A9623">
            <v>403682</v>
          </cell>
          <cell r="B9623" t="str">
            <v>رنا شحادة</v>
          </cell>
          <cell r="C9623" t="str">
            <v>موسى</v>
          </cell>
          <cell r="E9623" t="str">
            <v>الثانية</v>
          </cell>
        </row>
        <row r="9624">
          <cell r="A9624">
            <v>403695</v>
          </cell>
          <cell r="B9624" t="str">
            <v>رندى عمر حسن</v>
          </cell>
          <cell r="C9624" t="str">
            <v>حسن</v>
          </cell>
          <cell r="E9624" t="str">
            <v>الثانية</v>
          </cell>
        </row>
        <row r="9625">
          <cell r="A9625">
            <v>403836</v>
          </cell>
          <cell r="B9625" t="str">
            <v>ريم صالح</v>
          </cell>
          <cell r="C9625" t="str">
            <v>شريف</v>
          </cell>
          <cell r="E9625" t="str">
            <v>الثانية</v>
          </cell>
        </row>
        <row r="9626">
          <cell r="A9626">
            <v>403873</v>
          </cell>
          <cell r="B9626" t="str">
            <v>زاهر العتر</v>
          </cell>
          <cell r="C9626" t="str">
            <v>عبد المجيد</v>
          </cell>
          <cell r="E9626" t="str">
            <v>الثانية</v>
          </cell>
        </row>
        <row r="9627">
          <cell r="A9627">
            <v>403887</v>
          </cell>
          <cell r="B9627" t="str">
            <v>زستان حمدو</v>
          </cell>
          <cell r="C9627" t="str">
            <v>جمعه</v>
          </cell>
          <cell r="E9627" t="str">
            <v>الثانية</v>
          </cell>
        </row>
        <row r="9628">
          <cell r="A9628">
            <v>404003</v>
          </cell>
          <cell r="B9628" t="str">
            <v>سامر المغربي</v>
          </cell>
          <cell r="C9628" t="str">
            <v>هيثم</v>
          </cell>
          <cell r="E9628" t="str">
            <v>الثانية</v>
          </cell>
        </row>
        <row r="9629">
          <cell r="A9629">
            <v>404006</v>
          </cell>
          <cell r="B9629" t="str">
            <v>سامر النمير</v>
          </cell>
          <cell r="C9629" t="str">
            <v>انور</v>
          </cell>
          <cell r="E9629" t="str">
            <v>الثانية</v>
          </cell>
        </row>
        <row r="9630">
          <cell r="A9630">
            <v>404060</v>
          </cell>
          <cell r="B9630" t="str">
            <v>سامي قابوق</v>
          </cell>
          <cell r="C9630" t="str">
            <v>محمود</v>
          </cell>
          <cell r="E9630" t="str">
            <v>الثانية</v>
          </cell>
        </row>
        <row r="9631">
          <cell r="A9631">
            <v>404117</v>
          </cell>
          <cell r="B9631" t="str">
            <v>سلطان الحريري</v>
          </cell>
          <cell r="C9631" t="str">
            <v>محمد</v>
          </cell>
          <cell r="E9631" t="str">
            <v>الثانية</v>
          </cell>
        </row>
        <row r="9632">
          <cell r="A9632">
            <v>404198</v>
          </cell>
          <cell r="B9632" t="str">
            <v>سنا البابا</v>
          </cell>
          <cell r="C9632" t="str">
            <v>محمد عماد</v>
          </cell>
          <cell r="E9632" t="str">
            <v>الثانية</v>
          </cell>
        </row>
        <row r="9633">
          <cell r="A9633">
            <v>404220</v>
          </cell>
          <cell r="B9633" t="str">
            <v>سهير زين</v>
          </cell>
          <cell r="C9633" t="str">
            <v>سلمان</v>
          </cell>
          <cell r="E9633" t="str">
            <v>الثانية</v>
          </cell>
        </row>
        <row r="9634">
          <cell r="A9634">
            <v>404235</v>
          </cell>
          <cell r="B9634" t="str">
            <v>سوزانا الحداد</v>
          </cell>
          <cell r="C9634" t="str">
            <v>نزيه</v>
          </cell>
          <cell r="E9634" t="str">
            <v>الثانية</v>
          </cell>
        </row>
        <row r="9635">
          <cell r="A9635">
            <v>404257</v>
          </cell>
          <cell r="B9635" t="str">
            <v>سونيا مني</v>
          </cell>
          <cell r="C9635" t="str">
            <v>شمس الدين</v>
          </cell>
          <cell r="E9635" t="str">
            <v>الثانية</v>
          </cell>
        </row>
        <row r="9636">
          <cell r="A9636">
            <v>404284</v>
          </cell>
          <cell r="B9636" t="str">
            <v>شادي ضو</v>
          </cell>
          <cell r="C9636" t="str">
            <v>رياض</v>
          </cell>
          <cell r="E9636" t="str">
            <v>الثانية</v>
          </cell>
        </row>
        <row r="9637">
          <cell r="A9637">
            <v>404312</v>
          </cell>
          <cell r="B9637" t="str">
            <v>شذا الجزائرلي</v>
          </cell>
          <cell r="C9637" t="str">
            <v>عمر</v>
          </cell>
          <cell r="E9637" t="str">
            <v>الثانية</v>
          </cell>
        </row>
        <row r="9638">
          <cell r="A9638">
            <v>404351</v>
          </cell>
          <cell r="B9638" t="str">
            <v>شيرين بجبوج</v>
          </cell>
          <cell r="C9638" t="str">
            <v>اسماعيل</v>
          </cell>
          <cell r="E9638" t="str">
            <v>الثانية</v>
          </cell>
        </row>
        <row r="9639">
          <cell r="A9639">
            <v>404359</v>
          </cell>
          <cell r="B9639" t="str">
            <v>صافي شوشره</v>
          </cell>
          <cell r="C9639" t="str">
            <v>حسن</v>
          </cell>
          <cell r="E9639" t="str">
            <v>الثانية</v>
          </cell>
        </row>
        <row r="9640">
          <cell r="A9640">
            <v>404369</v>
          </cell>
          <cell r="B9640" t="str">
            <v>صالح العليوي</v>
          </cell>
          <cell r="C9640" t="str">
            <v>جاسر</v>
          </cell>
          <cell r="E9640" t="str">
            <v>الثانية</v>
          </cell>
        </row>
        <row r="9641">
          <cell r="A9641">
            <v>404386</v>
          </cell>
          <cell r="B9641" t="str">
            <v xml:space="preserve">صفاء الاسعد   </v>
          </cell>
          <cell r="C9641" t="str">
            <v>ادوارد</v>
          </cell>
          <cell r="E9641" t="str">
            <v>الثانية</v>
          </cell>
        </row>
        <row r="9642">
          <cell r="A9642">
            <v>404444</v>
          </cell>
          <cell r="B9642" t="str">
            <v>ضياء النصيرات</v>
          </cell>
          <cell r="C9642" t="str">
            <v>فواز</v>
          </cell>
          <cell r="E9642" t="str">
            <v>الثانية</v>
          </cell>
        </row>
        <row r="9643">
          <cell r="A9643">
            <v>404483</v>
          </cell>
          <cell r="B9643" t="str">
            <v>طارق جواد</v>
          </cell>
          <cell r="C9643" t="str">
            <v>عبد الاله</v>
          </cell>
          <cell r="E9643" t="str">
            <v>الثانية</v>
          </cell>
        </row>
        <row r="9644">
          <cell r="A9644">
            <v>404493</v>
          </cell>
          <cell r="B9644" t="str">
            <v>طارق شاهين</v>
          </cell>
          <cell r="C9644" t="str">
            <v>علي</v>
          </cell>
          <cell r="E9644" t="str">
            <v>الثانية</v>
          </cell>
        </row>
        <row r="9645">
          <cell r="A9645">
            <v>404525</v>
          </cell>
          <cell r="B9645" t="str">
            <v>طاهر الغزالي</v>
          </cell>
          <cell r="C9645" t="str">
            <v>ابراهيم</v>
          </cell>
          <cell r="E9645" t="str">
            <v>الثانية</v>
          </cell>
        </row>
        <row r="9646">
          <cell r="A9646">
            <v>404529</v>
          </cell>
          <cell r="B9646" t="str">
            <v>طلال العوض</v>
          </cell>
          <cell r="C9646" t="str">
            <v>محمود</v>
          </cell>
          <cell r="E9646" t="str">
            <v>الثانية</v>
          </cell>
        </row>
        <row r="9647">
          <cell r="A9647">
            <v>404860</v>
          </cell>
          <cell r="B9647" t="str">
            <v>عبير السبيعي</v>
          </cell>
          <cell r="C9647" t="str">
            <v>محمد خلدون</v>
          </cell>
          <cell r="E9647" t="str">
            <v>الثانية</v>
          </cell>
        </row>
        <row r="9648">
          <cell r="A9648">
            <v>404874</v>
          </cell>
          <cell r="B9648" t="str">
            <v>عبير النكـدلي</v>
          </cell>
          <cell r="C9648" t="str">
            <v>ماجد</v>
          </cell>
          <cell r="E9648" t="str">
            <v>الثانية</v>
          </cell>
        </row>
        <row r="9649">
          <cell r="A9649">
            <v>404912</v>
          </cell>
          <cell r="B9649" t="str">
            <v>عدنان شيخ الشباب</v>
          </cell>
          <cell r="C9649" t="str">
            <v>محمد سمير</v>
          </cell>
          <cell r="E9649" t="str">
            <v>الثانية</v>
          </cell>
        </row>
        <row r="9650">
          <cell r="A9650">
            <v>404934</v>
          </cell>
          <cell r="B9650" t="str">
            <v>عزيز مسلم</v>
          </cell>
          <cell r="C9650" t="str">
            <v>نقولا</v>
          </cell>
          <cell r="E9650" t="str">
            <v>الثانية</v>
          </cell>
        </row>
        <row r="9651">
          <cell r="A9651">
            <v>404940</v>
          </cell>
          <cell r="B9651" t="str">
            <v>عصام الخطيب</v>
          </cell>
          <cell r="C9651" t="str">
            <v>عادل</v>
          </cell>
          <cell r="E9651" t="str">
            <v>الثانية</v>
          </cell>
        </row>
        <row r="9652">
          <cell r="A9652">
            <v>404953</v>
          </cell>
          <cell r="B9652" t="str">
            <v>عصمت الحسن</v>
          </cell>
          <cell r="C9652" t="str">
            <v>حسن</v>
          </cell>
          <cell r="E9652" t="str">
            <v>الثانية</v>
          </cell>
        </row>
        <row r="9653">
          <cell r="A9653">
            <v>404977</v>
          </cell>
          <cell r="B9653" t="str">
            <v>علا الصفـدي</v>
          </cell>
          <cell r="C9653" t="str">
            <v xml:space="preserve">سلمان </v>
          </cell>
          <cell r="E9653" t="str">
            <v>الثانية</v>
          </cell>
        </row>
        <row r="9654">
          <cell r="A9654">
            <v>404981</v>
          </cell>
          <cell r="B9654" t="str">
            <v>علا بغدادي</v>
          </cell>
          <cell r="E9654" t="str">
            <v>الثانية</v>
          </cell>
        </row>
        <row r="9655">
          <cell r="A9655">
            <v>405008</v>
          </cell>
          <cell r="B9655" t="str">
            <v xml:space="preserve">علاء الاسدي </v>
          </cell>
          <cell r="C9655" t="str">
            <v>علي</v>
          </cell>
          <cell r="E9655" t="str">
            <v>الثانية</v>
          </cell>
        </row>
        <row r="9656">
          <cell r="A9656">
            <v>405050</v>
          </cell>
          <cell r="B9656" t="str">
            <v>علاء الدين كالوت</v>
          </cell>
          <cell r="C9656" t="str">
            <v>ايمن</v>
          </cell>
          <cell r="E9656" t="str">
            <v>الثانية</v>
          </cell>
        </row>
        <row r="9657">
          <cell r="A9657">
            <v>405120</v>
          </cell>
          <cell r="B9657" t="str">
            <v>علاء يوسف</v>
          </cell>
          <cell r="C9657" t="str">
            <v>محمد</v>
          </cell>
          <cell r="E9657" t="str">
            <v>الثانية</v>
          </cell>
        </row>
        <row r="9658">
          <cell r="A9658">
            <v>405165</v>
          </cell>
          <cell r="B9658" t="str">
            <v>علي عمران</v>
          </cell>
          <cell r="C9658" t="str">
            <v>ظافر</v>
          </cell>
          <cell r="E9658" t="str">
            <v>الثانية</v>
          </cell>
        </row>
        <row r="9659">
          <cell r="A9659">
            <v>405196</v>
          </cell>
          <cell r="B9659" t="str">
            <v>عماد الشيخ</v>
          </cell>
          <cell r="C9659" t="str">
            <v>احمد طه</v>
          </cell>
          <cell r="E9659" t="str">
            <v>الثانية</v>
          </cell>
        </row>
        <row r="9660">
          <cell r="A9660">
            <v>405228</v>
          </cell>
          <cell r="B9660" t="str">
            <v>عمار النابلسي</v>
          </cell>
          <cell r="C9660" t="str">
            <v>محمد</v>
          </cell>
          <cell r="E9660" t="str">
            <v>الثانية</v>
          </cell>
        </row>
        <row r="9661">
          <cell r="A9661">
            <v>405329</v>
          </cell>
          <cell r="B9661" t="str">
            <v>عمر محمد</v>
          </cell>
          <cell r="C9661" t="str">
            <v>محمد</v>
          </cell>
          <cell r="E9661" t="str">
            <v>الثانية</v>
          </cell>
        </row>
        <row r="9662">
          <cell r="A9662">
            <v>405382</v>
          </cell>
          <cell r="B9662" t="str">
            <v>غدير الحمد</v>
          </cell>
          <cell r="C9662" t="str">
            <v>محمد</v>
          </cell>
          <cell r="E9662" t="str">
            <v>الثانية</v>
          </cell>
        </row>
        <row r="9663">
          <cell r="A9663">
            <v>405467</v>
          </cell>
          <cell r="B9663" t="str">
            <v>فؤاد قلعه جي</v>
          </cell>
          <cell r="C9663" t="str">
            <v>محمد وليد</v>
          </cell>
          <cell r="E9663" t="str">
            <v>الثانية</v>
          </cell>
        </row>
        <row r="9664">
          <cell r="A9664">
            <v>405471</v>
          </cell>
          <cell r="B9664" t="str">
            <v>فاتح النبهان</v>
          </cell>
          <cell r="C9664" t="str">
            <v>احمد</v>
          </cell>
          <cell r="E9664" t="str">
            <v>الثانية</v>
          </cell>
        </row>
        <row r="9665">
          <cell r="A9665">
            <v>405487</v>
          </cell>
          <cell r="B9665" t="str">
            <v>فادي الاطرش</v>
          </cell>
          <cell r="C9665" t="str">
            <v>سعيد</v>
          </cell>
          <cell r="E9665" t="str">
            <v>الثانية</v>
          </cell>
        </row>
        <row r="9666">
          <cell r="A9666">
            <v>405500</v>
          </cell>
          <cell r="B9666" t="str">
            <v>فادي تيم</v>
          </cell>
          <cell r="C9666" t="str">
            <v>احمد</v>
          </cell>
          <cell r="E9666" t="str">
            <v>الثانية</v>
          </cell>
        </row>
        <row r="9667">
          <cell r="A9667">
            <v>405511</v>
          </cell>
          <cell r="B9667" t="str">
            <v>فادي شورى</v>
          </cell>
          <cell r="C9667" t="str">
            <v>فايز</v>
          </cell>
          <cell r="E9667" t="str">
            <v>الثانية</v>
          </cell>
        </row>
        <row r="9668">
          <cell r="A9668">
            <v>405519</v>
          </cell>
          <cell r="B9668" t="str">
            <v>فادي قرو</v>
          </cell>
          <cell r="C9668" t="str">
            <v>جورج</v>
          </cell>
          <cell r="E9668" t="str">
            <v>الثانية</v>
          </cell>
        </row>
        <row r="9669">
          <cell r="A9669">
            <v>405525</v>
          </cell>
          <cell r="B9669" t="str">
            <v>فادي مرعي</v>
          </cell>
          <cell r="C9669" t="str">
            <v>داوود</v>
          </cell>
          <cell r="E9669" t="str">
            <v>الثانية</v>
          </cell>
        </row>
        <row r="9670">
          <cell r="A9670">
            <v>405551</v>
          </cell>
          <cell r="B9670" t="str">
            <v>فاطمة عبد الرحمن</v>
          </cell>
          <cell r="C9670" t="str">
            <v>حسن</v>
          </cell>
          <cell r="E9670" t="str">
            <v>الثانية</v>
          </cell>
        </row>
        <row r="9671">
          <cell r="A9671">
            <v>405579</v>
          </cell>
          <cell r="B9671" t="str">
            <v>فـداء دكاك</v>
          </cell>
          <cell r="C9671" t="str">
            <v>محمود</v>
          </cell>
          <cell r="E9671" t="str">
            <v>الثانية</v>
          </cell>
        </row>
        <row r="9672">
          <cell r="A9672">
            <v>405643</v>
          </cell>
          <cell r="B9672" t="str">
            <v>فراس محو</v>
          </cell>
          <cell r="C9672" t="str">
            <v>عدنان</v>
          </cell>
          <cell r="E9672" t="str">
            <v>الثانية</v>
          </cell>
        </row>
        <row r="9673">
          <cell r="A9673">
            <v>405651</v>
          </cell>
          <cell r="B9673" t="str">
            <v>فراس هوز</v>
          </cell>
          <cell r="C9673" t="str">
            <v>غسان</v>
          </cell>
          <cell r="E9673" t="str">
            <v>الثانية</v>
          </cell>
        </row>
        <row r="9674">
          <cell r="A9674">
            <v>405652</v>
          </cell>
          <cell r="B9674" t="str">
            <v>فراس الخطيب</v>
          </cell>
          <cell r="C9674" t="str">
            <v>غسان</v>
          </cell>
          <cell r="E9674" t="str">
            <v>الثانية</v>
          </cell>
        </row>
        <row r="9675">
          <cell r="A9675">
            <v>405711</v>
          </cell>
          <cell r="B9675" t="str">
            <v>فيليب كسبريان</v>
          </cell>
          <cell r="C9675" t="str">
            <v>ارتين</v>
          </cell>
          <cell r="E9675" t="str">
            <v>الثانية</v>
          </cell>
        </row>
        <row r="9676">
          <cell r="A9676">
            <v>405770</v>
          </cell>
          <cell r="B9676" t="str">
            <v>كريستين  لحدو</v>
          </cell>
          <cell r="C9676" t="str">
            <v>سمير</v>
          </cell>
          <cell r="E9676" t="str">
            <v>الثانية</v>
          </cell>
        </row>
        <row r="9677">
          <cell r="A9677">
            <v>405827</v>
          </cell>
          <cell r="B9677" t="str">
            <v>كوثر الشعار</v>
          </cell>
          <cell r="C9677" t="str">
            <v>محمود</v>
          </cell>
          <cell r="E9677" t="str">
            <v>الثانية</v>
          </cell>
        </row>
        <row r="9678">
          <cell r="A9678">
            <v>405859</v>
          </cell>
          <cell r="B9678" t="str">
            <v>لؤي طالب</v>
          </cell>
          <cell r="C9678" t="str">
            <v>عاطف</v>
          </cell>
          <cell r="E9678" t="str">
            <v>الثانية</v>
          </cell>
        </row>
        <row r="9679">
          <cell r="A9679">
            <v>405868</v>
          </cell>
          <cell r="B9679" t="str">
            <v>لؤي مشوح</v>
          </cell>
          <cell r="C9679" t="str">
            <v>شعبان</v>
          </cell>
          <cell r="E9679" t="str">
            <v>الثانية</v>
          </cell>
        </row>
        <row r="9680">
          <cell r="A9680">
            <v>405877</v>
          </cell>
          <cell r="B9680" t="str">
            <v xml:space="preserve">لارا نعمه </v>
          </cell>
          <cell r="C9680" t="str">
            <v>اديب</v>
          </cell>
          <cell r="E9680" t="str">
            <v>الثانية</v>
          </cell>
        </row>
        <row r="9681">
          <cell r="A9681">
            <v>405879</v>
          </cell>
          <cell r="B9681" t="str">
            <v>لانا زغيب</v>
          </cell>
          <cell r="C9681" t="str">
            <v>نضال</v>
          </cell>
          <cell r="E9681" t="str">
            <v>الثانية</v>
          </cell>
        </row>
        <row r="9682">
          <cell r="A9682">
            <v>405909</v>
          </cell>
          <cell r="B9682" t="str">
            <v>لما خطاب</v>
          </cell>
          <cell r="C9682" t="str">
            <v>عصام</v>
          </cell>
          <cell r="E9682" t="str">
            <v>الثانية</v>
          </cell>
        </row>
        <row r="9683">
          <cell r="A9683">
            <v>405920</v>
          </cell>
          <cell r="B9683" t="str">
            <v>لمى المملوك</v>
          </cell>
          <cell r="C9683" t="str">
            <v>محمد جمعه</v>
          </cell>
          <cell r="E9683" t="str">
            <v>الثانية</v>
          </cell>
        </row>
        <row r="9684">
          <cell r="A9684">
            <v>405929</v>
          </cell>
          <cell r="B9684" t="str">
            <v>لمياء السمان</v>
          </cell>
          <cell r="C9684" t="str">
            <v>مازن</v>
          </cell>
          <cell r="E9684" t="str">
            <v>الثانية</v>
          </cell>
        </row>
        <row r="9685">
          <cell r="A9685">
            <v>405932</v>
          </cell>
          <cell r="B9685" t="str">
            <v>لميس العسلي</v>
          </cell>
          <cell r="C9685" t="str">
            <v>محمد موفق</v>
          </cell>
          <cell r="E9685" t="str">
            <v>الثانية</v>
          </cell>
        </row>
        <row r="9686">
          <cell r="A9686">
            <v>406061</v>
          </cell>
          <cell r="B9686" t="str">
            <v>مازن الواوي</v>
          </cell>
          <cell r="C9686" t="str">
            <v>فايز</v>
          </cell>
          <cell r="E9686" t="str">
            <v>الثانية</v>
          </cell>
        </row>
        <row r="9687">
          <cell r="A9687">
            <v>406062</v>
          </cell>
          <cell r="B9687" t="str">
            <v>مازن بركات</v>
          </cell>
          <cell r="C9687" t="str">
            <v>محمد</v>
          </cell>
          <cell r="E9687" t="str">
            <v>الثانية</v>
          </cell>
        </row>
        <row r="9688">
          <cell r="A9688">
            <v>406138</v>
          </cell>
          <cell r="B9688" t="str">
            <v>ماهر رفاعه</v>
          </cell>
          <cell r="C9688" t="str">
            <v>سليمان</v>
          </cell>
          <cell r="E9688" t="str">
            <v>الثانية</v>
          </cell>
        </row>
        <row r="9689">
          <cell r="A9689">
            <v>406237</v>
          </cell>
          <cell r="B9689" t="str">
            <v>مجد اسعد</v>
          </cell>
          <cell r="C9689" t="str">
            <v>علي</v>
          </cell>
          <cell r="E9689" t="str">
            <v>الثانية</v>
          </cell>
        </row>
        <row r="9690">
          <cell r="A9690">
            <v>406268</v>
          </cell>
          <cell r="B9690" t="str">
            <v>محمد الجلاد</v>
          </cell>
          <cell r="C9690" t="str">
            <v>احمد</v>
          </cell>
          <cell r="E9690" t="str">
            <v>الثانية</v>
          </cell>
        </row>
        <row r="9691">
          <cell r="A9691">
            <v>406343</v>
          </cell>
          <cell r="B9691" t="str">
            <v>محمد السيد</v>
          </cell>
          <cell r="C9691" t="str">
            <v>محمد صالح</v>
          </cell>
          <cell r="E9691" t="str">
            <v>الثانية</v>
          </cell>
        </row>
        <row r="9692">
          <cell r="A9692">
            <v>406346</v>
          </cell>
          <cell r="B9692" t="str">
            <v>محمد الشامي</v>
          </cell>
          <cell r="C9692" t="str">
            <v>صبحي</v>
          </cell>
          <cell r="E9692" t="str">
            <v>الثانية</v>
          </cell>
        </row>
        <row r="9693">
          <cell r="A9693">
            <v>406385</v>
          </cell>
          <cell r="B9693" t="str">
            <v>محمد القادري</v>
          </cell>
          <cell r="C9693" t="str">
            <v>عبد السلام</v>
          </cell>
          <cell r="E9693" t="str">
            <v>الثانية</v>
          </cell>
        </row>
        <row r="9694">
          <cell r="A9694">
            <v>406409</v>
          </cell>
          <cell r="B9694" t="str">
            <v>محمد المسلماني</v>
          </cell>
          <cell r="C9694" t="str">
            <v>حكمات</v>
          </cell>
          <cell r="E9694" t="str">
            <v>الثانية</v>
          </cell>
        </row>
        <row r="9695">
          <cell r="A9695">
            <v>406424</v>
          </cell>
          <cell r="B9695" t="str">
            <v>محمد المنصور</v>
          </cell>
          <cell r="C9695" t="str">
            <v xml:space="preserve">قاسم </v>
          </cell>
          <cell r="E9695" t="str">
            <v>الثانية</v>
          </cell>
        </row>
        <row r="9696">
          <cell r="A9696">
            <v>406447</v>
          </cell>
          <cell r="B9696" t="str">
            <v>محمد امين سوركلي</v>
          </cell>
          <cell r="C9696" t="str">
            <v>محمد فايز</v>
          </cell>
          <cell r="E9696" t="str">
            <v>الثانية</v>
          </cell>
        </row>
        <row r="9697">
          <cell r="A9697">
            <v>406451</v>
          </cell>
          <cell r="B9697" t="str">
            <v>محمد انس الاسمر</v>
          </cell>
          <cell r="C9697" t="str">
            <v>محمد سمير</v>
          </cell>
          <cell r="E9697" t="str">
            <v>الثانية</v>
          </cell>
        </row>
        <row r="9698">
          <cell r="A9698">
            <v>406522</v>
          </cell>
          <cell r="B9698" t="str">
            <v>محمد بشار مطر</v>
          </cell>
          <cell r="C9698" t="str">
            <v>زهير</v>
          </cell>
          <cell r="E9698" t="str">
            <v>الثانية</v>
          </cell>
        </row>
        <row r="9699">
          <cell r="A9699">
            <v>406525</v>
          </cell>
          <cell r="B9699" t="str">
            <v>محمد بشر عقاد</v>
          </cell>
          <cell r="C9699" t="str">
            <v>غسان</v>
          </cell>
          <cell r="E9699" t="str">
            <v>الثانية</v>
          </cell>
        </row>
        <row r="9700">
          <cell r="A9700">
            <v>406628</v>
          </cell>
          <cell r="B9700" t="str">
            <v>محمد حمد</v>
          </cell>
          <cell r="C9700" t="str">
            <v>يوسف</v>
          </cell>
          <cell r="E9700" t="str">
            <v>الثانية</v>
          </cell>
        </row>
        <row r="9701">
          <cell r="A9701">
            <v>406636</v>
          </cell>
          <cell r="B9701" t="str">
            <v>محمد حمود</v>
          </cell>
          <cell r="C9701" t="str">
            <v>احمد</v>
          </cell>
          <cell r="E9701" t="str">
            <v>الثانية</v>
          </cell>
        </row>
        <row r="9702">
          <cell r="A9702">
            <v>406734</v>
          </cell>
          <cell r="B9702" t="str">
            <v>محمد زاهر الديري</v>
          </cell>
          <cell r="C9702" t="str">
            <v>عبد الجواد</v>
          </cell>
          <cell r="E9702" t="str">
            <v>الثانية</v>
          </cell>
        </row>
        <row r="9703">
          <cell r="A9703">
            <v>406752</v>
          </cell>
          <cell r="B9703" t="str">
            <v>محمد زيد نزها</v>
          </cell>
          <cell r="C9703" t="str">
            <v>عبد العزيز</v>
          </cell>
          <cell r="E9703" t="str">
            <v>الثانية</v>
          </cell>
        </row>
        <row r="9704">
          <cell r="A9704">
            <v>406759</v>
          </cell>
          <cell r="B9704" t="str">
            <v>محمد سلطان اورفه لي</v>
          </cell>
          <cell r="C9704" t="str">
            <v>ماجد</v>
          </cell>
          <cell r="E9704" t="str">
            <v>الثانية</v>
          </cell>
        </row>
        <row r="9705">
          <cell r="A9705">
            <v>406772</v>
          </cell>
          <cell r="B9705" t="str">
            <v>محمد سامر نجيب</v>
          </cell>
          <cell r="C9705" t="str">
            <v>محمد هشام</v>
          </cell>
          <cell r="E9705" t="str">
            <v>الثانية</v>
          </cell>
        </row>
        <row r="9706">
          <cell r="A9706">
            <v>406799</v>
          </cell>
          <cell r="B9706" t="str">
            <v>محمد سليم عانوتي</v>
          </cell>
          <cell r="C9706" t="str">
            <v>محمد</v>
          </cell>
          <cell r="D9706" t="str">
            <v>بسمة</v>
          </cell>
          <cell r="E9706" t="str">
            <v>الثانية</v>
          </cell>
        </row>
        <row r="9707">
          <cell r="A9707">
            <v>406823</v>
          </cell>
          <cell r="B9707" t="str">
            <v>محمد شفيق زوربا</v>
          </cell>
          <cell r="C9707" t="str">
            <v>يوسف</v>
          </cell>
          <cell r="E9707" t="str">
            <v>الثانية</v>
          </cell>
        </row>
        <row r="9708">
          <cell r="A9708">
            <v>406883</v>
          </cell>
          <cell r="B9708" t="str">
            <v>محمد عبد الرزاق</v>
          </cell>
          <cell r="C9708" t="str">
            <v>علي</v>
          </cell>
          <cell r="D9708" t="str">
            <v>لبيبه</v>
          </cell>
          <cell r="E9708" t="str">
            <v>الثانية</v>
          </cell>
        </row>
        <row r="9709">
          <cell r="A9709">
            <v>407007</v>
          </cell>
          <cell r="B9709" t="str">
            <v>محمد فايز ابراهيم</v>
          </cell>
          <cell r="C9709" t="str">
            <v>مروان</v>
          </cell>
          <cell r="E9709" t="str">
            <v>الثانية</v>
          </cell>
        </row>
        <row r="9710">
          <cell r="A9710">
            <v>407008</v>
          </cell>
          <cell r="B9710" t="str">
            <v>محمد فايز شيخ الارض</v>
          </cell>
          <cell r="C9710" t="str">
            <v>محمود</v>
          </cell>
          <cell r="E9710" t="str">
            <v>الثانية</v>
          </cell>
        </row>
        <row r="9711">
          <cell r="A9711">
            <v>407010</v>
          </cell>
          <cell r="B9711" t="str">
            <v>محمد فراس الحلاق</v>
          </cell>
          <cell r="C9711" t="str">
            <v>حسن</v>
          </cell>
          <cell r="E9711" t="str">
            <v>الثانية</v>
          </cell>
        </row>
        <row r="9712">
          <cell r="A9712">
            <v>407011</v>
          </cell>
          <cell r="B9712" t="str">
            <v>محمد فراس السيروان</v>
          </cell>
          <cell r="C9712" t="str">
            <v>رياض</v>
          </cell>
          <cell r="E9712" t="str">
            <v>الثانية</v>
          </cell>
        </row>
        <row r="9713">
          <cell r="A9713">
            <v>407044</v>
          </cell>
          <cell r="B9713" t="str">
            <v>محمد قصي الطير</v>
          </cell>
          <cell r="C9713" t="str">
            <v>محمد بشير</v>
          </cell>
          <cell r="E9713" t="str">
            <v>الثانية</v>
          </cell>
        </row>
        <row r="9714">
          <cell r="A9714">
            <v>407047</v>
          </cell>
          <cell r="B9714" t="str">
            <v>محمد قنبس</v>
          </cell>
          <cell r="C9714" t="str">
            <v>رفعات</v>
          </cell>
          <cell r="E9714" t="str">
            <v>الثانية</v>
          </cell>
        </row>
        <row r="9715">
          <cell r="A9715">
            <v>407062</v>
          </cell>
          <cell r="B9715" t="str">
            <v>محمد كمالي</v>
          </cell>
          <cell r="C9715" t="str">
            <v>احمد</v>
          </cell>
          <cell r="E9715" t="str">
            <v>الثانية</v>
          </cell>
        </row>
        <row r="9716">
          <cell r="A9716">
            <v>407064</v>
          </cell>
          <cell r="B9716" t="str">
            <v>محمد كنان عرمان</v>
          </cell>
          <cell r="C9716" t="str">
            <v>غسان</v>
          </cell>
          <cell r="E9716" t="str">
            <v>الثانية</v>
          </cell>
        </row>
        <row r="9717">
          <cell r="A9717">
            <v>407073</v>
          </cell>
          <cell r="B9717" t="str">
            <v>محمد لؤي قنبر</v>
          </cell>
          <cell r="C9717" t="str">
            <v>فيصل</v>
          </cell>
          <cell r="E9717" t="str">
            <v>الثانية</v>
          </cell>
        </row>
        <row r="9718">
          <cell r="A9718">
            <v>407075</v>
          </cell>
          <cell r="B9718" t="str">
            <v>محمد مؤيد الحارس</v>
          </cell>
          <cell r="C9718" t="str">
            <v xml:space="preserve">عدنان </v>
          </cell>
          <cell r="E9718" t="str">
            <v>الثانية</v>
          </cell>
        </row>
        <row r="9719">
          <cell r="A9719">
            <v>407083</v>
          </cell>
          <cell r="B9719" t="str">
            <v>محمد مازن النوري</v>
          </cell>
          <cell r="C9719" t="str">
            <v>محمد نذير</v>
          </cell>
          <cell r="E9719" t="str">
            <v>الثانية</v>
          </cell>
        </row>
        <row r="9720">
          <cell r="A9720">
            <v>407092</v>
          </cell>
          <cell r="B9720" t="str">
            <v>محمد ماهر عوكل</v>
          </cell>
          <cell r="C9720" t="str">
            <v>مروان</v>
          </cell>
          <cell r="E9720" t="str">
            <v>الثانية</v>
          </cell>
        </row>
        <row r="9721">
          <cell r="A9721">
            <v>407116</v>
          </cell>
          <cell r="B9721" t="str">
            <v>محمد مصري</v>
          </cell>
          <cell r="C9721" t="str">
            <v>فواز</v>
          </cell>
          <cell r="E9721" t="str">
            <v>الثانية</v>
          </cell>
        </row>
        <row r="9722">
          <cell r="A9722">
            <v>407117</v>
          </cell>
          <cell r="B9722" t="str">
            <v>محمد مصطفى</v>
          </cell>
          <cell r="C9722" t="str">
            <v>علي</v>
          </cell>
          <cell r="E9722" t="str">
            <v>الثانية</v>
          </cell>
        </row>
        <row r="9723">
          <cell r="A9723">
            <v>407147</v>
          </cell>
          <cell r="B9723" t="str">
            <v>محمد منير الحمامي</v>
          </cell>
          <cell r="C9723" t="str">
            <v>مصباح</v>
          </cell>
          <cell r="E9723" t="str">
            <v>الثانية</v>
          </cell>
        </row>
        <row r="9724">
          <cell r="A9724">
            <v>407149</v>
          </cell>
          <cell r="B9724" t="str">
            <v>محمد مهاب السمان</v>
          </cell>
          <cell r="C9724" t="str">
            <v>سمير</v>
          </cell>
          <cell r="E9724" t="str">
            <v>الثانية</v>
          </cell>
        </row>
        <row r="9725">
          <cell r="A9725">
            <v>407166</v>
          </cell>
          <cell r="B9725" t="str">
            <v>محمد نجم الدين الغزي</v>
          </cell>
          <cell r="C9725" t="str">
            <v>محمد نهاد</v>
          </cell>
          <cell r="E9725" t="str">
            <v>الثانية</v>
          </cell>
        </row>
        <row r="9726">
          <cell r="A9726">
            <v>407187</v>
          </cell>
          <cell r="B9726" t="str">
            <v>محمد نور الرواشده</v>
          </cell>
          <cell r="C9726" t="str">
            <v>عبد العزيز</v>
          </cell>
          <cell r="E9726" t="str">
            <v>الثانية</v>
          </cell>
        </row>
        <row r="9727">
          <cell r="A9727">
            <v>407192</v>
          </cell>
          <cell r="B9727" t="str">
            <v>محمد نور بركات</v>
          </cell>
          <cell r="C9727" t="str">
            <v>ماجد</v>
          </cell>
          <cell r="E9727" t="str">
            <v>الثانية</v>
          </cell>
        </row>
        <row r="9728">
          <cell r="A9728">
            <v>407198</v>
          </cell>
          <cell r="B9728" t="str">
            <v>محمد نورس صوان</v>
          </cell>
          <cell r="C9728" t="str">
            <v>مازن</v>
          </cell>
          <cell r="E9728" t="str">
            <v>الثانية</v>
          </cell>
        </row>
        <row r="9729">
          <cell r="A9729">
            <v>407200</v>
          </cell>
          <cell r="B9729" t="str">
            <v>محمد هادي القاضي</v>
          </cell>
          <cell r="C9729" t="str">
            <v>عادل</v>
          </cell>
          <cell r="E9729" t="str">
            <v>الثانية</v>
          </cell>
        </row>
        <row r="9730">
          <cell r="A9730">
            <v>407203</v>
          </cell>
          <cell r="B9730" t="str">
            <v>محمد هاني الاشقر</v>
          </cell>
          <cell r="C9730" t="str">
            <v>حسن</v>
          </cell>
          <cell r="E9730" t="str">
            <v>الثانية</v>
          </cell>
        </row>
        <row r="9731">
          <cell r="A9731">
            <v>407207</v>
          </cell>
          <cell r="B9731" t="str">
            <v>محمد هزاع</v>
          </cell>
          <cell r="C9731" t="str">
            <v>فزاع</v>
          </cell>
          <cell r="E9731" t="str">
            <v>الثانية</v>
          </cell>
        </row>
        <row r="9732">
          <cell r="A9732">
            <v>407211</v>
          </cell>
          <cell r="B9732" t="str">
            <v>محمد هلال العظمة</v>
          </cell>
          <cell r="C9732" t="str">
            <v>محمد مروان</v>
          </cell>
          <cell r="E9732" t="str">
            <v>الثانية</v>
          </cell>
        </row>
        <row r="9733">
          <cell r="A9733">
            <v>407214</v>
          </cell>
          <cell r="B9733" t="str">
            <v>محمد هيثم العجلاني</v>
          </cell>
          <cell r="C9733" t="str">
            <v>ظليل</v>
          </cell>
          <cell r="E9733" t="str">
            <v>الثانية</v>
          </cell>
        </row>
        <row r="9734">
          <cell r="A9734">
            <v>407226</v>
          </cell>
          <cell r="B9734" t="str">
            <v>محمد وجيه المرابط</v>
          </cell>
          <cell r="C9734" t="str">
            <v>عبد الرحمن</v>
          </cell>
          <cell r="E9734" t="str">
            <v>الثانية</v>
          </cell>
        </row>
        <row r="9735">
          <cell r="A9735">
            <v>407237</v>
          </cell>
          <cell r="B9735" t="str">
            <v>محمد وسيم الطرح</v>
          </cell>
          <cell r="C9735" t="str">
            <v>محمد نذير</v>
          </cell>
          <cell r="E9735" t="str">
            <v>الثانية</v>
          </cell>
        </row>
        <row r="9736">
          <cell r="A9736">
            <v>407253</v>
          </cell>
          <cell r="B9736" t="str">
            <v>محمد ياسر الخرقي</v>
          </cell>
          <cell r="C9736" t="str">
            <v>طه</v>
          </cell>
          <cell r="E9736" t="str">
            <v>الثانية</v>
          </cell>
        </row>
        <row r="9737">
          <cell r="A9737">
            <v>407255</v>
          </cell>
          <cell r="B9737" t="str">
            <v>محمد ياسر السبسبي</v>
          </cell>
          <cell r="C9737" t="str">
            <v>محمد عصام</v>
          </cell>
          <cell r="E9737" t="str">
            <v>الثانية</v>
          </cell>
        </row>
        <row r="9738">
          <cell r="A9738">
            <v>407267</v>
          </cell>
          <cell r="B9738" t="str">
            <v>محمد يحيى مكتبي</v>
          </cell>
          <cell r="C9738" t="str">
            <v>محمد تيسير</v>
          </cell>
          <cell r="E9738" t="str">
            <v>الثانية</v>
          </cell>
        </row>
        <row r="9739">
          <cell r="A9739">
            <v>407284</v>
          </cell>
          <cell r="B9739" t="str">
            <v>محمود اسماعيل</v>
          </cell>
          <cell r="C9739" t="str">
            <v>محمد</v>
          </cell>
          <cell r="E9739" t="str">
            <v>الثانية</v>
          </cell>
        </row>
        <row r="9740">
          <cell r="A9740">
            <v>407286</v>
          </cell>
          <cell r="B9740" t="str">
            <v>محمود البقاعي</v>
          </cell>
          <cell r="C9740" t="str">
            <v>محمد مامون</v>
          </cell>
          <cell r="E9740" t="str">
            <v>الثانية</v>
          </cell>
        </row>
        <row r="9741">
          <cell r="A9741">
            <v>407288</v>
          </cell>
          <cell r="B9741" t="str">
            <v>محمود الحسين الكنعان</v>
          </cell>
          <cell r="C9741" t="str">
            <v>مهيدي</v>
          </cell>
          <cell r="E9741" t="str">
            <v>الثانية</v>
          </cell>
        </row>
        <row r="9742">
          <cell r="A9742">
            <v>407307</v>
          </cell>
          <cell r="B9742" t="str">
            <v>محمود القادري</v>
          </cell>
          <cell r="C9742" t="str">
            <v>مجد الدين</v>
          </cell>
          <cell r="E9742" t="str">
            <v>الثانية</v>
          </cell>
        </row>
        <row r="9743">
          <cell r="A9743">
            <v>407308</v>
          </cell>
          <cell r="B9743" t="str">
            <v>محمود القباني</v>
          </cell>
          <cell r="C9743" t="str">
            <v>محمد</v>
          </cell>
          <cell r="E9743" t="str">
            <v>الثانية</v>
          </cell>
        </row>
        <row r="9744">
          <cell r="A9744">
            <v>407322</v>
          </cell>
          <cell r="B9744" t="str">
            <v>محمود دسوقي</v>
          </cell>
          <cell r="C9744" t="str">
            <v>علي</v>
          </cell>
          <cell r="E9744" t="str">
            <v>الثانية</v>
          </cell>
        </row>
        <row r="9745">
          <cell r="A9745">
            <v>407323</v>
          </cell>
          <cell r="B9745" t="str">
            <v>محمود زيدان</v>
          </cell>
          <cell r="C9745" t="str">
            <v>محمد سعيد</v>
          </cell>
          <cell r="E9745" t="str">
            <v>الثانية</v>
          </cell>
        </row>
        <row r="9746">
          <cell r="A9746">
            <v>407336</v>
          </cell>
          <cell r="B9746" t="str">
            <v>محمود علماني</v>
          </cell>
          <cell r="C9746" t="str">
            <v>احمد</v>
          </cell>
          <cell r="E9746" t="str">
            <v>الثانية</v>
          </cell>
        </row>
        <row r="9747">
          <cell r="A9747">
            <v>407338</v>
          </cell>
          <cell r="B9747" t="str">
            <v>محمود عوض</v>
          </cell>
          <cell r="C9747" t="str">
            <v>مصطفى</v>
          </cell>
          <cell r="E9747" t="str">
            <v>الثانية</v>
          </cell>
        </row>
        <row r="9748">
          <cell r="A9748">
            <v>407340</v>
          </cell>
          <cell r="B9748" t="str">
            <v>محمود قاسم</v>
          </cell>
          <cell r="C9748" t="str">
            <v>منير</v>
          </cell>
          <cell r="E9748" t="str">
            <v>الثانية</v>
          </cell>
        </row>
        <row r="9749">
          <cell r="A9749">
            <v>407349</v>
          </cell>
          <cell r="B9749" t="str">
            <v>محمود المعرباني</v>
          </cell>
          <cell r="C9749" t="str">
            <v>سعيد</v>
          </cell>
          <cell r="E9749" t="str">
            <v>الثانية</v>
          </cell>
        </row>
        <row r="9750">
          <cell r="A9750">
            <v>407361</v>
          </cell>
          <cell r="B9750" t="str">
            <v>مدحت الدقس</v>
          </cell>
          <cell r="C9750" t="str">
            <v>احمد</v>
          </cell>
          <cell r="E9750" t="str">
            <v>الثانية</v>
          </cell>
        </row>
        <row r="9751">
          <cell r="A9751">
            <v>407364</v>
          </cell>
          <cell r="B9751" t="str">
            <v>مدين ابو زيدان</v>
          </cell>
          <cell r="C9751" t="str">
            <v>صلاح</v>
          </cell>
          <cell r="E9751" t="str">
            <v>الثانية</v>
          </cell>
        </row>
        <row r="9752">
          <cell r="A9752">
            <v>407367</v>
          </cell>
          <cell r="B9752" t="str">
            <v>مراد احمد</v>
          </cell>
          <cell r="C9752" t="str">
            <v>محمد</v>
          </cell>
          <cell r="E9752" t="str">
            <v>الثانية</v>
          </cell>
        </row>
        <row r="9753">
          <cell r="A9753">
            <v>407371</v>
          </cell>
          <cell r="B9753" t="str">
            <v>مراد هاشم</v>
          </cell>
          <cell r="C9753" t="str">
            <v>اديب</v>
          </cell>
          <cell r="E9753" t="str">
            <v>الثانية</v>
          </cell>
        </row>
        <row r="9754">
          <cell r="A9754">
            <v>407377</v>
          </cell>
          <cell r="B9754" t="str">
            <v>مرسل ركاب</v>
          </cell>
          <cell r="C9754" t="str">
            <v>علي</v>
          </cell>
          <cell r="E9754" t="str">
            <v>الثانية</v>
          </cell>
        </row>
        <row r="9755">
          <cell r="A9755">
            <v>407392</v>
          </cell>
          <cell r="B9755" t="str">
            <v>مروان صالح</v>
          </cell>
          <cell r="C9755" t="str">
            <v>ياسين</v>
          </cell>
          <cell r="E9755" t="str">
            <v>الثانية</v>
          </cell>
        </row>
        <row r="9756">
          <cell r="A9756">
            <v>407394</v>
          </cell>
          <cell r="B9756" t="str">
            <v>مروان قاسم</v>
          </cell>
          <cell r="C9756" t="str">
            <v>محمد</v>
          </cell>
          <cell r="E9756" t="str">
            <v>الثانية</v>
          </cell>
        </row>
        <row r="9757">
          <cell r="A9757">
            <v>407395</v>
          </cell>
          <cell r="B9757" t="str">
            <v>مروان قيسية</v>
          </cell>
          <cell r="C9757" t="str">
            <v>يوسف</v>
          </cell>
          <cell r="E9757" t="str">
            <v>الثانية</v>
          </cell>
        </row>
        <row r="9758">
          <cell r="A9758">
            <v>407412</v>
          </cell>
          <cell r="B9758" t="str">
            <v>مروى علوش</v>
          </cell>
          <cell r="C9758" t="str">
            <v>مامون</v>
          </cell>
          <cell r="E9758" t="str">
            <v>الثانية</v>
          </cell>
        </row>
        <row r="9759">
          <cell r="A9759">
            <v>407414</v>
          </cell>
          <cell r="B9759" t="str">
            <v>مروى ليلا</v>
          </cell>
          <cell r="C9759" t="str">
            <v>بسام</v>
          </cell>
          <cell r="E9759" t="str">
            <v>الثانية</v>
          </cell>
        </row>
        <row r="9760">
          <cell r="A9760">
            <v>407421</v>
          </cell>
          <cell r="B9760" t="str">
            <v>مريم خير بك</v>
          </cell>
          <cell r="C9760" t="str">
            <v>علي</v>
          </cell>
          <cell r="E9760" t="str">
            <v>الثانية</v>
          </cell>
        </row>
        <row r="9761">
          <cell r="A9761">
            <v>407423</v>
          </cell>
          <cell r="B9761" t="str">
            <v>مريم سلوم</v>
          </cell>
          <cell r="C9761" t="str">
            <v>احمد</v>
          </cell>
          <cell r="E9761" t="str">
            <v>الثانية</v>
          </cell>
        </row>
        <row r="9762">
          <cell r="A9762">
            <v>407434</v>
          </cell>
          <cell r="B9762" t="str">
            <v>مصطفى ابراهيم</v>
          </cell>
          <cell r="C9762" t="str">
            <v xml:space="preserve">يوسف </v>
          </cell>
          <cell r="E9762" t="str">
            <v>الثانية</v>
          </cell>
        </row>
        <row r="9763">
          <cell r="A9763">
            <v>407442</v>
          </cell>
          <cell r="B9763" t="str">
            <v>مصطفى الدالاتي</v>
          </cell>
          <cell r="C9763" t="str">
            <v>عبد الله</v>
          </cell>
          <cell r="E9763" t="str">
            <v>الثانية</v>
          </cell>
        </row>
        <row r="9764">
          <cell r="A9764">
            <v>407466</v>
          </cell>
          <cell r="B9764" t="str">
            <v>مصطفى قداح</v>
          </cell>
          <cell r="C9764" t="str">
            <v>عبد الحليم</v>
          </cell>
          <cell r="E9764" t="str">
            <v>الثانية</v>
          </cell>
        </row>
        <row r="9765">
          <cell r="A9765">
            <v>407474</v>
          </cell>
          <cell r="B9765" t="str">
            <v>مصعب المليحان</v>
          </cell>
          <cell r="C9765" t="str">
            <v>احمد</v>
          </cell>
          <cell r="E9765" t="str">
            <v>الثانية</v>
          </cell>
        </row>
        <row r="9766">
          <cell r="A9766">
            <v>407483</v>
          </cell>
          <cell r="B9766" t="str">
            <v>مضر حينون</v>
          </cell>
          <cell r="C9766" t="str">
            <v>جمال</v>
          </cell>
          <cell r="E9766" t="str">
            <v>الثانية</v>
          </cell>
        </row>
        <row r="9767">
          <cell r="A9767">
            <v>407492</v>
          </cell>
          <cell r="B9767" t="str">
            <v>معاذ الحنفي</v>
          </cell>
          <cell r="C9767" t="str">
            <v>محمد ابو الخير</v>
          </cell>
          <cell r="E9767" t="str">
            <v>الثانية</v>
          </cell>
        </row>
        <row r="9768">
          <cell r="A9768">
            <v>407503</v>
          </cell>
          <cell r="B9768" t="str">
            <v>معاوية العبار</v>
          </cell>
          <cell r="C9768" t="str">
            <v>علي</v>
          </cell>
          <cell r="E9768" t="str">
            <v>الثانية</v>
          </cell>
        </row>
        <row r="9769">
          <cell r="A9769">
            <v>407505</v>
          </cell>
          <cell r="B9769" t="str">
            <v>معاويه السعدي</v>
          </cell>
          <cell r="C9769" t="str">
            <v>شحاده</v>
          </cell>
          <cell r="E9769" t="str">
            <v>الثانية</v>
          </cell>
        </row>
        <row r="9770">
          <cell r="A9770">
            <v>407511</v>
          </cell>
          <cell r="B9770" t="str">
            <v>معتز الدبس</v>
          </cell>
          <cell r="C9770" t="str">
            <v>احمد</v>
          </cell>
          <cell r="E9770" t="str">
            <v>الثانية</v>
          </cell>
        </row>
        <row r="9771">
          <cell r="A9771">
            <v>407525</v>
          </cell>
          <cell r="B9771" t="str">
            <v>معتصم ابراهيم</v>
          </cell>
          <cell r="C9771" t="str">
            <v>معين</v>
          </cell>
          <cell r="E9771" t="str">
            <v>الثانية</v>
          </cell>
        </row>
        <row r="9772">
          <cell r="A9772">
            <v>407529</v>
          </cell>
          <cell r="B9772" t="str">
            <v>معتصم غزال</v>
          </cell>
          <cell r="C9772" t="str">
            <v>احمد</v>
          </cell>
          <cell r="E9772" t="str">
            <v>الثانية</v>
          </cell>
        </row>
        <row r="9773">
          <cell r="A9773">
            <v>407531</v>
          </cell>
          <cell r="B9773" t="str">
            <v>معروف قطمه</v>
          </cell>
          <cell r="C9773" t="str">
            <v>محمد</v>
          </cell>
          <cell r="E9773" t="str">
            <v>الثانية</v>
          </cell>
        </row>
        <row r="9774">
          <cell r="A9774">
            <v>407539</v>
          </cell>
          <cell r="B9774" t="str">
            <v>مفيد صالحه</v>
          </cell>
          <cell r="C9774" t="str">
            <v>مشاري</v>
          </cell>
          <cell r="E9774" t="str">
            <v>الثانية</v>
          </cell>
        </row>
        <row r="9775">
          <cell r="A9775">
            <v>407547</v>
          </cell>
          <cell r="B9775" t="str">
            <v>ملهم الخالدي</v>
          </cell>
          <cell r="C9775" t="str">
            <v>محمد باسل</v>
          </cell>
          <cell r="E9775" t="str">
            <v>الثانية</v>
          </cell>
        </row>
        <row r="9776">
          <cell r="A9776">
            <v>407548</v>
          </cell>
          <cell r="B9776" t="str">
            <v>ملهم المعراوي</v>
          </cell>
          <cell r="C9776" t="str">
            <v>احمد</v>
          </cell>
          <cell r="E9776" t="str">
            <v>الثانية</v>
          </cell>
        </row>
        <row r="9777">
          <cell r="A9777">
            <v>407565</v>
          </cell>
          <cell r="B9777" t="str">
            <v>منار سليط</v>
          </cell>
          <cell r="C9777" t="str">
            <v>الياس</v>
          </cell>
          <cell r="E9777" t="str">
            <v>الثانية</v>
          </cell>
        </row>
        <row r="9778">
          <cell r="A9778">
            <v>407576</v>
          </cell>
          <cell r="B9778" t="str">
            <v>منال الصالح</v>
          </cell>
          <cell r="C9778" t="str">
            <v>اسماعيل</v>
          </cell>
          <cell r="E9778" t="str">
            <v>الثانية</v>
          </cell>
        </row>
        <row r="9779">
          <cell r="A9779">
            <v>407579</v>
          </cell>
          <cell r="B9779" t="str">
            <v>منال القلاشيني</v>
          </cell>
          <cell r="C9779" t="str">
            <v>عبد العزيز</v>
          </cell>
          <cell r="E9779" t="str">
            <v>الثانية</v>
          </cell>
        </row>
        <row r="9780">
          <cell r="A9780">
            <v>407592</v>
          </cell>
          <cell r="B9780" t="str">
            <v>منال معماري</v>
          </cell>
          <cell r="C9780" t="str">
            <v>غسان</v>
          </cell>
          <cell r="E9780" t="str">
            <v>الثانية</v>
          </cell>
        </row>
        <row r="9781">
          <cell r="A9781">
            <v>407595</v>
          </cell>
          <cell r="B9781" t="str">
            <v>منذر الشاملي</v>
          </cell>
          <cell r="C9781" t="str">
            <v>علي</v>
          </cell>
          <cell r="E9781" t="str">
            <v>الثانية</v>
          </cell>
        </row>
        <row r="9782">
          <cell r="A9782">
            <v>407619</v>
          </cell>
          <cell r="B9782" t="str">
            <v>منى لطفي</v>
          </cell>
          <cell r="C9782" t="str">
            <v>جورج</v>
          </cell>
          <cell r="E9782" t="str">
            <v>الثانية</v>
          </cell>
        </row>
        <row r="9783">
          <cell r="A9783">
            <v>407624</v>
          </cell>
          <cell r="B9783" t="str">
            <v>منير حاج قدور</v>
          </cell>
          <cell r="C9783" t="str">
            <v>جميل</v>
          </cell>
          <cell r="E9783" t="str">
            <v>الثانية</v>
          </cell>
        </row>
        <row r="9784">
          <cell r="A9784">
            <v>407635</v>
          </cell>
          <cell r="B9784" t="str">
            <v>مها حرابه</v>
          </cell>
          <cell r="C9784" t="str">
            <v>طالب</v>
          </cell>
          <cell r="E9784" t="str">
            <v>الثانية</v>
          </cell>
        </row>
        <row r="9785">
          <cell r="A9785">
            <v>407641</v>
          </cell>
          <cell r="B9785" t="str">
            <v>مهدي بشبش</v>
          </cell>
          <cell r="C9785" t="str">
            <v>مصطفى</v>
          </cell>
          <cell r="E9785" t="str">
            <v>الثانية</v>
          </cell>
        </row>
        <row r="9786">
          <cell r="A9786">
            <v>407651</v>
          </cell>
          <cell r="B9786" t="str">
            <v>مهند الخطيب</v>
          </cell>
          <cell r="C9786" t="str">
            <v>محمد</v>
          </cell>
          <cell r="E9786" t="str">
            <v>الثانية</v>
          </cell>
        </row>
        <row r="9787">
          <cell r="A9787">
            <v>407656</v>
          </cell>
          <cell r="B9787" t="str">
            <v>مهند السالم</v>
          </cell>
          <cell r="C9787" t="str">
            <v>عيسى</v>
          </cell>
          <cell r="E9787" t="str">
            <v>الثانية</v>
          </cell>
        </row>
        <row r="9788">
          <cell r="A9788">
            <v>407670</v>
          </cell>
          <cell r="B9788" t="str">
            <v>مهند بازرباشي</v>
          </cell>
          <cell r="C9788" t="str">
            <v>عدنان</v>
          </cell>
          <cell r="E9788" t="str">
            <v>الثانية</v>
          </cell>
        </row>
        <row r="9789">
          <cell r="A9789">
            <v>407711</v>
          </cell>
          <cell r="B9789" t="str">
            <v>موسى الجمعه</v>
          </cell>
          <cell r="C9789" t="str">
            <v>محمد</v>
          </cell>
          <cell r="E9789" t="str">
            <v>الثانية</v>
          </cell>
        </row>
        <row r="9790">
          <cell r="A9790">
            <v>407713</v>
          </cell>
          <cell r="B9790" t="str">
            <v>موسى الغنيم</v>
          </cell>
          <cell r="C9790" t="str">
            <v>اسماعيل</v>
          </cell>
          <cell r="E9790" t="str">
            <v>الثانية</v>
          </cell>
        </row>
        <row r="9791">
          <cell r="A9791">
            <v>407716</v>
          </cell>
          <cell r="B9791" t="str">
            <v>موسى حمصي</v>
          </cell>
          <cell r="C9791" t="str">
            <v>جريس</v>
          </cell>
          <cell r="E9791" t="str">
            <v>الثانية</v>
          </cell>
        </row>
        <row r="9792">
          <cell r="A9792">
            <v>407718</v>
          </cell>
          <cell r="B9792" t="str">
            <v>موسى داوود</v>
          </cell>
          <cell r="C9792" t="str">
            <v>يعقوب</v>
          </cell>
          <cell r="E9792" t="str">
            <v>الثانية</v>
          </cell>
        </row>
        <row r="9793">
          <cell r="A9793">
            <v>407719</v>
          </cell>
          <cell r="B9793" t="str">
            <v>موسى شلهوب</v>
          </cell>
          <cell r="C9793" t="str">
            <v>حنين</v>
          </cell>
          <cell r="E9793" t="str">
            <v>الثانية</v>
          </cell>
        </row>
        <row r="9794">
          <cell r="A9794">
            <v>407722</v>
          </cell>
          <cell r="B9794" t="str">
            <v>موفق الحموي</v>
          </cell>
          <cell r="C9794" t="str">
            <v>نبيل</v>
          </cell>
          <cell r="E9794" t="str">
            <v>الثانية</v>
          </cell>
        </row>
        <row r="9795">
          <cell r="A9795">
            <v>407726</v>
          </cell>
          <cell r="B9795" t="str">
            <v>موفق غره</v>
          </cell>
          <cell r="C9795" t="str">
            <v>صلاح</v>
          </cell>
          <cell r="E9795" t="str">
            <v>الثانية</v>
          </cell>
        </row>
        <row r="9796">
          <cell r="A9796">
            <v>407736</v>
          </cell>
          <cell r="B9796" t="str">
            <v>مياده المنجويق</v>
          </cell>
          <cell r="C9796" t="str">
            <v>رستم</v>
          </cell>
          <cell r="E9796" t="str">
            <v>الثانية</v>
          </cell>
        </row>
        <row r="9797">
          <cell r="A9797">
            <v>407739</v>
          </cell>
          <cell r="B9797" t="str">
            <v>مياس هواش</v>
          </cell>
          <cell r="C9797" t="str">
            <v>غسان</v>
          </cell>
          <cell r="E9797" t="str">
            <v>الثانية</v>
          </cell>
        </row>
        <row r="9798">
          <cell r="A9798">
            <v>407742</v>
          </cell>
          <cell r="B9798" t="str">
            <v>ميرامار خوري</v>
          </cell>
          <cell r="C9798" t="str">
            <v>جبرائيل</v>
          </cell>
          <cell r="E9798" t="str">
            <v>الثانية</v>
          </cell>
        </row>
        <row r="9799">
          <cell r="A9799">
            <v>407756</v>
          </cell>
          <cell r="B9799" t="str">
            <v>ميس الدباس</v>
          </cell>
          <cell r="C9799" t="str">
            <v>محمد نذير</v>
          </cell>
          <cell r="E9799" t="str">
            <v>الثانية</v>
          </cell>
        </row>
        <row r="9800">
          <cell r="A9800">
            <v>407767</v>
          </cell>
          <cell r="B9800" t="str">
            <v>ميساء بكر</v>
          </cell>
          <cell r="C9800" t="str">
            <v>عبده</v>
          </cell>
          <cell r="E9800" t="str">
            <v>الثانية</v>
          </cell>
        </row>
        <row r="9801">
          <cell r="A9801">
            <v>407768</v>
          </cell>
          <cell r="B9801" t="str">
            <v>ميساء جحه</v>
          </cell>
          <cell r="C9801" t="str">
            <v>شحاده</v>
          </cell>
          <cell r="E9801" t="str">
            <v>الثانية</v>
          </cell>
        </row>
        <row r="9802">
          <cell r="A9802">
            <v>407772</v>
          </cell>
          <cell r="B9802" t="str">
            <v>ميساء سنـنـد جي</v>
          </cell>
          <cell r="C9802" t="str">
            <v>محي الدين</v>
          </cell>
          <cell r="E9802" t="str">
            <v>الثانية</v>
          </cell>
        </row>
        <row r="9803">
          <cell r="A9803">
            <v>407775</v>
          </cell>
          <cell r="B9803" t="str">
            <v>ميساء مراد</v>
          </cell>
          <cell r="C9803" t="str">
            <v>حنا</v>
          </cell>
          <cell r="E9803" t="str">
            <v>الثانية</v>
          </cell>
        </row>
        <row r="9804">
          <cell r="A9804">
            <v>407791</v>
          </cell>
          <cell r="B9804" t="str">
            <v>ميسون جمجوم</v>
          </cell>
          <cell r="C9804" t="str">
            <v>محمد عدنان</v>
          </cell>
          <cell r="E9804" t="str">
            <v>الثانية</v>
          </cell>
        </row>
        <row r="9805">
          <cell r="A9805">
            <v>407794</v>
          </cell>
          <cell r="B9805" t="str">
            <v>ميشلين قعدان</v>
          </cell>
          <cell r="C9805" t="str">
            <v>مخائيل</v>
          </cell>
          <cell r="E9805" t="str">
            <v>الثانية</v>
          </cell>
        </row>
        <row r="9806">
          <cell r="A9806">
            <v>407795</v>
          </cell>
          <cell r="B9806" t="str">
            <v>ميشيل القـطيش</v>
          </cell>
          <cell r="C9806" t="str">
            <v>ميسر</v>
          </cell>
          <cell r="E9806" t="str">
            <v>الثانية</v>
          </cell>
        </row>
        <row r="9807">
          <cell r="A9807">
            <v>407812</v>
          </cell>
          <cell r="B9807" t="str">
            <v>ناجي الغريب</v>
          </cell>
          <cell r="C9807" t="str">
            <v>احمد</v>
          </cell>
          <cell r="E9807" t="str">
            <v>الثانية</v>
          </cell>
        </row>
        <row r="9808">
          <cell r="A9808">
            <v>407818</v>
          </cell>
          <cell r="B9808" t="str">
            <v>نادر العودة</v>
          </cell>
          <cell r="C9808" t="str">
            <v>زياد</v>
          </cell>
          <cell r="E9808" t="str">
            <v>الثانية</v>
          </cell>
        </row>
        <row r="9809">
          <cell r="A9809">
            <v>407819</v>
          </cell>
          <cell r="B9809" t="str">
            <v>نادر العيد</v>
          </cell>
          <cell r="C9809" t="str">
            <v>غسان</v>
          </cell>
          <cell r="E9809" t="str">
            <v>الثانية</v>
          </cell>
        </row>
        <row r="9810">
          <cell r="A9810">
            <v>407822</v>
          </cell>
          <cell r="B9810" t="str">
            <v>نادره الزامل</v>
          </cell>
          <cell r="C9810" t="str">
            <v>عبد الكريم</v>
          </cell>
          <cell r="E9810" t="str">
            <v>الثانية</v>
          </cell>
        </row>
        <row r="9811">
          <cell r="A9811">
            <v>407827</v>
          </cell>
          <cell r="B9811" t="str">
            <v>ناديا دردس</v>
          </cell>
          <cell r="C9811" t="str">
            <v>محمد علي</v>
          </cell>
          <cell r="E9811" t="str">
            <v>الثانية</v>
          </cell>
        </row>
        <row r="9812">
          <cell r="A9812">
            <v>407836</v>
          </cell>
          <cell r="B9812" t="str">
            <v>ناصر الزامل</v>
          </cell>
          <cell r="C9812" t="str">
            <v>غازي</v>
          </cell>
          <cell r="E9812" t="str">
            <v>الثانية</v>
          </cell>
        </row>
        <row r="9813">
          <cell r="A9813">
            <v>407841</v>
          </cell>
          <cell r="B9813" t="str">
            <v>ناصيف باكير</v>
          </cell>
          <cell r="C9813" t="str">
            <v>ماجد</v>
          </cell>
          <cell r="E9813" t="str">
            <v>الثانية</v>
          </cell>
        </row>
        <row r="9814">
          <cell r="A9814">
            <v>407845</v>
          </cell>
          <cell r="B9814" t="str">
            <v>نانسي مغمومه</v>
          </cell>
          <cell r="C9814" t="str">
            <v>عبد الخالق</v>
          </cell>
          <cell r="E9814" t="str">
            <v>الثانية</v>
          </cell>
        </row>
        <row r="9815">
          <cell r="A9815">
            <v>407853</v>
          </cell>
          <cell r="B9815" t="str">
            <v>ناهدة ابرش</v>
          </cell>
          <cell r="C9815" t="str">
            <v>عبده</v>
          </cell>
          <cell r="E9815" t="str">
            <v>الثانية</v>
          </cell>
        </row>
        <row r="9816">
          <cell r="A9816">
            <v>407857</v>
          </cell>
          <cell r="B9816" t="str">
            <v>نايف الزامل</v>
          </cell>
          <cell r="C9816" t="str">
            <v>مناور</v>
          </cell>
          <cell r="E9816" t="str">
            <v>الثانية</v>
          </cell>
        </row>
        <row r="9817">
          <cell r="A9817">
            <v>407863</v>
          </cell>
          <cell r="B9817" t="str">
            <v>نبال الديري</v>
          </cell>
          <cell r="C9817" t="str">
            <v>محمد</v>
          </cell>
          <cell r="E9817" t="str">
            <v>الثانية</v>
          </cell>
        </row>
        <row r="9818">
          <cell r="A9818">
            <v>407872</v>
          </cell>
          <cell r="B9818" t="str">
            <v>نبيل العميان</v>
          </cell>
          <cell r="C9818" t="str">
            <v>محمود</v>
          </cell>
          <cell r="E9818" t="str">
            <v>الثانية</v>
          </cell>
        </row>
        <row r="9819">
          <cell r="A9819">
            <v>407879</v>
          </cell>
          <cell r="B9819" t="str">
            <v>نبيلة ابو ستة</v>
          </cell>
          <cell r="C9819" t="str">
            <v>حسين</v>
          </cell>
          <cell r="E9819" t="str">
            <v>الثانية</v>
          </cell>
        </row>
        <row r="9820">
          <cell r="A9820">
            <v>407883</v>
          </cell>
          <cell r="B9820" t="str">
            <v>نجد جابري</v>
          </cell>
          <cell r="C9820" t="str">
            <v>اكرم</v>
          </cell>
          <cell r="E9820" t="str">
            <v>الثانية</v>
          </cell>
        </row>
        <row r="9821">
          <cell r="A9821">
            <v>407899</v>
          </cell>
          <cell r="B9821" t="str">
            <v>ندى ايوب</v>
          </cell>
          <cell r="C9821" t="str">
            <v>عبد الفتاح</v>
          </cell>
          <cell r="E9821" t="str">
            <v>الثانية</v>
          </cell>
        </row>
        <row r="9822">
          <cell r="A9822">
            <v>407908</v>
          </cell>
          <cell r="B9822" t="str">
            <v>نديم السرميني</v>
          </cell>
          <cell r="C9822" t="str">
            <v>زهير</v>
          </cell>
          <cell r="E9822" t="str">
            <v>الثانية</v>
          </cell>
        </row>
        <row r="9823">
          <cell r="A9823">
            <v>407929</v>
          </cell>
          <cell r="B9823" t="str">
            <v>نسرين ابو شعر</v>
          </cell>
          <cell r="C9823" t="str">
            <v>محمد رياض</v>
          </cell>
          <cell r="E9823" t="str">
            <v>الثانية</v>
          </cell>
        </row>
        <row r="9824">
          <cell r="A9824">
            <v>407934</v>
          </cell>
          <cell r="B9824" t="str">
            <v>نسرين الدخل الله</v>
          </cell>
          <cell r="C9824" t="str">
            <v>غسان</v>
          </cell>
          <cell r="E9824" t="str">
            <v>الثانية</v>
          </cell>
        </row>
        <row r="9825">
          <cell r="A9825">
            <v>407935</v>
          </cell>
          <cell r="B9825" t="str">
            <v>نسرين الذنون</v>
          </cell>
          <cell r="C9825" t="str">
            <v>يونس</v>
          </cell>
          <cell r="E9825" t="str">
            <v>الثانية</v>
          </cell>
        </row>
        <row r="9826">
          <cell r="A9826">
            <v>407940</v>
          </cell>
          <cell r="B9826" t="str">
            <v>نسرين القصار</v>
          </cell>
          <cell r="C9826" t="str">
            <v>عمار</v>
          </cell>
          <cell r="E9826" t="str">
            <v>الثانية</v>
          </cell>
        </row>
        <row r="9827">
          <cell r="A9827">
            <v>407974</v>
          </cell>
          <cell r="B9827" t="str">
            <v>نصار سطمة</v>
          </cell>
          <cell r="C9827" t="str">
            <v>جهاد</v>
          </cell>
          <cell r="E9827" t="str">
            <v>الثانية</v>
          </cell>
        </row>
        <row r="9828">
          <cell r="A9828">
            <v>407976</v>
          </cell>
          <cell r="B9828" t="str">
            <v>نصر الدين البندقجي</v>
          </cell>
          <cell r="C9828" t="str">
            <v>غسان</v>
          </cell>
          <cell r="E9828" t="str">
            <v>الثانية</v>
          </cell>
        </row>
        <row r="9829">
          <cell r="A9829">
            <v>407983</v>
          </cell>
          <cell r="B9829" t="str">
            <v>نضال الشيخ علي</v>
          </cell>
          <cell r="C9829" t="str">
            <v>ثروت</v>
          </cell>
          <cell r="E9829" t="str">
            <v>الثانية</v>
          </cell>
        </row>
        <row r="9830">
          <cell r="A9830">
            <v>407992</v>
          </cell>
          <cell r="B9830" t="str">
            <v>نظيره سقباني</v>
          </cell>
          <cell r="C9830" t="str">
            <v>احمد دياب</v>
          </cell>
          <cell r="E9830" t="str">
            <v>الثانية</v>
          </cell>
        </row>
        <row r="9831">
          <cell r="A9831">
            <v>407996</v>
          </cell>
          <cell r="B9831" t="str">
            <v>نعمة الخطيب</v>
          </cell>
          <cell r="C9831" t="str">
            <v>رياض</v>
          </cell>
          <cell r="E9831" t="str">
            <v>الثانية</v>
          </cell>
        </row>
        <row r="9832">
          <cell r="A9832">
            <v>407998</v>
          </cell>
          <cell r="B9832" t="str">
            <v>نعيم العويل</v>
          </cell>
          <cell r="C9832" t="str">
            <v>اليان</v>
          </cell>
          <cell r="E9832" t="str">
            <v>الثانية</v>
          </cell>
        </row>
        <row r="9833">
          <cell r="A9833">
            <v>408006</v>
          </cell>
          <cell r="B9833" t="str">
            <v>نهال جرو</v>
          </cell>
          <cell r="C9833" t="str">
            <v>محمد نور</v>
          </cell>
          <cell r="E9833" t="str">
            <v>الثانية</v>
          </cell>
        </row>
        <row r="9834">
          <cell r="A9834">
            <v>408009</v>
          </cell>
          <cell r="B9834" t="str">
            <v>نهى البسيط</v>
          </cell>
          <cell r="C9834" t="str">
            <v>فايز</v>
          </cell>
          <cell r="E9834" t="str">
            <v>الثانية</v>
          </cell>
        </row>
        <row r="9835">
          <cell r="A9835">
            <v>408015</v>
          </cell>
          <cell r="B9835" t="str">
            <v>نوار ابراهيم</v>
          </cell>
          <cell r="C9835" t="str">
            <v>حسن</v>
          </cell>
          <cell r="E9835" t="str">
            <v>الثانية</v>
          </cell>
        </row>
        <row r="9836">
          <cell r="A9836">
            <v>408025</v>
          </cell>
          <cell r="B9836" t="str">
            <v>نواف العـلي</v>
          </cell>
          <cell r="C9836" t="str">
            <v>عساس</v>
          </cell>
          <cell r="E9836" t="str">
            <v>الثانية</v>
          </cell>
        </row>
        <row r="9837">
          <cell r="A9837">
            <v>408039</v>
          </cell>
          <cell r="B9837" t="str">
            <v>نور الدوجي</v>
          </cell>
          <cell r="C9837" t="str">
            <v xml:space="preserve"> نوفيق</v>
          </cell>
          <cell r="E9837" t="str">
            <v>الثانية</v>
          </cell>
        </row>
        <row r="9838">
          <cell r="A9838">
            <v>408046</v>
          </cell>
          <cell r="B9838" t="str">
            <v>نور الدين النحاس</v>
          </cell>
          <cell r="C9838" t="str">
            <v>انور</v>
          </cell>
          <cell r="E9838" t="str">
            <v>الثانية</v>
          </cell>
        </row>
        <row r="9839">
          <cell r="A9839">
            <v>408049</v>
          </cell>
          <cell r="B9839" t="str">
            <v>نور الدين خشيفاتي</v>
          </cell>
          <cell r="C9839" t="str">
            <v>صائب</v>
          </cell>
          <cell r="E9839" t="str">
            <v>الثانية</v>
          </cell>
        </row>
        <row r="9840">
          <cell r="A9840">
            <v>408050</v>
          </cell>
          <cell r="B9840" t="str">
            <v>نور الدين درويشة</v>
          </cell>
          <cell r="C9840" t="str">
            <v>محمد جمال</v>
          </cell>
          <cell r="E9840" t="str">
            <v>الثانية</v>
          </cell>
        </row>
        <row r="9841">
          <cell r="A9841">
            <v>408054</v>
          </cell>
          <cell r="B9841" t="str">
            <v>نور الريحاوي</v>
          </cell>
          <cell r="C9841" t="str">
            <v>ماجد</v>
          </cell>
          <cell r="E9841" t="str">
            <v>الثانية</v>
          </cell>
        </row>
        <row r="9842">
          <cell r="A9842">
            <v>408102</v>
          </cell>
          <cell r="B9842" t="str">
            <v>نور عبدو</v>
          </cell>
          <cell r="C9842" t="str">
            <v>موسى</v>
          </cell>
          <cell r="E9842" t="str">
            <v>الثانية</v>
          </cell>
        </row>
        <row r="9843">
          <cell r="A9843">
            <v>408114</v>
          </cell>
          <cell r="B9843" t="str">
            <v>نور منصور</v>
          </cell>
          <cell r="C9843" t="str">
            <v>سيف الدين</v>
          </cell>
          <cell r="E9843" t="str">
            <v>الثانية</v>
          </cell>
        </row>
        <row r="9844">
          <cell r="A9844">
            <v>408115</v>
          </cell>
          <cell r="B9844" t="str">
            <v>نورا الحمصي</v>
          </cell>
          <cell r="C9844" t="str">
            <v>محمد اسامة</v>
          </cell>
          <cell r="E9844" t="str">
            <v>الثانية</v>
          </cell>
        </row>
        <row r="9845">
          <cell r="A9845">
            <v>408143</v>
          </cell>
          <cell r="B9845" t="str">
            <v>نيفين الخطيب ابو فخر</v>
          </cell>
          <cell r="C9845" t="str">
            <v>سلمان</v>
          </cell>
          <cell r="E9845" t="str">
            <v>الثانية</v>
          </cell>
        </row>
        <row r="9846">
          <cell r="A9846">
            <v>408154</v>
          </cell>
          <cell r="B9846" t="str">
            <v>هادي الجفان</v>
          </cell>
          <cell r="C9846" t="str">
            <v>موفق</v>
          </cell>
          <cell r="E9846" t="str">
            <v>الثانية</v>
          </cell>
        </row>
        <row r="9847">
          <cell r="A9847">
            <v>408164</v>
          </cell>
          <cell r="B9847" t="str">
            <v xml:space="preserve">هاشم  صالح </v>
          </cell>
          <cell r="C9847" t="str">
            <v>نبيل</v>
          </cell>
          <cell r="E9847" t="str">
            <v>الثانية</v>
          </cell>
        </row>
        <row r="9848">
          <cell r="A9848">
            <v>408181</v>
          </cell>
          <cell r="B9848" t="str">
            <v>هاني المرجي</v>
          </cell>
          <cell r="C9848" t="str">
            <v>بسام</v>
          </cell>
          <cell r="E9848" t="str">
            <v>الثانية</v>
          </cell>
        </row>
        <row r="9849">
          <cell r="A9849">
            <v>408185</v>
          </cell>
          <cell r="B9849" t="str">
            <v>هاني عبدو</v>
          </cell>
          <cell r="C9849" t="str">
            <v>سليمان</v>
          </cell>
          <cell r="E9849" t="str">
            <v>الثانية</v>
          </cell>
        </row>
        <row r="9850">
          <cell r="A9850">
            <v>408195</v>
          </cell>
          <cell r="B9850" t="str">
            <v>هبا فرزان</v>
          </cell>
          <cell r="C9850" t="str">
            <v>كمال</v>
          </cell>
          <cell r="E9850" t="str">
            <v>الثانية</v>
          </cell>
        </row>
        <row r="9851">
          <cell r="A9851">
            <v>408204</v>
          </cell>
          <cell r="B9851" t="str">
            <v>هبة المارديني</v>
          </cell>
          <cell r="C9851" t="str">
            <v>فؤاد</v>
          </cell>
          <cell r="E9851" t="str">
            <v>الثانية</v>
          </cell>
        </row>
        <row r="9852">
          <cell r="A9852">
            <v>408206</v>
          </cell>
          <cell r="B9852" t="str">
            <v>هبة شكور</v>
          </cell>
          <cell r="C9852" t="str">
            <v>حمزة</v>
          </cell>
          <cell r="E9852" t="str">
            <v>الثانية</v>
          </cell>
        </row>
        <row r="9853">
          <cell r="A9853">
            <v>408207</v>
          </cell>
          <cell r="B9853" t="str">
            <v>هبة قــدوره</v>
          </cell>
          <cell r="C9853" t="str">
            <v>موفق</v>
          </cell>
          <cell r="E9853" t="str">
            <v>الثانية</v>
          </cell>
        </row>
        <row r="9854">
          <cell r="A9854">
            <v>408218</v>
          </cell>
          <cell r="B9854" t="str">
            <v>هبه الديراني</v>
          </cell>
          <cell r="C9854" t="str">
            <v>محمد سليمان</v>
          </cell>
          <cell r="E9854" t="str">
            <v>الثانية</v>
          </cell>
        </row>
        <row r="9855">
          <cell r="A9855">
            <v>408226</v>
          </cell>
          <cell r="B9855" t="str">
            <v>هبه القياص</v>
          </cell>
          <cell r="C9855" t="str">
            <v>قاسم</v>
          </cell>
          <cell r="E9855" t="str">
            <v>الثانية</v>
          </cell>
        </row>
        <row r="9856">
          <cell r="A9856">
            <v>408237</v>
          </cell>
          <cell r="B9856" t="str">
            <v>هبه شورى</v>
          </cell>
          <cell r="C9856" t="str">
            <v>زياد</v>
          </cell>
          <cell r="E9856" t="str">
            <v>الثانية</v>
          </cell>
        </row>
        <row r="9857">
          <cell r="A9857">
            <v>408245</v>
          </cell>
          <cell r="B9857" t="str">
            <v>هبه مسكي</v>
          </cell>
          <cell r="C9857" t="str">
            <v>محمد حسين</v>
          </cell>
          <cell r="E9857" t="str">
            <v>الثانية</v>
          </cell>
        </row>
        <row r="9858">
          <cell r="A9858">
            <v>408259</v>
          </cell>
          <cell r="B9858" t="str">
            <v>هدى شخاشيرو</v>
          </cell>
          <cell r="C9858" t="str">
            <v>محمد ديب</v>
          </cell>
          <cell r="E9858" t="str">
            <v>الثانية</v>
          </cell>
        </row>
        <row r="9859">
          <cell r="A9859">
            <v>408261</v>
          </cell>
          <cell r="B9859" t="str">
            <v>هدى صالح</v>
          </cell>
          <cell r="C9859" t="str">
            <v>ثابت</v>
          </cell>
          <cell r="E9859" t="str">
            <v>الثانية</v>
          </cell>
        </row>
        <row r="9860">
          <cell r="A9860">
            <v>408285</v>
          </cell>
          <cell r="B9860" t="str">
            <v>هشام الخطيب</v>
          </cell>
          <cell r="C9860" t="str">
            <v>توفيق</v>
          </cell>
          <cell r="E9860" t="str">
            <v>الثانية</v>
          </cell>
        </row>
        <row r="9861">
          <cell r="A9861">
            <v>408304</v>
          </cell>
          <cell r="B9861" t="str">
            <v>هلا المزيد</v>
          </cell>
          <cell r="C9861" t="str">
            <v>نبيل</v>
          </cell>
          <cell r="E9861" t="str">
            <v>الثانية</v>
          </cell>
        </row>
        <row r="9862">
          <cell r="A9862">
            <v>408308</v>
          </cell>
          <cell r="B9862" t="str">
            <v>هلا دياب</v>
          </cell>
          <cell r="C9862" t="str">
            <v>غسان</v>
          </cell>
          <cell r="E9862" t="str">
            <v>الثانية</v>
          </cell>
        </row>
        <row r="9863">
          <cell r="A9863">
            <v>408312</v>
          </cell>
          <cell r="B9863" t="str">
            <v>هلال الغزالي</v>
          </cell>
          <cell r="C9863" t="str">
            <v>احمد</v>
          </cell>
          <cell r="E9863" t="str">
            <v>الثانية</v>
          </cell>
        </row>
        <row r="9864">
          <cell r="A9864">
            <v>408315</v>
          </cell>
          <cell r="B9864" t="str">
            <v>همام الشرباتي</v>
          </cell>
          <cell r="C9864" t="str">
            <v>سعيد</v>
          </cell>
          <cell r="E9864" t="str">
            <v>الثانية</v>
          </cell>
        </row>
        <row r="9865">
          <cell r="A9865">
            <v>408322</v>
          </cell>
          <cell r="B9865" t="str">
            <v>هناء يغمور</v>
          </cell>
          <cell r="C9865" t="str">
            <v>عبد الرزاق</v>
          </cell>
          <cell r="E9865" t="str">
            <v>الثانية</v>
          </cell>
        </row>
        <row r="9866">
          <cell r="A9866">
            <v>408327</v>
          </cell>
          <cell r="B9866" t="str">
            <v>هنادي الشغري</v>
          </cell>
          <cell r="C9866" t="str">
            <v xml:space="preserve">نبيل </v>
          </cell>
          <cell r="E9866" t="str">
            <v>الثانية</v>
          </cell>
        </row>
        <row r="9867">
          <cell r="A9867">
            <v>408347</v>
          </cell>
          <cell r="B9867" t="str">
            <v>هندرين الكردي</v>
          </cell>
          <cell r="C9867" t="str">
            <v>حسين</v>
          </cell>
          <cell r="E9867" t="str">
            <v>الثانية</v>
          </cell>
        </row>
        <row r="9868">
          <cell r="A9868">
            <v>408349</v>
          </cell>
          <cell r="B9868" t="str">
            <v>هيا الحوران</v>
          </cell>
          <cell r="C9868" t="str">
            <v>هيسم</v>
          </cell>
          <cell r="E9868" t="str">
            <v>الثانية</v>
          </cell>
        </row>
        <row r="9869">
          <cell r="A9869">
            <v>408360</v>
          </cell>
          <cell r="B9869" t="str">
            <v>هيثم السليمان</v>
          </cell>
          <cell r="C9869" t="str">
            <v>موسى</v>
          </cell>
          <cell r="E9869" t="str">
            <v>الثانية</v>
          </cell>
        </row>
        <row r="9870">
          <cell r="A9870">
            <v>408369</v>
          </cell>
          <cell r="B9870" t="str">
            <v>هيثم شكر زين الدين</v>
          </cell>
          <cell r="C9870" t="str">
            <v>فضل الله</v>
          </cell>
          <cell r="E9870" t="str">
            <v>الثانية</v>
          </cell>
        </row>
        <row r="9871">
          <cell r="A9871">
            <v>408370</v>
          </cell>
          <cell r="B9871" t="str">
            <v>هيثم عرعور</v>
          </cell>
          <cell r="C9871" t="str">
            <v>محمد</v>
          </cell>
          <cell r="E9871" t="str">
            <v>الثانية</v>
          </cell>
        </row>
        <row r="9872">
          <cell r="A9872">
            <v>408415</v>
          </cell>
          <cell r="B9872" t="str">
            <v>وائل شعبان</v>
          </cell>
          <cell r="C9872" t="str">
            <v>ابراهيم</v>
          </cell>
          <cell r="E9872" t="str">
            <v>الثانية</v>
          </cell>
        </row>
        <row r="9873">
          <cell r="A9873">
            <v>408427</v>
          </cell>
          <cell r="B9873" t="str">
            <v>واثق الشحف</v>
          </cell>
          <cell r="C9873" t="str">
            <v>نزيه</v>
          </cell>
          <cell r="E9873" t="str">
            <v>الثانية</v>
          </cell>
        </row>
        <row r="9874">
          <cell r="A9874">
            <v>408431</v>
          </cell>
          <cell r="B9874" t="str">
            <v>وجيه الخطيب</v>
          </cell>
          <cell r="C9874" t="str">
            <v>محمد</v>
          </cell>
          <cell r="E9874" t="str">
            <v>الثانية</v>
          </cell>
        </row>
        <row r="9875">
          <cell r="A9875">
            <v>408457</v>
          </cell>
          <cell r="B9875" t="str">
            <v>وسام الحسين</v>
          </cell>
          <cell r="C9875" t="str">
            <v>كمال</v>
          </cell>
          <cell r="E9875" t="str">
            <v>الثانية</v>
          </cell>
        </row>
        <row r="9876">
          <cell r="A9876">
            <v>408465</v>
          </cell>
          <cell r="B9876" t="str">
            <v>وسام المغربي</v>
          </cell>
          <cell r="C9876" t="str">
            <v>سلمان</v>
          </cell>
          <cell r="E9876" t="str">
            <v>الثانية</v>
          </cell>
        </row>
        <row r="9877">
          <cell r="A9877">
            <v>408467</v>
          </cell>
          <cell r="B9877" t="str">
            <v>وسام النصار</v>
          </cell>
          <cell r="C9877" t="str">
            <v>منير</v>
          </cell>
          <cell r="E9877" t="str">
            <v>الثانية</v>
          </cell>
        </row>
        <row r="9878">
          <cell r="A9878">
            <v>408477</v>
          </cell>
          <cell r="B9878" t="str">
            <v>وسام رشدان</v>
          </cell>
          <cell r="C9878" t="str">
            <v>يحيى</v>
          </cell>
          <cell r="E9878" t="str">
            <v>الثانية</v>
          </cell>
        </row>
        <row r="9879">
          <cell r="A9879">
            <v>408487</v>
          </cell>
          <cell r="B9879" t="str">
            <v>وسام كشيك</v>
          </cell>
          <cell r="C9879" t="str">
            <v>تيسير</v>
          </cell>
          <cell r="E9879" t="str">
            <v>الثانية</v>
          </cell>
        </row>
        <row r="9880">
          <cell r="A9880">
            <v>408497</v>
          </cell>
          <cell r="B9880" t="str">
            <v>وسيم الحرش</v>
          </cell>
          <cell r="C9880" t="str">
            <v>رضوان</v>
          </cell>
          <cell r="E9880" t="str">
            <v>الثانية</v>
          </cell>
        </row>
        <row r="9881">
          <cell r="A9881">
            <v>408501</v>
          </cell>
          <cell r="B9881" t="str">
            <v>وسيم الداية</v>
          </cell>
          <cell r="C9881" t="str">
            <v>محمد خيري</v>
          </cell>
          <cell r="E9881" t="str">
            <v>الثانية</v>
          </cell>
        </row>
        <row r="9882">
          <cell r="A9882">
            <v>408503</v>
          </cell>
          <cell r="B9882" t="str">
            <v>وسيم الرفاعي</v>
          </cell>
          <cell r="C9882" t="str">
            <v>احمد</v>
          </cell>
          <cell r="E9882" t="str">
            <v>الثانية</v>
          </cell>
        </row>
        <row r="9883">
          <cell r="A9883">
            <v>408514</v>
          </cell>
          <cell r="B9883" t="str">
            <v>وسيم تسابحجي</v>
          </cell>
          <cell r="C9883" t="str">
            <v>محمد راتب</v>
          </cell>
          <cell r="E9883" t="str">
            <v>الثانية</v>
          </cell>
        </row>
        <row r="9884">
          <cell r="A9884">
            <v>408517</v>
          </cell>
          <cell r="B9884" t="str">
            <v>وسيم سمان</v>
          </cell>
          <cell r="C9884" t="str">
            <v>سعد الدين</v>
          </cell>
          <cell r="E9884" t="str">
            <v>الثانية</v>
          </cell>
        </row>
        <row r="9885">
          <cell r="A9885">
            <v>408522</v>
          </cell>
          <cell r="B9885" t="str">
            <v>وسيم صوان</v>
          </cell>
          <cell r="C9885" t="str">
            <v>عبد الغفور</v>
          </cell>
          <cell r="E9885" t="str">
            <v>الثانية</v>
          </cell>
        </row>
        <row r="9886">
          <cell r="A9886">
            <v>408535</v>
          </cell>
          <cell r="B9886" t="str">
            <v>وسيم محمد</v>
          </cell>
          <cell r="C9886" t="str">
            <v>كامل</v>
          </cell>
          <cell r="E9886" t="str">
            <v>الثانية</v>
          </cell>
        </row>
        <row r="9887">
          <cell r="A9887">
            <v>408537</v>
          </cell>
          <cell r="B9887" t="str">
            <v>وسيم معقالي</v>
          </cell>
          <cell r="C9887" t="str">
            <v>ابراهيم</v>
          </cell>
          <cell r="E9887" t="str">
            <v>الثانية</v>
          </cell>
        </row>
        <row r="9888">
          <cell r="A9888">
            <v>408553</v>
          </cell>
          <cell r="B9888" t="str">
            <v>وفاء القصاص</v>
          </cell>
          <cell r="C9888" t="str">
            <v>حسين</v>
          </cell>
          <cell r="E9888" t="str">
            <v>الثانية</v>
          </cell>
        </row>
        <row r="9889">
          <cell r="A9889">
            <v>408560</v>
          </cell>
          <cell r="B9889" t="str">
            <v>ولاء السقال</v>
          </cell>
          <cell r="C9889" t="str">
            <v>شفيق</v>
          </cell>
          <cell r="E9889" t="str">
            <v>الثانية</v>
          </cell>
        </row>
        <row r="9890">
          <cell r="A9890">
            <v>408564</v>
          </cell>
          <cell r="B9890" t="str">
            <v>ولاء درويش محمود</v>
          </cell>
          <cell r="C9890" t="str">
            <v>محمد جمال</v>
          </cell>
          <cell r="E9890" t="str">
            <v>الثانية</v>
          </cell>
        </row>
        <row r="9891">
          <cell r="A9891">
            <v>408574</v>
          </cell>
          <cell r="B9891" t="str">
            <v>وليد السعيد</v>
          </cell>
          <cell r="C9891" t="str">
            <v xml:space="preserve">عدنان </v>
          </cell>
          <cell r="E9891" t="str">
            <v>الثانية</v>
          </cell>
        </row>
        <row r="9892">
          <cell r="A9892">
            <v>408581</v>
          </cell>
          <cell r="B9892" t="str">
            <v>وليد عكر</v>
          </cell>
          <cell r="C9892" t="str">
            <v>احمد</v>
          </cell>
          <cell r="E9892" t="str">
            <v>الثانية</v>
          </cell>
        </row>
        <row r="9893">
          <cell r="A9893">
            <v>408584</v>
          </cell>
          <cell r="B9893" t="str">
            <v>وليد نبهان</v>
          </cell>
          <cell r="C9893" t="str">
            <v>محمد مازن</v>
          </cell>
          <cell r="E9893" t="str">
            <v>الثانية</v>
          </cell>
        </row>
        <row r="9894">
          <cell r="A9894">
            <v>408589</v>
          </cell>
          <cell r="B9894" t="str">
            <v>يارا ابو شيخة</v>
          </cell>
          <cell r="C9894" t="str">
            <v>محمد</v>
          </cell>
          <cell r="E9894" t="str">
            <v>الثانية</v>
          </cell>
        </row>
        <row r="9895">
          <cell r="A9895">
            <v>408595</v>
          </cell>
          <cell r="B9895" t="str">
            <v>ياسر الحمصي العطار</v>
          </cell>
          <cell r="C9895" t="str">
            <v>محي الدين</v>
          </cell>
          <cell r="E9895" t="str">
            <v>الثانية</v>
          </cell>
        </row>
        <row r="9896">
          <cell r="A9896">
            <v>408596</v>
          </cell>
          <cell r="B9896" t="str">
            <v>ياسر الريس</v>
          </cell>
          <cell r="C9896" t="str">
            <v>احمد</v>
          </cell>
          <cell r="E9896" t="str">
            <v>الثانية</v>
          </cell>
        </row>
        <row r="9897">
          <cell r="A9897">
            <v>408607</v>
          </cell>
          <cell r="B9897" t="str">
            <v>ياسر الوتار</v>
          </cell>
          <cell r="C9897" t="str">
            <v>محمد نبيل</v>
          </cell>
          <cell r="E9897" t="str">
            <v>الثانية</v>
          </cell>
        </row>
        <row r="9898">
          <cell r="A9898">
            <v>408610</v>
          </cell>
          <cell r="B9898" t="str">
            <v>ياسر بيرقدار</v>
          </cell>
          <cell r="C9898" t="str">
            <v>محمد نزار</v>
          </cell>
          <cell r="E9898" t="str">
            <v>الثانية</v>
          </cell>
        </row>
        <row r="9899">
          <cell r="A9899">
            <v>408622</v>
          </cell>
          <cell r="B9899" t="str">
            <v>باسل سطاح</v>
          </cell>
          <cell r="C9899" t="str">
            <v>رافع</v>
          </cell>
          <cell r="E9899" t="str">
            <v>الثانية</v>
          </cell>
        </row>
        <row r="9900">
          <cell r="A9900">
            <v>408633</v>
          </cell>
          <cell r="B9900" t="str">
            <v>ياسين العبد الله</v>
          </cell>
          <cell r="C9900" t="str">
            <v>عبد المنعم</v>
          </cell>
          <cell r="E9900" t="str">
            <v>الثانية</v>
          </cell>
        </row>
        <row r="9901">
          <cell r="A9901">
            <v>408635</v>
          </cell>
          <cell r="B9901" t="str">
            <v>ياسين توتنجي</v>
          </cell>
          <cell r="C9901" t="str">
            <v>محمد</v>
          </cell>
          <cell r="E9901" t="str">
            <v>الثانية</v>
          </cell>
        </row>
        <row r="9902">
          <cell r="A9902">
            <v>408637</v>
          </cell>
          <cell r="B9902" t="str">
            <v>ياسين حداد</v>
          </cell>
          <cell r="C9902" t="str">
            <v>محمد</v>
          </cell>
          <cell r="E9902" t="str">
            <v>الثانية</v>
          </cell>
        </row>
        <row r="9903">
          <cell r="A9903">
            <v>408650</v>
          </cell>
          <cell r="B9903" t="str">
            <v>يامن توركو</v>
          </cell>
          <cell r="C9903" t="str">
            <v>محمد بشير</v>
          </cell>
          <cell r="E9903" t="str">
            <v>الثانية</v>
          </cell>
        </row>
        <row r="9904">
          <cell r="A9904">
            <v>408660</v>
          </cell>
          <cell r="B9904" t="str">
            <v>يامن كهموز</v>
          </cell>
          <cell r="C9904" t="str">
            <v>سهيل</v>
          </cell>
          <cell r="E9904" t="str">
            <v>الثانية</v>
          </cell>
        </row>
        <row r="9905">
          <cell r="A9905">
            <v>408666</v>
          </cell>
          <cell r="B9905" t="str">
            <v>يحيى السليمان</v>
          </cell>
          <cell r="C9905" t="str">
            <v>خليل</v>
          </cell>
          <cell r="E9905" t="str">
            <v>الثانية</v>
          </cell>
        </row>
        <row r="9906">
          <cell r="A9906">
            <v>408667</v>
          </cell>
          <cell r="B9906" t="str">
            <v>يحيى بريشه</v>
          </cell>
          <cell r="C9906" t="str">
            <v>زكريا</v>
          </cell>
          <cell r="E9906" t="str">
            <v>الثانية</v>
          </cell>
        </row>
        <row r="9907">
          <cell r="A9907">
            <v>408668</v>
          </cell>
          <cell r="B9907" t="str">
            <v>يحيى بونجه</v>
          </cell>
          <cell r="C9907" t="str">
            <v>احمد</v>
          </cell>
          <cell r="E9907" t="str">
            <v>الثانية</v>
          </cell>
        </row>
        <row r="9908">
          <cell r="A9908">
            <v>408679</v>
          </cell>
          <cell r="B9908" t="str">
            <v>يزن الحسين</v>
          </cell>
          <cell r="C9908" t="str">
            <v>محمد علي</v>
          </cell>
          <cell r="E9908" t="str">
            <v>الثانية</v>
          </cell>
        </row>
        <row r="9909">
          <cell r="A9909">
            <v>408684</v>
          </cell>
          <cell r="B9909" t="str">
            <v>يزن درويش</v>
          </cell>
          <cell r="C9909" t="str">
            <v>علي</v>
          </cell>
          <cell r="E9909" t="str">
            <v>الثانية</v>
          </cell>
        </row>
        <row r="9910">
          <cell r="A9910">
            <v>408694</v>
          </cell>
          <cell r="B9910" t="str">
            <v>يلدار عمر</v>
          </cell>
          <cell r="C9910" t="str">
            <v>محمد</v>
          </cell>
          <cell r="E9910" t="str">
            <v>الثانية</v>
          </cell>
        </row>
        <row r="9911">
          <cell r="A9911">
            <v>408727</v>
          </cell>
          <cell r="B9911" t="str">
            <v>يوسف دبانه</v>
          </cell>
          <cell r="C9911" t="str">
            <v>عصام</v>
          </cell>
          <cell r="E9911" t="str">
            <v>الثانية</v>
          </cell>
        </row>
        <row r="9912">
          <cell r="A9912">
            <v>408745</v>
          </cell>
          <cell r="B9912" t="str">
            <v>يونس ايوب</v>
          </cell>
          <cell r="C9912" t="str">
            <v>محمد</v>
          </cell>
          <cell r="E9912" t="str">
            <v>الثانية</v>
          </cell>
        </row>
        <row r="9913">
          <cell r="A9913">
            <v>408750</v>
          </cell>
          <cell r="B9913" t="str">
            <v>عبد القادر برتاوي</v>
          </cell>
          <cell r="C9913" t="str">
            <v xml:space="preserve">احمد </v>
          </cell>
          <cell r="E9913" t="str">
            <v>الثانية</v>
          </cell>
        </row>
        <row r="9914">
          <cell r="A9914">
            <v>408752</v>
          </cell>
          <cell r="B9914" t="str">
            <v>عماد ابو اللبن</v>
          </cell>
          <cell r="C9914" t="str">
            <v>مسلم</v>
          </cell>
          <cell r="E9914" t="str">
            <v>الثانية</v>
          </cell>
        </row>
        <row r="9915">
          <cell r="A9915">
            <v>408761</v>
          </cell>
          <cell r="B9915" t="str">
            <v>محمد النشواتي</v>
          </cell>
          <cell r="C9915" t="str">
            <v>موفق</v>
          </cell>
          <cell r="E9915" t="str">
            <v>الثانية</v>
          </cell>
        </row>
        <row r="9916">
          <cell r="A9916">
            <v>408764</v>
          </cell>
          <cell r="B9916" t="str">
            <v>حنان العيسى</v>
          </cell>
          <cell r="C9916" t="str">
            <v>احمد</v>
          </cell>
          <cell r="E9916" t="str">
            <v>الثانية</v>
          </cell>
        </row>
        <row r="9917">
          <cell r="A9917">
            <v>408768</v>
          </cell>
          <cell r="B9917" t="str">
            <v>رامي مرتضى</v>
          </cell>
          <cell r="C9917" t="str">
            <v xml:space="preserve">قاسم </v>
          </cell>
          <cell r="E9917" t="str">
            <v>الثانية</v>
          </cell>
        </row>
        <row r="9918">
          <cell r="A9918">
            <v>408775</v>
          </cell>
          <cell r="B9918" t="str">
            <v>منى الحريري</v>
          </cell>
          <cell r="C9918" t="str">
            <v>محمد نذير</v>
          </cell>
          <cell r="E9918" t="str">
            <v>الثانية</v>
          </cell>
        </row>
        <row r="9919">
          <cell r="A9919">
            <v>408776</v>
          </cell>
          <cell r="B9919" t="str">
            <v>احمد بيطار</v>
          </cell>
          <cell r="C9919" t="str">
            <v>يحيى</v>
          </cell>
          <cell r="E9919" t="str">
            <v>الثانية</v>
          </cell>
        </row>
        <row r="9920">
          <cell r="A9920">
            <v>408784</v>
          </cell>
          <cell r="B9920" t="str">
            <v>انس الصالح</v>
          </cell>
          <cell r="C9920" t="str">
            <v>نصار</v>
          </cell>
          <cell r="E9920" t="str">
            <v>الثانية</v>
          </cell>
        </row>
        <row r="9921">
          <cell r="A9921">
            <v>408785</v>
          </cell>
          <cell r="B9921" t="str">
            <v>مضر العباس</v>
          </cell>
          <cell r="C9921" t="str">
            <v>ابراهيم</v>
          </cell>
          <cell r="E9921" t="str">
            <v>الثانية</v>
          </cell>
        </row>
        <row r="9922">
          <cell r="A9922">
            <v>408786</v>
          </cell>
          <cell r="B9922" t="str">
            <v xml:space="preserve">فاتن القصاب </v>
          </cell>
          <cell r="C9922" t="str">
            <v>محمد</v>
          </cell>
          <cell r="E9922" t="str">
            <v>الثانية</v>
          </cell>
        </row>
        <row r="9923">
          <cell r="A9923">
            <v>408788</v>
          </cell>
          <cell r="B9923" t="str">
            <v>ابراهيم المصطفى</v>
          </cell>
          <cell r="C9923" t="str">
            <v>عبد</v>
          </cell>
          <cell r="E9923" t="str">
            <v>الثانية</v>
          </cell>
        </row>
        <row r="9924">
          <cell r="A9924">
            <v>408793</v>
          </cell>
          <cell r="B9924" t="str">
            <v xml:space="preserve">رنا نصار </v>
          </cell>
          <cell r="C9924" t="str">
            <v>صالح</v>
          </cell>
          <cell r="E9924" t="str">
            <v>الثانية</v>
          </cell>
        </row>
        <row r="9925">
          <cell r="A9925">
            <v>408798</v>
          </cell>
          <cell r="B9925" t="str">
            <v>صفاء النادر</v>
          </cell>
          <cell r="C9925" t="str">
            <v>جاسم</v>
          </cell>
          <cell r="E9925" t="str">
            <v>الثانية</v>
          </cell>
        </row>
        <row r="9926">
          <cell r="A9926">
            <v>408802</v>
          </cell>
          <cell r="B9926" t="str">
            <v>مازن ابو لبادة</v>
          </cell>
          <cell r="C9926" t="str">
            <v>محمد هاني</v>
          </cell>
          <cell r="E9926" t="str">
            <v>الثانية</v>
          </cell>
        </row>
        <row r="9927">
          <cell r="A9927">
            <v>408804</v>
          </cell>
          <cell r="B9927" t="str">
            <v>مصعب محمد</v>
          </cell>
          <cell r="C9927" t="str">
            <v>محمد</v>
          </cell>
          <cell r="E9927" t="str">
            <v>الثانية</v>
          </cell>
        </row>
        <row r="9928">
          <cell r="A9928">
            <v>408809</v>
          </cell>
          <cell r="B9928" t="str">
            <v>احمد سياف</v>
          </cell>
          <cell r="C9928" t="str">
            <v>محمد رياض</v>
          </cell>
          <cell r="E9928" t="str">
            <v>الثانية</v>
          </cell>
        </row>
        <row r="9929">
          <cell r="A9929">
            <v>408810</v>
          </cell>
          <cell r="B9929" t="str">
            <v>احمد المالكي</v>
          </cell>
          <cell r="C9929" t="str">
            <v>باسل</v>
          </cell>
          <cell r="E9929" t="str">
            <v>الثانية</v>
          </cell>
        </row>
        <row r="9930">
          <cell r="A9930">
            <v>408817</v>
          </cell>
          <cell r="B9930" t="str">
            <v>المعتصم بالله الاسطواني</v>
          </cell>
          <cell r="C9930" t="str">
            <v>باسل</v>
          </cell>
          <cell r="E9930" t="str">
            <v>الثانية</v>
          </cell>
        </row>
        <row r="9931">
          <cell r="A9931">
            <v>408820</v>
          </cell>
          <cell r="B9931" t="str">
            <v>انتصار حيدر</v>
          </cell>
          <cell r="C9931" t="str">
            <v>عبد الله</v>
          </cell>
          <cell r="E9931" t="str">
            <v>الثانية</v>
          </cell>
        </row>
        <row r="9932">
          <cell r="A9932">
            <v>408834</v>
          </cell>
          <cell r="B9932" t="str">
            <v>تيسير قاسم</v>
          </cell>
          <cell r="C9932" t="str">
            <v>قاسم</v>
          </cell>
          <cell r="E9932" t="str">
            <v>الثانية</v>
          </cell>
        </row>
        <row r="9933">
          <cell r="A9933">
            <v>408837</v>
          </cell>
          <cell r="B9933" t="str">
            <v>جميل المدفع</v>
          </cell>
          <cell r="C9933" t="str">
            <v>شامان</v>
          </cell>
          <cell r="E9933" t="str">
            <v>الثانية</v>
          </cell>
        </row>
        <row r="9934">
          <cell r="A9934">
            <v>408839</v>
          </cell>
          <cell r="B9934" t="str">
            <v>جيما شبروني</v>
          </cell>
          <cell r="C9934" t="str">
            <v>جرجس</v>
          </cell>
          <cell r="E9934" t="str">
            <v>الثانية</v>
          </cell>
        </row>
        <row r="9935">
          <cell r="A9935">
            <v>408842</v>
          </cell>
          <cell r="B9935" t="str">
            <v>حسام كرنبه</v>
          </cell>
          <cell r="C9935" t="str">
            <v>انور</v>
          </cell>
          <cell r="E9935" t="str">
            <v>الثانية</v>
          </cell>
        </row>
        <row r="9936">
          <cell r="A9936">
            <v>408845</v>
          </cell>
          <cell r="B9936" t="str">
            <v>حسين سنيور</v>
          </cell>
          <cell r="C9936" t="str">
            <v>محمود</v>
          </cell>
          <cell r="E9936" t="str">
            <v>الثانية</v>
          </cell>
        </row>
        <row r="9937">
          <cell r="A9937">
            <v>408850</v>
          </cell>
          <cell r="B9937" t="str">
            <v>حيان زيدان</v>
          </cell>
          <cell r="C9937" t="str">
            <v>رئيف</v>
          </cell>
          <cell r="E9937" t="str">
            <v>الثانية</v>
          </cell>
        </row>
        <row r="9938">
          <cell r="A9938">
            <v>408854</v>
          </cell>
          <cell r="B9938" t="str">
            <v>خديجة عباس</v>
          </cell>
          <cell r="C9938" t="str">
            <v>عباس</v>
          </cell>
          <cell r="E9938" t="str">
            <v>الثانية</v>
          </cell>
        </row>
        <row r="9939">
          <cell r="A9939">
            <v>408872</v>
          </cell>
          <cell r="B9939" t="str">
            <v>رنا القطب</v>
          </cell>
          <cell r="C9939" t="str">
            <v>محمد زهير</v>
          </cell>
          <cell r="E9939" t="str">
            <v>الثانية</v>
          </cell>
        </row>
        <row r="9940">
          <cell r="A9940">
            <v>408874</v>
          </cell>
          <cell r="B9940" t="str">
            <v>رنا سليمان</v>
          </cell>
          <cell r="C9940" t="str">
            <v>رمضان</v>
          </cell>
          <cell r="E9940" t="str">
            <v>الثانية</v>
          </cell>
        </row>
        <row r="9941">
          <cell r="A9941">
            <v>408877</v>
          </cell>
          <cell r="B9941" t="str">
            <v>رهام نبهان الملقب دنوني</v>
          </cell>
          <cell r="C9941" t="str">
            <v>محمد نبيل</v>
          </cell>
          <cell r="E9941" t="str">
            <v>الثانية</v>
          </cell>
        </row>
        <row r="9942">
          <cell r="A9942">
            <v>408878</v>
          </cell>
          <cell r="B9942" t="str">
            <v>رهف الحمصي</v>
          </cell>
          <cell r="C9942" t="str">
            <v>ياسين</v>
          </cell>
          <cell r="E9942" t="str">
            <v>الثانية</v>
          </cell>
        </row>
        <row r="9943">
          <cell r="A9943">
            <v>408885</v>
          </cell>
          <cell r="B9943" t="str">
            <v>ريم قلومة</v>
          </cell>
          <cell r="C9943" t="str">
            <v>جورج</v>
          </cell>
          <cell r="E9943" t="str">
            <v>الثانية</v>
          </cell>
        </row>
        <row r="9944">
          <cell r="A9944">
            <v>408886</v>
          </cell>
          <cell r="B9944" t="str">
            <v>ريما صوان</v>
          </cell>
          <cell r="C9944" t="str">
            <v>خالد</v>
          </cell>
          <cell r="E9944" t="str">
            <v>الثانية</v>
          </cell>
        </row>
        <row r="9945">
          <cell r="A9945">
            <v>408893</v>
          </cell>
          <cell r="B9945" t="str">
            <v>سامر البني</v>
          </cell>
          <cell r="C9945" t="str">
            <v>رضا</v>
          </cell>
          <cell r="E9945" t="str">
            <v>الثانية</v>
          </cell>
        </row>
        <row r="9946">
          <cell r="A9946">
            <v>408899</v>
          </cell>
          <cell r="B9946" t="str">
            <v>سناء فرزات</v>
          </cell>
          <cell r="C9946" t="str">
            <v>وليد</v>
          </cell>
          <cell r="E9946" t="str">
            <v>الثانية</v>
          </cell>
        </row>
        <row r="9947">
          <cell r="A9947">
            <v>408907</v>
          </cell>
          <cell r="B9947" t="str">
            <v>طارق عبد الرزاق</v>
          </cell>
          <cell r="C9947" t="str">
            <v>عبد الاله</v>
          </cell>
          <cell r="E9947" t="str">
            <v>الثانية</v>
          </cell>
        </row>
        <row r="9948">
          <cell r="A9948">
            <v>408914</v>
          </cell>
          <cell r="B9948" t="str">
            <v>عبد المنعم الرحال</v>
          </cell>
          <cell r="C9948" t="str">
            <v>عبد الرحمن</v>
          </cell>
          <cell r="E9948" t="str">
            <v>الثانية</v>
          </cell>
        </row>
        <row r="9949">
          <cell r="A9949">
            <v>408928</v>
          </cell>
          <cell r="B9949" t="str">
            <v>عماد الدين شاهين</v>
          </cell>
          <cell r="C9949" t="str">
            <v>محمد</v>
          </cell>
          <cell r="E9949" t="str">
            <v>الثانية</v>
          </cell>
        </row>
        <row r="9950">
          <cell r="A9950">
            <v>408935</v>
          </cell>
          <cell r="B9950" t="str">
            <v>غصون عرموش</v>
          </cell>
          <cell r="C9950" t="str">
            <v>محمد ظافر</v>
          </cell>
          <cell r="E9950" t="str">
            <v>الثانية</v>
          </cell>
        </row>
        <row r="9951">
          <cell r="A9951">
            <v>408936</v>
          </cell>
          <cell r="B9951" t="str">
            <v>غياث الصفدي</v>
          </cell>
          <cell r="C9951" t="str">
            <v>احمد</v>
          </cell>
          <cell r="E9951" t="str">
            <v>الثانية</v>
          </cell>
        </row>
        <row r="9952">
          <cell r="A9952">
            <v>408942</v>
          </cell>
          <cell r="B9952" t="str">
            <v>فرزت القطامي</v>
          </cell>
          <cell r="C9952" t="str">
            <v>ايليا</v>
          </cell>
          <cell r="E9952" t="str">
            <v>الثانية</v>
          </cell>
        </row>
        <row r="9953">
          <cell r="A9953">
            <v>408943</v>
          </cell>
          <cell r="B9953" t="str">
            <v>قاسم العلي</v>
          </cell>
          <cell r="C9953" t="str">
            <v>محمد</v>
          </cell>
          <cell r="E9953" t="str">
            <v>الثانية</v>
          </cell>
        </row>
        <row r="9954">
          <cell r="A9954">
            <v>408950</v>
          </cell>
          <cell r="B9954" t="str">
            <v>لبانة ضواهري</v>
          </cell>
          <cell r="C9954" t="str">
            <v>غالب</v>
          </cell>
          <cell r="E9954" t="str">
            <v>الثانية</v>
          </cell>
        </row>
        <row r="9955">
          <cell r="A9955">
            <v>408962</v>
          </cell>
          <cell r="B9955" t="str">
            <v>محمد البقاعي</v>
          </cell>
          <cell r="C9955" t="str">
            <v>حسن</v>
          </cell>
          <cell r="E9955" t="str">
            <v>الثانية</v>
          </cell>
        </row>
        <row r="9956">
          <cell r="A9956">
            <v>408988</v>
          </cell>
          <cell r="B9956" t="str">
            <v>محي الدين صليبي</v>
          </cell>
          <cell r="C9956" t="str">
            <v>محمد</v>
          </cell>
          <cell r="E9956" t="str">
            <v>الثانية</v>
          </cell>
        </row>
        <row r="9957">
          <cell r="A9957">
            <v>408998</v>
          </cell>
          <cell r="B9957" t="str">
            <v>ميساء الديري</v>
          </cell>
          <cell r="C9957" t="str">
            <v>احمد راتب</v>
          </cell>
          <cell r="E9957" t="str">
            <v>الثانية</v>
          </cell>
        </row>
        <row r="9958">
          <cell r="A9958">
            <v>409005</v>
          </cell>
          <cell r="B9958" t="str">
            <v>نور الوتار</v>
          </cell>
          <cell r="C9958" t="str">
            <v>محمد عدنان</v>
          </cell>
          <cell r="E9958" t="str">
            <v>الثانية</v>
          </cell>
        </row>
        <row r="9959">
          <cell r="A9959">
            <v>409007</v>
          </cell>
          <cell r="B9959" t="str">
            <v>هادي الهدهد</v>
          </cell>
          <cell r="C9959" t="str">
            <v>محمد سعيد</v>
          </cell>
          <cell r="E9959" t="str">
            <v>الثانية</v>
          </cell>
        </row>
        <row r="9960">
          <cell r="A9960">
            <v>409008</v>
          </cell>
          <cell r="B9960" t="str">
            <v>هاني العبد العزيز</v>
          </cell>
          <cell r="C9960" t="str">
            <v>عبد الوهاب</v>
          </cell>
          <cell r="E9960" t="str">
            <v>الثانية</v>
          </cell>
        </row>
        <row r="9961">
          <cell r="A9961">
            <v>409011</v>
          </cell>
          <cell r="B9961" t="str">
            <v>هدى متيني</v>
          </cell>
          <cell r="C9961" t="str">
            <v>محمد شوكت</v>
          </cell>
          <cell r="E9961" t="str">
            <v>الثانية</v>
          </cell>
        </row>
        <row r="9962">
          <cell r="A9962">
            <v>409012</v>
          </cell>
          <cell r="B9962" t="str">
            <v>هديل فطوم</v>
          </cell>
          <cell r="C9962" t="str">
            <v>ياسر</v>
          </cell>
          <cell r="E9962" t="str">
            <v>الثانية</v>
          </cell>
        </row>
        <row r="9963">
          <cell r="A9963">
            <v>409024</v>
          </cell>
          <cell r="B9963" t="str">
            <v>فرح سرحان</v>
          </cell>
          <cell r="C9963" t="str">
            <v>ماجد</v>
          </cell>
          <cell r="E9963" t="str">
            <v>الثانية</v>
          </cell>
        </row>
        <row r="9964">
          <cell r="A9964">
            <v>409042</v>
          </cell>
          <cell r="B9964" t="str">
            <v>سها الشهابي</v>
          </cell>
          <cell r="C9964" t="str">
            <v>حسن</v>
          </cell>
          <cell r="E9964" t="str">
            <v>الثانية</v>
          </cell>
        </row>
        <row r="9965">
          <cell r="A9965">
            <v>409043</v>
          </cell>
          <cell r="B9965" t="str">
            <v>سهام يازجي</v>
          </cell>
          <cell r="C9965" t="str">
            <v>حنا ديب</v>
          </cell>
          <cell r="E9965" t="str">
            <v>الثانية</v>
          </cell>
        </row>
        <row r="9966">
          <cell r="A9966">
            <v>409050</v>
          </cell>
          <cell r="B9966" t="str">
            <v>مايا المرادي</v>
          </cell>
          <cell r="C9966" t="str">
            <v>بسام</v>
          </cell>
          <cell r="E9966" t="str">
            <v>الثانية</v>
          </cell>
        </row>
        <row r="9967">
          <cell r="A9967">
            <v>409054</v>
          </cell>
          <cell r="B9967" t="str">
            <v>محمود زريقي</v>
          </cell>
          <cell r="C9967" t="str">
            <v>نبيل</v>
          </cell>
          <cell r="E9967" t="str">
            <v>الثانية</v>
          </cell>
        </row>
        <row r="9968">
          <cell r="A9968">
            <v>409055</v>
          </cell>
          <cell r="B9968" t="str">
            <v>مصطفى العش</v>
          </cell>
          <cell r="C9968" t="str">
            <v>فؤاد</v>
          </cell>
          <cell r="E9968" t="str">
            <v>الثانية</v>
          </cell>
        </row>
        <row r="9969">
          <cell r="A9969">
            <v>409057</v>
          </cell>
          <cell r="B9969" t="str">
            <v>ملهم الخدام</v>
          </cell>
          <cell r="C9969" t="str">
            <v>مصطفى</v>
          </cell>
          <cell r="E9969" t="str">
            <v>الثانية</v>
          </cell>
        </row>
        <row r="9970">
          <cell r="A9970">
            <v>409060</v>
          </cell>
          <cell r="B9970" t="str">
            <v>ابراهيم شحادة</v>
          </cell>
          <cell r="C9970" t="str">
            <v>عيسى</v>
          </cell>
          <cell r="E9970" t="str">
            <v>الثانية</v>
          </cell>
        </row>
        <row r="9971">
          <cell r="A9971">
            <v>409062</v>
          </cell>
          <cell r="B9971" t="str">
            <v>احمد عاتقي</v>
          </cell>
          <cell r="C9971" t="str">
            <v>اسعد</v>
          </cell>
          <cell r="E9971" t="str">
            <v>الثانية</v>
          </cell>
        </row>
        <row r="9972">
          <cell r="A9972">
            <v>409063</v>
          </cell>
          <cell r="B9972" t="str">
            <v>احمد عباره</v>
          </cell>
          <cell r="C9972" t="str">
            <v>خالد</v>
          </cell>
          <cell r="E9972" t="str">
            <v>الثانية</v>
          </cell>
        </row>
        <row r="9973">
          <cell r="A9973">
            <v>409065</v>
          </cell>
          <cell r="B9973" t="str">
            <v>اسماء صوان</v>
          </cell>
          <cell r="C9973" t="str">
            <v>محمد نصوح</v>
          </cell>
          <cell r="E9973" t="str">
            <v>الثانية</v>
          </cell>
        </row>
        <row r="9974">
          <cell r="A9974">
            <v>409066</v>
          </cell>
          <cell r="B9974" t="str">
            <v>اماني العكه</v>
          </cell>
          <cell r="C9974" t="str">
            <v>محسن</v>
          </cell>
          <cell r="E9974" t="str">
            <v>الثانية</v>
          </cell>
        </row>
        <row r="9975">
          <cell r="A9975">
            <v>409069</v>
          </cell>
          <cell r="B9975" t="str">
            <v>باسل شاكر</v>
          </cell>
          <cell r="C9975" t="str">
            <v>برهان الدين</v>
          </cell>
          <cell r="E9975" t="str">
            <v>الثانية</v>
          </cell>
        </row>
        <row r="9976">
          <cell r="A9976">
            <v>409071</v>
          </cell>
          <cell r="B9976" t="str">
            <v>بشار حاج خليل</v>
          </cell>
          <cell r="C9976" t="str">
            <v>محمود</v>
          </cell>
          <cell r="E9976" t="str">
            <v>الثانية</v>
          </cell>
        </row>
        <row r="9977">
          <cell r="A9977">
            <v>409074</v>
          </cell>
          <cell r="B9977" t="str">
            <v>حسام سلمان</v>
          </cell>
          <cell r="C9977" t="str">
            <v>محمود</v>
          </cell>
          <cell r="E9977" t="str">
            <v>الثانية</v>
          </cell>
        </row>
        <row r="9978">
          <cell r="A9978">
            <v>409076</v>
          </cell>
          <cell r="B9978" t="str">
            <v>رشيد مدلج</v>
          </cell>
          <cell r="C9978" t="str">
            <v>شاكر</v>
          </cell>
          <cell r="E9978" t="str">
            <v>الثانية</v>
          </cell>
        </row>
        <row r="9979">
          <cell r="A9979">
            <v>409078</v>
          </cell>
          <cell r="B9979" t="str">
            <v>رهام الزعبي</v>
          </cell>
          <cell r="C9979" t="str">
            <v>جمال</v>
          </cell>
          <cell r="E9979" t="str">
            <v>الثانية</v>
          </cell>
        </row>
        <row r="9980">
          <cell r="A9980">
            <v>409079</v>
          </cell>
          <cell r="B9980" t="str">
            <v>زياد عيسى</v>
          </cell>
          <cell r="C9980" t="str">
            <v>منير</v>
          </cell>
          <cell r="E9980" t="str">
            <v>الثانية</v>
          </cell>
        </row>
        <row r="9981">
          <cell r="A9981">
            <v>409083</v>
          </cell>
          <cell r="B9981" t="str">
            <v>عامر السباعي</v>
          </cell>
          <cell r="C9981" t="str">
            <v xml:space="preserve">وليد </v>
          </cell>
          <cell r="E9981" t="str">
            <v>الثانية</v>
          </cell>
        </row>
        <row r="9982">
          <cell r="A9982">
            <v>409085</v>
          </cell>
          <cell r="B9982" t="str">
            <v>عبير عمر</v>
          </cell>
          <cell r="C9982" t="str">
            <v>سيف الدين</v>
          </cell>
          <cell r="E9982" t="str">
            <v>الثانية</v>
          </cell>
        </row>
        <row r="9983">
          <cell r="A9983">
            <v>409094</v>
          </cell>
          <cell r="B9983" t="str">
            <v>كنده الكفري</v>
          </cell>
          <cell r="C9983" t="str">
            <v>عبد اللطيف</v>
          </cell>
          <cell r="E9983" t="str">
            <v>الثانية</v>
          </cell>
        </row>
        <row r="9984">
          <cell r="A9984">
            <v>409095</v>
          </cell>
          <cell r="B9984" t="str">
            <v>لؤي اسعد</v>
          </cell>
          <cell r="C9984" t="str">
            <v>عدنان</v>
          </cell>
          <cell r="E9984" t="str">
            <v>الثانية</v>
          </cell>
        </row>
        <row r="9985">
          <cell r="A9985">
            <v>409096</v>
          </cell>
          <cell r="B9985" t="str">
            <v>محسن حسين</v>
          </cell>
          <cell r="C9985" t="str">
            <v>حسين</v>
          </cell>
          <cell r="E9985" t="str">
            <v>الثانية</v>
          </cell>
        </row>
        <row r="9986">
          <cell r="A9986">
            <v>409099</v>
          </cell>
          <cell r="B9986" t="str">
            <v>محمد كمال الدين</v>
          </cell>
          <cell r="C9986" t="str">
            <v>ناظم</v>
          </cell>
          <cell r="E9986" t="str">
            <v>الثانية</v>
          </cell>
        </row>
        <row r="9987">
          <cell r="A9987">
            <v>409101</v>
          </cell>
          <cell r="B9987" t="str">
            <v>محمد ناصر جمعه</v>
          </cell>
          <cell r="C9987" t="str">
            <v>احمد عيد</v>
          </cell>
          <cell r="E9987" t="str">
            <v>الثانية</v>
          </cell>
        </row>
        <row r="9988">
          <cell r="A9988">
            <v>409103</v>
          </cell>
          <cell r="B9988" t="str">
            <v>محمد ياسين البرغلي</v>
          </cell>
          <cell r="C9988" t="str">
            <v>محمد اديب</v>
          </cell>
          <cell r="E9988" t="str">
            <v>الثانية</v>
          </cell>
        </row>
        <row r="9989">
          <cell r="A9989">
            <v>409105</v>
          </cell>
          <cell r="B9989" t="str">
            <v>محمود هدله</v>
          </cell>
          <cell r="C9989" t="str">
            <v>عبد الكريم</v>
          </cell>
          <cell r="E9989" t="str">
            <v>الثانية</v>
          </cell>
        </row>
        <row r="9990">
          <cell r="A9990">
            <v>409110</v>
          </cell>
          <cell r="B9990" t="str">
            <v>ميساء الفلاح</v>
          </cell>
          <cell r="C9990" t="str">
            <v>ابراهيم</v>
          </cell>
          <cell r="E9990" t="str">
            <v>الثانية</v>
          </cell>
        </row>
        <row r="9991">
          <cell r="A9991">
            <v>409111</v>
          </cell>
          <cell r="B9991" t="str">
            <v>ميسر محمود</v>
          </cell>
          <cell r="C9991" t="str">
            <v>شامان</v>
          </cell>
          <cell r="E9991" t="str">
            <v>الثانية</v>
          </cell>
        </row>
        <row r="9992">
          <cell r="A9992">
            <v>409112</v>
          </cell>
          <cell r="B9992" t="str">
            <v>ناديا متعب</v>
          </cell>
          <cell r="C9992" t="str">
            <v>احمد</v>
          </cell>
          <cell r="E9992" t="str">
            <v>الثانية</v>
          </cell>
        </row>
        <row r="9993">
          <cell r="A9993">
            <v>409114</v>
          </cell>
          <cell r="B9993" t="str">
            <v>نسيم الهادي</v>
          </cell>
          <cell r="C9993" t="str">
            <v>حمد</v>
          </cell>
          <cell r="E9993" t="str">
            <v>الثانية</v>
          </cell>
        </row>
        <row r="9994">
          <cell r="A9994">
            <v>409118</v>
          </cell>
          <cell r="B9994" t="str">
            <v>وائل زحلان</v>
          </cell>
          <cell r="C9994" t="str">
            <v>محمد</v>
          </cell>
          <cell r="E9994" t="str">
            <v>الثانية</v>
          </cell>
        </row>
        <row r="9995">
          <cell r="A9995">
            <v>409119</v>
          </cell>
          <cell r="B9995" t="str">
            <v>وائل عرب</v>
          </cell>
          <cell r="C9995" t="str">
            <v>محمد ياسر</v>
          </cell>
          <cell r="E9995" t="str">
            <v>الثانية</v>
          </cell>
        </row>
        <row r="9996">
          <cell r="A9996">
            <v>409120</v>
          </cell>
          <cell r="B9996" t="str">
            <v>وسيم عاقل</v>
          </cell>
          <cell r="C9996" t="str">
            <v>عبد الوهاب</v>
          </cell>
          <cell r="E9996" t="str">
            <v>الثانية</v>
          </cell>
        </row>
        <row r="9997">
          <cell r="A9997">
            <v>409140</v>
          </cell>
          <cell r="B9997" t="str">
            <v>احمد الخطيب</v>
          </cell>
          <cell r="C9997" t="str">
            <v>محمد فيصل</v>
          </cell>
          <cell r="E9997" t="str">
            <v>الثانية</v>
          </cell>
        </row>
        <row r="9998">
          <cell r="A9998">
            <v>409145</v>
          </cell>
          <cell r="B9998" t="str">
            <v>احمد العثمان</v>
          </cell>
          <cell r="C9998" t="str">
            <v>حسين</v>
          </cell>
          <cell r="E9998" t="str">
            <v>الثانية</v>
          </cell>
        </row>
        <row r="9999">
          <cell r="A9999">
            <v>409151</v>
          </cell>
          <cell r="B9999" t="str">
            <v>احمد تبارة</v>
          </cell>
          <cell r="C9999" t="str">
            <v>ابراهيم</v>
          </cell>
          <cell r="E9999" t="str">
            <v>الثانية</v>
          </cell>
        </row>
        <row r="10000">
          <cell r="A10000">
            <v>409159</v>
          </cell>
          <cell r="B10000" t="str">
            <v>احمد سعد الدين</v>
          </cell>
          <cell r="C10000" t="str">
            <v>تيسير</v>
          </cell>
          <cell r="E10000" t="str">
            <v>الثانية</v>
          </cell>
        </row>
        <row r="10001">
          <cell r="A10001">
            <v>409162</v>
          </cell>
          <cell r="B10001" t="str">
            <v>احمد عبد الوهاب</v>
          </cell>
          <cell r="C10001" t="str">
            <v>حسين</v>
          </cell>
          <cell r="E10001" t="str">
            <v>الثانية</v>
          </cell>
        </row>
        <row r="10002">
          <cell r="A10002">
            <v>409166</v>
          </cell>
          <cell r="B10002" t="str">
            <v xml:space="preserve">احمد فواز مبارك </v>
          </cell>
          <cell r="C10002" t="str">
            <v>حسين</v>
          </cell>
          <cell r="E10002" t="str">
            <v>الثانية</v>
          </cell>
        </row>
        <row r="10003">
          <cell r="A10003">
            <v>409168</v>
          </cell>
          <cell r="B10003" t="str">
            <v>احمد كنعان</v>
          </cell>
          <cell r="C10003" t="str">
            <v>فريز</v>
          </cell>
          <cell r="E10003" t="str">
            <v>الثانية</v>
          </cell>
        </row>
        <row r="10004">
          <cell r="A10004">
            <v>409171</v>
          </cell>
          <cell r="B10004" t="str">
            <v>احمد مراد</v>
          </cell>
          <cell r="C10004" t="str">
            <v>مصطفى</v>
          </cell>
          <cell r="E10004" t="str">
            <v>الثانية</v>
          </cell>
        </row>
        <row r="10005">
          <cell r="A10005">
            <v>409181</v>
          </cell>
          <cell r="B10005" t="str">
            <v>اريج شاميه</v>
          </cell>
          <cell r="C10005" t="str">
            <v>نجيب</v>
          </cell>
          <cell r="E10005" t="str">
            <v>الثانية</v>
          </cell>
        </row>
        <row r="10006">
          <cell r="A10006">
            <v>409188</v>
          </cell>
          <cell r="B10006" t="str">
            <v>اسامه عبود</v>
          </cell>
          <cell r="C10006" t="str">
            <v>احمد</v>
          </cell>
          <cell r="E10006" t="str">
            <v>الثانية</v>
          </cell>
        </row>
        <row r="10007">
          <cell r="A10007">
            <v>409194</v>
          </cell>
          <cell r="B10007" t="str">
            <v>اسراء الحبش</v>
          </cell>
          <cell r="C10007" t="str">
            <v>عماد</v>
          </cell>
          <cell r="E10007" t="str">
            <v>الثانية</v>
          </cell>
        </row>
        <row r="10008">
          <cell r="A10008">
            <v>409197</v>
          </cell>
          <cell r="B10008" t="str">
            <v>اسعد المرادي</v>
          </cell>
          <cell r="C10008" t="str">
            <v>ايمن</v>
          </cell>
          <cell r="E10008" t="str">
            <v>الثانية</v>
          </cell>
        </row>
        <row r="10009">
          <cell r="A10009">
            <v>409213</v>
          </cell>
          <cell r="B10009" t="str">
            <v>اكرم عبد القادر</v>
          </cell>
          <cell r="C10009" t="str">
            <v xml:space="preserve"> فاروق</v>
          </cell>
          <cell r="E10009" t="str">
            <v>الثانية</v>
          </cell>
        </row>
        <row r="10010">
          <cell r="A10010">
            <v>409214</v>
          </cell>
          <cell r="B10010" t="str">
            <v>الاء الباني</v>
          </cell>
          <cell r="C10010" t="str">
            <v>لؤي</v>
          </cell>
          <cell r="E10010" t="str">
            <v>الثانية</v>
          </cell>
        </row>
        <row r="10011">
          <cell r="A10011">
            <v>409222</v>
          </cell>
          <cell r="B10011" t="str">
            <v>الاء كوكش</v>
          </cell>
          <cell r="C10011" t="str">
            <v>مراد</v>
          </cell>
          <cell r="E10011" t="str">
            <v>الثانية</v>
          </cell>
        </row>
        <row r="10012">
          <cell r="A10012">
            <v>409234</v>
          </cell>
          <cell r="B10012" t="str">
            <v xml:space="preserve">اماني علي </v>
          </cell>
          <cell r="C10012" t="str">
            <v>محمد</v>
          </cell>
          <cell r="E10012" t="str">
            <v>الثانية</v>
          </cell>
        </row>
        <row r="10013">
          <cell r="A10013">
            <v>409243</v>
          </cell>
          <cell r="B10013" t="str">
            <v>امل عبد الحميد</v>
          </cell>
          <cell r="C10013" t="str">
            <v>نصر</v>
          </cell>
          <cell r="E10013" t="str">
            <v>الثانية</v>
          </cell>
        </row>
        <row r="10014">
          <cell r="A10014">
            <v>409253</v>
          </cell>
          <cell r="B10014" t="str">
            <v>اناس الخضراء</v>
          </cell>
          <cell r="C10014" t="str">
            <v>محمد منذر</v>
          </cell>
          <cell r="E10014" t="str">
            <v>الثانية</v>
          </cell>
        </row>
        <row r="10015">
          <cell r="A10015">
            <v>409260</v>
          </cell>
          <cell r="B10015" t="str">
            <v>انس النصير</v>
          </cell>
          <cell r="C10015" t="str">
            <v>رفعات</v>
          </cell>
          <cell r="E10015" t="str">
            <v>الثانية</v>
          </cell>
        </row>
        <row r="10016">
          <cell r="A10016">
            <v>409271</v>
          </cell>
          <cell r="B10016" t="str">
            <v>اياد الخلاوي</v>
          </cell>
          <cell r="C10016" t="str">
            <v>نوري</v>
          </cell>
          <cell r="E10016" t="str">
            <v>الثانية</v>
          </cell>
        </row>
        <row r="10017">
          <cell r="A10017">
            <v>409281</v>
          </cell>
          <cell r="B10017" t="str">
            <v>ايمان المصري حبي</v>
          </cell>
          <cell r="C10017" t="str">
            <v>محمد عدنان</v>
          </cell>
          <cell r="E10017" t="str">
            <v>الثانية</v>
          </cell>
        </row>
        <row r="10018">
          <cell r="A10018">
            <v>409290</v>
          </cell>
          <cell r="B10018" t="str">
            <v>ايمن نصر</v>
          </cell>
          <cell r="C10018" t="str">
            <v>عقارب</v>
          </cell>
          <cell r="E10018" t="str">
            <v>الثانية</v>
          </cell>
        </row>
        <row r="10019">
          <cell r="A10019">
            <v>409293</v>
          </cell>
          <cell r="B10019" t="str">
            <v>ايناس درويش</v>
          </cell>
          <cell r="C10019" t="str">
            <v>عدنان</v>
          </cell>
          <cell r="E10019" t="str">
            <v>الثانية</v>
          </cell>
        </row>
        <row r="10020">
          <cell r="A10020">
            <v>409302</v>
          </cell>
          <cell r="B10020" t="str">
            <v>ايهم طعمه</v>
          </cell>
          <cell r="C10020" t="str">
            <v>موسى</v>
          </cell>
          <cell r="E10020" t="str">
            <v>الثانية</v>
          </cell>
        </row>
        <row r="10021">
          <cell r="A10021">
            <v>409331</v>
          </cell>
          <cell r="B10021" t="str">
            <v>بديعه عسليه مبروكه</v>
          </cell>
          <cell r="C10021" t="str">
            <v>ابراهيم</v>
          </cell>
          <cell r="E10021" t="str">
            <v>الثانية</v>
          </cell>
        </row>
        <row r="10022">
          <cell r="A10022">
            <v>409336</v>
          </cell>
          <cell r="B10022" t="str">
            <v>بروين حسو</v>
          </cell>
          <cell r="C10022" t="str">
            <v>رجب</v>
          </cell>
          <cell r="E10022" t="str">
            <v>الثانية</v>
          </cell>
        </row>
        <row r="10023">
          <cell r="A10023">
            <v>409340</v>
          </cell>
          <cell r="B10023" t="str">
            <v>بشار الحمير</v>
          </cell>
          <cell r="C10023" t="str">
            <v>محمد</v>
          </cell>
          <cell r="E10023" t="str">
            <v>الثانية</v>
          </cell>
        </row>
        <row r="10024">
          <cell r="A10024">
            <v>409345</v>
          </cell>
          <cell r="B10024" t="str">
            <v>بشرى القطب</v>
          </cell>
          <cell r="C10024" t="str">
            <v xml:space="preserve">حمدي </v>
          </cell>
          <cell r="E10024" t="str">
            <v>الثانية</v>
          </cell>
        </row>
        <row r="10025">
          <cell r="A10025">
            <v>409346</v>
          </cell>
          <cell r="B10025" t="str">
            <v>بشرى يوسف</v>
          </cell>
          <cell r="C10025" t="str">
            <v>يوسف</v>
          </cell>
          <cell r="E10025" t="str">
            <v>الثانية</v>
          </cell>
        </row>
        <row r="10026">
          <cell r="A10026">
            <v>409349</v>
          </cell>
          <cell r="B10026" t="str">
            <v>بلال الحفار</v>
          </cell>
          <cell r="C10026" t="str">
            <v>بسام</v>
          </cell>
          <cell r="E10026" t="str">
            <v>الثانية</v>
          </cell>
        </row>
        <row r="10027">
          <cell r="A10027">
            <v>409354</v>
          </cell>
          <cell r="B10027" t="str">
            <v>بنان شعبان</v>
          </cell>
          <cell r="C10027" t="str">
            <v>عدنان</v>
          </cell>
          <cell r="E10027" t="str">
            <v>الثانية</v>
          </cell>
        </row>
        <row r="10028">
          <cell r="A10028">
            <v>409360</v>
          </cell>
          <cell r="B10028" t="str">
            <v>تامر النقيب</v>
          </cell>
          <cell r="C10028" t="str">
            <v>موفق</v>
          </cell>
          <cell r="E10028" t="str">
            <v>الثانية</v>
          </cell>
        </row>
        <row r="10029">
          <cell r="A10029">
            <v>409361</v>
          </cell>
          <cell r="B10029" t="str">
            <v>تبارك الغزاوي</v>
          </cell>
          <cell r="C10029" t="str">
            <v>عبد الرزاق</v>
          </cell>
          <cell r="E10029" t="str">
            <v>الثانية</v>
          </cell>
        </row>
        <row r="10030">
          <cell r="A10030">
            <v>409381</v>
          </cell>
          <cell r="B10030" t="str">
            <v>جوان خليل</v>
          </cell>
          <cell r="C10030" t="str">
            <v>طلعت</v>
          </cell>
          <cell r="E10030" t="str">
            <v>الثانية</v>
          </cell>
        </row>
        <row r="10031">
          <cell r="A10031">
            <v>409403</v>
          </cell>
          <cell r="B10031" t="str">
            <v>حسام القادري</v>
          </cell>
          <cell r="C10031" t="str">
            <v>رامز</v>
          </cell>
          <cell r="E10031" t="str">
            <v>الثانية</v>
          </cell>
        </row>
        <row r="10032">
          <cell r="A10032">
            <v>409409</v>
          </cell>
          <cell r="B10032" t="str">
            <v>حسام مرعي</v>
          </cell>
          <cell r="C10032" t="str">
            <v>احمد</v>
          </cell>
          <cell r="E10032" t="str">
            <v>الثانية</v>
          </cell>
        </row>
        <row r="10033">
          <cell r="A10033">
            <v>409411</v>
          </cell>
          <cell r="B10033" t="str">
            <v>حسن النجار</v>
          </cell>
          <cell r="C10033" t="str">
            <v>انور</v>
          </cell>
          <cell r="E10033" t="str">
            <v>الثانية</v>
          </cell>
        </row>
        <row r="10034">
          <cell r="A10034">
            <v>409415</v>
          </cell>
          <cell r="B10034" t="str">
            <v>حسين جليلاتي</v>
          </cell>
          <cell r="C10034" t="str">
            <v>علي</v>
          </cell>
          <cell r="E10034" t="str">
            <v>الثانية</v>
          </cell>
        </row>
        <row r="10035">
          <cell r="A10035">
            <v>409425</v>
          </cell>
          <cell r="B10035" t="str">
            <v>حنان الحمصي</v>
          </cell>
          <cell r="C10035" t="str">
            <v>عدنان</v>
          </cell>
          <cell r="E10035" t="str">
            <v>الثانية</v>
          </cell>
        </row>
        <row r="10036">
          <cell r="A10036">
            <v>409437</v>
          </cell>
          <cell r="B10036" t="str">
            <v>خالد العر</v>
          </cell>
          <cell r="C10036" t="str">
            <v>عبد الهادي</v>
          </cell>
          <cell r="E10036" t="str">
            <v>الثانية</v>
          </cell>
        </row>
        <row r="10037">
          <cell r="A10037">
            <v>409446</v>
          </cell>
          <cell r="B10037" t="str">
            <v>خالد محسن</v>
          </cell>
          <cell r="C10037" t="str">
            <v>علي</v>
          </cell>
          <cell r="E10037" t="str">
            <v>الثانية</v>
          </cell>
        </row>
        <row r="10038">
          <cell r="A10038">
            <v>409448</v>
          </cell>
          <cell r="B10038" t="str">
            <v>خالد محمود</v>
          </cell>
          <cell r="C10038" t="str">
            <v>صبحي</v>
          </cell>
          <cell r="E10038" t="str">
            <v>الثانية</v>
          </cell>
        </row>
        <row r="10039">
          <cell r="A10039">
            <v>409466</v>
          </cell>
          <cell r="B10039" t="str">
            <v>دانيا الصفدي</v>
          </cell>
          <cell r="C10039" t="str">
            <v>غسان</v>
          </cell>
          <cell r="E10039" t="str">
            <v>الثانية</v>
          </cell>
        </row>
        <row r="10040">
          <cell r="A10040">
            <v>409484</v>
          </cell>
          <cell r="B10040" t="str">
            <v>ذكاء خوري</v>
          </cell>
          <cell r="C10040" t="str">
            <v>نبيل</v>
          </cell>
          <cell r="E10040" t="str">
            <v>الثانية</v>
          </cell>
        </row>
        <row r="10041">
          <cell r="A10041">
            <v>409497</v>
          </cell>
          <cell r="B10041" t="str">
            <v>راما جاويش</v>
          </cell>
          <cell r="C10041" t="str">
            <v>عبد الكريم</v>
          </cell>
          <cell r="E10041" t="str">
            <v>الثانية</v>
          </cell>
        </row>
        <row r="10042">
          <cell r="A10042">
            <v>409503</v>
          </cell>
          <cell r="B10042" t="str">
            <v>رامي جعفر</v>
          </cell>
          <cell r="C10042" t="str">
            <v>مصطفى</v>
          </cell>
          <cell r="E10042" t="str">
            <v>الثانية</v>
          </cell>
        </row>
        <row r="10043">
          <cell r="A10043">
            <v>409508</v>
          </cell>
          <cell r="B10043" t="str">
            <v>رانيا تللو</v>
          </cell>
          <cell r="C10043" t="str">
            <v>محمد عدنان</v>
          </cell>
          <cell r="E10043" t="str">
            <v>الثانية</v>
          </cell>
        </row>
        <row r="10044">
          <cell r="A10044">
            <v>409521</v>
          </cell>
          <cell r="B10044" t="str">
            <v>ربيع مهدي</v>
          </cell>
          <cell r="C10044" t="str">
            <v>نبيل</v>
          </cell>
          <cell r="E10044" t="str">
            <v>الثانية</v>
          </cell>
        </row>
        <row r="10045">
          <cell r="A10045">
            <v>409538</v>
          </cell>
          <cell r="B10045" t="str">
            <v>رشا السلامه</v>
          </cell>
          <cell r="C10045" t="str">
            <v>نوري</v>
          </cell>
          <cell r="E10045" t="str">
            <v>الثانية</v>
          </cell>
        </row>
        <row r="10046">
          <cell r="A10046">
            <v>409552</v>
          </cell>
          <cell r="B10046" t="str">
            <v>رعان صالح</v>
          </cell>
          <cell r="C10046" t="str">
            <v>عبده</v>
          </cell>
          <cell r="E10046" t="str">
            <v>الثانية</v>
          </cell>
        </row>
        <row r="10047">
          <cell r="A10047">
            <v>409553</v>
          </cell>
          <cell r="B10047" t="str">
            <v>رغد ابو العينين</v>
          </cell>
          <cell r="C10047" t="str">
            <v>محمد عدنان</v>
          </cell>
          <cell r="E10047" t="str">
            <v>الثانية</v>
          </cell>
        </row>
        <row r="10048">
          <cell r="A10048">
            <v>409562</v>
          </cell>
          <cell r="B10048" t="str">
            <v>رمزيه قاسم</v>
          </cell>
          <cell r="C10048" t="str">
            <v>حسين</v>
          </cell>
          <cell r="E10048" t="str">
            <v>الثانية</v>
          </cell>
        </row>
        <row r="10049">
          <cell r="A10049">
            <v>409577</v>
          </cell>
          <cell r="B10049" t="str">
            <v>رهام الخطبا</v>
          </cell>
          <cell r="C10049" t="str">
            <v>محمد</v>
          </cell>
          <cell r="E10049" t="str">
            <v>الثانية</v>
          </cell>
        </row>
        <row r="10050">
          <cell r="A10050">
            <v>409579</v>
          </cell>
          <cell r="B10050" t="str">
            <v>رهام راجح</v>
          </cell>
          <cell r="C10050" t="str">
            <v>عبد الرحمن</v>
          </cell>
          <cell r="E10050" t="str">
            <v>الثانية</v>
          </cell>
        </row>
        <row r="10051">
          <cell r="A10051">
            <v>409584</v>
          </cell>
          <cell r="B10051" t="str">
            <v>رهف سنقر</v>
          </cell>
          <cell r="C10051" t="str">
            <v>مصطفى</v>
          </cell>
          <cell r="E10051" t="str">
            <v>الثانية</v>
          </cell>
        </row>
        <row r="10052">
          <cell r="A10052">
            <v>409586</v>
          </cell>
          <cell r="B10052" t="str">
            <v>رهف منافيخي</v>
          </cell>
          <cell r="C10052" t="str">
            <v>محمد بسام</v>
          </cell>
          <cell r="E10052" t="str">
            <v>الثانية</v>
          </cell>
        </row>
        <row r="10053">
          <cell r="A10053">
            <v>409596</v>
          </cell>
          <cell r="B10053" t="str">
            <v>روعه ياسين الادلبي</v>
          </cell>
          <cell r="C10053" t="str">
            <v>عبد الغفور</v>
          </cell>
          <cell r="E10053" t="str">
            <v>الثانية</v>
          </cell>
        </row>
        <row r="10054">
          <cell r="A10054">
            <v>409611</v>
          </cell>
          <cell r="B10054" t="str">
            <v>ريم الدباس</v>
          </cell>
          <cell r="C10054" t="str">
            <v>محمد نذير</v>
          </cell>
          <cell r="E10054" t="str">
            <v>الثانية</v>
          </cell>
        </row>
        <row r="10055">
          <cell r="A10055">
            <v>409612</v>
          </cell>
          <cell r="B10055" t="str">
            <v>ريم الفلاح</v>
          </cell>
          <cell r="C10055" t="str">
            <v>عدنان</v>
          </cell>
          <cell r="E10055" t="str">
            <v>الثانية</v>
          </cell>
        </row>
        <row r="10056">
          <cell r="A10056">
            <v>409626</v>
          </cell>
          <cell r="B10056" t="str">
            <v>زاهر يوسف</v>
          </cell>
          <cell r="C10056" t="str">
            <v>محمود</v>
          </cell>
          <cell r="E10056" t="str">
            <v>الثانية</v>
          </cell>
        </row>
        <row r="10057">
          <cell r="A10057">
            <v>409631</v>
          </cell>
          <cell r="B10057" t="str">
            <v>زياد دغا</v>
          </cell>
          <cell r="C10057" t="str">
            <v>فائز</v>
          </cell>
          <cell r="E10057" t="str">
            <v>الثانية</v>
          </cell>
        </row>
        <row r="10058">
          <cell r="A10058">
            <v>409633</v>
          </cell>
          <cell r="B10058" t="str">
            <v>زيد السعدوني</v>
          </cell>
          <cell r="C10058" t="str">
            <v>مروان</v>
          </cell>
          <cell r="E10058" t="str">
            <v>الثانية</v>
          </cell>
        </row>
        <row r="10059">
          <cell r="A10059">
            <v>409637</v>
          </cell>
          <cell r="B10059" t="str">
            <v>زينه تميم</v>
          </cell>
          <cell r="C10059" t="str">
            <v>حسين</v>
          </cell>
          <cell r="E10059" t="str">
            <v>الثانية</v>
          </cell>
        </row>
        <row r="10060">
          <cell r="A10060">
            <v>409641</v>
          </cell>
          <cell r="B10060" t="str">
            <v>ساريه شماشان</v>
          </cell>
          <cell r="C10060" t="str">
            <v>محمد</v>
          </cell>
          <cell r="E10060" t="str">
            <v>الثانية</v>
          </cell>
        </row>
        <row r="10061">
          <cell r="A10061">
            <v>409642</v>
          </cell>
          <cell r="B10061" t="str">
            <v>سالم جباره</v>
          </cell>
          <cell r="C10061" t="str">
            <v>الياس</v>
          </cell>
          <cell r="E10061" t="str">
            <v>الثانية</v>
          </cell>
        </row>
        <row r="10062">
          <cell r="A10062">
            <v>409661</v>
          </cell>
          <cell r="B10062" t="str">
            <v xml:space="preserve">سعيد نعمان </v>
          </cell>
          <cell r="C10062" t="str">
            <v xml:space="preserve">زهير </v>
          </cell>
          <cell r="E10062" t="str">
            <v>الثانية</v>
          </cell>
        </row>
        <row r="10063">
          <cell r="A10063">
            <v>409675</v>
          </cell>
          <cell r="B10063" t="str">
            <v>سليمان حسن</v>
          </cell>
          <cell r="C10063" t="str">
            <v>حبيب</v>
          </cell>
          <cell r="E10063" t="str">
            <v>الثانية</v>
          </cell>
        </row>
        <row r="10064">
          <cell r="A10064">
            <v>409685</v>
          </cell>
          <cell r="B10064" t="str">
            <v>سناء اعرار</v>
          </cell>
          <cell r="C10064" t="str">
            <v>احمد</v>
          </cell>
          <cell r="E10064" t="str">
            <v>الثانية</v>
          </cell>
        </row>
        <row r="10065">
          <cell r="A10065">
            <v>409689</v>
          </cell>
          <cell r="B10065" t="str">
            <v>سناء علم الدين</v>
          </cell>
          <cell r="C10065" t="str">
            <v>حمود</v>
          </cell>
          <cell r="E10065" t="str">
            <v>الثانية</v>
          </cell>
        </row>
        <row r="10066">
          <cell r="A10066">
            <v>409693</v>
          </cell>
          <cell r="B10066" t="str">
            <v>سهى كلش</v>
          </cell>
          <cell r="C10066" t="str">
            <v>احمد رفيق</v>
          </cell>
          <cell r="E10066" t="str">
            <v>الثانية</v>
          </cell>
        </row>
        <row r="10067">
          <cell r="A10067">
            <v>409697</v>
          </cell>
          <cell r="B10067" t="str">
            <v>سوزان انجيل</v>
          </cell>
          <cell r="C10067" t="str">
            <v>الياس</v>
          </cell>
          <cell r="E10067" t="str">
            <v>الثانية</v>
          </cell>
        </row>
        <row r="10068">
          <cell r="A10068">
            <v>409704</v>
          </cell>
          <cell r="B10068" t="str">
            <v>سومر السالك</v>
          </cell>
          <cell r="C10068" t="str">
            <v>ايمن</v>
          </cell>
          <cell r="E10068" t="str">
            <v>الثانية</v>
          </cell>
        </row>
        <row r="10069">
          <cell r="A10069">
            <v>409717</v>
          </cell>
          <cell r="B10069" t="str">
            <v>شذى روميه</v>
          </cell>
          <cell r="C10069" t="str">
            <v>نديم</v>
          </cell>
          <cell r="E10069" t="str">
            <v>الثانية</v>
          </cell>
        </row>
        <row r="10070">
          <cell r="A10070">
            <v>409727</v>
          </cell>
          <cell r="B10070" t="str">
            <v>شيندار محمد</v>
          </cell>
          <cell r="C10070" t="str">
            <v>جلود</v>
          </cell>
          <cell r="E10070" t="str">
            <v>الثانية</v>
          </cell>
        </row>
        <row r="10071">
          <cell r="A10071">
            <v>409741</v>
          </cell>
          <cell r="B10071" t="str">
            <v>طارق الخالد</v>
          </cell>
          <cell r="C10071" t="str">
            <v>مرعي</v>
          </cell>
          <cell r="E10071" t="str">
            <v>الثانية</v>
          </cell>
        </row>
        <row r="10072">
          <cell r="A10072">
            <v>409755</v>
          </cell>
          <cell r="B10072" t="str">
            <v>عاصم احمد</v>
          </cell>
          <cell r="C10072" t="str">
            <v>محمود</v>
          </cell>
          <cell r="E10072" t="str">
            <v>الثانية</v>
          </cell>
        </row>
        <row r="10073">
          <cell r="A10073">
            <v>409761</v>
          </cell>
          <cell r="B10073" t="str">
            <v>عامر فهاد</v>
          </cell>
          <cell r="C10073" t="str">
            <v>عبده</v>
          </cell>
          <cell r="E10073" t="str">
            <v>الثانية</v>
          </cell>
        </row>
        <row r="10074">
          <cell r="A10074">
            <v>409769</v>
          </cell>
          <cell r="B10074" t="str">
            <v>عبد الرسول بغدادي</v>
          </cell>
          <cell r="C10074" t="str">
            <v>احمد</v>
          </cell>
          <cell r="E10074" t="str">
            <v>الثانية</v>
          </cell>
        </row>
        <row r="10075">
          <cell r="A10075">
            <v>409770</v>
          </cell>
          <cell r="B10075" t="str">
            <v>عبد السلام السيد ابراهيم</v>
          </cell>
          <cell r="C10075" t="str">
            <v>فيصل</v>
          </cell>
          <cell r="E10075" t="str">
            <v>الثانية</v>
          </cell>
        </row>
        <row r="10076">
          <cell r="A10076">
            <v>409773</v>
          </cell>
          <cell r="B10076" t="str">
            <v>عبد العزيز العبد الله</v>
          </cell>
          <cell r="C10076" t="str">
            <v>طه محمد</v>
          </cell>
          <cell r="E10076" t="str">
            <v>الثانية</v>
          </cell>
        </row>
        <row r="10077">
          <cell r="A10077">
            <v>409774</v>
          </cell>
          <cell r="B10077" t="str">
            <v>عبد العزيز عربينيه</v>
          </cell>
          <cell r="C10077" t="str">
            <v>سالم</v>
          </cell>
          <cell r="E10077" t="str">
            <v>الثانية</v>
          </cell>
        </row>
        <row r="10078">
          <cell r="A10078">
            <v>409776</v>
          </cell>
          <cell r="B10078" t="str">
            <v>عبد القادر الكتبي</v>
          </cell>
          <cell r="C10078" t="str">
            <v>امجد</v>
          </cell>
          <cell r="E10078" t="str">
            <v>الثانية</v>
          </cell>
        </row>
        <row r="10079">
          <cell r="A10079">
            <v>409780</v>
          </cell>
          <cell r="B10079" t="str">
            <v>عبد الكريم الفرواتي</v>
          </cell>
          <cell r="C10079" t="str">
            <v>محمد بسام</v>
          </cell>
          <cell r="E10079" t="str">
            <v>الثانية</v>
          </cell>
        </row>
        <row r="10080">
          <cell r="A10080">
            <v>409791</v>
          </cell>
          <cell r="B10080" t="str">
            <v>عبد الله عيد</v>
          </cell>
          <cell r="C10080" t="str">
            <v>احمد</v>
          </cell>
          <cell r="E10080" t="str">
            <v>الثانية</v>
          </cell>
        </row>
        <row r="10081">
          <cell r="A10081">
            <v>409793</v>
          </cell>
          <cell r="B10081" t="str">
            <v>عبد الهادي المعلواني</v>
          </cell>
          <cell r="C10081" t="str">
            <v>خالد</v>
          </cell>
          <cell r="E10081" t="str">
            <v>الثانية</v>
          </cell>
        </row>
        <row r="10082">
          <cell r="A10082">
            <v>409796</v>
          </cell>
          <cell r="B10082" t="str">
            <v>عبدو النمر</v>
          </cell>
          <cell r="C10082" t="str">
            <v>محمد</v>
          </cell>
          <cell r="E10082" t="str">
            <v>الثانية</v>
          </cell>
        </row>
        <row r="10083">
          <cell r="A10083">
            <v>409804</v>
          </cell>
          <cell r="B10083" t="str">
            <v>عدنان الشيخ يوسف</v>
          </cell>
          <cell r="C10083" t="str">
            <v>نوفل</v>
          </cell>
          <cell r="E10083" t="str">
            <v>الثانية</v>
          </cell>
        </row>
        <row r="10084">
          <cell r="A10084">
            <v>409806</v>
          </cell>
          <cell r="B10084" t="str">
            <v>عدنان ديماس</v>
          </cell>
          <cell r="C10084" t="str">
            <v xml:space="preserve">محمد </v>
          </cell>
          <cell r="E10084" t="str">
            <v>الثانية</v>
          </cell>
        </row>
        <row r="10085">
          <cell r="A10085">
            <v>409809</v>
          </cell>
          <cell r="B10085" t="str">
            <v>عزو ساعور</v>
          </cell>
          <cell r="C10085" t="str">
            <v>خليل</v>
          </cell>
          <cell r="E10085" t="str">
            <v>الثانية</v>
          </cell>
        </row>
        <row r="10086">
          <cell r="A10086">
            <v>409830</v>
          </cell>
          <cell r="B10086" t="str">
            <v>علاء علي</v>
          </cell>
          <cell r="C10086" t="str">
            <v>صديق</v>
          </cell>
          <cell r="E10086" t="str">
            <v>الثانية</v>
          </cell>
        </row>
        <row r="10087">
          <cell r="A10087">
            <v>409834</v>
          </cell>
          <cell r="B10087" t="str">
            <v>علي الخطيب</v>
          </cell>
          <cell r="C10087" t="str">
            <v>محمد</v>
          </cell>
          <cell r="E10087" t="str">
            <v>الثانية</v>
          </cell>
        </row>
        <row r="10088">
          <cell r="A10088">
            <v>409839</v>
          </cell>
          <cell r="B10088" t="str">
            <v>علي زرزر</v>
          </cell>
          <cell r="C10088" t="str">
            <v>صالح</v>
          </cell>
          <cell r="E10088" t="str">
            <v>الثانية</v>
          </cell>
        </row>
        <row r="10089">
          <cell r="A10089">
            <v>409844</v>
          </cell>
          <cell r="B10089" t="str">
            <v>عليا الحايك</v>
          </cell>
          <cell r="C10089" t="str">
            <v>احمد</v>
          </cell>
          <cell r="E10089" t="str">
            <v>الثانية</v>
          </cell>
        </row>
        <row r="10090">
          <cell r="A10090">
            <v>409861</v>
          </cell>
          <cell r="B10090" t="str">
            <v>عمار محمد</v>
          </cell>
          <cell r="C10090" t="str">
            <v>محمد</v>
          </cell>
          <cell r="E10090" t="str">
            <v>الثانية</v>
          </cell>
        </row>
        <row r="10091">
          <cell r="A10091">
            <v>409870</v>
          </cell>
          <cell r="B10091" t="str">
            <v>عمر موصللي</v>
          </cell>
          <cell r="C10091" t="str">
            <v>عبد العزيز</v>
          </cell>
          <cell r="E10091" t="str">
            <v>الثانية</v>
          </cell>
        </row>
        <row r="10092">
          <cell r="A10092">
            <v>409873</v>
          </cell>
          <cell r="B10092" t="str">
            <v>عهد البهلول</v>
          </cell>
          <cell r="C10092" t="str">
            <v>طلال</v>
          </cell>
          <cell r="E10092" t="str">
            <v>الثانية</v>
          </cell>
        </row>
        <row r="10093">
          <cell r="A10093">
            <v>409884</v>
          </cell>
          <cell r="B10093" t="str">
            <v>غدير الشلبي</v>
          </cell>
          <cell r="C10093" t="str">
            <v>نور الدين</v>
          </cell>
          <cell r="E10093" t="str">
            <v>الثانية</v>
          </cell>
        </row>
        <row r="10094">
          <cell r="A10094">
            <v>409885</v>
          </cell>
          <cell r="B10094" t="str">
            <v>غرام فريجه</v>
          </cell>
          <cell r="C10094" t="str">
            <v>زياد</v>
          </cell>
          <cell r="E10094" t="str">
            <v>الثانية</v>
          </cell>
        </row>
        <row r="10095">
          <cell r="A10095">
            <v>409887</v>
          </cell>
          <cell r="B10095" t="str">
            <v>غسان بليدي</v>
          </cell>
          <cell r="C10095" t="str">
            <v>ابراهيم</v>
          </cell>
          <cell r="E10095" t="str">
            <v>الثانية</v>
          </cell>
        </row>
        <row r="10096">
          <cell r="A10096">
            <v>409896</v>
          </cell>
          <cell r="B10096" t="str">
            <v>غيثاء سعود</v>
          </cell>
          <cell r="C10096" t="str">
            <v>ابراهيم</v>
          </cell>
          <cell r="E10096" t="str">
            <v>الثانية</v>
          </cell>
        </row>
        <row r="10097">
          <cell r="A10097">
            <v>409897</v>
          </cell>
          <cell r="B10097" t="str">
            <v>غيداء صعب</v>
          </cell>
          <cell r="C10097" t="str">
            <v>حسن</v>
          </cell>
          <cell r="E10097" t="str">
            <v>الثانية</v>
          </cell>
        </row>
        <row r="10098">
          <cell r="A10098">
            <v>409902</v>
          </cell>
          <cell r="B10098" t="str">
            <v>فادي العصيري</v>
          </cell>
          <cell r="C10098" t="str">
            <v>محمد صياح</v>
          </cell>
          <cell r="E10098" t="str">
            <v>الثانية</v>
          </cell>
        </row>
        <row r="10099">
          <cell r="A10099">
            <v>409911</v>
          </cell>
          <cell r="B10099" t="str">
            <v>فاطمه الغزالي</v>
          </cell>
          <cell r="C10099" t="str">
            <v>موفق</v>
          </cell>
          <cell r="E10099" t="str">
            <v>الثانية</v>
          </cell>
        </row>
        <row r="10100">
          <cell r="A10100">
            <v>409916</v>
          </cell>
          <cell r="B10100" t="str">
            <v>فداء عياش</v>
          </cell>
          <cell r="C10100" t="str">
            <v>محمد ياسر</v>
          </cell>
          <cell r="E10100" t="str">
            <v>الثانية</v>
          </cell>
        </row>
        <row r="10101">
          <cell r="A10101">
            <v>409917</v>
          </cell>
          <cell r="B10101" t="str">
            <v>فدوى خضرو</v>
          </cell>
          <cell r="C10101" t="str">
            <v>محمد عادل</v>
          </cell>
          <cell r="E10101" t="str">
            <v>الثانية</v>
          </cell>
        </row>
        <row r="10102">
          <cell r="A10102">
            <v>409918</v>
          </cell>
          <cell r="B10102" t="str">
            <v>فراس ابو زيدان</v>
          </cell>
          <cell r="C10102" t="str">
            <v>جوزيف</v>
          </cell>
          <cell r="E10102" t="str">
            <v>الثانية</v>
          </cell>
        </row>
        <row r="10103">
          <cell r="A10103">
            <v>409922</v>
          </cell>
          <cell r="B10103" t="str">
            <v>فراس الكفري</v>
          </cell>
          <cell r="C10103" t="str">
            <v>محمد علي</v>
          </cell>
          <cell r="E10103" t="str">
            <v>الثانية</v>
          </cell>
        </row>
        <row r="10104">
          <cell r="A10104">
            <v>409923</v>
          </cell>
          <cell r="B10104" t="str">
            <v>فراس صقر</v>
          </cell>
          <cell r="C10104" t="str">
            <v>هيسم</v>
          </cell>
          <cell r="E10104" t="str">
            <v>الثانية</v>
          </cell>
        </row>
        <row r="10105">
          <cell r="A10105">
            <v>409933</v>
          </cell>
          <cell r="B10105" t="str">
            <v>قاسم العسراوي</v>
          </cell>
          <cell r="C10105" t="str">
            <v>قاسم</v>
          </cell>
          <cell r="E10105" t="str">
            <v>الثانية</v>
          </cell>
        </row>
        <row r="10106">
          <cell r="A10106">
            <v>409934</v>
          </cell>
          <cell r="B10106" t="str">
            <v>قتيبه الهميد</v>
          </cell>
          <cell r="C10106" t="str">
            <v>فيصل</v>
          </cell>
          <cell r="E10106" t="str">
            <v>الثانية</v>
          </cell>
        </row>
        <row r="10107">
          <cell r="A10107">
            <v>409935</v>
          </cell>
          <cell r="B10107" t="str">
            <v>قصي سلامة</v>
          </cell>
          <cell r="C10107" t="str">
            <v>سفيان</v>
          </cell>
          <cell r="E10107" t="str">
            <v>الثانية</v>
          </cell>
        </row>
        <row r="10108">
          <cell r="A10108">
            <v>409944</v>
          </cell>
          <cell r="B10108" t="str">
            <v>كناز قطاش</v>
          </cell>
          <cell r="C10108" t="str">
            <v>محمد ضاهر</v>
          </cell>
          <cell r="E10108" t="str">
            <v>الثانية</v>
          </cell>
        </row>
        <row r="10109">
          <cell r="A10109">
            <v>409951</v>
          </cell>
          <cell r="B10109" t="str">
            <v>لؤي ازموز</v>
          </cell>
          <cell r="C10109" t="str">
            <v>بشير</v>
          </cell>
          <cell r="E10109" t="str">
            <v>الثانية</v>
          </cell>
        </row>
        <row r="10110">
          <cell r="A10110">
            <v>409959</v>
          </cell>
          <cell r="B10110" t="str">
            <v>لبيبه السليمان</v>
          </cell>
          <cell r="C10110" t="str">
            <v>عبد الصمد</v>
          </cell>
          <cell r="E10110" t="str">
            <v>الثانية</v>
          </cell>
        </row>
        <row r="10111">
          <cell r="A10111">
            <v>409968</v>
          </cell>
          <cell r="B10111" t="str">
            <v>ليث بايسلان</v>
          </cell>
          <cell r="C10111" t="str">
            <v>موسى</v>
          </cell>
          <cell r="E10111" t="str">
            <v>الثانية</v>
          </cell>
        </row>
        <row r="10112">
          <cell r="A10112">
            <v>409969</v>
          </cell>
          <cell r="B10112" t="str">
            <v>ليلى علاكه</v>
          </cell>
          <cell r="C10112" t="str">
            <v>ناطق</v>
          </cell>
          <cell r="E10112" t="str">
            <v>الثانية</v>
          </cell>
        </row>
        <row r="10113">
          <cell r="A10113">
            <v>409971</v>
          </cell>
          <cell r="B10113" t="str">
            <v>لينا سكيكر</v>
          </cell>
          <cell r="C10113" t="str">
            <v>نبيه</v>
          </cell>
          <cell r="E10113" t="str">
            <v>الثانية</v>
          </cell>
        </row>
        <row r="10114">
          <cell r="A10114">
            <v>409973</v>
          </cell>
          <cell r="B10114" t="str">
            <v>مؤتمن العبد الله</v>
          </cell>
          <cell r="C10114" t="str">
            <v>عدنان</v>
          </cell>
          <cell r="E10114" t="str">
            <v>الثانية</v>
          </cell>
        </row>
        <row r="10115">
          <cell r="A10115">
            <v>409979</v>
          </cell>
          <cell r="B10115" t="str">
            <v>مؤيد مرديخي</v>
          </cell>
          <cell r="C10115" t="str">
            <v>احمد</v>
          </cell>
          <cell r="E10115" t="str">
            <v>الثانية</v>
          </cell>
        </row>
        <row r="10116">
          <cell r="A10116">
            <v>409984</v>
          </cell>
          <cell r="B10116" t="str">
            <v>ماجد عاشور</v>
          </cell>
          <cell r="C10116" t="str">
            <v>محمد خير</v>
          </cell>
          <cell r="E10116" t="str">
            <v>الثانية</v>
          </cell>
        </row>
        <row r="10117">
          <cell r="A10117">
            <v>409988</v>
          </cell>
          <cell r="B10117" t="str">
            <v>مازن البرغش</v>
          </cell>
          <cell r="C10117" t="str">
            <v>تركي</v>
          </cell>
          <cell r="E10117" t="str">
            <v>الثانية</v>
          </cell>
        </row>
        <row r="10118">
          <cell r="A10118">
            <v>409990</v>
          </cell>
          <cell r="B10118" t="str">
            <v>مازن الويش</v>
          </cell>
          <cell r="C10118" t="str">
            <v>معتصم بالله</v>
          </cell>
          <cell r="E10118" t="str">
            <v>الثانية</v>
          </cell>
        </row>
        <row r="10119">
          <cell r="A10119">
            <v>409992</v>
          </cell>
          <cell r="B10119" t="str">
            <v>مازن رمضان</v>
          </cell>
          <cell r="C10119" t="str">
            <v>محمد</v>
          </cell>
          <cell r="E10119" t="str">
            <v>الثانية</v>
          </cell>
        </row>
        <row r="10120">
          <cell r="A10120">
            <v>409994</v>
          </cell>
          <cell r="B10120" t="str">
            <v>مازن عابدين</v>
          </cell>
          <cell r="C10120" t="str">
            <v>عابدين</v>
          </cell>
          <cell r="E10120" t="str">
            <v>الثانية</v>
          </cell>
        </row>
        <row r="10121">
          <cell r="A10121">
            <v>409997</v>
          </cell>
          <cell r="B10121" t="str">
            <v>مالك الهواري</v>
          </cell>
          <cell r="C10121" t="str">
            <v>محمد</v>
          </cell>
          <cell r="E10121" t="str">
            <v>الثانية</v>
          </cell>
        </row>
        <row r="10122">
          <cell r="A10122">
            <v>410000</v>
          </cell>
          <cell r="B10122" t="str">
            <v>ماهر البدين</v>
          </cell>
          <cell r="C10122" t="str">
            <v>احسان</v>
          </cell>
          <cell r="E10122" t="str">
            <v>الثانية</v>
          </cell>
        </row>
        <row r="10123">
          <cell r="A10123">
            <v>410003</v>
          </cell>
          <cell r="B10123" t="str">
            <v>ماهر بركات</v>
          </cell>
          <cell r="C10123" t="str">
            <v>احمد</v>
          </cell>
          <cell r="E10123" t="str">
            <v>الثانية</v>
          </cell>
        </row>
        <row r="10124">
          <cell r="A10124">
            <v>410007</v>
          </cell>
          <cell r="B10124" t="str">
            <v>ماهر صادق</v>
          </cell>
          <cell r="C10124" t="str">
            <v>محمد صالح</v>
          </cell>
          <cell r="E10124" t="str">
            <v>الثانية</v>
          </cell>
        </row>
        <row r="10125">
          <cell r="A10125">
            <v>410015</v>
          </cell>
          <cell r="B10125" t="str">
            <v>مجمد زاهر القرصه</v>
          </cell>
          <cell r="C10125" t="str">
            <v>حامد</v>
          </cell>
          <cell r="E10125" t="str">
            <v>الثانية</v>
          </cell>
        </row>
        <row r="10126">
          <cell r="A10126">
            <v>410020</v>
          </cell>
          <cell r="B10126" t="str">
            <v>محمد احمد</v>
          </cell>
          <cell r="C10126" t="str">
            <v>عادل</v>
          </cell>
          <cell r="E10126" t="str">
            <v>الثانية</v>
          </cell>
        </row>
        <row r="10127">
          <cell r="A10127">
            <v>410023</v>
          </cell>
          <cell r="B10127" t="str">
            <v>محمد اقبال فتيح</v>
          </cell>
          <cell r="C10127" t="str">
            <v>هيثم</v>
          </cell>
          <cell r="E10127" t="str">
            <v>الثانية</v>
          </cell>
        </row>
        <row r="10128">
          <cell r="A10128">
            <v>410031</v>
          </cell>
          <cell r="B10128" t="str">
            <v>محمد الحسن</v>
          </cell>
          <cell r="C10128" t="str">
            <v>عبد الفتاح</v>
          </cell>
          <cell r="E10128" t="str">
            <v>الثانية</v>
          </cell>
        </row>
        <row r="10129">
          <cell r="A10129">
            <v>410040</v>
          </cell>
          <cell r="B10129" t="str">
            <v>محمد الصباغ</v>
          </cell>
          <cell r="C10129" t="str">
            <v>بشير</v>
          </cell>
          <cell r="E10129" t="str">
            <v>الثانية</v>
          </cell>
        </row>
        <row r="10130">
          <cell r="A10130">
            <v>410046</v>
          </cell>
          <cell r="B10130" t="str">
            <v>محمد المحاميد</v>
          </cell>
          <cell r="C10130" t="str">
            <v>اديب</v>
          </cell>
          <cell r="E10130" t="str">
            <v>الثانية</v>
          </cell>
        </row>
        <row r="10131">
          <cell r="A10131">
            <v>410052</v>
          </cell>
          <cell r="B10131" t="str">
            <v>محمد امير سويد</v>
          </cell>
          <cell r="C10131" t="str">
            <v>موفق</v>
          </cell>
          <cell r="E10131" t="str">
            <v>الثانية</v>
          </cell>
        </row>
        <row r="10132">
          <cell r="A10132">
            <v>410053</v>
          </cell>
          <cell r="B10132" t="str">
            <v>محمد امير طرا بلسي</v>
          </cell>
          <cell r="C10132" t="str">
            <v>محمد بشار</v>
          </cell>
          <cell r="E10132" t="str">
            <v>الثانية</v>
          </cell>
        </row>
        <row r="10133">
          <cell r="A10133">
            <v>410055</v>
          </cell>
          <cell r="B10133" t="str">
            <v xml:space="preserve">محمد انس العموري </v>
          </cell>
          <cell r="C10133" t="str">
            <v>احمد</v>
          </cell>
          <cell r="E10133" t="str">
            <v>الثانية</v>
          </cell>
        </row>
        <row r="10134">
          <cell r="A10134">
            <v>410058</v>
          </cell>
          <cell r="B10134" t="str">
            <v>محمد باسل طربين</v>
          </cell>
          <cell r="C10134" t="str">
            <v>محمد فؤاد</v>
          </cell>
          <cell r="E10134" t="str">
            <v>الثانية</v>
          </cell>
        </row>
        <row r="10135">
          <cell r="A10135">
            <v>410062</v>
          </cell>
          <cell r="B10135" t="str">
            <v>محمد بلال عبد العال</v>
          </cell>
          <cell r="C10135" t="str">
            <v>احمد</v>
          </cell>
          <cell r="E10135" t="str">
            <v>الثانية</v>
          </cell>
        </row>
        <row r="10136">
          <cell r="A10136">
            <v>410063</v>
          </cell>
          <cell r="B10136" t="str">
            <v>محمد تيسير علوان</v>
          </cell>
          <cell r="C10136" t="str">
            <v>محمد نبيل</v>
          </cell>
          <cell r="E10136" t="str">
            <v>الثانية</v>
          </cell>
        </row>
        <row r="10137">
          <cell r="A10137">
            <v>410065</v>
          </cell>
          <cell r="B10137" t="str">
            <v>محمد جمال التل</v>
          </cell>
          <cell r="C10137" t="str">
            <v>محمد رشيد</v>
          </cell>
          <cell r="E10137" t="str">
            <v>الثانية</v>
          </cell>
        </row>
        <row r="10138">
          <cell r="A10138">
            <v>410077</v>
          </cell>
          <cell r="B10138" t="str">
            <v>محمد خير قوقس</v>
          </cell>
          <cell r="C10138" t="str">
            <v>علي</v>
          </cell>
          <cell r="E10138" t="str">
            <v>الثانية</v>
          </cell>
        </row>
        <row r="10139">
          <cell r="A10139">
            <v>410079</v>
          </cell>
          <cell r="B10139" t="str">
            <v>محمد دوست ابراهيم</v>
          </cell>
          <cell r="C10139" t="str">
            <v>احمد</v>
          </cell>
          <cell r="E10139" t="str">
            <v>الثانية</v>
          </cell>
        </row>
        <row r="10140">
          <cell r="A10140">
            <v>410080</v>
          </cell>
          <cell r="B10140" t="str">
            <v>محمد راشد حموش</v>
          </cell>
          <cell r="C10140" t="str">
            <v>محجوب</v>
          </cell>
          <cell r="E10140" t="str">
            <v>الثانية</v>
          </cell>
        </row>
        <row r="10141">
          <cell r="A10141">
            <v>410087</v>
          </cell>
          <cell r="B10141" t="str">
            <v>محمد زين الدين</v>
          </cell>
          <cell r="C10141" t="str">
            <v>فائز</v>
          </cell>
          <cell r="E10141" t="str">
            <v>الثانية</v>
          </cell>
        </row>
        <row r="10142">
          <cell r="A10142">
            <v>410100</v>
          </cell>
          <cell r="B10142" t="str">
            <v>محمد عبد الحسين</v>
          </cell>
          <cell r="C10142" t="str">
            <v>عامر</v>
          </cell>
          <cell r="E10142" t="str">
            <v>الثانية</v>
          </cell>
        </row>
        <row r="10143">
          <cell r="A10143">
            <v>410103</v>
          </cell>
          <cell r="B10143" t="str">
            <v>محمد عثمان</v>
          </cell>
          <cell r="C10143" t="str">
            <v>احمد</v>
          </cell>
          <cell r="E10143" t="str">
            <v>الثانية</v>
          </cell>
        </row>
        <row r="10144">
          <cell r="A10144">
            <v>410109</v>
          </cell>
          <cell r="B10144" t="str">
            <v>محمد علاء جغل</v>
          </cell>
          <cell r="C10144" t="str">
            <v>علي</v>
          </cell>
          <cell r="E10144" t="str">
            <v>الثانية</v>
          </cell>
        </row>
        <row r="10145">
          <cell r="A10145">
            <v>410113</v>
          </cell>
          <cell r="B10145" t="str">
            <v>محمد عمار حموي</v>
          </cell>
          <cell r="C10145" t="str">
            <v>محمد كمال</v>
          </cell>
          <cell r="E10145" t="str">
            <v>الثانية</v>
          </cell>
        </row>
        <row r="10146">
          <cell r="A10146">
            <v>410117</v>
          </cell>
          <cell r="B10146" t="str">
            <v>محمد فراس العاشق</v>
          </cell>
          <cell r="C10146" t="str">
            <v>بسام</v>
          </cell>
          <cell r="E10146" t="str">
            <v>الثانية</v>
          </cell>
        </row>
        <row r="10147">
          <cell r="A10147">
            <v>410118</v>
          </cell>
          <cell r="B10147" t="str">
            <v>محمد فراس كرنبه</v>
          </cell>
          <cell r="C10147" t="str">
            <v>بشير</v>
          </cell>
          <cell r="E10147" t="str">
            <v>الثانية</v>
          </cell>
        </row>
        <row r="10148">
          <cell r="A10148">
            <v>410126</v>
          </cell>
          <cell r="B10148" t="str">
            <v>محمد كنان ابو قوره</v>
          </cell>
          <cell r="C10148" t="str">
            <v>عارف</v>
          </cell>
          <cell r="E10148" t="str">
            <v>الثانية</v>
          </cell>
        </row>
        <row r="10149">
          <cell r="A10149">
            <v>410127</v>
          </cell>
          <cell r="B10149" t="str">
            <v>محمد مؤمن السمان</v>
          </cell>
          <cell r="C10149" t="str">
            <v>محمد مروان</v>
          </cell>
          <cell r="E10149" t="str">
            <v>الثانية</v>
          </cell>
        </row>
        <row r="10150">
          <cell r="A10150">
            <v>410150</v>
          </cell>
          <cell r="B10150" t="str">
            <v>محمد الفاعوري</v>
          </cell>
          <cell r="C10150" t="str">
            <v>فاروق</v>
          </cell>
          <cell r="E10150" t="str">
            <v>الثانية</v>
          </cell>
        </row>
        <row r="10151">
          <cell r="A10151">
            <v>410152</v>
          </cell>
          <cell r="B10151" t="str">
            <v>محمدذياب</v>
          </cell>
          <cell r="C10151" t="str">
            <v>يوسف</v>
          </cell>
          <cell r="E10151" t="str">
            <v>الثانية</v>
          </cell>
        </row>
        <row r="10152">
          <cell r="A10152">
            <v>410160</v>
          </cell>
          <cell r="B10152" t="str">
            <v>محمود العمر</v>
          </cell>
          <cell r="C10152" t="str">
            <v>احمد</v>
          </cell>
          <cell r="E10152" t="str">
            <v>الثانية</v>
          </cell>
        </row>
        <row r="10153">
          <cell r="A10153">
            <v>410165</v>
          </cell>
          <cell r="B10153" t="str">
            <v>محمود خلوف</v>
          </cell>
          <cell r="C10153" t="str">
            <v>غسان</v>
          </cell>
          <cell r="E10153" t="str">
            <v>الثانية</v>
          </cell>
        </row>
        <row r="10154">
          <cell r="A10154">
            <v>410167</v>
          </cell>
          <cell r="B10154" t="str">
            <v>محمود عبود</v>
          </cell>
          <cell r="C10154" t="str">
            <v>نصر الدين</v>
          </cell>
          <cell r="E10154" t="str">
            <v>الثانية</v>
          </cell>
        </row>
        <row r="10155">
          <cell r="A10155">
            <v>410184</v>
          </cell>
          <cell r="B10155" t="str">
            <v>مصطفى نخلة</v>
          </cell>
          <cell r="C10155" t="str">
            <v>علي</v>
          </cell>
          <cell r="E10155" t="str">
            <v>الثانية</v>
          </cell>
        </row>
        <row r="10156">
          <cell r="A10156">
            <v>410186</v>
          </cell>
          <cell r="B10156" t="str">
            <v>مصلح العبد الله</v>
          </cell>
          <cell r="C10156" t="str">
            <v>حالول</v>
          </cell>
          <cell r="E10156" t="str">
            <v>الثانية</v>
          </cell>
        </row>
        <row r="10157">
          <cell r="A10157">
            <v>410187</v>
          </cell>
          <cell r="B10157" t="str">
            <v>مصلح المحمد</v>
          </cell>
          <cell r="C10157" t="str">
            <v>فاضل</v>
          </cell>
          <cell r="E10157" t="str">
            <v>الثانية</v>
          </cell>
        </row>
        <row r="10158">
          <cell r="A10158">
            <v>410190</v>
          </cell>
          <cell r="B10158" t="str">
            <v>معاذ البلخي</v>
          </cell>
          <cell r="C10158" t="str">
            <v>محمد</v>
          </cell>
          <cell r="E10158" t="str">
            <v>الثانية</v>
          </cell>
        </row>
        <row r="10159">
          <cell r="A10159">
            <v>410204</v>
          </cell>
          <cell r="B10159" t="str">
            <v xml:space="preserve">ممدوح جفال </v>
          </cell>
          <cell r="C10159" t="str">
            <v>جفال</v>
          </cell>
          <cell r="E10159" t="str">
            <v>الثانية</v>
          </cell>
        </row>
        <row r="10160">
          <cell r="A10160">
            <v>410215</v>
          </cell>
          <cell r="B10160" t="str">
            <v>منال طالب</v>
          </cell>
          <cell r="C10160" t="str">
            <v>جميل</v>
          </cell>
          <cell r="E10160" t="str">
            <v>الثانية</v>
          </cell>
        </row>
        <row r="10161">
          <cell r="A10161">
            <v>410219</v>
          </cell>
          <cell r="B10161" t="str">
            <v>منتهى شكور</v>
          </cell>
          <cell r="C10161" t="str">
            <v>شكري</v>
          </cell>
          <cell r="E10161" t="str">
            <v>الثانية</v>
          </cell>
        </row>
        <row r="10162">
          <cell r="A10162">
            <v>410240</v>
          </cell>
          <cell r="B10162" t="str">
            <v>مهند دركل</v>
          </cell>
          <cell r="C10162" t="str">
            <v>ديب</v>
          </cell>
          <cell r="E10162" t="str">
            <v>الثانية</v>
          </cell>
        </row>
        <row r="10163">
          <cell r="A10163">
            <v>410243</v>
          </cell>
          <cell r="B10163" t="str">
            <v>مهيب الحاج علي</v>
          </cell>
          <cell r="C10163" t="str">
            <v>بشار</v>
          </cell>
          <cell r="E10163" t="str">
            <v>الثانية</v>
          </cell>
        </row>
        <row r="10164">
          <cell r="A10164">
            <v>410252</v>
          </cell>
          <cell r="B10164" t="str">
            <v>ميس صالح</v>
          </cell>
          <cell r="C10164" t="str">
            <v>علي</v>
          </cell>
          <cell r="E10164" t="str">
            <v>الثانية</v>
          </cell>
        </row>
        <row r="10165">
          <cell r="A10165">
            <v>410257</v>
          </cell>
          <cell r="B10165" t="str">
            <v>ميسره الخطيب</v>
          </cell>
          <cell r="C10165" t="str">
            <v>عمر</v>
          </cell>
          <cell r="E10165" t="str">
            <v>الثانية</v>
          </cell>
        </row>
        <row r="10166">
          <cell r="A10166">
            <v>410261</v>
          </cell>
          <cell r="B10166" t="str">
            <v>نائله عمر</v>
          </cell>
          <cell r="C10166" t="str">
            <v>فياض</v>
          </cell>
          <cell r="E10166" t="str">
            <v>الثانية</v>
          </cell>
        </row>
        <row r="10167">
          <cell r="A10167">
            <v>410269</v>
          </cell>
          <cell r="B10167" t="str">
            <v>ناظم لبيس</v>
          </cell>
          <cell r="C10167" t="str">
            <v>فواز</v>
          </cell>
          <cell r="E10167" t="str">
            <v>الثانية</v>
          </cell>
        </row>
        <row r="10168">
          <cell r="A10168">
            <v>410276</v>
          </cell>
          <cell r="B10168" t="str">
            <v>نبيل سليمان</v>
          </cell>
          <cell r="C10168" t="str">
            <v>سليمان</v>
          </cell>
          <cell r="E10168" t="str">
            <v>الثانية</v>
          </cell>
        </row>
        <row r="10169">
          <cell r="A10169">
            <v>410288</v>
          </cell>
          <cell r="B10169" t="str">
            <v>نذيره السعدي</v>
          </cell>
          <cell r="C10169" t="str">
            <v>محمد نعيم</v>
          </cell>
          <cell r="E10169" t="str">
            <v>الثانية</v>
          </cell>
        </row>
        <row r="10170">
          <cell r="A10170">
            <v>410290</v>
          </cell>
          <cell r="B10170" t="str">
            <v>نزار بخشين</v>
          </cell>
          <cell r="C10170" t="str">
            <v>احمد</v>
          </cell>
          <cell r="E10170" t="str">
            <v>الثانية</v>
          </cell>
        </row>
        <row r="10171">
          <cell r="A10171">
            <v>410293</v>
          </cell>
          <cell r="B10171" t="str">
            <v>نزهه موسى</v>
          </cell>
          <cell r="C10171" t="str">
            <v>موسى</v>
          </cell>
          <cell r="E10171" t="str">
            <v>الثانية</v>
          </cell>
        </row>
        <row r="10172">
          <cell r="A10172">
            <v>410295</v>
          </cell>
          <cell r="B10172" t="str">
            <v>نزيه بخشين</v>
          </cell>
          <cell r="C10172" t="str">
            <v xml:space="preserve">احمد </v>
          </cell>
          <cell r="E10172" t="str">
            <v>الثانية</v>
          </cell>
        </row>
        <row r="10173">
          <cell r="A10173">
            <v>410308</v>
          </cell>
          <cell r="B10173" t="str">
            <v>نضال عوض</v>
          </cell>
          <cell r="C10173" t="str">
            <v>عبدو</v>
          </cell>
          <cell r="E10173" t="str">
            <v>الثانية</v>
          </cell>
        </row>
        <row r="10174">
          <cell r="A10174">
            <v>410310</v>
          </cell>
          <cell r="B10174" t="str">
            <v>نهى الحايك</v>
          </cell>
          <cell r="C10174" t="str">
            <v>احمد</v>
          </cell>
          <cell r="E10174" t="str">
            <v>الثانية</v>
          </cell>
        </row>
        <row r="10175">
          <cell r="A10175">
            <v>410322</v>
          </cell>
          <cell r="B10175" t="str">
            <v>نور القاضي</v>
          </cell>
          <cell r="C10175" t="str">
            <v>احمد</v>
          </cell>
          <cell r="E10175" t="str">
            <v>الثانية</v>
          </cell>
        </row>
        <row r="10176">
          <cell r="A10176">
            <v>410324</v>
          </cell>
          <cell r="B10176" t="str">
            <v>نور الهدى اليوسف</v>
          </cell>
          <cell r="C10176" t="str">
            <v>محمد ايسر</v>
          </cell>
          <cell r="E10176" t="str">
            <v>الثانية</v>
          </cell>
        </row>
        <row r="10177">
          <cell r="A10177">
            <v>410326</v>
          </cell>
          <cell r="B10177" t="str">
            <v>نور ايوب</v>
          </cell>
          <cell r="C10177" t="str">
            <v>طلال</v>
          </cell>
          <cell r="E10177" t="str">
            <v>الثانية</v>
          </cell>
        </row>
        <row r="10178">
          <cell r="A10178">
            <v>410327</v>
          </cell>
          <cell r="B10178" t="str">
            <v>نور بطارخ</v>
          </cell>
          <cell r="C10178" t="str">
            <v>خيري</v>
          </cell>
          <cell r="E10178" t="str">
            <v>الثانية</v>
          </cell>
        </row>
        <row r="10179">
          <cell r="A10179">
            <v>410328</v>
          </cell>
          <cell r="B10179" t="str">
            <v>نور بطحيش</v>
          </cell>
          <cell r="C10179" t="str">
            <v>محمد وليد</v>
          </cell>
          <cell r="E10179" t="str">
            <v>الثانية</v>
          </cell>
        </row>
        <row r="10180">
          <cell r="A10180">
            <v>410336</v>
          </cell>
          <cell r="B10180" t="str">
            <v>نور عزيزي</v>
          </cell>
          <cell r="C10180" t="str">
            <v>علي</v>
          </cell>
          <cell r="E10180" t="str">
            <v>الثانية</v>
          </cell>
        </row>
        <row r="10181">
          <cell r="A10181">
            <v>410347</v>
          </cell>
          <cell r="B10181" t="str">
            <v>هاشم علي</v>
          </cell>
          <cell r="C10181" t="str">
            <v>عدنان</v>
          </cell>
          <cell r="E10181" t="str">
            <v>الثانية</v>
          </cell>
        </row>
        <row r="10182">
          <cell r="A10182">
            <v>410349</v>
          </cell>
          <cell r="B10182" t="str">
            <v>هاله قاتول</v>
          </cell>
          <cell r="C10182" t="str">
            <v>محمد</v>
          </cell>
          <cell r="E10182" t="str">
            <v>الثانية</v>
          </cell>
        </row>
        <row r="10183">
          <cell r="A10183">
            <v>410353</v>
          </cell>
          <cell r="B10183" t="str">
            <v>هبا صالح</v>
          </cell>
          <cell r="C10183" t="str">
            <v>محمد</v>
          </cell>
          <cell r="E10183" t="str">
            <v>الثانية</v>
          </cell>
        </row>
        <row r="10184">
          <cell r="A10184">
            <v>410362</v>
          </cell>
          <cell r="B10184" t="str">
            <v>هبه صيرفي</v>
          </cell>
          <cell r="C10184" t="str">
            <v>محمد فتحي</v>
          </cell>
          <cell r="E10184" t="str">
            <v>الثانية</v>
          </cell>
        </row>
        <row r="10185">
          <cell r="A10185">
            <v>410383</v>
          </cell>
          <cell r="B10185" t="str">
            <v>هشام مسعود</v>
          </cell>
          <cell r="C10185" t="str">
            <v>ناصر</v>
          </cell>
          <cell r="E10185" t="str">
            <v>الثانية</v>
          </cell>
        </row>
        <row r="10186">
          <cell r="A10186">
            <v>410388</v>
          </cell>
          <cell r="B10186" t="str">
            <v>هنا الطوخي</v>
          </cell>
          <cell r="C10186" t="str">
            <v>خالد</v>
          </cell>
          <cell r="E10186" t="str">
            <v>الثانية</v>
          </cell>
        </row>
        <row r="10187">
          <cell r="A10187">
            <v>410401</v>
          </cell>
          <cell r="B10187" t="str">
            <v>هنديه كنجو</v>
          </cell>
          <cell r="C10187" t="str">
            <v>ايو</v>
          </cell>
          <cell r="E10187" t="str">
            <v>الثانية</v>
          </cell>
        </row>
        <row r="10188">
          <cell r="A10188">
            <v>410408</v>
          </cell>
          <cell r="B10188" t="str">
            <v>هيفي مصطفى</v>
          </cell>
          <cell r="C10188" t="str">
            <v>عبد الوهاب</v>
          </cell>
          <cell r="E10188" t="str">
            <v>الثانية</v>
          </cell>
        </row>
        <row r="10189">
          <cell r="A10189">
            <v>410410</v>
          </cell>
          <cell r="B10189" t="str">
            <v>وائل  شلبي</v>
          </cell>
          <cell r="C10189" t="str">
            <v>مختار</v>
          </cell>
          <cell r="E10189" t="str">
            <v>الثانية</v>
          </cell>
        </row>
        <row r="10190">
          <cell r="A10190">
            <v>410414</v>
          </cell>
          <cell r="B10190" t="str">
            <v>وائل غوري</v>
          </cell>
          <cell r="C10190" t="str">
            <v>مهدي</v>
          </cell>
          <cell r="E10190" t="str">
            <v>الثانية</v>
          </cell>
        </row>
        <row r="10191">
          <cell r="A10191">
            <v>410415</v>
          </cell>
          <cell r="B10191" t="str">
            <v>وائل فارس مصطفى</v>
          </cell>
          <cell r="C10191" t="str">
            <v>عبد السميع</v>
          </cell>
          <cell r="E10191" t="str">
            <v>الثانية</v>
          </cell>
        </row>
        <row r="10192">
          <cell r="A10192">
            <v>410419</v>
          </cell>
          <cell r="B10192" t="str">
            <v>وسام النجار</v>
          </cell>
          <cell r="C10192" t="str">
            <v>محمد</v>
          </cell>
          <cell r="E10192" t="str">
            <v>الثانية</v>
          </cell>
        </row>
        <row r="10193">
          <cell r="A10193">
            <v>410420</v>
          </cell>
          <cell r="B10193" t="str">
            <v>وسمه خليل الرداوي</v>
          </cell>
          <cell r="C10193" t="str">
            <v>ساهر</v>
          </cell>
          <cell r="E10193" t="str">
            <v>الثانية</v>
          </cell>
        </row>
        <row r="10194">
          <cell r="A10194">
            <v>410426</v>
          </cell>
          <cell r="B10194" t="str">
            <v>وسيم حسين</v>
          </cell>
          <cell r="C10194" t="str">
            <v>خالد</v>
          </cell>
          <cell r="E10194" t="str">
            <v>الثانية</v>
          </cell>
        </row>
        <row r="10195">
          <cell r="A10195">
            <v>410433</v>
          </cell>
          <cell r="B10195" t="str">
            <v>وفيق بالوش</v>
          </cell>
          <cell r="C10195" t="str">
            <v>حسين</v>
          </cell>
          <cell r="E10195" t="str">
            <v>الثانية</v>
          </cell>
        </row>
        <row r="10196">
          <cell r="A10196">
            <v>410445</v>
          </cell>
          <cell r="B10196" t="str">
            <v>ياسر البديوي</v>
          </cell>
          <cell r="C10196" t="str">
            <v>عبد الرحمن</v>
          </cell>
          <cell r="E10196" t="str">
            <v>الثانية</v>
          </cell>
        </row>
        <row r="10197">
          <cell r="A10197">
            <v>410463</v>
          </cell>
          <cell r="B10197" t="str">
            <v>يمام اليسوف</v>
          </cell>
          <cell r="C10197" t="str">
            <v>طه</v>
          </cell>
          <cell r="E10197" t="str">
            <v>الثانية</v>
          </cell>
        </row>
        <row r="10198">
          <cell r="A10198">
            <v>410467</v>
          </cell>
          <cell r="B10198" t="str">
            <v>يوسف المقداد</v>
          </cell>
          <cell r="C10198" t="str">
            <v>غازي</v>
          </cell>
          <cell r="E10198" t="str">
            <v>الثانية</v>
          </cell>
        </row>
        <row r="10199">
          <cell r="A10199">
            <v>410475</v>
          </cell>
          <cell r="B10199" t="str">
            <v>ثائر حيدر</v>
          </cell>
          <cell r="C10199" t="str">
            <v>اسماعيل</v>
          </cell>
          <cell r="E10199" t="str">
            <v>الثانية</v>
          </cell>
        </row>
        <row r="10200">
          <cell r="A10200">
            <v>410497</v>
          </cell>
          <cell r="B10200" t="str">
            <v>ابتسام عبدو</v>
          </cell>
          <cell r="C10200" t="str">
            <v>حسين</v>
          </cell>
          <cell r="E10200" t="str">
            <v>الثانية</v>
          </cell>
        </row>
        <row r="10201">
          <cell r="A10201">
            <v>410501</v>
          </cell>
          <cell r="B10201" t="str">
            <v>ابراهيم الغنطوسة</v>
          </cell>
          <cell r="C10201" t="str">
            <v>مرعي</v>
          </cell>
          <cell r="E10201" t="str">
            <v>الثانية</v>
          </cell>
        </row>
        <row r="10202">
          <cell r="A10202">
            <v>410503</v>
          </cell>
          <cell r="B10202" t="str">
            <v>ابراهيم بدر</v>
          </cell>
          <cell r="C10202" t="str">
            <v>منير</v>
          </cell>
          <cell r="E10202" t="str">
            <v>الثانية</v>
          </cell>
        </row>
        <row r="10203">
          <cell r="A10203">
            <v>410504</v>
          </cell>
          <cell r="B10203" t="str">
            <v>ابو بكر القاسم</v>
          </cell>
          <cell r="C10203" t="str">
            <v>ظهير</v>
          </cell>
          <cell r="E10203" t="str">
            <v>الثانية</v>
          </cell>
        </row>
        <row r="10204">
          <cell r="A10204">
            <v>410505</v>
          </cell>
          <cell r="B10204" t="str">
            <v>احسان الاسعد</v>
          </cell>
          <cell r="C10204" t="str">
            <v>عبد الاحد</v>
          </cell>
          <cell r="E10204" t="str">
            <v>الثانية</v>
          </cell>
        </row>
        <row r="10205">
          <cell r="A10205">
            <v>410514</v>
          </cell>
          <cell r="B10205" t="str">
            <v>احمد الحاج رجب</v>
          </cell>
          <cell r="C10205" t="str">
            <v>عبد الرزاق</v>
          </cell>
          <cell r="E10205" t="str">
            <v>الثانية</v>
          </cell>
        </row>
        <row r="10206">
          <cell r="A10206">
            <v>410520</v>
          </cell>
          <cell r="B10206" t="str">
            <v>احمد السحماني</v>
          </cell>
          <cell r="C10206" t="str">
            <v>محمود</v>
          </cell>
          <cell r="E10206" t="str">
            <v>الثانية</v>
          </cell>
        </row>
        <row r="10207">
          <cell r="A10207">
            <v>410525</v>
          </cell>
          <cell r="B10207" t="str">
            <v>احمد الغباري</v>
          </cell>
          <cell r="C10207" t="str">
            <v>محمد</v>
          </cell>
          <cell r="E10207" t="str">
            <v>الثانية</v>
          </cell>
        </row>
        <row r="10208">
          <cell r="A10208">
            <v>410536</v>
          </cell>
          <cell r="B10208" t="str">
            <v>احمد بركات</v>
          </cell>
          <cell r="C10208" t="str">
            <v>محمد</v>
          </cell>
          <cell r="E10208" t="str">
            <v>الثانية</v>
          </cell>
        </row>
        <row r="10209">
          <cell r="A10209">
            <v>410545</v>
          </cell>
          <cell r="B10209" t="str">
            <v>احمد صافي</v>
          </cell>
          <cell r="C10209" t="str">
            <v>وهيب</v>
          </cell>
          <cell r="E10209" t="str">
            <v>الثانية</v>
          </cell>
        </row>
        <row r="10210">
          <cell r="A10210">
            <v>410548</v>
          </cell>
          <cell r="B10210" t="str">
            <v>احمد حسن عبيد</v>
          </cell>
          <cell r="C10210" t="str">
            <v>سليم</v>
          </cell>
          <cell r="E10210" t="str">
            <v>الثانية</v>
          </cell>
        </row>
        <row r="10211">
          <cell r="A10211">
            <v>410550</v>
          </cell>
          <cell r="B10211" t="str">
            <v>احمد عكرم</v>
          </cell>
          <cell r="C10211" t="str">
            <v>رئيف</v>
          </cell>
          <cell r="E10211" t="str">
            <v>الثانية</v>
          </cell>
        </row>
        <row r="10212">
          <cell r="A10212">
            <v>410553</v>
          </cell>
          <cell r="B10212" t="str">
            <v>احمد فارس</v>
          </cell>
          <cell r="C10212" t="str">
            <v>غسان</v>
          </cell>
          <cell r="E10212" t="str">
            <v>الثانية</v>
          </cell>
        </row>
        <row r="10213">
          <cell r="A10213">
            <v>410562</v>
          </cell>
          <cell r="B10213" t="str">
            <v>احمد نور الدين منافيخي</v>
          </cell>
          <cell r="C10213" t="str">
            <v>يوسف</v>
          </cell>
          <cell r="E10213" t="str">
            <v>الثانية</v>
          </cell>
        </row>
        <row r="10214">
          <cell r="A10214">
            <v>410567</v>
          </cell>
          <cell r="B10214" t="str">
            <v>اخلاص السويداني</v>
          </cell>
          <cell r="C10214" t="str">
            <v>نواف</v>
          </cell>
          <cell r="E10214" t="str">
            <v>الثانية</v>
          </cell>
        </row>
        <row r="10215">
          <cell r="A10215">
            <v>410569</v>
          </cell>
          <cell r="B10215" t="str">
            <v xml:space="preserve">ادهم جيرون </v>
          </cell>
          <cell r="C10215" t="str">
            <v>نذير</v>
          </cell>
          <cell r="E10215" t="str">
            <v>الثانية</v>
          </cell>
        </row>
        <row r="10216">
          <cell r="A10216">
            <v>410576</v>
          </cell>
          <cell r="B10216" t="str">
            <v>ازهار امين الفتوى</v>
          </cell>
          <cell r="C10216" t="str">
            <v>محمد خير</v>
          </cell>
          <cell r="E10216" t="str">
            <v>الثانية</v>
          </cell>
        </row>
        <row r="10217">
          <cell r="A10217">
            <v>410592</v>
          </cell>
          <cell r="B10217" t="str">
            <v>اسعد خلوف</v>
          </cell>
          <cell r="C10217" t="str">
            <v>مشهور</v>
          </cell>
          <cell r="E10217" t="str">
            <v>الثانية</v>
          </cell>
        </row>
        <row r="10218">
          <cell r="A10218">
            <v>410605</v>
          </cell>
          <cell r="B10218" t="str">
            <v>اشرف رمضان</v>
          </cell>
          <cell r="C10218" t="str">
            <v>زيلد</v>
          </cell>
          <cell r="E10218" t="str">
            <v>الثانية</v>
          </cell>
        </row>
        <row r="10219">
          <cell r="A10219">
            <v>410638</v>
          </cell>
          <cell r="B10219" t="str">
            <v>اماني ابو زيتون</v>
          </cell>
          <cell r="C10219" t="str">
            <v>حسن</v>
          </cell>
          <cell r="E10219" t="str">
            <v>الثانية</v>
          </cell>
        </row>
        <row r="10220">
          <cell r="A10220">
            <v>410642</v>
          </cell>
          <cell r="B10220" t="str">
            <v>امجد الحسيني</v>
          </cell>
          <cell r="C10220" t="str">
            <v>رفعت</v>
          </cell>
          <cell r="E10220" t="str">
            <v>الثانية</v>
          </cell>
        </row>
        <row r="10221">
          <cell r="A10221">
            <v>410644</v>
          </cell>
          <cell r="B10221" t="str">
            <v>امجد سمنودي</v>
          </cell>
          <cell r="C10221" t="str">
            <v>خليل</v>
          </cell>
          <cell r="E10221" t="str">
            <v>الثانية</v>
          </cell>
        </row>
        <row r="10222">
          <cell r="A10222">
            <v>410653</v>
          </cell>
          <cell r="B10222" t="str">
            <v>امينة اومري</v>
          </cell>
          <cell r="C10222" t="str">
            <v>حسن</v>
          </cell>
          <cell r="E10222" t="str">
            <v>الثانية</v>
          </cell>
        </row>
        <row r="10223">
          <cell r="A10223">
            <v>410656</v>
          </cell>
          <cell r="B10223" t="str">
            <v>انس ابو سالم</v>
          </cell>
          <cell r="C10223" t="str">
            <v>محمد</v>
          </cell>
          <cell r="E10223" t="str">
            <v>الثانية</v>
          </cell>
        </row>
        <row r="10224">
          <cell r="A10224">
            <v>410700</v>
          </cell>
          <cell r="B10224" t="str">
            <v>ايناس بيكو</v>
          </cell>
          <cell r="C10224" t="str">
            <v>درويش</v>
          </cell>
          <cell r="E10224" t="str">
            <v>الثانية</v>
          </cell>
        </row>
        <row r="10225">
          <cell r="A10225">
            <v>410701</v>
          </cell>
          <cell r="B10225" t="str">
            <v>ايناس عبد العزيز</v>
          </cell>
          <cell r="C10225" t="str">
            <v>تيسير</v>
          </cell>
          <cell r="E10225" t="str">
            <v>الثانية</v>
          </cell>
        </row>
        <row r="10226">
          <cell r="A10226">
            <v>410702</v>
          </cell>
          <cell r="B10226" t="str">
            <v>ايناس عيسى</v>
          </cell>
          <cell r="C10226" t="str">
            <v>شلال</v>
          </cell>
          <cell r="E10226" t="str">
            <v>الثانية</v>
          </cell>
        </row>
        <row r="10227">
          <cell r="A10227">
            <v>410704</v>
          </cell>
          <cell r="B10227" t="str">
            <v>ايهاب عثمان</v>
          </cell>
          <cell r="C10227" t="str">
            <v>عبد الستار</v>
          </cell>
          <cell r="E10227" t="str">
            <v>الثانية</v>
          </cell>
        </row>
        <row r="10228">
          <cell r="A10228">
            <v>410705</v>
          </cell>
          <cell r="B10228" t="str">
            <v>ايهم ابو الحسن</v>
          </cell>
          <cell r="C10228" t="str">
            <v>احمد</v>
          </cell>
          <cell r="E10228" t="str">
            <v>الثانية</v>
          </cell>
        </row>
        <row r="10229">
          <cell r="A10229">
            <v>410715</v>
          </cell>
          <cell r="B10229" t="str">
            <v>باسل الابراهيم</v>
          </cell>
          <cell r="C10229" t="str">
            <v>محمد شاكر</v>
          </cell>
          <cell r="E10229" t="str">
            <v>الثانية</v>
          </cell>
        </row>
        <row r="10230">
          <cell r="A10230">
            <v>410716</v>
          </cell>
          <cell r="B10230" t="str">
            <v>باسل البشاش</v>
          </cell>
          <cell r="C10230" t="str">
            <v>عبد الرزاق</v>
          </cell>
          <cell r="E10230" t="str">
            <v>الثانية</v>
          </cell>
        </row>
        <row r="10231">
          <cell r="A10231">
            <v>410721</v>
          </cell>
          <cell r="B10231" t="str">
            <v>باسل خلف</v>
          </cell>
          <cell r="C10231" t="str">
            <v>فاضل</v>
          </cell>
          <cell r="E10231" t="str">
            <v>الثانية</v>
          </cell>
        </row>
        <row r="10232">
          <cell r="A10232">
            <v>410724</v>
          </cell>
          <cell r="B10232" t="str">
            <v>باسل يازجي</v>
          </cell>
          <cell r="C10232" t="str">
            <v>جهاد</v>
          </cell>
          <cell r="E10232" t="str">
            <v>الثانية</v>
          </cell>
        </row>
        <row r="10233">
          <cell r="A10233">
            <v>410727</v>
          </cell>
          <cell r="B10233" t="str">
            <v>بداو ايوب</v>
          </cell>
          <cell r="C10233" t="str">
            <v>بسام</v>
          </cell>
          <cell r="E10233" t="str">
            <v>الثانية</v>
          </cell>
        </row>
        <row r="10234">
          <cell r="A10234">
            <v>410739</v>
          </cell>
          <cell r="B10234" t="str">
            <v>بسام احمد</v>
          </cell>
          <cell r="C10234" t="str">
            <v>شيخموس</v>
          </cell>
          <cell r="E10234" t="str">
            <v>الثانية</v>
          </cell>
        </row>
        <row r="10235">
          <cell r="A10235">
            <v>410745</v>
          </cell>
          <cell r="B10235" t="str">
            <v>بسمه كزكز</v>
          </cell>
          <cell r="C10235" t="str">
            <v>حسن</v>
          </cell>
          <cell r="E10235" t="str">
            <v>الثانية</v>
          </cell>
        </row>
        <row r="10236">
          <cell r="A10236">
            <v>410760</v>
          </cell>
          <cell r="B10236" t="str">
            <v>بلال الشحادات</v>
          </cell>
          <cell r="C10236" t="str">
            <v>يوسف</v>
          </cell>
          <cell r="E10236" t="str">
            <v>الثانية</v>
          </cell>
        </row>
        <row r="10237">
          <cell r="A10237">
            <v>410762</v>
          </cell>
          <cell r="B10237" t="str">
            <v>بلال جحى</v>
          </cell>
          <cell r="C10237" t="str">
            <v>فتحي</v>
          </cell>
          <cell r="E10237" t="str">
            <v>الثانية</v>
          </cell>
        </row>
        <row r="10238">
          <cell r="A10238">
            <v>410772</v>
          </cell>
          <cell r="B10238" t="str">
            <v>بيان الصواف</v>
          </cell>
          <cell r="C10238" t="str">
            <v>مصطفى</v>
          </cell>
          <cell r="E10238" t="str">
            <v>الثانية</v>
          </cell>
        </row>
        <row r="10239">
          <cell r="A10239">
            <v>410775</v>
          </cell>
          <cell r="B10239" t="str">
            <v>تامار قيردانيان</v>
          </cell>
          <cell r="C10239" t="str">
            <v>انترانيك</v>
          </cell>
          <cell r="E10239" t="str">
            <v>الثانية</v>
          </cell>
        </row>
        <row r="10240">
          <cell r="A10240">
            <v>410777</v>
          </cell>
          <cell r="B10240" t="str">
            <v>تركي الحريري</v>
          </cell>
          <cell r="C10240" t="str">
            <v>محمد</v>
          </cell>
          <cell r="E10240" t="str">
            <v>الثانية</v>
          </cell>
        </row>
        <row r="10241">
          <cell r="A10241">
            <v>410782</v>
          </cell>
          <cell r="B10241" t="str">
            <v>ايهم محمود</v>
          </cell>
          <cell r="C10241" t="str">
            <v>محسن</v>
          </cell>
          <cell r="E10241" t="str">
            <v>الثانية</v>
          </cell>
        </row>
        <row r="10242">
          <cell r="A10242">
            <v>410791</v>
          </cell>
          <cell r="B10242" t="str">
            <v>جانيت الرشيد</v>
          </cell>
          <cell r="C10242" t="str">
            <v>يوسف</v>
          </cell>
          <cell r="E10242" t="str">
            <v>الثانية</v>
          </cell>
        </row>
        <row r="10243">
          <cell r="A10243">
            <v>410795</v>
          </cell>
          <cell r="B10243" t="str">
            <v>جلال عروق</v>
          </cell>
          <cell r="C10243" t="str">
            <v>عبد اللطيف</v>
          </cell>
          <cell r="E10243" t="str">
            <v>الثانية</v>
          </cell>
        </row>
        <row r="10244">
          <cell r="A10244">
            <v>410801</v>
          </cell>
          <cell r="B10244" t="str">
            <v>جميل شعار</v>
          </cell>
          <cell r="C10244" t="str">
            <v>نبيل</v>
          </cell>
          <cell r="E10244" t="str">
            <v>الثانية</v>
          </cell>
        </row>
        <row r="10245">
          <cell r="A10245">
            <v>410816</v>
          </cell>
          <cell r="B10245" t="str">
            <v>حازم ابو شعر</v>
          </cell>
          <cell r="C10245" t="str">
            <v>احمد</v>
          </cell>
          <cell r="E10245" t="str">
            <v>الثانية</v>
          </cell>
        </row>
        <row r="10246">
          <cell r="A10246">
            <v>410820</v>
          </cell>
          <cell r="B10246" t="str">
            <v>حامد الصفره</v>
          </cell>
          <cell r="C10246" t="str">
            <v>صفوان</v>
          </cell>
          <cell r="E10246" t="str">
            <v>الثانية</v>
          </cell>
        </row>
        <row r="10247">
          <cell r="A10247">
            <v>410829</v>
          </cell>
          <cell r="B10247" t="str">
            <v>حسام سنيور</v>
          </cell>
          <cell r="C10247" t="str">
            <v>حسن</v>
          </cell>
          <cell r="E10247" t="str">
            <v>الثانية</v>
          </cell>
        </row>
        <row r="10248">
          <cell r="A10248">
            <v>410848</v>
          </cell>
          <cell r="B10248" t="str">
            <v>حسين سعد الدين</v>
          </cell>
          <cell r="C10248" t="str">
            <v>عيسى</v>
          </cell>
          <cell r="E10248" t="str">
            <v>الثانية</v>
          </cell>
        </row>
        <row r="10249">
          <cell r="A10249">
            <v>410851</v>
          </cell>
          <cell r="B10249" t="str">
            <v>حقي خليل</v>
          </cell>
          <cell r="C10249" t="str">
            <v>عبد الرزاق</v>
          </cell>
          <cell r="E10249" t="str">
            <v>الثانية</v>
          </cell>
        </row>
        <row r="10250">
          <cell r="A10250">
            <v>410866</v>
          </cell>
          <cell r="B10250" t="str">
            <v>حورية محمد</v>
          </cell>
          <cell r="C10250" t="str">
            <v>علي</v>
          </cell>
          <cell r="E10250" t="str">
            <v>الثانية</v>
          </cell>
        </row>
        <row r="10251">
          <cell r="A10251">
            <v>410890</v>
          </cell>
          <cell r="B10251" t="str">
            <v>خلدون ابراهيم</v>
          </cell>
          <cell r="C10251" t="str">
            <v>جهاد</v>
          </cell>
          <cell r="E10251" t="str">
            <v>الثانية</v>
          </cell>
        </row>
        <row r="10252">
          <cell r="A10252">
            <v>410898</v>
          </cell>
          <cell r="B10252" t="str">
            <v>خلود علي</v>
          </cell>
          <cell r="C10252" t="str">
            <v>وفيق</v>
          </cell>
          <cell r="E10252" t="str">
            <v>الثانية</v>
          </cell>
        </row>
        <row r="10253">
          <cell r="A10253">
            <v>410900</v>
          </cell>
          <cell r="B10253" t="str">
            <v>خليل سليمان</v>
          </cell>
          <cell r="C10253" t="str">
            <v>شامخ</v>
          </cell>
          <cell r="E10253" t="str">
            <v>الثانية</v>
          </cell>
        </row>
        <row r="10254">
          <cell r="A10254">
            <v>410906</v>
          </cell>
          <cell r="B10254" t="str">
            <v>داليا جبالي</v>
          </cell>
          <cell r="C10254" t="str">
            <v>اسماعيل</v>
          </cell>
          <cell r="E10254" t="str">
            <v>الثانية</v>
          </cell>
        </row>
        <row r="10255">
          <cell r="A10255">
            <v>410921</v>
          </cell>
          <cell r="B10255" t="str">
            <v>دنيا بيازيد</v>
          </cell>
          <cell r="C10255" t="str">
            <v>محمد سمير</v>
          </cell>
          <cell r="E10255" t="str">
            <v>الثانية</v>
          </cell>
        </row>
        <row r="10256">
          <cell r="A10256">
            <v>410923</v>
          </cell>
          <cell r="B10256" t="str">
            <v>ديانا سلمان</v>
          </cell>
          <cell r="C10256" t="str">
            <v>محمد سمير</v>
          </cell>
          <cell r="E10256" t="str">
            <v>الثانية</v>
          </cell>
        </row>
        <row r="10257">
          <cell r="A10257">
            <v>410933</v>
          </cell>
          <cell r="B10257" t="str">
            <v>ديمه الحداد</v>
          </cell>
          <cell r="C10257" t="str">
            <v>منذر</v>
          </cell>
          <cell r="E10257" t="str">
            <v>الثانية</v>
          </cell>
        </row>
        <row r="10258">
          <cell r="A10258">
            <v>410937</v>
          </cell>
          <cell r="B10258" t="str">
            <v>دينا سليمان</v>
          </cell>
          <cell r="C10258" t="str">
            <v>غانم</v>
          </cell>
          <cell r="E10258" t="str">
            <v>الثانية</v>
          </cell>
        </row>
        <row r="10259">
          <cell r="A10259">
            <v>410942</v>
          </cell>
          <cell r="B10259" t="str">
            <v>رائد مكارم</v>
          </cell>
          <cell r="C10259" t="str">
            <v>محمد</v>
          </cell>
          <cell r="E10259" t="str">
            <v>الثانية</v>
          </cell>
        </row>
        <row r="10260">
          <cell r="A10260">
            <v>410943</v>
          </cell>
          <cell r="B10260" t="str">
            <v>رابعة الخباز</v>
          </cell>
          <cell r="C10260" t="str">
            <v>محمد خير</v>
          </cell>
          <cell r="E10260" t="str">
            <v>الثانية</v>
          </cell>
        </row>
        <row r="10261">
          <cell r="A10261">
            <v>410944</v>
          </cell>
          <cell r="B10261" t="str">
            <v>راتب الريس</v>
          </cell>
          <cell r="C10261" t="str">
            <v>نذير</v>
          </cell>
          <cell r="E10261" t="str">
            <v>الثانية</v>
          </cell>
        </row>
        <row r="10262">
          <cell r="A10262">
            <v>410945</v>
          </cell>
          <cell r="B10262" t="str">
            <v>راتب سليك</v>
          </cell>
          <cell r="C10262" t="str">
            <v>عدنان</v>
          </cell>
          <cell r="E10262" t="str">
            <v>الثانية</v>
          </cell>
        </row>
        <row r="10263">
          <cell r="A10263">
            <v>410948</v>
          </cell>
          <cell r="B10263" t="str">
            <v>راكان يوسف</v>
          </cell>
          <cell r="C10263" t="str">
            <v>رياض</v>
          </cell>
          <cell r="E10263" t="str">
            <v>الثانية</v>
          </cell>
        </row>
        <row r="10264">
          <cell r="A10264">
            <v>410953</v>
          </cell>
          <cell r="B10264" t="str">
            <v>راما ريمه</v>
          </cell>
          <cell r="C10264" t="str">
            <v>عثمان</v>
          </cell>
          <cell r="E10264" t="str">
            <v>الثانية</v>
          </cell>
        </row>
        <row r="10265">
          <cell r="A10265">
            <v>410958</v>
          </cell>
          <cell r="B10265" t="str">
            <v>رامي ابو عبود</v>
          </cell>
          <cell r="C10265" t="str">
            <v>عادل</v>
          </cell>
          <cell r="E10265" t="str">
            <v>الثانية</v>
          </cell>
        </row>
        <row r="10266">
          <cell r="A10266">
            <v>410959</v>
          </cell>
          <cell r="B10266" t="str">
            <v>رامي الكردي</v>
          </cell>
          <cell r="C10266" t="str">
            <v>محمد عبد الوهاب</v>
          </cell>
          <cell r="E10266" t="str">
            <v>الثانية</v>
          </cell>
        </row>
        <row r="10267">
          <cell r="A10267">
            <v>410962</v>
          </cell>
          <cell r="B10267" t="str">
            <v>رامي عبد الله</v>
          </cell>
          <cell r="C10267" t="str">
            <v>بسام</v>
          </cell>
          <cell r="E10267" t="str">
            <v>الثانية</v>
          </cell>
        </row>
        <row r="10268">
          <cell r="A10268">
            <v>410977</v>
          </cell>
          <cell r="B10268" t="str">
            <v>رجب مصطفى</v>
          </cell>
          <cell r="C10268" t="str">
            <v>خالد</v>
          </cell>
          <cell r="E10268" t="str">
            <v>الثانية</v>
          </cell>
        </row>
        <row r="10269">
          <cell r="A10269">
            <v>410997</v>
          </cell>
          <cell r="B10269" t="str">
            <v>رشدة الضماد</v>
          </cell>
          <cell r="C10269" t="str">
            <v>محمود</v>
          </cell>
          <cell r="E10269" t="str">
            <v>الثانية</v>
          </cell>
        </row>
        <row r="10270">
          <cell r="A10270">
            <v>410999</v>
          </cell>
          <cell r="B10270" t="str">
            <v>رشيد الابطح</v>
          </cell>
          <cell r="C10270" t="str">
            <v>محمد خير</v>
          </cell>
          <cell r="E10270" t="str">
            <v>الثانية</v>
          </cell>
        </row>
        <row r="10271">
          <cell r="A10271">
            <v>411003</v>
          </cell>
          <cell r="B10271" t="str">
            <v>رضوان بحبوح</v>
          </cell>
          <cell r="C10271" t="str">
            <v>صبحي</v>
          </cell>
          <cell r="E10271" t="str">
            <v>الثانية</v>
          </cell>
        </row>
        <row r="10272">
          <cell r="A10272">
            <v>411008</v>
          </cell>
          <cell r="B10272" t="str">
            <v>رفعت يوسف</v>
          </cell>
          <cell r="C10272" t="str">
            <v>محمد</v>
          </cell>
          <cell r="E10272" t="str">
            <v>الثانية</v>
          </cell>
        </row>
        <row r="10273">
          <cell r="A10273">
            <v>411010</v>
          </cell>
          <cell r="B10273" t="str">
            <v>رقية جنيد</v>
          </cell>
          <cell r="C10273" t="str">
            <v>احمد</v>
          </cell>
          <cell r="E10273" t="str">
            <v>الثانية</v>
          </cell>
        </row>
        <row r="10274">
          <cell r="A10274">
            <v>411015</v>
          </cell>
          <cell r="B10274" t="str">
            <v>رنا سلهب</v>
          </cell>
          <cell r="C10274" t="str">
            <v>منير</v>
          </cell>
          <cell r="E10274" t="str">
            <v>الثانية</v>
          </cell>
        </row>
        <row r="10275">
          <cell r="A10275">
            <v>411027</v>
          </cell>
          <cell r="B10275" t="str">
            <v>رهف شدود</v>
          </cell>
          <cell r="C10275" t="str">
            <v>محمد</v>
          </cell>
          <cell r="E10275" t="str">
            <v>الثانية</v>
          </cell>
        </row>
        <row r="10276">
          <cell r="A10276">
            <v>411032</v>
          </cell>
          <cell r="B10276" t="str">
            <v>روان المهايني</v>
          </cell>
          <cell r="C10276" t="str">
            <v>حسان</v>
          </cell>
          <cell r="E10276" t="str">
            <v>الثانية</v>
          </cell>
        </row>
        <row r="10277">
          <cell r="A10277">
            <v>411034</v>
          </cell>
          <cell r="B10277" t="str">
            <v>روان ناصيف</v>
          </cell>
          <cell r="C10277" t="str">
            <v>شوكت</v>
          </cell>
          <cell r="E10277" t="str">
            <v>الثانية</v>
          </cell>
        </row>
        <row r="10278">
          <cell r="A10278">
            <v>411035</v>
          </cell>
          <cell r="B10278" t="str">
            <v>رودي يوسف</v>
          </cell>
          <cell r="C10278" t="str">
            <v>محمد امين</v>
          </cell>
          <cell r="E10278" t="str">
            <v>الثانية</v>
          </cell>
        </row>
        <row r="10279">
          <cell r="A10279">
            <v>411055</v>
          </cell>
          <cell r="B10279" t="str">
            <v>ريتا سكرية</v>
          </cell>
          <cell r="C10279" t="str">
            <v xml:space="preserve">الياس </v>
          </cell>
          <cell r="E10279" t="str">
            <v>الثانية</v>
          </cell>
        </row>
        <row r="10280">
          <cell r="A10280">
            <v>411057</v>
          </cell>
          <cell r="B10280" t="str">
            <v>ريزان حسين</v>
          </cell>
          <cell r="C10280" t="str">
            <v>عابدين</v>
          </cell>
          <cell r="E10280" t="str">
            <v>الثانية</v>
          </cell>
        </row>
        <row r="10281">
          <cell r="A10281">
            <v>411064</v>
          </cell>
          <cell r="B10281" t="str">
            <v>ريم خلوف</v>
          </cell>
          <cell r="C10281" t="str">
            <v>صائب</v>
          </cell>
          <cell r="E10281" t="str">
            <v>الثانية</v>
          </cell>
        </row>
        <row r="10282">
          <cell r="A10282">
            <v>411084</v>
          </cell>
          <cell r="B10282" t="str">
            <v>زكريا الكريم</v>
          </cell>
          <cell r="C10282" t="str">
            <v>غازي</v>
          </cell>
          <cell r="E10282" t="str">
            <v>الثانية</v>
          </cell>
        </row>
        <row r="10283">
          <cell r="A10283">
            <v>411117</v>
          </cell>
          <cell r="B10283" t="str">
            <v>سامر صباغ</v>
          </cell>
          <cell r="C10283" t="str">
            <v>خليل</v>
          </cell>
          <cell r="E10283" t="str">
            <v>الثانية</v>
          </cell>
        </row>
        <row r="10284">
          <cell r="A10284">
            <v>411118</v>
          </cell>
          <cell r="B10284" t="str">
            <v>سامر بكري باشا</v>
          </cell>
          <cell r="C10284" t="str">
            <v>محمد</v>
          </cell>
          <cell r="E10284" t="str">
            <v>الثانية</v>
          </cell>
        </row>
        <row r="10285">
          <cell r="A10285">
            <v>411125</v>
          </cell>
          <cell r="B10285" t="str">
            <v>سربست الاسعد</v>
          </cell>
          <cell r="C10285" t="str">
            <v>محمود</v>
          </cell>
          <cell r="E10285" t="str">
            <v>الثانية</v>
          </cell>
        </row>
        <row r="10286">
          <cell r="A10286">
            <v>411127</v>
          </cell>
          <cell r="B10286" t="str">
            <v>سعدي حباب</v>
          </cell>
          <cell r="C10286" t="str">
            <v>محمد</v>
          </cell>
          <cell r="E10286" t="str">
            <v>الثانية</v>
          </cell>
        </row>
        <row r="10287">
          <cell r="A10287">
            <v>411135</v>
          </cell>
          <cell r="B10287" t="str">
            <v>سلمان جورية</v>
          </cell>
          <cell r="C10287" t="str">
            <v>نديم</v>
          </cell>
          <cell r="E10287" t="str">
            <v>الثانية</v>
          </cell>
        </row>
        <row r="10288">
          <cell r="A10288">
            <v>411136</v>
          </cell>
          <cell r="B10288" t="str">
            <v>سلمان حسن</v>
          </cell>
          <cell r="C10288" t="str">
            <v>محمد علي</v>
          </cell>
          <cell r="E10288" t="str">
            <v>الثانية</v>
          </cell>
        </row>
        <row r="10289">
          <cell r="A10289">
            <v>411146</v>
          </cell>
          <cell r="B10289" t="str">
            <v>سليمان ابو زيدان</v>
          </cell>
          <cell r="C10289" t="str">
            <v>فريز</v>
          </cell>
          <cell r="E10289" t="str">
            <v>الثانية</v>
          </cell>
        </row>
        <row r="10290">
          <cell r="A10290">
            <v>411163</v>
          </cell>
          <cell r="B10290" t="str">
            <v>سناء ذياب</v>
          </cell>
          <cell r="C10290" t="str">
            <v>عبد الرحمن</v>
          </cell>
          <cell r="E10290" t="str">
            <v>الثانية</v>
          </cell>
        </row>
        <row r="10291">
          <cell r="A10291">
            <v>411164</v>
          </cell>
          <cell r="B10291" t="str">
            <v>سناء فريجة</v>
          </cell>
          <cell r="C10291" t="str">
            <v>محمد</v>
          </cell>
          <cell r="E10291" t="str">
            <v>الثانية</v>
          </cell>
        </row>
        <row r="10292">
          <cell r="A10292">
            <v>411174</v>
          </cell>
          <cell r="B10292" t="str">
            <v>سهير ابو صعب</v>
          </cell>
          <cell r="C10292" t="str">
            <v>طعمه</v>
          </cell>
          <cell r="E10292" t="str">
            <v>الثانية</v>
          </cell>
        </row>
        <row r="10293">
          <cell r="A10293">
            <v>411194</v>
          </cell>
          <cell r="B10293" t="str">
            <v>شادي العلاوي</v>
          </cell>
          <cell r="C10293" t="str">
            <v>ماجد</v>
          </cell>
          <cell r="E10293" t="str">
            <v>الثانية</v>
          </cell>
        </row>
        <row r="10294">
          <cell r="A10294">
            <v>411209</v>
          </cell>
          <cell r="B10294" t="str">
            <v>شيرين عيسى</v>
          </cell>
          <cell r="C10294" t="str">
            <v>مالك</v>
          </cell>
          <cell r="E10294" t="str">
            <v>الثانية</v>
          </cell>
        </row>
        <row r="10295">
          <cell r="A10295">
            <v>411219</v>
          </cell>
          <cell r="B10295" t="str">
            <v>صفاء العكاوي</v>
          </cell>
          <cell r="C10295" t="str">
            <v>مهدي</v>
          </cell>
          <cell r="E10295" t="str">
            <v>الثانية</v>
          </cell>
        </row>
        <row r="10296">
          <cell r="A10296">
            <v>411222</v>
          </cell>
          <cell r="B10296" t="str">
            <v>صلاح الدين الايوبي</v>
          </cell>
          <cell r="C10296" t="str">
            <v>هيثم</v>
          </cell>
          <cell r="E10296" t="str">
            <v>الثانية</v>
          </cell>
        </row>
        <row r="10297">
          <cell r="A10297">
            <v>411229</v>
          </cell>
          <cell r="B10297" t="str">
            <v>ضياء عابدة</v>
          </cell>
          <cell r="C10297" t="str">
            <v>علي</v>
          </cell>
          <cell r="E10297" t="str">
            <v>الثانية</v>
          </cell>
        </row>
        <row r="10298">
          <cell r="A10298">
            <v>411232</v>
          </cell>
          <cell r="B10298" t="str">
            <v>طارق الزين</v>
          </cell>
          <cell r="C10298" t="str">
            <v>سمير</v>
          </cell>
          <cell r="E10298" t="str">
            <v>الثانية</v>
          </cell>
        </row>
        <row r="10299">
          <cell r="A10299">
            <v>411237</v>
          </cell>
          <cell r="B10299" t="str">
            <v>طارق موعد</v>
          </cell>
          <cell r="C10299" t="str">
            <v>وليد</v>
          </cell>
          <cell r="E10299" t="str">
            <v>الثانية</v>
          </cell>
        </row>
        <row r="10300">
          <cell r="A10300">
            <v>411246</v>
          </cell>
          <cell r="B10300" t="str">
            <v>عادل شبعانيه</v>
          </cell>
          <cell r="C10300" t="str">
            <v>عدنان</v>
          </cell>
          <cell r="E10300" t="str">
            <v>الثانية</v>
          </cell>
        </row>
        <row r="10301">
          <cell r="A10301">
            <v>411251</v>
          </cell>
          <cell r="B10301" t="str">
            <v>عامر الشنواني</v>
          </cell>
          <cell r="C10301" t="str">
            <v>محمد ناصر</v>
          </cell>
          <cell r="E10301" t="str">
            <v>الثانية</v>
          </cell>
        </row>
        <row r="10302">
          <cell r="A10302">
            <v>411263</v>
          </cell>
          <cell r="B10302" t="str">
            <v>عبد الرحمن الناصر</v>
          </cell>
          <cell r="C10302" t="str">
            <v>ابراهيم</v>
          </cell>
          <cell r="E10302" t="str">
            <v>الثانية</v>
          </cell>
        </row>
        <row r="10303">
          <cell r="A10303">
            <v>411266</v>
          </cell>
          <cell r="B10303" t="str">
            <v>عبد الرحمن معتوق</v>
          </cell>
          <cell r="C10303" t="str">
            <v>عبد الحكيم</v>
          </cell>
          <cell r="E10303" t="str">
            <v>الثانية</v>
          </cell>
        </row>
        <row r="10304">
          <cell r="A10304">
            <v>411270</v>
          </cell>
          <cell r="B10304" t="str">
            <v>عبد السلام الدوس</v>
          </cell>
          <cell r="C10304" t="str">
            <v>محمد</v>
          </cell>
          <cell r="E10304" t="str">
            <v>الثانية</v>
          </cell>
        </row>
        <row r="10305">
          <cell r="A10305">
            <v>411271</v>
          </cell>
          <cell r="B10305" t="str">
            <v>عبد العزيز معيش</v>
          </cell>
          <cell r="C10305" t="str">
            <v>حسين</v>
          </cell>
          <cell r="E10305" t="str">
            <v>الثانية</v>
          </cell>
        </row>
        <row r="10306">
          <cell r="A10306">
            <v>411272</v>
          </cell>
          <cell r="B10306" t="str">
            <v>عبد العظيم عمرين</v>
          </cell>
          <cell r="C10306" t="str">
            <v>نزار</v>
          </cell>
          <cell r="E10306" t="str">
            <v>الثانية</v>
          </cell>
        </row>
        <row r="10307">
          <cell r="A10307">
            <v>411276</v>
          </cell>
          <cell r="B10307" t="str">
            <v>عبد الكريم قاسم</v>
          </cell>
          <cell r="C10307" t="str">
            <v>احمد</v>
          </cell>
          <cell r="E10307" t="str">
            <v>الثانية</v>
          </cell>
        </row>
        <row r="10308">
          <cell r="A10308">
            <v>411281</v>
          </cell>
          <cell r="B10308" t="str">
            <v>عبد الله خصاونه</v>
          </cell>
          <cell r="C10308" t="str">
            <v>عبد السلام</v>
          </cell>
          <cell r="E10308" t="str">
            <v>الثانية</v>
          </cell>
        </row>
        <row r="10309">
          <cell r="A10309">
            <v>411289</v>
          </cell>
          <cell r="B10309" t="str">
            <v>عبدالرحمن الموازيني</v>
          </cell>
          <cell r="C10309" t="str">
            <v>عزالدين</v>
          </cell>
          <cell r="E10309" t="str">
            <v>الثانية</v>
          </cell>
        </row>
        <row r="10310">
          <cell r="A10310">
            <v>411293</v>
          </cell>
          <cell r="B10310" t="str">
            <v>عبدالله غباري</v>
          </cell>
          <cell r="C10310" t="str">
            <v>محمود</v>
          </cell>
          <cell r="E10310" t="str">
            <v>الثانية</v>
          </cell>
        </row>
        <row r="10311">
          <cell r="A10311">
            <v>411307</v>
          </cell>
          <cell r="B10311" t="str">
            <v>عدنان الجشي</v>
          </cell>
          <cell r="C10311" t="str">
            <v>محمد عارف</v>
          </cell>
          <cell r="E10311" t="str">
            <v>الثانية</v>
          </cell>
        </row>
        <row r="10312">
          <cell r="A10312">
            <v>411310</v>
          </cell>
          <cell r="B10312" t="str">
            <v>عدنان باره</v>
          </cell>
          <cell r="C10312" t="str">
            <v>بشار</v>
          </cell>
          <cell r="E10312" t="str">
            <v>الثانية</v>
          </cell>
        </row>
        <row r="10313">
          <cell r="A10313">
            <v>411328</v>
          </cell>
          <cell r="B10313" t="str">
            <v>عقيل خطاب</v>
          </cell>
          <cell r="C10313" t="str">
            <v>صالح</v>
          </cell>
          <cell r="E10313" t="str">
            <v>الثانية</v>
          </cell>
        </row>
        <row r="10314">
          <cell r="A10314">
            <v>411344</v>
          </cell>
          <cell r="B10314" t="str">
            <v>علاء الدين ابو حويلي</v>
          </cell>
          <cell r="C10314" t="str">
            <v>خليل</v>
          </cell>
          <cell r="E10314" t="str">
            <v>الثانية</v>
          </cell>
        </row>
        <row r="10315">
          <cell r="A10315">
            <v>411353</v>
          </cell>
          <cell r="B10315" t="str">
            <v>علاء المقداد</v>
          </cell>
          <cell r="C10315" t="str">
            <v>مصطفى</v>
          </cell>
          <cell r="E10315" t="str">
            <v>الثانية</v>
          </cell>
        </row>
        <row r="10316">
          <cell r="A10316">
            <v>411356</v>
          </cell>
          <cell r="B10316" t="str">
            <v>علاء حمدان</v>
          </cell>
          <cell r="C10316" t="str">
            <v>عادل</v>
          </cell>
          <cell r="E10316" t="str">
            <v>الثانية</v>
          </cell>
        </row>
        <row r="10317">
          <cell r="A10317">
            <v>411362</v>
          </cell>
          <cell r="B10317" t="str">
            <v>علاء لبش</v>
          </cell>
          <cell r="C10317" t="str">
            <v>اسماعيل</v>
          </cell>
          <cell r="E10317" t="str">
            <v>الثانية</v>
          </cell>
        </row>
        <row r="10318">
          <cell r="A10318">
            <v>411368</v>
          </cell>
          <cell r="B10318" t="str">
            <v>علي العاقل</v>
          </cell>
          <cell r="C10318" t="str">
            <v>جهاد</v>
          </cell>
          <cell r="E10318" t="str">
            <v>الثانية</v>
          </cell>
        </row>
        <row r="10319">
          <cell r="A10319">
            <v>411369</v>
          </cell>
          <cell r="B10319" t="str">
            <v>علي الفنوش</v>
          </cell>
          <cell r="C10319" t="str">
            <v>محمد</v>
          </cell>
          <cell r="E10319" t="str">
            <v>الثانية</v>
          </cell>
        </row>
        <row r="10320">
          <cell r="A10320">
            <v>411372</v>
          </cell>
          <cell r="B10320" t="str">
            <v>علي المقداد</v>
          </cell>
          <cell r="C10320" t="str">
            <v>مصطفى</v>
          </cell>
          <cell r="E10320" t="str">
            <v>الثانية</v>
          </cell>
        </row>
        <row r="10321">
          <cell r="A10321">
            <v>411375</v>
          </cell>
          <cell r="B10321" t="str">
            <v>علي عباس</v>
          </cell>
          <cell r="C10321" t="str">
            <v>محمد</v>
          </cell>
          <cell r="E10321" t="str">
            <v>الثانية</v>
          </cell>
        </row>
        <row r="10322">
          <cell r="A10322">
            <v>411379</v>
          </cell>
          <cell r="B10322" t="str">
            <v>علي وفا</v>
          </cell>
          <cell r="C10322" t="str">
            <v>احمد</v>
          </cell>
          <cell r="E10322" t="str">
            <v>الثانية</v>
          </cell>
        </row>
        <row r="10323">
          <cell r="A10323">
            <v>411381</v>
          </cell>
          <cell r="B10323" t="str">
            <v>عماد الطواشي</v>
          </cell>
          <cell r="C10323" t="str">
            <v>علي</v>
          </cell>
          <cell r="E10323" t="str">
            <v>الثانية</v>
          </cell>
        </row>
        <row r="10324">
          <cell r="A10324">
            <v>411385</v>
          </cell>
          <cell r="B10324" t="str">
            <v>عمار ادريس</v>
          </cell>
          <cell r="C10324" t="str">
            <v>عمران</v>
          </cell>
          <cell r="E10324" t="str">
            <v>الثانية</v>
          </cell>
        </row>
        <row r="10325">
          <cell r="A10325">
            <v>411392</v>
          </cell>
          <cell r="B10325" t="str">
            <v>عمر الشديدي</v>
          </cell>
          <cell r="C10325" t="str">
            <v>محمد سيف الدين</v>
          </cell>
          <cell r="E10325" t="str">
            <v>الثانية</v>
          </cell>
        </row>
        <row r="10326">
          <cell r="A10326">
            <v>411393</v>
          </cell>
          <cell r="B10326" t="str">
            <v>عز الدين حريري</v>
          </cell>
          <cell r="C10326" t="str">
            <v>عبد الرحمن</v>
          </cell>
          <cell r="E10326" t="str">
            <v>الثانية</v>
          </cell>
        </row>
        <row r="10327">
          <cell r="A10327">
            <v>411402</v>
          </cell>
          <cell r="B10327" t="str">
            <v>عمرو الصمل</v>
          </cell>
          <cell r="C10327" t="str">
            <v>بدر</v>
          </cell>
          <cell r="E10327" t="str">
            <v>الثانية</v>
          </cell>
        </row>
        <row r="10328">
          <cell r="A10328">
            <v>411404</v>
          </cell>
          <cell r="B10328" t="str">
            <v>عهد الامعري</v>
          </cell>
          <cell r="C10328" t="str">
            <v>عمر</v>
          </cell>
          <cell r="E10328" t="str">
            <v>الثانية</v>
          </cell>
        </row>
        <row r="10329">
          <cell r="A10329">
            <v>411406</v>
          </cell>
          <cell r="B10329" t="str">
            <v>عوض فتال اليبرودي</v>
          </cell>
          <cell r="C10329" t="str">
            <v>محمد</v>
          </cell>
          <cell r="E10329" t="str">
            <v>الثانية</v>
          </cell>
        </row>
        <row r="10330">
          <cell r="A10330">
            <v>411409</v>
          </cell>
          <cell r="B10330" t="str">
            <v>غازي نجيبه</v>
          </cell>
          <cell r="C10330" t="str">
            <v>محمد قاسم</v>
          </cell>
          <cell r="E10330" t="str">
            <v>الثانية</v>
          </cell>
        </row>
        <row r="10331">
          <cell r="A10331">
            <v>411414</v>
          </cell>
          <cell r="B10331" t="str">
            <v>غرام الحموي</v>
          </cell>
          <cell r="C10331" t="str">
            <v>فايز</v>
          </cell>
          <cell r="E10331" t="str">
            <v>الثانية</v>
          </cell>
        </row>
        <row r="10332">
          <cell r="A10332">
            <v>411420</v>
          </cell>
          <cell r="B10332" t="str">
            <v>غيداء المعضماني</v>
          </cell>
          <cell r="C10332" t="str">
            <v>مصطفى</v>
          </cell>
          <cell r="E10332" t="str">
            <v>الثانية</v>
          </cell>
        </row>
        <row r="10333">
          <cell r="A10333">
            <v>411427</v>
          </cell>
          <cell r="B10333" t="str">
            <v>فاتنة عيسى</v>
          </cell>
          <cell r="C10333" t="str">
            <v>محمد</v>
          </cell>
          <cell r="E10333" t="str">
            <v>الثانية</v>
          </cell>
        </row>
        <row r="10334">
          <cell r="A10334">
            <v>411435</v>
          </cell>
          <cell r="B10334" t="str">
            <v>فاديا درويش</v>
          </cell>
          <cell r="C10334" t="str">
            <v>احمد</v>
          </cell>
          <cell r="E10334" t="str">
            <v>الثانية</v>
          </cell>
        </row>
        <row r="10335">
          <cell r="A10335">
            <v>411436</v>
          </cell>
          <cell r="B10335" t="str">
            <v>فاديا مرشود</v>
          </cell>
          <cell r="C10335" t="str">
            <v>اسماعيل</v>
          </cell>
          <cell r="E10335" t="str">
            <v>الثانية</v>
          </cell>
        </row>
        <row r="10336">
          <cell r="A10336">
            <v>411445</v>
          </cell>
          <cell r="B10336" t="str">
            <v>فبصل عسكر</v>
          </cell>
          <cell r="C10336" t="str">
            <v>عواد</v>
          </cell>
          <cell r="E10336" t="str">
            <v>الثانية</v>
          </cell>
        </row>
        <row r="10337">
          <cell r="A10337">
            <v>411462</v>
          </cell>
          <cell r="B10337" t="str">
            <v>فرحان احمد</v>
          </cell>
          <cell r="C10337" t="str">
            <v>احمد</v>
          </cell>
          <cell r="E10337" t="str">
            <v>الثانية</v>
          </cell>
        </row>
        <row r="10338">
          <cell r="A10338">
            <v>411465</v>
          </cell>
          <cell r="B10338" t="str">
            <v>فهد القاضي</v>
          </cell>
          <cell r="C10338" t="str">
            <v>ابراهيم</v>
          </cell>
          <cell r="E10338" t="str">
            <v>الثانية</v>
          </cell>
        </row>
        <row r="10339">
          <cell r="A10339">
            <v>411476</v>
          </cell>
          <cell r="B10339" t="str">
            <v>قتيبة الجهماني</v>
          </cell>
          <cell r="C10339" t="str">
            <v>محمد غسان</v>
          </cell>
          <cell r="E10339" t="str">
            <v>الثانية</v>
          </cell>
        </row>
        <row r="10340">
          <cell r="A10340">
            <v>411486</v>
          </cell>
          <cell r="B10340" t="str">
            <v>كنان المحروس</v>
          </cell>
          <cell r="C10340" t="str">
            <v>خالد</v>
          </cell>
          <cell r="E10340" t="str">
            <v>الثانية</v>
          </cell>
        </row>
        <row r="10341">
          <cell r="A10341">
            <v>411494</v>
          </cell>
          <cell r="B10341" t="str">
            <v>كوثر دياب</v>
          </cell>
          <cell r="C10341" t="str">
            <v>شكري</v>
          </cell>
          <cell r="E10341" t="str">
            <v>الثانية</v>
          </cell>
        </row>
        <row r="10342">
          <cell r="A10342">
            <v>411498</v>
          </cell>
          <cell r="B10342" t="str">
            <v>كوفان حسن</v>
          </cell>
          <cell r="C10342" t="str">
            <v>شكري</v>
          </cell>
          <cell r="E10342" t="str">
            <v>الثانية</v>
          </cell>
        </row>
        <row r="10343">
          <cell r="A10343">
            <v>411500</v>
          </cell>
          <cell r="B10343" t="str">
            <v>لؤي الحراكي</v>
          </cell>
          <cell r="C10343" t="str">
            <v>عبد المحسن</v>
          </cell>
          <cell r="E10343" t="str">
            <v>الثانية</v>
          </cell>
        </row>
        <row r="10344">
          <cell r="A10344">
            <v>411507</v>
          </cell>
          <cell r="B10344" t="str">
            <v>لانا القداح</v>
          </cell>
          <cell r="C10344" t="str">
            <v>صبحي</v>
          </cell>
          <cell r="E10344" t="str">
            <v>الثانية</v>
          </cell>
        </row>
        <row r="10345">
          <cell r="A10345">
            <v>411514</v>
          </cell>
          <cell r="B10345" t="str">
            <v>لما بركات</v>
          </cell>
          <cell r="C10345" t="str">
            <v>عبد المجيد</v>
          </cell>
          <cell r="E10345" t="str">
            <v>الثانية</v>
          </cell>
        </row>
        <row r="10346">
          <cell r="A10346">
            <v>411528</v>
          </cell>
          <cell r="B10346" t="str">
            <v>لورين شتو</v>
          </cell>
          <cell r="C10346" t="str">
            <v>صالح</v>
          </cell>
          <cell r="E10346" t="str">
            <v>الثانية</v>
          </cell>
        </row>
        <row r="10347">
          <cell r="A10347">
            <v>411534</v>
          </cell>
          <cell r="B10347" t="str">
            <v>ليلى اللحام</v>
          </cell>
          <cell r="C10347" t="str">
            <v>حنين</v>
          </cell>
          <cell r="E10347" t="str">
            <v>الثانية</v>
          </cell>
        </row>
        <row r="10348">
          <cell r="A10348">
            <v>411546</v>
          </cell>
          <cell r="B10348" t="str">
            <v>ماريا الشوفي</v>
          </cell>
          <cell r="C10348" t="str">
            <v>فؤاد</v>
          </cell>
          <cell r="E10348" t="str">
            <v>الثانية</v>
          </cell>
        </row>
        <row r="10349">
          <cell r="A10349">
            <v>411549</v>
          </cell>
          <cell r="B10349" t="str">
            <v>مازن الخيمي</v>
          </cell>
          <cell r="C10349" t="str">
            <v>عبد الناصر</v>
          </cell>
          <cell r="E10349" t="str">
            <v>الثانية</v>
          </cell>
        </row>
        <row r="10350">
          <cell r="A10350">
            <v>411553</v>
          </cell>
          <cell r="B10350" t="str">
            <v>مالك كتورة</v>
          </cell>
          <cell r="C10350" t="str">
            <v>موريس</v>
          </cell>
          <cell r="E10350" t="str">
            <v>الثانية</v>
          </cell>
        </row>
        <row r="10351">
          <cell r="A10351">
            <v>411555</v>
          </cell>
          <cell r="B10351" t="str">
            <v>مامون المنلا</v>
          </cell>
          <cell r="C10351" t="str">
            <v>محمد سمير</v>
          </cell>
          <cell r="E10351" t="str">
            <v>الثانية</v>
          </cell>
        </row>
        <row r="10352">
          <cell r="A10352">
            <v>411557</v>
          </cell>
          <cell r="B10352" t="str">
            <v>ماهر السموري</v>
          </cell>
          <cell r="C10352" t="str">
            <v>احمد</v>
          </cell>
          <cell r="E10352" t="str">
            <v>الثانية</v>
          </cell>
        </row>
        <row r="10353">
          <cell r="A10353">
            <v>411558</v>
          </cell>
          <cell r="B10353" t="str">
            <v>ماهر العجمي</v>
          </cell>
          <cell r="C10353" t="str">
            <v>حسان</v>
          </cell>
          <cell r="E10353" t="str">
            <v>الثانية</v>
          </cell>
        </row>
        <row r="10354">
          <cell r="A10354">
            <v>411565</v>
          </cell>
          <cell r="B10354" t="str">
            <v>مجد الشامي</v>
          </cell>
          <cell r="C10354" t="str">
            <v>نضام</v>
          </cell>
          <cell r="E10354" t="str">
            <v>الثانية</v>
          </cell>
        </row>
        <row r="10355">
          <cell r="A10355">
            <v>411568</v>
          </cell>
          <cell r="B10355" t="str">
            <v>مجدي نمير</v>
          </cell>
          <cell r="C10355" t="str">
            <v>سليمان</v>
          </cell>
          <cell r="E10355" t="str">
            <v>الثانية</v>
          </cell>
        </row>
        <row r="10356">
          <cell r="A10356">
            <v>411600</v>
          </cell>
          <cell r="B10356" t="str">
            <v>محمد الشامي</v>
          </cell>
          <cell r="C10356" t="str">
            <v>محمد هيثم</v>
          </cell>
          <cell r="E10356" t="str">
            <v>الثانية</v>
          </cell>
        </row>
        <row r="10357">
          <cell r="A10357">
            <v>411601</v>
          </cell>
          <cell r="B10357" t="str">
            <v>محمد الشحادة</v>
          </cell>
          <cell r="C10357" t="str">
            <v>منهل</v>
          </cell>
          <cell r="E10357" t="str">
            <v>الثانية</v>
          </cell>
        </row>
        <row r="10358">
          <cell r="A10358">
            <v>411602</v>
          </cell>
          <cell r="B10358" t="str">
            <v>محمد الشعار</v>
          </cell>
          <cell r="C10358" t="str">
            <v>وليد</v>
          </cell>
          <cell r="E10358" t="str">
            <v>الثانية</v>
          </cell>
        </row>
        <row r="10359">
          <cell r="A10359">
            <v>411605</v>
          </cell>
          <cell r="B10359" t="str">
            <v>محمد الشيخ سعيد</v>
          </cell>
          <cell r="C10359" t="str">
            <v>حمدي</v>
          </cell>
          <cell r="E10359" t="str">
            <v>الثانية</v>
          </cell>
        </row>
        <row r="10360">
          <cell r="A10360">
            <v>411608</v>
          </cell>
          <cell r="B10360" t="str">
            <v>محمد الطباع</v>
          </cell>
          <cell r="C10360" t="str">
            <v>نزار</v>
          </cell>
          <cell r="E10360" t="str">
            <v>الثانية</v>
          </cell>
        </row>
        <row r="10361">
          <cell r="A10361">
            <v>411610</v>
          </cell>
          <cell r="B10361" t="str">
            <v>محمد العبد الغني</v>
          </cell>
          <cell r="C10361" t="str">
            <v>حسين</v>
          </cell>
          <cell r="E10361" t="str">
            <v>الثانية</v>
          </cell>
        </row>
        <row r="10362">
          <cell r="A10362">
            <v>411613</v>
          </cell>
          <cell r="B10362" t="str">
            <v>محمد العضل</v>
          </cell>
          <cell r="C10362" t="str">
            <v>ناصر</v>
          </cell>
          <cell r="E10362" t="str">
            <v>الثانية</v>
          </cell>
        </row>
        <row r="10363">
          <cell r="A10363">
            <v>411614</v>
          </cell>
          <cell r="B10363" t="str">
            <v>محمد العودة</v>
          </cell>
          <cell r="C10363" t="str">
            <v>رسمي</v>
          </cell>
          <cell r="E10363" t="str">
            <v>الثانية</v>
          </cell>
        </row>
        <row r="10364">
          <cell r="A10364">
            <v>411623</v>
          </cell>
          <cell r="B10364" t="str">
            <v>محمد المساد</v>
          </cell>
          <cell r="C10364" t="str">
            <v>منذر</v>
          </cell>
          <cell r="E10364" t="str">
            <v>الثانية</v>
          </cell>
        </row>
        <row r="10365">
          <cell r="A10365">
            <v>411626</v>
          </cell>
          <cell r="B10365" t="str">
            <v>محمد الملاح</v>
          </cell>
          <cell r="C10365" t="str">
            <v>زياد</v>
          </cell>
          <cell r="E10365" t="str">
            <v>الثانية</v>
          </cell>
        </row>
        <row r="10366">
          <cell r="A10366">
            <v>411627</v>
          </cell>
          <cell r="B10366" t="str">
            <v>محمد المليحاني</v>
          </cell>
          <cell r="C10366" t="str">
            <v>سعيد</v>
          </cell>
          <cell r="E10366" t="str">
            <v>الثانية</v>
          </cell>
        </row>
        <row r="10367">
          <cell r="A10367">
            <v>411631</v>
          </cell>
          <cell r="B10367" t="str">
            <v>محمد الهوارنة</v>
          </cell>
          <cell r="C10367" t="str">
            <v>خالد</v>
          </cell>
          <cell r="E10367" t="str">
            <v>الثانية</v>
          </cell>
        </row>
        <row r="10368">
          <cell r="A10368">
            <v>411636</v>
          </cell>
          <cell r="B10368" t="str">
            <v>محمد انس شخاشيرو</v>
          </cell>
          <cell r="C10368" t="str">
            <v>هشام</v>
          </cell>
          <cell r="E10368" t="str">
            <v>الثانية</v>
          </cell>
        </row>
        <row r="10369">
          <cell r="A10369">
            <v>411638</v>
          </cell>
          <cell r="B10369" t="str">
            <v>محمد ايبك الشيخ</v>
          </cell>
          <cell r="C10369" t="str">
            <v>محمود</v>
          </cell>
          <cell r="E10369" t="str">
            <v>الثانية</v>
          </cell>
        </row>
        <row r="10370">
          <cell r="A10370">
            <v>411641</v>
          </cell>
          <cell r="B10370" t="str">
            <v>محمد ايوب</v>
          </cell>
          <cell r="C10370" t="str">
            <v>جميل</v>
          </cell>
          <cell r="E10370" t="str">
            <v>الثانية</v>
          </cell>
        </row>
        <row r="10371">
          <cell r="A10371">
            <v>411650</v>
          </cell>
          <cell r="B10371" t="str">
            <v>محمد بكور</v>
          </cell>
          <cell r="C10371" t="str">
            <v>ممدوح</v>
          </cell>
          <cell r="E10371" t="str">
            <v>الثانية</v>
          </cell>
        </row>
        <row r="10372">
          <cell r="A10372">
            <v>411653</v>
          </cell>
          <cell r="B10372" t="str">
            <v>محمد بيات</v>
          </cell>
          <cell r="C10372" t="str">
            <v>عبد الكريم</v>
          </cell>
          <cell r="E10372" t="str">
            <v>الثانية</v>
          </cell>
        </row>
        <row r="10373">
          <cell r="A10373">
            <v>411655</v>
          </cell>
          <cell r="B10373" t="str">
            <v>محمد توتنجي</v>
          </cell>
          <cell r="C10373" t="str">
            <v>هشام</v>
          </cell>
          <cell r="E10373" t="str">
            <v>الثانية</v>
          </cell>
        </row>
        <row r="10374">
          <cell r="A10374">
            <v>411664</v>
          </cell>
          <cell r="B10374" t="str">
            <v>محمد حسن دعدع</v>
          </cell>
          <cell r="C10374" t="str">
            <v>حسام الدين</v>
          </cell>
          <cell r="E10374" t="str">
            <v>الثانية</v>
          </cell>
        </row>
        <row r="10375">
          <cell r="A10375">
            <v>411666</v>
          </cell>
          <cell r="B10375" t="str">
            <v>محمد حلاق</v>
          </cell>
          <cell r="C10375" t="str">
            <v>عبدالله</v>
          </cell>
          <cell r="E10375" t="str">
            <v>الثانية</v>
          </cell>
        </row>
        <row r="10376">
          <cell r="A10376">
            <v>411680</v>
          </cell>
          <cell r="B10376" t="str">
            <v>محمد داوود</v>
          </cell>
          <cell r="C10376" t="str">
            <v>حسان</v>
          </cell>
          <cell r="E10376" t="str">
            <v>الثانية</v>
          </cell>
        </row>
        <row r="10377">
          <cell r="A10377">
            <v>411682</v>
          </cell>
          <cell r="B10377" t="str">
            <v>محمد درويش معيني</v>
          </cell>
          <cell r="C10377" t="str">
            <v>عمر</v>
          </cell>
          <cell r="E10377" t="str">
            <v>الثانية</v>
          </cell>
        </row>
        <row r="10378">
          <cell r="A10378">
            <v>411690</v>
          </cell>
          <cell r="B10378" t="str">
            <v>محمد رجب</v>
          </cell>
          <cell r="C10378" t="str">
            <v>حامد</v>
          </cell>
          <cell r="E10378" t="str">
            <v>الثانية</v>
          </cell>
        </row>
        <row r="10379">
          <cell r="A10379">
            <v>411691</v>
          </cell>
          <cell r="B10379" t="str">
            <v>محمد رزوق</v>
          </cell>
          <cell r="C10379" t="str">
            <v>محمود</v>
          </cell>
          <cell r="E10379" t="str">
            <v>الثانية</v>
          </cell>
        </row>
        <row r="10380">
          <cell r="A10380">
            <v>411704</v>
          </cell>
          <cell r="B10380" t="str">
            <v>محمد سعيد</v>
          </cell>
          <cell r="C10380" t="str">
            <v>محمود</v>
          </cell>
          <cell r="E10380" t="str">
            <v>الثانية</v>
          </cell>
        </row>
        <row r="10381">
          <cell r="A10381">
            <v>411718</v>
          </cell>
          <cell r="B10381" t="str">
            <v>محمد شموط</v>
          </cell>
          <cell r="C10381" t="str">
            <v>محمد ربيع</v>
          </cell>
          <cell r="E10381" t="str">
            <v>الثانية</v>
          </cell>
        </row>
        <row r="10382">
          <cell r="A10382">
            <v>411733</v>
          </cell>
          <cell r="B10382" t="str">
            <v>محمد طه البرناوي</v>
          </cell>
          <cell r="C10382" t="str">
            <v>خليل</v>
          </cell>
          <cell r="E10382" t="str">
            <v>الثانية</v>
          </cell>
        </row>
        <row r="10383">
          <cell r="A10383">
            <v>411740</v>
          </cell>
          <cell r="B10383" t="str">
            <v>محمد عجميه</v>
          </cell>
          <cell r="C10383" t="str">
            <v>نزار</v>
          </cell>
          <cell r="E10383" t="str">
            <v>الثانية</v>
          </cell>
        </row>
        <row r="10384">
          <cell r="A10384">
            <v>411742</v>
          </cell>
          <cell r="B10384" t="str">
            <v>محمد عدنان النجار</v>
          </cell>
          <cell r="C10384" t="str">
            <v>احمد</v>
          </cell>
          <cell r="E10384" t="str">
            <v>الثانية</v>
          </cell>
        </row>
        <row r="10385">
          <cell r="A10385">
            <v>411746</v>
          </cell>
          <cell r="B10385" t="str">
            <v>محمد علاء خطاب</v>
          </cell>
          <cell r="C10385" t="str">
            <v>محمد فايز</v>
          </cell>
          <cell r="E10385" t="str">
            <v>الثانية</v>
          </cell>
        </row>
        <row r="10386">
          <cell r="A10386">
            <v>411750</v>
          </cell>
          <cell r="B10386" t="str">
            <v>محمد علي الدادا</v>
          </cell>
          <cell r="C10386" t="str">
            <v>محمد نبيل</v>
          </cell>
          <cell r="E10386" t="str">
            <v>الثانية</v>
          </cell>
        </row>
        <row r="10387">
          <cell r="A10387">
            <v>411751</v>
          </cell>
          <cell r="B10387" t="str">
            <v>محمد علي الرواس</v>
          </cell>
          <cell r="C10387" t="str">
            <v>محمد خير</v>
          </cell>
          <cell r="E10387" t="str">
            <v>الثانية</v>
          </cell>
        </row>
        <row r="10388">
          <cell r="A10388">
            <v>411765</v>
          </cell>
          <cell r="B10388" t="str">
            <v>محمد فهد الرحبي</v>
          </cell>
          <cell r="C10388" t="str">
            <v>انور</v>
          </cell>
          <cell r="E10388" t="str">
            <v>الثانية</v>
          </cell>
        </row>
        <row r="10389">
          <cell r="A10389">
            <v>411776</v>
          </cell>
          <cell r="B10389" t="str">
            <v>محمد لطوف</v>
          </cell>
          <cell r="C10389" t="str">
            <v>اديب</v>
          </cell>
          <cell r="E10389" t="str">
            <v>الثانية</v>
          </cell>
        </row>
        <row r="10390">
          <cell r="A10390">
            <v>411784</v>
          </cell>
          <cell r="B10390" t="str">
            <v>محمد مرعي المرعي</v>
          </cell>
          <cell r="C10390" t="str">
            <v>ناجي</v>
          </cell>
          <cell r="E10390" t="str">
            <v>الثانية</v>
          </cell>
        </row>
        <row r="10391">
          <cell r="A10391">
            <v>411786</v>
          </cell>
          <cell r="B10391" t="str">
            <v>محمد معاذ اللحام</v>
          </cell>
          <cell r="C10391" t="str">
            <v>محمد طالب</v>
          </cell>
          <cell r="E10391" t="str">
            <v>الثانية</v>
          </cell>
        </row>
        <row r="10392">
          <cell r="A10392">
            <v>411799</v>
          </cell>
          <cell r="B10392" t="str">
            <v>محمد نور اليسقي</v>
          </cell>
          <cell r="C10392" t="str">
            <v>خالد</v>
          </cell>
          <cell r="E10392" t="str">
            <v>الثانية</v>
          </cell>
        </row>
        <row r="10393">
          <cell r="A10393">
            <v>411800</v>
          </cell>
          <cell r="B10393" t="str">
            <v>محمد نور المعلم</v>
          </cell>
          <cell r="C10393" t="str">
            <v>نور الدين</v>
          </cell>
          <cell r="E10393" t="str">
            <v>الثانية</v>
          </cell>
        </row>
        <row r="10394">
          <cell r="A10394">
            <v>411802</v>
          </cell>
          <cell r="B10394" t="str">
            <v>محمد هشام طعمه</v>
          </cell>
          <cell r="C10394" t="str">
            <v>عبد الله</v>
          </cell>
          <cell r="E10394" t="str">
            <v>الثانية</v>
          </cell>
        </row>
        <row r="10395">
          <cell r="A10395">
            <v>411803</v>
          </cell>
          <cell r="B10395" t="str">
            <v>محمد هيثم مراد</v>
          </cell>
          <cell r="C10395" t="str">
            <v>محمد طاهر</v>
          </cell>
          <cell r="E10395" t="str">
            <v>الثانية</v>
          </cell>
        </row>
        <row r="10396">
          <cell r="A10396">
            <v>411807</v>
          </cell>
          <cell r="B10396" t="str">
            <v>محمد وادي</v>
          </cell>
          <cell r="C10396" t="str">
            <v>محمود</v>
          </cell>
          <cell r="E10396" t="str">
            <v>الثانية</v>
          </cell>
        </row>
        <row r="10397">
          <cell r="A10397">
            <v>411827</v>
          </cell>
          <cell r="B10397" t="str">
            <v>محمود ايوب</v>
          </cell>
          <cell r="C10397" t="str">
            <v>محي الدين</v>
          </cell>
          <cell r="E10397" t="str">
            <v>الثانية</v>
          </cell>
        </row>
        <row r="10398">
          <cell r="A10398">
            <v>411831</v>
          </cell>
          <cell r="B10398" t="str">
            <v xml:space="preserve">محمود رسلان </v>
          </cell>
          <cell r="C10398" t="str">
            <v>عماد الدين</v>
          </cell>
          <cell r="E10398" t="str">
            <v>الثانية</v>
          </cell>
        </row>
        <row r="10399">
          <cell r="A10399">
            <v>411848</v>
          </cell>
          <cell r="B10399" t="str">
            <v>مريم الشرع</v>
          </cell>
          <cell r="C10399" t="str">
            <v>يحيى</v>
          </cell>
          <cell r="E10399" t="str">
            <v>الثانية</v>
          </cell>
        </row>
        <row r="10400">
          <cell r="A10400">
            <v>411849</v>
          </cell>
          <cell r="B10400" t="str">
            <v>مريم الكمشة</v>
          </cell>
          <cell r="C10400" t="str">
            <v>بهاء الدين</v>
          </cell>
          <cell r="E10400" t="str">
            <v>الثانية</v>
          </cell>
        </row>
        <row r="10401">
          <cell r="A10401">
            <v>411865</v>
          </cell>
          <cell r="B10401" t="str">
            <v>مصطفى محي الدين</v>
          </cell>
          <cell r="C10401" t="str">
            <v>احمد</v>
          </cell>
          <cell r="E10401" t="str">
            <v>الثانية</v>
          </cell>
        </row>
        <row r="10402">
          <cell r="A10402">
            <v>411876</v>
          </cell>
          <cell r="B10402" t="str">
            <v>ملهم بغدادي</v>
          </cell>
          <cell r="C10402" t="str">
            <v>محمد لامع</v>
          </cell>
          <cell r="E10402" t="str">
            <v>الثانية</v>
          </cell>
        </row>
        <row r="10403">
          <cell r="A10403">
            <v>411877</v>
          </cell>
          <cell r="B10403" t="str">
            <v>ملهم عبدالله</v>
          </cell>
          <cell r="C10403" t="str">
            <v>بهاء</v>
          </cell>
          <cell r="E10403" t="str">
            <v>الثانية</v>
          </cell>
        </row>
        <row r="10404">
          <cell r="A10404">
            <v>411891</v>
          </cell>
          <cell r="B10404" t="str">
            <v>منى شرف</v>
          </cell>
          <cell r="C10404" t="str">
            <v>عصام</v>
          </cell>
          <cell r="E10404" t="str">
            <v>الثانية</v>
          </cell>
        </row>
        <row r="10405">
          <cell r="A10405">
            <v>411892</v>
          </cell>
          <cell r="B10405" t="str">
            <v>منى غزال</v>
          </cell>
          <cell r="C10405" t="str">
            <v>دياب</v>
          </cell>
          <cell r="E10405" t="str">
            <v>الثانية</v>
          </cell>
        </row>
        <row r="10406">
          <cell r="A10406">
            <v>411908</v>
          </cell>
          <cell r="B10406" t="str">
            <v>مهند شيشه</v>
          </cell>
          <cell r="C10406" t="str">
            <v>حسن</v>
          </cell>
          <cell r="E10406" t="str">
            <v>الثانية</v>
          </cell>
        </row>
        <row r="10407">
          <cell r="A10407">
            <v>411912</v>
          </cell>
          <cell r="B10407" t="str">
            <v>مهى بو حسون</v>
          </cell>
          <cell r="C10407" t="str">
            <v>جهاد</v>
          </cell>
          <cell r="E10407" t="str">
            <v>الثانية</v>
          </cell>
        </row>
        <row r="10408">
          <cell r="A10408">
            <v>411915</v>
          </cell>
          <cell r="B10408" t="str">
            <v>مواهب اشريفه</v>
          </cell>
          <cell r="C10408" t="str">
            <v>محسن</v>
          </cell>
          <cell r="E10408" t="str">
            <v>الثانية</v>
          </cell>
        </row>
        <row r="10409">
          <cell r="A10409">
            <v>411925</v>
          </cell>
          <cell r="B10409" t="str">
            <v>ميرفت كريم</v>
          </cell>
          <cell r="C10409" t="str">
            <v>عبد السلام</v>
          </cell>
          <cell r="E10409" t="str">
            <v>الثانية</v>
          </cell>
        </row>
        <row r="10410">
          <cell r="A10410">
            <v>411928</v>
          </cell>
          <cell r="B10410" t="str">
            <v>ميري صافتلي</v>
          </cell>
          <cell r="C10410" t="str">
            <v>جورج</v>
          </cell>
          <cell r="E10410" t="str">
            <v>الثانية</v>
          </cell>
        </row>
        <row r="10411">
          <cell r="A10411">
            <v>411934</v>
          </cell>
          <cell r="B10411" t="str">
            <v>ميساء برنبو</v>
          </cell>
          <cell r="C10411" t="str">
            <v>محمد</v>
          </cell>
          <cell r="E10411" t="str">
            <v>الثانية</v>
          </cell>
        </row>
        <row r="10412">
          <cell r="A10412">
            <v>411954</v>
          </cell>
          <cell r="B10412" t="str">
            <v>ناصر فارس</v>
          </cell>
          <cell r="C10412" t="str">
            <v>عبد الرحمن</v>
          </cell>
          <cell r="E10412" t="str">
            <v>الثانية</v>
          </cell>
        </row>
        <row r="10413">
          <cell r="A10413">
            <v>411955</v>
          </cell>
          <cell r="B10413" t="str">
            <v>ناصر مرشاق</v>
          </cell>
          <cell r="C10413" t="str">
            <v>جرجي</v>
          </cell>
          <cell r="E10413" t="str">
            <v>الثانية</v>
          </cell>
        </row>
        <row r="10414">
          <cell r="A10414">
            <v>411957</v>
          </cell>
          <cell r="B10414" t="str">
            <v>نايف دراج</v>
          </cell>
          <cell r="C10414" t="str">
            <v>سعيد</v>
          </cell>
          <cell r="E10414" t="str">
            <v>الثانية</v>
          </cell>
        </row>
        <row r="10415">
          <cell r="A10415">
            <v>411966</v>
          </cell>
          <cell r="B10415" t="str">
            <v>نجود سلوم</v>
          </cell>
          <cell r="C10415" t="str">
            <v>كمال</v>
          </cell>
          <cell r="E10415" t="str">
            <v>الثانية</v>
          </cell>
        </row>
        <row r="10416">
          <cell r="A10416">
            <v>411970</v>
          </cell>
          <cell r="B10416" t="str">
            <v>ندى ادم</v>
          </cell>
          <cell r="C10416" t="str">
            <v>محمد</v>
          </cell>
          <cell r="E10416" t="str">
            <v>الثانية</v>
          </cell>
        </row>
        <row r="10417">
          <cell r="A10417">
            <v>411989</v>
          </cell>
          <cell r="B10417" t="str">
            <v>نضال جومر</v>
          </cell>
          <cell r="C10417" t="str">
            <v>احمد</v>
          </cell>
          <cell r="E10417" t="str">
            <v>الثانية</v>
          </cell>
        </row>
        <row r="10418">
          <cell r="A10418">
            <v>411990</v>
          </cell>
          <cell r="B10418" t="str">
            <v>نعمان ميالة</v>
          </cell>
          <cell r="C10418" t="str">
            <v>نديم</v>
          </cell>
          <cell r="E10418" t="str">
            <v>الثانية</v>
          </cell>
        </row>
        <row r="10419">
          <cell r="A10419">
            <v>411993</v>
          </cell>
          <cell r="B10419" t="str">
            <v>نغم القطريب</v>
          </cell>
          <cell r="C10419" t="str">
            <v>فواز</v>
          </cell>
          <cell r="E10419" t="str">
            <v>الثانية</v>
          </cell>
        </row>
        <row r="10420">
          <cell r="A10420">
            <v>411998</v>
          </cell>
          <cell r="B10420" t="str">
            <v>نقولا لحام</v>
          </cell>
          <cell r="C10420" t="str">
            <v>خليل</v>
          </cell>
          <cell r="E10420" t="str">
            <v>الثانية</v>
          </cell>
        </row>
        <row r="10421">
          <cell r="A10421">
            <v>412000</v>
          </cell>
          <cell r="B10421" t="str">
            <v>نهاد عساف</v>
          </cell>
          <cell r="C10421" t="str">
            <v>محمد علي</v>
          </cell>
          <cell r="E10421" t="str">
            <v>الثانية</v>
          </cell>
        </row>
        <row r="10422">
          <cell r="A10422">
            <v>412002</v>
          </cell>
          <cell r="B10422" t="str">
            <v>نوار عكاوي</v>
          </cell>
          <cell r="C10422" t="str">
            <v>كمال</v>
          </cell>
          <cell r="E10422" t="str">
            <v>الثانية</v>
          </cell>
        </row>
        <row r="10423">
          <cell r="A10423">
            <v>412004</v>
          </cell>
          <cell r="B10423" t="str">
            <v>نور الباني</v>
          </cell>
          <cell r="C10423" t="str">
            <v xml:space="preserve">موفق </v>
          </cell>
          <cell r="E10423" t="str">
            <v>الثانية</v>
          </cell>
        </row>
        <row r="10424">
          <cell r="A10424">
            <v>412025</v>
          </cell>
          <cell r="B10424" t="str">
            <v>نور مارديني</v>
          </cell>
          <cell r="C10424" t="str">
            <v>بسام</v>
          </cell>
          <cell r="E10424" t="str">
            <v>الثانية</v>
          </cell>
        </row>
        <row r="10425">
          <cell r="A10425">
            <v>412026</v>
          </cell>
          <cell r="B10425" t="str">
            <v>نور محمد</v>
          </cell>
          <cell r="C10425" t="str">
            <v>احمد</v>
          </cell>
          <cell r="E10425" t="str">
            <v>الثانية</v>
          </cell>
        </row>
        <row r="10426">
          <cell r="A10426">
            <v>412029</v>
          </cell>
          <cell r="B10426" t="str">
            <v>نورا زعبوط</v>
          </cell>
          <cell r="C10426" t="str">
            <v>محمود</v>
          </cell>
          <cell r="E10426" t="str">
            <v>الثانية</v>
          </cell>
        </row>
        <row r="10427">
          <cell r="A10427">
            <v>412030</v>
          </cell>
          <cell r="B10427" t="str">
            <v>نورا نصورة</v>
          </cell>
          <cell r="C10427" t="str">
            <v>موريس</v>
          </cell>
          <cell r="E10427" t="str">
            <v>الثانية</v>
          </cell>
        </row>
        <row r="10428">
          <cell r="A10428">
            <v>412044</v>
          </cell>
          <cell r="B10428" t="str">
            <v>هاشم القصير</v>
          </cell>
          <cell r="C10428" t="str">
            <v>نور الدين</v>
          </cell>
          <cell r="E10428" t="str">
            <v>الثانية</v>
          </cell>
        </row>
        <row r="10429">
          <cell r="A10429">
            <v>412048</v>
          </cell>
          <cell r="B10429" t="str">
            <v>هامينال موسى</v>
          </cell>
          <cell r="C10429" t="str">
            <v>عبدي</v>
          </cell>
          <cell r="E10429" t="str">
            <v>الثانية</v>
          </cell>
        </row>
        <row r="10430">
          <cell r="A10430">
            <v>412051</v>
          </cell>
          <cell r="B10430" t="str">
            <v>هاني محلى</v>
          </cell>
          <cell r="C10430" t="str">
            <v>فاروق</v>
          </cell>
          <cell r="E10430" t="str">
            <v>الثانية</v>
          </cell>
        </row>
        <row r="10431">
          <cell r="A10431">
            <v>412077</v>
          </cell>
          <cell r="B10431" t="str">
            <v>هشام العر</v>
          </cell>
          <cell r="C10431" t="str">
            <v>عبد الهادي</v>
          </cell>
          <cell r="E10431" t="str">
            <v>الثانية</v>
          </cell>
        </row>
        <row r="10432">
          <cell r="A10432">
            <v>412083</v>
          </cell>
          <cell r="B10432" t="str">
            <v>همام جوهرة</v>
          </cell>
          <cell r="C10432" t="str">
            <v>سالم</v>
          </cell>
          <cell r="E10432" t="str">
            <v>الثانية</v>
          </cell>
        </row>
        <row r="10433">
          <cell r="A10433">
            <v>412085</v>
          </cell>
          <cell r="B10433" t="str">
            <v>هناء زافي</v>
          </cell>
          <cell r="C10433" t="str">
            <v>حواس</v>
          </cell>
          <cell r="E10433" t="str">
            <v>الثانية</v>
          </cell>
        </row>
        <row r="10434">
          <cell r="A10434">
            <v>412093</v>
          </cell>
          <cell r="B10434" t="str">
            <v>هيثم الدمشقي</v>
          </cell>
          <cell r="C10434" t="str">
            <v>هشام</v>
          </cell>
          <cell r="E10434" t="str">
            <v>الثانية</v>
          </cell>
        </row>
        <row r="10435">
          <cell r="A10435">
            <v>412095</v>
          </cell>
          <cell r="B10435" t="str">
            <v>هيثم زبيده</v>
          </cell>
          <cell r="C10435" t="str">
            <v>بشار</v>
          </cell>
          <cell r="E10435" t="str">
            <v>الثانية</v>
          </cell>
        </row>
        <row r="10436">
          <cell r="A10436">
            <v>412102</v>
          </cell>
          <cell r="B10436" t="str">
            <v>وائل الشريف</v>
          </cell>
          <cell r="C10436" t="str">
            <v>موفق</v>
          </cell>
          <cell r="E10436" t="str">
            <v>الثانية</v>
          </cell>
        </row>
        <row r="10437">
          <cell r="A10437">
            <v>412107</v>
          </cell>
          <cell r="B10437" t="str">
            <v>وائل حمودي</v>
          </cell>
          <cell r="C10437" t="str">
            <v>علي</v>
          </cell>
          <cell r="E10437" t="str">
            <v>الثانية</v>
          </cell>
        </row>
        <row r="10438">
          <cell r="A10438">
            <v>412110</v>
          </cell>
          <cell r="B10438" t="str">
            <v>وائل محمود</v>
          </cell>
          <cell r="C10438" t="str">
            <v>عبدالله عمر</v>
          </cell>
          <cell r="E10438" t="str">
            <v>الثانية</v>
          </cell>
        </row>
        <row r="10439">
          <cell r="A10439">
            <v>412111</v>
          </cell>
          <cell r="B10439" t="str">
            <v xml:space="preserve">وائل مروان </v>
          </cell>
          <cell r="C10439" t="str">
            <v>محمد خير</v>
          </cell>
          <cell r="E10439" t="str">
            <v>الثانية</v>
          </cell>
        </row>
        <row r="10440">
          <cell r="A10440">
            <v>412112</v>
          </cell>
          <cell r="B10440" t="str">
            <v>وجدي قرعوني</v>
          </cell>
          <cell r="C10440" t="str">
            <v>هلال</v>
          </cell>
          <cell r="E10440" t="str">
            <v>الثانية</v>
          </cell>
        </row>
        <row r="10441">
          <cell r="A10441">
            <v>412120</v>
          </cell>
          <cell r="B10441" t="str">
            <v>وسام اللبابيدي</v>
          </cell>
          <cell r="C10441" t="str">
            <v>بسام</v>
          </cell>
          <cell r="E10441" t="str">
            <v>الثانية</v>
          </cell>
        </row>
        <row r="10442">
          <cell r="A10442">
            <v>412123</v>
          </cell>
          <cell r="B10442" t="str">
            <v>وسيم الشعار</v>
          </cell>
          <cell r="C10442" t="str">
            <v>محمد خير</v>
          </cell>
          <cell r="E10442" t="str">
            <v>الثانية</v>
          </cell>
        </row>
        <row r="10443">
          <cell r="A10443">
            <v>412129</v>
          </cell>
          <cell r="B10443" t="str">
            <v>وصال الضماد</v>
          </cell>
          <cell r="C10443" t="str">
            <v>نزار</v>
          </cell>
          <cell r="E10443" t="str">
            <v>الثانية</v>
          </cell>
        </row>
        <row r="10444">
          <cell r="A10444">
            <v>412130</v>
          </cell>
          <cell r="B10444" t="str">
            <v>وعد الديري</v>
          </cell>
          <cell r="C10444" t="str">
            <v>خالد</v>
          </cell>
          <cell r="E10444" t="str">
            <v>الثانية</v>
          </cell>
        </row>
        <row r="10445">
          <cell r="A10445">
            <v>412131</v>
          </cell>
          <cell r="B10445" t="str">
            <v>وفاء ابو سليخة</v>
          </cell>
          <cell r="C10445" t="str">
            <v>سليم</v>
          </cell>
          <cell r="E10445" t="str">
            <v>الثانية</v>
          </cell>
        </row>
        <row r="10446">
          <cell r="A10446">
            <v>412150</v>
          </cell>
          <cell r="B10446" t="str">
            <v>ياسر خلف</v>
          </cell>
          <cell r="C10446" t="str">
            <v>محمد</v>
          </cell>
          <cell r="E10446" t="str">
            <v>الثانية</v>
          </cell>
        </row>
        <row r="10447">
          <cell r="A10447">
            <v>412151</v>
          </cell>
          <cell r="B10447" t="str">
            <v>ياسر شيخ نبي</v>
          </cell>
          <cell r="C10447" t="str">
            <v>مسلم</v>
          </cell>
          <cell r="E10447" t="str">
            <v>الثانية</v>
          </cell>
        </row>
        <row r="10448">
          <cell r="A10448">
            <v>412153</v>
          </cell>
          <cell r="B10448" t="str">
            <v>ياسمين السامرائي</v>
          </cell>
          <cell r="C10448" t="str">
            <v>عامر</v>
          </cell>
          <cell r="E10448" t="str">
            <v>الثانية</v>
          </cell>
        </row>
        <row r="10449">
          <cell r="A10449">
            <v>412155</v>
          </cell>
          <cell r="B10449" t="str">
            <v>يامن العربيد</v>
          </cell>
          <cell r="C10449" t="str">
            <v>حمود</v>
          </cell>
          <cell r="E10449" t="str">
            <v>الثانية</v>
          </cell>
        </row>
        <row r="10450">
          <cell r="A10450">
            <v>412156</v>
          </cell>
          <cell r="B10450" t="str">
            <v>يامن سليمان</v>
          </cell>
          <cell r="C10450" t="str">
            <v>محمد</v>
          </cell>
          <cell r="E10450" t="str">
            <v>الثانية</v>
          </cell>
        </row>
        <row r="10451">
          <cell r="A10451">
            <v>412157</v>
          </cell>
          <cell r="B10451" t="str">
            <v>يامن عبد اللطيف</v>
          </cell>
          <cell r="C10451" t="str">
            <v>احمد</v>
          </cell>
          <cell r="E10451" t="str">
            <v>الثانية</v>
          </cell>
        </row>
        <row r="10452">
          <cell r="A10452">
            <v>412160</v>
          </cell>
          <cell r="B10452" t="str">
            <v>يحيى فرزان</v>
          </cell>
          <cell r="C10452" t="str">
            <v>ناجي</v>
          </cell>
          <cell r="E10452" t="str">
            <v>الثانية</v>
          </cell>
        </row>
        <row r="10453">
          <cell r="A10453">
            <v>412164</v>
          </cell>
          <cell r="B10453" t="str">
            <v>يسرى سعيد</v>
          </cell>
          <cell r="C10453" t="str">
            <v>اسعد</v>
          </cell>
          <cell r="E10453" t="str">
            <v>الثانية</v>
          </cell>
        </row>
        <row r="10454">
          <cell r="A10454">
            <v>412170</v>
          </cell>
          <cell r="B10454" t="str">
            <v>احمد خالد وهبه</v>
          </cell>
          <cell r="C10454" t="str">
            <v>محمد هيثم</v>
          </cell>
          <cell r="E10454" t="str">
            <v>الثانية</v>
          </cell>
        </row>
        <row r="10455">
          <cell r="A10455">
            <v>412171</v>
          </cell>
          <cell r="B10455" t="str">
            <v>اسماعيل دوزكنجي</v>
          </cell>
          <cell r="C10455" t="str">
            <v>مفيد</v>
          </cell>
          <cell r="E10455" t="str">
            <v>الثانية</v>
          </cell>
        </row>
        <row r="10456">
          <cell r="A10456">
            <v>412175</v>
          </cell>
          <cell r="B10456" t="str">
            <v>ايمان محمد</v>
          </cell>
          <cell r="C10456" t="str">
            <v>حسن</v>
          </cell>
          <cell r="E10456" t="str">
            <v>الثانية</v>
          </cell>
        </row>
        <row r="10457">
          <cell r="A10457">
            <v>412178</v>
          </cell>
          <cell r="B10457" t="str">
            <v>بشير العاص</v>
          </cell>
          <cell r="C10457" t="str">
            <v>يوسف</v>
          </cell>
          <cell r="E10457" t="str">
            <v>الثانية</v>
          </cell>
        </row>
        <row r="10458">
          <cell r="A10458">
            <v>412180</v>
          </cell>
          <cell r="B10458" t="str">
            <v>جمال سلق</v>
          </cell>
          <cell r="C10458" t="str">
            <v>زهير</v>
          </cell>
          <cell r="E10458" t="str">
            <v>الثانية</v>
          </cell>
        </row>
        <row r="10459">
          <cell r="A10459">
            <v>412186</v>
          </cell>
          <cell r="B10459" t="str">
            <v>خلود بيرقدار</v>
          </cell>
          <cell r="C10459" t="str">
            <v>محمد موفق</v>
          </cell>
          <cell r="E10459" t="str">
            <v>الثانية</v>
          </cell>
        </row>
        <row r="10460">
          <cell r="A10460">
            <v>412187</v>
          </cell>
          <cell r="B10460" t="str">
            <v>خمري سيف</v>
          </cell>
          <cell r="C10460" t="str">
            <v>محمد</v>
          </cell>
          <cell r="E10460" t="str">
            <v>الثانية</v>
          </cell>
        </row>
        <row r="10461">
          <cell r="A10461">
            <v>412196</v>
          </cell>
          <cell r="B10461" t="str">
            <v>روجيه البيطار</v>
          </cell>
          <cell r="C10461" t="str">
            <v>موسى</v>
          </cell>
          <cell r="E10461" t="str">
            <v>الثانية</v>
          </cell>
        </row>
        <row r="10462">
          <cell r="A10462">
            <v>412197</v>
          </cell>
          <cell r="B10462" t="str">
            <v>ريما عيسى</v>
          </cell>
          <cell r="C10462" t="str">
            <v>رياض</v>
          </cell>
          <cell r="E10462" t="str">
            <v>الثانية</v>
          </cell>
        </row>
        <row r="10463">
          <cell r="A10463">
            <v>412199</v>
          </cell>
          <cell r="B10463" t="str">
            <v>زهير الفحام</v>
          </cell>
          <cell r="C10463" t="str">
            <v>عدنان</v>
          </cell>
          <cell r="E10463" t="str">
            <v>الثانية</v>
          </cell>
        </row>
        <row r="10464">
          <cell r="A10464">
            <v>412204</v>
          </cell>
          <cell r="B10464" t="str">
            <v>شادي مهنا</v>
          </cell>
          <cell r="C10464" t="str">
            <v>طاهر</v>
          </cell>
          <cell r="E10464" t="str">
            <v>الثانية</v>
          </cell>
        </row>
        <row r="10465">
          <cell r="A10465">
            <v>412206</v>
          </cell>
          <cell r="B10465" t="str">
            <v>عبادة المجزوب</v>
          </cell>
          <cell r="C10465" t="str">
            <v>محمد سعيد</v>
          </cell>
          <cell r="E10465" t="str">
            <v>الثانية</v>
          </cell>
        </row>
        <row r="10466">
          <cell r="A10466">
            <v>412209</v>
          </cell>
          <cell r="B10466" t="str">
            <v>غياث العضل</v>
          </cell>
          <cell r="C10466" t="str">
            <v>موفق</v>
          </cell>
          <cell r="E10466" t="str">
            <v>الثانية</v>
          </cell>
        </row>
        <row r="10467">
          <cell r="A10467">
            <v>412210</v>
          </cell>
          <cell r="B10467" t="str">
            <v>غيث لطاش</v>
          </cell>
          <cell r="C10467" t="str">
            <v>ابراهيم</v>
          </cell>
          <cell r="E10467" t="str">
            <v>الثانية</v>
          </cell>
        </row>
        <row r="10468">
          <cell r="A10468">
            <v>412213</v>
          </cell>
          <cell r="B10468" t="str">
            <v>كنان حيدر</v>
          </cell>
          <cell r="C10468" t="str">
            <v>حسين</v>
          </cell>
          <cell r="E10468" t="str">
            <v>الثانية</v>
          </cell>
        </row>
        <row r="10469">
          <cell r="A10469">
            <v>412214</v>
          </cell>
          <cell r="B10469" t="str">
            <v>لمى عبدالله</v>
          </cell>
          <cell r="C10469" t="str">
            <v>حامد</v>
          </cell>
          <cell r="E10469" t="str">
            <v>الثانية</v>
          </cell>
        </row>
        <row r="10470">
          <cell r="A10470">
            <v>412216</v>
          </cell>
          <cell r="B10470" t="str">
            <v>لورين زخم</v>
          </cell>
          <cell r="C10470" t="str">
            <v>مطانيوس</v>
          </cell>
          <cell r="E10470" t="str">
            <v>الثانية</v>
          </cell>
        </row>
        <row r="10471">
          <cell r="A10471">
            <v>412218</v>
          </cell>
          <cell r="B10471" t="str">
            <v>محمد الحمصي</v>
          </cell>
          <cell r="C10471" t="str">
            <v>محمد رفيق</v>
          </cell>
          <cell r="E10471" t="str">
            <v>الثانية</v>
          </cell>
        </row>
        <row r="10472">
          <cell r="A10472">
            <v>412219</v>
          </cell>
          <cell r="B10472" t="str">
            <v>محمد القادري</v>
          </cell>
          <cell r="C10472" t="str">
            <v>ملك</v>
          </cell>
          <cell r="E10472" t="str">
            <v>الثانية</v>
          </cell>
        </row>
        <row r="10473">
          <cell r="A10473">
            <v>412221</v>
          </cell>
          <cell r="B10473" t="str">
            <v>محمد باسل شكاس</v>
          </cell>
          <cell r="C10473" t="str">
            <v>وجيه</v>
          </cell>
          <cell r="E10473" t="str">
            <v>الثانية</v>
          </cell>
        </row>
        <row r="10474">
          <cell r="A10474">
            <v>412227</v>
          </cell>
          <cell r="B10474" t="str">
            <v>مصطفى محي الدين</v>
          </cell>
          <cell r="C10474" t="str">
            <v>احمد</v>
          </cell>
          <cell r="E10474" t="str">
            <v>الثانية</v>
          </cell>
        </row>
        <row r="10475">
          <cell r="A10475">
            <v>412228</v>
          </cell>
          <cell r="B10475" t="str">
            <v>منال الترك</v>
          </cell>
          <cell r="C10475" t="str">
            <v>محمد بشير</v>
          </cell>
          <cell r="E10475" t="str">
            <v>الثانية</v>
          </cell>
        </row>
        <row r="10476">
          <cell r="A10476">
            <v>412232</v>
          </cell>
          <cell r="B10476" t="str">
            <v>نايف المعري</v>
          </cell>
          <cell r="C10476" t="str">
            <v>شوقي</v>
          </cell>
          <cell r="E10476" t="str">
            <v>الثانية</v>
          </cell>
        </row>
        <row r="10477">
          <cell r="A10477">
            <v>412233</v>
          </cell>
          <cell r="B10477" t="str">
            <v>ندى ادم</v>
          </cell>
          <cell r="C10477" t="str">
            <v>محمد</v>
          </cell>
          <cell r="E10477" t="str">
            <v>الثانية</v>
          </cell>
        </row>
        <row r="10478">
          <cell r="A10478">
            <v>412242</v>
          </cell>
          <cell r="B10478" t="str">
            <v>وضاح دعدع</v>
          </cell>
          <cell r="C10478" t="str">
            <v>عدنان</v>
          </cell>
          <cell r="E10478" t="str">
            <v>الثانية</v>
          </cell>
        </row>
        <row r="10479">
          <cell r="A10479">
            <v>412246</v>
          </cell>
          <cell r="B10479" t="str">
            <v>يوسف سلمان</v>
          </cell>
          <cell r="C10479" t="str">
            <v>عبدالله</v>
          </cell>
          <cell r="E10479" t="str">
            <v>الثانية</v>
          </cell>
        </row>
        <row r="10480">
          <cell r="A10480">
            <v>412248</v>
          </cell>
          <cell r="B10480" t="str">
            <v>رؤى عيسى</v>
          </cell>
          <cell r="C10480" t="str">
            <v>حبيب</v>
          </cell>
          <cell r="E10480" t="str">
            <v>الثانية</v>
          </cell>
        </row>
        <row r="10481">
          <cell r="A10481">
            <v>412256</v>
          </cell>
          <cell r="B10481" t="str">
            <v>باسم القباني</v>
          </cell>
          <cell r="C10481" t="str">
            <v>بسام</v>
          </cell>
          <cell r="E10481" t="str">
            <v>الثانية</v>
          </cell>
        </row>
        <row r="10482">
          <cell r="A10482">
            <v>412257</v>
          </cell>
          <cell r="B10482" t="str">
            <v>نيرمين منصور</v>
          </cell>
          <cell r="C10482" t="str">
            <v>حسن</v>
          </cell>
          <cell r="E10482" t="str">
            <v>الثانية</v>
          </cell>
        </row>
        <row r="10483">
          <cell r="A10483">
            <v>412259</v>
          </cell>
          <cell r="B10483" t="str">
            <v>ميساء عدوان</v>
          </cell>
          <cell r="C10483" t="str">
            <v>شامخ</v>
          </cell>
          <cell r="E10483" t="str">
            <v>الثانية</v>
          </cell>
        </row>
        <row r="10484">
          <cell r="A10484">
            <v>412262</v>
          </cell>
          <cell r="B10484" t="str">
            <v>ماجد ضاهر</v>
          </cell>
          <cell r="C10484" t="str">
            <v>علي</v>
          </cell>
          <cell r="E10484" t="str">
            <v>الثانية</v>
          </cell>
        </row>
        <row r="10485">
          <cell r="A10485">
            <v>412459</v>
          </cell>
          <cell r="B10485" t="str">
            <v>اسماعيل حاج داعور</v>
          </cell>
          <cell r="C10485" t="str">
            <v>سليمان</v>
          </cell>
          <cell r="E10485" t="str">
            <v>الثانية</v>
          </cell>
        </row>
        <row r="10486">
          <cell r="A10486">
            <v>412461</v>
          </cell>
          <cell r="B10486" t="str">
            <v>بديع الزويد</v>
          </cell>
          <cell r="C10486" t="str">
            <v>شلاش</v>
          </cell>
          <cell r="E10486" t="str">
            <v>الثانية</v>
          </cell>
        </row>
        <row r="10487">
          <cell r="A10487">
            <v>412464</v>
          </cell>
          <cell r="B10487" t="str">
            <v>جهاد طيارة</v>
          </cell>
          <cell r="C10487" t="str">
            <v>نبيل</v>
          </cell>
          <cell r="E10487" t="str">
            <v>الثانية</v>
          </cell>
        </row>
        <row r="10488">
          <cell r="A10488">
            <v>412466</v>
          </cell>
          <cell r="B10488" t="str">
            <v>راما شلهوب</v>
          </cell>
          <cell r="C10488" t="str">
            <v>اكرم</v>
          </cell>
          <cell r="E10488" t="str">
            <v>الثانية</v>
          </cell>
        </row>
        <row r="10489">
          <cell r="A10489">
            <v>412470</v>
          </cell>
          <cell r="B10489" t="str">
            <v>رهام المنديلي</v>
          </cell>
          <cell r="C10489" t="str">
            <v>نجدت</v>
          </cell>
          <cell r="E10489" t="str">
            <v>الثانية</v>
          </cell>
        </row>
        <row r="10490">
          <cell r="A10490">
            <v>412476</v>
          </cell>
          <cell r="B10490" t="str">
            <v>صلاح الدين البابا</v>
          </cell>
          <cell r="C10490" t="str">
            <v>محمد هشام</v>
          </cell>
          <cell r="E10490" t="str">
            <v>الثانية</v>
          </cell>
        </row>
        <row r="10491">
          <cell r="A10491">
            <v>412478</v>
          </cell>
          <cell r="B10491" t="str">
            <v>عبد الله صيرفي</v>
          </cell>
          <cell r="C10491" t="str">
            <v>محمد رياض</v>
          </cell>
          <cell r="E10491" t="str">
            <v>الثانية</v>
          </cell>
        </row>
        <row r="10492">
          <cell r="A10492">
            <v>412479</v>
          </cell>
          <cell r="B10492" t="str">
            <v>عبد الهادي القاضي</v>
          </cell>
          <cell r="C10492" t="str">
            <v>نايف</v>
          </cell>
          <cell r="E10492" t="str">
            <v>الثانية</v>
          </cell>
        </row>
        <row r="10493">
          <cell r="A10493">
            <v>412480</v>
          </cell>
          <cell r="B10493" t="str">
            <v>علاء جرجس</v>
          </cell>
          <cell r="C10493" t="str">
            <v>اكرم</v>
          </cell>
          <cell r="E10493" t="str">
            <v>الثانية</v>
          </cell>
        </row>
        <row r="10494">
          <cell r="A10494">
            <v>412481</v>
          </cell>
          <cell r="B10494" t="str">
            <v>علي السالم</v>
          </cell>
          <cell r="C10494" t="str">
            <v>حسن</v>
          </cell>
          <cell r="E10494" t="str">
            <v>الثانية</v>
          </cell>
        </row>
        <row r="10495">
          <cell r="A10495">
            <v>412482</v>
          </cell>
          <cell r="B10495" t="str">
            <v>فادي صندوق</v>
          </cell>
          <cell r="C10495" t="str">
            <v>محمد بيان</v>
          </cell>
          <cell r="E10495" t="str">
            <v>الثانية</v>
          </cell>
        </row>
        <row r="10496">
          <cell r="A10496">
            <v>412487</v>
          </cell>
          <cell r="B10496" t="str">
            <v>محمد مختار العقلة</v>
          </cell>
          <cell r="C10496" t="str">
            <v>مصطفى</v>
          </cell>
          <cell r="E10496" t="str">
            <v>الثانية</v>
          </cell>
        </row>
        <row r="10497">
          <cell r="A10497">
            <v>412489</v>
          </cell>
          <cell r="B10497" t="str">
            <v>مريم محمد</v>
          </cell>
          <cell r="C10497" t="str">
            <v>جمال</v>
          </cell>
          <cell r="E10497" t="str">
            <v>الثانية</v>
          </cell>
        </row>
        <row r="10498">
          <cell r="A10498">
            <v>412490</v>
          </cell>
          <cell r="B10498" t="str">
            <v>منذر ابازيد</v>
          </cell>
          <cell r="C10498" t="str">
            <v>فواز</v>
          </cell>
          <cell r="E10498" t="str">
            <v>الثانية</v>
          </cell>
        </row>
        <row r="10499">
          <cell r="A10499">
            <v>412502</v>
          </cell>
          <cell r="B10499" t="str">
            <v>ابتهاج مللي</v>
          </cell>
          <cell r="C10499" t="str">
            <v>احمد</v>
          </cell>
          <cell r="E10499" t="str">
            <v>الثانية</v>
          </cell>
        </row>
        <row r="10500">
          <cell r="A10500">
            <v>412510</v>
          </cell>
          <cell r="B10500" t="str">
            <v>ابراهيم نقشبندي</v>
          </cell>
          <cell r="C10500" t="str">
            <v>فيصل</v>
          </cell>
          <cell r="E10500" t="str">
            <v>الثانية</v>
          </cell>
        </row>
        <row r="10501">
          <cell r="A10501">
            <v>412513</v>
          </cell>
          <cell r="B10501" t="str">
            <v>احلام القداح</v>
          </cell>
          <cell r="C10501" t="str">
            <v>حسين</v>
          </cell>
          <cell r="E10501" t="str">
            <v>الثانية</v>
          </cell>
        </row>
        <row r="10502">
          <cell r="A10502">
            <v>412515</v>
          </cell>
          <cell r="B10502" t="str">
            <v>احمد ابوعساف</v>
          </cell>
          <cell r="C10502" t="str">
            <v>منير</v>
          </cell>
          <cell r="E10502" t="str">
            <v>الثانية</v>
          </cell>
        </row>
        <row r="10503">
          <cell r="A10503">
            <v>412525</v>
          </cell>
          <cell r="B10503" t="str">
            <v>احمد الرفاعي</v>
          </cell>
          <cell r="C10503" t="str">
            <v>هايل</v>
          </cell>
          <cell r="E10503" t="str">
            <v>الثانية</v>
          </cell>
        </row>
        <row r="10504">
          <cell r="A10504">
            <v>412526</v>
          </cell>
          <cell r="B10504" t="str">
            <v>احمد الزامل ابونبوت</v>
          </cell>
          <cell r="C10504" t="str">
            <v>سمير</v>
          </cell>
          <cell r="E10504" t="str">
            <v>الثانية</v>
          </cell>
        </row>
        <row r="10505">
          <cell r="A10505">
            <v>412531</v>
          </cell>
          <cell r="B10505" t="str">
            <v>احمد القدة</v>
          </cell>
          <cell r="C10505" t="str">
            <v>محمد عاطف</v>
          </cell>
          <cell r="E10505" t="str">
            <v>الثانية</v>
          </cell>
        </row>
        <row r="10506">
          <cell r="A10506">
            <v>412533</v>
          </cell>
          <cell r="B10506" t="str">
            <v>احمد المعضماني</v>
          </cell>
          <cell r="C10506" t="str">
            <v>علي</v>
          </cell>
          <cell r="E10506" t="str">
            <v>الثانية</v>
          </cell>
        </row>
        <row r="10507">
          <cell r="A10507">
            <v>412541</v>
          </cell>
          <cell r="B10507" t="str">
            <v>احمد سالم</v>
          </cell>
          <cell r="C10507" t="str">
            <v>مصطفى</v>
          </cell>
          <cell r="E10507" t="str">
            <v>الثانية</v>
          </cell>
        </row>
        <row r="10508">
          <cell r="A10508">
            <v>412542</v>
          </cell>
          <cell r="B10508" t="str">
            <v>احمد شبعانيه</v>
          </cell>
          <cell r="C10508" t="str">
            <v>عبد الكريم</v>
          </cell>
          <cell r="E10508" t="str">
            <v>الثانية</v>
          </cell>
        </row>
        <row r="10509">
          <cell r="A10509">
            <v>412545</v>
          </cell>
          <cell r="B10509" t="str">
            <v>احمد عمران</v>
          </cell>
          <cell r="C10509" t="str">
            <v>ابراهيم</v>
          </cell>
          <cell r="E10509" t="str">
            <v>الثانية</v>
          </cell>
        </row>
        <row r="10510">
          <cell r="A10510">
            <v>412549</v>
          </cell>
          <cell r="B10510" t="str">
            <v>ادما جبر</v>
          </cell>
          <cell r="C10510" t="str">
            <v>غالب</v>
          </cell>
          <cell r="E10510" t="str">
            <v>الثانية</v>
          </cell>
        </row>
        <row r="10511">
          <cell r="A10511">
            <v>412555</v>
          </cell>
          <cell r="B10511" t="str">
            <v>اسراء تقي الدين</v>
          </cell>
          <cell r="C10511" t="str">
            <v>عدنان</v>
          </cell>
          <cell r="E10511" t="str">
            <v>الثانية</v>
          </cell>
        </row>
        <row r="10512">
          <cell r="A10512">
            <v>412565</v>
          </cell>
          <cell r="B10512" t="str">
            <v>الاء ابازيد</v>
          </cell>
          <cell r="C10512" t="str">
            <v>موفق</v>
          </cell>
          <cell r="E10512" t="str">
            <v>الثانية</v>
          </cell>
        </row>
        <row r="10513">
          <cell r="A10513">
            <v>412567</v>
          </cell>
          <cell r="B10513" t="str">
            <v>الاء الحلواني</v>
          </cell>
          <cell r="C10513" t="str">
            <v>بسام</v>
          </cell>
          <cell r="E10513" t="str">
            <v>الثانية</v>
          </cell>
        </row>
        <row r="10514">
          <cell r="A10514">
            <v>412568</v>
          </cell>
          <cell r="B10514" t="str">
            <v>الاء الخياط</v>
          </cell>
          <cell r="C10514" t="str">
            <v>هيثم</v>
          </cell>
          <cell r="E10514" t="str">
            <v>الثانية</v>
          </cell>
        </row>
        <row r="10515">
          <cell r="A10515">
            <v>412575</v>
          </cell>
          <cell r="B10515" t="str">
            <v>الاء حج قاسم</v>
          </cell>
          <cell r="C10515" t="str">
            <v>فؤاد</v>
          </cell>
          <cell r="E10515" t="str">
            <v>الثانية</v>
          </cell>
        </row>
        <row r="10516">
          <cell r="A10516">
            <v>412576</v>
          </cell>
          <cell r="B10516" t="str">
            <v>الاء خربوطلي</v>
          </cell>
          <cell r="C10516" t="str">
            <v>محمد</v>
          </cell>
          <cell r="E10516" t="str">
            <v>الثانية</v>
          </cell>
        </row>
        <row r="10517">
          <cell r="A10517">
            <v>412582</v>
          </cell>
          <cell r="B10517" t="str">
            <v>الان عباس</v>
          </cell>
          <cell r="C10517" t="str">
            <v>فرامز</v>
          </cell>
          <cell r="E10517" t="str">
            <v>الثانية</v>
          </cell>
        </row>
        <row r="10518">
          <cell r="A10518">
            <v>412589</v>
          </cell>
          <cell r="B10518" t="str">
            <v>اماني البيضا</v>
          </cell>
          <cell r="C10518" t="str">
            <v>رضا</v>
          </cell>
          <cell r="E10518" t="str">
            <v>الثانية</v>
          </cell>
        </row>
        <row r="10519">
          <cell r="A10519">
            <v>412595</v>
          </cell>
          <cell r="B10519" t="str">
            <v>اماني صوان</v>
          </cell>
          <cell r="C10519" t="str">
            <v>عبد النبي</v>
          </cell>
          <cell r="E10519" t="str">
            <v>الثانية</v>
          </cell>
        </row>
        <row r="10520">
          <cell r="A10520">
            <v>412597</v>
          </cell>
          <cell r="B10520" t="str">
            <v>امجد الشريحي</v>
          </cell>
          <cell r="C10520" t="str">
            <v>سعيد</v>
          </cell>
          <cell r="E10520" t="str">
            <v>الثانية</v>
          </cell>
        </row>
        <row r="10521">
          <cell r="A10521">
            <v>412598</v>
          </cell>
          <cell r="B10521" t="str">
            <v>امجد الصيداوي</v>
          </cell>
          <cell r="C10521" t="str">
            <v>علي</v>
          </cell>
          <cell r="E10521" t="str">
            <v>الثانية</v>
          </cell>
        </row>
        <row r="10522">
          <cell r="A10522">
            <v>412600</v>
          </cell>
          <cell r="B10522" t="str">
            <v>امل جوده</v>
          </cell>
          <cell r="C10522" t="str">
            <v>ناصر</v>
          </cell>
          <cell r="E10522" t="str">
            <v>الثانية</v>
          </cell>
        </row>
        <row r="10523">
          <cell r="A10523">
            <v>412603</v>
          </cell>
          <cell r="B10523" t="str">
            <v>امل عرعار</v>
          </cell>
          <cell r="C10523" t="str">
            <v>عبد الوهاب</v>
          </cell>
          <cell r="E10523" t="str">
            <v>الثانية</v>
          </cell>
        </row>
        <row r="10524">
          <cell r="A10524">
            <v>412608</v>
          </cell>
          <cell r="B10524" t="str">
            <v>امين سعد الله</v>
          </cell>
          <cell r="C10524" t="str">
            <v>محمد</v>
          </cell>
          <cell r="E10524" t="str">
            <v>الثانية</v>
          </cell>
        </row>
        <row r="10525">
          <cell r="A10525">
            <v>412616</v>
          </cell>
          <cell r="B10525" t="str">
            <v>انس منصور</v>
          </cell>
          <cell r="C10525" t="str">
            <v>عزات</v>
          </cell>
          <cell r="E10525" t="str">
            <v>الثانية</v>
          </cell>
        </row>
        <row r="10526">
          <cell r="A10526">
            <v>412617</v>
          </cell>
          <cell r="B10526" t="str">
            <v>انصاف قرقور</v>
          </cell>
          <cell r="C10526" t="str">
            <v>بشير</v>
          </cell>
          <cell r="E10526" t="str">
            <v>الثانية</v>
          </cell>
        </row>
        <row r="10527">
          <cell r="A10527">
            <v>412619</v>
          </cell>
          <cell r="B10527" t="str">
            <v>انور الحو</v>
          </cell>
          <cell r="C10527" t="str">
            <v>محمد خالد</v>
          </cell>
          <cell r="E10527" t="str">
            <v>الثانية</v>
          </cell>
        </row>
        <row r="10528">
          <cell r="A10528">
            <v>412630</v>
          </cell>
          <cell r="B10528" t="str">
            <v>ايمان العقلة</v>
          </cell>
          <cell r="C10528" t="str">
            <v>عبد الكريم</v>
          </cell>
          <cell r="E10528" t="str">
            <v>الثانية</v>
          </cell>
        </row>
        <row r="10529">
          <cell r="A10529">
            <v>412634</v>
          </cell>
          <cell r="B10529" t="str">
            <v>ايمان طلاع</v>
          </cell>
          <cell r="C10529" t="str">
            <v>محمد</v>
          </cell>
          <cell r="E10529" t="str">
            <v>الثانية</v>
          </cell>
        </row>
        <row r="10530">
          <cell r="A10530">
            <v>412637</v>
          </cell>
          <cell r="B10530" t="str">
            <v>ايمن العسس</v>
          </cell>
          <cell r="C10530" t="str">
            <v>سامر</v>
          </cell>
          <cell r="E10530" t="str">
            <v>الثانية</v>
          </cell>
        </row>
        <row r="10531">
          <cell r="A10531">
            <v>412656</v>
          </cell>
          <cell r="B10531" t="str">
            <v>بدور بدور</v>
          </cell>
          <cell r="C10531" t="str">
            <v>محمد</v>
          </cell>
          <cell r="E10531" t="str">
            <v>الثانية</v>
          </cell>
        </row>
        <row r="10532">
          <cell r="A10532">
            <v>412666</v>
          </cell>
          <cell r="B10532" t="str">
            <v xml:space="preserve">بشار دعاس </v>
          </cell>
          <cell r="C10532" t="str">
            <v>فرحان</v>
          </cell>
          <cell r="E10532" t="str">
            <v>الثانية</v>
          </cell>
        </row>
        <row r="10533">
          <cell r="A10533">
            <v>412669</v>
          </cell>
          <cell r="B10533" t="str">
            <v>بلال الصيرفي</v>
          </cell>
          <cell r="C10533" t="str">
            <v>خالد</v>
          </cell>
          <cell r="E10533" t="str">
            <v>الثانية</v>
          </cell>
        </row>
        <row r="10534">
          <cell r="A10534">
            <v>412670</v>
          </cell>
          <cell r="B10534" t="str">
            <v>بلال العطار</v>
          </cell>
          <cell r="C10534" t="str">
            <v>احمد</v>
          </cell>
          <cell r="E10534" t="str">
            <v>الثانية</v>
          </cell>
        </row>
        <row r="10535">
          <cell r="A10535">
            <v>412676</v>
          </cell>
          <cell r="B10535" t="str">
            <v>بيان الثلجي</v>
          </cell>
          <cell r="C10535" t="str">
            <v>عبد الهادي</v>
          </cell>
          <cell r="E10535" t="str">
            <v>الثانية</v>
          </cell>
        </row>
        <row r="10536">
          <cell r="A10536">
            <v>412680</v>
          </cell>
          <cell r="B10536" t="str">
            <v>بيداء عدرة</v>
          </cell>
          <cell r="C10536" t="str">
            <v>فتحي</v>
          </cell>
          <cell r="E10536" t="str">
            <v>الثانية</v>
          </cell>
        </row>
        <row r="10537">
          <cell r="A10537">
            <v>412689</v>
          </cell>
          <cell r="B10537" t="str">
            <v>ثريا يونس</v>
          </cell>
          <cell r="C10537" t="str">
            <v>محمد</v>
          </cell>
          <cell r="E10537" t="str">
            <v>الثانية</v>
          </cell>
        </row>
        <row r="10538">
          <cell r="A10538">
            <v>412696</v>
          </cell>
          <cell r="B10538" t="str">
            <v>جلال الزغلول</v>
          </cell>
          <cell r="C10538" t="str">
            <v>ياسمين</v>
          </cell>
          <cell r="E10538" t="str">
            <v>الثانية</v>
          </cell>
        </row>
        <row r="10539">
          <cell r="A10539">
            <v>412697</v>
          </cell>
          <cell r="B10539" t="str">
            <v>جلال شعيب</v>
          </cell>
          <cell r="C10539" t="str">
            <v>ابراهيم</v>
          </cell>
          <cell r="E10539" t="str">
            <v>الثانية</v>
          </cell>
        </row>
        <row r="10540">
          <cell r="A10540">
            <v>412710</v>
          </cell>
          <cell r="B10540" t="str">
            <v>حازم الشحادات</v>
          </cell>
          <cell r="C10540" t="str">
            <v>محمد</v>
          </cell>
          <cell r="E10540" t="str">
            <v>الثانية</v>
          </cell>
        </row>
        <row r="10541">
          <cell r="A10541">
            <v>412716</v>
          </cell>
          <cell r="B10541" t="str">
            <v>حسام الدين حمود</v>
          </cell>
          <cell r="C10541" t="str">
            <v>نمر</v>
          </cell>
          <cell r="E10541" t="str">
            <v>الثانية</v>
          </cell>
        </row>
        <row r="10542">
          <cell r="A10542">
            <v>412718</v>
          </cell>
          <cell r="B10542" t="str">
            <v>حسام النجار</v>
          </cell>
          <cell r="C10542" t="str">
            <v>عبد الجليل</v>
          </cell>
          <cell r="E10542" t="str">
            <v>الثانية</v>
          </cell>
        </row>
        <row r="10543">
          <cell r="A10543">
            <v>412719</v>
          </cell>
          <cell r="B10543" t="str">
            <v>حسام حمصي</v>
          </cell>
          <cell r="C10543" t="str">
            <v>احمد</v>
          </cell>
          <cell r="E10543" t="str">
            <v>الثانية</v>
          </cell>
        </row>
        <row r="10544">
          <cell r="A10544">
            <v>412751</v>
          </cell>
          <cell r="B10544" t="str">
            <v>خالد الكمحه</v>
          </cell>
          <cell r="C10544" t="str">
            <v>محمد نبيل</v>
          </cell>
          <cell r="E10544" t="str">
            <v>الثانية</v>
          </cell>
        </row>
        <row r="10545">
          <cell r="A10545">
            <v>412753</v>
          </cell>
          <cell r="B10545" t="str">
            <v>خالد سلام</v>
          </cell>
          <cell r="C10545" t="str">
            <v>عبد الناصر</v>
          </cell>
          <cell r="E10545" t="str">
            <v>الثانية</v>
          </cell>
        </row>
        <row r="10546">
          <cell r="A10546">
            <v>412756</v>
          </cell>
          <cell r="B10546" t="str">
            <v>خالدة ابراهيم</v>
          </cell>
          <cell r="C10546" t="str">
            <v>عبد القادر</v>
          </cell>
          <cell r="E10546" t="str">
            <v>الثانية</v>
          </cell>
        </row>
        <row r="10547">
          <cell r="A10547">
            <v>412763</v>
          </cell>
          <cell r="B10547" t="str">
            <v>خنساء بطاح</v>
          </cell>
          <cell r="C10547" t="str">
            <v>محمود</v>
          </cell>
          <cell r="E10547" t="str">
            <v>الثانية</v>
          </cell>
        </row>
        <row r="10548">
          <cell r="A10548">
            <v>412773</v>
          </cell>
          <cell r="B10548" t="str">
            <v>دانيه الططري</v>
          </cell>
          <cell r="C10548" t="str">
            <v>فؤاد</v>
          </cell>
          <cell r="E10548" t="str">
            <v>الثانية</v>
          </cell>
        </row>
        <row r="10549">
          <cell r="A10549">
            <v>412775</v>
          </cell>
          <cell r="B10549" t="str">
            <v>دعاء الجبان</v>
          </cell>
          <cell r="C10549" t="str">
            <v>محمد عرفان</v>
          </cell>
          <cell r="E10549" t="str">
            <v>الثانية</v>
          </cell>
        </row>
        <row r="10550">
          <cell r="A10550">
            <v>412784</v>
          </cell>
          <cell r="B10550" t="str">
            <v>دعاء حديد</v>
          </cell>
          <cell r="C10550" t="str">
            <v>مرعي</v>
          </cell>
          <cell r="E10550" t="str">
            <v>الثانية</v>
          </cell>
        </row>
        <row r="10551">
          <cell r="A10551">
            <v>412804</v>
          </cell>
          <cell r="B10551" t="str">
            <v>ديوب الديوب</v>
          </cell>
          <cell r="C10551" t="str">
            <v>اليان</v>
          </cell>
          <cell r="E10551" t="str">
            <v>الثانية</v>
          </cell>
        </row>
        <row r="10552">
          <cell r="A10552">
            <v>412809</v>
          </cell>
          <cell r="B10552" t="str">
            <v>راما دحدل</v>
          </cell>
          <cell r="C10552" t="str">
            <v>شكري</v>
          </cell>
          <cell r="E10552" t="str">
            <v>الثانية</v>
          </cell>
        </row>
        <row r="10553">
          <cell r="A10553">
            <v>412812</v>
          </cell>
          <cell r="B10553" t="str">
            <v>رامي السوقي</v>
          </cell>
          <cell r="C10553" t="str">
            <v>فيصل</v>
          </cell>
          <cell r="E10553" t="str">
            <v>الثانية</v>
          </cell>
        </row>
        <row r="10554">
          <cell r="A10554">
            <v>412813</v>
          </cell>
          <cell r="B10554" t="str">
            <v>رامي المصري</v>
          </cell>
          <cell r="C10554" t="str">
            <v>حسين</v>
          </cell>
          <cell r="E10554" t="str">
            <v>الثانية</v>
          </cell>
        </row>
        <row r="10555">
          <cell r="A10555">
            <v>412835</v>
          </cell>
          <cell r="B10555" t="str">
            <v>رشا المسالمة</v>
          </cell>
          <cell r="C10555" t="str">
            <v>علي</v>
          </cell>
          <cell r="E10555" t="str">
            <v>الثانية</v>
          </cell>
        </row>
        <row r="10556">
          <cell r="A10556">
            <v>412846</v>
          </cell>
          <cell r="B10556" t="str">
            <v>رنا اله رشي</v>
          </cell>
          <cell r="C10556" t="str">
            <v>حسين</v>
          </cell>
          <cell r="E10556" t="str">
            <v>الثانية</v>
          </cell>
        </row>
        <row r="10557">
          <cell r="A10557">
            <v>412850</v>
          </cell>
          <cell r="B10557" t="str">
            <v>رنيم اسعيد</v>
          </cell>
          <cell r="C10557" t="str">
            <v>عبد الله</v>
          </cell>
          <cell r="E10557" t="str">
            <v>الثانية</v>
          </cell>
        </row>
        <row r="10558">
          <cell r="A10558">
            <v>412861</v>
          </cell>
          <cell r="B10558" t="str">
            <v>رواد حمدان</v>
          </cell>
          <cell r="C10558" t="str">
            <v>منير</v>
          </cell>
          <cell r="E10558" t="str">
            <v>الثانية</v>
          </cell>
        </row>
        <row r="10559">
          <cell r="A10559">
            <v>412867</v>
          </cell>
          <cell r="B10559" t="str">
            <v>رولا اسكندر</v>
          </cell>
          <cell r="C10559" t="str">
            <v>عدنان</v>
          </cell>
          <cell r="E10559" t="str">
            <v>الثانية</v>
          </cell>
        </row>
        <row r="10560">
          <cell r="A10560">
            <v>412871</v>
          </cell>
          <cell r="B10560" t="str">
            <v>رولا النحلاوي</v>
          </cell>
          <cell r="C10560" t="str">
            <v>محمد نذير</v>
          </cell>
          <cell r="E10560" t="str">
            <v>الثانية</v>
          </cell>
        </row>
        <row r="10561">
          <cell r="A10561">
            <v>412873</v>
          </cell>
          <cell r="B10561" t="str">
            <v>رولا منقار</v>
          </cell>
          <cell r="C10561" t="str">
            <v>محمود</v>
          </cell>
          <cell r="E10561" t="str">
            <v>الثانية</v>
          </cell>
        </row>
        <row r="10562">
          <cell r="A10562">
            <v>412877</v>
          </cell>
          <cell r="B10562" t="str">
            <v>رياض مطعون</v>
          </cell>
          <cell r="C10562" t="str">
            <v>احمد</v>
          </cell>
          <cell r="E10562" t="str">
            <v>الثانية</v>
          </cell>
        </row>
        <row r="10563">
          <cell r="A10563">
            <v>412881</v>
          </cell>
          <cell r="B10563" t="str">
            <v>ريم محمد الاسماعيل</v>
          </cell>
          <cell r="C10563" t="str">
            <v>عبد المجيد</v>
          </cell>
          <cell r="D10563" t="str">
            <v>صبحيه</v>
          </cell>
          <cell r="E10563" t="str">
            <v>الثانية</v>
          </cell>
        </row>
        <row r="10564">
          <cell r="A10564">
            <v>412884</v>
          </cell>
          <cell r="B10564" t="str">
            <v>ريم الظواهرة</v>
          </cell>
          <cell r="C10564" t="str">
            <v>بسام</v>
          </cell>
          <cell r="E10564" t="str">
            <v>الثانية</v>
          </cell>
        </row>
        <row r="10565">
          <cell r="A10565">
            <v>412885</v>
          </cell>
          <cell r="B10565" t="str">
            <v>ريم اللحام</v>
          </cell>
          <cell r="C10565" t="str">
            <v>محمود</v>
          </cell>
          <cell r="E10565" t="str">
            <v>الثانية</v>
          </cell>
        </row>
        <row r="10566">
          <cell r="A10566">
            <v>412900</v>
          </cell>
          <cell r="B10566" t="str">
            <v>زياد الشرابي</v>
          </cell>
          <cell r="C10566" t="str">
            <v>خلف</v>
          </cell>
          <cell r="E10566" t="str">
            <v>الثانية</v>
          </cell>
        </row>
        <row r="10567">
          <cell r="A10567">
            <v>412904</v>
          </cell>
          <cell r="B10567" t="str">
            <v>زينب العقاد</v>
          </cell>
          <cell r="C10567" t="str">
            <v>حسان</v>
          </cell>
          <cell r="E10567" t="str">
            <v>الثانية</v>
          </cell>
        </row>
        <row r="10568">
          <cell r="A10568">
            <v>412917</v>
          </cell>
          <cell r="B10568" t="str">
            <v>سربست حسو</v>
          </cell>
          <cell r="C10568" t="str">
            <v>عبد الله</v>
          </cell>
          <cell r="E10568" t="str">
            <v>الثانية</v>
          </cell>
        </row>
        <row r="10569">
          <cell r="A10569">
            <v>412929</v>
          </cell>
          <cell r="B10569" t="str">
            <v>سماح المصري</v>
          </cell>
          <cell r="C10569" t="str">
            <v>سالم</v>
          </cell>
          <cell r="E10569" t="str">
            <v>الثانية</v>
          </cell>
        </row>
        <row r="10570">
          <cell r="A10570">
            <v>412938</v>
          </cell>
          <cell r="B10570" t="str">
            <v>سمير البطين</v>
          </cell>
          <cell r="C10570" t="str">
            <v>موسى</v>
          </cell>
          <cell r="E10570" t="str">
            <v>الثانية</v>
          </cell>
        </row>
        <row r="10571">
          <cell r="A10571">
            <v>412942</v>
          </cell>
          <cell r="B10571" t="str">
            <v>سندس الديري</v>
          </cell>
          <cell r="C10571" t="str">
            <v>شاهر</v>
          </cell>
          <cell r="E10571" t="str">
            <v>الثانية</v>
          </cell>
        </row>
        <row r="10572">
          <cell r="A10572">
            <v>412944</v>
          </cell>
          <cell r="B10572" t="str">
            <v>سها السقر</v>
          </cell>
          <cell r="C10572" t="str">
            <v>موسى</v>
          </cell>
          <cell r="E10572" t="str">
            <v>الثانية</v>
          </cell>
        </row>
        <row r="10573">
          <cell r="A10573">
            <v>412955</v>
          </cell>
          <cell r="B10573" t="str">
            <v>شذى مريدي</v>
          </cell>
          <cell r="C10573" t="str">
            <v>عبدالله</v>
          </cell>
          <cell r="E10573" t="str">
            <v>الثانية</v>
          </cell>
        </row>
        <row r="10574">
          <cell r="A10574">
            <v>412965</v>
          </cell>
          <cell r="B10574" t="str">
            <v>شيرين ضاحي</v>
          </cell>
          <cell r="C10574" t="str">
            <v>فريز</v>
          </cell>
          <cell r="E10574" t="str">
            <v>الثانية</v>
          </cell>
        </row>
        <row r="10575">
          <cell r="A10575">
            <v>412967</v>
          </cell>
          <cell r="B10575" t="str">
            <v>شيلارالدردري</v>
          </cell>
          <cell r="C10575" t="str">
            <v>فاروق</v>
          </cell>
          <cell r="E10575" t="str">
            <v>الثانية</v>
          </cell>
        </row>
        <row r="10576">
          <cell r="A10576">
            <v>412969</v>
          </cell>
          <cell r="B10576" t="str">
            <v>صالح الحاجي</v>
          </cell>
          <cell r="C10576" t="str">
            <v>محمد</v>
          </cell>
          <cell r="E10576" t="str">
            <v>الثانية</v>
          </cell>
        </row>
        <row r="10577">
          <cell r="A10577">
            <v>413015</v>
          </cell>
          <cell r="B10577" t="str">
            <v>عامر عبد الرحمن</v>
          </cell>
          <cell r="C10577" t="str">
            <v>خالد</v>
          </cell>
          <cell r="E10577" t="str">
            <v>الثانية</v>
          </cell>
        </row>
        <row r="10578">
          <cell r="A10578">
            <v>413020</v>
          </cell>
          <cell r="B10578" t="str">
            <v>عبد الرؤوف دغمش</v>
          </cell>
          <cell r="C10578" t="str">
            <v>نادر</v>
          </cell>
          <cell r="E10578" t="str">
            <v>الثانية</v>
          </cell>
        </row>
        <row r="10579">
          <cell r="A10579">
            <v>413021</v>
          </cell>
          <cell r="B10579" t="str">
            <v>عبد الرحمن الحجاج</v>
          </cell>
          <cell r="C10579" t="str">
            <v>ديب</v>
          </cell>
          <cell r="E10579" t="str">
            <v>الثانية</v>
          </cell>
        </row>
        <row r="10580">
          <cell r="A10580">
            <v>413043</v>
          </cell>
          <cell r="B10580" t="str">
            <v>عبد الله فضلون</v>
          </cell>
          <cell r="C10580" t="str">
            <v>محمد</v>
          </cell>
          <cell r="E10580" t="str">
            <v>الثانية</v>
          </cell>
        </row>
        <row r="10581">
          <cell r="A10581">
            <v>413044</v>
          </cell>
          <cell r="B10581" t="str">
            <v>عبد المالك الحجي محمد</v>
          </cell>
          <cell r="C10581" t="str">
            <v>مصطفى</v>
          </cell>
          <cell r="E10581" t="str">
            <v>الثانية</v>
          </cell>
        </row>
        <row r="10582">
          <cell r="A10582">
            <v>413047</v>
          </cell>
          <cell r="B10582" t="str">
            <v>عبد المهيمن شحادة</v>
          </cell>
          <cell r="C10582" t="str">
            <v>احمد</v>
          </cell>
          <cell r="E10582" t="str">
            <v>الثانية</v>
          </cell>
        </row>
        <row r="10583">
          <cell r="A10583">
            <v>413055</v>
          </cell>
          <cell r="B10583" t="str">
            <v>عدي الزيات</v>
          </cell>
          <cell r="C10583" t="str">
            <v>نزار</v>
          </cell>
          <cell r="E10583" t="str">
            <v>الثانية</v>
          </cell>
        </row>
        <row r="10584">
          <cell r="A10584">
            <v>413064</v>
          </cell>
          <cell r="B10584" t="str">
            <v>عطايا عبد الوهاب</v>
          </cell>
          <cell r="C10584" t="str">
            <v>محمد</v>
          </cell>
          <cell r="E10584" t="str">
            <v>الثانية</v>
          </cell>
        </row>
        <row r="10585">
          <cell r="A10585">
            <v>413065</v>
          </cell>
          <cell r="B10585" t="str">
            <v>عفاف هزيم</v>
          </cell>
          <cell r="C10585" t="str">
            <v>محمد</v>
          </cell>
          <cell r="E10585" t="str">
            <v>الثانية</v>
          </cell>
        </row>
        <row r="10586">
          <cell r="A10586">
            <v>413069</v>
          </cell>
          <cell r="B10586" t="str">
            <v>علا راعي</v>
          </cell>
          <cell r="C10586" t="str">
            <v>رضوان</v>
          </cell>
          <cell r="E10586" t="str">
            <v>الثانية</v>
          </cell>
        </row>
        <row r="10587">
          <cell r="A10587">
            <v>413072</v>
          </cell>
          <cell r="B10587" t="str">
            <v>علا علي</v>
          </cell>
          <cell r="C10587" t="str">
            <v>عدنان</v>
          </cell>
          <cell r="E10587" t="str">
            <v>الثانية</v>
          </cell>
        </row>
        <row r="10588">
          <cell r="A10588">
            <v>413080</v>
          </cell>
          <cell r="B10588" t="str">
            <v>علاء عريم</v>
          </cell>
          <cell r="C10588" t="str">
            <v>حسان</v>
          </cell>
          <cell r="E10588" t="str">
            <v>الثانية</v>
          </cell>
        </row>
        <row r="10589">
          <cell r="A10589">
            <v>413085</v>
          </cell>
          <cell r="B10589" t="str">
            <v>علي اكبر ذبيحي</v>
          </cell>
          <cell r="C10589" t="str">
            <v>محمد داود</v>
          </cell>
          <cell r="E10589" t="str">
            <v>الثانية</v>
          </cell>
        </row>
        <row r="10590">
          <cell r="A10590">
            <v>413087</v>
          </cell>
          <cell r="B10590" t="str">
            <v>علي الشبلاق</v>
          </cell>
          <cell r="C10590" t="str">
            <v>احمد</v>
          </cell>
          <cell r="E10590" t="str">
            <v>الثانية</v>
          </cell>
        </row>
        <row r="10591">
          <cell r="A10591">
            <v>413123</v>
          </cell>
          <cell r="B10591" t="str">
            <v>عهد ابو راس</v>
          </cell>
          <cell r="C10591" t="str">
            <v>صالح</v>
          </cell>
          <cell r="E10591" t="str">
            <v>الثانية</v>
          </cell>
        </row>
        <row r="10592">
          <cell r="A10592">
            <v>413124</v>
          </cell>
          <cell r="B10592" t="str">
            <v>عهد الحموي</v>
          </cell>
          <cell r="C10592" t="str">
            <v>محمد بشير</v>
          </cell>
          <cell r="E10592" t="str">
            <v>الثانية</v>
          </cell>
        </row>
        <row r="10593">
          <cell r="A10593">
            <v>413128</v>
          </cell>
          <cell r="B10593" t="str">
            <v>عيسى الحداد</v>
          </cell>
          <cell r="C10593" t="str">
            <v>يوسف</v>
          </cell>
          <cell r="E10593" t="str">
            <v>الثانية</v>
          </cell>
        </row>
        <row r="10594">
          <cell r="A10594">
            <v>413131</v>
          </cell>
          <cell r="B10594" t="str">
            <v>غالية الحربي</v>
          </cell>
          <cell r="C10594" t="str">
            <v>محمد</v>
          </cell>
          <cell r="E10594" t="str">
            <v>الثانية</v>
          </cell>
        </row>
        <row r="10595">
          <cell r="A10595">
            <v>413138</v>
          </cell>
          <cell r="B10595" t="str">
            <v>غفران الهندي</v>
          </cell>
          <cell r="C10595" t="str">
            <v>محمد</v>
          </cell>
          <cell r="E10595" t="str">
            <v>الثانية</v>
          </cell>
        </row>
        <row r="10596">
          <cell r="A10596">
            <v>413140</v>
          </cell>
          <cell r="B10596" t="str">
            <v>غياث عباس</v>
          </cell>
          <cell r="C10596" t="str">
            <v>مصطفى</v>
          </cell>
          <cell r="E10596" t="str">
            <v>الثانية</v>
          </cell>
        </row>
        <row r="10597">
          <cell r="A10597">
            <v>413148</v>
          </cell>
          <cell r="B10597" t="str">
            <v>فادي دهام</v>
          </cell>
          <cell r="C10597" t="str">
            <v>مفيد</v>
          </cell>
          <cell r="E10597" t="str">
            <v>الثانية</v>
          </cell>
        </row>
        <row r="10598">
          <cell r="A10598">
            <v>413164</v>
          </cell>
          <cell r="B10598" t="str">
            <v>فرح جراد</v>
          </cell>
          <cell r="C10598" t="str">
            <v>محمد رضوان</v>
          </cell>
          <cell r="E10598" t="str">
            <v>الثانية</v>
          </cell>
        </row>
        <row r="10599">
          <cell r="A10599">
            <v>413167</v>
          </cell>
          <cell r="B10599" t="str">
            <v>فرهاد احمد</v>
          </cell>
          <cell r="C10599" t="str">
            <v>ابراهيم</v>
          </cell>
          <cell r="E10599" t="str">
            <v>الثانية</v>
          </cell>
        </row>
        <row r="10600">
          <cell r="A10600">
            <v>413182</v>
          </cell>
          <cell r="B10600" t="str">
            <v>كارولين نعمه</v>
          </cell>
          <cell r="C10600" t="str">
            <v>يوسف</v>
          </cell>
          <cell r="E10600" t="str">
            <v>الثانية</v>
          </cell>
        </row>
        <row r="10601">
          <cell r="A10601">
            <v>413188</v>
          </cell>
          <cell r="B10601" t="str">
            <v>لؤي درويش</v>
          </cell>
          <cell r="C10601" t="str">
            <v>جمال</v>
          </cell>
          <cell r="E10601" t="str">
            <v>الثانية</v>
          </cell>
        </row>
        <row r="10602">
          <cell r="A10602">
            <v>413195</v>
          </cell>
          <cell r="B10602" t="str">
            <v>لما الجراح</v>
          </cell>
          <cell r="C10602" t="str">
            <v>غسان</v>
          </cell>
          <cell r="E10602" t="str">
            <v>الثانية</v>
          </cell>
        </row>
        <row r="10603">
          <cell r="A10603">
            <v>413208</v>
          </cell>
          <cell r="B10603" t="str">
            <v>لونة العيسى</v>
          </cell>
          <cell r="C10603" t="str">
            <v>رمضان</v>
          </cell>
          <cell r="E10603" t="str">
            <v>الثانية</v>
          </cell>
        </row>
        <row r="10604">
          <cell r="A10604">
            <v>413216</v>
          </cell>
          <cell r="B10604" t="str">
            <v>مؤمن قاووق</v>
          </cell>
          <cell r="C10604" t="str">
            <v>زياد</v>
          </cell>
          <cell r="E10604" t="str">
            <v>الثانية</v>
          </cell>
        </row>
        <row r="10605">
          <cell r="A10605">
            <v>413220</v>
          </cell>
          <cell r="B10605" t="str">
            <v>مازن الحوري</v>
          </cell>
          <cell r="C10605" t="str">
            <v>زهير</v>
          </cell>
          <cell r="E10605" t="str">
            <v>الثانية</v>
          </cell>
        </row>
        <row r="10606">
          <cell r="A10606">
            <v>413223</v>
          </cell>
          <cell r="B10606" t="str">
            <v>مازن العلان</v>
          </cell>
          <cell r="C10606" t="str">
            <v>حسين</v>
          </cell>
          <cell r="E10606" t="str">
            <v>الثانية</v>
          </cell>
        </row>
        <row r="10607">
          <cell r="A10607">
            <v>413237</v>
          </cell>
          <cell r="B10607" t="str">
            <v>مجدي غانم</v>
          </cell>
          <cell r="C10607" t="str">
            <v>معضاد</v>
          </cell>
          <cell r="E10607" t="str">
            <v>الثانية</v>
          </cell>
        </row>
        <row r="10608">
          <cell r="A10608">
            <v>413238</v>
          </cell>
          <cell r="B10608" t="str">
            <v>محد الحاج علي</v>
          </cell>
          <cell r="C10608" t="str">
            <v>طالب</v>
          </cell>
          <cell r="E10608" t="str">
            <v>الثانية</v>
          </cell>
        </row>
        <row r="10609">
          <cell r="A10609">
            <v>413239</v>
          </cell>
          <cell r="B10609" t="str">
            <v>محروس قاسم</v>
          </cell>
          <cell r="C10609" t="str">
            <v>محمد</v>
          </cell>
          <cell r="E10609" t="str">
            <v>الثانية</v>
          </cell>
        </row>
        <row r="10610">
          <cell r="A10610">
            <v>413240</v>
          </cell>
          <cell r="B10610" t="str">
            <v>محسن خليل</v>
          </cell>
          <cell r="C10610" t="str">
            <v>محمد</v>
          </cell>
          <cell r="E10610" t="str">
            <v>الثانية</v>
          </cell>
        </row>
        <row r="10611">
          <cell r="A10611">
            <v>413241</v>
          </cell>
          <cell r="B10611" t="str">
            <v>محسن كردي</v>
          </cell>
          <cell r="C10611" t="str">
            <v>احمد</v>
          </cell>
          <cell r="E10611" t="str">
            <v>الثانية</v>
          </cell>
        </row>
        <row r="10612">
          <cell r="A10612">
            <v>413245</v>
          </cell>
          <cell r="B10612" t="str">
            <v>محمد اديب القحف</v>
          </cell>
          <cell r="C10612" t="str">
            <v>رياض</v>
          </cell>
          <cell r="E10612" t="str">
            <v>الثانية</v>
          </cell>
        </row>
        <row r="10613">
          <cell r="A10613">
            <v>413251</v>
          </cell>
          <cell r="B10613" t="str">
            <v>محمد البديوي</v>
          </cell>
          <cell r="C10613" t="str">
            <v>عبد الرحمن</v>
          </cell>
          <cell r="E10613" t="str">
            <v>الثانية</v>
          </cell>
        </row>
        <row r="10614">
          <cell r="A10614">
            <v>413256</v>
          </cell>
          <cell r="B10614" t="str">
            <v>مهيدي الحسين الطه</v>
          </cell>
          <cell r="C10614" t="str">
            <v>محمد سعيد</v>
          </cell>
          <cell r="E10614" t="str">
            <v>الثانية</v>
          </cell>
        </row>
        <row r="10615">
          <cell r="A10615">
            <v>413263</v>
          </cell>
          <cell r="B10615" t="str">
            <v>محمد الزعبي</v>
          </cell>
          <cell r="C10615" t="str">
            <v>يوسف</v>
          </cell>
          <cell r="E10615" t="str">
            <v>الثانية</v>
          </cell>
        </row>
        <row r="10616">
          <cell r="A10616">
            <v>413265</v>
          </cell>
          <cell r="B10616" t="str">
            <v>محمد الشريف</v>
          </cell>
          <cell r="C10616" t="str">
            <v>رياض</v>
          </cell>
          <cell r="E10616" t="str">
            <v>الثانية</v>
          </cell>
        </row>
        <row r="10617">
          <cell r="A10617">
            <v>413268</v>
          </cell>
          <cell r="B10617" t="str">
            <v>محمد الغاوي</v>
          </cell>
          <cell r="C10617" t="str">
            <v>خالد</v>
          </cell>
          <cell r="E10617" t="str">
            <v>الثانية</v>
          </cell>
        </row>
        <row r="10618">
          <cell r="A10618">
            <v>413276</v>
          </cell>
          <cell r="B10618" t="str">
            <v>محمد انس البحرة</v>
          </cell>
          <cell r="C10618" t="str">
            <v>محمد نصوح</v>
          </cell>
          <cell r="E10618" t="str">
            <v>الثانية</v>
          </cell>
        </row>
        <row r="10619">
          <cell r="A10619">
            <v>413278</v>
          </cell>
          <cell r="B10619" t="str">
            <v>محمد انور الجيرودي</v>
          </cell>
          <cell r="C10619" t="str">
            <v>حسان</v>
          </cell>
          <cell r="E10619" t="str">
            <v>الثانية</v>
          </cell>
        </row>
        <row r="10620">
          <cell r="A10620">
            <v>413290</v>
          </cell>
          <cell r="B10620" t="str">
            <v>محمد جلال السباعي</v>
          </cell>
          <cell r="C10620" t="str">
            <v>محمد اكرم</v>
          </cell>
          <cell r="E10620" t="str">
            <v>الثانية</v>
          </cell>
        </row>
        <row r="10621">
          <cell r="A10621">
            <v>413299</v>
          </cell>
          <cell r="B10621" t="str">
            <v>محمد حقي</v>
          </cell>
          <cell r="C10621" t="str">
            <v>ماجد</v>
          </cell>
          <cell r="E10621" t="str">
            <v>الثانية</v>
          </cell>
        </row>
        <row r="10622">
          <cell r="A10622">
            <v>413311</v>
          </cell>
          <cell r="B10622" t="str">
            <v>محمد سامي منلا رسول الايوبي</v>
          </cell>
          <cell r="C10622" t="str">
            <v>احمد زهير</v>
          </cell>
          <cell r="E10622" t="str">
            <v>الثانية</v>
          </cell>
        </row>
        <row r="10623">
          <cell r="A10623">
            <v>413315</v>
          </cell>
          <cell r="B10623" t="str">
            <v>محمد شربجي</v>
          </cell>
          <cell r="C10623" t="str">
            <v>موفق</v>
          </cell>
          <cell r="E10623" t="str">
            <v>الثانية</v>
          </cell>
        </row>
        <row r="10624">
          <cell r="A10624">
            <v>413317</v>
          </cell>
          <cell r="B10624" t="str">
            <v>محمد صبح</v>
          </cell>
          <cell r="C10624" t="str">
            <v>حربي</v>
          </cell>
          <cell r="E10624" t="str">
            <v>الثانية</v>
          </cell>
        </row>
        <row r="10625">
          <cell r="A10625">
            <v>413324</v>
          </cell>
          <cell r="B10625" t="str">
            <v>محمد عبار</v>
          </cell>
          <cell r="C10625" t="str">
            <v>رياض</v>
          </cell>
          <cell r="E10625" t="str">
            <v>الثانية</v>
          </cell>
        </row>
        <row r="10626">
          <cell r="A10626">
            <v>413336</v>
          </cell>
          <cell r="B10626" t="str">
            <v xml:space="preserve">محمد علي </v>
          </cell>
          <cell r="E10626" t="str">
            <v>الثانية</v>
          </cell>
        </row>
        <row r="10627">
          <cell r="A10627">
            <v>413343</v>
          </cell>
          <cell r="B10627" t="str">
            <v>محمد فراس الحربلي</v>
          </cell>
          <cell r="C10627" t="str">
            <v>محمد طلال</v>
          </cell>
          <cell r="E10627" t="str">
            <v>الثانية</v>
          </cell>
        </row>
        <row r="10628">
          <cell r="A10628">
            <v>413347</v>
          </cell>
          <cell r="B10628" t="str">
            <v>محمد كيفو</v>
          </cell>
          <cell r="C10628" t="str">
            <v>محمود</v>
          </cell>
          <cell r="E10628" t="str">
            <v>الثانية</v>
          </cell>
        </row>
        <row r="10629">
          <cell r="A10629">
            <v>413351</v>
          </cell>
          <cell r="B10629" t="str">
            <v>محمد محسن</v>
          </cell>
          <cell r="C10629" t="str">
            <v>عبده</v>
          </cell>
          <cell r="E10629" t="str">
            <v>الثانية</v>
          </cell>
        </row>
        <row r="10630">
          <cell r="A10630">
            <v>413360</v>
          </cell>
          <cell r="B10630" t="str">
            <v>محمد هشام البابا</v>
          </cell>
          <cell r="C10630" t="str">
            <v>محمد بدر الدين</v>
          </cell>
          <cell r="E10630" t="str">
            <v>الثانية</v>
          </cell>
        </row>
        <row r="10631">
          <cell r="A10631">
            <v>413367</v>
          </cell>
          <cell r="B10631" t="str">
            <v>محمد يلداني</v>
          </cell>
          <cell r="C10631" t="str">
            <v>محمد هاني</v>
          </cell>
          <cell r="E10631" t="str">
            <v>الثانية</v>
          </cell>
        </row>
        <row r="10632">
          <cell r="A10632">
            <v>413375</v>
          </cell>
          <cell r="B10632" t="str">
            <v>محمود الادلبي</v>
          </cell>
          <cell r="C10632" t="str">
            <v>محمد</v>
          </cell>
          <cell r="E10632" t="str">
            <v>الثانية</v>
          </cell>
        </row>
        <row r="10633">
          <cell r="A10633">
            <v>413376</v>
          </cell>
          <cell r="B10633" t="str">
            <v>محمود الحسين</v>
          </cell>
          <cell r="C10633" t="str">
            <v>حسين</v>
          </cell>
          <cell r="E10633" t="str">
            <v>الثانية</v>
          </cell>
        </row>
        <row r="10634">
          <cell r="A10634">
            <v>413380</v>
          </cell>
          <cell r="B10634" t="str">
            <v>محمود بني المرجه الحواصلي</v>
          </cell>
          <cell r="C10634" t="str">
            <v>محمد</v>
          </cell>
          <cell r="E10634" t="str">
            <v>الثانية</v>
          </cell>
        </row>
        <row r="10635">
          <cell r="A10635">
            <v>413384</v>
          </cell>
          <cell r="B10635" t="str">
            <v>محمود طه</v>
          </cell>
          <cell r="C10635" t="str">
            <v>بركات</v>
          </cell>
          <cell r="E10635" t="str">
            <v>الثانية</v>
          </cell>
        </row>
        <row r="10636">
          <cell r="A10636">
            <v>413388</v>
          </cell>
          <cell r="B10636" t="str">
            <v>محمودحمدون</v>
          </cell>
          <cell r="C10636" t="str">
            <v>احمد</v>
          </cell>
          <cell r="E10636" t="str">
            <v>الثانية</v>
          </cell>
        </row>
        <row r="10637">
          <cell r="A10637">
            <v>413395</v>
          </cell>
          <cell r="B10637" t="str">
            <v>مروان فروخ</v>
          </cell>
          <cell r="C10637" t="str">
            <v>محمد عدنان</v>
          </cell>
          <cell r="E10637" t="str">
            <v>الثانية</v>
          </cell>
        </row>
        <row r="10638">
          <cell r="A10638">
            <v>413405</v>
          </cell>
          <cell r="B10638" t="str">
            <v>مشيرة الحاج</v>
          </cell>
          <cell r="C10638" t="str">
            <v>رياض</v>
          </cell>
          <cell r="E10638" t="str">
            <v>الثانية</v>
          </cell>
        </row>
        <row r="10639">
          <cell r="A10639">
            <v>413417</v>
          </cell>
          <cell r="B10639" t="str">
            <v>معاز سلاخو</v>
          </cell>
          <cell r="C10639" t="str">
            <v>عماد</v>
          </cell>
          <cell r="E10639" t="str">
            <v>الثانية</v>
          </cell>
        </row>
        <row r="10640">
          <cell r="A10640">
            <v>413444</v>
          </cell>
          <cell r="B10640" t="str">
            <v>مهد الرحيل</v>
          </cell>
          <cell r="C10640" t="str">
            <v>موسى</v>
          </cell>
          <cell r="E10640" t="str">
            <v>الثانية</v>
          </cell>
        </row>
        <row r="10641">
          <cell r="A10641">
            <v>413447</v>
          </cell>
          <cell r="B10641" t="str">
            <v>موزة العمارين</v>
          </cell>
          <cell r="C10641" t="str">
            <v>هايل</v>
          </cell>
          <cell r="E10641" t="str">
            <v>الثانية</v>
          </cell>
        </row>
        <row r="10642">
          <cell r="A10642">
            <v>413448</v>
          </cell>
          <cell r="B10642" t="str">
            <v>موسى خطيب</v>
          </cell>
          <cell r="C10642" t="str">
            <v>راجح</v>
          </cell>
          <cell r="E10642" t="str">
            <v>الثانية</v>
          </cell>
        </row>
        <row r="10643">
          <cell r="A10643">
            <v>413452</v>
          </cell>
          <cell r="B10643" t="str">
            <v>ميرفت الحمادي</v>
          </cell>
          <cell r="C10643" t="str">
            <v>اصف</v>
          </cell>
          <cell r="E10643" t="str">
            <v>الثانية</v>
          </cell>
        </row>
        <row r="10644">
          <cell r="A10644">
            <v>413457</v>
          </cell>
          <cell r="B10644" t="str">
            <v>ميس سويدان</v>
          </cell>
          <cell r="C10644" t="str">
            <v>فلاح</v>
          </cell>
          <cell r="E10644" t="str">
            <v>الثانية</v>
          </cell>
        </row>
        <row r="10645">
          <cell r="A10645">
            <v>413466</v>
          </cell>
          <cell r="B10645" t="str">
            <v>نادر الخطيب</v>
          </cell>
          <cell r="C10645" t="str">
            <v>احمد</v>
          </cell>
          <cell r="E10645" t="str">
            <v>الثانية</v>
          </cell>
        </row>
        <row r="10646">
          <cell r="A10646">
            <v>413469</v>
          </cell>
          <cell r="B10646" t="str">
            <v>نارين ايوبي</v>
          </cell>
          <cell r="C10646" t="str">
            <v>محمد حسان</v>
          </cell>
          <cell r="E10646" t="str">
            <v>الثانية</v>
          </cell>
        </row>
        <row r="10647">
          <cell r="A10647">
            <v>413478</v>
          </cell>
          <cell r="B10647" t="str">
            <v>نجوى دبو</v>
          </cell>
          <cell r="C10647" t="str">
            <v>احمد</v>
          </cell>
          <cell r="E10647" t="str">
            <v>الثانية</v>
          </cell>
        </row>
        <row r="10648">
          <cell r="A10648">
            <v>413480</v>
          </cell>
          <cell r="B10648" t="str">
            <v>ندا حداد</v>
          </cell>
          <cell r="C10648" t="str">
            <v>غسان</v>
          </cell>
          <cell r="E10648" t="str">
            <v>الثانية</v>
          </cell>
        </row>
        <row r="10649">
          <cell r="A10649">
            <v>413491</v>
          </cell>
          <cell r="B10649" t="str">
            <v>نسرين صالح</v>
          </cell>
          <cell r="C10649" t="str">
            <v>احمد</v>
          </cell>
          <cell r="E10649" t="str">
            <v>الثانية</v>
          </cell>
        </row>
        <row r="10650">
          <cell r="A10650">
            <v>413519</v>
          </cell>
          <cell r="B10650" t="str">
            <v>نور حاج عبد الوهاب</v>
          </cell>
          <cell r="C10650" t="str">
            <v>محمد</v>
          </cell>
          <cell r="E10650" t="str">
            <v>الثانية</v>
          </cell>
        </row>
        <row r="10651">
          <cell r="A10651">
            <v>413529</v>
          </cell>
          <cell r="B10651" t="str">
            <v>نيرمين رجب</v>
          </cell>
          <cell r="C10651" t="str">
            <v>وليد</v>
          </cell>
          <cell r="E10651" t="str">
            <v>الثانية</v>
          </cell>
        </row>
        <row r="10652">
          <cell r="A10652">
            <v>413530</v>
          </cell>
          <cell r="B10652" t="str">
            <v>نيروز مسلوب</v>
          </cell>
          <cell r="C10652" t="str">
            <v>كرم</v>
          </cell>
          <cell r="E10652" t="str">
            <v>الثانية</v>
          </cell>
        </row>
        <row r="10653">
          <cell r="A10653">
            <v>413537</v>
          </cell>
          <cell r="B10653" t="str">
            <v>هبة الرملي</v>
          </cell>
          <cell r="C10653" t="str">
            <v>محمد مامون</v>
          </cell>
          <cell r="E10653" t="str">
            <v>الثانية</v>
          </cell>
        </row>
        <row r="10654">
          <cell r="A10654">
            <v>413539</v>
          </cell>
          <cell r="B10654" t="str">
            <v>هبة بازرباشي</v>
          </cell>
          <cell r="C10654" t="str">
            <v>عرفان</v>
          </cell>
          <cell r="E10654" t="str">
            <v>الثانية</v>
          </cell>
        </row>
        <row r="10655">
          <cell r="A10655">
            <v>413547</v>
          </cell>
          <cell r="B10655" t="str">
            <v>هزار الخطيب</v>
          </cell>
          <cell r="C10655" t="str">
            <v>خلف</v>
          </cell>
          <cell r="E10655" t="str">
            <v>الثانية</v>
          </cell>
        </row>
        <row r="10656">
          <cell r="A10656">
            <v>413554</v>
          </cell>
          <cell r="B10656" t="str">
            <v>هنادي عبد العال</v>
          </cell>
          <cell r="C10656" t="str">
            <v>غسان</v>
          </cell>
          <cell r="E10656" t="str">
            <v>الثانية</v>
          </cell>
        </row>
        <row r="10657">
          <cell r="A10657">
            <v>413555</v>
          </cell>
          <cell r="B10657" t="str">
            <v>هوشين شرو</v>
          </cell>
          <cell r="C10657" t="str">
            <v>محمد</v>
          </cell>
          <cell r="E10657" t="str">
            <v>الثانية</v>
          </cell>
        </row>
        <row r="10658">
          <cell r="A10658">
            <v>413562</v>
          </cell>
          <cell r="B10658" t="str">
            <v>وائل الكود</v>
          </cell>
          <cell r="C10658" t="str">
            <v>علي</v>
          </cell>
          <cell r="E10658" t="str">
            <v>الثانية</v>
          </cell>
        </row>
        <row r="10659">
          <cell r="A10659">
            <v>413567</v>
          </cell>
          <cell r="B10659" t="str">
            <v>وائل صفر الحلبي</v>
          </cell>
          <cell r="C10659" t="str">
            <v>اسامة</v>
          </cell>
          <cell r="E10659" t="str">
            <v>الثانية</v>
          </cell>
        </row>
        <row r="10660">
          <cell r="A10660">
            <v>413578</v>
          </cell>
          <cell r="B10660" t="str">
            <v>وضاح رزيه</v>
          </cell>
          <cell r="C10660" t="str">
            <v>حسن</v>
          </cell>
          <cell r="E10660" t="str">
            <v>الثانية</v>
          </cell>
        </row>
        <row r="10661">
          <cell r="A10661">
            <v>413584</v>
          </cell>
          <cell r="B10661" t="str">
            <v>وفاء تقاله</v>
          </cell>
          <cell r="C10661" t="str">
            <v>حسين</v>
          </cell>
          <cell r="E10661" t="str">
            <v>الثانية</v>
          </cell>
        </row>
        <row r="10662">
          <cell r="A10662">
            <v>413589</v>
          </cell>
          <cell r="B10662" t="str">
            <v>ولاء احمدو</v>
          </cell>
          <cell r="C10662" t="str">
            <v>احمد</v>
          </cell>
          <cell r="E10662" t="str">
            <v>الثانية</v>
          </cell>
        </row>
        <row r="10663">
          <cell r="A10663">
            <v>413590</v>
          </cell>
          <cell r="B10663" t="str">
            <v>ولاء البوريني</v>
          </cell>
          <cell r="C10663" t="str">
            <v>علي</v>
          </cell>
          <cell r="E10663" t="str">
            <v>الثانية</v>
          </cell>
        </row>
        <row r="10664">
          <cell r="A10664">
            <v>413594</v>
          </cell>
          <cell r="B10664" t="str">
            <v>ولاء سليمان الاغا</v>
          </cell>
          <cell r="C10664" t="str">
            <v>محمد سعيد</v>
          </cell>
          <cell r="E10664" t="str">
            <v>الثانية</v>
          </cell>
        </row>
        <row r="10665">
          <cell r="A10665">
            <v>413607</v>
          </cell>
          <cell r="B10665" t="str">
            <v>يامن طنبري</v>
          </cell>
          <cell r="C10665" t="str">
            <v>محمد</v>
          </cell>
          <cell r="E10665" t="str">
            <v>الثانية</v>
          </cell>
        </row>
        <row r="10666">
          <cell r="A10666">
            <v>413616</v>
          </cell>
          <cell r="B10666" t="str">
            <v>يمان خضير</v>
          </cell>
          <cell r="C10666" t="str">
            <v>نبيل</v>
          </cell>
          <cell r="E10666" t="str">
            <v>الثانية</v>
          </cell>
        </row>
        <row r="10667">
          <cell r="A10667">
            <v>413617</v>
          </cell>
          <cell r="B10667" t="str">
            <v>يوسف  ويسي</v>
          </cell>
          <cell r="C10667" t="str">
            <v>حسين</v>
          </cell>
          <cell r="E10667" t="str">
            <v>الثانية</v>
          </cell>
        </row>
        <row r="10668">
          <cell r="A10668">
            <v>413618</v>
          </cell>
          <cell r="B10668" t="str">
            <v>يوسف ابو هاشم</v>
          </cell>
          <cell r="C10668" t="str">
            <v>عبد الله</v>
          </cell>
          <cell r="E10668" t="str">
            <v>الثانية</v>
          </cell>
        </row>
        <row r="10669">
          <cell r="A10669">
            <v>413619</v>
          </cell>
          <cell r="B10669" t="str">
            <v>يوسف البقاعي</v>
          </cell>
          <cell r="C10669" t="str">
            <v>سمير</v>
          </cell>
          <cell r="E10669" t="str">
            <v>الثانية</v>
          </cell>
        </row>
        <row r="10670">
          <cell r="A10670">
            <v>413632</v>
          </cell>
          <cell r="B10670" t="str">
            <v>سوزان البقاعي</v>
          </cell>
          <cell r="C10670" t="str">
            <v>احمد</v>
          </cell>
          <cell r="E10670" t="str">
            <v>الثانية</v>
          </cell>
        </row>
        <row r="10671">
          <cell r="A10671">
            <v>413633</v>
          </cell>
          <cell r="B10671" t="str">
            <v>محمد وسيم القباني</v>
          </cell>
          <cell r="C10671" t="str">
            <v>تميم</v>
          </cell>
          <cell r="E10671" t="str">
            <v>الثانية</v>
          </cell>
        </row>
        <row r="10672">
          <cell r="A10672">
            <v>413637</v>
          </cell>
          <cell r="B10672" t="str">
            <v>احمد كيوان</v>
          </cell>
          <cell r="C10672" t="str">
            <v>محمد فايز</v>
          </cell>
          <cell r="E10672" t="str">
            <v>الثانية</v>
          </cell>
        </row>
        <row r="10673">
          <cell r="A10673">
            <v>413640</v>
          </cell>
          <cell r="B10673" t="str">
            <v>دالية خلف</v>
          </cell>
          <cell r="C10673" t="str">
            <v>حنا</v>
          </cell>
          <cell r="E10673" t="str">
            <v>الثانية</v>
          </cell>
        </row>
        <row r="10674">
          <cell r="A10674">
            <v>413644</v>
          </cell>
          <cell r="B10674" t="str">
            <v>محمد الحوري</v>
          </cell>
          <cell r="C10674" t="str">
            <v>عدنان</v>
          </cell>
          <cell r="E10674" t="str">
            <v>الثانية</v>
          </cell>
        </row>
        <row r="10675">
          <cell r="A10675">
            <v>413650</v>
          </cell>
          <cell r="B10675" t="str">
            <v>ابراهيم القاضي</v>
          </cell>
          <cell r="C10675" t="str">
            <v>عبد الله</v>
          </cell>
          <cell r="E10675" t="str">
            <v>الثانية</v>
          </cell>
        </row>
        <row r="10676">
          <cell r="A10676">
            <v>413656</v>
          </cell>
          <cell r="B10676" t="str">
            <v>احلام علي</v>
          </cell>
          <cell r="C10676" t="str">
            <v>علي</v>
          </cell>
          <cell r="E10676" t="str">
            <v>الثانية</v>
          </cell>
        </row>
        <row r="10677">
          <cell r="A10677">
            <v>413657</v>
          </cell>
          <cell r="B10677" t="str">
            <v>احمد ابو ريا</v>
          </cell>
          <cell r="C10677" t="str">
            <v>محمد</v>
          </cell>
          <cell r="E10677" t="str">
            <v>الثانية</v>
          </cell>
        </row>
        <row r="10678">
          <cell r="A10678">
            <v>413661</v>
          </cell>
          <cell r="B10678" t="str">
            <v>احمد البيطار</v>
          </cell>
          <cell r="C10678" t="str">
            <v>محمد سمير</v>
          </cell>
          <cell r="E10678" t="str">
            <v>الثانية</v>
          </cell>
        </row>
        <row r="10679">
          <cell r="A10679">
            <v>413666</v>
          </cell>
          <cell r="B10679" t="str">
            <v>احمد الخطيب</v>
          </cell>
          <cell r="C10679" t="str">
            <v>عبد المجيد</v>
          </cell>
          <cell r="E10679" t="str">
            <v>الثانية</v>
          </cell>
        </row>
        <row r="10680">
          <cell r="A10680">
            <v>413667</v>
          </cell>
          <cell r="B10680" t="str">
            <v>احمد الشعار</v>
          </cell>
          <cell r="C10680" t="str">
            <v>علي</v>
          </cell>
          <cell r="E10680" t="str">
            <v>الثانية</v>
          </cell>
        </row>
        <row r="10681">
          <cell r="A10681">
            <v>413668</v>
          </cell>
          <cell r="B10681" t="str">
            <v>احمد الشلبي</v>
          </cell>
          <cell r="C10681" t="str">
            <v>فيصل</v>
          </cell>
          <cell r="E10681" t="str">
            <v>الثانية</v>
          </cell>
        </row>
        <row r="10682">
          <cell r="A10682">
            <v>413674</v>
          </cell>
          <cell r="B10682" t="str">
            <v>احمد جمران</v>
          </cell>
          <cell r="C10682" t="str">
            <v>ماهر</v>
          </cell>
          <cell r="E10682" t="str">
            <v>الثانية</v>
          </cell>
        </row>
        <row r="10683">
          <cell r="A10683">
            <v>413677</v>
          </cell>
          <cell r="B10683" t="str">
            <v>احمد خولاني</v>
          </cell>
          <cell r="C10683" t="str">
            <v>حسن</v>
          </cell>
          <cell r="E10683" t="str">
            <v>الثانية</v>
          </cell>
        </row>
        <row r="10684">
          <cell r="A10684">
            <v>413681</v>
          </cell>
          <cell r="B10684" t="str">
            <v>احمد سمران</v>
          </cell>
          <cell r="C10684" t="str">
            <v>محمد</v>
          </cell>
          <cell r="E10684" t="str">
            <v>الثانية</v>
          </cell>
        </row>
        <row r="10685">
          <cell r="A10685">
            <v>413694</v>
          </cell>
          <cell r="B10685" t="str">
            <v>احمد محفوض</v>
          </cell>
          <cell r="C10685" t="str">
            <v>وليد</v>
          </cell>
          <cell r="E10685" t="str">
            <v>الثانية</v>
          </cell>
        </row>
        <row r="10686">
          <cell r="A10686">
            <v>413695</v>
          </cell>
          <cell r="B10686" t="str">
            <v>احمد نحاس</v>
          </cell>
          <cell r="C10686" t="str">
            <v>ثابت</v>
          </cell>
          <cell r="E10686" t="str">
            <v>الثانية</v>
          </cell>
        </row>
        <row r="10687">
          <cell r="A10687">
            <v>413697</v>
          </cell>
          <cell r="B10687" t="str">
            <v xml:space="preserve">اديب معلا </v>
          </cell>
          <cell r="C10687" t="str">
            <v>عبد الكريم</v>
          </cell>
          <cell r="E10687" t="str">
            <v>الثانية</v>
          </cell>
        </row>
        <row r="10688">
          <cell r="A10688">
            <v>413713</v>
          </cell>
          <cell r="B10688" t="str">
            <v>اشرف منصور</v>
          </cell>
          <cell r="C10688" t="str">
            <v>محمد زهير</v>
          </cell>
          <cell r="E10688" t="str">
            <v>الثانية</v>
          </cell>
        </row>
        <row r="10689">
          <cell r="A10689">
            <v>413714</v>
          </cell>
          <cell r="B10689" t="str">
            <v>اكرم العاسمي</v>
          </cell>
          <cell r="C10689" t="str">
            <v>خالد</v>
          </cell>
          <cell r="E10689" t="str">
            <v>الثانية</v>
          </cell>
        </row>
        <row r="10690">
          <cell r="A10690">
            <v>413725</v>
          </cell>
          <cell r="B10690" t="str">
            <v>الاء لبابيدي</v>
          </cell>
          <cell r="C10690" t="str">
            <v>محمد سامر</v>
          </cell>
          <cell r="E10690" t="str">
            <v>الثانية</v>
          </cell>
        </row>
        <row r="10691">
          <cell r="A10691">
            <v>413728</v>
          </cell>
          <cell r="B10691" t="str">
            <v>الطيب القادري</v>
          </cell>
          <cell r="C10691" t="str">
            <v>احمد</v>
          </cell>
          <cell r="E10691" t="str">
            <v>الثانية</v>
          </cell>
        </row>
        <row r="10692">
          <cell r="A10692">
            <v>413738</v>
          </cell>
          <cell r="B10692" t="str">
            <v>امجد ابراهيم</v>
          </cell>
          <cell r="C10692" t="str">
            <v>عبد الله</v>
          </cell>
          <cell r="E10692" t="str">
            <v>الثانية</v>
          </cell>
        </row>
        <row r="10693">
          <cell r="A10693">
            <v>413756</v>
          </cell>
          <cell r="B10693" t="str">
            <v>انس زكرت</v>
          </cell>
          <cell r="C10693" t="str">
            <v>محمد زهير</v>
          </cell>
          <cell r="E10693" t="str">
            <v>الثانية</v>
          </cell>
        </row>
        <row r="10694">
          <cell r="A10694">
            <v>413762</v>
          </cell>
          <cell r="B10694" t="str">
            <v>انعام عزوز</v>
          </cell>
          <cell r="C10694" t="str">
            <v>محمد عدنان</v>
          </cell>
          <cell r="E10694" t="str">
            <v>الثانية</v>
          </cell>
        </row>
        <row r="10695">
          <cell r="A10695">
            <v>413763</v>
          </cell>
          <cell r="B10695" t="str">
            <v>انعام قيمر</v>
          </cell>
          <cell r="C10695" t="str">
            <v>محمود</v>
          </cell>
          <cell r="E10695" t="str">
            <v>الثانية</v>
          </cell>
        </row>
        <row r="10696">
          <cell r="A10696">
            <v>413767</v>
          </cell>
          <cell r="B10696" t="str">
            <v>اياد منيا</v>
          </cell>
          <cell r="C10696" t="str">
            <v>خالد</v>
          </cell>
          <cell r="E10696" t="str">
            <v>الثانية</v>
          </cell>
        </row>
        <row r="10697">
          <cell r="A10697">
            <v>413774</v>
          </cell>
          <cell r="B10697" t="str">
            <v>ايمان الشهاب</v>
          </cell>
          <cell r="C10697" t="str">
            <v>راتب</v>
          </cell>
          <cell r="E10697" t="str">
            <v>الثانية</v>
          </cell>
        </row>
        <row r="10698">
          <cell r="A10698">
            <v>413781</v>
          </cell>
          <cell r="B10698" t="str">
            <v>ايناس ضعضي</v>
          </cell>
          <cell r="C10698" t="str">
            <v>عبد الحفيظ</v>
          </cell>
          <cell r="E10698" t="str">
            <v>الثانية</v>
          </cell>
        </row>
        <row r="10699">
          <cell r="A10699">
            <v>413793</v>
          </cell>
          <cell r="B10699" t="str">
            <v>باسل قاسم</v>
          </cell>
          <cell r="C10699" t="str">
            <v>سليمان</v>
          </cell>
          <cell r="E10699" t="str">
            <v>الثانية</v>
          </cell>
        </row>
        <row r="10700">
          <cell r="A10700">
            <v>413797</v>
          </cell>
          <cell r="B10700" t="str">
            <v>بحري محمود</v>
          </cell>
          <cell r="C10700" t="str">
            <v>صلاح الدين</v>
          </cell>
          <cell r="E10700" t="str">
            <v>الثانية</v>
          </cell>
        </row>
        <row r="10701">
          <cell r="A10701">
            <v>413820</v>
          </cell>
          <cell r="B10701" t="str">
            <v>تقي الدين طالب</v>
          </cell>
          <cell r="C10701" t="str">
            <v>احمد</v>
          </cell>
          <cell r="E10701" t="str">
            <v>الثانية</v>
          </cell>
        </row>
        <row r="10702">
          <cell r="A10702">
            <v>413855</v>
          </cell>
          <cell r="B10702" t="str">
            <v>حسام نكاش</v>
          </cell>
          <cell r="C10702" t="str">
            <v>محمد جمال</v>
          </cell>
          <cell r="E10702" t="str">
            <v>الثانية</v>
          </cell>
        </row>
        <row r="10703">
          <cell r="A10703">
            <v>413867</v>
          </cell>
          <cell r="B10703" t="str">
            <v>حسين حسين</v>
          </cell>
          <cell r="C10703" t="str">
            <v>محمد</v>
          </cell>
          <cell r="E10703" t="str">
            <v>الثانية</v>
          </cell>
        </row>
        <row r="10704">
          <cell r="A10704">
            <v>413871</v>
          </cell>
          <cell r="B10704" t="str">
            <v>حمزة زيتون</v>
          </cell>
          <cell r="C10704" t="str">
            <v>محمد رياض</v>
          </cell>
          <cell r="E10704" t="str">
            <v>الثانية</v>
          </cell>
        </row>
        <row r="10705">
          <cell r="A10705">
            <v>413873</v>
          </cell>
          <cell r="B10705" t="str">
            <v>حمزه زليخة</v>
          </cell>
          <cell r="C10705" t="str">
            <v>قاسم</v>
          </cell>
          <cell r="E10705" t="str">
            <v>الثانية</v>
          </cell>
        </row>
        <row r="10706">
          <cell r="A10706">
            <v>413881</v>
          </cell>
          <cell r="B10706" t="str">
            <v>خالد الدباغ</v>
          </cell>
          <cell r="C10706" t="str">
            <v>نوفل</v>
          </cell>
          <cell r="E10706" t="str">
            <v>الثانية</v>
          </cell>
        </row>
        <row r="10707">
          <cell r="A10707">
            <v>413883</v>
          </cell>
          <cell r="B10707" t="str">
            <v>خالد القطان</v>
          </cell>
          <cell r="C10707" t="str">
            <v>رياض</v>
          </cell>
          <cell r="E10707" t="str">
            <v>الثانية</v>
          </cell>
        </row>
        <row r="10708">
          <cell r="A10708">
            <v>413891</v>
          </cell>
          <cell r="B10708" t="str">
            <v>خالد مزاحم</v>
          </cell>
          <cell r="C10708" t="str">
            <v>عبد الناصر</v>
          </cell>
          <cell r="E10708" t="str">
            <v>الثانية</v>
          </cell>
        </row>
        <row r="10709">
          <cell r="A10709">
            <v>413894</v>
          </cell>
          <cell r="B10709" t="str">
            <v>خلدون عقميق</v>
          </cell>
          <cell r="C10709" t="str">
            <v>جمال</v>
          </cell>
          <cell r="E10709" t="str">
            <v>الثانية</v>
          </cell>
        </row>
        <row r="10710">
          <cell r="A10710">
            <v>413897</v>
          </cell>
          <cell r="B10710" t="str">
            <v>خليل سيفو</v>
          </cell>
          <cell r="C10710" t="str">
            <v>كرحو</v>
          </cell>
          <cell r="E10710" t="str">
            <v>الثانية</v>
          </cell>
        </row>
        <row r="10711">
          <cell r="A10711">
            <v>413899</v>
          </cell>
          <cell r="B10711" t="str">
            <v>خليل عيون</v>
          </cell>
          <cell r="C10711" t="str">
            <v>ابراهيم</v>
          </cell>
          <cell r="E10711" t="str">
            <v>الثانية</v>
          </cell>
        </row>
        <row r="10712">
          <cell r="A10712">
            <v>413901</v>
          </cell>
          <cell r="B10712" t="str">
            <v>دارين الاقرع</v>
          </cell>
          <cell r="C10712" t="str">
            <v>فادي</v>
          </cell>
          <cell r="E10712" t="str">
            <v>الثانية</v>
          </cell>
        </row>
        <row r="10713">
          <cell r="A10713">
            <v>413903</v>
          </cell>
          <cell r="B10713" t="str">
            <v>داليا الغضبان</v>
          </cell>
          <cell r="C10713" t="str">
            <v>محمد جمال</v>
          </cell>
          <cell r="E10713" t="str">
            <v>الثانية</v>
          </cell>
        </row>
        <row r="10714">
          <cell r="A10714">
            <v>413905</v>
          </cell>
          <cell r="B10714" t="str">
            <v>دانه الصباغ</v>
          </cell>
          <cell r="C10714" t="str">
            <v>محمد هيثم</v>
          </cell>
          <cell r="E10714" t="str">
            <v>الثانية</v>
          </cell>
        </row>
        <row r="10715">
          <cell r="A10715">
            <v>413925</v>
          </cell>
          <cell r="B10715" t="str">
            <v>رافت هندي</v>
          </cell>
          <cell r="C10715" t="str">
            <v>مصطفى</v>
          </cell>
          <cell r="E10715" t="str">
            <v>الثانية</v>
          </cell>
        </row>
        <row r="10716">
          <cell r="A10716">
            <v>413927</v>
          </cell>
          <cell r="B10716" t="str">
            <v>راما انجيله</v>
          </cell>
          <cell r="C10716" t="str">
            <v>عمر</v>
          </cell>
          <cell r="E10716" t="str">
            <v>الثانية</v>
          </cell>
        </row>
        <row r="10717">
          <cell r="A10717">
            <v>413946</v>
          </cell>
          <cell r="B10717" t="str">
            <v>ربتح دهيمش</v>
          </cell>
          <cell r="C10717" t="str">
            <v>فيصل</v>
          </cell>
          <cell r="E10717" t="str">
            <v>الثانية</v>
          </cell>
        </row>
        <row r="10718">
          <cell r="A10718">
            <v>413952</v>
          </cell>
          <cell r="B10718" t="str">
            <v>رزان العلبي</v>
          </cell>
          <cell r="C10718" t="str">
            <v>مامون</v>
          </cell>
          <cell r="E10718" t="str">
            <v>الثانية</v>
          </cell>
        </row>
        <row r="10719">
          <cell r="A10719">
            <v>413955</v>
          </cell>
          <cell r="B10719" t="str">
            <v>رزان صوقار</v>
          </cell>
          <cell r="C10719" t="str">
            <v>وليد</v>
          </cell>
          <cell r="E10719" t="str">
            <v>الثانية</v>
          </cell>
        </row>
        <row r="10720">
          <cell r="A10720">
            <v>413963</v>
          </cell>
          <cell r="B10720" t="str">
            <v>رغداء الاحمر</v>
          </cell>
          <cell r="C10720" t="str">
            <v>محمد ابراهيم</v>
          </cell>
          <cell r="E10720" t="str">
            <v>الثانية</v>
          </cell>
        </row>
        <row r="10721">
          <cell r="A10721">
            <v>413964</v>
          </cell>
          <cell r="B10721" t="str">
            <v>رغده كريم</v>
          </cell>
          <cell r="C10721" t="str">
            <v>سعد الدين</v>
          </cell>
          <cell r="E10721" t="str">
            <v>الثانية</v>
          </cell>
        </row>
        <row r="10722">
          <cell r="A10722">
            <v>413970</v>
          </cell>
          <cell r="B10722" t="str">
            <v>رهف الجبان</v>
          </cell>
          <cell r="C10722" t="str">
            <v>محمد سليمان</v>
          </cell>
          <cell r="E10722" t="str">
            <v>الثانية</v>
          </cell>
        </row>
        <row r="10723">
          <cell r="A10723">
            <v>413972</v>
          </cell>
          <cell r="B10723" t="str">
            <v>رهف حبشية</v>
          </cell>
          <cell r="C10723" t="str">
            <v>عصام</v>
          </cell>
          <cell r="E10723" t="str">
            <v>الثانية</v>
          </cell>
        </row>
        <row r="10724">
          <cell r="A10724">
            <v>413973</v>
          </cell>
          <cell r="B10724" t="str">
            <v>رهف دالاتي</v>
          </cell>
          <cell r="C10724" t="str">
            <v>رياض</v>
          </cell>
          <cell r="E10724" t="str">
            <v>الثانية</v>
          </cell>
        </row>
        <row r="10725">
          <cell r="A10725">
            <v>413986</v>
          </cell>
          <cell r="B10725" t="str">
            <v>رولا شباط</v>
          </cell>
          <cell r="C10725" t="str">
            <v>كمال</v>
          </cell>
          <cell r="E10725" t="str">
            <v>الثانية</v>
          </cell>
        </row>
        <row r="10726">
          <cell r="A10726">
            <v>413994</v>
          </cell>
          <cell r="B10726" t="str">
            <v>ريم عاشور</v>
          </cell>
          <cell r="C10726" t="str">
            <v>محمد غسان</v>
          </cell>
          <cell r="E10726" t="str">
            <v>الثانية</v>
          </cell>
        </row>
        <row r="10727">
          <cell r="A10727">
            <v>413996</v>
          </cell>
          <cell r="B10727" t="str">
            <v>ريما العاقل</v>
          </cell>
          <cell r="C10727" t="str">
            <v>عبد الحميد</v>
          </cell>
          <cell r="E10727" t="str">
            <v>الثانية</v>
          </cell>
        </row>
        <row r="10728">
          <cell r="A10728">
            <v>413998</v>
          </cell>
          <cell r="B10728" t="str">
            <v>ريما حاج حمود</v>
          </cell>
          <cell r="C10728" t="str">
            <v>سمير</v>
          </cell>
          <cell r="E10728" t="str">
            <v>الثانية</v>
          </cell>
        </row>
        <row r="10729">
          <cell r="A10729">
            <v>413999</v>
          </cell>
          <cell r="B10729" t="str">
            <v>ريما حسين</v>
          </cell>
          <cell r="C10729" t="str">
            <v>عمر</v>
          </cell>
          <cell r="E10729" t="str">
            <v>الثانية</v>
          </cell>
        </row>
        <row r="10730">
          <cell r="A10730">
            <v>414012</v>
          </cell>
          <cell r="B10730" t="str">
            <v>زكريا جنيد</v>
          </cell>
          <cell r="C10730" t="str">
            <v>محمد شاكر</v>
          </cell>
          <cell r="E10730" t="str">
            <v>الثانية</v>
          </cell>
        </row>
        <row r="10731">
          <cell r="A10731">
            <v>414014</v>
          </cell>
          <cell r="B10731" t="str">
            <v>زيد حيدر</v>
          </cell>
          <cell r="C10731" t="str">
            <v>زياد</v>
          </cell>
          <cell r="E10731" t="str">
            <v>الثانية</v>
          </cell>
        </row>
        <row r="10732">
          <cell r="A10732">
            <v>414025</v>
          </cell>
          <cell r="B10732" t="str">
            <v>سالي الصالحاني</v>
          </cell>
          <cell r="C10732" t="str">
            <v>ميخائيل</v>
          </cell>
          <cell r="E10732" t="str">
            <v>الثانية</v>
          </cell>
        </row>
        <row r="10733">
          <cell r="A10733">
            <v>414026</v>
          </cell>
          <cell r="B10733" t="str">
            <v>سالي الطير</v>
          </cell>
          <cell r="C10733" t="str">
            <v>رياض</v>
          </cell>
          <cell r="E10733" t="str">
            <v>الثانية</v>
          </cell>
        </row>
        <row r="10734">
          <cell r="A10734">
            <v>414030</v>
          </cell>
          <cell r="B10734" t="str">
            <v>سامي الضميري</v>
          </cell>
          <cell r="C10734" t="str">
            <v>مصطفى</v>
          </cell>
          <cell r="E10734" t="str">
            <v>الثانية</v>
          </cell>
        </row>
        <row r="10735">
          <cell r="A10735">
            <v>414041</v>
          </cell>
          <cell r="B10735" t="str">
            <v>سمارة عريعر</v>
          </cell>
          <cell r="C10735" t="str">
            <v>عبد الحليم</v>
          </cell>
          <cell r="E10735" t="str">
            <v>الثانية</v>
          </cell>
        </row>
        <row r="10736">
          <cell r="A10736">
            <v>414050</v>
          </cell>
          <cell r="B10736" t="str">
            <v>سناء عبد الخالق</v>
          </cell>
          <cell r="C10736" t="str">
            <v>فايز</v>
          </cell>
          <cell r="E10736" t="str">
            <v>الثانية</v>
          </cell>
        </row>
        <row r="10737">
          <cell r="A10737">
            <v>414051</v>
          </cell>
          <cell r="B10737" t="str">
            <v>سناء لالا</v>
          </cell>
          <cell r="C10737" t="str">
            <v>اسماعيل</v>
          </cell>
          <cell r="E10737" t="str">
            <v>الثانية</v>
          </cell>
        </row>
        <row r="10738">
          <cell r="A10738">
            <v>414053</v>
          </cell>
          <cell r="B10738" t="str">
            <v>سهيل سياج</v>
          </cell>
          <cell r="C10738" t="str">
            <v>انطون</v>
          </cell>
          <cell r="E10738" t="str">
            <v>الثانية</v>
          </cell>
        </row>
        <row r="10739">
          <cell r="A10739">
            <v>414056</v>
          </cell>
          <cell r="B10739" t="str">
            <v>سوسن لحام</v>
          </cell>
          <cell r="C10739" t="str">
            <v>سليمان</v>
          </cell>
          <cell r="E10739" t="str">
            <v>الثانية</v>
          </cell>
        </row>
        <row r="10740">
          <cell r="A10740">
            <v>414069</v>
          </cell>
          <cell r="B10740" t="str">
            <v>شروق الحاج علي</v>
          </cell>
          <cell r="C10740" t="str">
            <v>عبد الناصر</v>
          </cell>
          <cell r="E10740" t="str">
            <v>الثانية</v>
          </cell>
        </row>
        <row r="10741">
          <cell r="A10741">
            <v>414070</v>
          </cell>
          <cell r="B10741" t="str">
            <v>شروق شمس</v>
          </cell>
          <cell r="C10741" t="str">
            <v>حسين</v>
          </cell>
          <cell r="E10741" t="str">
            <v>الثانية</v>
          </cell>
        </row>
        <row r="10742">
          <cell r="A10742">
            <v>414075</v>
          </cell>
          <cell r="B10742" t="str">
            <v>شمس سوقية</v>
          </cell>
          <cell r="C10742" t="str">
            <v>محمد نزار</v>
          </cell>
          <cell r="E10742" t="str">
            <v>الثانية</v>
          </cell>
        </row>
        <row r="10743">
          <cell r="A10743">
            <v>414080</v>
          </cell>
          <cell r="B10743" t="str">
            <v>شيندا حسن</v>
          </cell>
          <cell r="C10743" t="str">
            <v>طيب</v>
          </cell>
          <cell r="E10743" t="str">
            <v>الثانية</v>
          </cell>
        </row>
        <row r="10744">
          <cell r="A10744">
            <v>414081</v>
          </cell>
          <cell r="B10744" t="str">
            <v>صالح العلي الحاج</v>
          </cell>
          <cell r="C10744" t="str">
            <v>علي</v>
          </cell>
          <cell r="E10744" t="str">
            <v>الثانية</v>
          </cell>
        </row>
        <row r="10745">
          <cell r="A10745">
            <v>414084</v>
          </cell>
          <cell r="B10745" t="str">
            <v>صفا العسل</v>
          </cell>
          <cell r="C10745" t="str">
            <v>محمد خير</v>
          </cell>
          <cell r="E10745" t="str">
            <v>الثانية</v>
          </cell>
        </row>
        <row r="10746">
          <cell r="A10746">
            <v>414102</v>
          </cell>
          <cell r="B10746" t="str">
            <v>طلال تمرخان</v>
          </cell>
          <cell r="C10746" t="str">
            <v>عبد الحميد</v>
          </cell>
          <cell r="E10746" t="str">
            <v>الثانية</v>
          </cell>
        </row>
        <row r="10747">
          <cell r="A10747">
            <v>414103</v>
          </cell>
          <cell r="B10747" t="str">
            <v>طلال شتيوي</v>
          </cell>
          <cell r="C10747" t="str">
            <v>احمد</v>
          </cell>
          <cell r="E10747" t="str">
            <v>الثانية</v>
          </cell>
        </row>
        <row r="10748">
          <cell r="A10748">
            <v>414115</v>
          </cell>
          <cell r="B10748" t="str">
            <v>عبد الرحمن رنكوسي</v>
          </cell>
          <cell r="C10748" t="str">
            <v>ممدوح</v>
          </cell>
          <cell r="E10748" t="str">
            <v>الثانية</v>
          </cell>
        </row>
        <row r="10749">
          <cell r="A10749">
            <v>414117</v>
          </cell>
          <cell r="B10749" t="str">
            <v>عبد الرحمن عامر</v>
          </cell>
          <cell r="C10749" t="str">
            <v>احمد</v>
          </cell>
          <cell r="E10749" t="str">
            <v>الثانية</v>
          </cell>
        </row>
        <row r="10750">
          <cell r="A10750">
            <v>414127</v>
          </cell>
          <cell r="B10750" t="str">
            <v>عبد الكريم عربينية</v>
          </cell>
          <cell r="C10750" t="str">
            <v>فهد</v>
          </cell>
          <cell r="E10750" t="str">
            <v>الثانية</v>
          </cell>
        </row>
        <row r="10751">
          <cell r="A10751">
            <v>414129</v>
          </cell>
          <cell r="B10751" t="str">
            <v>عبد الله ابراهيم</v>
          </cell>
          <cell r="C10751" t="str">
            <v>نبيل</v>
          </cell>
          <cell r="E10751" t="str">
            <v>الثانية</v>
          </cell>
        </row>
        <row r="10752">
          <cell r="A10752">
            <v>414133</v>
          </cell>
          <cell r="B10752" t="str">
            <v>عبد الله عبد الصمد</v>
          </cell>
          <cell r="C10752" t="str">
            <v>بسام</v>
          </cell>
          <cell r="E10752" t="str">
            <v>الثانية</v>
          </cell>
        </row>
        <row r="10753">
          <cell r="A10753">
            <v>414138</v>
          </cell>
          <cell r="B10753" t="str">
            <v>عبد المعين الصمل</v>
          </cell>
          <cell r="C10753" t="str">
            <v>محمد</v>
          </cell>
          <cell r="E10753" t="str">
            <v>الثانية</v>
          </cell>
        </row>
        <row r="10754">
          <cell r="A10754">
            <v>414139</v>
          </cell>
          <cell r="B10754" t="str">
            <v>عبد المهيمن رمضون</v>
          </cell>
          <cell r="C10754" t="str">
            <v>محمد بسام</v>
          </cell>
          <cell r="E10754" t="str">
            <v>الثانية</v>
          </cell>
        </row>
        <row r="10755">
          <cell r="A10755">
            <v>414140</v>
          </cell>
          <cell r="B10755" t="str">
            <v>عبد الهادي الشوم</v>
          </cell>
          <cell r="C10755" t="str">
            <v>احمد</v>
          </cell>
          <cell r="E10755" t="str">
            <v>الثانية</v>
          </cell>
        </row>
        <row r="10756">
          <cell r="A10756">
            <v>414142</v>
          </cell>
          <cell r="B10756" t="str">
            <v>عبد الهادي درويش</v>
          </cell>
          <cell r="C10756" t="str">
            <v>محمد جمعة</v>
          </cell>
          <cell r="E10756" t="str">
            <v>الثانية</v>
          </cell>
        </row>
        <row r="10757">
          <cell r="A10757">
            <v>414145</v>
          </cell>
          <cell r="B10757" t="str">
            <v>عبي المطر عبد ربه</v>
          </cell>
          <cell r="C10757" t="str">
            <v>ياسين</v>
          </cell>
          <cell r="E10757" t="str">
            <v>الثانية</v>
          </cell>
        </row>
        <row r="10758">
          <cell r="A10758">
            <v>414146</v>
          </cell>
          <cell r="B10758" t="str">
            <v>عبيدة العماطوري</v>
          </cell>
          <cell r="C10758" t="str">
            <v>كمال</v>
          </cell>
          <cell r="E10758" t="str">
            <v>الثانية</v>
          </cell>
        </row>
        <row r="10759">
          <cell r="A10759">
            <v>414150</v>
          </cell>
          <cell r="B10759" t="str">
            <v>عدي الصلخدي</v>
          </cell>
          <cell r="C10759" t="str">
            <v>هايل</v>
          </cell>
          <cell r="E10759" t="str">
            <v>الثانية</v>
          </cell>
        </row>
        <row r="10760">
          <cell r="A10760">
            <v>414151</v>
          </cell>
          <cell r="B10760" t="str">
            <v>عدي فياض</v>
          </cell>
          <cell r="C10760" t="str">
            <v>محمد</v>
          </cell>
          <cell r="E10760" t="str">
            <v>الثانية</v>
          </cell>
        </row>
        <row r="10761">
          <cell r="A10761">
            <v>414154</v>
          </cell>
          <cell r="B10761" t="str">
            <v>عزت عريجة</v>
          </cell>
          <cell r="C10761" t="str">
            <v>رضوان</v>
          </cell>
          <cell r="E10761" t="str">
            <v>الثانية</v>
          </cell>
        </row>
        <row r="10762">
          <cell r="A10762">
            <v>414156</v>
          </cell>
          <cell r="B10762" t="str">
            <v>عصام خليفة</v>
          </cell>
          <cell r="C10762" t="str">
            <v>عثمان</v>
          </cell>
          <cell r="E10762" t="str">
            <v>الثانية</v>
          </cell>
        </row>
        <row r="10763">
          <cell r="A10763">
            <v>414157</v>
          </cell>
          <cell r="B10763" t="str">
            <v>عصام شحم</v>
          </cell>
          <cell r="C10763" t="str">
            <v>نديم</v>
          </cell>
          <cell r="E10763" t="str">
            <v>الثانية</v>
          </cell>
        </row>
        <row r="10764">
          <cell r="A10764">
            <v>414164</v>
          </cell>
          <cell r="B10764" t="str">
            <v>علا زين الدين نصر</v>
          </cell>
          <cell r="C10764" t="str">
            <v>سمير</v>
          </cell>
          <cell r="E10764" t="str">
            <v>الثانية</v>
          </cell>
        </row>
        <row r="10765">
          <cell r="A10765">
            <v>414170</v>
          </cell>
          <cell r="B10765" t="str">
            <v>علاء الدين التونسي</v>
          </cell>
          <cell r="C10765" t="str">
            <v>محمد</v>
          </cell>
          <cell r="E10765" t="str">
            <v>الثانية</v>
          </cell>
        </row>
        <row r="10766">
          <cell r="A10766">
            <v>414171</v>
          </cell>
          <cell r="B10766" t="str">
            <v>علاء الفارس</v>
          </cell>
          <cell r="C10766" t="str">
            <v>محمد خير</v>
          </cell>
          <cell r="E10766" t="str">
            <v>الثانية</v>
          </cell>
        </row>
        <row r="10767">
          <cell r="A10767">
            <v>414174</v>
          </cell>
          <cell r="B10767" t="str">
            <v>علاء شعبان</v>
          </cell>
          <cell r="C10767" t="str">
            <v>احمد</v>
          </cell>
          <cell r="E10767" t="str">
            <v>الثانية</v>
          </cell>
        </row>
        <row r="10768">
          <cell r="A10768">
            <v>414187</v>
          </cell>
          <cell r="B10768" t="str">
            <v>علياء عوض</v>
          </cell>
          <cell r="C10768" t="str">
            <v>حسن</v>
          </cell>
          <cell r="E10768" t="str">
            <v>الثانية</v>
          </cell>
        </row>
        <row r="10769">
          <cell r="A10769">
            <v>414190</v>
          </cell>
          <cell r="B10769" t="str">
            <v>عماد الهلال</v>
          </cell>
          <cell r="C10769" t="str">
            <v>غازي</v>
          </cell>
          <cell r="E10769" t="str">
            <v>الثانية</v>
          </cell>
        </row>
        <row r="10770">
          <cell r="A10770">
            <v>414197</v>
          </cell>
          <cell r="B10770" t="str">
            <v>عمار جحا</v>
          </cell>
          <cell r="C10770" t="str">
            <v>محمد</v>
          </cell>
          <cell r="E10770" t="str">
            <v>الثانية</v>
          </cell>
        </row>
        <row r="10771">
          <cell r="A10771">
            <v>414200</v>
          </cell>
          <cell r="B10771" t="str">
            <v>عمار محمد</v>
          </cell>
          <cell r="C10771" t="str">
            <v>احمد</v>
          </cell>
          <cell r="E10771" t="str">
            <v>الثانية</v>
          </cell>
        </row>
        <row r="10772">
          <cell r="A10772">
            <v>414209</v>
          </cell>
          <cell r="B10772" t="str">
            <v>عمر عبد الله</v>
          </cell>
          <cell r="C10772" t="str">
            <v>محمود</v>
          </cell>
          <cell r="E10772" t="str">
            <v>الثانية</v>
          </cell>
        </row>
        <row r="10773">
          <cell r="A10773">
            <v>414221</v>
          </cell>
          <cell r="B10773" t="str">
            <v>غادي الاكرمي</v>
          </cell>
          <cell r="C10773" t="str">
            <v>اكرم</v>
          </cell>
          <cell r="E10773" t="str">
            <v>الثانية</v>
          </cell>
        </row>
        <row r="10774">
          <cell r="A10774">
            <v>414233</v>
          </cell>
          <cell r="B10774" t="str">
            <v>غيث طالب</v>
          </cell>
          <cell r="C10774" t="str">
            <v>محمد تيسير</v>
          </cell>
          <cell r="E10774" t="str">
            <v>الثانية</v>
          </cell>
        </row>
        <row r="10775">
          <cell r="A10775">
            <v>414238</v>
          </cell>
          <cell r="B10775" t="str">
            <v>فادي لطفي</v>
          </cell>
          <cell r="C10775" t="str">
            <v>غسان</v>
          </cell>
          <cell r="E10775" t="str">
            <v>الثانية</v>
          </cell>
        </row>
        <row r="10776">
          <cell r="A10776">
            <v>414241</v>
          </cell>
          <cell r="B10776" t="str">
            <v>فاطر شيلة</v>
          </cell>
          <cell r="C10776" t="str">
            <v>فيصل</v>
          </cell>
          <cell r="E10776" t="str">
            <v>الثانية</v>
          </cell>
        </row>
        <row r="10777">
          <cell r="A10777">
            <v>414256</v>
          </cell>
          <cell r="B10777" t="str">
            <v>فضه غنيمه</v>
          </cell>
          <cell r="C10777" t="str">
            <v>ايمن</v>
          </cell>
          <cell r="E10777" t="str">
            <v>الثانية</v>
          </cell>
        </row>
        <row r="10778">
          <cell r="A10778">
            <v>414260</v>
          </cell>
          <cell r="B10778" t="str">
            <v>قاسم السعيد</v>
          </cell>
          <cell r="C10778" t="str">
            <v>احمد</v>
          </cell>
          <cell r="E10778" t="str">
            <v>الثانية</v>
          </cell>
        </row>
        <row r="10779">
          <cell r="A10779">
            <v>414265</v>
          </cell>
          <cell r="B10779" t="str">
            <v>قصي عوده</v>
          </cell>
          <cell r="C10779" t="str">
            <v>ادم</v>
          </cell>
          <cell r="E10779" t="str">
            <v>الثانية</v>
          </cell>
        </row>
        <row r="10780">
          <cell r="A10780">
            <v>414267</v>
          </cell>
          <cell r="B10780" t="str">
            <v>كابي مراد</v>
          </cell>
          <cell r="C10780" t="str">
            <v>عزيز</v>
          </cell>
          <cell r="E10780" t="str">
            <v>الثانية</v>
          </cell>
        </row>
        <row r="10781">
          <cell r="A10781">
            <v>414272</v>
          </cell>
          <cell r="B10781" t="str">
            <v>كنان احمد</v>
          </cell>
          <cell r="C10781" t="str">
            <v>جمال</v>
          </cell>
          <cell r="E10781" t="str">
            <v>الثانية</v>
          </cell>
        </row>
        <row r="10782">
          <cell r="A10782">
            <v>414276</v>
          </cell>
          <cell r="B10782" t="str">
            <v>لطيفة عطا</v>
          </cell>
          <cell r="C10782" t="str">
            <v>رزق</v>
          </cell>
          <cell r="E10782" t="str">
            <v>الثانية</v>
          </cell>
        </row>
        <row r="10783">
          <cell r="A10783">
            <v>414277</v>
          </cell>
          <cell r="B10783" t="str">
            <v>لقمان احمد</v>
          </cell>
          <cell r="C10783" t="str">
            <v>بردان</v>
          </cell>
          <cell r="E10783" t="str">
            <v>الثانية</v>
          </cell>
        </row>
        <row r="10784">
          <cell r="A10784">
            <v>414279</v>
          </cell>
          <cell r="B10784" t="str">
            <v>لما محمد</v>
          </cell>
          <cell r="C10784" t="str">
            <v>خالد</v>
          </cell>
          <cell r="E10784" t="str">
            <v>الثانية</v>
          </cell>
        </row>
        <row r="10785">
          <cell r="A10785">
            <v>414284</v>
          </cell>
          <cell r="B10785" t="str">
            <v>لميس بركات</v>
          </cell>
          <cell r="C10785" t="str">
            <v>ايوب</v>
          </cell>
          <cell r="E10785" t="str">
            <v>الثانية</v>
          </cell>
        </row>
        <row r="10786">
          <cell r="A10786">
            <v>414285</v>
          </cell>
          <cell r="B10786" t="str">
            <v>لميس جعفر</v>
          </cell>
          <cell r="C10786" t="str">
            <v>معين</v>
          </cell>
          <cell r="E10786" t="str">
            <v>الثانية</v>
          </cell>
        </row>
        <row r="10787">
          <cell r="A10787">
            <v>414287</v>
          </cell>
          <cell r="B10787" t="str">
            <v>ليال الريحاني الشهير بالقضماني</v>
          </cell>
          <cell r="C10787" t="str">
            <v>تيسير</v>
          </cell>
          <cell r="E10787" t="str">
            <v>الثانية</v>
          </cell>
        </row>
        <row r="10788">
          <cell r="A10788">
            <v>414290</v>
          </cell>
          <cell r="B10788" t="str">
            <v>ليزا وجوخ</v>
          </cell>
          <cell r="C10788" t="str">
            <v>عصام</v>
          </cell>
          <cell r="E10788" t="str">
            <v>الثانية</v>
          </cell>
        </row>
        <row r="10789">
          <cell r="A10789">
            <v>414291</v>
          </cell>
          <cell r="B10789" t="str">
            <v>ليلاس المرعشلي</v>
          </cell>
          <cell r="C10789" t="str">
            <v>عبده</v>
          </cell>
          <cell r="E10789" t="str">
            <v>الثانية</v>
          </cell>
        </row>
        <row r="10790">
          <cell r="A10790">
            <v>414295</v>
          </cell>
          <cell r="B10790" t="str">
            <v>لين شريبا</v>
          </cell>
          <cell r="C10790" t="str">
            <v>بسام</v>
          </cell>
          <cell r="E10790" t="str">
            <v>الثانية</v>
          </cell>
        </row>
        <row r="10791">
          <cell r="A10791">
            <v>414303</v>
          </cell>
          <cell r="B10791" t="str">
            <v>مؤيد الحوري</v>
          </cell>
          <cell r="C10791" t="str">
            <v>بشير</v>
          </cell>
          <cell r="E10791" t="str">
            <v>الثانية</v>
          </cell>
        </row>
        <row r="10792">
          <cell r="A10792">
            <v>414305</v>
          </cell>
          <cell r="B10792" t="str">
            <v>ماجد ثليجان</v>
          </cell>
          <cell r="C10792" t="str">
            <v>خالد</v>
          </cell>
          <cell r="E10792" t="str">
            <v>الثانية</v>
          </cell>
        </row>
        <row r="10793">
          <cell r="A10793">
            <v>414311</v>
          </cell>
          <cell r="B10793" t="str">
            <v>ماسه سيروان</v>
          </cell>
          <cell r="C10793" t="str">
            <v>محمد ممدوح</v>
          </cell>
          <cell r="E10793" t="str">
            <v>الثانية</v>
          </cell>
        </row>
        <row r="10794">
          <cell r="A10794">
            <v>414312</v>
          </cell>
          <cell r="B10794" t="str">
            <v>مالك البطيش</v>
          </cell>
          <cell r="C10794" t="str">
            <v>شبلي</v>
          </cell>
          <cell r="E10794" t="str">
            <v>الثانية</v>
          </cell>
        </row>
        <row r="10795">
          <cell r="A10795">
            <v>414313</v>
          </cell>
          <cell r="B10795" t="str">
            <v>مالك الجباوي</v>
          </cell>
          <cell r="C10795" t="str">
            <v>محمد</v>
          </cell>
          <cell r="E10795" t="str">
            <v>الثانية</v>
          </cell>
        </row>
        <row r="10796">
          <cell r="A10796">
            <v>414316</v>
          </cell>
          <cell r="B10796" t="str">
            <v>مام بلله</v>
          </cell>
          <cell r="C10796" t="str">
            <v>ابراهيم</v>
          </cell>
          <cell r="E10796" t="str">
            <v>الثانية</v>
          </cell>
        </row>
        <row r="10797">
          <cell r="A10797">
            <v>414331</v>
          </cell>
          <cell r="B10797" t="str">
            <v>محمد ابو النصر</v>
          </cell>
          <cell r="C10797" t="str">
            <v>احمد</v>
          </cell>
          <cell r="E10797" t="str">
            <v>الثانية</v>
          </cell>
        </row>
        <row r="10798">
          <cell r="A10798">
            <v>414339</v>
          </cell>
          <cell r="B10798" t="str">
            <v>محمد الشيخ</v>
          </cell>
          <cell r="C10798" t="str">
            <v>رفعت</v>
          </cell>
          <cell r="E10798" t="str">
            <v>الثانية</v>
          </cell>
        </row>
        <row r="10799">
          <cell r="A10799">
            <v>414341</v>
          </cell>
          <cell r="B10799" t="str">
            <v>محمد الشيخ صالح</v>
          </cell>
          <cell r="C10799" t="str">
            <v>علي</v>
          </cell>
          <cell r="E10799" t="str">
            <v>الثانية</v>
          </cell>
        </row>
        <row r="10800">
          <cell r="A10800">
            <v>414347</v>
          </cell>
          <cell r="B10800" t="str">
            <v>محمد العكش</v>
          </cell>
          <cell r="C10800" t="str">
            <v>كمال</v>
          </cell>
          <cell r="E10800" t="str">
            <v>الثانية</v>
          </cell>
        </row>
        <row r="10801">
          <cell r="A10801">
            <v>414354</v>
          </cell>
          <cell r="B10801" t="str">
            <v>محمد المقداد</v>
          </cell>
          <cell r="C10801" t="str">
            <v>احمد</v>
          </cell>
          <cell r="E10801" t="str">
            <v>الثانية</v>
          </cell>
        </row>
        <row r="10802">
          <cell r="A10802">
            <v>414359</v>
          </cell>
          <cell r="B10802" t="str">
            <v>محمد ايمن تكروري</v>
          </cell>
          <cell r="C10802" t="str">
            <v>محمد زياد</v>
          </cell>
          <cell r="E10802" t="str">
            <v>الثانية</v>
          </cell>
        </row>
        <row r="10803">
          <cell r="A10803">
            <v>414369</v>
          </cell>
          <cell r="B10803" t="str">
            <v>محمد بيان ارناؤط</v>
          </cell>
          <cell r="C10803" t="str">
            <v>بهجت</v>
          </cell>
          <cell r="E10803" t="str">
            <v>الثانية</v>
          </cell>
        </row>
        <row r="10804">
          <cell r="A10804">
            <v>414375</v>
          </cell>
          <cell r="B10804" t="str">
            <v>محمد جحى</v>
          </cell>
          <cell r="C10804" t="str">
            <v>خالد</v>
          </cell>
          <cell r="E10804" t="str">
            <v>الثانية</v>
          </cell>
        </row>
        <row r="10805">
          <cell r="A10805">
            <v>414376</v>
          </cell>
          <cell r="B10805" t="str">
            <v>محمد حسام قرش</v>
          </cell>
          <cell r="C10805" t="str">
            <v>محمد حسان</v>
          </cell>
          <cell r="E10805" t="str">
            <v>الثانية</v>
          </cell>
        </row>
        <row r="10806">
          <cell r="A10806">
            <v>414381</v>
          </cell>
          <cell r="B10806" t="str">
            <v>محمد خليل</v>
          </cell>
          <cell r="C10806" t="str">
            <v>خليل</v>
          </cell>
          <cell r="E10806" t="str">
            <v>الثانية</v>
          </cell>
        </row>
        <row r="10807">
          <cell r="A10807">
            <v>414385</v>
          </cell>
          <cell r="B10807" t="str">
            <v>محمد رامي الخانجي</v>
          </cell>
          <cell r="C10807" t="str">
            <v>خالد</v>
          </cell>
          <cell r="E10807" t="str">
            <v>الثانية</v>
          </cell>
        </row>
        <row r="10808">
          <cell r="A10808">
            <v>414396</v>
          </cell>
          <cell r="B10808" t="str">
            <v>محمد صفدي</v>
          </cell>
          <cell r="C10808" t="str">
            <v>نعيم</v>
          </cell>
          <cell r="E10808" t="str">
            <v>الثانية</v>
          </cell>
        </row>
        <row r="10809">
          <cell r="A10809">
            <v>414397</v>
          </cell>
          <cell r="B10809" t="str">
            <v>محمد صفوان الخطيب</v>
          </cell>
          <cell r="C10809" t="str">
            <v>محمد سالم</v>
          </cell>
          <cell r="E10809" t="str">
            <v>الثانية</v>
          </cell>
        </row>
        <row r="10810">
          <cell r="A10810">
            <v>414398</v>
          </cell>
          <cell r="B10810" t="str">
            <v>محمد صهيب قطه</v>
          </cell>
          <cell r="C10810" t="str">
            <v>محمود</v>
          </cell>
          <cell r="E10810" t="str">
            <v>الثانية</v>
          </cell>
        </row>
        <row r="10811">
          <cell r="A10811">
            <v>414406</v>
          </cell>
          <cell r="B10811" t="str">
            <v>محمد طه العسلي</v>
          </cell>
          <cell r="C10811" t="str">
            <v>ابراهيم</v>
          </cell>
          <cell r="E10811" t="str">
            <v>الثانية</v>
          </cell>
        </row>
        <row r="10812">
          <cell r="A10812">
            <v>414407</v>
          </cell>
          <cell r="B10812" t="str">
            <v>محمد عابي</v>
          </cell>
          <cell r="C10812" t="str">
            <v>محمود</v>
          </cell>
          <cell r="E10812" t="str">
            <v>الثانية</v>
          </cell>
        </row>
        <row r="10813">
          <cell r="A10813">
            <v>414418</v>
          </cell>
          <cell r="B10813" t="str">
            <v>محمد عمار الحلاق</v>
          </cell>
          <cell r="C10813" t="str">
            <v>زهير</v>
          </cell>
          <cell r="E10813" t="str">
            <v>الثانية</v>
          </cell>
        </row>
        <row r="10814">
          <cell r="A10814">
            <v>414419</v>
          </cell>
          <cell r="B10814" t="str">
            <v>محمد عمار قباني</v>
          </cell>
          <cell r="C10814" t="str">
            <v>محمد سامح</v>
          </cell>
          <cell r="E10814" t="str">
            <v>الثانية</v>
          </cell>
        </row>
        <row r="10815">
          <cell r="A10815">
            <v>414427</v>
          </cell>
          <cell r="B10815" t="str">
            <v>محمد فراس القادري</v>
          </cell>
          <cell r="C10815" t="str">
            <v>محمد عدنان</v>
          </cell>
          <cell r="E10815" t="str">
            <v>الثانية</v>
          </cell>
        </row>
        <row r="10816">
          <cell r="A10816">
            <v>414432</v>
          </cell>
          <cell r="B10816" t="str">
            <v>محمد فهد الحفار</v>
          </cell>
          <cell r="C10816" t="str">
            <v>موفق</v>
          </cell>
          <cell r="E10816" t="str">
            <v>الثانية</v>
          </cell>
        </row>
        <row r="10817">
          <cell r="A10817">
            <v>414438</v>
          </cell>
          <cell r="B10817" t="str">
            <v xml:space="preserve">محمد قنبر </v>
          </cell>
          <cell r="C10817" t="str">
            <v>حسن</v>
          </cell>
          <cell r="E10817" t="str">
            <v>الثانية</v>
          </cell>
        </row>
        <row r="10818">
          <cell r="A10818">
            <v>414439</v>
          </cell>
          <cell r="B10818" t="str">
            <v>محمد كامل</v>
          </cell>
          <cell r="C10818" t="str">
            <v>عبد الله</v>
          </cell>
          <cell r="E10818" t="str">
            <v>الثانية</v>
          </cell>
        </row>
        <row r="10819">
          <cell r="A10819">
            <v>414443</v>
          </cell>
          <cell r="B10819" t="str">
            <v>محمد مازن داغستاني</v>
          </cell>
          <cell r="C10819" t="str">
            <v>عبده</v>
          </cell>
          <cell r="E10819" t="str">
            <v>الثانية</v>
          </cell>
        </row>
        <row r="10820">
          <cell r="A10820">
            <v>414453</v>
          </cell>
          <cell r="B10820" t="str">
            <v>محمد مروان القزاز</v>
          </cell>
          <cell r="C10820" t="str">
            <v>صلاح الدين</v>
          </cell>
          <cell r="E10820" t="str">
            <v>الثانية</v>
          </cell>
        </row>
        <row r="10821">
          <cell r="A10821">
            <v>414454</v>
          </cell>
          <cell r="B10821" t="str">
            <v>محمد مزاحم الغبره</v>
          </cell>
          <cell r="C10821" t="str">
            <v>ماجد</v>
          </cell>
          <cell r="E10821" t="str">
            <v>الثانية</v>
          </cell>
        </row>
        <row r="10822">
          <cell r="A10822">
            <v>414456</v>
          </cell>
          <cell r="B10822" t="str">
            <v>محمد مظفر</v>
          </cell>
          <cell r="C10822" t="str">
            <v>محمد سمير</v>
          </cell>
          <cell r="E10822" t="str">
            <v>الثانية</v>
          </cell>
        </row>
        <row r="10823">
          <cell r="A10823">
            <v>414468</v>
          </cell>
          <cell r="B10823" t="str">
            <v>محمد نور قباني</v>
          </cell>
          <cell r="C10823" t="str">
            <v>محمد منذر</v>
          </cell>
          <cell r="E10823" t="str">
            <v>الثانية</v>
          </cell>
        </row>
        <row r="10824">
          <cell r="A10824">
            <v>414475</v>
          </cell>
          <cell r="B10824" t="str">
            <v>محمد يوسف</v>
          </cell>
          <cell r="C10824" t="str">
            <v>بسام</v>
          </cell>
          <cell r="E10824" t="str">
            <v>الثانية</v>
          </cell>
        </row>
        <row r="10825">
          <cell r="A10825">
            <v>414479</v>
          </cell>
          <cell r="B10825" t="str">
            <v>محمود الرزوق</v>
          </cell>
          <cell r="C10825" t="str">
            <v>خلدون</v>
          </cell>
          <cell r="E10825" t="str">
            <v>الثانية</v>
          </cell>
        </row>
        <row r="10826">
          <cell r="A10826">
            <v>414480</v>
          </cell>
          <cell r="B10826" t="str">
            <v>محمود الساره</v>
          </cell>
          <cell r="C10826" t="str">
            <v>محمد امين</v>
          </cell>
          <cell r="E10826" t="str">
            <v>الثانية</v>
          </cell>
        </row>
        <row r="10827">
          <cell r="A10827">
            <v>414481</v>
          </cell>
          <cell r="B10827" t="str">
            <v>محمود حوريه</v>
          </cell>
          <cell r="C10827" t="str">
            <v>عدنان</v>
          </cell>
          <cell r="E10827" t="str">
            <v>الثانية</v>
          </cell>
        </row>
        <row r="10828">
          <cell r="A10828">
            <v>414485</v>
          </cell>
          <cell r="B10828" t="str">
            <v>محمود يوسف طرشا</v>
          </cell>
          <cell r="C10828" t="str">
            <v>مروان</v>
          </cell>
          <cell r="E10828" t="str">
            <v>الثانية</v>
          </cell>
        </row>
        <row r="10829">
          <cell r="A10829">
            <v>414496</v>
          </cell>
          <cell r="B10829" t="str">
            <v>مروة كلاس</v>
          </cell>
          <cell r="C10829" t="str">
            <v>محمد جمال</v>
          </cell>
          <cell r="E10829" t="str">
            <v>الثانية</v>
          </cell>
        </row>
        <row r="10830">
          <cell r="A10830">
            <v>414498</v>
          </cell>
          <cell r="B10830" t="str">
            <v>مروه الكردي</v>
          </cell>
          <cell r="C10830" t="str">
            <v>ميسر</v>
          </cell>
          <cell r="E10830" t="str">
            <v>الثانية</v>
          </cell>
        </row>
        <row r="10831">
          <cell r="A10831">
            <v>414500</v>
          </cell>
          <cell r="B10831" t="str">
            <v>مروى حجازي</v>
          </cell>
          <cell r="C10831" t="str">
            <v>هيثم</v>
          </cell>
          <cell r="E10831" t="str">
            <v>الثانية</v>
          </cell>
        </row>
        <row r="10832">
          <cell r="A10832">
            <v>414501</v>
          </cell>
          <cell r="B10832" t="str">
            <v>مروى حموده</v>
          </cell>
          <cell r="C10832" t="str">
            <v>محمد صالح</v>
          </cell>
          <cell r="E10832" t="str">
            <v>الثانية</v>
          </cell>
        </row>
        <row r="10833">
          <cell r="A10833">
            <v>414502</v>
          </cell>
          <cell r="B10833" t="str">
            <v>مروى هواري</v>
          </cell>
          <cell r="C10833" t="str">
            <v>بدر باسم</v>
          </cell>
          <cell r="E10833" t="str">
            <v>الثانية</v>
          </cell>
        </row>
        <row r="10834">
          <cell r="A10834">
            <v>414503</v>
          </cell>
          <cell r="B10834" t="str">
            <v>مريام جرموش</v>
          </cell>
          <cell r="C10834" t="str">
            <v>نبيل</v>
          </cell>
          <cell r="E10834" t="str">
            <v>الثانية</v>
          </cell>
        </row>
        <row r="10835">
          <cell r="A10835">
            <v>414505</v>
          </cell>
          <cell r="B10835" t="str">
            <v>مريم الناشف</v>
          </cell>
          <cell r="C10835" t="str">
            <v>محمد</v>
          </cell>
          <cell r="E10835" t="str">
            <v>الثانية</v>
          </cell>
        </row>
        <row r="10836">
          <cell r="A10836">
            <v>414509</v>
          </cell>
          <cell r="B10836" t="str">
            <v>مريم فلفله</v>
          </cell>
          <cell r="C10836" t="str">
            <v>مصطفى</v>
          </cell>
          <cell r="E10836" t="str">
            <v>الثانية</v>
          </cell>
        </row>
        <row r="10837">
          <cell r="A10837">
            <v>414514</v>
          </cell>
          <cell r="B10837" t="str">
            <v>مصطفى رشيد الحاج مصطفى</v>
          </cell>
          <cell r="C10837" t="str">
            <v>بسام</v>
          </cell>
          <cell r="E10837" t="str">
            <v>الثانية</v>
          </cell>
        </row>
        <row r="10838">
          <cell r="A10838">
            <v>414521</v>
          </cell>
          <cell r="B10838" t="str">
            <v>مطشر الشكيطي</v>
          </cell>
          <cell r="C10838" t="str">
            <v>صالح</v>
          </cell>
          <cell r="E10838" t="str">
            <v>الثانية</v>
          </cell>
        </row>
        <row r="10839">
          <cell r="A10839">
            <v>414522</v>
          </cell>
          <cell r="B10839" t="str">
            <v>معاذ الحرش</v>
          </cell>
          <cell r="C10839" t="str">
            <v>محي الدين</v>
          </cell>
          <cell r="E10839" t="str">
            <v>الثانية</v>
          </cell>
        </row>
        <row r="10840">
          <cell r="A10840">
            <v>414531</v>
          </cell>
          <cell r="B10840" t="str">
            <v>معصوم عثمان</v>
          </cell>
          <cell r="C10840" t="str">
            <v>احمد</v>
          </cell>
          <cell r="E10840" t="str">
            <v>الثانية</v>
          </cell>
        </row>
        <row r="10841">
          <cell r="A10841">
            <v>414533</v>
          </cell>
          <cell r="B10841" t="str">
            <v>ممدوح حلواني</v>
          </cell>
          <cell r="C10841" t="str">
            <v>راشد</v>
          </cell>
          <cell r="E10841" t="str">
            <v>الثانية</v>
          </cell>
        </row>
        <row r="10842">
          <cell r="A10842">
            <v>414546</v>
          </cell>
          <cell r="B10842" t="str">
            <v xml:space="preserve">منير حمشو </v>
          </cell>
          <cell r="C10842" t="str">
            <v>حمد</v>
          </cell>
          <cell r="E10842" t="str">
            <v>الثانية</v>
          </cell>
        </row>
        <row r="10843">
          <cell r="A10843">
            <v>414551</v>
          </cell>
          <cell r="B10843" t="str">
            <v>مهند الحمود</v>
          </cell>
          <cell r="C10843" t="str">
            <v>محمد</v>
          </cell>
          <cell r="E10843" t="str">
            <v>الثانية</v>
          </cell>
        </row>
        <row r="10844">
          <cell r="A10844">
            <v>414552</v>
          </cell>
          <cell r="B10844" t="str">
            <v>مهند الحيدر</v>
          </cell>
          <cell r="C10844" t="str">
            <v>احمد</v>
          </cell>
          <cell r="E10844" t="str">
            <v>الثانية</v>
          </cell>
        </row>
        <row r="10845">
          <cell r="A10845">
            <v>414566</v>
          </cell>
          <cell r="B10845" t="str">
            <v>ميسون الاطرش</v>
          </cell>
          <cell r="C10845" t="str">
            <v>حسن</v>
          </cell>
          <cell r="E10845" t="str">
            <v>الثانية</v>
          </cell>
        </row>
        <row r="10846">
          <cell r="A10846">
            <v>414573</v>
          </cell>
          <cell r="B10846" t="str">
            <v>ناريمان غزلان</v>
          </cell>
          <cell r="C10846" t="str">
            <v>عيسى</v>
          </cell>
          <cell r="E10846" t="str">
            <v>الثانية</v>
          </cell>
        </row>
        <row r="10847">
          <cell r="A10847">
            <v>414574</v>
          </cell>
          <cell r="B10847" t="str">
            <v>ناصر العوض ابو ضعيف</v>
          </cell>
          <cell r="C10847" t="str">
            <v>زياد</v>
          </cell>
          <cell r="E10847" t="str">
            <v>الثانية</v>
          </cell>
        </row>
        <row r="10848">
          <cell r="A10848">
            <v>414579</v>
          </cell>
          <cell r="B10848" t="str">
            <v>نبيل حمصي</v>
          </cell>
          <cell r="C10848" t="str">
            <v>عبد المجيد</v>
          </cell>
          <cell r="E10848" t="str">
            <v>الثانية</v>
          </cell>
        </row>
        <row r="10849">
          <cell r="A10849">
            <v>414590</v>
          </cell>
          <cell r="B10849" t="str">
            <v>نسرين الشلي</v>
          </cell>
          <cell r="C10849" t="str">
            <v>عدنان</v>
          </cell>
          <cell r="E10849" t="str">
            <v>الثانية</v>
          </cell>
        </row>
        <row r="10850">
          <cell r="A10850">
            <v>414618</v>
          </cell>
          <cell r="B10850" t="str">
            <v>نور عبد القادر</v>
          </cell>
          <cell r="C10850" t="str">
            <v>عبد الناصر</v>
          </cell>
          <cell r="E10850" t="str">
            <v>الثانية</v>
          </cell>
        </row>
        <row r="10851">
          <cell r="A10851">
            <v>414623</v>
          </cell>
          <cell r="B10851" t="str">
            <v>نورس عمار</v>
          </cell>
          <cell r="C10851" t="str">
            <v>عاطف</v>
          </cell>
          <cell r="E10851" t="str">
            <v>الثانية</v>
          </cell>
        </row>
        <row r="10852">
          <cell r="A10852">
            <v>414631</v>
          </cell>
          <cell r="B10852" t="str">
            <v>هاني البطيش</v>
          </cell>
          <cell r="C10852" t="str">
            <v>شبلي</v>
          </cell>
          <cell r="E10852" t="str">
            <v>الثانية</v>
          </cell>
        </row>
        <row r="10853">
          <cell r="A10853">
            <v>414641</v>
          </cell>
          <cell r="B10853" t="str">
            <v>هبة صدقة</v>
          </cell>
          <cell r="C10853" t="str">
            <v>حسن</v>
          </cell>
          <cell r="E10853" t="str">
            <v>الثانية</v>
          </cell>
        </row>
        <row r="10854">
          <cell r="A10854">
            <v>414645</v>
          </cell>
          <cell r="B10854" t="str">
            <v>هبه صراميجو</v>
          </cell>
          <cell r="C10854" t="str">
            <v>محمد جمال</v>
          </cell>
          <cell r="E10854" t="str">
            <v>الثانية</v>
          </cell>
        </row>
        <row r="10855">
          <cell r="A10855">
            <v>414647</v>
          </cell>
          <cell r="B10855" t="str">
            <v>هدى اسمير</v>
          </cell>
          <cell r="C10855" t="str">
            <v>حسن</v>
          </cell>
          <cell r="E10855" t="str">
            <v>الثانية</v>
          </cell>
        </row>
        <row r="10856">
          <cell r="A10856">
            <v>414651</v>
          </cell>
          <cell r="B10856" t="str">
            <v>هديل الخليف</v>
          </cell>
          <cell r="C10856" t="str">
            <v>عبد الله</v>
          </cell>
          <cell r="E10856" t="str">
            <v>الثانية</v>
          </cell>
        </row>
        <row r="10857">
          <cell r="A10857">
            <v>414652</v>
          </cell>
          <cell r="B10857" t="str">
            <v>هديل كنعان</v>
          </cell>
          <cell r="C10857" t="str">
            <v>اديب</v>
          </cell>
          <cell r="E10857" t="str">
            <v>الثانية</v>
          </cell>
        </row>
        <row r="10858">
          <cell r="A10858">
            <v>414658</v>
          </cell>
          <cell r="B10858" t="str">
            <v>هلا الكاتب</v>
          </cell>
          <cell r="C10858" t="str">
            <v>محمد فاروق</v>
          </cell>
          <cell r="E10858" t="str">
            <v>الثانية</v>
          </cell>
        </row>
        <row r="10859">
          <cell r="A10859">
            <v>414660</v>
          </cell>
          <cell r="B10859" t="str">
            <v>هلا رجب</v>
          </cell>
          <cell r="C10859" t="str">
            <v>محمد</v>
          </cell>
          <cell r="E10859" t="str">
            <v>الثانية</v>
          </cell>
        </row>
        <row r="10860">
          <cell r="A10860">
            <v>414662</v>
          </cell>
          <cell r="B10860" t="str">
            <v>همام الرواس</v>
          </cell>
          <cell r="C10860" t="str">
            <v>تاج الدين</v>
          </cell>
          <cell r="E10860" t="str">
            <v>الثانية</v>
          </cell>
        </row>
        <row r="10861">
          <cell r="A10861">
            <v>414672</v>
          </cell>
          <cell r="B10861" t="str">
            <v>وائل الرافعي</v>
          </cell>
          <cell r="C10861" t="str">
            <v>احمد نبيل</v>
          </cell>
          <cell r="E10861" t="str">
            <v>الثانية</v>
          </cell>
        </row>
        <row r="10862">
          <cell r="A10862">
            <v>414679</v>
          </cell>
          <cell r="B10862" t="str">
            <v>وسام العبد الله</v>
          </cell>
          <cell r="C10862" t="str">
            <v>عطاالله</v>
          </cell>
          <cell r="E10862" t="str">
            <v>الثانية</v>
          </cell>
        </row>
        <row r="10863">
          <cell r="A10863">
            <v>414681</v>
          </cell>
          <cell r="B10863" t="str">
            <v>وسام شعبان</v>
          </cell>
          <cell r="C10863" t="str">
            <v>مصطفى</v>
          </cell>
          <cell r="E10863" t="str">
            <v>الثانية</v>
          </cell>
        </row>
        <row r="10864">
          <cell r="A10864">
            <v>414691</v>
          </cell>
          <cell r="B10864" t="str">
            <v>ولاء ابو يزبك</v>
          </cell>
          <cell r="C10864" t="str">
            <v>نهيل</v>
          </cell>
          <cell r="E10864" t="str">
            <v>الثانية</v>
          </cell>
        </row>
        <row r="10865">
          <cell r="A10865">
            <v>414693</v>
          </cell>
          <cell r="B10865" t="str">
            <v>ولاء الناعم</v>
          </cell>
          <cell r="C10865" t="str">
            <v>محمد</v>
          </cell>
          <cell r="E10865" t="str">
            <v>الثانية</v>
          </cell>
        </row>
        <row r="10866">
          <cell r="A10866">
            <v>414700</v>
          </cell>
          <cell r="B10866" t="str">
            <v>وليم سليمان</v>
          </cell>
          <cell r="C10866" t="str">
            <v>علي</v>
          </cell>
          <cell r="E10866" t="str">
            <v>الثانية</v>
          </cell>
        </row>
        <row r="10867">
          <cell r="A10867">
            <v>414703</v>
          </cell>
          <cell r="B10867" t="str">
            <v>ياسر الابراهيم الحسن</v>
          </cell>
          <cell r="C10867" t="str">
            <v>حسين</v>
          </cell>
          <cell r="E10867" t="str">
            <v>الثانية</v>
          </cell>
        </row>
        <row r="10868">
          <cell r="A10868">
            <v>414704</v>
          </cell>
          <cell r="B10868" t="str">
            <v>ياسر عواد</v>
          </cell>
          <cell r="C10868" t="str">
            <v>سليمان</v>
          </cell>
          <cell r="E10868" t="str">
            <v>الثانية</v>
          </cell>
        </row>
        <row r="10869">
          <cell r="A10869">
            <v>414708</v>
          </cell>
          <cell r="B10869" t="str">
            <v>ياسين المشعوت</v>
          </cell>
          <cell r="C10869" t="str">
            <v>حسين</v>
          </cell>
          <cell r="E10869" t="str">
            <v>الثانية</v>
          </cell>
        </row>
        <row r="10870">
          <cell r="A10870">
            <v>414716</v>
          </cell>
          <cell r="B10870" t="str">
            <v>يوسف الاحمد</v>
          </cell>
          <cell r="C10870" t="str">
            <v>محمد</v>
          </cell>
          <cell r="E10870" t="str">
            <v>الثانية</v>
          </cell>
        </row>
        <row r="10871">
          <cell r="A10871">
            <v>414718</v>
          </cell>
          <cell r="B10871" t="str">
            <v>يوسف الجبر</v>
          </cell>
          <cell r="C10871" t="str">
            <v>غسان</v>
          </cell>
          <cell r="E10871" t="str">
            <v>الثانية</v>
          </cell>
        </row>
        <row r="10872">
          <cell r="A10872">
            <v>414723</v>
          </cell>
          <cell r="B10872" t="str">
            <v>احمد عبد القادر قطنا</v>
          </cell>
          <cell r="C10872" t="str">
            <v>محمد معتز بالله</v>
          </cell>
          <cell r="E10872" t="str">
            <v>الثانية</v>
          </cell>
        </row>
        <row r="10873">
          <cell r="A10873">
            <v>414725</v>
          </cell>
          <cell r="B10873" t="str">
            <v>الاء ابو خشريف</v>
          </cell>
          <cell r="C10873" t="str">
            <v>فيصل</v>
          </cell>
          <cell r="E10873" t="str">
            <v>الثانية</v>
          </cell>
        </row>
        <row r="10874">
          <cell r="A10874">
            <v>414728</v>
          </cell>
          <cell r="B10874" t="str">
            <v>ايهاب فهد</v>
          </cell>
          <cell r="C10874" t="str">
            <v>جمال</v>
          </cell>
          <cell r="E10874" t="str">
            <v>الثانية</v>
          </cell>
        </row>
        <row r="10875">
          <cell r="A10875">
            <v>414732</v>
          </cell>
          <cell r="B10875" t="str">
            <v>خلود القداح</v>
          </cell>
          <cell r="C10875" t="str">
            <v>عبد الحليم</v>
          </cell>
          <cell r="E10875" t="str">
            <v>الثانية</v>
          </cell>
        </row>
        <row r="10876">
          <cell r="A10876">
            <v>414735</v>
          </cell>
          <cell r="B10876" t="str">
            <v>رشا الدهني</v>
          </cell>
          <cell r="C10876" t="str">
            <v>نزار</v>
          </cell>
          <cell r="E10876" t="str">
            <v>الثانية</v>
          </cell>
        </row>
        <row r="10877">
          <cell r="A10877">
            <v>414736</v>
          </cell>
          <cell r="B10877" t="str">
            <v>سلام حمادية</v>
          </cell>
          <cell r="C10877" t="str">
            <v>محمد بسام</v>
          </cell>
          <cell r="E10877" t="str">
            <v>الثانية</v>
          </cell>
        </row>
        <row r="10878">
          <cell r="A10878">
            <v>414738</v>
          </cell>
          <cell r="B10878" t="str">
            <v>عامر حباس</v>
          </cell>
          <cell r="C10878" t="str">
            <v>محمد سليم</v>
          </cell>
          <cell r="E10878" t="str">
            <v>الثانية</v>
          </cell>
        </row>
        <row r="10879">
          <cell r="A10879">
            <v>414739</v>
          </cell>
          <cell r="B10879" t="str">
            <v>عبد الرحمن زين</v>
          </cell>
          <cell r="C10879" t="str">
            <v>بسام</v>
          </cell>
          <cell r="E10879" t="str">
            <v>الثانية</v>
          </cell>
        </row>
        <row r="10880">
          <cell r="A10880">
            <v>414742</v>
          </cell>
          <cell r="B10880" t="str">
            <v>علياء شميس</v>
          </cell>
          <cell r="C10880" t="str">
            <v>سليمان</v>
          </cell>
          <cell r="E10880" t="str">
            <v>الثانية</v>
          </cell>
        </row>
        <row r="10881">
          <cell r="A10881">
            <v>414743</v>
          </cell>
          <cell r="B10881" t="str">
            <v>عماد الدين حمودة</v>
          </cell>
          <cell r="C10881" t="str">
            <v>محمد بدر الدين</v>
          </cell>
          <cell r="E10881" t="str">
            <v>الثانية</v>
          </cell>
        </row>
        <row r="10882">
          <cell r="A10882">
            <v>414746</v>
          </cell>
          <cell r="B10882" t="str">
            <v>قحطان احمد</v>
          </cell>
          <cell r="C10882" t="str">
            <v>نديم</v>
          </cell>
          <cell r="E10882" t="str">
            <v>الثانية</v>
          </cell>
        </row>
        <row r="10883">
          <cell r="A10883">
            <v>414748</v>
          </cell>
          <cell r="B10883" t="str">
            <v>مؤيد بيطار</v>
          </cell>
          <cell r="C10883" t="str">
            <v>نزار</v>
          </cell>
          <cell r="E10883" t="str">
            <v>الثانية</v>
          </cell>
        </row>
        <row r="10884">
          <cell r="A10884">
            <v>414749</v>
          </cell>
          <cell r="B10884" t="str">
            <v>مازن الجاسم</v>
          </cell>
          <cell r="C10884" t="str">
            <v>محمد</v>
          </cell>
          <cell r="E10884" t="str">
            <v>الثانية</v>
          </cell>
        </row>
        <row r="10885">
          <cell r="A10885">
            <v>414750</v>
          </cell>
          <cell r="B10885" t="str">
            <v>مازن حمدان</v>
          </cell>
          <cell r="C10885" t="str">
            <v>نديم</v>
          </cell>
          <cell r="E10885" t="str">
            <v>الثانية</v>
          </cell>
        </row>
        <row r="10886">
          <cell r="A10886">
            <v>414753</v>
          </cell>
          <cell r="B10886" t="str">
            <v>محمد علي شوربه</v>
          </cell>
          <cell r="C10886" t="str">
            <v>عبد الرحيم</v>
          </cell>
          <cell r="E10886" t="str">
            <v>الثانية</v>
          </cell>
        </row>
        <row r="10887">
          <cell r="A10887">
            <v>414754</v>
          </cell>
          <cell r="B10887" t="str">
            <v>محمد ماجد قاوقجي</v>
          </cell>
          <cell r="C10887" t="str">
            <v>محمد فوزان</v>
          </cell>
          <cell r="E10887" t="str">
            <v>الثانية</v>
          </cell>
        </row>
        <row r="10888">
          <cell r="A10888">
            <v>414758</v>
          </cell>
          <cell r="B10888" t="str">
            <v>محي الدين البرادعي</v>
          </cell>
          <cell r="C10888" t="str">
            <v>خالد</v>
          </cell>
          <cell r="E10888" t="str">
            <v>الثانية</v>
          </cell>
        </row>
        <row r="10889">
          <cell r="A10889">
            <v>414763</v>
          </cell>
          <cell r="B10889" t="str">
            <v>هبة النفاخ</v>
          </cell>
          <cell r="C10889" t="str">
            <v>بهاء</v>
          </cell>
          <cell r="E10889" t="str">
            <v>الثانية</v>
          </cell>
        </row>
        <row r="10890">
          <cell r="A10890">
            <v>414765</v>
          </cell>
          <cell r="B10890" t="str">
            <v>ولاط بكندي</v>
          </cell>
          <cell r="C10890" t="str">
            <v>زكي</v>
          </cell>
          <cell r="E10890" t="str">
            <v>الثانية</v>
          </cell>
        </row>
        <row r="10891">
          <cell r="A10891">
            <v>414766</v>
          </cell>
          <cell r="B10891" t="str">
            <v>يوسف كركر</v>
          </cell>
          <cell r="C10891" t="str">
            <v>عبد الله</v>
          </cell>
          <cell r="E10891" t="str">
            <v>الثانية</v>
          </cell>
        </row>
        <row r="10892">
          <cell r="A10892">
            <v>414773</v>
          </cell>
          <cell r="B10892" t="str">
            <v>فرح كيكي خرسي</v>
          </cell>
          <cell r="C10892" t="str">
            <v>زياد</v>
          </cell>
          <cell r="E10892" t="str">
            <v>الثانية</v>
          </cell>
        </row>
        <row r="10893">
          <cell r="A10893">
            <v>414774</v>
          </cell>
          <cell r="B10893" t="str">
            <v>ماجد الدكاك</v>
          </cell>
          <cell r="E10893" t="str">
            <v>الثانية</v>
          </cell>
        </row>
        <row r="10894">
          <cell r="A10894">
            <v>414782</v>
          </cell>
          <cell r="B10894" t="str">
            <v>ميساء الحريري</v>
          </cell>
          <cell r="E10894" t="str">
            <v>الثانية</v>
          </cell>
        </row>
        <row r="10895">
          <cell r="A10895">
            <v>414784</v>
          </cell>
          <cell r="B10895" t="str">
            <v xml:space="preserve">محمد اديب الخصيم </v>
          </cell>
          <cell r="E10895" t="str">
            <v>الثانية</v>
          </cell>
        </row>
        <row r="10896">
          <cell r="A10896">
            <v>414787</v>
          </cell>
          <cell r="B10896" t="str">
            <v>حسام رضائي</v>
          </cell>
          <cell r="C10896" t="str">
            <v>توفيق</v>
          </cell>
          <cell r="E10896" t="str">
            <v>الثانية</v>
          </cell>
        </row>
        <row r="10897">
          <cell r="A10897">
            <v>414789</v>
          </cell>
          <cell r="B10897" t="str">
            <v>اغيد طنجي</v>
          </cell>
          <cell r="C10897" t="str">
            <v>خليل</v>
          </cell>
          <cell r="E10897" t="str">
            <v>الثانية</v>
          </cell>
        </row>
        <row r="10898">
          <cell r="A10898">
            <v>414790</v>
          </cell>
          <cell r="B10898" t="str">
            <v>انس السيد</v>
          </cell>
          <cell r="C10898" t="str">
            <v>عبد الكريم</v>
          </cell>
          <cell r="E10898" t="str">
            <v>الثانية</v>
          </cell>
        </row>
        <row r="10899">
          <cell r="A10899">
            <v>414791</v>
          </cell>
          <cell r="B10899" t="str">
            <v>انس الكوجك</v>
          </cell>
          <cell r="C10899" t="str">
            <v>كمال</v>
          </cell>
          <cell r="E10899" t="str">
            <v>الثانية</v>
          </cell>
        </row>
        <row r="10900">
          <cell r="A10900">
            <v>414801</v>
          </cell>
          <cell r="B10900" t="str">
            <v>هديل بكوره</v>
          </cell>
          <cell r="C10900" t="str">
            <v>محمد نعمان</v>
          </cell>
          <cell r="E10900" t="str">
            <v>الثانية</v>
          </cell>
        </row>
        <row r="10901">
          <cell r="A10901">
            <v>414804</v>
          </cell>
          <cell r="B10901" t="str">
            <v>احمد اسماعيل</v>
          </cell>
          <cell r="C10901" t="str">
            <v>محمد</v>
          </cell>
          <cell r="E10901" t="str">
            <v>الثانية</v>
          </cell>
        </row>
        <row r="10902">
          <cell r="A10902">
            <v>414806</v>
          </cell>
          <cell r="B10902" t="str">
            <v>احمد عطايا</v>
          </cell>
          <cell r="C10902" t="str">
            <v>اكرم</v>
          </cell>
          <cell r="E10902" t="str">
            <v>الثانية</v>
          </cell>
        </row>
        <row r="10903">
          <cell r="A10903">
            <v>414812</v>
          </cell>
          <cell r="B10903" t="str">
            <v>اياد النحاس الحمصي</v>
          </cell>
          <cell r="C10903" t="str">
            <v>ياسين</v>
          </cell>
          <cell r="E10903" t="str">
            <v>الثانية</v>
          </cell>
        </row>
        <row r="10904">
          <cell r="A10904">
            <v>414815</v>
          </cell>
          <cell r="B10904" t="str">
            <v>باسم خوري</v>
          </cell>
          <cell r="C10904" t="str">
            <v>نزال</v>
          </cell>
          <cell r="E10904" t="str">
            <v>الثانية</v>
          </cell>
        </row>
        <row r="10905">
          <cell r="A10905">
            <v>414816</v>
          </cell>
          <cell r="B10905" t="str">
            <v>بلال بكر</v>
          </cell>
          <cell r="C10905" t="str">
            <v>محمد علي</v>
          </cell>
          <cell r="E10905" t="str">
            <v>الثانية</v>
          </cell>
        </row>
        <row r="10906">
          <cell r="A10906">
            <v>414817</v>
          </cell>
          <cell r="B10906" t="str">
            <v>تمام ملص</v>
          </cell>
          <cell r="C10906" t="str">
            <v>وليد</v>
          </cell>
          <cell r="E10906" t="str">
            <v>الثانية</v>
          </cell>
        </row>
        <row r="10907">
          <cell r="A10907">
            <v>414820</v>
          </cell>
          <cell r="B10907" t="str">
            <v>حسام محمد</v>
          </cell>
          <cell r="C10907" t="str">
            <v>فاروق</v>
          </cell>
          <cell r="E10907" t="str">
            <v>الثانية</v>
          </cell>
        </row>
        <row r="10908">
          <cell r="A10908">
            <v>414821</v>
          </cell>
          <cell r="B10908" t="str">
            <v>حسام مهنا</v>
          </cell>
          <cell r="C10908" t="str">
            <v>شفيق</v>
          </cell>
          <cell r="E10908" t="str">
            <v>الثانية</v>
          </cell>
        </row>
        <row r="10909">
          <cell r="A10909">
            <v>414823</v>
          </cell>
          <cell r="B10909" t="str">
            <v>خالد برهوم</v>
          </cell>
          <cell r="C10909" t="str">
            <v>عبد العزيز</v>
          </cell>
          <cell r="E10909" t="str">
            <v>الثانية</v>
          </cell>
        </row>
        <row r="10910">
          <cell r="A10910">
            <v>414830</v>
          </cell>
          <cell r="B10910" t="str">
            <v>سامي صبري</v>
          </cell>
          <cell r="C10910" t="str">
            <v>محمد سمير</v>
          </cell>
          <cell r="E10910" t="str">
            <v>الثانية</v>
          </cell>
        </row>
        <row r="10911">
          <cell r="A10911">
            <v>414832</v>
          </cell>
          <cell r="B10911" t="str">
            <v>ضياء الشواخ</v>
          </cell>
          <cell r="C10911" t="str">
            <v>محمد</v>
          </cell>
          <cell r="E10911" t="str">
            <v>الثانية</v>
          </cell>
        </row>
        <row r="10912">
          <cell r="A10912">
            <v>414836</v>
          </cell>
          <cell r="B10912" t="str">
            <v>عبد الرحيم سويد</v>
          </cell>
          <cell r="C10912" t="str">
            <v>صالح</v>
          </cell>
          <cell r="E10912" t="str">
            <v>الثانية</v>
          </cell>
        </row>
        <row r="10913">
          <cell r="A10913">
            <v>414837</v>
          </cell>
          <cell r="B10913" t="str">
            <v>عبيدة الحريف</v>
          </cell>
          <cell r="C10913" t="str">
            <v>صفوان</v>
          </cell>
          <cell r="E10913" t="str">
            <v>الثانية</v>
          </cell>
        </row>
        <row r="10914">
          <cell r="A10914">
            <v>414847</v>
          </cell>
          <cell r="B10914" t="str">
            <v>لؤي الشيخ</v>
          </cell>
          <cell r="C10914" t="str">
            <v>سامي</v>
          </cell>
          <cell r="E10914" t="str">
            <v>الثانية</v>
          </cell>
        </row>
        <row r="10915">
          <cell r="A10915">
            <v>414848</v>
          </cell>
          <cell r="B10915" t="str">
            <v>ليلى المصري</v>
          </cell>
          <cell r="C10915" t="str">
            <v>احمد</v>
          </cell>
          <cell r="E10915" t="str">
            <v>الثانية</v>
          </cell>
        </row>
        <row r="10916">
          <cell r="A10916">
            <v>414851</v>
          </cell>
          <cell r="B10916" t="str">
            <v>ماهر الغزولي</v>
          </cell>
          <cell r="C10916" t="str">
            <v>مصطفى</v>
          </cell>
          <cell r="E10916" t="str">
            <v>الثانية</v>
          </cell>
        </row>
        <row r="10917">
          <cell r="A10917">
            <v>414852</v>
          </cell>
          <cell r="B10917" t="str">
            <v>ماهر حيدر</v>
          </cell>
          <cell r="C10917" t="str">
            <v>محمد</v>
          </cell>
          <cell r="E10917" t="str">
            <v>الثانية</v>
          </cell>
        </row>
        <row r="10918">
          <cell r="A10918">
            <v>414860</v>
          </cell>
          <cell r="B10918" t="str">
            <v>محمد غياث قاووق</v>
          </cell>
          <cell r="C10918" t="str">
            <v>نبيه</v>
          </cell>
          <cell r="E10918" t="str">
            <v>الثانية</v>
          </cell>
        </row>
        <row r="10919">
          <cell r="A10919">
            <v>414863</v>
          </cell>
          <cell r="B10919" t="str">
            <v xml:space="preserve">محمد محمد </v>
          </cell>
          <cell r="C10919" t="str">
            <v>حسين</v>
          </cell>
          <cell r="E10919" t="str">
            <v>الثانية</v>
          </cell>
        </row>
        <row r="10920">
          <cell r="A10920">
            <v>414865</v>
          </cell>
          <cell r="B10920" t="str">
            <v>محمد مياسا</v>
          </cell>
          <cell r="C10920" t="str">
            <v>محمد</v>
          </cell>
          <cell r="E10920" t="str">
            <v>الثانية</v>
          </cell>
        </row>
        <row r="10921">
          <cell r="A10921">
            <v>414866</v>
          </cell>
          <cell r="B10921" t="str">
            <v>محمد نذير الحبال</v>
          </cell>
          <cell r="C10921" t="str">
            <v>محمد نادر</v>
          </cell>
          <cell r="E10921" t="str">
            <v>الثانية</v>
          </cell>
        </row>
        <row r="10922">
          <cell r="A10922">
            <v>414868</v>
          </cell>
          <cell r="B10922" t="str">
            <v>محمود الشيني</v>
          </cell>
          <cell r="C10922" t="str">
            <v>كونين</v>
          </cell>
          <cell r="E10922" t="str">
            <v>الثانية</v>
          </cell>
        </row>
        <row r="10923">
          <cell r="A10923">
            <v>414870</v>
          </cell>
          <cell r="B10923" t="str">
            <v>مريم الدريس</v>
          </cell>
          <cell r="C10923" t="str">
            <v>عبد العزيز</v>
          </cell>
          <cell r="E10923" t="str">
            <v>الثانية</v>
          </cell>
        </row>
        <row r="10924">
          <cell r="A10924">
            <v>414873</v>
          </cell>
          <cell r="B10924" t="str">
            <v>مي طبرة</v>
          </cell>
          <cell r="C10924" t="str">
            <v>الياس</v>
          </cell>
          <cell r="E10924" t="str">
            <v>الثانية</v>
          </cell>
        </row>
        <row r="10925">
          <cell r="A10925">
            <v>414875</v>
          </cell>
          <cell r="B10925" t="str">
            <v>ناريمان الكود</v>
          </cell>
          <cell r="C10925" t="str">
            <v>موسى</v>
          </cell>
          <cell r="E10925" t="str">
            <v>الثانية</v>
          </cell>
        </row>
        <row r="10926">
          <cell r="A10926">
            <v>414882</v>
          </cell>
          <cell r="B10926" t="str">
            <v>هبه عاشور</v>
          </cell>
          <cell r="C10926" t="str">
            <v>جمال</v>
          </cell>
          <cell r="E10926" t="str">
            <v>الثانية</v>
          </cell>
        </row>
        <row r="10927">
          <cell r="A10927">
            <v>414883</v>
          </cell>
          <cell r="B10927" t="str">
            <v>هويده سعد  الدين الجباوي</v>
          </cell>
          <cell r="C10927" t="str">
            <v>احمد</v>
          </cell>
          <cell r="E10927" t="str">
            <v>الثانية</v>
          </cell>
        </row>
        <row r="10928">
          <cell r="A10928">
            <v>414884</v>
          </cell>
          <cell r="B10928" t="str">
            <v>ياسمين الحسين</v>
          </cell>
          <cell r="C10928" t="str">
            <v>سليمان</v>
          </cell>
          <cell r="E10928" t="str">
            <v>الثانية</v>
          </cell>
        </row>
        <row r="10929">
          <cell r="A10929">
            <v>414885</v>
          </cell>
          <cell r="B10929" t="str">
            <v>اباء شحادة</v>
          </cell>
          <cell r="C10929" t="str">
            <v>عبدالوهاب</v>
          </cell>
          <cell r="E10929" t="str">
            <v>الثانية</v>
          </cell>
        </row>
        <row r="10930">
          <cell r="A10930">
            <v>414894</v>
          </cell>
          <cell r="B10930" t="str">
            <v>احمد احمد</v>
          </cell>
          <cell r="C10930" t="str">
            <v>ابراهيم</v>
          </cell>
          <cell r="E10930" t="str">
            <v>الثانية</v>
          </cell>
        </row>
        <row r="10931">
          <cell r="A10931">
            <v>414895</v>
          </cell>
          <cell r="B10931" t="str">
            <v>احمد احميد</v>
          </cell>
          <cell r="C10931" t="str">
            <v>عبدالمعين</v>
          </cell>
          <cell r="E10931" t="str">
            <v>الثانية</v>
          </cell>
        </row>
        <row r="10932">
          <cell r="A10932">
            <v>414896</v>
          </cell>
          <cell r="B10932" t="str">
            <v>احمد ادريس</v>
          </cell>
          <cell r="C10932" t="str">
            <v>عمر</v>
          </cell>
          <cell r="E10932" t="str">
            <v>الثانية</v>
          </cell>
        </row>
        <row r="10933">
          <cell r="A10933">
            <v>414898</v>
          </cell>
          <cell r="B10933" t="str">
            <v>احمد التواتي</v>
          </cell>
          <cell r="C10933" t="str">
            <v>مبارك</v>
          </cell>
          <cell r="E10933" t="str">
            <v>الثانية</v>
          </cell>
        </row>
        <row r="10934">
          <cell r="A10934">
            <v>414904</v>
          </cell>
          <cell r="B10934" t="str">
            <v>احمد الغوراني</v>
          </cell>
          <cell r="C10934" t="str">
            <v>أيمن</v>
          </cell>
          <cell r="E10934" t="str">
            <v>الثانية</v>
          </cell>
        </row>
        <row r="10935">
          <cell r="A10935">
            <v>414909</v>
          </cell>
          <cell r="B10935" t="str">
            <v>احمد بكري</v>
          </cell>
          <cell r="C10935" t="str">
            <v>بشير</v>
          </cell>
          <cell r="E10935" t="str">
            <v>الثانية</v>
          </cell>
        </row>
        <row r="10936">
          <cell r="A10936">
            <v>414910</v>
          </cell>
          <cell r="B10936" t="str">
            <v>احمد حمود</v>
          </cell>
          <cell r="C10936" t="str">
            <v>فيصل</v>
          </cell>
          <cell r="E10936" t="str">
            <v>الثانية</v>
          </cell>
        </row>
        <row r="10937">
          <cell r="A10937">
            <v>414911</v>
          </cell>
          <cell r="B10937" t="str">
            <v>احمد حمود</v>
          </cell>
          <cell r="C10937" t="str">
            <v>محمد</v>
          </cell>
          <cell r="E10937" t="str">
            <v>الثانية</v>
          </cell>
        </row>
        <row r="10938">
          <cell r="A10938">
            <v>414916</v>
          </cell>
          <cell r="B10938" t="str">
            <v>احمد زيد</v>
          </cell>
          <cell r="C10938" t="str">
            <v>قاسم</v>
          </cell>
          <cell r="E10938" t="str">
            <v>الثانية</v>
          </cell>
        </row>
        <row r="10939">
          <cell r="A10939">
            <v>414919</v>
          </cell>
          <cell r="B10939" t="str">
            <v>احمد شاكر</v>
          </cell>
          <cell r="C10939" t="str">
            <v>عبد السلام</v>
          </cell>
          <cell r="E10939" t="str">
            <v>الثانية</v>
          </cell>
        </row>
        <row r="10940">
          <cell r="A10940">
            <v>414934</v>
          </cell>
          <cell r="B10940" t="str">
            <v>اريج حمادة</v>
          </cell>
          <cell r="C10940" t="str">
            <v>عبدالمالك</v>
          </cell>
          <cell r="E10940" t="str">
            <v>الثانية</v>
          </cell>
        </row>
        <row r="10941">
          <cell r="A10941">
            <v>414936</v>
          </cell>
          <cell r="B10941" t="str">
            <v>اسامة الريس</v>
          </cell>
          <cell r="C10941" t="str">
            <v>خالد</v>
          </cell>
          <cell r="E10941" t="str">
            <v>الثانية</v>
          </cell>
        </row>
        <row r="10942">
          <cell r="A10942">
            <v>414942</v>
          </cell>
          <cell r="B10942" t="str">
            <v>اسراء أبوهاني</v>
          </cell>
          <cell r="C10942" t="str">
            <v>محمد</v>
          </cell>
          <cell r="E10942" t="str">
            <v>الثانية</v>
          </cell>
        </row>
        <row r="10943">
          <cell r="A10943">
            <v>414956</v>
          </cell>
          <cell r="B10943" t="str">
            <v>الاء يزبك</v>
          </cell>
          <cell r="C10943" t="str">
            <v>كاسم</v>
          </cell>
          <cell r="E10943" t="str">
            <v>الثانية</v>
          </cell>
        </row>
        <row r="10944">
          <cell r="A10944">
            <v>414968</v>
          </cell>
          <cell r="B10944" t="str">
            <v>امجد ناصر</v>
          </cell>
          <cell r="C10944" t="str">
            <v>عبدالكريم</v>
          </cell>
          <cell r="E10944" t="str">
            <v>الثانية</v>
          </cell>
        </row>
        <row r="10945">
          <cell r="A10945">
            <v>414969</v>
          </cell>
          <cell r="B10945" t="str">
            <v>امجد نغنغ</v>
          </cell>
          <cell r="C10945" t="str">
            <v>عمر</v>
          </cell>
          <cell r="E10945" t="str">
            <v>الثانية</v>
          </cell>
        </row>
        <row r="10946">
          <cell r="A10946">
            <v>414970</v>
          </cell>
          <cell r="B10946" t="str">
            <v>امل اسامي</v>
          </cell>
          <cell r="C10946" t="str">
            <v>زهير</v>
          </cell>
          <cell r="E10946" t="str">
            <v>الثانية</v>
          </cell>
        </row>
        <row r="10947">
          <cell r="A10947">
            <v>414973</v>
          </cell>
          <cell r="B10947" t="str">
            <v>اميرة مدينه</v>
          </cell>
          <cell r="C10947" t="str">
            <v>محمد سعيد</v>
          </cell>
          <cell r="E10947" t="str">
            <v>الثانية</v>
          </cell>
        </row>
        <row r="10948">
          <cell r="A10948">
            <v>414979</v>
          </cell>
          <cell r="B10948" t="str">
            <v>انس الحموي</v>
          </cell>
          <cell r="C10948" t="str">
            <v>محمد</v>
          </cell>
          <cell r="E10948" t="str">
            <v>الثانية</v>
          </cell>
        </row>
        <row r="10949">
          <cell r="A10949">
            <v>414983</v>
          </cell>
          <cell r="B10949" t="str">
            <v>انس بطحيش</v>
          </cell>
          <cell r="C10949" t="str">
            <v>أكرم</v>
          </cell>
          <cell r="E10949" t="str">
            <v>الثانية</v>
          </cell>
        </row>
        <row r="10950">
          <cell r="A10950">
            <v>414985</v>
          </cell>
          <cell r="B10950" t="str">
            <v>انس قيسي</v>
          </cell>
          <cell r="C10950" t="str">
            <v>محمدعصام الدين</v>
          </cell>
          <cell r="E10950" t="str">
            <v>الثانية</v>
          </cell>
        </row>
        <row r="10951">
          <cell r="A10951">
            <v>414986</v>
          </cell>
          <cell r="B10951" t="str">
            <v>انس كفا الشهير بالمصري</v>
          </cell>
          <cell r="C10951" t="str">
            <v>رياض</v>
          </cell>
          <cell r="E10951" t="str">
            <v>الثانية</v>
          </cell>
        </row>
        <row r="10952">
          <cell r="A10952">
            <v>414988</v>
          </cell>
          <cell r="B10952" t="str">
            <v>انس مللي</v>
          </cell>
          <cell r="C10952" t="str">
            <v>محمد اكرم</v>
          </cell>
          <cell r="E10952" t="str">
            <v>الثانية</v>
          </cell>
        </row>
        <row r="10953">
          <cell r="A10953">
            <v>414994</v>
          </cell>
          <cell r="B10953" t="str">
            <v>اياد الحسين</v>
          </cell>
          <cell r="C10953" t="str">
            <v>غالب</v>
          </cell>
          <cell r="E10953" t="str">
            <v>الثانية</v>
          </cell>
        </row>
        <row r="10954">
          <cell r="A10954">
            <v>414995</v>
          </cell>
          <cell r="B10954" t="str">
            <v>اياد الرفاعي</v>
          </cell>
          <cell r="C10954" t="str">
            <v>زياد</v>
          </cell>
          <cell r="E10954" t="str">
            <v>الثانية</v>
          </cell>
        </row>
        <row r="10955">
          <cell r="A10955">
            <v>414996</v>
          </cell>
          <cell r="B10955" t="str">
            <v>اياد الشيخ</v>
          </cell>
          <cell r="C10955" t="str">
            <v>حميدي</v>
          </cell>
          <cell r="E10955" t="str">
            <v>الثانية</v>
          </cell>
        </row>
        <row r="10956">
          <cell r="A10956">
            <v>415000</v>
          </cell>
          <cell r="B10956" t="str">
            <v>ايسر خطاب</v>
          </cell>
          <cell r="E10956" t="str">
            <v>الثانية</v>
          </cell>
        </row>
        <row r="10957">
          <cell r="A10957">
            <v>415002</v>
          </cell>
          <cell r="B10957" t="str">
            <v>ايلي بحري</v>
          </cell>
          <cell r="C10957" t="str">
            <v>سليم</v>
          </cell>
          <cell r="E10957" t="str">
            <v>الثانية</v>
          </cell>
        </row>
        <row r="10958">
          <cell r="A10958">
            <v>415014</v>
          </cell>
          <cell r="B10958" t="str">
            <v>ايهم شرفه</v>
          </cell>
          <cell r="C10958" t="str">
            <v>جمال</v>
          </cell>
          <cell r="E10958" t="str">
            <v>الثانية</v>
          </cell>
        </row>
        <row r="10959">
          <cell r="A10959">
            <v>415016</v>
          </cell>
          <cell r="B10959" t="str">
            <v>باسل خياط</v>
          </cell>
          <cell r="C10959" t="str">
            <v>زياد</v>
          </cell>
          <cell r="E10959" t="str">
            <v>الثانية</v>
          </cell>
        </row>
        <row r="10960">
          <cell r="A10960">
            <v>415022</v>
          </cell>
          <cell r="B10960" t="str">
            <v>باسمة الحبيس</v>
          </cell>
          <cell r="C10960" t="str">
            <v>سعدالدين</v>
          </cell>
          <cell r="E10960" t="str">
            <v>الثانية</v>
          </cell>
        </row>
        <row r="10961">
          <cell r="A10961">
            <v>415029</v>
          </cell>
          <cell r="B10961" t="str">
            <v>بشار بلول</v>
          </cell>
          <cell r="C10961" t="str">
            <v>محمد ديب</v>
          </cell>
          <cell r="E10961" t="str">
            <v>الثانية</v>
          </cell>
        </row>
        <row r="10962">
          <cell r="A10962">
            <v>415032</v>
          </cell>
          <cell r="B10962" t="str">
            <v>بشرى درويش</v>
          </cell>
          <cell r="C10962" t="str">
            <v>محمود</v>
          </cell>
          <cell r="E10962" t="str">
            <v>الثانية</v>
          </cell>
        </row>
        <row r="10963">
          <cell r="A10963">
            <v>415033</v>
          </cell>
          <cell r="B10963" t="str">
            <v>بشلر هدله</v>
          </cell>
          <cell r="C10963" t="str">
            <v>عبد الغفار</v>
          </cell>
          <cell r="E10963" t="str">
            <v>الثانية</v>
          </cell>
        </row>
        <row r="10964">
          <cell r="A10964">
            <v>415036</v>
          </cell>
          <cell r="B10964" t="str">
            <v>بلال القالش</v>
          </cell>
          <cell r="C10964" t="str">
            <v>محمد ياسين</v>
          </cell>
          <cell r="E10964" t="str">
            <v>الثانية</v>
          </cell>
        </row>
        <row r="10965">
          <cell r="A10965">
            <v>415039</v>
          </cell>
          <cell r="B10965" t="str">
            <v>بلال زهرة</v>
          </cell>
          <cell r="C10965" t="str">
            <v>سليمان</v>
          </cell>
          <cell r="E10965" t="str">
            <v>الثانية</v>
          </cell>
        </row>
        <row r="10966">
          <cell r="A10966">
            <v>415040</v>
          </cell>
          <cell r="B10966" t="str">
            <v>بلال عنزي</v>
          </cell>
          <cell r="C10966" t="str">
            <v>محمد</v>
          </cell>
          <cell r="E10966" t="str">
            <v>الثانية</v>
          </cell>
        </row>
        <row r="10967">
          <cell r="A10967">
            <v>415045</v>
          </cell>
          <cell r="B10967" t="str">
            <v>بيان قدو</v>
          </cell>
          <cell r="C10967" t="str">
            <v>مازن</v>
          </cell>
          <cell r="E10967" t="str">
            <v>الثانية</v>
          </cell>
        </row>
        <row r="10968">
          <cell r="A10968">
            <v>415049</v>
          </cell>
          <cell r="B10968" t="str">
            <v>تهاني ياسر</v>
          </cell>
          <cell r="C10968" t="str">
            <v>غدير</v>
          </cell>
          <cell r="E10968" t="str">
            <v>الثانية</v>
          </cell>
        </row>
        <row r="10969">
          <cell r="A10969">
            <v>415051</v>
          </cell>
          <cell r="B10969" t="str">
            <v>ثائر المردود</v>
          </cell>
          <cell r="C10969" t="str">
            <v>ناصر</v>
          </cell>
          <cell r="E10969" t="str">
            <v>الثانية</v>
          </cell>
        </row>
        <row r="10970">
          <cell r="A10970">
            <v>415054</v>
          </cell>
          <cell r="B10970" t="str">
            <v>ثراء عمار</v>
          </cell>
          <cell r="C10970" t="str">
            <v>محمود</v>
          </cell>
          <cell r="E10970" t="str">
            <v>الثانية</v>
          </cell>
        </row>
        <row r="10971">
          <cell r="A10971">
            <v>415065</v>
          </cell>
          <cell r="B10971" t="str">
            <v>جورج زيتون</v>
          </cell>
          <cell r="C10971" t="str">
            <v>يوسف</v>
          </cell>
          <cell r="E10971" t="str">
            <v>الثانية</v>
          </cell>
        </row>
        <row r="10972">
          <cell r="A10972">
            <v>415066</v>
          </cell>
          <cell r="B10972" t="str">
            <v>جورج عبود</v>
          </cell>
          <cell r="C10972" t="str">
            <v>بشارة</v>
          </cell>
          <cell r="E10972" t="str">
            <v>الثانية</v>
          </cell>
        </row>
        <row r="10973">
          <cell r="A10973">
            <v>415067</v>
          </cell>
          <cell r="B10973" t="str">
            <v>جومانة شيخوس</v>
          </cell>
          <cell r="C10973" t="str">
            <v>عبدالله</v>
          </cell>
          <cell r="E10973" t="str">
            <v>الثانية</v>
          </cell>
        </row>
        <row r="10974">
          <cell r="A10974">
            <v>415068</v>
          </cell>
          <cell r="B10974" t="str">
            <v>جوني الرشيد</v>
          </cell>
          <cell r="C10974" t="str">
            <v>اميل</v>
          </cell>
          <cell r="E10974" t="str">
            <v>الثانية</v>
          </cell>
        </row>
        <row r="10975">
          <cell r="A10975">
            <v>415079</v>
          </cell>
          <cell r="B10975" t="str">
            <v>حسام بدر</v>
          </cell>
          <cell r="C10975" t="str">
            <v>عصام</v>
          </cell>
          <cell r="E10975" t="str">
            <v>الثانية</v>
          </cell>
        </row>
        <row r="10976">
          <cell r="A10976">
            <v>415084</v>
          </cell>
          <cell r="B10976" t="str">
            <v>حسن العلي الجاسم</v>
          </cell>
          <cell r="C10976" t="str">
            <v>جاسم</v>
          </cell>
          <cell r="E10976" t="str">
            <v>الثانية</v>
          </cell>
        </row>
        <row r="10977">
          <cell r="A10977">
            <v>415088</v>
          </cell>
          <cell r="B10977" t="str">
            <v>حسين القادري</v>
          </cell>
          <cell r="C10977" t="str">
            <v>عبد الرحمن</v>
          </cell>
          <cell r="E10977" t="str">
            <v>الثانية</v>
          </cell>
        </row>
        <row r="10978">
          <cell r="A10978">
            <v>415092</v>
          </cell>
          <cell r="B10978" t="str">
            <v>حكمت شبيب</v>
          </cell>
          <cell r="C10978" t="str">
            <v>سعيد</v>
          </cell>
          <cell r="E10978" t="str">
            <v>الثانية</v>
          </cell>
        </row>
        <row r="10979">
          <cell r="A10979">
            <v>415101</v>
          </cell>
          <cell r="B10979" t="str">
            <v>خالد سريول</v>
          </cell>
          <cell r="C10979" t="str">
            <v>سمير</v>
          </cell>
          <cell r="E10979" t="str">
            <v>الثانية</v>
          </cell>
        </row>
        <row r="10980">
          <cell r="A10980">
            <v>415106</v>
          </cell>
          <cell r="B10980" t="str">
            <v xml:space="preserve">خلدون سقباني </v>
          </cell>
          <cell r="C10980" t="str">
            <v>محمد نزار</v>
          </cell>
          <cell r="E10980" t="str">
            <v>الثانية</v>
          </cell>
        </row>
        <row r="10981">
          <cell r="A10981">
            <v>415108</v>
          </cell>
          <cell r="B10981" t="str">
            <v>خلود حقوق</v>
          </cell>
          <cell r="C10981" t="str">
            <v>خالد</v>
          </cell>
          <cell r="E10981" t="str">
            <v>الثانية</v>
          </cell>
        </row>
        <row r="10982">
          <cell r="A10982">
            <v>415110</v>
          </cell>
          <cell r="B10982" t="str">
            <v>خليل الزعبي</v>
          </cell>
          <cell r="C10982" t="str">
            <v>محمد خير</v>
          </cell>
          <cell r="E10982" t="str">
            <v>الثانية</v>
          </cell>
        </row>
        <row r="10983">
          <cell r="A10983">
            <v>415118</v>
          </cell>
          <cell r="B10983" t="str">
            <v>دانه المهدي</v>
          </cell>
          <cell r="C10983" t="str">
            <v>محمود</v>
          </cell>
          <cell r="E10983" t="str">
            <v>الثانية</v>
          </cell>
        </row>
        <row r="10984">
          <cell r="A10984">
            <v>415121</v>
          </cell>
          <cell r="B10984" t="str">
            <v>دانيا الملا</v>
          </cell>
          <cell r="C10984" t="str">
            <v>يوسف</v>
          </cell>
          <cell r="E10984" t="str">
            <v>الثانية</v>
          </cell>
        </row>
        <row r="10985">
          <cell r="A10985">
            <v>415132</v>
          </cell>
          <cell r="B10985" t="str">
            <v>ديانا العبد الله</v>
          </cell>
          <cell r="C10985" t="str">
            <v>راجح</v>
          </cell>
          <cell r="E10985" t="str">
            <v>الثانية</v>
          </cell>
        </row>
        <row r="10986">
          <cell r="A10986">
            <v>415147</v>
          </cell>
          <cell r="B10986" t="str">
            <v>رانيا خلوف</v>
          </cell>
          <cell r="C10986" t="str">
            <v>علي</v>
          </cell>
          <cell r="E10986" t="str">
            <v>الثانية</v>
          </cell>
        </row>
        <row r="10987">
          <cell r="A10987">
            <v>415149</v>
          </cell>
          <cell r="B10987" t="str">
            <v>رانيا فارس</v>
          </cell>
          <cell r="C10987" t="str">
            <v>حيدر</v>
          </cell>
          <cell r="E10987" t="str">
            <v>الثانية</v>
          </cell>
        </row>
        <row r="10988">
          <cell r="A10988">
            <v>415151</v>
          </cell>
          <cell r="B10988" t="str">
            <v>رأفت موسى</v>
          </cell>
          <cell r="C10988" t="str">
            <v>علي</v>
          </cell>
          <cell r="E10988" t="str">
            <v>الثانية</v>
          </cell>
        </row>
        <row r="10989">
          <cell r="A10989">
            <v>415153</v>
          </cell>
          <cell r="B10989" t="str">
            <v>ربى الحموي</v>
          </cell>
          <cell r="C10989" t="str">
            <v>وليد</v>
          </cell>
          <cell r="E10989" t="str">
            <v>الثانية</v>
          </cell>
        </row>
        <row r="10990">
          <cell r="A10990">
            <v>415156</v>
          </cell>
          <cell r="B10990" t="str">
            <v>ربى عزام</v>
          </cell>
          <cell r="C10990" t="str">
            <v>حسن</v>
          </cell>
          <cell r="E10990" t="str">
            <v>الثانية</v>
          </cell>
        </row>
        <row r="10991">
          <cell r="A10991">
            <v>415169</v>
          </cell>
          <cell r="B10991" t="str">
            <v>رشاد ادريس</v>
          </cell>
          <cell r="C10991" t="str">
            <v>ممدوح</v>
          </cell>
          <cell r="E10991" t="str">
            <v>الثانية</v>
          </cell>
        </row>
        <row r="10992">
          <cell r="A10992">
            <v>415173</v>
          </cell>
          <cell r="B10992" t="str">
            <v>رفيف خلف</v>
          </cell>
          <cell r="C10992" t="str">
            <v>أحمد</v>
          </cell>
          <cell r="E10992" t="str">
            <v>الثانية</v>
          </cell>
        </row>
        <row r="10993">
          <cell r="A10993">
            <v>415190</v>
          </cell>
          <cell r="B10993" t="str">
            <v>رويدة الحمادي</v>
          </cell>
          <cell r="C10993" t="str">
            <v>عبدالله</v>
          </cell>
          <cell r="E10993" t="str">
            <v>الثانية</v>
          </cell>
        </row>
        <row r="10994">
          <cell r="A10994">
            <v>415197</v>
          </cell>
          <cell r="B10994" t="str">
            <v>ريم حمدو الناصر</v>
          </cell>
          <cell r="C10994" t="str">
            <v>ابراهيم</v>
          </cell>
          <cell r="E10994" t="str">
            <v>الثانية</v>
          </cell>
        </row>
        <row r="10995">
          <cell r="A10995">
            <v>415202</v>
          </cell>
          <cell r="B10995" t="str">
            <v>ريما دلي حسن</v>
          </cell>
          <cell r="C10995" t="str">
            <v>عماد الدين</v>
          </cell>
          <cell r="E10995" t="str">
            <v>الثانية</v>
          </cell>
        </row>
        <row r="10996">
          <cell r="A10996">
            <v>415212</v>
          </cell>
          <cell r="B10996" t="str">
            <v>زينب عراط</v>
          </cell>
          <cell r="C10996" t="str">
            <v>محمود</v>
          </cell>
          <cell r="E10996" t="str">
            <v>الثانية</v>
          </cell>
        </row>
        <row r="10997">
          <cell r="A10997">
            <v>415219</v>
          </cell>
          <cell r="B10997" t="str">
            <v>سالي مسوح</v>
          </cell>
          <cell r="C10997" t="str">
            <v>الياس</v>
          </cell>
          <cell r="E10997" t="str">
            <v>الثانية</v>
          </cell>
        </row>
        <row r="10998">
          <cell r="A10998">
            <v>415221</v>
          </cell>
          <cell r="B10998" t="str">
            <v>سامر الحاج علي</v>
          </cell>
          <cell r="C10998" t="str">
            <v>محمود</v>
          </cell>
          <cell r="E10998" t="str">
            <v>الثانية</v>
          </cell>
        </row>
        <row r="10999">
          <cell r="A10999">
            <v>415224</v>
          </cell>
          <cell r="B10999" t="str">
            <v>سامي الخوجه</v>
          </cell>
          <cell r="C10999" t="str">
            <v>يوسف</v>
          </cell>
          <cell r="E10999" t="str">
            <v>الثانية</v>
          </cell>
        </row>
        <row r="11000">
          <cell r="A11000">
            <v>415225</v>
          </cell>
          <cell r="B11000" t="str">
            <v>سامي الخيرات</v>
          </cell>
          <cell r="C11000" t="str">
            <v>عبدالمحسن</v>
          </cell>
          <cell r="E11000" t="str">
            <v>الثانية</v>
          </cell>
        </row>
        <row r="11001">
          <cell r="A11001">
            <v>415228</v>
          </cell>
          <cell r="B11001" t="str">
            <v>سامي قرعوش</v>
          </cell>
          <cell r="C11001" t="str">
            <v>محمد</v>
          </cell>
          <cell r="E11001" t="str">
            <v>الثانية</v>
          </cell>
        </row>
        <row r="11002">
          <cell r="A11002">
            <v>415229</v>
          </cell>
          <cell r="B11002" t="str">
            <v>سامية السعدي</v>
          </cell>
          <cell r="C11002" t="str">
            <v>احمد</v>
          </cell>
          <cell r="E11002" t="str">
            <v>الثانية</v>
          </cell>
        </row>
        <row r="11003">
          <cell r="A11003">
            <v>415230</v>
          </cell>
          <cell r="B11003" t="str">
            <v>ساندرا الجرمقاني</v>
          </cell>
          <cell r="C11003" t="str">
            <v>هشام</v>
          </cell>
          <cell r="E11003" t="str">
            <v>الثانية</v>
          </cell>
        </row>
        <row r="11004">
          <cell r="A11004">
            <v>415237</v>
          </cell>
          <cell r="B11004" t="str">
            <v>سلام العلبي</v>
          </cell>
          <cell r="C11004" t="str">
            <v>عبد القادر</v>
          </cell>
          <cell r="E11004" t="str">
            <v>الثانية</v>
          </cell>
        </row>
        <row r="11005">
          <cell r="A11005">
            <v>415254</v>
          </cell>
          <cell r="B11005" t="str">
            <v>سميرة جمعة</v>
          </cell>
          <cell r="C11005" t="str">
            <v xml:space="preserve">صلاح  </v>
          </cell>
          <cell r="E11005" t="str">
            <v>الثانية</v>
          </cell>
        </row>
        <row r="11006">
          <cell r="A11006">
            <v>415268</v>
          </cell>
          <cell r="B11006" t="str">
            <v>شفيق المليح</v>
          </cell>
          <cell r="C11006" t="str">
            <v>كاسم</v>
          </cell>
          <cell r="E11006" t="str">
            <v>الثانية</v>
          </cell>
        </row>
        <row r="11007">
          <cell r="A11007">
            <v>415269</v>
          </cell>
          <cell r="B11007" t="str">
            <v xml:space="preserve">شيرين حمو </v>
          </cell>
          <cell r="C11007" t="str">
            <v>عباس</v>
          </cell>
          <cell r="E11007" t="str">
            <v>الثانية</v>
          </cell>
        </row>
        <row r="11008">
          <cell r="A11008">
            <v>415271</v>
          </cell>
          <cell r="B11008" t="str">
            <v>صالح الحمود</v>
          </cell>
          <cell r="C11008" t="str">
            <v>عبد الله</v>
          </cell>
          <cell r="E11008" t="str">
            <v>الثانية</v>
          </cell>
        </row>
        <row r="11009">
          <cell r="A11009">
            <v>415272</v>
          </cell>
          <cell r="B11009" t="str">
            <v>صالح الطويل</v>
          </cell>
          <cell r="C11009" t="str">
            <v>عيد</v>
          </cell>
          <cell r="E11009" t="str">
            <v>الثانية</v>
          </cell>
        </row>
        <row r="11010">
          <cell r="A11010">
            <v>415277</v>
          </cell>
          <cell r="B11010" t="str">
            <v>صلاح الدين الطباع</v>
          </cell>
          <cell r="C11010" t="str">
            <v>محمد خير</v>
          </cell>
          <cell r="E11010" t="str">
            <v>الثانية</v>
          </cell>
        </row>
        <row r="11011">
          <cell r="A11011">
            <v>415284</v>
          </cell>
          <cell r="B11011" t="str">
            <v>طارق الكناية</v>
          </cell>
          <cell r="C11011" t="str">
            <v>محمد</v>
          </cell>
          <cell r="E11011" t="str">
            <v>الثانية</v>
          </cell>
        </row>
        <row r="11012">
          <cell r="A11012">
            <v>415287</v>
          </cell>
          <cell r="B11012" t="str">
            <v>طارق زاعور</v>
          </cell>
          <cell r="C11012" t="str">
            <v xml:space="preserve">زياد </v>
          </cell>
          <cell r="E11012" t="str">
            <v>الثانية</v>
          </cell>
        </row>
        <row r="11013">
          <cell r="A11013">
            <v>415300</v>
          </cell>
          <cell r="B11013" t="str">
            <v>عبد الباسط الاحمر</v>
          </cell>
          <cell r="C11013" t="str">
            <v>محمد صلاح</v>
          </cell>
          <cell r="E11013" t="str">
            <v>الثانية</v>
          </cell>
        </row>
        <row r="11014">
          <cell r="A11014">
            <v>415308</v>
          </cell>
          <cell r="B11014" t="str">
            <v>عبد الصمد احمد</v>
          </cell>
          <cell r="C11014" t="str">
            <v>عبد المجيد</v>
          </cell>
          <cell r="E11014" t="str">
            <v>الثانية</v>
          </cell>
        </row>
        <row r="11015">
          <cell r="A11015">
            <v>415316</v>
          </cell>
          <cell r="B11015" t="str">
            <v>عبد الوهاب الذياب</v>
          </cell>
          <cell r="C11015" t="str">
            <v>حسين</v>
          </cell>
          <cell r="E11015" t="str">
            <v>الثانية</v>
          </cell>
        </row>
        <row r="11016">
          <cell r="A11016">
            <v>415319</v>
          </cell>
          <cell r="B11016" t="str">
            <v>عبدالرحمن الجوجو</v>
          </cell>
          <cell r="C11016" t="str">
            <v>منذر</v>
          </cell>
          <cell r="E11016" t="str">
            <v>الثانية</v>
          </cell>
        </row>
        <row r="11017">
          <cell r="A11017">
            <v>415320</v>
          </cell>
          <cell r="B11017" t="str">
            <v>عبدالرحمن تركماني</v>
          </cell>
          <cell r="C11017" t="str">
            <v>محمد يحيى</v>
          </cell>
          <cell r="E11017" t="str">
            <v>الثانية</v>
          </cell>
        </row>
        <row r="11018">
          <cell r="A11018">
            <v>415322</v>
          </cell>
          <cell r="B11018" t="str">
            <v>عبد الرحيم عماره الجزائري</v>
          </cell>
          <cell r="C11018" t="str">
            <v>احمد</v>
          </cell>
          <cell r="E11018" t="str">
            <v>الثانية</v>
          </cell>
        </row>
        <row r="11019">
          <cell r="A11019">
            <v>415333</v>
          </cell>
          <cell r="B11019" t="str">
            <v>عدنان العقلة</v>
          </cell>
          <cell r="C11019" t="str">
            <v>ابراهيم</v>
          </cell>
          <cell r="E11019" t="str">
            <v>الثانية</v>
          </cell>
        </row>
        <row r="11020">
          <cell r="A11020">
            <v>415342</v>
          </cell>
          <cell r="B11020" t="str">
            <v>علا دركزفلي</v>
          </cell>
          <cell r="C11020" t="str">
            <v>محمد خالد</v>
          </cell>
          <cell r="E11020" t="str">
            <v>الثانية</v>
          </cell>
        </row>
        <row r="11021">
          <cell r="A11021">
            <v>415346</v>
          </cell>
          <cell r="B11021" t="str">
            <v>علاء الدين الطحان</v>
          </cell>
          <cell r="E11021" t="str">
            <v>الثانية</v>
          </cell>
        </row>
        <row r="11022">
          <cell r="A11022">
            <v>415349</v>
          </cell>
          <cell r="B11022" t="str">
            <v>علاء الدين عفان</v>
          </cell>
          <cell r="C11022" t="str">
            <v>محمد</v>
          </cell>
          <cell r="E11022" t="str">
            <v>الثانية</v>
          </cell>
        </row>
        <row r="11023">
          <cell r="A11023">
            <v>415353</v>
          </cell>
          <cell r="B11023" t="str">
            <v>علاء سعد الدين</v>
          </cell>
          <cell r="C11023" t="str">
            <v>محمد</v>
          </cell>
          <cell r="E11023" t="str">
            <v>الثانية</v>
          </cell>
        </row>
        <row r="11024">
          <cell r="A11024">
            <v>415354</v>
          </cell>
          <cell r="B11024" t="str">
            <v>علاء متري</v>
          </cell>
          <cell r="C11024" t="str">
            <v>طوني</v>
          </cell>
          <cell r="E11024" t="str">
            <v>الثانية</v>
          </cell>
        </row>
        <row r="11025">
          <cell r="A11025">
            <v>415355</v>
          </cell>
          <cell r="B11025" t="str">
            <v>علي ابو لوحه</v>
          </cell>
          <cell r="C11025" t="str">
            <v>احمد</v>
          </cell>
          <cell r="E11025" t="str">
            <v>الثانية</v>
          </cell>
        </row>
        <row r="11026">
          <cell r="A11026">
            <v>415356</v>
          </cell>
          <cell r="B11026" t="str">
            <v>علي ابونقطة</v>
          </cell>
          <cell r="C11026" t="str">
            <v>فائق</v>
          </cell>
          <cell r="E11026" t="str">
            <v>الثانية</v>
          </cell>
        </row>
        <row r="11027">
          <cell r="A11027">
            <v>415362</v>
          </cell>
          <cell r="B11027" t="str">
            <v>علي برغلي</v>
          </cell>
          <cell r="C11027" t="str">
            <v>حسان</v>
          </cell>
          <cell r="E11027" t="str">
            <v>الثانية</v>
          </cell>
        </row>
        <row r="11028">
          <cell r="A11028">
            <v>415374</v>
          </cell>
          <cell r="B11028" t="str">
            <v>عمار الجرشي</v>
          </cell>
          <cell r="C11028" t="str">
            <v>عبدالحكيم</v>
          </cell>
          <cell r="E11028" t="str">
            <v>الثانية</v>
          </cell>
        </row>
        <row r="11029">
          <cell r="A11029">
            <v>415377</v>
          </cell>
          <cell r="B11029" t="str">
            <v>عمار عساف</v>
          </cell>
          <cell r="C11029" t="str">
            <v>عصام</v>
          </cell>
          <cell r="E11029" t="str">
            <v>الثانية</v>
          </cell>
        </row>
        <row r="11030">
          <cell r="A11030">
            <v>415380</v>
          </cell>
          <cell r="B11030" t="str">
            <v>عمر الطعان</v>
          </cell>
          <cell r="C11030" t="str">
            <v>ابراهيم</v>
          </cell>
          <cell r="E11030" t="str">
            <v>الثانية</v>
          </cell>
        </row>
        <row r="11031">
          <cell r="A11031">
            <v>415385</v>
          </cell>
          <cell r="B11031" t="str">
            <v>عمر شاكر</v>
          </cell>
          <cell r="C11031" t="str">
            <v>جميل</v>
          </cell>
          <cell r="E11031" t="str">
            <v>الثانية</v>
          </cell>
        </row>
        <row r="11032">
          <cell r="A11032">
            <v>415388</v>
          </cell>
          <cell r="B11032" t="str">
            <v>عمر ميلاتو</v>
          </cell>
          <cell r="C11032" t="str">
            <v>رامز</v>
          </cell>
          <cell r="E11032" t="str">
            <v>الثانية</v>
          </cell>
        </row>
        <row r="11033">
          <cell r="A11033">
            <v>415389</v>
          </cell>
          <cell r="B11033" t="str">
            <v>عمر هيشان</v>
          </cell>
          <cell r="C11033" t="str">
            <v>سعيد</v>
          </cell>
          <cell r="E11033" t="str">
            <v>الثانية</v>
          </cell>
        </row>
        <row r="11034">
          <cell r="A11034">
            <v>415395</v>
          </cell>
          <cell r="B11034" t="str">
            <v>عهد سليم</v>
          </cell>
          <cell r="C11034" t="str">
            <v>مروان</v>
          </cell>
          <cell r="E11034" t="str">
            <v>الثانية</v>
          </cell>
        </row>
        <row r="11035">
          <cell r="A11035">
            <v>415396</v>
          </cell>
          <cell r="B11035" t="str">
            <v>غادة العاسمي</v>
          </cell>
          <cell r="C11035" t="str">
            <v>أكرم</v>
          </cell>
          <cell r="E11035" t="str">
            <v>الثانية</v>
          </cell>
        </row>
        <row r="11036">
          <cell r="A11036">
            <v>415398</v>
          </cell>
          <cell r="B11036" t="str">
            <v>غادة دركل</v>
          </cell>
          <cell r="C11036" t="str">
            <v>محمد</v>
          </cell>
          <cell r="E11036" t="str">
            <v>الثانية</v>
          </cell>
        </row>
        <row r="11037">
          <cell r="A11037">
            <v>415404</v>
          </cell>
          <cell r="B11037" t="str">
            <v>غسان الجمل</v>
          </cell>
          <cell r="C11037" t="str">
            <v>هيثم</v>
          </cell>
          <cell r="E11037" t="str">
            <v>الثانية</v>
          </cell>
        </row>
        <row r="11038">
          <cell r="A11038">
            <v>415407</v>
          </cell>
          <cell r="B11038" t="str">
            <v>فؤاد السيقلي</v>
          </cell>
          <cell r="C11038" t="str">
            <v>جميل</v>
          </cell>
          <cell r="E11038" t="str">
            <v>الثانية</v>
          </cell>
        </row>
        <row r="11039">
          <cell r="A11039">
            <v>415411</v>
          </cell>
          <cell r="B11039" t="str">
            <v>فادي الجزماتي</v>
          </cell>
          <cell r="C11039" t="str">
            <v>كمال</v>
          </cell>
          <cell r="E11039" t="str">
            <v>الثانية</v>
          </cell>
        </row>
        <row r="11040">
          <cell r="A11040">
            <v>415413</v>
          </cell>
          <cell r="B11040" t="str">
            <v>فادي القاضي</v>
          </cell>
          <cell r="C11040" t="str">
            <v>محمد علي</v>
          </cell>
          <cell r="E11040" t="str">
            <v>الثانية</v>
          </cell>
        </row>
        <row r="11041">
          <cell r="A11041">
            <v>415414</v>
          </cell>
          <cell r="B11041" t="str">
            <v>فادي حبوباتي</v>
          </cell>
          <cell r="C11041" t="str">
            <v>محمد فاروق</v>
          </cell>
          <cell r="E11041" t="str">
            <v>الثانية</v>
          </cell>
        </row>
        <row r="11042">
          <cell r="A11042">
            <v>415416</v>
          </cell>
          <cell r="B11042" t="str">
            <v>فادي غزاوي</v>
          </cell>
          <cell r="C11042" t="str">
            <v>محمد رفيق</v>
          </cell>
          <cell r="E11042" t="str">
            <v>الثانية</v>
          </cell>
        </row>
        <row r="11043">
          <cell r="A11043">
            <v>415426</v>
          </cell>
          <cell r="B11043" t="str">
            <v>فراس كوارة</v>
          </cell>
          <cell r="C11043" t="str">
            <v>علي</v>
          </cell>
          <cell r="E11043" t="str">
            <v>الثانية</v>
          </cell>
        </row>
        <row r="11044">
          <cell r="A11044">
            <v>415427</v>
          </cell>
          <cell r="B11044" t="str">
            <v>فرهاد حسين</v>
          </cell>
          <cell r="C11044" t="str">
            <v>اسماعيل</v>
          </cell>
          <cell r="E11044" t="str">
            <v>الثانية</v>
          </cell>
        </row>
        <row r="11045">
          <cell r="A11045">
            <v>415429</v>
          </cell>
          <cell r="B11045" t="str">
            <v>فندي الخالد</v>
          </cell>
          <cell r="C11045" t="str">
            <v>خالد</v>
          </cell>
          <cell r="E11045" t="str">
            <v>الثانية</v>
          </cell>
        </row>
        <row r="11046">
          <cell r="A11046">
            <v>415436</v>
          </cell>
          <cell r="B11046" t="str">
            <v>كاترين الجوفاني</v>
          </cell>
          <cell r="C11046" t="str">
            <v>علي</v>
          </cell>
          <cell r="E11046" t="str">
            <v>الثانية</v>
          </cell>
        </row>
        <row r="11047">
          <cell r="A11047">
            <v>415440</v>
          </cell>
          <cell r="B11047" t="str">
            <v>كمال حجل</v>
          </cell>
          <cell r="C11047" t="str">
            <v>محمد علي</v>
          </cell>
          <cell r="E11047" t="str">
            <v>الثانية</v>
          </cell>
        </row>
        <row r="11048">
          <cell r="A11048">
            <v>415444</v>
          </cell>
          <cell r="B11048" t="str">
            <v>كيناز محمد</v>
          </cell>
          <cell r="C11048" t="str">
            <v>محمد</v>
          </cell>
          <cell r="E11048" t="str">
            <v>الثانية</v>
          </cell>
        </row>
        <row r="11049">
          <cell r="A11049">
            <v>415454</v>
          </cell>
          <cell r="B11049" t="str">
            <v>لبيب فهد</v>
          </cell>
          <cell r="C11049" t="str">
            <v>كرم</v>
          </cell>
          <cell r="E11049" t="str">
            <v>الثانية</v>
          </cell>
        </row>
        <row r="11050">
          <cell r="A11050">
            <v>415456</v>
          </cell>
          <cell r="B11050" t="str">
            <v>لشكر المحمد</v>
          </cell>
          <cell r="C11050" t="str">
            <v>محمد أمين</v>
          </cell>
          <cell r="E11050" t="str">
            <v>الثانية</v>
          </cell>
        </row>
        <row r="11051">
          <cell r="A11051">
            <v>415462</v>
          </cell>
          <cell r="B11051" t="str">
            <v>لمى ياسين</v>
          </cell>
          <cell r="C11051" t="str">
            <v>فارس</v>
          </cell>
          <cell r="E11051" t="str">
            <v>الثانية</v>
          </cell>
        </row>
        <row r="11052">
          <cell r="A11052">
            <v>415480</v>
          </cell>
          <cell r="B11052" t="str">
            <v>مؤيد سعديه</v>
          </cell>
          <cell r="C11052" t="str">
            <v>خليل</v>
          </cell>
          <cell r="E11052" t="str">
            <v>الثانية</v>
          </cell>
        </row>
        <row r="11053">
          <cell r="A11053">
            <v>415483</v>
          </cell>
          <cell r="B11053" t="str">
            <v>ماجد العسود</v>
          </cell>
          <cell r="C11053" t="str">
            <v>موسى</v>
          </cell>
          <cell r="E11053" t="str">
            <v>الثانية</v>
          </cell>
        </row>
        <row r="11054">
          <cell r="A11054">
            <v>415487</v>
          </cell>
          <cell r="B11054" t="str">
            <v>مادلين سعيد</v>
          </cell>
          <cell r="C11054" t="str">
            <v>عصام</v>
          </cell>
          <cell r="E11054" t="str">
            <v>الثانية</v>
          </cell>
        </row>
        <row r="11055">
          <cell r="A11055">
            <v>415490</v>
          </cell>
          <cell r="B11055" t="str">
            <v>ماريا الهزاع</v>
          </cell>
          <cell r="C11055" t="str">
            <v>حسان</v>
          </cell>
          <cell r="E11055" t="str">
            <v>الثانية</v>
          </cell>
        </row>
        <row r="11056">
          <cell r="A11056">
            <v>415492</v>
          </cell>
          <cell r="B11056" t="str">
            <v>مازن بحطيطي</v>
          </cell>
          <cell r="C11056" t="str">
            <v>عبد المجيد</v>
          </cell>
          <cell r="E11056" t="str">
            <v>الثانية</v>
          </cell>
        </row>
        <row r="11057">
          <cell r="A11057">
            <v>415493</v>
          </cell>
          <cell r="B11057" t="str">
            <v>مازن بيطار</v>
          </cell>
          <cell r="C11057" t="str">
            <v>سمير</v>
          </cell>
          <cell r="E11057" t="str">
            <v>الثانية</v>
          </cell>
        </row>
        <row r="11058">
          <cell r="A11058">
            <v>415496</v>
          </cell>
          <cell r="B11058" t="str">
            <v>مازن عبيد</v>
          </cell>
          <cell r="C11058" t="str">
            <v>ألفريد</v>
          </cell>
          <cell r="E11058" t="str">
            <v>الثانية</v>
          </cell>
        </row>
        <row r="11059">
          <cell r="A11059">
            <v>415502</v>
          </cell>
          <cell r="B11059" t="str">
            <v>ماهر الشعار</v>
          </cell>
          <cell r="C11059" t="str">
            <v>حمدي</v>
          </cell>
          <cell r="E11059" t="str">
            <v>الثانية</v>
          </cell>
        </row>
        <row r="11060">
          <cell r="A11060">
            <v>415507</v>
          </cell>
          <cell r="B11060" t="str">
            <v>مجد أبوحامد</v>
          </cell>
          <cell r="C11060" t="str">
            <v>حامد</v>
          </cell>
          <cell r="E11060" t="str">
            <v>الثانية</v>
          </cell>
        </row>
        <row r="11061">
          <cell r="A11061">
            <v>415511</v>
          </cell>
          <cell r="B11061" t="str">
            <v>مجدي رفاعة</v>
          </cell>
          <cell r="C11061" t="str">
            <v>رفاعة</v>
          </cell>
          <cell r="E11061" t="str">
            <v>الثانية</v>
          </cell>
        </row>
        <row r="11062">
          <cell r="A11062">
            <v>415514</v>
          </cell>
          <cell r="B11062" t="str">
            <v>محمد ابو زامل</v>
          </cell>
          <cell r="C11062" t="str">
            <v>خالد</v>
          </cell>
          <cell r="E11062" t="str">
            <v>الثانية</v>
          </cell>
        </row>
        <row r="11063">
          <cell r="A11063">
            <v>415517</v>
          </cell>
          <cell r="B11063" t="str">
            <v>محمد اسامي</v>
          </cell>
          <cell r="C11063" t="str">
            <v>زهير</v>
          </cell>
          <cell r="E11063" t="str">
            <v>الثانية</v>
          </cell>
        </row>
        <row r="11064">
          <cell r="A11064">
            <v>415520</v>
          </cell>
          <cell r="B11064" t="str">
            <v>محمد الابطح</v>
          </cell>
          <cell r="C11064" t="str">
            <v>تيسير</v>
          </cell>
          <cell r="E11064" t="str">
            <v>الثانية</v>
          </cell>
        </row>
        <row r="11065">
          <cell r="A11065">
            <v>415528</v>
          </cell>
          <cell r="B11065" t="str">
            <v>محمد الرفاعي</v>
          </cell>
          <cell r="C11065" t="str">
            <v>ياسر</v>
          </cell>
          <cell r="E11065" t="str">
            <v>الثانية</v>
          </cell>
        </row>
        <row r="11066">
          <cell r="A11066">
            <v>415531</v>
          </cell>
          <cell r="B11066" t="str">
            <v>محمد الشحرور</v>
          </cell>
          <cell r="C11066" t="str">
            <v>ياسين</v>
          </cell>
          <cell r="E11066" t="str">
            <v>الثانية</v>
          </cell>
        </row>
        <row r="11067">
          <cell r="A11067">
            <v>415537</v>
          </cell>
          <cell r="B11067" t="str">
            <v>محمد الغزي</v>
          </cell>
          <cell r="C11067" t="str">
            <v>حسن</v>
          </cell>
          <cell r="E11067" t="str">
            <v>الثانية</v>
          </cell>
        </row>
        <row r="11068">
          <cell r="A11068">
            <v>415538</v>
          </cell>
          <cell r="B11068" t="str">
            <v>محمد الغوش</v>
          </cell>
          <cell r="C11068" t="str">
            <v>محمد جمال</v>
          </cell>
          <cell r="E11068" t="str">
            <v>الثانية</v>
          </cell>
        </row>
        <row r="11069">
          <cell r="A11069">
            <v>415540</v>
          </cell>
          <cell r="B11069" t="str">
            <v>محمد اللباد</v>
          </cell>
          <cell r="C11069" t="str">
            <v>ابراهيم</v>
          </cell>
          <cell r="E11069" t="str">
            <v>الثانية</v>
          </cell>
        </row>
        <row r="11070">
          <cell r="A11070">
            <v>415541</v>
          </cell>
          <cell r="B11070" t="str">
            <v>محمد المصري</v>
          </cell>
          <cell r="C11070" t="str">
            <v>نورالدين</v>
          </cell>
          <cell r="E11070" t="str">
            <v>الثانية</v>
          </cell>
        </row>
        <row r="11071">
          <cell r="A11071">
            <v>415550</v>
          </cell>
          <cell r="B11071" t="str">
            <v>محمد ايلوش</v>
          </cell>
          <cell r="C11071" t="str">
            <v>محي الدين</v>
          </cell>
          <cell r="E11071" t="str">
            <v>الثانية</v>
          </cell>
        </row>
        <row r="11072">
          <cell r="A11072">
            <v>415553</v>
          </cell>
          <cell r="B11072" t="str">
            <v>محمد أبونفيسة</v>
          </cell>
          <cell r="C11072" t="str">
            <v>عبداللطيف</v>
          </cell>
          <cell r="E11072" t="str">
            <v>الثانية</v>
          </cell>
        </row>
        <row r="11073">
          <cell r="A11073">
            <v>415554</v>
          </cell>
          <cell r="B11073" t="str">
            <v>محمد أديب الرباط</v>
          </cell>
          <cell r="C11073" t="str">
            <v>محمد</v>
          </cell>
          <cell r="E11073" t="str">
            <v>الثانية</v>
          </cell>
        </row>
        <row r="11074">
          <cell r="A11074">
            <v>415557</v>
          </cell>
          <cell r="B11074" t="str">
            <v>محمد بدرالدين</v>
          </cell>
          <cell r="C11074" t="str">
            <v>عبدالرحمن</v>
          </cell>
          <cell r="E11074" t="str">
            <v>الثانية</v>
          </cell>
        </row>
        <row r="11075">
          <cell r="A11075">
            <v>415563</v>
          </cell>
          <cell r="B11075" t="str">
            <v>محمد تامر عوده</v>
          </cell>
          <cell r="C11075" t="str">
            <v>محمد راتب</v>
          </cell>
          <cell r="E11075" t="str">
            <v>الثانية</v>
          </cell>
        </row>
        <row r="11076">
          <cell r="A11076">
            <v>415572</v>
          </cell>
          <cell r="B11076" t="str">
            <v>محمد خالد</v>
          </cell>
          <cell r="C11076" t="str">
            <v>احمد</v>
          </cell>
          <cell r="E11076" t="str">
            <v>الثانية</v>
          </cell>
        </row>
        <row r="11077">
          <cell r="A11077">
            <v>415580</v>
          </cell>
          <cell r="B11077" t="str">
            <v>محمد ديب</v>
          </cell>
          <cell r="C11077" t="str">
            <v>حسن</v>
          </cell>
          <cell r="E11077" t="str">
            <v>الثانية</v>
          </cell>
        </row>
        <row r="11078">
          <cell r="A11078">
            <v>415582</v>
          </cell>
          <cell r="B11078" t="str">
            <v>محمد رأفت الكود</v>
          </cell>
          <cell r="C11078" t="str">
            <v>موسى</v>
          </cell>
          <cell r="E11078" t="str">
            <v>الثانية</v>
          </cell>
        </row>
        <row r="11079">
          <cell r="A11079">
            <v>415588</v>
          </cell>
          <cell r="B11079" t="str">
            <v>محمد رنكوسي</v>
          </cell>
          <cell r="C11079" t="str">
            <v>محمد موفق</v>
          </cell>
          <cell r="E11079" t="str">
            <v>الثانية</v>
          </cell>
        </row>
        <row r="11080">
          <cell r="A11080">
            <v>415592</v>
          </cell>
          <cell r="B11080" t="str">
            <v>محمد زاهر شعبان</v>
          </cell>
          <cell r="C11080" t="str">
            <v>زياد</v>
          </cell>
          <cell r="E11080" t="str">
            <v>الثانية</v>
          </cell>
        </row>
        <row r="11081">
          <cell r="A11081">
            <v>415595</v>
          </cell>
          <cell r="B11081" t="str">
            <v>محمد زهير المراشحي</v>
          </cell>
          <cell r="C11081" t="str">
            <v>عبد الله</v>
          </cell>
          <cell r="E11081" t="str">
            <v>الثانية</v>
          </cell>
        </row>
        <row r="11082">
          <cell r="A11082">
            <v>415600</v>
          </cell>
          <cell r="B11082" t="str">
            <v>محمد سامر النشار</v>
          </cell>
          <cell r="C11082" t="str">
            <v>فراس</v>
          </cell>
          <cell r="E11082" t="str">
            <v>الثانية</v>
          </cell>
        </row>
        <row r="11083">
          <cell r="A11083">
            <v>415610</v>
          </cell>
          <cell r="B11083" t="str">
            <v>محمد شحيبر</v>
          </cell>
          <cell r="C11083" t="str">
            <v>شريف</v>
          </cell>
          <cell r="E11083" t="str">
            <v>الثانية</v>
          </cell>
        </row>
        <row r="11084">
          <cell r="A11084">
            <v>415612</v>
          </cell>
          <cell r="B11084" t="str">
            <v>محمد شريف الدغلي</v>
          </cell>
          <cell r="C11084" t="str">
            <v>محمد برهان</v>
          </cell>
          <cell r="E11084" t="str">
            <v>الثانية</v>
          </cell>
        </row>
        <row r="11085">
          <cell r="A11085">
            <v>415614</v>
          </cell>
          <cell r="B11085" t="str">
            <v>محمد صالحاني</v>
          </cell>
          <cell r="C11085" t="str">
            <v>محمد رفيق</v>
          </cell>
          <cell r="E11085" t="str">
            <v>الثانية</v>
          </cell>
        </row>
        <row r="11086">
          <cell r="A11086">
            <v>415615</v>
          </cell>
          <cell r="B11086" t="str">
            <v>محمد صلاح</v>
          </cell>
          <cell r="C11086" t="str">
            <v>منير</v>
          </cell>
          <cell r="E11086" t="str">
            <v>الثانية</v>
          </cell>
        </row>
        <row r="11087">
          <cell r="A11087">
            <v>415618</v>
          </cell>
          <cell r="B11087" t="str">
            <v>محمد عدنان التيناوي</v>
          </cell>
          <cell r="C11087" t="str">
            <v>محمد فؤاد</v>
          </cell>
          <cell r="E11087" t="str">
            <v>الثانية</v>
          </cell>
        </row>
        <row r="11088">
          <cell r="A11088">
            <v>415621</v>
          </cell>
          <cell r="B11088" t="str">
            <v>محمد عزت المغربي المصري</v>
          </cell>
          <cell r="C11088" t="str">
            <v>محمد جمال</v>
          </cell>
          <cell r="E11088" t="str">
            <v>الثانية</v>
          </cell>
        </row>
        <row r="11089">
          <cell r="A11089">
            <v>415622</v>
          </cell>
          <cell r="B11089" t="str">
            <v>محمد عطايا</v>
          </cell>
          <cell r="C11089" t="str">
            <v>ابراهيم</v>
          </cell>
          <cell r="E11089" t="str">
            <v>الثانية</v>
          </cell>
        </row>
        <row r="11090">
          <cell r="A11090">
            <v>415629</v>
          </cell>
          <cell r="B11090" t="str">
            <v>محمد علي صوان</v>
          </cell>
          <cell r="C11090" t="str">
            <v>محمد أمين</v>
          </cell>
          <cell r="E11090" t="str">
            <v>الثانية</v>
          </cell>
        </row>
        <row r="11091">
          <cell r="A11091">
            <v>415632</v>
          </cell>
          <cell r="B11091" t="str">
            <v>محمد عمار خضري</v>
          </cell>
          <cell r="C11091" t="str">
            <v>باسم</v>
          </cell>
          <cell r="E11091" t="str">
            <v>الثانية</v>
          </cell>
        </row>
        <row r="11092">
          <cell r="A11092">
            <v>415634</v>
          </cell>
          <cell r="B11092" t="str">
            <v>محمد غياث العشي</v>
          </cell>
          <cell r="C11092" t="str">
            <v>محمدهيثم</v>
          </cell>
          <cell r="E11092" t="str">
            <v>الثانية</v>
          </cell>
        </row>
        <row r="11093">
          <cell r="A11093">
            <v>415636</v>
          </cell>
          <cell r="B11093" t="str">
            <v>محمد فارس مطر</v>
          </cell>
          <cell r="C11093" t="str">
            <v>سليمان</v>
          </cell>
          <cell r="E11093" t="str">
            <v>الثانية</v>
          </cell>
        </row>
        <row r="11094">
          <cell r="A11094">
            <v>415646</v>
          </cell>
          <cell r="B11094" t="str">
            <v>محمد كنعان الملحم</v>
          </cell>
          <cell r="C11094" t="str">
            <v>محمود</v>
          </cell>
          <cell r="E11094" t="str">
            <v>الثانية</v>
          </cell>
        </row>
        <row r="11095">
          <cell r="A11095">
            <v>415648</v>
          </cell>
          <cell r="B11095" t="str">
            <v>محمد ماهر الحفار</v>
          </cell>
          <cell r="C11095" t="str">
            <v>محمد مروان</v>
          </cell>
          <cell r="E11095" t="str">
            <v>الثانية</v>
          </cell>
        </row>
        <row r="11096">
          <cell r="A11096">
            <v>415671</v>
          </cell>
          <cell r="B11096" t="str">
            <v>محمد نور حاج نوح</v>
          </cell>
          <cell r="C11096" t="str">
            <v>كمال</v>
          </cell>
          <cell r="E11096" t="str">
            <v>الثانية</v>
          </cell>
        </row>
        <row r="11097">
          <cell r="A11097">
            <v>415672</v>
          </cell>
          <cell r="B11097" t="str">
            <v>محمد نور قبش</v>
          </cell>
          <cell r="C11097" t="str">
            <v>صفوان</v>
          </cell>
          <cell r="E11097" t="str">
            <v>الثانية</v>
          </cell>
        </row>
        <row r="11098">
          <cell r="A11098">
            <v>415673</v>
          </cell>
          <cell r="B11098" t="str">
            <v>محمد نور الحمصي</v>
          </cell>
          <cell r="C11098" t="str">
            <v>زكريا</v>
          </cell>
          <cell r="E11098" t="str">
            <v>الثانية</v>
          </cell>
        </row>
        <row r="11099">
          <cell r="A11099">
            <v>415676</v>
          </cell>
          <cell r="B11099" t="str">
            <v>محمد هشام الخطيب</v>
          </cell>
          <cell r="C11099" t="str">
            <v>محمد رياض</v>
          </cell>
          <cell r="E11099" t="str">
            <v>الثانية</v>
          </cell>
        </row>
        <row r="11100">
          <cell r="A11100">
            <v>415681</v>
          </cell>
          <cell r="B11100" t="str">
            <v>محمد ياسين كحيل</v>
          </cell>
          <cell r="C11100" t="str">
            <v>محمود</v>
          </cell>
          <cell r="E11100" t="str">
            <v>الثانية</v>
          </cell>
        </row>
        <row r="11101">
          <cell r="A11101">
            <v>415682</v>
          </cell>
          <cell r="B11101" t="str">
            <v>محمد يامن الشليان</v>
          </cell>
          <cell r="C11101" t="str">
            <v>عزة</v>
          </cell>
          <cell r="E11101" t="str">
            <v>الثانية</v>
          </cell>
        </row>
        <row r="11102">
          <cell r="A11102">
            <v>415697</v>
          </cell>
          <cell r="B11102" t="str">
            <v>محمود هيكل</v>
          </cell>
          <cell r="C11102" t="str">
            <v>حسن</v>
          </cell>
          <cell r="E11102" t="str">
            <v>الثانية</v>
          </cell>
        </row>
        <row r="11103">
          <cell r="A11103">
            <v>415699</v>
          </cell>
          <cell r="B11103" t="str">
            <v>محي الدين بسطاطي</v>
          </cell>
          <cell r="C11103" t="str">
            <v>عبد الغني</v>
          </cell>
          <cell r="E11103" t="str">
            <v>الثانية</v>
          </cell>
        </row>
        <row r="11104">
          <cell r="A11104">
            <v>415701</v>
          </cell>
          <cell r="B11104" t="str">
            <v>مرام الحجار</v>
          </cell>
          <cell r="C11104" t="str">
            <v>جمال</v>
          </cell>
          <cell r="E11104" t="str">
            <v>الثانية</v>
          </cell>
        </row>
        <row r="11105">
          <cell r="A11105">
            <v>415708</v>
          </cell>
          <cell r="B11105" t="str">
            <v>مرهف نجار</v>
          </cell>
          <cell r="C11105" t="str">
            <v>محمود</v>
          </cell>
          <cell r="E11105" t="str">
            <v>الثانية</v>
          </cell>
        </row>
        <row r="11106">
          <cell r="A11106">
            <v>415718</v>
          </cell>
          <cell r="B11106" t="str">
            <v>معاذ المسلماني</v>
          </cell>
          <cell r="C11106" t="str">
            <v>سمير</v>
          </cell>
          <cell r="E11106" t="str">
            <v>الثانية</v>
          </cell>
        </row>
        <row r="11107">
          <cell r="A11107">
            <v>415721</v>
          </cell>
          <cell r="B11107" t="str">
            <v>منار تدمري</v>
          </cell>
          <cell r="C11107" t="str">
            <v>عدنان</v>
          </cell>
          <cell r="E11107" t="str">
            <v>الثانية</v>
          </cell>
        </row>
        <row r="11108">
          <cell r="A11108">
            <v>415722</v>
          </cell>
          <cell r="B11108" t="str">
            <v>منار حاج ابراهيم</v>
          </cell>
          <cell r="C11108" t="str">
            <v>زهير</v>
          </cell>
          <cell r="E11108" t="str">
            <v>الثانية</v>
          </cell>
        </row>
        <row r="11109">
          <cell r="A11109">
            <v>415739</v>
          </cell>
          <cell r="B11109" t="str">
            <v>مهند اليتيم</v>
          </cell>
          <cell r="C11109" t="str">
            <v>عايد</v>
          </cell>
          <cell r="E11109" t="str">
            <v>الثانية</v>
          </cell>
        </row>
        <row r="11110">
          <cell r="A11110">
            <v>415744</v>
          </cell>
          <cell r="B11110" t="str">
            <v>موفق السمان</v>
          </cell>
          <cell r="C11110" t="str">
            <v>احمد</v>
          </cell>
          <cell r="E11110" t="str">
            <v>الثانية</v>
          </cell>
        </row>
        <row r="11111">
          <cell r="A11111">
            <v>415750</v>
          </cell>
          <cell r="B11111" t="str">
            <v>ميرنا سرحان</v>
          </cell>
          <cell r="C11111" t="str">
            <v>خليل</v>
          </cell>
          <cell r="E11111" t="str">
            <v>الثانية</v>
          </cell>
        </row>
        <row r="11112">
          <cell r="A11112">
            <v>415767</v>
          </cell>
          <cell r="B11112" t="str">
            <v>نسرين نحيلي</v>
          </cell>
          <cell r="C11112" t="str">
            <v>سليم</v>
          </cell>
          <cell r="E11112" t="str">
            <v>الثانية</v>
          </cell>
        </row>
        <row r="11113">
          <cell r="A11113">
            <v>415769</v>
          </cell>
          <cell r="B11113" t="str">
            <v>نشأت أبو سرحان</v>
          </cell>
          <cell r="C11113" t="str">
            <v>نايف</v>
          </cell>
          <cell r="E11113" t="str">
            <v>الثانية</v>
          </cell>
        </row>
        <row r="11114">
          <cell r="A11114">
            <v>415771</v>
          </cell>
          <cell r="B11114" t="str">
            <v>نضال سلهب</v>
          </cell>
          <cell r="C11114" t="str">
            <v>طاهر</v>
          </cell>
          <cell r="E11114" t="str">
            <v>الثانية</v>
          </cell>
        </row>
        <row r="11115">
          <cell r="A11115">
            <v>415813</v>
          </cell>
          <cell r="B11115" t="str">
            <v>هنا الخياط</v>
          </cell>
          <cell r="C11115" t="str">
            <v>حسام الدين</v>
          </cell>
          <cell r="E11115" t="str">
            <v>الثانية</v>
          </cell>
        </row>
        <row r="11116">
          <cell r="A11116">
            <v>415816</v>
          </cell>
          <cell r="B11116" t="str">
            <v>هنادي رباح نصر</v>
          </cell>
          <cell r="C11116" t="str">
            <v>كمال</v>
          </cell>
          <cell r="E11116" t="str">
            <v>الثانية</v>
          </cell>
        </row>
        <row r="11117">
          <cell r="A11117">
            <v>415824</v>
          </cell>
          <cell r="B11117" t="str">
            <v>هيثم مصطفى</v>
          </cell>
          <cell r="C11117" t="str">
            <v>اراهيم خليل</v>
          </cell>
          <cell r="E11117" t="str">
            <v>الثانية</v>
          </cell>
        </row>
        <row r="11118">
          <cell r="A11118">
            <v>415826</v>
          </cell>
          <cell r="B11118" t="str">
            <v>هيفا الاحمد</v>
          </cell>
          <cell r="C11118" t="str">
            <v>عبد الكريم</v>
          </cell>
          <cell r="E11118" t="str">
            <v>الثانية</v>
          </cell>
        </row>
        <row r="11119">
          <cell r="A11119">
            <v>415829</v>
          </cell>
          <cell r="B11119" t="str">
            <v>وائل بحصاص</v>
          </cell>
          <cell r="C11119" t="str">
            <v>رياض</v>
          </cell>
          <cell r="E11119" t="str">
            <v>الثانية</v>
          </cell>
        </row>
        <row r="11120">
          <cell r="A11120">
            <v>415832</v>
          </cell>
          <cell r="B11120" t="str">
            <v>وائل عازر</v>
          </cell>
          <cell r="C11120" t="str">
            <v>توفيق</v>
          </cell>
          <cell r="E11120" t="str">
            <v>الثانية</v>
          </cell>
        </row>
        <row r="11121">
          <cell r="A11121">
            <v>415835</v>
          </cell>
          <cell r="B11121" t="str">
            <v>وسيم خليل</v>
          </cell>
          <cell r="C11121" t="str">
            <v>محمد</v>
          </cell>
          <cell r="E11121" t="str">
            <v>الثانية</v>
          </cell>
        </row>
        <row r="11122">
          <cell r="A11122">
            <v>415843</v>
          </cell>
          <cell r="B11122" t="str">
            <v>ولاء قدورة</v>
          </cell>
          <cell r="C11122" t="str">
            <v>رضا</v>
          </cell>
          <cell r="E11122" t="str">
            <v>الثانية</v>
          </cell>
        </row>
        <row r="11123">
          <cell r="A11123">
            <v>415850</v>
          </cell>
          <cell r="B11123" t="str">
            <v>ياسر برغش</v>
          </cell>
          <cell r="C11123" t="str">
            <v>حسين</v>
          </cell>
          <cell r="E11123" t="str">
            <v>الثانية</v>
          </cell>
        </row>
        <row r="11124">
          <cell r="A11124">
            <v>415858</v>
          </cell>
          <cell r="B11124" t="str">
            <v>ياسين منصور</v>
          </cell>
          <cell r="C11124" t="str">
            <v>صياح</v>
          </cell>
          <cell r="E11124" t="str">
            <v>الثانية</v>
          </cell>
        </row>
        <row r="11125">
          <cell r="A11125">
            <v>415872</v>
          </cell>
          <cell r="B11125" t="str">
            <v>اياد الجندلي</v>
          </cell>
          <cell r="C11125" t="str">
            <v>جمعه</v>
          </cell>
          <cell r="E11125" t="str">
            <v>الثانية</v>
          </cell>
        </row>
        <row r="11126">
          <cell r="A11126">
            <v>415879</v>
          </cell>
          <cell r="B11126" t="str">
            <v>جيهان عياش</v>
          </cell>
          <cell r="C11126" t="str">
            <v>عبد الله</v>
          </cell>
          <cell r="E11126" t="str">
            <v>الثانية</v>
          </cell>
        </row>
        <row r="11127">
          <cell r="A11127">
            <v>415884</v>
          </cell>
          <cell r="B11127" t="str">
            <v>ريما شيخ عيسى</v>
          </cell>
          <cell r="C11127" t="str">
            <v>محمد سعيد</v>
          </cell>
          <cell r="E11127" t="str">
            <v>الثانية</v>
          </cell>
        </row>
        <row r="11128">
          <cell r="A11128">
            <v>415891</v>
          </cell>
          <cell r="B11128" t="str">
            <v>عليا معلم</v>
          </cell>
          <cell r="C11128" t="str">
            <v>فوزي</v>
          </cell>
          <cell r="E11128" t="str">
            <v>الثانية</v>
          </cell>
        </row>
        <row r="11129">
          <cell r="A11129">
            <v>415894</v>
          </cell>
          <cell r="B11129" t="str">
            <v>فادي عماري</v>
          </cell>
          <cell r="C11129" t="str">
            <v>جان</v>
          </cell>
          <cell r="E11129" t="str">
            <v>الثانية</v>
          </cell>
        </row>
        <row r="11130">
          <cell r="A11130">
            <v>415896</v>
          </cell>
          <cell r="B11130" t="str">
            <v>ماجد طالب</v>
          </cell>
          <cell r="C11130" t="str">
            <v>مأمون</v>
          </cell>
          <cell r="E11130" t="str">
            <v>الثانية</v>
          </cell>
        </row>
        <row r="11131">
          <cell r="A11131">
            <v>415897</v>
          </cell>
          <cell r="B11131" t="str">
            <v>محمد اسامه الرهوان</v>
          </cell>
          <cell r="C11131" t="str">
            <v>نذير</v>
          </cell>
          <cell r="E11131" t="str">
            <v>الثانية</v>
          </cell>
        </row>
        <row r="11132">
          <cell r="A11132">
            <v>415901</v>
          </cell>
          <cell r="B11132" t="str">
            <v>محمودالسيد</v>
          </cell>
          <cell r="C11132" t="str">
            <v>حسن</v>
          </cell>
          <cell r="E11132" t="str">
            <v>الثانية</v>
          </cell>
        </row>
        <row r="11133">
          <cell r="A11133">
            <v>415906</v>
          </cell>
          <cell r="B11133" t="str">
            <v>نيرمين جرماني</v>
          </cell>
          <cell r="C11133" t="str">
            <v>عبد الرحيم</v>
          </cell>
          <cell r="E11133" t="str">
            <v>الثانية</v>
          </cell>
        </row>
        <row r="11134">
          <cell r="A11134">
            <v>415907</v>
          </cell>
          <cell r="B11134" t="str">
            <v>هبة الله القاسم</v>
          </cell>
          <cell r="C11134" t="str">
            <v>محمد زهير</v>
          </cell>
          <cell r="E11134" t="str">
            <v>الثانية</v>
          </cell>
        </row>
        <row r="11135">
          <cell r="A11135">
            <v>415916</v>
          </cell>
          <cell r="B11135" t="str">
            <v>رأفت الاتاسي</v>
          </cell>
          <cell r="E11135" t="str">
            <v>الثانية</v>
          </cell>
        </row>
        <row r="11136">
          <cell r="A11136">
            <v>415922</v>
          </cell>
          <cell r="B11136" t="str">
            <v>محمد حسام بركات</v>
          </cell>
          <cell r="E11136" t="str">
            <v>الثانية</v>
          </cell>
        </row>
        <row r="11137">
          <cell r="A11137">
            <v>415926</v>
          </cell>
          <cell r="B11137" t="str">
            <v>مرام البندقجي</v>
          </cell>
          <cell r="E11137" t="str">
            <v>الثانية</v>
          </cell>
        </row>
        <row r="11138">
          <cell r="A11138">
            <v>415933</v>
          </cell>
          <cell r="B11138" t="str">
            <v>وسام العميري</v>
          </cell>
          <cell r="E11138" t="str">
            <v>الثانية</v>
          </cell>
        </row>
        <row r="11139">
          <cell r="A11139">
            <v>415934</v>
          </cell>
          <cell r="B11139" t="str">
            <v>عبد اللطيف الزين</v>
          </cell>
          <cell r="C11139" t="str">
            <v>خالد</v>
          </cell>
          <cell r="E11139" t="str">
            <v>الثانية</v>
          </cell>
        </row>
        <row r="11140">
          <cell r="A11140">
            <v>415936</v>
          </cell>
          <cell r="B11140" t="str">
            <v>محمد تكمة</v>
          </cell>
          <cell r="E11140" t="str">
            <v>الثانية</v>
          </cell>
        </row>
        <row r="11141">
          <cell r="A11141">
            <v>415937</v>
          </cell>
          <cell r="B11141" t="str">
            <v xml:space="preserve">محمد عمر </v>
          </cell>
          <cell r="E11141" t="str">
            <v>الثانية</v>
          </cell>
        </row>
        <row r="11142">
          <cell r="A11142">
            <v>415941</v>
          </cell>
          <cell r="B11142" t="str">
            <v>مريم مرشد</v>
          </cell>
          <cell r="E11142" t="str">
            <v>الثانية</v>
          </cell>
        </row>
        <row r="11143">
          <cell r="A11143">
            <v>415942</v>
          </cell>
          <cell r="B11143" t="str">
            <v xml:space="preserve">محمد العماري </v>
          </cell>
          <cell r="C11143" t="str">
            <v>صالح</v>
          </cell>
          <cell r="E11143" t="str">
            <v>الثانية</v>
          </cell>
        </row>
        <row r="11144">
          <cell r="A11144">
            <v>415943</v>
          </cell>
          <cell r="B11144" t="str">
            <v>ديما الحافظ</v>
          </cell>
          <cell r="E11144" t="str">
            <v>الثانية</v>
          </cell>
        </row>
        <row r="11145">
          <cell r="A11145">
            <v>415948</v>
          </cell>
          <cell r="B11145" t="str">
            <v>محمد اسعيد</v>
          </cell>
          <cell r="C11145" t="str">
            <v>اسماعيل</v>
          </cell>
          <cell r="E11145" t="str">
            <v>الثانية</v>
          </cell>
        </row>
        <row r="11146">
          <cell r="A11146">
            <v>415949</v>
          </cell>
          <cell r="B11146" t="str">
            <v>محمد ابو جويد</v>
          </cell>
          <cell r="C11146" t="str">
            <v>صالح</v>
          </cell>
          <cell r="E11146" t="str">
            <v>الثانية</v>
          </cell>
        </row>
        <row r="11147">
          <cell r="A11147">
            <v>415959</v>
          </cell>
          <cell r="B11147" t="str">
            <v>سامر العمر</v>
          </cell>
          <cell r="C11147" t="str">
            <v>هدروس</v>
          </cell>
          <cell r="D11147" t="str">
            <v>جميله</v>
          </cell>
          <cell r="E11147" t="str">
            <v>الثانية</v>
          </cell>
        </row>
        <row r="11148">
          <cell r="A11148">
            <v>415962</v>
          </cell>
          <cell r="B11148" t="str">
            <v>احمد بيازيد</v>
          </cell>
          <cell r="C11148" t="str">
            <v>محمد بدوي</v>
          </cell>
          <cell r="D11148" t="str">
            <v>فاطمة</v>
          </cell>
          <cell r="E11148" t="str">
            <v>الثانية</v>
          </cell>
        </row>
        <row r="11149">
          <cell r="A11149">
            <v>415987</v>
          </cell>
          <cell r="B11149" t="str">
            <v>احمد عطايا</v>
          </cell>
          <cell r="C11149" t="str">
            <v>فؤاد</v>
          </cell>
          <cell r="D11149" t="str">
            <v>كفاء</v>
          </cell>
          <cell r="E11149" t="str">
            <v>الثانية</v>
          </cell>
        </row>
        <row r="11150">
          <cell r="A11150">
            <v>415991</v>
          </cell>
          <cell r="B11150" t="str">
            <v>احمدنعيم جباره</v>
          </cell>
          <cell r="C11150" t="str">
            <v>مجد</v>
          </cell>
          <cell r="D11150" t="str">
            <v>هدى</v>
          </cell>
          <cell r="E11150" t="str">
            <v>الثانية</v>
          </cell>
        </row>
        <row r="11151">
          <cell r="A11151">
            <v>415993</v>
          </cell>
          <cell r="B11151" t="str">
            <v>ادوار الدخل الله</v>
          </cell>
          <cell r="C11151" t="str">
            <v>جاك</v>
          </cell>
          <cell r="D11151" t="str">
            <v>جوسلين</v>
          </cell>
          <cell r="E11151" t="str">
            <v>الثانية</v>
          </cell>
        </row>
        <row r="11152">
          <cell r="A11152">
            <v>416009</v>
          </cell>
          <cell r="B11152" t="str">
            <v>اليسار الاطرش</v>
          </cell>
          <cell r="C11152" t="str">
            <v>حمزه</v>
          </cell>
          <cell r="D11152" t="str">
            <v>غزاله</v>
          </cell>
          <cell r="E11152" t="str">
            <v>الثانية</v>
          </cell>
        </row>
        <row r="11153">
          <cell r="A11153">
            <v>416020</v>
          </cell>
          <cell r="B11153" t="str">
            <v>انس الصفدي</v>
          </cell>
          <cell r="C11153" t="str">
            <v>اكرم</v>
          </cell>
          <cell r="D11153" t="str">
            <v>راغده</v>
          </cell>
          <cell r="E11153" t="str">
            <v>الثانية</v>
          </cell>
        </row>
        <row r="11154">
          <cell r="A11154">
            <v>416022</v>
          </cell>
          <cell r="B11154" t="str">
            <v>انس رباح</v>
          </cell>
          <cell r="C11154" t="str">
            <v>عمر</v>
          </cell>
          <cell r="D11154" t="str">
            <v>ريم</v>
          </cell>
          <cell r="E11154" t="str">
            <v>الثانية</v>
          </cell>
        </row>
        <row r="11155">
          <cell r="A11155">
            <v>416024</v>
          </cell>
          <cell r="B11155" t="str">
            <v>انطرانيك اسادور</v>
          </cell>
          <cell r="C11155" t="str">
            <v>زوهراب</v>
          </cell>
          <cell r="D11155" t="str">
            <v>سيرانوش</v>
          </cell>
          <cell r="E11155" t="str">
            <v>الثانية</v>
          </cell>
        </row>
        <row r="11156">
          <cell r="A11156">
            <v>416025</v>
          </cell>
          <cell r="B11156" t="str">
            <v>اياد العطر</v>
          </cell>
          <cell r="C11156" t="str">
            <v>سعيد</v>
          </cell>
          <cell r="D11156" t="str">
            <v>مريم</v>
          </cell>
          <cell r="E11156" t="str">
            <v>الثانية</v>
          </cell>
        </row>
        <row r="11157">
          <cell r="A11157">
            <v>416027</v>
          </cell>
          <cell r="B11157" t="str">
            <v>اياد دياب</v>
          </cell>
          <cell r="C11157" t="str">
            <v>نمر</v>
          </cell>
          <cell r="D11157" t="str">
            <v>شكران</v>
          </cell>
          <cell r="E11157" t="str">
            <v>الثانية</v>
          </cell>
        </row>
        <row r="11158">
          <cell r="A11158">
            <v>416028</v>
          </cell>
          <cell r="B11158" t="str">
            <v>اياد قريشي</v>
          </cell>
          <cell r="C11158" t="str">
            <v>حسين</v>
          </cell>
          <cell r="D11158" t="str">
            <v>ليلى</v>
          </cell>
          <cell r="E11158" t="str">
            <v>الثانية</v>
          </cell>
        </row>
        <row r="11159">
          <cell r="A11159">
            <v>416045</v>
          </cell>
          <cell r="B11159" t="str">
            <v>باسل كونان</v>
          </cell>
          <cell r="C11159" t="str">
            <v>فياض</v>
          </cell>
          <cell r="D11159" t="str">
            <v>دلال</v>
          </cell>
          <cell r="E11159" t="str">
            <v>الثانية</v>
          </cell>
        </row>
        <row r="11160">
          <cell r="A11160">
            <v>416056</v>
          </cell>
          <cell r="B11160" t="str">
            <v>بيان زين</v>
          </cell>
          <cell r="C11160" t="str">
            <v>فؤاد</v>
          </cell>
          <cell r="D11160" t="str">
            <v>ليلى</v>
          </cell>
          <cell r="E11160" t="str">
            <v>الثانية</v>
          </cell>
        </row>
        <row r="11161">
          <cell r="A11161">
            <v>416068</v>
          </cell>
          <cell r="B11161" t="str">
            <v>جهاد واكيم</v>
          </cell>
          <cell r="C11161" t="str">
            <v>قيصر</v>
          </cell>
          <cell r="D11161" t="str">
            <v>سلوى</v>
          </cell>
          <cell r="E11161" t="str">
            <v>الثانية</v>
          </cell>
        </row>
        <row r="11162">
          <cell r="A11162">
            <v>416071</v>
          </cell>
          <cell r="B11162" t="str">
            <v>جورج قزي</v>
          </cell>
          <cell r="C11162" t="str">
            <v>الياس</v>
          </cell>
          <cell r="D11162" t="str">
            <v>ماري</v>
          </cell>
          <cell r="E11162" t="str">
            <v>الثانية</v>
          </cell>
        </row>
        <row r="11163">
          <cell r="A11163">
            <v>416075</v>
          </cell>
          <cell r="B11163" t="str">
            <v>حاتم خليفة العيسمي</v>
          </cell>
          <cell r="C11163" t="str">
            <v>عاطف</v>
          </cell>
          <cell r="D11163" t="str">
            <v>انيسة</v>
          </cell>
          <cell r="E11163" t="str">
            <v>الثانية</v>
          </cell>
        </row>
        <row r="11164">
          <cell r="A11164">
            <v>416078</v>
          </cell>
          <cell r="B11164" t="str">
            <v>حسام الدين حافظ</v>
          </cell>
          <cell r="C11164" t="str">
            <v>محمد</v>
          </cell>
          <cell r="D11164" t="str">
            <v>نهاد</v>
          </cell>
          <cell r="E11164" t="str">
            <v>الثانية</v>
          </cell>
        </row>
        <row r="11165">
          <cell r="A11165">
            <v>416093</v>
          </cell>
          <cell r="B11165" t="str">
            <v>حيان نوفل</v>
          </cell>
          <cell r="C11165" t="str">
            <v>كرم</v>
          </cell>
          <cell r="D11165" t="str">
            <v>يسرى</v>
          </cell>
          <cell r="E11165" t="str">
            <v>الثانية</v>
          </cell>
        </row>
        <row r="11166">
          <cell r="A11166">
            <v>416101</v>
          </cell>
          <cell r="B11166" t="str">
            <v>خالد درويش</v>
          </cell>
          <cell r="C11166" t="str">
            <v>فهد</v>
          </cell>
          <cell r="D11166" t="str">
            <v>عفاف</v>
          </cell>
          <cell r="E11166" t="str">
            <v>الثانية</v>
          </cell>
        </row>
        <row r="11167">
          <cell r="A11167">
            <v>416102</v>
          </cell>
          <cell r="B11167" t="str">
            <v>خالد سعود</v>
          </cell>
          <cell r="C11167" t="str">
            <v>جمال</v>
          </cell>
          <cell r="D11167" t="str">
            <v>فابزة</v>
          </cell>
          <cell r="E11167" t="str">
            <v>الثانية</v>
          </cell>
        </row>
        <row r="11168">
          <cell r="A11168">
            <v>416116</v>
          </cell>
          <cell r="B11168" t="str">
            <v>دونا سروه</v>
          </cell>
          <cell r="C11168" t="str">
            <v>باسيل</v>
          </cell>
          <cell r="D11168" t="str">
            <v>امل</v>
          </cell>
          <cell r="E11168" t="str">
            <v>الثانية</v>
          </cell>
        </row>
        <row r="11169">
          <cell r="A11169">
            <v>416132</v>
          </cell>
          <cell r="B11169" t="str">
            <v>رشا الترياقي</v>
          </cell>
          <cell r="C11169" t="str">
            <v>مروان</v>
          </cell>
          <cell r="D11169" t="str">
            <v>ازدهار</v>
          </cell>
          <cell r="E11169" t="str">
            <v>الثانية</v>
          </cell>
        </row>
        <row r="11170">
          <cell r="A11170">
            <v>416133</v>
          </cell>
          <cell r="B11170" t="str">
            <v>رشا السلوم</v>
          </cell>
          <cell r="C11170" t="str">
            <v>رياض</v>
          </cell>
          <cell r="D11170" t="str">
            <v>انتصار</v>
          </cell>
          <cell r="E11170" t="str">
            <v>الثانية</v>
          </cell>
        </row>
        <row r="11171">
          <cell r="A11171">
            <v>416135</v>
          </cell>
          <cell r="B11171" t="str">
            <v>رشا تلاوي</v>
          </cell>
          <cell r="C11171" t="str">
            <v>مصطفى</v>
          </cell>
          <cell r="D11171" t="str">
            <v>انشراح</v>
          </cell>
          <cell r="E11171" t="str">
            <v>الثانية</v>
          </cell>
        </row>
        <row r="11172">
          <cell r="A11172">
            <v>416138</v>
          </cell>
          <cell r="B11172" t="str">
            <v>رشراش الناصر</v>
          </cell>
          <cell r="C11172" t="str">
            <v>ابراهيم</v>
          </cell>
          <cell r="D11172" t="str">
            <v>حمديه</v>
          </cell>
          <cell r="E11172" t="str">
            <v>الثانية</v>
          </cell>
        </row>
        <row r="11173">
          <cell r="A11173">
            <v>416146</v>
          </cell>
          <cell r="B11173" t="str">
            <v>رنيم الاسدي</v>
          </cell>
          <cell r="C11173" t="str">
            <v>فهمي</v>
          </cell>
          <cell r="D11173" t="str">
            <v>نعمات</v>
          </cell>
          <cell r="E11173" t="str">
            <v>الثانية</v>
          </cell>
        </row>
        <row r="11174">
          <cell r="A11174">
            <v>416151</v>
          </cell>
          <cell r="B11174" t="str">
            <v>رهف سري</v>
          </cell>
          <cell r="C11174" t="str">
            <v>محمدانور</v>
          </cell>
          <cell r="D11174" t="str">
            <v>نداء</v>
          </cell>
          <cell r="E11174" t="str">
            <v>الثانية</v>
          </cell>
        </row>
        <row r="11175">
          <cell r="A11175">
            <v>416155</v>
          </cell>
          <cell r="B11175" t="str">
            <v>روان الشعال</v>
          </cell>
          <cell r="C11175" t="str">
            <v>محمد عامر</v>
          </cell>
          <cell r="D11175" t="str">
            <v>سوسن</v>
          </cell>
          <cell r="E11175" t="str">
            <v>الثانية</v>
          </cell>
        </row>
        <row r="11176">
          <cell r="A11176">
            <v>416171</v>
          </cell>
          <cell r="B11176" t="str">
            <v>زياد طه</v>
          </cell>
          <cell r="C11176" t="str">
            <v>عبد المولى</v>
          </cell>
          <cell r="D11176" t="str">
            <v>عثمانة</v>
          </cell>
          <cell r="E11176" t="str">
            <v>الثانية</v>
          </cell>
        </row>
        <row r="11177">
          <cell r="A11177">
            <v>416175</v>
          </cell>
          <cell r="B11177" t="str">
            <v>زينب فروه</v>
          </cell>
          <cell r="C11177" t="str">
            <v>خالد</v>
          </cell>
          <cell r="D11177" t="str">
            <v>حوا</v>
          </cell>
          <cell r="E11177" t="str">
            <v>الثانية</v>
          </cell>
        </row>
        <row r="11178">
          <cell r="A11178">
            <v>416177</v>
          </cell>
          <cell r="B11178" t="str">
            <v>سارة بزازة</v>
          </cell>
          <cell r="C11178" t="str">
            <v>محمد سمير</v>
          </cell>
          <cell r="D11178" t="str">
            <v>سلوى</v>
          </cell>
          <cell r="E11178" t="str">
            <v>الثانية</v>
          </cell>
        </row>
        <row r="11179">
          <cell r="A11179">
            <v>416178</v>
          </cell>
          <cell r="B11179" t="str">
            <v>ساره مراد الرطل</v>
          </cell>
          <cell r="C11179" t="str">
            <v>سمير</v>
          </cell>
          <cell r="D11179" t="str">
            <v>صالحه</v>
          </cell>
          <cell r="E11179" t="str">
            <v>الثانية</v>
          </cell>
        </row>
        <row r="11180">
          <cell r="A11180">
            <v>416186</v>
          </cell>
          <cell r="B11180" t="str">
            <v>سلام السعدي</v>
          </cell>
          <cell r="C11180" t="str">
            <v>فتحي</v>
          </cell>
          <cell r="D11180" t="str">
            <v>صبحية</v>
          </cell>
          <cell r="E11180" t="str">
            <v>الثانية</v>
          </cell>
        </row>
        <row r="11181">
          <cell r="A11181">
            <v>416195</v>
          </cell>
          <cell r="B11181" t="str">
            <v>سمر قدود</v>
          </cell>
          <cell r="C11181" t="str">
            <v>محمد</v>
          </cell>
          <cell r="D11181" t="str">
            <v>سحر</v>
          </cell>
          <cell r="E11181" t="str">
            <v>الثانية</v>
          </cell>
        </row>
        <row r="11182">
          <cell r="A11182">
            <v>416217</v>
          </cell>
          <cell r="B11182" t="str">
            <v>ضحى جرشو</v>
          </cell>
          <cell r="C11182" t="str">
            <v>محمد</v>
          </cell>
          <cell r="D11182" t="str">
            <v>مريم</v>
          </cell>
          <cell r="E11182" t="str">
            <v>الثانية</v>
          </cell>
        </row>
        <row r="11183">
          <cell r="A11183">
            <v>416219</v>
          </cell>
          <cell r="B11183" t="str">
            <v>طارق ابو عسلي</v>
          </cell>
          <cell r="C11183" t="str">
            <v>ايليا</v>
          </cell>
          <cell r="D11183" t="str">
            <v>منى</v>
          </cell>
          <cell r="E11183" t="str">
            <v>الثانية</v>
          </cell>
        </row>
        <row r="11184">
          <cell r="A11184">
            <v>416224</v>
          </cell>
          <cell r="B11184" t="str">
            <v>عامر عرنوس</v>
          </cell>
          <cell r="C11184" t="str">
            <v>مروان</v>
          </cell>
          <cell r="D11184" t="str">
            <v>ايمان</v>
          </cell>
          <cell r="E11184" t="str">
            <v>الثانية</v>
          </cell>
        </row>
        <row r="11185">
          <cell r="A11185">
            <v>416229</v>
          </cell>
          <cell r="B11185" t="str">
            <v>عبد الرؤؤف ابوحسن</v>
          </cell>
          <cell r="C11185" t="str">
            <v>عبد الحفيظ</v>
          </cell>
          <cell r="D11185" t="str">
            <v>ختام</v>
          </cell>
          <cell r="E11185" t="str">
            <v>الثانية</v>
          </cell>
        </row>
        <row r="11186">
          <cell r="A11186">
            <v>416232</v>
          </cell>
          <cell r="B11186" t="str">
            <v>عبد الرحمن شاهين</v>
          </cell>
          <cell r="C11186" t="str">
            <v>محمد سمير</v>
          </cell>
          <cell r="D11186" t="str">
            <v>سحر</v>
          </cell>
          <cell r="E11186" t="str">
            <v>الثانية</v>
          </cell>
        </row>
        <row r="11187">
          <cell r="A11187">
            <v>416235</v>
          </cell>
          <cell r="B11187" t="str">
            <v>عبد الرزاق دءدء</v>
          </cell>
          <cell r="C11187" t="str">
            <v>محمد</v>
          </cell>
          <cell r="D11187" t="str">
            <v>وفاء</v>
          </cell>
          <cell r="E11187" t="str">
            <v>الثانية</v>
          </cell>
        </row>
        <row r="11188">
          <cell r="A11188">
            <v>416241</v>
          </cell>
          <cell r="B11188" t="str">
            <v>عبد الله مروه</v>
          </cell>
          <cell r="C11188" t="str">
            <v>اسماعيل</v>
          </cell>
          <cell r="D11188" t="str">
            <v>ديبه</v>
          </cell>
          <cell r="E11188" t="str">
            <v>الثانية</v>
          </cell>
        </row>
        <row r="11189">
          <cell r="A11189">
            <v>416252</v>
          </cell>
          <cell r="B11189" t="str">
            <v>عبير سوقيه</v>
          </cell>
          <cell r="C11189" t="str">
            <v>محمد امين</v>
          </cell>
          <cell r="D11189" t="str">
            <v>اعتدال</v>
          </cell>
          <cell r="E11189" t="str">
            <v>الثانية</v>
          </cell>
        </row>
        <row r="11190">
          <cell r="A11190">
            <v>416253</v>
          </cell>
          <cell r="B11190" t="str">
            <v>عبير عسكر</v>
          </cell>
          <cell r="C11190" t="str">
            <v>محمد ايوب</v>
          </cell>
          <cell r="D11190" t="str">
            <v>بيكه</v>
          </cell>
          <cell r="E11190" t="str">
            <v>الثانية</v>
          </cell>
        </row>
        <row r="11191">
          <cell r="A11191">
            <v>416260</v>
          </cell>
          <cell r="B11191" t="str">
            <v>علاء الحماصنه</v>
          </cell>
          <cell r="C11191" t="str">
            <v>جمال</v>
          </cell>
          <cell r="D11191" t="str">
            <v>ندى</v>
          </cell>
          <cell r="E11191" t="str">
            <v>الثانية</v>
          </cell>
        </row>
        <row r="11192">
          <cell r="A11192">
            <v>416267</v>
          </cell>
          <cell r="B11192" t="str">
            <v>علي ابو النصر</v>
          </cell>
          <cell r="C11192" t="str">
            <v>حسين</v>
          </cell>
          <cell r="D11192" t="str">
            <v>هند</v>
          </cell>
          <cell r="E11192" t="str">
            <v>الثانية</v>
          </cell>
        </row>
        <row r="11193">
          <cell r="A11193">
            <v>416272</v>
          </cell>
          <cell r="B11193" t="str">
            <v>عماد شهاب الدين</v>
          </cell>
          <cell r="C11193" t="str">
            <v>محمود</v>
          </cell>
          <cell r="D11193" t="str">
            <v>كريمه</v>
          </cell>
          <cell r="E11193" t="str">
            <v>الثانية</v>
          </cell>
        </row>
        <row r="11194">
          <cell r="A11194">
            <v>416275</v>
          </cell>
          <cell r="B11194" t="str">
            <v>عمار كال اغا</v>
          </cell>
          <cell r="C11194" t="str">
            <v>مصطفى</v>
          </cell>
          <cell r="D11194" t="str">
            <v>منى</v>
          </cell>
          <cell r="E11194" t="str">
            <v>الثانية</v>
          </cell>
        </row>
        <row r="11195">
          <cell r="A11195">
            <v>416280</v>
          </cell>
          <cell r="B11195" t="str">
            <v>عمر حمشو</v>
          </cell>
          <cell r="C11195" t="str">
            <v>محمد</v>
          </cell>
          <cell r="D11195" t="str">
            <v>زينة</v>
          </cell>
          <cell r="E11195" t="str">
            <v>الثانية</v>
          </cell>
        </row>
        <row r="11196">
          <cell r="A11196">
            <v>416284</v>
          </cell>
          <cell r="B11196" t="str">
            <v>عهد القاسم</v>
          </cell>
          <cell r="C11196" t="str">
            <v>محمد</v>
          </cell>
          <cell r="D11196" t="str">
            <v>عزيزه</v>
          </cell>
          <cell r="E11196" t="str">
            <v>الثانية</v>
          </cell>
        </row>
        <row r="11197">
          <cell r="A11197">
            <v>416285</v>
          </cell>
          <cell r="B11197" t="str">
            <v>عهد دعفيس</v>
          </cell>
          <cell r="C11197" t="str">
            <v>عثمان</v>
          </cell>
          <cell r="D11197" t="str">
            <v>ماجدة</v>
          </cell>
          <cell r="E11197" t="str">
            <v>الثانية</v>
          </cell>
        </row>
        <row r="11198">
          <cell r="A11198">
            <v>416294</v>
          </cell>
          <cell r="B11198" t="str">
            <v>فؤاد نخلة</v>
          </cell>
          <cell r="C11198" t="str">
            <v>صالح</v>
          </cell>
          <cell r="D11198" t="str">
            <v>امل</v>
          </cell>
          <cell r="E11198" t="str">
            <v>الثانية</v>
          </cell>
        </row>
        <row r="11199">
          <cell r="A11199">
            <v>416300</v>
          </cell>
          <cell r="B11199" t="str">
            <v>فراس الراس</v>
          </cell>
          <cell r="C11199" t="str">
            <v>عدنان</v>
          </cell>
          <cell r="D11199" t="str">
            <v>جومانا</v>
          </cell>
          <cell r="E11199" t="str">
            <v>الثانية</v>
          </cell>
        </row>
        <row r="11200">
          <cell r="A11200">
            <v>416307</v>
          </cell>
          <cell r="B11200" t="str">
            <v>قتيبه العماطوري</v>
          </cell>
          <cell r="C11200" t="str">
            <v>كمال</v>
          </cell>
          <cell r="D11200" t="str">
            <v>مادلين</v>
          </cell>
          <cell r="E11200" t="str">
            <v>الثانية</v>
          </cell>
        </row>
        <row r="11201">
          <cell r="A11201">
            <v>416310</v>
          </cell>
          <cell r="B11201" t="str">
            <v>قصي كوزلي</v>
          </cell>
          <cell r="C11201" t="str">
            <v>مصطفى</v>
          </cell>
          <cell r="D11201" t="str">
            <v>حزيمه</v>
          </cell>
          <cell r="E11201" t="str">
            <v>الثانية</v>
          </cell>
        </row>
        <row r="11202">
          <cell r="A11202">
            <v>416311</v>
          </cell>
          <cell r="B11202" t="str">
            <v>قمر شالاتي</v>
          </cell>
          <cell r="C11202" t="str">
            <v>سامر</v>
          </cell>
          <cell r="D11202" t="str">
            <v>رانيا</v>
          </cell>
          <cell r="E11202" t="str">
            <v>الثانية</v>
          </cell>
        </row>
        <row r="11203">
          <cell r="A11203">
            <v>416324</v>
          </cell>
          <cell r="B11203" t="str">
            <v>لاوين عبد الرحمن</v>
          </cell>
          <cell r="C11203" t="str">
            <v>ابراهيم</v>
          </cell>
          <cell r="D11203" t="str">
            <v>شكريه</v>
          </cell>
          <cell r="E11203" t="str">
            <v>الثانية</v>
          </cell>
        </row>
        <row r="11204">
          <cell r="A11204">
            <v>416325</v>
          </cell>
          <cell r="B11204" t="str">
            <v>لجين حداد</v>
          </cell>
          <cell r="C11204" t="str">
            <v>احمد ماهر</v>
          </cell>
          <cell r="D11204" t="str">
            <v>رائده</v>
          </cell>
          <cell r="E11204" t="str">
            <v>الثانية</v>
          </cell>
        </row>
        <row r="11205">
          <cell r="A11205">
            <v>416327</v>
          </cell>
          <cell r="B11205" t="str">
            <v>لمى الوزور</v>
          </cell>
          <cell r="C11205" t="str">
            <v>بشير</v>
          </cell>
          <cell r="D11205" t="str">
            <v>ايمان</v>
          </cell>
          <cell r="E11205" t="str">
            <v>الثانية</v>
          </cell>
        </row>
        <row r="11206">
          <cell r="A11206">
            <v>416337</v>
          </cell>
          <cell r="B11206" t="str">
            <v>ليندا ضوا</v>
          </cell>
          <cell r="C11206" t="str">
            <v>عدنان</v>
          </cell>
          <cell r="D11206" t="str">
            <v>نهاد</v>
          </cell>
          <cell r="E11206" t="str">
            <v>الثانية</v>
          </cell>
        </row>
        <row r="11207">
          <cell r="A11207">
            <v>416359</v>
          </cell>
          <cell r="B11207" t="str">
            <v>محمد الداغستاني</v>
          </cell>
          <cell r="C11207" t="str">
            <v>محمد ركان</v>
          </cell>
          <cell r="D11207" t="str">
            <v>نجود</v>
          </cell>
          <cell r="E11207" t="str">
            <v>الثانية</v>
          </cell>
        </row>
        <row r="11208">
          <cell r="A11208">
            <v>416381</v>
          </cell>
          <cell r="B11208" t="str">
            <v>محمد ايمن مشمش</v>
          </cell>
          <cell r="C11208" t="str">
            <v>محمد صلاح الدين</v>
          </cell>
          <cell r="D11208" t="str">
            <v>غادة</v>
          </cell>
          <cell r="E11208" t="str">
            <v>الثانية</v>
          </cell>
        </row>
        <row r="11209">
          <cell r="A11209">
            <v>416382</v>
          </cell>
          <cell r="B11209" t="str">
            <v>محمد ايهم اللو</v>
          </cell>
          <cell r="C11209" t="str">
            <v>احمد</v>
          </cell>
          <cell r="D11209" t="str">
            <v xml:space="preserve">منال </v>
          </cell>
          <cell r="E11209" t="str">
            <v>الثانية</v>
          </cell>
        </row>
        <row r="11210">
          <cell r="A11210">
            <v>416401</v>
          </cell>
          <cell r="B11210" t="str">
            <v>محمد رفاعي</v>
          </cell>
          <cell r="C11210" t="str">
            <v>ياسر</v>
          </cell>
          <cell r="D11210" t="str">
            <v>منى</v>
          </cell>
          <cell r="E11210" t="str">
            <v>الثانية</v>
          </cell>
        </row>
        <row r="11211">
          <cell r="A11211">
            <v>416402</v>
          </cell>
          <cell r="B11211" t="str">
            <v>محمد رفعت الحلاق</v>
          </cell>
          <cell r="C11211" t="str">
            <v>محمد وليد</v>
          </cell>
          <cell r="D11211" t="str">
            <v>عبير</v>
          </cell>
          <cell r="E11211" t="str">
            <v>الثانية</v>
          </cell>
        </row>
        <row r="11212">
          <cell r="A11212">
            <v>416411</v>
          </cell>
          <cell r="B11212" t="str">
            <v>محمد شيخ موسى</v>
          </cell>
          <cell r="C11212" t="str">
            <v>احمد</v>
          </cell>
          <cell r="D11212" t="str">
            <v>زلوخ</v>
          </cell>
          <cell r="E11212" t="str">
            <v>الثانية</v>
          </cell>
        </row>
        <row r="11213">
          <cell r="A11213">
            <v>416419</v>
          </cell>
          <cell r="B11213" t="str">
            <v>محمد عرب</v>
          </cell>
          <cell r="C11213" t="str">
            <v>محمد غسان</v>
          </cell>
          <cell r="D11213" t="str">
            <v>منى</v>
          </cell>
          <cell r="E11213" t="str">
            <v>الثانية</v>
          </cell>
        </row>
        <row r="11214">
          <cell r="A11214">
            <v>416426</v>
          </cell>
          <cell r="B11214" t="str">
            <v>محمد عمار شموط</v>
          </cell>
          <cell r="C11214" t="str">
            <v>عبد السلام</v>
          </cell>
          <cell r="D11214" t="str">
            <v>ميساء</v>
          </cell>
          <cell r="E11214" t="str">
            <v>الثانية</v>
          </cell>
        </row>
        <row r="11215">
          <cell r="A11215">
            <v>416433</v>
          </cell>
          <cell r="B11215" t="str">
            <v>محمد فادي مجذوب</v>
          </cell>
          <cell r="C11215" t="str">
            <v>محمد ايمن</v>
          </cell>
          <cell r="D11215" t="str">
            <v>رانية</v>
          </cell>
          <cell r="E11215" t="str">
            <v>الثانية</v>
          </cell>
        </row>
        <row r="11216">
          <cell r="A11216">
            <v>416436</v>
          </cell>
          <cell r="B11216" t="str">
            <v>محمد قطه</v>
          </cell>
          <cell r="C11216" t="str">
            <v>عبد الكريم</v>
          </cell>
          <cell r="D11216" t="str">
            <v>فتحيه</v>
          </cell>
          <cell r="E11216" t="str">
            <v>الثانية</v>
          </cell>
        </row>
        <row r="11217">
          <cell r="A11217">
            <v>416453</v>
          </cell>
          <cell r="B11217" t="str">
            <v>محمد نور سعد الدين</v>
          </cell>
          <cell r="C11217" t="str">
            <v>مروان</v>
          </cell>
          <cell r="D11217" t="str">
            <v>نوال</v>
          </cell>
          <cell r="E11217" t="str">
            <v>الثانية</v>
          </cell>
        </row>
        <row r="11218">
          <cell r="A11218">
            <v>416468</v>
          </cell>
          <cell r="B11218" t="str">
            <v>محمد ضياء سبسوب</v>
          </cell>
          <cell r="C11218" t="str">
            <v>مروان</v>
          </cell>
          <cell r="D11218" t="str">
            <v>رنده</v>
          </cell>
          <cell r="E11218" t="str">
            <v>الثانية</v>
          </cell>
        </row>
        <row r="11219">
          <cell r="A11219">
            <v>416475</v>
          </cell>
          <cell r="B11219" t="str">
            <v>محمد المحمود</v>
          </cell>
          <cell r="C11219" t="str">
            <v>جاسم</v>
          </cell>
          <cell r="D11219" t="str">
            <v>حوريه</v>
          </cell>
          <cell r="E11219" t="str">
            <v>الثانية</v>
          </cell>
        </row>
        <row r="11220">
          <cell r="A11220">
            <v>416480</v>
          </cell>
          <cell r="B11220" t="str">
            <v>مراد يحيى</v>
          </cell>
          <cell r="C11220" t="str">
            <v>ابراهيم</v>
          </cell>
          <cell r="D11220" t="str">
            <v>فهميه</v>
          </cell>
          <cell r="E11220" t="str">
            <v>الثانية</v>
          </cell>
        </row>
        <row r="11221">
          <cell r="A11221">
            <v>416497</v>
          </cell>
          <cell r="B11221" t="str">
            <v>منهل عوض</v>
          </cell>
          <cell r="C11221" t="str">
            <v>علي</v>
          </cell>
          <cell r="D11221" t="str">
            <v>صفاء</v>
          </cell>
          <cell r="E11221" t="str">
            <v>الثانية</v>
          </cell>
        </row>
        <row r="11222">
          <cell r="A11222">
            <v>416503</v>
          </cell>
          <cell r="B11222" t="str">
            <v>مهند قصيباتي</v>
          </cell>
          <cell r="C11222" t="str">
            <v>رضوان</v>
          </cell>
          <cell r="D11222" t="str">
            <v>سمر</v>
          </cell>
          <cell r="E11222" t="str">
            <v>الثانية</v>
          </cell>
        </row>
        <row r="11223">
          <cell r="A11223">
            <v>416513</v>
          </cell>
          <cell r="B11223" t="str">
            <v>نسرين الشلبي</v>
          </cell>
          <cell r="C11223" t="str">
            <v>محمد بشير</v>
          </cell>
          <cell r="D11223" t="str">
            <v>ساميه</v>
          </cell>
          <cell r="E11223" t="str">
            <v>الثانية</v>
          </cell>
        </row>
        <row r="11224">
          <cell r="A11224">
            <v>416516</v>
          </cell>
          <cell r="B11224" t="str">
            <v>نوح الشيخ</v>
          </cell>
          <cell r="C11224" t="str">
            <v>محمد علي</v>
          </cell>
          <cell r="D11224" t="str">
            <v>سوزان</v>
          </cell>
          <cell r="E11224" t="str">
            <v>الثانية</v>
          </cell>
        </row>
        <row r="11225">
          <cell r="A11225">
            <v>416519</v>
          </cell>
          <cell r="B11225" t="str">
            <v>نور الدين شعبان</v>
          </cell>
          <cell r="C11225" t="str">
            <v>زهير</v>
          </cell>
          <cell r="D11225" t="str">
            <v>دعاء</v>
          </cell>
          <cell r="E11225" t="str">
            <v>الثانية</v>
          </cell>
        </row>
        <row r="11226">
          <cell r="A11226">
            <v>416527</v>
          </cell>
          <cell r="B11226" t="str">
            <v>نور بيطار</v>
          </cell>
          <cell r="C11226" t="str">
            <v>جورج</v>
          </cell>
          <cell r="D11226" t="str">
            <v>سامية</v>
          </cell>
          <cell r="E11226" t="str">
            <v>الثانية</v>
          </cell>
        </row>
        <row r="11227">
          <cell r="A11227">
            <v>416529</v>
          </cell>
          <cell r="B11227" t="str">
            <v>نور مياله</v>
          </cell>
          <cell r="C11227" t="str">
            <v>نديم</v>
          </cell>
          <cell r="D11227" t="str">
            <v>نزهى</v>
          </cell>
          <cell r="E11227" t="str">
            <v>الثانية</v>
          </cell>
        </row>
        <row r="11228">
          <cell r="A11228">
            <v>416534</v>
          </cell>
          <cell r="B11228" t="str">
            <v>نيرمين منصور</v>
          </cell>
          <cell r="C11228" t="str">
            <v>منصور</v>
          </cell>
          <cell r="D11228" t="str">
            <v>امينه</v>
          </cell>
          <cell r="E11228" t="str">
            <v>الثانية</v>
          </cell>
        </row>
        <row r="11229">
          <cell r="A11229">
            <v>416536</v>
          </cell>
          <cell r="B11229" t="str">
            <v>هاني زيات</v>
          </cell>
          <cell r="C11229" t="str">
            <v>مروان</v>
          </cell>
          <cell r="D11229" t="str">
            <v>منى</v>
          </cell>
          <cell r="E11229" t="str">
            <v>الثانية</v>
          </cell>
        </row>
        <row r="11230">
          <cell r="A11230">
            <v>416544</v>
          </cell>
          <cell r="B11230" t="str">
            <v>هبه عياش</v>
          </cell>
          <cell r="C11230" t="str">
            <v>فوزي</v>
          </cell>
          <cell r="D11230" t="str">
            <v>نعمه</v>
          </cell>
          <cell r="E11230" t="str">
            <v>الثانية</v>
          </cell>
        </row>
        <row r="11231">
          <cell r="A11231">
            <v>416558</v>
          </cell>
          <cell r="B11231" t="str">
            <v>وسام دبوس</v>
          </cell>
          <cell r="C11231" t="str">
            <v>نبيه</v>
          </cell>
          <cell r="D11231" t="str">
            <v>منتهى</v>
          </cell>
          <cell r="E11231" t="str">
            <v>الثانية</v>
          </cell>
        </row>
        <row r="11232">
          <cell r="A11232">
            <v>416564</v>
          </cell>
          <cell r="B11232" t="str">
            <v>ولاء الطرح</v>
          </cell>
          <cell r="C11232" t="str">
            <v>محمد</v>
          </cell>
          <cell r="D11232" t="str">
            <v>فطمة</v>
          </cell>
          <cell r="E11232" t="str">
            <v>الثانية</v>
          </cell>
        </row>
        <row r="11233">
          <cell r="A11233">
            <v>416566</v>
          </cell>
          <cell r="B11233" t="str">
            <v>ولاء شرف</v>
          </cell>
          <cell r="C11233" t="str">
            <v>محمد</v>
          </cell>
          <cell r="D11233" t="str">
            <v>غفران</v>
          </cell>
          <cell r="E11233" t="str">
            <v>الثانية</v>
          </cell>
        </row>
        <row r="11234">
          <cell r="A11234">
            <v>416572</v>
          </cell>
          <cell r="B11234" t="str">
            <v>ياسين نشار</v>
          </cell>
          <cell r="C11234" t="str">
            <v>بسام</v>
          </cell>
          <cell r="D11234" t="str">
            <v>رغد</v>
          </cell>
          <cell r="E11234" t="str">
            <v>الثانية</v>
          </cell>
        </row>
        <row r="11235">
          <cell r="A11235">
            <v>416588</v>
          </cell>
          <cell r="B11235" t="str">
            <v xml:space="preserve">علاء احمد </v>
          </cell>
          <cell r="C11235" t="str">
            <v>عمر</v>
          </cell>
          <cell r="D11235" t="str">
            <v>ناديا</v>
          </cell>
          <cell r="E11235" t="str">
            <v>الثانية</v>
          </cell>
        </row>
        <row r="11236">
          <cell r="A11236">
            <v>416591</v>
          </cell>
          <cell r="B11236" t="str">
            <v>مجد الحلقي</v>
          </cell>
          <cell r="C11236" t="str">
            <v>احمد</v>
          </cell>
          <cell r="D11236" t="str">
            <v>خديجة</v>
          </cell>
          <cell r="E11236" t="str">
            <v>الثانية</v>
          </cell>
        </row>
        <row r="11237">
          <cell r="A11237">
            <v>416599</v>
          </cell>
          <cell r="B11237" t="str">
            <v>محمد جهاد الجبان</v>
          </cell>
          <cell r="E11237" t="str">
            <v>الثانية</v>
          </cell>
        </row>
        <row r="11238">
          <cell r="A11238">
            <v>416713</v>
          </cell>
          <cell r="B11238" t="str">
            <v>محمود العرقسوسي</v>
          </cell>
          <cell r="C11238" t="str">
            <v>يوسف</v>
          </cell>
          <cell r="D11238" t="str">
            <v>نجوى</v>
          </cell>
          <cell r="E11238" t="str">
            <v>الثانية</v>
          </cell>
        </row>
        <row r="11239">
          <cell r="A11239">
            <v>416744</v>
          </cell>
          <cell r="B11239" t="str">
            <v>محمد بشير الحمصي</v>
          </cell>
          <cell r="E11239" t="str">
            <v>الثانية</v>
          </cell>
        </row>
        <row r="11240">
          <cell r="A11240">
            <v>416745</v>
          </cell>
          <cell r="B11240" t="str">
            <v>محمد ابو صلوع</v>
          </cell>
          <cell r="C11240" t="str">
            <v>تيسير</v>
          </cell>
          <cell r="E11240" t="str">
            <v>الثانية</v>
          </cell>
        </row>
        <row r="11241">
          <cell r="A11241">
            <v>416767</v>
          </cell>
          <cell r="B11241" t="str">
            <v>احمد العتمة</v>
          </cell>
          <cell r="C11241" t="str">
            <v>محمد</v>
          </cell>
          <cell r="D11241" t="str">
            <v>هدى</v>
          </cell>
          <cell r="E11241" t="str">
            <v>الثانية</v>
          </cell>
        </row>
        <row r="11242">
          <cell r="A11242">
            <v>416779</v>
          </cell>
          <cell r="B11242" t="str">
            <v>احمد حمام</v>
          </cell>
          <cell r="C11242" t="str">
            <v>هيثم</v>
          </cell>
          <cell r="D11242" t="str">
            <v xml:space="preserve">عبير </v>
          </cell>
          <cell r="E11242" t="str">
            <v>الثانية</v>
          </cell>
        </row>
        <row r="11243">
          <cell r="A11243">
            <v>416794</v>
          </cell>
          <cell r="B11243" t="str">
            <v>احمد متيش</v>
          </cell>
          <cell r="C11243" t="str">
            <v>محمد</v>
          </cell>
          <cell r="D11243" t="str">
            <v>منا</v>
          </cell>
          <cell r="E11243" t="str">
            <v>الثانية</v>
          </cell>
        </row>
        <row r="11244">
          <cell r="A11244">
            <v>416799</v>
          </cell>
          <cell r="B11244" t="str">
            <v>احمد نوفل</v>
          </cell>
          <cell r="C11244" t="str">
            <v>محمد</v>
          </cell>
          <cell r="D11244" t="str">
            <v>منى</v>
          </cell>
          <cell r="E11244" t="str">
            <v>الثانية</v>
          </cell>
        </row>
        <row r="11245">
          <cell r="A11245">
            <v>416804</v>
          </cell>
          <cell r="B11245" t="str">
            <v>اسامه شلبي</v>
          </cell>
          <cell r="C11245" t="str">
            <v>نذير</v>
          </cell>
          <cell r="D11245" t="str">
            <v>سوسن</v>
          </cell>
          <cell r="E11245" t="str">
            <v>الثانية</v>
          </cell>
        </row>
        <row r="11246">
          <cell r="A11246">
            <v>416811</v>
          </cell>
          <cell r="B11246" t="str">
            <v>اسماعيل الرفاعي</v>
          </cell>
          <cell r="C11246" t="str">
            <v>وجيه</v>
          </cell>
          <cell r="D11246" t="str">
            <v>نازك</v>
          </cell>
          <cell r="E11246" t="str">
            <v>الثانية</v>
          </cell>
        </row>
        <row r="11247">
          <cell r="A11247">
            <v>416814</v>
          </cell>
          <cell r="B11247" t="str">
            <v xml:space="preserve">الاء الاسدي </v>
          </cell>
          <cell r="C11247" t="str">
            <v>محمد</v>
          </cell>
          <cell r="D11247" t="str">
            <v>نايفة</v>
          </cell>
          <cell r="E11247" t="str">
            <v>الثانية</v>
          </cell>
        </row>
        <row r="11248">
          <cell r="A11248">
            <v>416817</v>
          </cell>
          <cell r="B11248" t="str">
            <v>المعتصم بالله صوان</v>
          </cell>
          <cell r="C11248" t="str">
            <v>محمد</v>
          </cell>
          <cell r="D11248" t="str">
            <v>فاطمه</v>
          </cell>
          <cell r="E11248" t="str">
            <v>الثانية</v>
          </cell>
        </row>
        <row r="11249">
          <cell r="A11249">
            <v>416821</v>
          </cell>
          <cell r="B11249" t="str">
            <v>اماني كريمة</v>
          </cell>
          <cell r="C11249" t="str">
            <v>عبد الاله</v>
          </cell>
          <cell r="D11249" t="str">
            <v>هيفاء</v>
          </cell>
          <cell r="E11249" t="str">
            <v>الثانية</v>
          </cell>
        </row>
        <row r="11250">
          <cell r="A11250">
            <v>416838</v>
          </cell>
          <cell r="B11250" t="str">
            <v>انس المقداد</v>
          </cell>
          <cell r="C11250" t="str">
            <v>عبد الحكيم</v>
          </cell>
          <cell r="D11250" t="str">
            <v>امينه</v>
          </cell>
          <cell r="E11250" t="str">
            <v>الثانية</v>
          </cell>
        </row>
        <row r="11251">
          <cell r="A11251">
            <v>416845</v>
          </cell>
          <cell r="B11251" t="str">
            <v>اوديت خوري</v>
          </cell>
          <cell r="C11251" t="str">
            <v>سامي</v>
          </cell>
          <cell r="D11251" t="str">
            <v>غريس</v>
          </cell>
          <cell r="E11251" t="str">
            <v>الثانية</v>
          </cell>
        </row>
        <row r="11252">
          <cell r="A11252">
            <v>416850</v>
          </cell>
          <cell r="B11252" t="str">
            <v>ايمان اللحام</v>
          </cell>
          <cell r="C11252" t="str">
            <v>ايمن</v>
          </cell>
          <cell r="D11252" t="str">
            <v>ناهد</v>
          </cell>
          <cell r="E11252" t="str">
            <v>الثانية</v>
          </cell>
        </row>
        <row r="11253">
          <cell r="A11253">
            <v>416853</v>
          </cell>
          <cell r="B11253" t="str">
            <v>ايمن الضميري</v>
          </cell>
          <cell r="C11253" t="str">
            <v>نبيل</v>
          </cell>
          <cell r="D11253" t="str">
            <v>امل</v>
          </cell>
          <cell r="E11253" t="str">
            <v>الثانية</v>
          </cell>
        </row>
        <row r="11254">
          <cell r="A11254">
            <v>416861</v>
          </cell>
          <cell r="B11254" t="str">
            <v>آلاء الطحان</v>
          </cell>
          <cell r="C11254" t="str">
            <v>محمد هشام</v>
          </cell>
          <cell r="D11254" t="str">
            <v>هدايه</v>
          </cell>
          <cell r="E11254" t="str">
            <v>الثانية</v>
          </cell>
        </row>
        <row r="11255">
          <cell r="A11255">
            <v>416863</v>
          </cell>
          <cell r="B11255" t="str">
            <v>آلاء بكرو</v>
          </cell>
          <cell r="C11255" t="str">
            <v xml:space="preserve">عبد الحميد </v>
          </cell>
          <cell r="D11255" t="str">
            <v>سلوى</v>
          </cell>
          <cell r="E11255" t="str">
            <v>الثانية</v>
          </cell>
        </row>
        <row r="11256">
          <cell r="A11256">
            <v>416872</v>
          </cell>
          <cell r="B11256" t="str">
            <v>بتول قويدر</v>
          </cell>
          <cell r="C11256" t="str">
            <v>عامر</v>
          </cell>
          <cell r="D11256" t="str">
            <v>ليلاس</v>
          </cell>
          <cell r="E11256" t="str">
            <v>الثانية</v>
          </cell>
        </row>
        <row r="11257">
          <cell r="A11257">
            <v>416874</v>
          </cell>
          <cell r="B11257" t="str">
            <v>بدور الوتار</v>
          </cell>
          <cell r="C11257" t="str">
            <v>محمد</v>
          </cell>
          <cell r="D11257" t="str">
            <v>ماجده</v>
          </cell>
          <cell r="E11257" t="str">
            <v>الثانية</v>
          </cell>
        </row>
        <row r="11258">
          <cell r="A11258">
            <v>416881</v>
          </cell>
          <cell r="B11258" t="str">
            <v>بشار اركيز</v>
          </cell>
          <cell r="C11258" t="str">
            <v>نذير</v>
          </cell>
          <cell r="D11258" t="str">
            <v>غيثاء</v>
          </cell>
          <cell r="E11258" t="str">
            <v>الثانية</v>
          </cell>
        </row>
        <row r="11259">
          <cell r="A11259">
            <v>416883</v>
          </cell>
          <cell r="B11259" t="str">
            <v>بشار شتات</v>
          </cell>
          <cell r="C11259" t="str">
            <v>محمد</v>
          </cell>
          <cell r="D11259" t="str">
            <v>وفاء</v>
          </cell>
          <cell r="E11259" t="str">
            <v>الثانية</v>
          </cell>
        </row>
        <row r="11260">
          <cell r="A11260">
            <v>416894</v>
          </cell>
          <cell r="B11260" t="str">
            <v>بهجت قباقيبي</v>
          </cell>
          <cell r="C11260" t="str">
            <v>عصام</v>
          </cell>
          <cell r="D11260" t="str">
            <v>ملك</v>
          </cell>
          <cell r="E11260" t="str">
            <v>الثانية</v>
          </cell>
        </row>
        <row r="11261">
          <cell r="A11261">
            <v>416906</v>
          </cell>
          <cell r="B11261" t="str">
            <v>تهاني دواليبي</v>
          </cell>
          <cell r="C11261" t="str">
            <v>محمد هاني</v>
          </cell>
          <cell r="D11261" t="str">
            <v>فاطمه</v>
          </cell>
          <cell r="E11261" t="str">
            <v>الثانية</v>
          </cell>
        </row>
        <row r="11262">
          <cell r="A11262">
            <v>416908</v>
          </cell>
          <cell r="B11262" t="str">
            <v>ثراء الحلبي</v>
          </cell>
          <cell r="C11262" t="str">
            <v>احمد</v>
          </cell>
          <cell r="D11262" t="str">
            <v>هيفاء</v>
          </cell>
          <cell r="E11262" t="str">
            <v>الثانية</v>
          </cell>
        </row>
        <row r="11263">
          <cell r="A11263">
            <v>416913</v>
          </cell>
          <cell r="B11263" t="str">
            <v>جمال الدين عبد السلام</v>
          </cell>
          <cell r="C11263" t="str">
            <v>وليد</v>
          </cell>
          <cell r="D11263" t="str">
            <v>هنادي</v>
          </cell>
          <cell r="E11263" t="str">
            <v>الثانية</v>
          </cell>
        </row>
        <row r="11264">
          <cell r="A11264">
            <v>416924</v>
          </cell>
          <cell r="B11264" t="str">
            <v>حازم الخلف</v>
          </cell>
          <cell r="C11264" t="str">
            <v>محمد</v>
          </cell>
          <cell r="D11264" t="str">
            <v>سعاد</v>
          </cell>
          <cell r="E11264" t="str">
            <v>الثانية</v>
          </cell>
        </row>
        <row r="11265">
          <cell r="A11265">
            <v>416943</v>
          </cell>
          <cell r="B11265" t="str">
            <v>حسين زينة</v>
          </cell>
          <cell r="C11265" t="str">
            <v>علي</v>
          </cell>
          <cell r="D11265" t="str">
            <v>زينب</v>
          </cell>
          <cell r="E11265" t="str">
            <v>الثانية</v>
          </cell>
        </row>
        <row r="11266">
          <cell r="A11266">
            <v>416944</v>
          </cell>
          <cell r="B11266" t="str">
            <v>حلا عبدو</v>
          </cell>
          <cell r="C11266" t="str">
            <v>حسام الدين</v>
          </cell>
          <cell r="D11266" t="str">
            <v>سناء</v>
          </cell>
          <cell r="E11266" t="str">
            <v>الثانية</v>
          </cell>
        </row>
        <row r="11267">
          <cell r="A11267">
            <v>416950</v>
          </cell>
          <cell r="B11267" t="str">
            <v>حيدر المحمود</v>
          </cell>
          <cell r="C11267" t="str">
            <v>مصطفى</v>
          </cell>
          <cell r="D11267" t="str">
            <v>هدى</v>
          </cell>
          <cell r="E11267" t="str">
            <v>الثانية</v>
          </cell>
        </row>
        <row r="11268">
          <cell r="A11268">
            <v>416956</v>
          </cell>
          <cell r="B11268" t="str">
            <v>خالد مصري</v>
          </cell>
          <cell r="C11268" t="str">
            <v>احمد</v>
          </cell>
          <cell r="D11268" t="str">
            <v>وصال</v>
          </cell>
          <cell r="E11268" t="str">
            <v>الثانية</v>
          </cell>
        </row>
        <row r="11269">
          <cell r="A11269">
            <v>416961</v>
          </cell>
          <cell r="B11269" t="str">
            <v>خلود قاسم</v>
          </cell>
          <cell r="C11269" t="str">
            <v>فايز</v>
          </cell>
          <cell r="D11269" t="str">
            <v>امنه</v>
          </cell>
          <cell r="E11269" t="str">
            <v>الثانية</v>
          </cell>
        </row>
        <row r="11270">
          <cell r="A11270">
            <v>416963</v>
          </cell>
          <cell r="B11270" t="str">
            <v>خليل غاوي</v>
          </cell>
          <cell r="C11270" t="str">
            <v>ريدان</v>
          </cell>
          <cell r="D11270" t="str">
            <v>جومان</v>
          </cell>
          <cell r="E11270" t="str">
            <v>الثانية</v>
          </cell>
        </row>
        <row r="11271">
          <cell r="A11271">
            <v>416964</v>
          </cell>
          <cell r="B11271" t="str">
            <v>خليل فرانز</v>
          </cell>
          <cell r="C11271" t="str">
            <v>نجم</v>
          </cell>
          <cell r="D11271" t="str">
            <v>مريم</v>
          </cell>
          <cell r="E11271" t="str">
            <v>الثانية</v>
          </cell>
        </row>
        <row r="11272">
          <cell r="A11272">
            <v>416968</v>
          </cell>
          <cell r="B11272" t="str">
            <v>دعاء اللبان سحلول</v>
          </cell>
          <cell r="C11272" t="str">
            <v>بسام</v>
          </cell>
          <cell r="D11272" t="str">
            <v>منى</v>
          </cell>
          <cell r="E11272" t="str">
            <v>الثانية</v>
          </cell>
        </row>
        <row r="11273">
          <cell r="A11273">
            <v>416969</v>
          </cell>
          <cell r="B11273" t="str">
            <v>دعاء رجب</v>
          </cell>
          <cell r="C11273" t="str">
            <v>عدنان</v>
          </cell>
          <cell r="D11273" t="str">
            <v>هويدا</v>
          </cell>
          <cell r="E11273" t="str">
            <v>الثانية</v>
          </cell>
        </row>
        <row r="11274">
          <cell r="A11274">
            <v>416981</v>
          </cell>
          <cell r="B11274" t="str">
            <v>رافت ابو زيدان</v>
          </cell>
          <cell r="C11274" t="str">
            <v>عادل</v>
          </cell>
          <cell r="D11274" t="str">
            <v>سنيه</v>
          </cell>
          <cell r="E11274" t="str">
            <v>الثانية</v>
          </cell>
        </row>
        <row r="11275">
          <cell r="A11275">
            <v>416990</v>
          </cell>
          <cell r="B11275" t="str">
            <v>راني زحلاوي</v>
          </cell>
          <cell r="C11275" t="str">
            <v>غسان</v>
          </cell>
          <cell r="D11275" t="str">
            <v>ابتسام</v>
          </cell>
          <cell r="E11275" t="str">
            <v>الثانية</v>
          </cell>
        </row>
        <row r="11276">
          <cell r="A11276">
            <v>417025</v>
          </cell>
          <cell r="B11276" t="str">
            <v>رهام اللحام</v>
          </cell>
          <cell r="C11276" t="str">
            <v>هيثم</v>
          </cell>
          <cell r="D11276" t="str">
            <v>هناده</v>
          </cell>
          <cell r="E11276" t="str">
            <v>الثانية</v>
          </cell>
        </row>
        <row r="11277">
          <cell r="A11277">
            <v>417033</v>
          </cell>
          <cell r="B11277" t="str">
            <v>رهف العيد</v>
          </cell>
          <cell r="C11277" t="str">
            <v>اسماعيل</v>
          </cell>
          <cell r="D11277" t="str">
            <v>منى</v>
          </cell>
          <cell r="E11277" t="str">
            <v>الثانية</v>
          </cell>
        </row>
        <row r="11278">
          <cell r="A11278">
            <v>417037</v>
          </cell>
          <cell r="B11278" t="str">
            <v>رهف دله</v>
          </cell>
          <cell r="C11278" t="str">
            <v>وليد</v>
          </cell>
          <cell r="D11278" t="str">
            <v>ابتسام</v>
          </cell>
          <cell r="E11278" t="str">
            <v>الثانية</v>
          </cell>
        </row>
        <row r="11279">
          <cell r="A11279">
            <v>417070</v>
          </cell>
          <cell r="B11279" t="str">
            <v>ساره حمد</v>
          </cell>
          <cell r="C11279" t="str">
            <v>محمد زاهر</v>
          </cell>
          <cell r="D11279" t="str">
            <v>ايمان</v>
          </cell>
          <cell r="E11279" t="str">
            <v>الثانية</v>
          </cell>
        </row>
        <row r="11280">
          <cell r="A11280">
            <v>417075</v>
          </cell>
          <cell r="B11280" t="str">
            <v>ساري قصرملي</v>
          </cell>
          <cell r="C11280" t="str">
            <v>ابراهيم</v>
          </cell>
          <cell r="D11280" t="str">
            <v>لينا</v>
          </cell>
          <cell r="E11280" t="str">
            <v>الثانية</v>
          </cell>
        </row>
        <row r="11281">
          <cell r="A11281">
            <v>417076</v>
          </cell>
          <cell r="B11281" t="str">
            <v>سالي سعود</v>
          </cell>
          <cell r="C11281" t="str">
            <v>حامد</v>
          </cell>
          <cell r="D11281" t="str">
            <v>رباب</v>
          </cell>
          <cell r="E11281" t="str">
            <v>الثانية</v>
          </cell>
        </row>
        <row r="11282">
          <cell r="A11282">
            <v>417092</v>
          </cell>
          <cell r="B11282" t="str">
            <v>سلمان فرج</v>
          </cell>
          <cell r="C11282" t="str">
            <v>محمد عبد اللطيف</v>
          </cell>
          <cell r="D11282" t="str">
            <v>عنايه</v>
          </cell>
          <cell r="E11282" t="str">
            <v>الثانية</v>
          </cell>
        </row>
        <row r="11283">
          <cell r="A11283">
            <v>417094</v>
          </cell>
          <cell r="B11283" t="str">
            <v>سلمى رنكوسي</v>
          </cell>
          <cell r="C11283" t="str">
            <v>بشار</v>
          </cell>
          <cell r="D11283" t="str">
            <v>هدى</v>
          </cell>
          <cell r="E11283" t="str">
            <v>الثانية</v>
          </cell>
        </row>
        <row r="11284">
          <cell r="A11284">
            <v>417096</v>
          </cell>
          <cell r="B11284" t="str">
            <v>سلوى غنوم</v>
          </cell>
          <cell r="C11284" t="str">
            <v xml:space="preserve">محمود </v>
          </cell>
          <cell r="D11284" t="str">
            <v>ابتسام</v>
          </cell>
          <cell r="E11284" t="str">
            <v>الثانية</v>
          </cell>
        </row>
        <row r="11285">
          <cell r="A11285">
            <v>417107</v>
          </cell>
          <cell r="B11285" t="str">
            <v>سيمازا ابراهيم</v>
          </cell>
          <cell r="C11285" t="str">
            <v>هشام</v>
          </cell>
          <cell r="D11285" t="str">
            <v>زينب</v>
          </cell>
          <cell r="E11285" t="str">
            <v>الثانية</v>
          </cell>
        </row>
        <row r="11286">
          <cell r="A11286">
            <v>417126</v>
          </cell>
          <cell r="B11286" t="str">
            <v>صفاء محمد</v>
          </cell>
          <cell r="C11286" t="str">
            <v>طعمه</v>
          </cell>
          <cell r="D11286" t="str">
            <v>حياه</v>
          </cell>
          <cell r="E11286" t="str">
            <v>الثانية</v>
          </cell>
        </row>
        <row r="11287">
          <cell r="A11287">
            <v>417127</v>
          </cell>
          <cell r="B11287" t="str">
            <v>صلاح عبدربه</v>
          </cell>
          <cell r="C11287" t="str">
            <v>هشام</v>
          </cell>
          <cell r="D11287" t="str">
            <v>ناهد</v>
          </cell>
          <cell r="E11287" t="str">
            <v>الثانية</v>
          </cell>
        </row>
        <row r="11288">
          <cell r="A11288">
            <v>417128</v>
          </cell>
          <cell r="B11288" t="str">
            <v>ضحى شرف</v>
          </cell>
          <cell r="C11288" t="str">
            <v>مزيد</v>
          </cell>
          <cell r="D11288" t="str">
            <v>صفاء</v>
          </cell>
          <cell r="E11288" t="str">
            <v>الثانية</v>
          </cell>
        </row>
        <row r="11289">
          <cell r="A11289">
            <v>417132</v>
          </cell>
          <cell r="B11289" t="str">
            <v>طارق ديوب</v>
          </cell>
          <cell r="C11289" t="str">
            <v>حسان</v>
          </cell>
          <cell r="D11289" t="str">
            <v>دعد</v>
          </cell>
          <cell r="E11289" t="str">
            <v>الثانية</v>
          </cell>
        </row>
        <row r="11290">
          <cell r="A11290">
            <v>417137</v>
          </cell>
          <cell r="B11290" t="str">
            <v>طلال الزنبركجي</v>
          </cell>
          <cell r="C11290" t="str">
            <v>محمد فيصل</v>
          </cell>
          <cell r="D11290" t="str">
            <v>لميا</v>
          </cell>
          <cell r="E11290" t="str">
            <v>الثانية</v>
          </cell>
        </row>
        <row r="11291">
          <cell r="A11291">
            <v>417147</v>
          </cell>
          <cell r="B11291" t="str">
            <v>عامر الزبن</v>
          </cell>
          <cell r="C11291" t="str">
            <v>سمير</v>
          </cell>
          <cell r="D11291" t="str">
            <v>الواثقة بالله</v>
          </cell>
          <cell r="E11291" t="str">
            <v>الثانية</v>
          </cell>
        </row>
        <row r="11292">
          <cell r="A11292">
            <v>417152</v>
          </cell>
          <cell r="B11292" t="str">
            <v>عبد الرحمن الجيرودي</v>
          </cell>
          <cell r="C11292" t="str">
            <v>محمد</v>
          </cell>
          <cell r="D11292" t="str">
            <v>باسمه</v>
          </cell>
          <cell r="E11292" t="str">
            <v>الثانية</v>
          </cell>
        </row>
        <row r="11293">
          <cell r="A11293">
            <v>417165</v>
          </cell>
          <cell r="B11293" t="str">
            <v>عبد النبي بكر</v>
          </cell>
          <cell r="C11293" t="str">
            <v>نوري</v>
          </cell>
          <cell r="D11293" t="str">
            <v>مريم</v>
          </cell>
          <cell r="E11293" t="str">
            <v>الثانية</v>
          </cell>
        </row>
        <row r="11294">
          <cell r="A11294">
            <v>417173</v>
          </cell>
          <cell r="B11294" t="str">
            <v>عبدالله خميس</v>
          </cell>
          <cell r="C11294" t="str">
            <v>خالد</v>
          </cell>
          <cell r="D11294" t="str">
            <v>نهله</v>
          </cell>
          <cell r="E11294" t="str">
            <v>الثانية</v>
          </cell>
        </row>
        <row r="11295">
          <cell r="A11295">
            <v>417182</v>
          </cell>
          <cell r="B11295" t="str">
            <v>عدي النجم</v>
          </cell>
          <cell r="C11295" t="str">
            <v>وجيه</v>
          </cell>
          <cell r="D11295" t="str">
            <v>رانيا</v>
          </cell>
          <cell r="E11295" t="str">
            <v>الثانية</v>
          </cell>
        </row>
        <row r="11296">
          <cell r="A11296">
            <v>417184</v>
          </cell>
          <cell r="B11296" t="str">
            <v>عدي علبه</v>
          </cell>
          <cell r="C11296" t="str">
            <v>وائل</v>
          </cell>
          <cell r="D11296" t="str">
            <v>مياده</v>
          </cell>
          <cell r="E11296" t="str">
            <v>الثانية</v>
          </cell>
        </row>
        <row r="11297">
          <cell r="A11297">
            <v>417197</v>
          </cell>
          <cell r="B11297" t="str">
            <v>علاء الانظامي</v>
          </cell>
          <cell r="C11297" t="str">
            <v>نزير</v>
          </cell>
          <cell r="D11297" t="str">
            <v>ديبة</v>
          </cell>
          <cell r="E11297" t="str">
            <v>الثانية</v>
          </cell>
        </row>
        <row r="11298">
          <cell r="A11298">
            <v>417200</v>
          </cell>
          <cell r="B11298" t="str">
            <v>علاء قصومه</v>
          </cell>
          <cell r="C11298" t="str">
            <v>هيثم</v>
          </cell>
          <cell r="D11298" t="str">
            <v>زكاء</v>
          </cell>
          <cell r="E11298" t="str">
            <v>الثانية</v>
          </cell>
        </row>
        <row r="11299">
          <cell r="A11299">
            <v>417210</v>
          </cell>
          <cell r="B11299" t="str">
            <v>علي غصن</v>
          </cell>
          <cell r="C11299" t="str">
            <v>حسين</v>
          </cell>
          <cell r="D11299" t="str">
            <v>مريم</v>
          </cell>
          <cell r="E11299" t="str">
            <v>الثانية</v>
          </cell>
        </row>
        <row r="11300">
          <cell r="A11300">
            <v>417212</v>
          </cell>
          <cell r="B11300" t="str">
            <v>علي مارديني</v>
          </cell>
          <cell r="C11300" t="str">
            <v>محمد امين</v>
          </cell>
          <cell r="D11300" t="str">
            <v>عفاف</v>
          </cell>
          <cell r="E11300" t="str">
            <v>الثانية</v>
          </cell>
        </row>
        <row r="11301">
          <cell r="A11301">
            <v>417216</v>
          </cell>
          <cell r="B11301" t="str">
            <v>عليه حلي</v>
          </cell>
          <cell r="C11301" t="str">
            <v>احمد</v>
          </cell>
          <cell r="D11301" t="str">
            <v>منى</v>
          </cell>
          <cell r="E11301" t="str">
            <v>الثانية</v>
          </cell>
        </row>
        <row r="11302">
          <cell r="A11302">
            <v>417236</v>
          </cell>
          <cell r="B11302" t="str">
            <v>عمر رحال</v>
          </cell>
          <cell r="C11302" t="str">
            <v>بسام</v>
          </cell>
          <cell r="D11302" t="str">
            <v>رائده</v>
          </cell>
          <cell r="E11302" t="str">
            <v>الثانية</v>
          </cell>
        </row>
        <row r="11303">
          <cell r="A11303">
            <v>417243</v>
          </cell>
          <cell r="B11303" t="str">
            <v>غدير علي</v>
          </cell>
          <cell r="C11303" t="str">
            <v>صالح</v>
          </cell>
          <cell r="D11303" t="str">
            <v>كوكب</v>
          </cell>
          <cell r="E11303" t="str">
            <v>الثانية</v>
          </cell>
        </row>
        <row r="11304">
          <cell r="A11304">
            <v>417247</v>
          </cell>
          <cell r="B11304" t="str">
            <v>غسان قصرملي</v>
          </cell>
          <cell r="C11304" t="str">
            <v>ابراهيم</v>
          </cell>
          <cell r="D11304" t="str">
            <v>لينا</v>
          </cell>
          <cell r="E11304" t="str">
            <v>الثانية</v>
          </cell>
        </row>
        <row r="11305">
          <cell r="A11305">
            <v>417248</v>
          </cell>
          <cell r="B11305" t="str">
            <v>غصون الحاج حسين</v>
          </cell>
          <cell r="C11305" t="str">
            <v>حسان</v>
          </cell>
          <cell r="D11305" t="str">
            <v>هاله</v>
          </cell>
          <cell r="E11305" t="str">
            <v>الثانية</v>
          </cell>
        </row>
        <row r="11306">
          <cell r="A11306">
            <v>417251</v>
          </cell>
          <cell r="B11306" t="str">
            <v>غفران الشعار</v>
          </cell>
          <cell r="C11306" t="str">
            <v>سامر</v>
          </cell>
          <cell r="D11306" t="str">
            <v>رنده</v>
          </cell>
          <cell r="E11306" t="str">
            <v>الثانية</v>
          </cell>
        </row>
        <row r="11307">
          <cell r="A11307">
            <v>417254</v>
          </cell>
          <cell r="B11307" t="str">
            <v>غنى تفكجي</v>
          </cell>
          <cell r="C11307" t="str">
            <v>غسان</v>
          </cell>
          <cell r="D11307" t="str">
            <v>مها</v>
          </cell>
          <cell r="E11307" t="str">
            <v>الثانية</v>
          </cell>
        </row>
        <row r="11308">
          <cell r="A11308">
            <v>417257</v>
          </cell>
          <cell r="B11308" t="str">
            <v>غياث مسرابي</v>
          </cell>
          <cell r="C11308" t="str">
            <v>عمر</v>
          </cell>
          <cell r="D11308" t="str">
            <v>مها</v>
          </cell>
          <cell r="E11308" t="str">
            <v>الثانية</v>
          </cell>
        </row>
        <row r="11309">
          <cell r="A11309">
            <v>417264</v>
          </cell>
          <cell r="B11309" t="str">
            <v>فاطمة ابراهيم</v>
          </cell>
          <cell r="C11309" t="str">
            <v>محمد</v>
          </cell>
          <cell r="D11309" t="str">
            <v>جميلة</v>
          </cell>
          <cell r="E11309" t="str">
            <v>الثانية</v>
          </cell>
        </row>
        <row r="11310">
          <cell r="A11310">
            <v>417285</v>
          </cell>
          <cell r="B11310" t="str">
            <v>فرح القهوجي</v>
          </cell>
          <cell r="C11310" t="str">
            <v>محمد عصام</v>
          </cell>
          <cell r="D11310" t="str">
            <v>منتهى</v>
          </cell>
          <cell r="E11310" t="str">
            <v>الثانية</v>
          </cell>
        </row>
        <row r="11311">
          <cell r="A11311">
            <v>417289</v>
          </cell>
          <cell r="B11311" t="str">
            <v>فوازغزالي</v>
          </cell>
          <cell r="C11311" t="str">
            <v>صالح</v>
          </cell>
          <cell r="D11311" t="str">
            <v>صفاء</v>
          </cell>
          <cell r="E11311" t="str">
            <v>الثانية</v>
          </cell>
        </row>
        <row r="11312">
          <cell r="A11312">
            <v>417309</v>
          </cell>
          <cell r="B11312" t="str">
            <v>لبنى حمودة</v>
          </cell>
          <cell r="C11312" t="str">
            <v>محمود</v>
          </cell>
          <cell r="D11312" t="str">
            <v>وفاء</v>
          </cell>
          <cell r="E11312" t="str">
            <v>الثانية</v>
          </cell>
        </row>
        <row r="11313">
          <cell r="A11313">
            <v>417313</v>
          </cell>
          <cell r="B11313" t="str">
            <v>لورنس النواقيل</v>
          </cell>
          <cell r="C11313" t="str">
            <v>سالم</v>
          </cell>
          <cell r="D11313" t="str">
            <v>شعاع</v>
          </cell>
          <cell r="E11313" t="str">
            <v>الثانية</v>
          </cell>
        </row>
        <row r="11314">
          <cell r="A11314">
            <v>417321</v>
          </cell>
          <cell r="B11314" t="str">
            <v>لينا كوجان</v>
          </cell>
          <cell r="C11314" t="str">
            <v>محمد راتب</v>
          </cell>
          <cell r="D11314" t="str">
            <v>زكاء</v>
          </cell>
          <cell r="E11314" t="str">
            <v>الثانية</v>
          </cell>
        </row>
        <row r="11315">
          <cell r="A11315">
            <v>417332</v>
          </cell>
          <cell r="B11315" t="str">
            <v>ماهر البرازي</v>
          </cell>
          <cell r="C11315" t="str">
            <v>فيصل</v>
          </cell>
          <cell r="D11315" t="str">
            <v>هيفاء</v>
          </cell>
          <cell r="E11315" t="str">
            <v>الثانية</v>
          </cell>
        </row>
        <row r="11316">
          <cell r="A11316">
            <v>417338</v>
          </cell>
          <cell r="B11316" t="str">
            <v>مأمون ابو العز</v>
          </cell>
          <cell r="C11316" t="str">
            <v>محمود</v>
          </cell>
          <cell r="D11316" t="str">
            <v>ابتسام</v>
          </cell>
          <cell r="E11316" t="str">
            <v>الثانية</v>
          </cell>
        </row>
        <row r="11317">
          <cell r="A11317">
            <v>417339</v>
          </cell>
          <cell r="B11317" t="str">
            <v>مأمون القصيباتي</v>
          </cell>
          <cell r="C11317" t="str">
            <v>محمد خلدون</v>
          </cell>
          <cell r="D11317" t="str">
            <v>سماح</v>
          </cell>
          <cell r="E11317" t="str">
            <v>الثانية</v>
          </cell>
        </row>
        <row r="11318">
          <cell r="A11318">
            <v>417340</v>
          </cell>
          <cell r="B11318" t="str">
            <v>مجد اسماعيل</v>
          </cell>
          <cell r="C11318" t="str">
            <v>فؤاد</v>
          </cell>
          <cell r="D11318" t="str">
            <v>بدرالنعام</v>
          </cell>
          <cell r="E11318" t="str">
            <v>الثانية</v>
          </cell>
        </row>
        <row r="11319">
          <cell r="A11319">
            <v>417366</v>
          </cell>
          <cell r="B11319" t="str">
            <v>محمد المصري</v>
          </cell>
          <cell r="C11319" t="str">
            <v>وليد</v>
          </cell>
          <cell r="D11319" t="str">
            <v>صباح</v>
          </cell>
          <cell r="E11319" t="str">
            <v>الثانية</v>
          </cell>
        </row>
        <row r="11320">
          <cell r="A11320">
            <v>417367</v>
          </cell>
          <cell r="B11320" t="str">
            <v>محمد المقداد</v>
          </cell>
          <cell r="C11320" t="str">
            <v>ابراهيم</v>
          </cell>
          <cell r="D11320" t="str">
            <v>امل</v>
          </cell>
          <cell r="E11320" t="str">
            <v>الثانية</v>
          </cell>
        </row>
        <row r="11321">
          <cell r="A11321">
            <v>417378</v>
          </cell>
          <cell r="B11321" t="str">
            <v>محمد اياد سري</v>
          </cell>
          <cell r="C11321" t="str">
            <v>محمد مازن</v>
          </cell>
          <cell r="D11321" t="str">
            <v>سعاد</v>
          </cell>
          <cell r="E11321" t="str">
            <v>الثانية</v>
          </cell>
        </row>
        <row r="11322">
          <cell r="A11322">
            <v>417381</v>
          </cell>
          <cell r="B11322" t="str">
            <v>محمد بشار جرماني</v>
          </cell>
          <cell r="C11322" t="str">
            <v>عبد الحكيم</v>
          </cell>
          <cell r="D11322" t="str">
            <v>ميسون</v>
          </cell>
          <cell r="E11322" t="str">
            <v>الثانية</v>
          </cell>
        </row>
        <row r="11323">
          <cell r="A11323">
            <v>417397</v>
          </cell>
          <cell r="B11323" t="str">
            <v xml:space="preserve">محمد خالد  </v>
          </cell>
          <cell r="C11323" t="str">
            <v>بسام</v>
          </cell>
          <cell r="D11323" t="str">
            <v>منى</v>
          </cell>
          <cell r="E11323" t="str">
            <v>الثانية</v>
          </cell>
        </row>
        <row r="11324">
          <cell r="A11324">
            <v>417412</v>
          </cell>
          <cell r="B11324" t="str">
            <v>محمد زاهر خدام العسالي</v>
          </cell>
          <cell r="C11324" t="str">
            <v>عبد الوهاب</v>
          </cell>
          <cell r="D11324" t="str">
            <v>ابتسام</v>
          </cell>
          <cell r="E11324" t="str">
            <v>الثانية</v>
          </cell>
        </row>
        <row r="11325">
          <cell r="A11325">
            <v>417415</v>
          </cell>
          <cell r="B11325" t="str">
            <v>محمد زكريا قطيط</v>
          </cell>
          <cell r="C11325" t="str">
            <v>محمد ناصر الدين</v>
          </cell>
          <cell r="D11325" t="str">
            <v>مريم</v>
          </cell>
          <cell r="E11325" t="str">
            <v>الثانية</v>
          </cell>
        </row>
        <row r="11326">
          <cell r="A11326">
            <v>417417</v>
          </cell>
          <cell r="B11326" t="str">
            <v>محمد زهير الخيمي</v>
          </cell>
          <cell r="C11326" t="str">
            <v>محمد غياث</v>
          </cell>
          <cell r="D11326" t="str">
            <v>هنادي</v>
          </cell>
          <cell r="E11326" t="str">
            <v>الثانية</v>
          </cell>
        </row>
        <row r="11327">
          <cell r="A11327">
            <v>417419</v>
          </cell>
          <cell r="B11327" t="str">
            <v>محمد زياد سحار</v>
          </cell>
          <cell r="C11327" t="str">
            <v>مصطفى</v>
          </cell>
          <cell r="D11327" t="str">
            <v>سمر</v>
          </cell>
          <cell r="E11327" t="str">
            <v>الثانية</v>
          </cell>
        </row>
        <row r="11328">
          <cell r="A11328">
            <v>417424</v>
          </cell>
          <cell r="B11328" t="str">
            <v>محمد سعيد عوده</v>
          </cell>
          <cell r="C11328" t="str">
            <v>حماده</v>
          </cell>
          <cell r="D11328" t="str">
            <v>منار</v>
          </cell>
          <cell r="E11328" t="str">
            <v>الثانية</v>
          </cell>
        </row>
        <row r="11329">
          <cell r="A11329">
            <v>417433</v>
          </cell>
          <cell r="B11329" t="str">
            <v>محمد طارق دلال</v>
          </cell>
          <cell r="C11329" t="str">
            <v>محمد عيد</v>
          </cell>
          <cell r="D11329" t="str">
            <v>سناء</v>
          </cell>
          <cell r="E11329" t="str">
            <v>الثانية</v>
          </cell>
        </row>
        <row r="11330">
          <cell r="A11330">
            <v>417435</v>
          </cell>
          <cell r="B11330" t="str">
            <v>محمد طباجو</v>
          </cell>
          <cell r="C11330" t="str">
            <v>قاسم</v>
          </cell>
          <cell r="D11330" t="str">
            <v>ريما</v>
          </cell>
          <cell r="E11330" t="str">
            <v>الثانية</v>
          </cell>
        </row>
        <row r="11331">
          <cell r="A11331">
            <v>417438</v>
          </cell>
          <cell r="B11331" t="str">
            <v xml:space="preserve">محمد عبد الله </v>
          </cell>
          <cell r="C11331" t="str">
            <v>خالد</v>
          </cell>
          <cell r="D11331" t="str">
            <v>سميرة</v>
          </cell>
          <cell r="E11331" t="str">
            <v>الثانية</v>
          </cell>
        </row>
        <row r="11332">
          <cell r="A11332">
            <v>417442</v>
          </cell>
          <cell r="B11332" t="str">
            <v>محمد عدنان الشلاح</v>
          </cell>
          <cell r="C11332" t="str">
            <v>عبد الباسط</v>
          </cell>
          <cell r="D11332" t="str">
            <v>فدوه</v>
          </cell>
          <cell r="E11332" t="str">
            <v>الثانية</v>
          </cell>
        </row>
        <row r="11333">
          <cell r="A11333">
            <v>417443</v>
          </cell>
          <cell r="B11333" t="str">
            <v>محمد علايا</v>
          </cell>
          <cell r="C11333" t="str">
            <v>جمال الدين</v>
          </cell>
          <cell r="D11333" t="str">
            <v>هناء</v>
          </cell>
          <cell r="E11333" t="str">
            <v>الثانية</v>
          </cell>
        </row>
        <row r="11334">
          <cell r="A11334">
            <v>417444</v>
          </cell>
          <cell r="B11334" t="str">
            <v>محمد علي</v>
          </cell>
          <cell r="C11334" t="str">
            <v>سمير</v>
          </cell>
          <cell r="D11334" t="str">
            <v>زينب</v>
          </cell>
          <cell r="E11334" t="str">
            <v>الثانية</v>
          </cell>
        </row>
        <row r="11335">
          <cell r="A11335">
            <v>417446</v>
          </cell>
          <cell r="B11335" t="str">
            <v>محمد علي</v>
          </cell>
          <cell r="C11335" t="str">
            <v>بديع</v>
          </cell>
          <cell r="D11335" t="str">
            <v>منى</v>
          </cell>
          <cell r="E11335" t="str">
            <v>الثانية</v>
          </cell>
        </row>
        <row r="11336">
          <cell r="A11336">
            <v>417448</v>
          </cell>
          <cell r="B11336" t="str">
            <v>محمد عماد سيد سليمان</v>
          </cell>
          <cell r="C11336" t="str">
            <v>حسن</v>
          </cell>
          <cell r="D11336" t="str">
            <v>مؤمنه</v>
          </cell>
          <cell r="E11336" t="str">
            <v>الثانية</v>
          </cell>
        </row>
        <row r="11337">
          <cell r="A11337">
            <v>417449</v>
          </cell>
          <cell r="B11337" t="str">
            <v>محمد عمار بيطار</v>
          </cell>
          <cell r="C11337" t="str">
            <v>مازن</v>
          </cell>
          <cell r="D11337" t="str">
            <v>صباح</v>
          </cell>
          <cell r="E11337" t="str">
            <v>الثانية</v>
          </cell>
        </row>
        <row r="11338">
          <cell r="A11338">
            <v>417456</v>
          </cell>
          <cell r="B11338" t="str">
            <v>محمد عمير صيرفي</v>
          </cell>
          <cell r="C11338" t="str">
            <v>محمد خالد</v>
          </cell>
          <cell r="D11338" t="str">
            <v>منى</v>
          </cell>
          <cell r="E11338" t="str">
            <v>الثانية</v>
          </cell>
        </row>
        <row r="11339">
          <cell r="A11339">
            <v>417463</v>
          </cell>
          <cell r="B11339" t="str">
            <v>محمد غيث ضيان</v>
          </cell>
          <cell r="C11339" t="str">
            <v>سامر</v>
          </cell>
          <cell r="D11339" t="str">
            <v>حنان</v>
          </cell>
          <cell r="E11339" t="str">
            <v>الثانية</v>
          </cell>
        </row>
        <row r="11340">
          <cell r="A11340">
            <v>417485</v>
          </cell>
          <cell r="B11340" t="str">
            <v>محمد مراد الشعال</v>
          </cell>
          <cell r="C11340" t="str">
            <v>محمد بشار</v>
          </cell>
          <cell r="D11340" t="str">
            <v>فاديا</v>
          </cell>
          <cell r="E11340" t="str">
            <v>الثانية</v>
          </cell>
        </row>
        <row r="11341">
          <cell r="A11341">
            <v>417493</v>
          </cell>
          <cell r="B11341" t="str">
            <v>محمد نبيل اللحام</v>
          </cell>
          <cell r="C11341" t="str">
            <v>فيصل</v>
          </cell>
          <cell r="D11341" t="str">
            <v>مياده</v>
          </cell>
          <cell r="E11341" t="str">
            <v>الثانية</v>
          </cell>
        </row>
        <row r="11342">
          <cell r="A11342">
            <v>417494</v>
          </cell>
          <cell r="B11342" t="str">
            <v xml:space="preserve">محمد نعيم البارودي </v>
          </cell>
          <cell r="C11342" t="str">
            <v>موفق</v>
          </cell>
          <cell r="D11342" t="str">
            <v>سهير</v>
          </cell>
          <cell r="E11342" t="str">
            <v>الثانية</v>
          </cell>
        </row>
        <row r="11343">
          <cell r="A11343">
            <v>417501</v>
          </cell>
          <cell r="B11343" t="str">
            <v>محمد نور شيخ الحدادين</v>
          </cell>
          <cell r="C11343" t="str">
            <v>منذر</v>
          </cell>
          <cell r="D11343" t="str">
            <v>منار</v>
          </cell>
          <cell r="E11343" t="str">
            <v>الثانية</v>
          </cell>
        </row>
        <row r="11344">
          <cell r="A11344">
            <v>417508</v>
          </cell>
          <cell r="B11344" t="str">
            <v>محمد وسيم ابوجيب</v>
          </cell>
          <cell r="C11344" t="str">
            <v>بهاء الدين</v>
          </cell>
          <cell r="D11344" t="str">
            <v>امنه</v>
          </cell>
          <cell r="E11344" t="str">
            <v>الثانية</v>
          </cell>
        </row>
        <row r="11345">
          <cell r="A11345">
            <v>417510</v>
          </cell>
          <cell r="B11345" t="str">
            <v>محمد ياسر شموط</v>
          </cell>
          <cell r="C11345" t="str">
            <v>حسام</v>
          </cell>
          <cell r="D11345" t="str">
            <v>امل</v>
          </cell>
          <cell r="E11345" t="str">
            <v>الثانية</v>
          </cell>
        </row>
        <row r="11346">
          <cell r="A11346">
            <v>417512</v>
          </cell>
          <cell r="B11346" t="str">
            <v>محمد يحيى رجب</v>
          </cell>
          <cell r="C11346" t="str">
            <v>نزار</v>
          </cell>
          <cell r="D11346" t="str">
            <v>فاطمه</v>
          </cell>
          <cell r="E11346" t="str">
            <v>الثانية</v>
          </cell>
        </row>
        <row r="11347">
          <cell r="A11347">
            <v>417513</v>
          </cell>
          <cell r="B11347" t="str">
            <v>محمد يزن الشمعة</v>
          </cell>
          <cell r="C11347" t="str">
            <v>عماد</v>
          </cell>
          <cell r="D11347" t="str">
            <v>باسمة</v>
          </cell>
          <cell r="E11347" t="str">
            <v>الثانية</v>
          </cell>
        </row>
        <row r="11348">
          <cell r="A11348">
            <v>417514</v>
          </cell>
          <cell r="B11348" t="str">
            <v>محمد يزن القباني</v>
          </cell>
          <cell r="C11348" t="str">
            <v>منذر</v>
          </cell>
          <cell r="D11348" t="str">
            <v>ريم</v>
          </cell>
          <cell r="E11348" t="str">
            <v>الثانية</v>
          </cell>
        </row>
        <row r="11349">
          <cell r="A11349">
            <v>417517</v>
          </cell>
          <cell r="B11349" t="str">
            <v>محمود ابو بكر</v>
          </cell>
          <cell r="C11349" t="str">
            <v>سمير</v>
          </cell>
          <cell r="D11349" t="str">
            <v>زهريه</v>
          </cell>
          <cell r="E11349" t="str">
            <v>الثانية</v>
          </cell>
        </row>
        <row r="11350">
          <cell r="A11350">
            <v>417521</v>
          </cell>
          <cell r="B11350" t="str">
            <v>محمود الكلي</v>
          </cell>
          <cell r="C11350" t="str">
            <v>محمد رشاد</v>
          </cell>
          <cell r="D11350" t="str">
            <v>زينب</v>
          </cell>
          <cell r="E11350" t="str">
            <v>الثانية</v>
          </cell>
        </row>
        <row r="11351">
          <cell r="A11351">
            <v>417533</v>
          </cell>
          <cell r="B11351" t="str">
            <v>مرح صهيوني</v>
          </cell>
          <cell r="C11351" t="str">
            <v>محمد انس</v>
          </cell>
          <cell r="D11351" t="str">
            <v>رانيه</v>
          </cell>
          <cell r="E11351" t="str">
            <v>الثانية</v>
          </cell>
        </row>
        <row r="11352">
          <cell r="A11352">
            <v>417538</v>
          </cell>
          <cell r="B11352" t="str">
            <v>مروه الحلقي</v>
          </cell>
          <cell r="C11352" t="str">
            <v>غالب</v>
          </cell>
          <cell r="D11352" t="str">
            <v>خلود</v>
          </cell>
          <cell r="E11352" t="str">
            <v>الثانية</v>
          </cell>
        </row>
        <row r="11353">
          <cell r="A11353">
            <v>417546</v>
          </cell>
          <cell r="B11353" t="str">
            <v>مريم ابو ذراع</v>
          </cell>
          <cell r="C11353" t="str">
            <v>احمد</v>
          </cell>
          <cell r="D11353" t="str">
            <v>زهره</v>
          </cell>
          <cell r="E11353" t="str">
            <v>الثانية</v>
          </cell>
        </row>
        <row r="11354">
          <cell r="A11354">
            <v>417547</v>
          </cell>
          <cell r="B11354" t="str">
            <v>مريم الشيخ</v>
          </cell>
          <cell r="C11354" t="str">
            <v>ابراهيم</v>
          </cell>
          <cell r="D11354" t="str">
            <v>سوزان</v>
          </cell>
          <cell r="E11354" t="str">
            <v>الثانية</v>
          </cell>
        </row>
        <row r="11355">
          <cell r="A11355">
            <v>417555</v>
          </cell>
          <cell r="B11355" t="str">
            <v>مكرم ماضي</v>
          </cell>
          <cell r="C11355" t="str">
            <v>احمد</v>
          </cell>
          <cell r="D11355" t="str">
            <v>ايمان</v>
          </cell>
          <cell r="E11355" t="str">
            <v>الثانية</v>
          </cell>
        </row>
        <row r="11356">
          <cell r="A11356">
            <v>417556</v>
          </cell>
          <cell r="B11356" t="str">
            <v>ملاذ البوشي الدباغ</v>
          </cell>
          <cell r="C11356" t="str">
            <v>زياد</v>
          </cell>
          <cell r="D11356" t="str">
            <v>منى</v>
          </cell>
          <cell r="E11356" t="str">
            <v>الثانية</v>
          </cell>
        </row>
        <row r="11357">
          <cell r="A11357">
            <v>417564</v>
          </cell>
          <cell r="B11357" t="str">
            <v>منال دللول</v>
          </cell>
          <cell r="C11357" t="str">
            <v>رضا</v>
          </cell>
          <cell r="D11357" t="str">
            <v>فتحيه</v>
          </cell>
          <cell r="E11357" t="str">
            <v>الثانية</v>
          </cell>
        </row>
        <row r="11358">
          <cell r="A11358">
            <v>417566</v>
          </cell>
          <cell r="B11358" t="str">
            <v>منى دوابي</v>
          </cell>
          <cell r="C11358" t="str">
            <v>محمود</v>
          </cell>
          <cell r="D11358" t="str">
            <v>ريحاب</v>
          </cell>
          <cell r="E11358" t="str">
            <v>الثانية</v>
          </cell>
        </row>
        <row r="11359">
          <cell r="A11359">
            <v>417567</v>
          </cell>
          <cell r="B11359" t="str">
            <v>منير حميدي</v>
          </cell>
          <cell r="C11359" t="str">
            <v>علي</v>
          </cell>
          <cell r="D11359" t="str">
            <v>رسميه</v>
          </cell>
          <cell r="E11359" t="str">
            <v>الثانية</v>
          </cell>
        </row>
        <row r="11360">
          <cell r="A11360">
            <v>417576</v>
          </cell>
          <cell r="B11360" t="str">
            <v>مهند خميس</v>
          </cell>
          <cell r="C11360" t="str">
            <v>اسماعيل</v>
          </cell>
          <cell r="D11360" t="str">
            <v>يسرا</v>
          </cell>
          <cell r="E11360" t="str">
            <v>الثانية</v>
          </cell>
        </row>
        <row r="11361">
          <cell r="A11361">
            <v>417578</v>
          </cell>
          <cell r="B11361" t="str">
            <v>مهيب العسس</v>
          </cell>
          <cell r="C11361" t="str">
            <v>علي</v>
          </cell>
          <cell r="D11361" t="str">
            <v>هند</v>
          </cell>
          <cell r="E11361" t="str">
            <v>الثانية</v>
          </cell>
        </row>
        <row r="11362">
          <cell r="A11362">
            <v>417596</v>
          </cell>
          <cell r="B11362" t="str">
            <v>نجود سبع</v>
          </cell>
          <cell r="C11362" t="str">
            <v>حسن</v>
          </cell>
          <cell r="D11362" t="str">
            <v>ليندا</v>
          </cell>
          <cell r="E11362" t="str">
            <v>الثانية</v>
          </cell>
        </row>
        <row r="11363">
          <cell r="A11363">
            <v>417597</v>
          </cell>
          <cell r="B11363" t="str">
            <v>نجوى حجازي</v>
          </cell>
          <cell r="C11363" t="str">
            <v>محمد</v>
          </cell>
          <cell r="D11363" t="str">
            <v>فاطمه</v>
          </cell>
          <cell r="E11363" t="str">
            <v>الثانية</v>
          </cell>
        </row>
        <row r="11364">
          <cell r="A11364">
            <v>417599</v>
          </cell>
          <cell r="B11364" t="str">
            <v>نديم السلاخ</v>
          </cell>
          <cell r="C11364" t="str">
            <v>محمد كمال</v>
          </cell>
          <cell r="D11364" t="str">
            <v>سميحة</v>
          </cell>
          <cell r="E11364" t="str">
            <v>الثانية</v>
          </cell>
        </row>
        <row r="11365">
          <cell r="A11365">
            <v>417612</v>
          </cell>
          <cell r="B11365" t="str">
            <v>نهله طيب</v>
          </cell>
          <cell r="C11365" t="str">
            <v>بشير</v>
          </cell>
          <cell r="D11365" t="str">
            <v>نعيمه</v>
          </cell>
          <cell r="E11365" t="str">
            <v>الثانية</v>
          </cell>
        </row>
        <row r="11366">
          <cell r="A11366">
            <v>417618</v>
          </cell>
          <cell r="B11366" t="str">
            <v>نور القحف</v>
          </cell>
          <cell r="C11366" t="str">
            <v>رياض</v>
          </cell>
          <cell r="D11366" t="str">
            <v>خديجه</v>
          </cell>
          <cell r="E11366" t="str">
            <v>الثانية</v>
          </cell>
        </row>
        <row r="11367">
          <cell r="A11367">
            <v>417623</v>
          </cell>
          <cell r="B11367" t="str">
            <v>نور سيروان</v>
          </cell>
          <cell r="C11367" t="str">
            <v>محمد امين</v>
          </cell>
          <cell r="D11367" t="str">
            <v>تهاني</v>
          </cell>
          <cell r="E11367" t="str">
            <v>الثانية</v>
          </cell>
        </row>
        <row r="11368">
          <cell r="A11368">
            <v>417628</v>
          </cell>
          <cell r="B11368" t="str">
            <v>نيرمين السحار</v>
          </cell>
          <cell r="C11368" t="str">
            <v>محمدسهيل</v>
          </cell>
          <cell r="D11368" t="str">
            <v>نبال</v>
          </cell>
          <cell r="E11368" t="str">
            <v>الثانية</v>
          </cell>
        </row>
        <row r="11369">
          <cell r="A11369">
            <v>417645</v>
          </cell>
          <cell r="B11369" t="str">
            <v>هبه عمر</v>
          </cell>
          <cell r="C11369" t="str">
            <v>علي</v>
          </cell>
          <cell r="D11369" t="str">
            <v>بهيجه</v>
          </cell>
          <cell r="E11369" t="str">
            <v>الثانية</v>
          </cell>
        </row>
        <row r="11370">
          <cell r="A11370">
            <v>417654</v>
          </cell>
          <cell r="B11370" t="str">
            <v>هلا الحمصي</v>
          </cell>
          <cell r="C11370" t="str">
            <v>محمد نذار</v>
          </cell>
          <cell r="D11370" t="str">
            <v>فايزه</v>
          </cell>
          <cell r="E11370" t="str">
            <v>الثانية</v>
          </cell>
        </row>
        <row r="11371">
          <cell r="A11371">
            <v>417658</v>
          </cell>
          <cell r="B11371" t="str">
            <v>هناء الصغير</v>
          </cell>
          <cell r="C11371" t="str">
            <v>موفق</v>
          </cell>
          <cell r="D11371" t="str">
            <v>باسمه</v>
          </cell>
          <cell r="E11371" t="str">
            <v>الثانية</v>
          </cell>
        </row>
        <row r="11372">
          <cell r="A11372">
            <v>417661</v>
          </cell>
          <cell r="B11372" t="str">
            <v>هيام الدهنه</v>
          </cell>
          <cell r="C11372" t="str">
            <v>محمد</v>
          </cell>
          <cell r="D11372" t="str">
            <v>هاله</v>
          </cell>
          <cell r="E11372" t="str">
            <v>الثانية</v>
          </cell>
        </row>
        <row r="11373">
          <cell r="A11373">
            <v>417668</v>
          </cell>
          <cell r="B11373" t="str">
            <v>وائل ابو شاهين</v>
          </cell>
          <cell r="C11373" t="str">
            <v>هشام</v>
          </cell>
          <cell r="D11373" t="str">
            <v>حليمه</v>
          </cell>
          <cell r="E11373" t="str">
            <v>الثانية</v>
          </cell>
        </row>
        <row r="11374">
          <cell r="A11374">
            <v>417686</v>
          </cell>
          <cell r="B11374" t="str">
            <v>وصال الصالح</v>
          </cell>
          <cell r="C11374" t="str">
            <v>طلحه</v>
          </cell>
          <cell r="D11374" t="str">
            <v>هيله</v>
          </cell>
          <cell r="E11374" t="str">
            <v>الثانية</v>
          </cell>
        </row>
        <row r="11375">
          <cell r="A11375">
            <v>417688</v>
          </cell>
          <cell r="B11375" t="str">
            <v>وفاء فروج</v>
          </cell>
          <cell r="C11375" t="str">
            <v>احمد</v>
          </cell>
          <cell r="D11375" t="str">
            <v>ناديا</v>
          </cell>
          <cell r="E11375" t="str">
            <v>الثانية</v>
          </cell>
        </row>
        <row r="11376">
          <cell r="A11376">
            <v>417693</v>
          </cell>
          <cell r="B11376" t="str">
            <v>ولاء جمعه</v>
          </cell>
          <cell r="C11376" t="str">
            <v>علي</v>
          </cell>
          <cell r="D11376" t="str">
            <v>ندى</v>
          </cell>
          <cell r="E11376" t="str">
            <v>الثانية</v>
          </cell>
        </row>
        <row r="11377">
          <cell r="A11377">
            <v>417695</v>
          </cell>
          <cell r="B11377" t="str">
            <v>ولاء شباط</v>
          </cell>
          <cell r="C11377" t="str">
            <v>عبد الجليل</v>
          </cell>
          <cell r="D11377" t="str">
            <v>رويده</v>
          </cell>
          <cell r="E11377" t="str">
            <v>الثانية</v>
          </cell>
        </row>
        <row r="11378">
          <cell r="A11378">
            <v>417701</v>
          </cell>
          <cell r="B11378" t="str">
            <v>وليم العشعوش</v>
          </cell>
          <cell r="C11378" t="str">
            <v>فؤاد</v>
          </cell>
          <cell r="D11378" t="str">
            <v>فيضه</v>
          </cell>
          <cell r="E11378" t="str">
            <v>الثانية</v>
          </cell>
        </row>
        <row r="11379">
          <cell r="A11379">
            <v>417713</v>
          </cell>
          <cell r="B11379" t="str">
            <v>ياسين الديب</v>
          </cell>
          <cell r="C11379" t="str">
            <v>احمد</v>
          </cell>
          <cell r="D11379" t="str">
            <v>سهام</v>
          </cell>
          <cell r="E11379" t="str">
            <v>الثانية</v>
          </cell>
        </row>
        <row r="11380">
          <cell r="A11380">
            <v>417718</v>
          </cell>
          <cell r="B11380" t="str">
            <v>يسرى مصري</v>
          </cell>
          <cell r="C11380" t="str">
            <v>محمد قاسم</v>
          </cell>
          <cell r="D11380" t="str">
            <v>مريم</v>
          </cell>
          <cell r="E11380" t="str">
            <v>الثانية</v>
          </cell>
        </row>
        <row r="11381">
          <cell r="A11381">
            <v>417719</v>
          </cell>
          <cell r="B11381" t="str">
            <v>يوسف حجيج</v>
          </cell>
          <cell r="C11381" t="str">
            <v>اكرم</v>
          </cell>
          <cell r="D11381" t="str">
            <v>سليمه</v>
          </cell>
          <cell r="E11381" t="str">
            <v>الثانية</v>
          </cell>
        </row>
        <row r="11382">
          <cell r="A11382">
            <v>417729</v>
          </cell>
          <cell r="B11382" t="str">
            <v>محمد العلبي</v>
          </cell>
          <cell r="C11382" t="str">
            <v>مرزوق</v>
          </cell>
          <cell r="D11382" t="str">
            <v>احلام</v>
          </cell>
          <cell r="E11382" t="str">
            <v>الثانية</v>
          </cell>
        </row>
        <row r="11383">
          <cell r="A11383">
            <v>417730</v>
          </cell>
          <cell r="B11383" t="str">
            <v>علياء دواليبي</v>
          </cell>
          <cell r="C11383" t="str">
            <v>محمد بشير</v>
          </cell>
          <cell r="E11383" t="str">
            <v>الثانية</v>
          </cell>
        </row>
        <row r="11384">
          <cell r="A11384">
            <v>417738</v>
          </cell>
          <cell r="B11384" t="str">
            <v>مروان داود</v>
          </cell>
          <cell r="C11384" t="str">
            <v>نبيل</v>
          </cell>
          <cell r="D11384" t="str">
            <v>ملكه</v>
          </cell>
          <cell r="E11384" t="str">
            <v>الثانية</v>
          </cell>
        </row>
        <row r="11385">
          <cell r="A11385">
            <v>417741</v>
          </cell>
          <cell r="B11385" t="str">
            <v>محمد الترك</v>
          </cell>
          <cell r="C11385" t="str">
            <v>عدنان</v>
          </cell>
          <cell r="D11385" t="str">
            <v>فاطمة</v>
          </cell>
          <cell r="E11385" t="str">
            <v>الثانية</v>
          </cell>
        </row>
        <row r="11386">
          <cell r="A11386">
            <v>417743</v>
          </cell>
          <cell r="B11386" t="str">
            <v>سامي شعيريه</v>
          </cell>
          <cell r="C11386" t="str">
            <v>مصطفى</v>
          </cell>
          <cell r="D11386" t="str">
            <v>أميرة</v>
          </cell>
          <cell r="E11386" t="str">
            <v>الثانية</v>
          </cell>
        </row>
        <row r="11387">
          <cell r="A11387">
            <v>417764</v>
          </cell>
          <cell r="B11387" t="str">
            <v>احمد التنبكجي</v>
          </cell>
          <cell r="C11387" t="str">
            <v>محمد اسامة</v>
          </cell>
          <cell r="D11387" t="str">
            <v>كوثر</v>
          </cell>
          <cell r="E11387" t="str">
            <v>الثانية</v>
          </cell>
        </row>
        <row r="11388">
          <cell r="A11388">
            <v>417766</v>
          </cell>
          <cell r="B11388" t="str">
            <v>احمد الحناوي</v>
          </cell>
          <cell r="C11388" t="str">
            <v>قاسم</v>
          </cell>
          <cell r="D11388" t="str">
            <v>مريم</v>
          </cell>
          <cell r="E11388" t="str">
            <v>الثانية</v>
          </cell>
        </row>
        <row r="11389">
          <cell r="A11389">
            <v>417767</v>
          </cell>
          <cell r="B11389" t="str">
            <v>احمد الخضري</v>
          </cell>
          <cell r="C11389" t="str">
            <v>عبدالرحمن</v>
          </cell>
          <cell r="D11389" t="str">
            <v>منى</v>
          </cell>
          <cell r="E11389" t="str">
            <v>الثانية</v>
          </cell>
        </row>
        <row r="11390">
          <cell r="A11390">
            <v>417773</v>
          </cell>
          <cell r="B11390" t="str">
            <v>احمد الطحان</v>
          </cell>
          <cell r="C11390" t="str">
            <v>اسامه</v>
          </cell>
          <cell r="D11390" t="str">
            <v>سمر</v>
          </cell>
          <cell r="E11390" t="str">
            <v>الثانية</v>
          </cell>
        </row>
        <row r="11391">
          <cell r="A11391">
            <v>417786</v>
          </cell>
          <cell r="B11391" t="str">
            <v>احمد علي</v>
          </cell>
          <cell r="C11391" t="str">
            <v>حسن</v>
          </cell>
          <cell r="D11391" t="str">
            <v>نبيهه</v>
          </cell>
          <cell r="E11391" t="str">
            <v>الثانية</v>
          </cell>
        </row>
        <row r="11392">
          <cell r="A11392">
            <v>417795</v>
          </cell>
          <cell r="B11392" t="str">
            <v>ادهم الرفاعي</v>
          </cell>
          <cell r="C11392" t="str">
            <v>احمد</v>
          </cell>
          <cell r="D11392" t="str">
            <v>نهاد</v>
          </cell>
          <cell r="E11392" t="str">
            <v>الثانية</v>
          </cell>
        </row>
        <row r="11393">
          <cell r="A11393">
            <v>417798</v>
          </cell>
          <cell r="B11393" t="str">
            <v>اروى ظاظا</v>
          </cell>
          <cell r="C11393" t="str">
            <v>محمد</v>
          </cell>
          <cell r="D11393" t="str">
            <v>شذى</v>
          </cell>
          <cell r="E11393" t="str">
            <v>الثانية</v>
          </cell>
        </row>
        <row r="11394">
          <cell r="A11394">
            <v>417811</v>
          </cell>
          <cell r="B11394" t="str">
            <v>اسامه دكاك</v>
          </cell>
          <cell r="C11394" t="str">
            <v>محمد</v>
          </cell>
          <cell r="D11394" t="str">
            <v>صفاء</v>
          </cell>
          <cell r="E11394" t="str">
            <v>الثانية</v>
          </cell>
        </row>
        <row r="11395">
          <cell r="A11395">
            <v>417813</v>
          </cell>
          <cell r="B11395" t="str">
            <v>اسامه قشقو</v>
          </cell>
          <cell r="C11395" t="str">
            <v>طه</v>
          </cell>
          <cell r="D11395" t="str">
            <v>مها</v>
          </cell>
          <cell r="E11395" t="str">
            <v>الثانية</v>
          </cell>
        </row>
        <row r="11396">
          <cell r="A11396">
            <v>417824</v>
          </cell>
          <cell r="B11396" t="str">
            <v>الاء الشبقجي</v>
          </cell>
          <cell r="C11396" t="str">
            <v>محمدهاني</v>
          </cell>
          <cell r="D11396" t="str">
            <v>هدى</v>
          </cell>
          <cell r="E11396" t="str">
            <v>الثانية</v>
          </cell>
        </row>
        <row r="11397">
          <cell r="A11397">
            <v>417826</v>
          </cell>
          <cell r="B11397" t="str">
            <v>الاء شيخ الشباب</v>
          </cell>
          <cell r="C11397" t="str">
            <v>محمد ايمن</v>
          </cell>
          <cell r="D11397" t="str">
            <v>نجوى</v>
          </cell>
          <cell r="E11397" t="str">
            <v>الثانية</v>
          </cell>
        </row>
        <row r="11398">
          <cell r="A11398">
            <v>417841</v>
          </cell>
          <cell r="B11398" t="str">
            <v>انس الطيان</v>
          </cell>
          <cell r="C11398" t="str">
            <v>محمد</v>
          </cell>
          <cell r="D11398" t="str">
            <v>ميساء</v>
          </cell>
          <cell r="E11398" t="str">
            <v>الثانية</v>
          </cell>
        </row>
        <row r="11399">
          <cell r="A11399">
            <v>417846</v>
          </cell>
          <cell r="B11399" t="str">
            <v>اياد الحوش</v>
          </cell>
          <cell r="C11399" t="str">
            <v>احمدجمال</v>
          </cell>
          <cell r="D11399" t="str">
            <v>اسماء</v>
          </cell>
          <cell r="E11399" t="str">
            <v>الثانية</v>
          </cell>
        </row>
        <row r="11400">
          <cell r="A11400">
            <v>417866</v>
          </cell>
          <cell r="B11400" t="str">
            <v xml:space="preserve">الاء الزحيلي </v>
          </cell>
          <cell r="C11400" t="str">
            <v xml:space="preserve">محمد </v>
          </cell>
          <cell r="D11400" t="str">
            <v>بثينه</v>
          </cell>
          <cell r="E11400" t="str">
            <v>الثانية</v>
          </cell>
        </row>
        <row r="11401">
          <cell r="A11401">
            <v>417873</v>
          </cell>
          <cell r="B11401" t="str">
            <v>ايه الامعري</v>
          </cell>
          <cell r="C11401" t="str">
            <v>محمد نبيل</v>
          </cell>
          <cell r="D11401" t="str">
            <v>وفاء</v>
          </cell>
          <cell r="E11401" t="str">
            <v>الثانية</v>
          </cell>
        </row>
        <row r="11402">
          <cell r="A11402">
            <v>417874</v>
          </cell>
          <cell r="B11402" t="str">
            <v>ايه الطرح</v>
          </cell>
          <cell r="C11402" t="str">
            <v>محمد</v>
          </cell>
          <cell r="D11402" t="str">
            <v>سماح</v>
          </cell>
          <cell r="E11402" t="str">
            <v>الثانية</v>
          </cell>
        </row>
        <row r="11403">
          <cell r="A11403">
            <v>417875</v>
          </cell>
          <cell r="B11403" t="str">
            <v>ايه سعديه</v>
          </cell>
          <cell r="C11403" t="str">
            <v>احمدعرفان</v>
          </cell>
          <cell r="D11403" t="str">
            <v>باسمه</v>
          </cell>
          <cell r="E11403" t="str">
            <v>الثانية</v>
          </cell>
        </row>
        <row r="11404">
          <cell r="A11404">
            <v>417881</v>
          </cell>
          <cell r="B11404" t="str">
            <v>احمد برمو</v>
          </cell>
          <cell r="C11404" t="str">
            <v>رضا</v>
          </cell>
          <cell r="D11404" t="str">
            <v>فلك</v>
          </cell>
          <cell r="E11404" t="str">
            <v>الثانية</v>
          </cell>
        </row>
        <row r="11405">
          <cell r="A11405">
            <v>417904</v>
          </cell>
          <cell r="B11405" t="str">
            <v>امين سعده</v>
          </cell>
          <cell r="C11405" t="str">
            <v>توفيق</v>
          </cell>
          <cell r="D11405" t="str">
            <v>روضة</v>
          </cell>
          <cell r="E11405" t="str">
            <v>الثانية</v>
          </cell>
        </row>
        <row r="11406">
          <cell r="A11406">
            <v>417916</v>
          </cell>
          <cell r="B11406" t="str">
            <v>احسان الميماس</v>
          </cell>
          <cell r="C11406" t="str">
            <v>صفوح</v>
          </cell>
          <cell r="D11406" t="str">
            <v xml:space="preserve">هند </v>
          </cell>
          <cell r="E11406" t="str">
            <v>الثانية</v>
          </cell>
        </row>
        <row r="11407">
          <cell r="A11407">
            <v>417917</v>
          </cell>
          <cell r="B11407" t="str">
            <v>افنان شيخ الأرض</v>
          </cell>
          <cell r="C11407" t="str">
            <v xml:space="preserve">محمد وليد </v>
          </cell>
          <cell r="D11407" t="str">
            <v xml:space="preserve">سوسن </v>
          </cell>
          <cell r="E11407" t="str">
            <v>الثانية</v>
          </cell>
        </row>
        <row r="11408">
          <cell r="A11408">
            <v>417918</v>
          </cell>
          <cell r="B11408" t="str">
            <v>انور كندي</v>
          </cell>
          <cell r="C11408" t="str">
            <v>خالد</v>
          </cell>
          <cell r="D11408" t="str">
            <v>فريال</v>
          </cell>
          <cell r="E11408" t="str">
            <v>الثانية</v>
          </cell>
        </row>
        <row r="11409">
          <cell r="A11409">
            <v>417933</v>
          </cell>
          <cell r="B11409" t="str">
            <v>باسل قصيباتي شحرور</v>
          </cell>
          <cell r="C11409" t="str">
            <v>ايمن</v>
          </cell>
          <cell r="D11409" t="str">
            <v>عبير</v>
          </cell>
          <cell r="E11409" t="str">
            <v>الثانية</v>
          </cell>
        </row>
        <row r="11410">
          <cell r="A11410">
            <v>417935</v>
          </cell>
          <cell r="B11410" t="str">
            <v>بتول القده</v>
          </cell>
          <cell r="C11410" t="str">
            <v xml:space="preserve">عمر </v>
          </cell>
          <cell r="D11410" t="str">
            <v xml:space="preserve">مياده </v>
          </cell>
          <cell r="E11410" t="str">
            <v>الثانية</v>
          </cell>
        </row>
        <row r="11411">
          <cell r="A11411">
            <v>417938</v>
          </cell>
          <cell r="B11411" t="str">
            <v>بتول محفوظ</v>
          </cell>
          <cell r="C11411" t="str">
            <v>محمد سالم</v>
          </cell>
          <cell r="D11411" t="str">
            <v>فرزات</v>
          </cell>
          <cell r="E11411" t="str">
            <v>الثانية</v>
          </cell>
        </row>
        <row r="11412">
          <cell r="A11412">
            <v>417960</v>
          </cell>
          <cell r="B11412" t="str">
            <v>بلال القدور</v>
          </cell>
          <cell r="C11412" t="str">
            <v>فوزي</v>
          </cell>
          <cell r="D11412" t="str">
            <v>عيده</v>
          </cell>
          <cell r="E11412" t="str">
            <v>الثانية</v>
          </cell>
        </row>
        <row r="11413">
          <cell r="A11413">
            <v>417963</v>
          </cell>
          <cell r="B11413" t="str">
            <v xml:space="preserve">بلال شيخ اوغلي </v>
          </cell>
          <cell r="C11413" t="str">
            <v xml:space="preserve">مروان </v>
          </cell>
          <cell r="D11413" t="str">
            <v>مها</v>
          </cell>
          <cell r="E11413" t="str">
            <v>الثانية</v>
          </cell>
        </row>
        <row r="11414">
          <cell r="A11414">
            <v>417975</v>
          </cell>
          <cell r="B11414" t="str">
            <v>تقى ظاظا</v>
          </cell>
          <cell r="C11414" t="str">
            <v>خالد</v>
          </cell>
          <cell r="D11414" t="str">
            <v>انفال</v>
          </cell>
          <cell r="E11414" t="str">
            <v>الثانية</v>
          </cell>
        </row>
        <row r="11415">
          <cell r="A11415">
            <v>417980</v>
          </cell>
          <cell r="B11415" t="str">
            <v>جان ابيض</v>
          </cell>
          <cell r="C11415" t="str">
            <v>ناجي</v>
          </cell>
          <cell r="D11415" t="str">
            <v>روزيت</v>
          </cell>
          <cell r="E11415" t="str">
            <v>الثانية</v>
          </cell>
        </row>
        <row r="11416">
          <cell r="A11416">
            <v>417991</v>
          </cell>
          <cell r="B11416" t="str">
            <v>جوني حداد</v>
          </cell>
          <cell r="C11416" t="str">
            <v xml:space="preserve">جوزيف </v>
          </cell>
          <cell r="D11416" t="str">
            <v>سهام</v>
          </cell>
          <cell r="E11416" t="str">
            <v>الثانية</v>
          </cell>
        </row>
        <row r="11417">
          <cell r="A11417">
            <v>417995</v>
          </cell>
          <cell r="B11417" t="str">
            <v>جوليانا الحلح</v>
          </cell>
          <cell r="C11417" t="str">
            <v>سليمان</v>
          </cell>
          <cell r="D11417" t="str">
            <v>سوسن</v>
          </cell>
          <cell r="E11417" t="str">
            <v>الثانية</v>
          </cell>
        </row>
        <row r="11418">
          <cell r="A11418">
            <v>418001</v>
          </cell>
          <cell r="B11418" t="str">
            <v>حسام الامعري</v>
          </cell>
          <cell r="C11418" t="str">
            <v>محمدنذير</v>
          </cell>
          <cell r="D11418" t="str">
            <v>باسمة</v>
          </cell>
          <cell r="E11418" t="str">
            <v>الثانية</v>
          </cell>
        </row>
        <row r="11419">
          <cell r="A11419">
            <v>418014</v>
          </cell>
          <cell r="B11419" t="str">
            <v>حسن الأفيوني</v>
          </cell>
          <cell r="C11419" t="str">
            <v xml:space="preserve">زهير </v>
          </cell>
          <cell r="D11419" t="str">
            <v>فايزه</v>
          </cell>
          <cell r="E11419" t="str">
            <v>الثانية</v>
          </cell>
        </row>
        <row r="11420">
          <cell r="A11420">
            <v>418016</v>
          </cell>
          <cell r="B11420" t="str">
            <v>حسن دراج</v>
          </cell>
          <cell r="C11420" t="str">
            <v>يحيى</v>
          </cell>
          <cell r="D11420" t="str">
            <v>سميره</v>
          </cell>
          <cell r="E11420" t="str">
            <v>الثانية</v>
          </cell>
        </row>
        <row r="11421">
          <cell r="A11421">
            <v>418053</v>
          </cell>
          <cell r="B11421" t="str">
            <v>دانه الخطيب</v>
          </cell>
          <cell r="C11421" t="str">
            <v>محمدماهر</v>
          </cell>
          <cell r="D11421" t="str">
            <v>لينا</v>
          </cell>
          <cell r="E11421" t="str">
            <v>الثانية</v>
          </cell>
        </row>
        <row r="11422">
          <cell r="A11422">
            <v>418065</v>
          </cell>
          <cell r="B11422" t="str">
            <v>دانيا الشريتح</v>
          </cell>
          <cell r="C11422" t="str">
            <v xml:space="preserve">منير </v>
          </cell>
          <cell r="D11422" t="str">
            <v>انصاف</v>
          </cell>
          <cell r="E11422" t="str">
            <v>الثانية</v>
          </cell>
        </row>
        <row r="11423">
          <cell r="A11423">
            <v>418074</v>
          </cell>
          <cell r="B11423" t="str">
            <v>دنيا الأيوبي</v>
          </cell>
          <cell r="C11423" t="str">
            <v xml:space="preserve">مجدي </v>
          </cell>
          <cell r="D11423" t="str">
            <v>دانا</v>
          </cell>
          <cell r="E11423" t="str">
            <v>الثانية</v>
          </cell>
        </row>
        <row r="11424">
          <cell r="A11424">
            <v>418077</v>
          </cell>
          <cell r="B11424" t="str">
            <v>ديالا مكي</v>
          </cell>
          <cell r="C11424" t="str">
            <v>عدنان</v>
          </cell>
          <cell r="D11424" t="str">
            <v>انعام</v>
          </cell>
          <cell r="E11424" t="str">
            <v>الثانية</v>
          </cell>
        </row>
        <row r="11425">
          <cell r="A11425">
            <v>418079</v>
          </cell>
          <cell r="B11425" t="str">
            <v>ديما حسني</v>
          </cell>
          <cell r="C11425" t="str">
            <v>كمال</v>
          </cell>
          <cell r="D11425" t="str">
            <v>سهام</v>
          </cell>
          <cell r="E11425" t="str">
            <v>الثانية</v>
          </cell>
        </row>
        <row r="11426">
          <cell r="A11426">
            <v>418080</v>
          </cell>
          <cell r="B11426" t="str">
            <v>ديمه الشويكي</v>
          </cell>
          <cell r="C11426" t="str">
            <v>محمدابراهيم</v>
          </cell>
          <cell r="D11426" t="str">
            <v>صبا</v>
          </cell>
          <cell r="E11426" t="str">
            <v>الثانية</v>
          </cell>
        </row>
        <row r="11427">
          <cell r="A11427">
            <v>418082</v>
          </cell>
          <cell r="B11427" t="str">
            <v>ذوالفقار عثمان</v>
          </cell>
          <cell r="C11427" t="str">
            <v>شحاده</v>
          </cell>
          <cell r="D11427" t="str">
            <v>سميره</v>
          </cell>
          <cell r="E11427" t="str">
            <v>الثانية</v>
          </cell>
        </row>
        <row r="11428">
          <cell r="A11428">
            <v>418084</v>
          </cell>
          <cell r="B11428" t="str">
            <v>رؤى حيدر</v>
          </cell>
          <cell r="C11428" t="str">
            <v>احمد</v>
          </cell>
          <cell r="D11428" t="str">
            <v>لينه</v>
          </cell>
          <cell r="E11428" t="str">
            <v>الثانية</v>
          </cell>
        </row>
        <row r="11429">
          <cell r="A11429">
            <v>418086</v>
          </cell>
          <cell r="B11429" t="str">
            <v>راما الخطيب</v>
          </cell>
          <cell r="C11429" t="str">
            <v xml:space="preserve">محمد عدنان </v>
          </cell>
          <cell r="D11429" t="str">
            <v>اهاب</v>
          </cell>
          <cell r="E11429" t="str">
            <v>الثانية</v>
          </cell>
        </row>
        <row r="11430">
          <cell r="A11430">
            <v>418100</v>
          </cell>
          <cell r="B11430" t="str">
            <v>رامي طنوس</v>
          </cell>
          <cell r="C11430" t="str">
            <v>طوني</v>
          </cell>
          <cell r="D11430" t="str">
            <v>سوسن</v>
          </cell>
          <cell r="E11430" t="str">
            <v>الثانية</v>
          </cell>
        </row>
        <row r="11431">
          <cell r="A11431">
            <v>418101</v>
          </cell>
          <cell r="B11431" t="str">
            <v>رامي المحروس</v>
          </cell>
          <cell r="C11431" t="str">
            <v>مؤمن</v>
          </cell>
          <cell r="D11431" t="str">
            <v>هنادي</v>
          </cell>
          <cell r="E11431" t="str">
            <v>الثانية</v>
          </cell>
        </row>
        <row r="11432">
          <cell r="A11432">
            <v>418105</v>
          </cell>
          <cell r="B11432" t="str">
            <v>ربا عبيد</v>
          </cell>
          <cell r="C11432" t="str">
            <v>ناصر</v>
          </cell>
          <cell r="D11432" t="str">
            <v>إيمان</v>
          </cell>
          <cell r="E11432" t="str">
            <v>الثانية</v>
          </cell>
        </row>
        <row r="11433">
          <cell r="A11433">
            <v>418107</v>
          </cell>
          <cell r="B11433" t="str">
            <v>رياض قنبر</v>
          </cell>
          <cell r="C11433" t="str">
            <v xml:space="preserve">رضوان </v>
          </cell>
          <cell r="D11433" t="str">
            <v>منال</v>
          </cell>
          <cell r="E11433" t="str">
            <v>الثانية</v>
          </cell>
        </row>
        <row r="11434">
          <cell r="A11434">
            <v>418121</v>
          </cell>
          <cell r="B11434" t="str">
            <v>رغيد سواح</v>
          </cell>
          <cell r="C11434" t="str">
            <v>رفيق</v>
          </cell>
          <cell r="D11434" t="str">
            <v>حياة</v>
          </cell>
          <cell r="E11434" t="str">
            <v>الثانية</v>
          </cell>
        </row>
        <row r="11435">
          <cell r="A11435">
            <v>418125</v>
          </cell>
          <cell r="B11435" t="str">
            <v>رنا حبوباتي</v>
          </cell>
          <cell r="C11435" t="str">
            <v>جمال</v>
          </cell>
          <cell r="D11435" t="str">
            <v>ايمان</v>
          </cell>
          <cell r="E11435" t="str">
            <v>الثانية</v>
          </cell>
        </row>
        <row r="11436">
          <cell r="A11436">
            <v>418136</v>
          </cell>
          <cell r="B11436" t="str">
            <v>رهف تللو</v>
          </cell>
          <cell r="C11436" t="str">
            <v>جمال</v>
          </cell>
          <cell r="D11436" t="str">
            <v>منال</v>
          </cell>
          <cell r="E11436" t="str">
            <v>الثانية</v>
          </cell>
        </row>
        <row r="11437">
          <cell r="A11437">
            <v>418144</v>
          </cell>
          <cell r="B11437" t="str">
            <v>رواد عميره</v>
          </cell>
          <cell r="C11437" t="str">
            <v xml:space="preserve">نظير </v>
          </cell>
          <cell r="D11437" t="str">
            <v xml:space="preserve">رجاء </v>
          </cell>
          <cell r="E11437" t="str">
            <v>الثانية</v>
          </cell>
        </row>
        <row r="11438">
          <cell r="A11438">
            <v>418146</v>
          </cell>
          <cell r="B11438" t="str">
            <v>روان الزين الرفاعي</v>
          </cell>
          <cell r="C11438" t="str">
            <v>محمود</v>
          </cell>
          <cell r="D11438" t="str">
            <v>صفاء</v>
          </cell>
          <cell r="E11438" t="str">
            <v>الثانية</v>
          </cell>
        </row>
        <row r="11439">
          <cell r="A11439">
            <v>418148</v>
          </cell>
          <cell r="B11439" t="str">
            <v>روان حمدان</v>
          </cell>
          <cell r="C11439" t="str">
            <v>نادر</v>
          </cell>
          <cell r="D11439" t="str">
            <v>منيره</v>
          </cell>
          <cell r="E11439" t="str">
            <v>الثانية</v>
          </cell>
        </row>
        <row r="11440">
          <cell r="A11440">
            <v>418149</v>
          </cell>
          <cell r="B11440" t="str">
            <v>روان عربي</v>
          </cell>
          <cell r="C11440" t="str">
            <v>مالك</v>
          </cell>
          <cell r="D11440" t="str">
            <v>انصاف</v>
          </cell>
          <cell r="E11440" t="str">
            <v>الثانية</v>
          </cell>
        </row>
        <row r="11441">
          <cell r="A11441">
            <v>418154</v>
          </cell>
          <cell r="B11441" t="str">
            <v>روشان الضميرى</v>
          </cell>
          <cell r="C11441" t="str">
            <v>عبدالرؤوف</v>
          </cell>
          <cell r="D11441" t="str">
            <v>فيروز</v>
          </cell>
          <cell r="E11441" t="str">
            <v>الثانية</v>
          </cell>
        </row>
        <row r="11442">
          <cell r="A11442">
            <v>418159</v>
          </cell>
          <cell r="B11442" t="str">
            <v>روهيل محمد</v>
          </cell>
          <cell r="C11442" t="str">
            <v xml:space="preserve">علي </v>
          </cell>
          <cell r="D11442" t="str">
            <v>شهناز</v>
          </cell>
          <cell r="E11442" t="str">
            <v>الثانية</v>
          </cell>
        </row>
        <row r="11443">
          <cell r="A11443">
            <v>418174</v>
          </cell>
          <cell r="B11443" t="str">
            <v>ريم مشعل</v>
          </cell>
          <cell r="C11443" t="str">
            <v>عدنان</v>
          </cell>
          <cell r="D11443" t="str">
            <v>قمر</v>
          </cell>
          <cell r="E11443" t="str">
            <v>الثانية</v>
          </cell>
        </row>
        <row r="11444">
          <cell r="A11444">
            <v>418175</v>
          </cell>
          <cell r="B11444" t="str">
            <v>ريما ابو رياح المخللاتي</v>
          </cell>
          <cell r="C11444" t="str">
            <v>موفق</v>
          </cell>
          <cell r="D11444" t="str">
            <v>يسرى</v>
          </cell>
          <cell r="E11444" t="str">
            <v>الثانية</v>
          </cell>
        </row>
        <row r="11445">
          <cell r="A11445">
            <v>418176</v>
          </cell>
          <cell r="B11445" t="str">
            <v>ريما الدمشقي</v>
          </cell>
          <cell r="C11445" t="str">
            <v>مأمون</v>
          </cell>
          <cell r="D11445" t="str">
            <v>فاتنه</v>
          </cell>
          <cell r="E11445" t="str">
            <v>الثانية</v>
          </cell>
        </row>
        <row r="11446">
          <cell r="A11446">
            <v>418182</v>
          </cell>
          <cell r="B11446" t="str">
            <v>زيد بشناق</v>
          </cell>
          <cell r="C11446" t="str">
            <v>حسام الدين</v>
          </cell>
          <cell r="D11446" t="str">
            <v>نهال</v>
          </cell>
          <cell r="E11446" t="str">
            <v>الثانية</v>
          </cell>
        </row>
        <row r="11447">
          <cell r="A11447">
            <v>418184</v>
          </cell>
          <cell r="B11447" t="str">
            <v>زين العابدين سلامه</v>
          </cell>
          <cell r="C11447" t="str">
            <v>زهير</v>
          </cell>
          <cell r="D11447" t="str">
            <v>هاله</v>
          </cell>
          <cell r="E11447" t="str">
            <v>الثانية</v>
          </cell>
        </row>
        <row r="11448">
          <cell r="A11448">
            <v>418202</v>
          </cell>
          <cell r="B11448" t="str">
            <v>سعيد حاجي جاسم</v>
          </cell>
          <cell r="C11448" t="str">
            <v>عدنان</v>
          </cell>
          <cell r="D11448" t="str">
            <v>امينه</v>
          </cell>
          <cell r="E11448" t="str">
            <v>الثانية</v>
          </cell>
        </row>
        <row r="11449">
          <cell r="A11449">
            <v>418211</v>
          </cell>
          <cell r="B11449" t="str">
            <v>سماح قاسم</v>
          </cell>
          <cell r="C11449" t="str">
            <v>عنتر</v>
          </cell>
          <cell r="D11449" t="str">
            <v>زهرة</v>
          </cell>
          <cell r="E11449" t="str">
            <v>الثانية</v>
          </cell>
        </row>
        <row r="11450">
          <cell r="A11450">
            <v>418217</v>
          </cell>
          <cell r="B11450" t="str">
            <v>سهى عبد الولى</v>
          </cell>
          <cell r="C11450" t="str">
            <v>فؤاد</v>
          </cell>
          <cell r="D11450" t="str">
            <v>نهله</v>
          </cell>
          <cell r="E11450" t="str">
            <v>الثانية</v>
          </cell>
        </row>
        <row r="11451">
          <cell r="A11451">
            <v>418229</v>
          </cell>
          <cell r="B11451" t="str">
            <v>شذى مظلوم</v>
          </cell>
          <cell r="C11451" t="str">
            <v>محمد</v>
          </cell>
          <cell r="D11451" t="str">
            <v>عنان</v>
          </cell>
          <cell r="E11451" t="str">
            <v>الثانية</v>
          </cell>
        </row>
        <row r="11452">
          <cell r="A11452">
            <v>418233</v>
          </cell>
          <cell r="B11452" t="str">
            <v>شهيره سره</v>
          </cell>
          <cell r="C11452" t="str">
            <v xml:space="preserve">عدنان </v>
          </cell>
          <cell r="D11452" t="str">
            <v>سميره</v>
          </cell>
          <cell r="E11452" t="str">
            <v>الثانية</v>
          </cell>
        </row>
        <row r="11453">
          <cell r="A11453">
            <v>418236</v>
          </cell>
          <cell r="B11453" t="str">
            <v xml:space="preserve">شيرين النصار </v>
          </cell>
          <cell r="C11453" t="str">
            <v xml:space="preserve">حسن </v>
          </cell>
          <cell r="D11453" t="str">
            <v xml:space="preserve">هنه </v>
          </cell>
          <cell r="E11453" t="str">
            <v>الثانية</v>
          </cell>
        </row>
        <row r="11454">
          <cell r="A11454">
            <v>418240</v>
          </cell>
          <cell r="B11454" t="str">
            <v>صفا الموصللي</v>
          </cell>
          <cell r="C11454" t="str">
            <v xml:space="preserve">نادر </v>
          </cell>
          <cell r="D11454" t="str">
            <v>فاتن</v>
          </cell>
          <cell r="E11454" t="str">
            <v>الثانية</v>
          </cell>
        </row>
        <row r="11455">
          <cell r="A11455">
            <v>418242</v>
          </cell>
          <cell r="B11455" t="str">
            <v>صبا المهنا</v>
          </cell>
          <cell r="C11455" t="str">
            <v>قبلان</v>
          </cell>
          <cell r="D11455" t="str">
            <v>اليس</v>
          </cell>
          <cell r="E11455" t="str">
            <v>الثانية</v>
          </cell>
        </row>
        <row r="11456">
          <cell r="A11456">
            <v>418249</v>
          </cell>
          <cell r="B11456" t="str">
            <v>صباح عوض</v>
          </cell>
          <cell r="C11456" t="str">
            <v>محمد فؤاد</v>
          </cell>
          <cell r="D11456" t="str">
            <v xml:space="preserve">ميرفت </v>
          </cell>
          <cell r="E11456" t="str">
            <v>الثانية</v>
          </cell>
        </row>
        <row r="11457">
          <cell r="A11457">
            <v>418264</v>
          </cell>
          <cell r="B11457" t="str">
            <v xml:space="preserve">ظافر الحداد </v>
          </cell>
          <cell r="C11457" t="str">
            <v>جورج</v>
          </cell>
          <cell r="D11457" t="str">
            <v xml:space="preserve">مها </v>
          </cell>
          <cell r="E11457" t="str">
            <v>الثانية</v>
          </cell>
        </row>
        <row r="11458">
          <cell r="A11458">
            <v>418265</v>
          </cell>
          <cell r="B11458" t="str">
            <v>طارق حربي</v>
          </cell>
          <cell r="C11458" t="str">
            <v>فايز</v>
          </cell>
          <cell r="D11458" t="str">
            <v>وداد</v>
          </cell>
          <cell r="E11458" t="str">
            <v>الثانية</v>
          </cell>
        </row>
        <row r="11459">
          <cell r="A11459">
            <v>418284</v>
          </cell>
          <cell r="B11459" t="str">
            <v>عامر سنبل</v>
          </cell>
          <cell r="C11459" t="str">
            <v>عمر</v>
          </cell>
          <cell r="D11459" t="str">
            <v>فاطمه</v>
          </cell>
          <cell r="E11459" t="str">
            <v>الثانية</v>
          </cell>
        </row>
        <row r="11460">
          <cell r="A11460">
            <v>418298</v>
          </cell>
          <cell r="B11460" t="str">
            <v xml:space="preserve">عهد الشحادة </v>
          </cell>
          <cell r="C11460" t="str">
            <v xml:space="preserve">ميشيل </v>
          </cell>
          <cell r="D11460" t="str">
            <v xml:space="preserve">جانيت </v>
          </cell>
          <cell r="E11460" t="str">
            <v>الثانية</v>
          </cell>
        </row>
        <row r="11461">
          <cell r="A11461">
            <v>418307</v>
          </cell>
          <cell r="B11461" t="str">
            <v>عبد الرحمن البقاعي</v>
          </cell>
          <cell r="C11461" t="str">
            <v>مروان</v>
          </cell>
          <cell r="D11461" t="str">
            <v>خلود</v>
          </cell>
          <cell r="E11461" t="str">
            <v>الثانية</v>
          </cell>
        </row>
        <row r="11462">
          <cell r="A11462">
            <v>418310</v>
          </cell>
          <cell r="B11462" t="str">
            <v>عبد الرحمن الشويكي</v>
          </cell>
          <cell r="C11462" t="str">
            <v>ناصرالدين</v>
          </cell>
          <cell r="D11462" t="str">
            <v>هناء</v>
          </cell>
          <cell r="E11462" t="str">
            <v>الثانية</v>
          </cell>
        </row>
        <row r="11463">
          <cell r="A11463">
            <v>418312</v>
          </cell>
          <cell r="B11463" t="str">
            <v>عبد الرحمن الفاكياني</v>
          </cell>
          <cell r="C11463" t="str">
            <v>مصطفى</v>
          </cell>
          <cell r="D11463" t="str">
            <v>باسمه</v>
          </cell>
          <cell r="E11463" t="str">
            <v>الثانية</v>
          </cell>
        </row>
        <row r="11464">
          <cell r="A11464">
            <v>418327</v>
          </cell>
          <cell r="B11464" t="str">
            <v>عبد القادر سالم</v>
          </cell>
          <cell r="C11464" t="str">
            <v>احمد</v>
          </cell>
          <cell r="D11464" t="str">
            <v>مرال</v>
          </cell>
          <cell r="E11464" t="str">
            <v>الثانية</v>
          </cell>
        </row>
        <row r="11465">
          <cell r="A11465">
            <v>418362</v>
          </cell>
          <cell r="B11465" t="str">
            <v xml:space="preserve">عامر نور الدين </v>
          </cell>
          <cell r="C11465" t="str">
            <v xml:space="preserve">محمد رامز </v>
          </cell>
          <cell r="D11465" t="str">
            <v xml:space="preserve">غاده </v>
          </cell>
          <cell r="E11465" t="str">
            <v>الثانية</v>
          </cell>
        </row>
        <row r="11466">
          <cell r="A11466">
            <v>418374</v>
          </cell>
          <cell r="B11466" t="str">
            <v>علاء الجمال</v>
          </cell>
          <cell r="C11466" t="str">
            <v>حسن</v>
          </cell>
          <cell r="D11466" t="str">
            <v>هناء</v>
          </cell>
          <cell r="E11466" t="str">
            <v>الثانية</v>
          </cell>
        </row>
        <row r="11467">
          <cell r="A11467">
            <v>418379</v>
          </cell>
          <cell r="B11467" t="str">
            <v>علاء العجان</v>
          </cell>
          <cell r="C11467" t="str">
            <v>هشام</v>
          </cell>
          <cell r="D11467" t="str">
            <v>نبيلة</v>
          </cell>
          <cell r="E11467" t="str">
            <v>الثانية</v>
          </cell>
        </row>
        <row r="11468">
          <cell r="A11468">
            <v>418380</v>
          </cell>
          <cell r="B11468" t="str">
            <v>علاء جوهر</v>
          </cell>
          <cell r="C11468" t="str">
            <v>أحمد</v>
          </cell>
          <cell r="D11468" t="str">
            <v>فريال</v>
          </cell>
          <cell r="E11468" t="str">
            <v>الثانية</v>
          </cell>
        </row>
        <row r="11469">
          <cell r="A11469">
            <v>418384</v>
          </cell>
          <cell r="B11469" t="str">
            <v>علاء محمود</v>
          </cell>
          <cell r="C11469" t="str">
            <v>يحيى</v>
          </cell>
          <cell r="D11469" t="str">
            <v>ناديا</v>
          </cell>
          <cell r="E11469" t="str">
            <v>الثانية</v>
          </cell>
        </row>
        <row r="11470">
          <cell r="A11470">
            <v>418386</v>
          </cell>
          <cell r="B11470" t="str">
            <v xml:space="preserve">علاء ناصر </v>
          </cell>
          <cell r="C11470" t="str">
            <v xml:space="preserve">عرفان </v>
          </cell>
          <cell r="D11470" t="str">
            <v>ثناء</v>
          </cell>
          <cell r="E11470" t="str">
            <v>الثانية</v>
          </cell>
        </row>
        <row r="11471">
          <cell r="A11471">
            <v>418395</v>
          </cell>
          <cell r="B11471" t="str">
            <v>علي حسن</v>
          </cell>
          <cell r="C11471" t="str">
            <v>سليمان</v>
          </cell>
          <cell r="D11471" t="str">
            <v>سهام</v>
          </cell>
          <cell r="E11471" t="str">
            <v>الثانية</v>
          </cell>
        </row>
        <row r="11472">
          <cell r="A11472">
            <v>418396</v>
          </cell>
          <cell r="B11472" t="str">
            <v>علي دانش</v>
          </cell>
          <cell r="C11472" t="str">
            <v>أحمدأيمن</v>
          </cell>
          <cell r="D11472" t="str">
            <v>بثينه</v>
          </cell>
          <cell r="E11472" t="str">
            <v>الثانية</v>
          </cell>
        </row>
        <row r="11473">
          <cell r="A11473">
            <v>418398</v>
          </cell>
          <cell r="B11473" t="str">
            <v>علي علي الابرص</v>
          </cell>
          <cell r="C11473" t="str">
            <v>محمد</v>
          </cell>
          <cell r="D11473" t="str">
            <v>مريم</v>
          </cell>
          <cell r="E11473" t="str">
            <v>الثانية</v>
          </cell>
        </row>
        <row r="11474">
          <cell r="A11474">
            <v>418400</v>
          </cell>
          <cell r="B11474" t="str">
            <v>علي ابو عيشه</v>
          </cell>
          <cell r="C11474" t="str">
            <v>احمد</v>
          </cell>
          <cell r="D11474" t="str">
            <v>امنه</v>
          </cell>
          <cell r="E11474" t="str">
            <v>الثانية</v>
          </cell>
        </row>
        <row r="11475">
          <cell r="A11475">
            <v>418413</v>
          </cell>
          <cell r="B11475" t="str">
            <v>عماد مبيض</v>
          </cell>
          <cell r="C11475" t="str">
            <v>محمد</v>
          </cell>
          <cell r="D11475" t="str">
            <v>باسمه</v>
          </cell>
          <cell r="E11475" t="str">
            <v>الثانية</v>
          </cell>
        </row>
        <row r="11476">
          <cell r="A11476">
            <v>418420</v>
          </cell>
          <cell r="B11476" t="str">
            <v>عمار عمران</v>
          </cell>
          <cell r="C11476" t="str">
            <v>رمضان</v>
          </cell>
          <cell r="D11476" t="str">
            <v>فريال</v>
          </cell>
          <cell r="E11476" t="str">
            <v>الثانية</v>
          </cell>
        </row>
        <row r="11477">
          <cell r="A11477">
            <v>418429</v>
          </cell>
          <cell r="B11477" t="str">
            <v>عمر العلبي</v>
          </cell>
          <cell r="C11477" t="str">
            <v>محمد شاكر</v>
          </cell>
          <cell r="D11477" t="str">
            <v>ندى</v>
          </cell>
          <cell r="E11477" t="str">
            <v>الثانية</v>
          </cell>
        </row>
        <row r="11478">
          <cell r="A11478">
            <v>418442</v>
          </cell>
          <cell r="B11478" t="str">
            <v xml:space="preserve">عبير جواد </v>
          </cell>
          <cell r="C11478" t="str">
            <v xml:space="preserve">عبد المحسن </v>
          </cell>
          <cell r="D11478" t="str">
            <v xml:space="preserve">ميساء </v>
          </cell>
          <cell r="E11478" t="str">
            <v>الثانية</v>
          </cell>
        </row>
        <row r="11479">
          <cell r="A11479">
            <v>418447</v>
          </cell>
          <cell r="B11479" t="str">
            <v>غاليه الحلواني</v>
          </cell>
          <cell r="C11479" t="str">
            <v>محمد فاضل</v>
          </cell>
          <cell r="D11479" t="str">
            <v>سوسن</v>
          </cell>
          <cell r="E11479" t="str">
            <v>الثانية</v>
          </cell>
        </row>
        <row r="11480">
          <cell r="A11480">
            <v>418449</v>
          </cell>
          <cell r="B11480" t="str">
            <v>غدق يوسف</v>
          </cell>
          <cell r="C11480" t="str">
            <v>محمد وليد</v>
          </cell>
          <cell r="D11480" t="str">
            <v>هيام</v>
          </cell>
          <cell r="E11480" t="str">
            <v>الثانية</v>
          </cell>
        </row>
        <row r="11481">
          <cell r="A11481">
            <v>418469</v>
          </cell>
          <cell r="B11481" t="str">
            <v>فادي كليسلي</v>
          </cell>
          <cell r="C11481" t="str">
            <v>جورج</v>
          </cell>
          <cell r="D11481" t="str">
            <v>الهام</v>
          </cell>
          <cell r="E11481" t="str">
            <v>الثانية</v>
          </cell>
        </row>
        <row r="11482">
          <cell r="A11482">
            <v>418484</v>
          </cell>
          <cell r="B11482" t="str">
            <v>فراس محمود</v>
          </cell>
          <cell r="C11482" t="str">
            <v xml:space="preserve">كمال </v>
          </cell>
          <cell r="D11482" t="str">
            <v>انتصار</v>
          </cell>
          <cell r="E11482" t="str">
            <v>الثانية</v>
          </cell>
        </row>
        <row r="11483">
          <cell r="A11483">
            <v>418486</v>
          </cell>
          <cell r="B11483" t="str">
            <v>فراس ورده</v>
          </cell>
          <cell r="C11483" t="str">
            <v>عبدالله</v>
          </cell>
          <cell r="D11483" t="str">
            <v>خديجه</v>
          </cell>
          <cell r="E11483" t="str">
            <v>الثانية</v>
          </cell>
        </row>
        <row r="11484">
          <cell r="A11484">
            <v>418491</v>
          </cell>
          <cell r="B11484" t="str">
            <v>فاطمه عبد الباقي</v>
          </cell>
          <cell r="C11484" t="str">
            <v>علي</v>
          </cell>
          <cell r="D11484" t="str">
            <v>مريم</v>
          </cell>
          <cell r="E11484" t="str">
            <v>الثانية</v>
          </cell>
        </row>
        <row r="11485">
          <cell r="A11485">
            <v>418506</v>
          </cell>
          <cell r="B11485" t="str">
            <v>كارولين جرجوره</v>
          </cell>
          <cell r="C11485" t="str">
            <v>نقولا</v>
          </cell>
          <cell r="D11485" t="str">
            <v>ناهيه</v>
          </cell>
          <cell r="E11485" t="str">
            <v>الثانية</v>
          </cell>
        </row>
        <row r="11486">
          <cell r="A11486">
            <v>418511</v>
          </cell>
          <cell r="B11486" t="str">
            <v>كفاح الصفدي</v>
          </cell>
          <cell r="C11486" t="str">
            <v>جادالله</v>
          </cell>
          <cell r="D11486" t="str">
            <v>رمزيه</v>
          </cell>
          <cell r="E11486" t="str">
            <v>الثانية</v>
          </cell>
        </row>
        <row r="11487">
          <cell r="A11487">
            <v>418513</v>
          </cell>
          <cell r="B11487" t="str">
            <v>كنان الحلبي</v>
          </cell>
          <cell r="C11487" t="str">
            <v>عماد</v>
          </cell>
          <cell r="D11487" t="str">
            <v>خلود</v>
          </cell>
          <cell r="E11487" t="str">
            <v>الثانية</v>
          </cell>
        </row>
        <row r="11488">
          <cell r="A11488">
            <v>418518</v>
          </cell>
          <cell r="B11488" t="str">
            <v>كيندا خربوتلي</v>
          </cell>
          <cell r="C11488" t="str">
            <v>فريد</v>
          </cell>
          <cell r="D11488" t="str">
            <v>مريم</v>
          </cell>
          <cell r="E11488" t="str">
            <v>الثانية</v>
          </cell>
        </row>
        <row r="11489">
          <cell r="A11489">
            <v>418524</v>
          </cell>
          <cell r="B11489" t="str">
            <v>لؤي حاجو</v>
          </cell>
          <cell r="C11489" t="str">
            <v>ماجد</v>
          </cell>
          <cell r="D11489" t="str">
            <v>هناء</v>
          </cell>
          <cell r="E11489" t="str">
            <v>الثانية</v>
          </cell>
        </row>
        <row r="11490">
          <cell r="A11490">
            <v>418526</v>
          </cell>
          <cell r="B11490" t="str">
            <v>لبنى حمدان</v>
          </cell>
          <cell r="C11490" t="str">
            <v>دميث</v>
          </cell>
          <cell r="D11490" t="str">
            <v>سلوى</v>
          </cell>
          <cell r="E11490" t="str">
            <v>الثانية</v>
          </cell>
        </row>
        <row r="11491">
          <cell r="A11491">
            <v>418557</v>
          </cell>
          <cell r="B11491" t="str">
            <v>مازن عبد القادر</v>
          </cell>
          <cell r="C11491" t="str">
            <v>حسن</v>
          </cell>
          <cell r="D11491" t="str">
            <v>مريم</v>
          </cell>
          <cell r="E11491" t="str">
            <v>الثانية</v>
          </cell>
        </row>
        <row r="11492">
          <cell r="A11492">
            <v>418559</v>
          </cell>
          <cell r="B11492" t="str">
            <v>مالك نقرش</v>
          </cell>
          <cell r="C11492" t="str">
            <v>حسن</v>
          </cell>
          <cell r="D11492" t="str">
            <v>فاطمة</v>
          </cell>
          <cell r="E11492" t="str">
            <v>الثانية</v>
          </cell>
        </row>
        <row r="11493">
          <cell r="A11493">
            <v>418567</v>
          </cell>
          <cell r="B11493" t="str">
            <v>مأمون قصيباتي شحرور</v>
          </cell>
          <cell r="C11493" t="str">
            <v>ايمن</v>
          </cell>
          <cell r="D11493" t="str">
            <v>عبير</v>
          </cell>
          <cell r="E11493" t="str">
            <v>الثانية</v>
          </cell>
        </row>
        <row r="11494">
          <cell r="A11494">
            <v>418586</v>
          </cell>
          <cell r="B11494" t="str">
            <v xml:space="preserve">محمد ياسر الطحان </v>
          </cell>
          <cell r="C11494" t="str">
            <v xml:space="preserve">محمد عماد </v>
          </cell>
          <cell r="D11494" t="str">
            <v>مياده</v>
          </cell>
          <cell r="E11494" t="str">
            <v>الثانية</v>
          </cell>
        </row>
        <row r="11495">
          <cell r="A11495">
            <v>418588</v>
          </cell>
          <cell r="B11495" t="str">
            <v>مجد شرف الدين ابو فخر</v>
          </cell>
          <cell r="C11495" t="str">
            <v>وليد</v>
          </cell>
          <cell r="D11495" t="str">
            <v>دلال</v>
          </cell>
          <cell r="E11495" t="str">
            <v>الثانية</v>
          </cell>
        </row>
        <row r="11496">
          <cell r="A11496">
            <v>418593</v>
          </cell>
          <cell r="B11496" t="str">
            <v>محمد ابو حرب</v>
          </cell>
          <cell r="C11496" t="str">
            <v>محمود</v>
          </cell>
          <cell r="D11496" t="str">
            <v>قمر</v>
          </cell>
          <cell r="E11496" t="str">
            <v>الثانية</v>
          </cell>
        </row>
        <row r="11497">
          <cell r="A11497">
            <v>418598</v>
          </cell>
          <cell r="B11497" t="str">
            <v>محمد عصفور</v>
          </cell>
          <cell r="C11497" t="str">
            <v xml:space="preserve">عبد العزيز </v>
          </cell>
          <cell r="D11497" t="str">
            <v>منا</v>
          </cell>
          <cell r="E11497" t="str">
            <v>الثانية</v>
          </cell>
        </row>
        <row r="11498">
          <cell r="A11498">
            <v>418603</v>
          </cell>
          <cell r="B11498" t="str">
            <v>محمد التل</v>
          </cell>
          <cell r="C11498" t="str">
            <v>خالد</v>
          </cell>
          <cell r="D11498" t="str">
            <v>منال</v>
          </cell>
          <cell r="E11498" t="str">
            <v>الثانية</v>
          </cell>
        </row>
        <row r="11499">
          <cell r="A11499">
            <v>418609</v>
          </cell>
          <cell r="B11499" t="str">
            <v>محمد الحمصي</v>
          </cell>
          <cell r="C11499" t="str">
            <v>محمد ديب</v>
          </cell>
          <cell r="D11499" t="str">
            <v>فيحاء</v>
          </cell>
          <cell r="E11499" t="str">
            <v>الثانية</v>
          </cell>
        </row>
        <row r="11500">
          <cell r="A11500">
            <v>418611</v>
          </cell>
          <cell r="B11500" t="str">
            <v>محمد وسام اللحام</v>
          </cell>
          <cell r="C11500" t="str">
            <v xml:space="preserve">محمد خير </v>
          </cell>
          <cell r="D11500" t="str">
            <v>باسمه</v>
          </cell>
          <cell r="E11500" t="str">
            <v>الثانية</v>
          </cell>
        </row>
        <row r="11501">
          <cell r="A11501">
            <v>418652</v>
          </cell>
          <cell r="B11501" t="str">
            <v>محمد إياد خلوف</v>
          </cell>
          <cell r="C11501" t="str">
            <v>عبد المعين</v>
          </cell>
          <cell r="D11501" t="str">
            <v>فاتن</v>
          </cell>
          <cell r="E11501" t="str">
            <v>الثانية</v>
          </cell>
        </row>
        <row r="11502">
          <cell r="A11502">
            <v>418667</v>
          </cell>
          <cell r="B11502" t="str">
            <v>محمد حمدان</v>
          </cell>
          <cell r="C11502" t="str">
            <v>حسين</v>
          </cell>
          <cell r="D11502" t="str">
            <v>حنان</v>
          </cell>
          <cell r="E11502" t="str">
            <v>الثانية</v>
          </cell>
        </row>
        <row r="11503">
          <cell r="A11503">
            <v>418675</v>
          </cell>
          <cell r="B11503" t="str">
            <v>محمد خير قتلان</v>
          </cell>
          <cell r="C11503" t="str">
            <v>مازن</v>
          </cell>
          <cell r="D11503" t="str">
            <v>صفاء</v>
          </cell>
          <cell r="E11503" t="str">
            <v>الثانية</v>
          </cell>
        </row>
        <row r="11504">
          <cell r="A11504">
            <v>418680</v>
          </cell>
          <cell r="B11504" t="str">
            <v>محمد رضا خولي</v>
          </cell>
          <cell r="C11504" t="str">
            <v>زياد</v>
          </cell>
          <cell r="D11504" t="str">
            <v>سعاد</v>
          </cell>
          <cell r="E11504" t="str">
            <v>الثانية</v>
          </cell>
        </row>
        <row r="11505">
          <cell r="A11505">
            <v>418685</v>
          </cell>
          <cell r="B11505" t="str">
            <v>محمد زهير السقطي</v>
          </cell>
          <cell r="C11505" t="str">
            <v>محمد</v>
          </cell>
          <cell r="D11505" t="str">
            <v>دره</v>
          </cell>
          <cell r="E11505" t="str">
            <v>الثانية</v>
          </cell>
        </row>
        <row r="11506">
          <cell r="A11506">
            <v>418686</v>
          </cell>
          <cell r="B11506" t="str">
            <v>محمد زيدان</v>
          </cell>
          <cell r="C11506" t="str">
            <v>هشام</v>
          </cell>
          <cell r="D11506" t="str">
            <v>ابتسام</v>
          </cell>
          <cell r="E11506" t="str">
            <v>الثانية</v>
          </cell>
        </row>
        <row r="11507">
          <cell r="A11507">
            <v>418724</v>
          </cell>
          <cell r="B11507" t="str">
            <v>محمد غياث الحمصي العطار</v>
          </cell>
          <cell r="C11507" t="str">
            <v>محمد</v>
          </cell>
          <cell r="D11507" t="str">
            <v>ميسون</v>
          </cell>
          <cell r="E11507" t="str">
            <v>الثانية</v>
          </cell>
        </row>
        <row r="11508">
          <cell r="A11508">
            <v>418730</v>
          </cell>
          <cell r="B11508" t="str">
            <v>محمد قلعه جي</v>
          </cell>
          <cell r="C11508" t="str">
            <v>سامر</v>
          </cell>
          <cell r="D11508" t="str">
            <v>تهاني</v>
          </cell>
          <cell r="E11508" t="str">
            <v>الثانية</v>
          </cell>
        </row>
        <row r="11509">
          <cell r="A11509">
            <v>418737</v>
          </cell>
          <cell r="B11509" t="str">
            <v>محمد محمد</v>
          </cell>
          <cell r="C11509" t="str">
            <v>اسماعيل</v>
          </cell>
          <cell r="D11509" t="str">
            <v>سعاد</v>
          </cell>
          <cell r="E11509" t="str">
            <v>الثانية</v>
          </cell>
        </row>
        <row r="11510">
          <cell r="A11510">
            <v>418742</v>
          </cell>
          <cell r="B11510" t="str">
            <v>محمد مطامير</v>
          </cell>
          <cell r="C11510" t="str">
            <v>يوسف</v>
          </cell>
          <cell r="D11510" t="str">
            <v>رنا</v>
          </cell>
          <cell r="E11510" t="str">
            <v>الثانية</v>
          </cell>
        </row>
        <row r="11511">
          <cell r="A11511">
            <v>418750</v>
          </cell>
          <cell r="B11511" t="str">
            <v>محمد هشام العوا</v>
          </cell>
          <cell r="C11511" t="str">
            <v>محمد رضوان</v>
          </cell>
          <cell r="D11511" t="str">
            <v>رانيا</v>
          </cell>
          <cell r="E11511" t="str">
            <v>الثانية</v>
          </cell>
        </row>
        <row r="11512">
          <cell r="A11512">
            <v>418762</v>
          </cell>
          <cell r="B11512" t="str">
            <v>محمد انس الحموي الأشقر</v>
          </cell>
          <cell r="C11512" t="str">
            <v xml:space="preserve">أحمد </v>
          </cell>
          <cell r="D11512" t="str">
            <v xml:space="preserve">منى </v>
          </cell>
          <cell r="E11512" t="str">
            <v>الثانية</v>
          </cell>
        </row>
        <row r="11513">
          <cell r="A11513">
            <v>418765</v>
          </cell>
          <cell r="B11513" t="str">
            <v>محمد انس سكريه</v>
          </cell>
          <cell r="C11513" t="str">
            <v>أحمد</v>
          </cell>
          <cell r="D11513" t="str">
            <v>عبير</v>
          </cell>
          <cell r="E11513" t="str">
            <v>الثانية</v>
          </cell>
        </row>
        <row r="11514">
          <cell r="A11514">
            <v>418772</v>
          </cell>
          <cell r="B11514" t="str">
            <v>محمد تامر حجازي</v>
          </cell>
          <cell r="C11514" t="str">
            <v>رضوان</v>
          </cell>
          <cell r="D11514" t="str">
            <v>رحاب</v>
          </cell>
          <cell r="E11514" t="str">
            <v>الثانية</v>
          </cell>
        </row>
        <row r="11515">
          <cell r="A11515">
            <v>418786</v>
          </cell>
          <cell r="B11515" t="str">
            <v>محمد ديب حلاسه السباعي</v>
          </cell>
          <cell r="C11515" t="str">
            <v>عبدالرحيم</v>
          </cell>
          <cell r="D11515" t="str">
            <v>هناء</v>
          </cell>
          <cell r="E11515" t="str">
            <v>الثانية</v>
          </cell>
        </row>
        <row r="11516">
          <cell r="A11516">
            <v>418788</v>
          </cell>
          <cell r="B11516" t="str">
            <v>محمد رامز سرميني</v>
          </cell>
          <cell r="C11516" t="str">
            <v>علي</v>
          </cell>
          <cell r="D11516" t="str">
            <v>منال</v>
          </cell>
          <cell r="E11516" t="str">
            <v>الثانية</v>
          </cell>
        </row>
        <row r="11517">
          <cell r="A11517">
            <v>418790</v>
          </cell>
          <cell r="B11517" t="str">
            <v>محمد رضا راضيه</v>
          </cell>
          <cell r="C11517" t="str">
            <v>احمد</v>
          </cell>
          <cell r="D11517" t="str">
            <v>روضه</v>
          </cell>
          <cell r="E11517" t="str">
            <v>الثانية</v>
          </cell>
        </row>
        <row r="11518">
          <cell r="A11518">
            <v>418794</v>
          </cell>
          <cell r="B11518" t="str">
            <v>محمد زهير علي</v>
          </cell>
          <cell r="C11518" t="str">
            <v>محمدغسان</v>
          </cell>
          <cell r="D11518" t="str">
            <v>سمر</v>
          </cell>
          <cell r="E11518" t="str">
            <v>الثانية</v>
          </cell>
        </row>
        <row r="11519">
          <cell r="A11519">
            <v>418797</v>
          </cell>
          <cell r="B11519" t="str">
            <v>محمد سالم خراط</v>
          </cell>
          <cell r="C11519" t="str">
            <v>صبحي</v>
          </cell>
          <cell r="D11519" t="str">
            <v>ناريمان</v>
          </cell>
          <cell r="E11519" t="str">
            <v>الثانية</v>
          </cell>
        </row>
        <row r="11520">
          <cell r="A11520">
            <v>418800</v>
          </cell>
          <cell r="B11520" t="str">
            <v>محمد سعيد الخضري</v>
          </cell>
          <cell r="C11520" t="str">
            <v>قاسم</v>
          </cell>
          <cell r="D11520" t="str">
            <v>أمل</v>
          </cell>
          <cell r="E11520" t="str">
            <v>الثانية</v>
          </cell>
        </row>
        <row r="11521">
          <cell r="A11521">
            <v>418801</v>
          </cell>
          <cell r="B11521" t="str">
            <v>محمد سعيد العشا</v>
          </cell>
          <cell r="C11521" t="str">
            <v>محمد أكرم</v>
          </cell>
          <cell r="D11521" t="str">
            <v>سوزان</v>
          </cell>
          <cell r="E11521" t="str">
            <v>الثانية</v>
          </cell>
        </row>
        <row r="11522">
          <cell r="A11522">
            <v>418805</v>
          </cell>
          <cell r="B11522" t="str">
            <v>محمد طارق العجه</v>
          </cell>
          <cell r="C11522" t="str">
            <v>محمد خالد</v>
          </cell>
          <cell r="D11522" t="str">
            <v>هنادي</v>
          </cell>
          <cell r="E11522" t="str">
            <v>الثانية</v>
          </cell>
        </row>
        <row r="11523">
          <cell r="A11523">
            <v>418817</v>
          </cell>
          <cell r="B11523" t="str">
            <v>محمد عصام السحلول</v>
          </cell>
          <cell r="C11523" t="str">
            <v>بشار</v>
          </cell>
          <cell r="D11523" t="str">
            <v>ناديا</v>
          </cell>
          <cell r="E11523" t="str">
            <v>الثانية</v>
          </cell>
        </row>
        <row r="11524">
          <cell r="A11524">
            <v>418837</v>
          </cell>
          <cell r="B11524" t="str">
            <v xml:space="preserve">محمد الزوكاني </v>
          </cell>
          <cell r="C11524" t="str">
            <v xml:space="preserve">بسام </v>
          </cell>
          <cell r="D11524" t="str">
            <v>نهاد</v>
          </cell>
          <cell r="E11524" t="str">
            <v>الثانية</v>
          </cell>
        </row>
        <row r="11525">
          <cell r="A11525">
            <v>418855</v>
          </cell>
          <cell r="B11525" t="str">
            <v>محمد الرفاعي</v>
          </cell>
          <cell r="C11525" t="str">
            <v>أحمد</v>
          </cell>
          <cell r="D11525" t="str">
            <v xml:space="preserve">وفيقه </v>
          </cell>
          <cell r="E11525" t="str">
            <v>الثانية</v>
          </cell>
        </row>
        <row r="11526">
          <cell r="A11526">
            <v>418869</v>
          </cell>
          <cell r="B11526" t="str">
            <v>محمود خاتي</v>
          </cell>
          <cell r="C11526" t="str">
            <v>علي</v>
          </cell>
          <cell r="D11526" t="str">
            <v>حياة</v>
          </cell>
          <cell r="E11526" t="str">
            <v>الثانية</v>
          </cell>
        </row>
        <row r="11527">
          <cell r="A11527">
            <v>418883</v>
          </cell>
          <cell r="B11527" t="str">
            <v>مرسيل الدخيل</v>
          </cell>
          <cell r="C11527" t="str">
            <v xml:space="preserve">نايل </v>
          </cell>
          <cell r="D11527" t="str">
            <v>رنيه</v>
          </cell>
          <cell r="E11527" t="str">
            <v>الثانية</v>
          </cell>
        </row>
        <row r="11528">
          <cell r="A11528">
            <v>418886</v>
          </cell>
          <cell r="B11528" t="str">
            <v>مراد يوسف</v>
          </cell>
          <cell r="C11528" t="str">
            <v>صياح</v>
          </cell>
          <cell r="D11528" t="str">
            <v>ميساء</v>
          </cell>
          <cell r="E11528" t="str">
            <v>الثانية</v>
          </cell>
        </row>
        <row r="11529">
          <cell r="A11529">
            <v>418908</v>
          </cell>
          <cell r="B11529" t="str">
            <v>مياده عماد</v>
          </cell>
          <cell r="C11529" t="str">
            <v xml:space="preserve">اديب </v>
          </cell>
          <cell r="D11529" t="str">
            <v>نديله</v>
          </cell>
          <cell r="E11529" t="str">
            <v>الثانية</v>
          </cell>
        </row>
        <row r="11530">
          <cell r="A11530">
            <v>418910</v>
          </cell>
          <cell r="B11530" t="str">
            <v>مزينه مشلح</v>
          </cell>
          <cell r="C11530" t="str">
            <v>محمد نجيب</v>
          </cell>
          <cell r="D11530" t="str">
            <v>لميس</v>
          </cell>
          <cell r="E11530" t="str">
            <v>الثانية</v>
          </cell>
        </row>
        <row r="11531">
          <cell r="A11531">
            <v>418920</v>
          </cell>
          <cell r="B11531" t="str">
            <v>معن غزال</v>
          </cell>
          <cell r="C11531" t="str">
            <v xml:space="preserve">عدنان </v>
          </cell>
          <cell r="D11531" t="str">
            <v>عائشه</v>
          </cell>
          <cell r="E11531" t="str">
            <v>الثانية</v>
          </cell>
        </row>
        <row r="11532">
          <cell r="A11532">
            <v>418921</v>
          </cell>
          <cell r="B11532" t="str">
            <v>معتز اسلامبولي</v>
          </cell>
          <cell r="C11532" t="str">
            <v>نعيم</v>
          </cell>
          <cell r="D11532" t="str">
            <v>صباح</v>
          </cell>
          <cell r="E11532" t="str">
            <v>الثانية</v>
          </cell>
        </row>
        <row r="11533">
          <cell r="A11533">
            <v>418929</v>
          </cell>
          <cell r="B11533" t="str">
            <v>منار خليل</v>
          </cell>
          <cell r="C11533" t="str">
            <v>محمود</v>
          </cell>
          <cell r="D11533" t="str">
            <v>خديجه</v>
          </cell>
          <cell r="E11533" t="str">
            <v>الثانية</v>
          </cell>
        </row>
        <row r="11534">
          <cell r="A11534">
            <v>418939</v>
          </cell>
          <cell r="B11534" t="str">
            <v>منى رنكو</v>
          </cell>
          <cell r="C11534" t="str">
            <v>فراس</v>
          </cell>
          <cell r="D11534" t="str">
            <v>شيرين</v>
          </cell>
          <cell r="E11534" t="str">
            <v>الثانية</v>
          </cell>
        </row>
        <row r="11535">
          <cell r="A11535">
            <v>418943</v>
          </cell>
          <cell r="B11535" t="str">
            <v>منى هركل</v>
          </cell>
          <cell r="C11535" t="str">
            <v>ابراهيم</v>
          </cell>
          <cell r="D11535" t="str">
            <v>بدره</v>
          </cell>
          <cell r="E11535" t="str">
            <v>الثانية</v>
          </cell>
        </row>
        <row r="11536">
          <cell r="A11536">
            <v>418951</v>
          </cell>
          <cell r="B11536" t="str">
            <v xml:space="preserve">مؤنس تاجا </v>
          </cell>
          <cell r="C11536" t="str">
            <v xml:space="preserve">سهيل </v>
          </cell>
          <cell r="D11536" t="str">
            <v xml:space="preserve">سوزان </v>
          </cell>
          <cell r="E11536" t="str">
            <v>الثانية</v>
          </cell>
        </row>
        <row r="11537">
          <cell r="A11537">
            <v>418961</v>
          </cell>
          <cell r="B11537" t="str">
            <v xml:space="preserve">ماهر عبود </v>
          </cell>
          <cell r="C11537" t="str">
            <v xml:space="preserve">طانوس </v>
          </cell>
          <cell r="D11537" t="str">
            <v>جهينه</v>
          </cell>
          <cell r="E11537" t="str">
            <v>الثانية</v>
          </cell>
        </row>
        <row r="11538">
          <cell r="A11538">
            <v>418962</v>
          </cell>
          <cell r="B11538" t="str">
            <v>ميسانا ميوسى</v>
          </cell>
          <cell r="C11538" t="str">
            <v>محمد</v>
          </cell>
          <cell r="D11538" t="str">
            <v>نهلا</v>
          </cell>
          <cell r="E11538" t="str">
            <v>الثانية</v>
          </cell>
        </row>
        <row r="11539">
          <cell r="A11539">
            <v>418963</v>
          </cell>
          <cell r="B11539" t="str">
            <v>مي المجذوب</v>
          </cell>
          <cell r="C11539" t="str">
            <v xml:space="preserve">اسماعيل </v>
          </cell>
          <cell r="D11539" t="str">
            <v>مها</v>
          </cell>
          <cell r="E11539" t="str">
            <v>الثانية</v>
          </cell>
        </row>
        <row r="11540">
          <cell r="A11540">
            <v>418965</v>
          </cell>
          <cell r="B11540" t="str">
            <v>ناتالي ديب</v>
          </cell>
          <cell r="C11540" t="str">
            <v>مروان</v>
          </cell>
          <cell r="D11540" t="str">
            <v>مها</v>
          </cell>
          <cell r="E11540" t="str">
            <v>الثانية</v>
          </cell>
        </row>
        <row r="11541">
          <cell r="A11541">
            <v>418968</v>
          </cell>
          <cell r="B11541" t="str">
            <v>ناهد رسلان</v>
          </cell>
          <cell r="C11541" t="str">
            <v>غتوان</v>
          </cell>
          <cell r="D11541" t="str">
            <v>فاطمة</v>
          </cell>
          <cell r="E11541" t="str">
            <v>الثانية</v>
          </cell>
        </row>
        <row r="11542">
          <cell r="A11542">
            <v>418978</v>
          </cell>
          <cell r="B11542" t="str">
            <v>نداء منفيخي</v>
          </cell>
          <cell r="C11542" t="str">
            <v>محمد</v>
          </cell>
          <cell r="D11542" t="str">
            <v>ايمان</v>
          </cell>
          <cell r="E11542" t="str">
            <v>الثانية</v>
          </cell>
        </row>
        <row r="11543">
          <cell r="A11543">
            <v>418985</v>
          </cell>
          <cell r="B11543" t="str">
            <v>نسرين المصري</v>
          </cell>
          <cell r="C11543" t="str">
            <v>جهاد</v>
          </cell>
          <cell r="D11543" t="str">
            <v>ناهده</v>
          </cell>
          <cell r="E11543" t="str">
            <v>الثانية</v>
          </cell>
        </row>
        <row r="11544">
          <cell r="A11544">
            <v>418993</v>
          </cell>
          <cell r="B11544" t="str">
            <v xml:space="preserve">نور الدين كريم الدين </v>
          </cell>
          <cell r="C11544" t="str">
            <v>برهان</v>
          </cell>
          <cell r="D11544" t="str">
            <v>ماجده</v>
          </cell>
          <cell r="E11544" t="str">
            <v>الثانية</v>
          </cell>
        </row>
        <row r="11545">
          <cell r="A11545">
            <v>418996</v>
          </cell>
          <cell r="B11545" t="str">
            <v>نور الخجا</v>
          </cell>
          <cell r="C11545" t="str">
            <v>احمد</v>
          </cell>
          <cell r="D11545" t="str">
            <v>سوسن</v>
          </cell>
          <cell r="E11545" t="str">
            <v>الثانية</v>
          </cell>
        </row>
        <row r="11546">
          <cell r="A11546">
            <v>419008</v>
          </cell>
          <cell r="B11546" t="str">
            <v xml:space="preserve">نور بوز الجدي </v>
          </cell>
          <cell r="C11546" t="str">
            <v>محمود</v>
          </cell>
          <cell r="D11546" t="str">
            <v>هدى</v>
          </cell>
          <cell r="E11546" t="str">
            <v>الثانية</v>
          </cell>
        </row>
        <row r="11547">
          <cell r="A11547">
            <v>419030</v>
          </cell>
          <cell r="B11547" t="str">
            <v>هبه السقا</v>
          </cell>
          <cell r="C11547" t="str">
            <v>محمد بشار</v>
          </cell>
          <cell r="D11547" t="str">
            <v>هدى</v>
          </cell>
          <cell r="E11547" t="str">
            <v>الثانية</v>
          </cell>
        </row>
        <row r="11548">
          <cell r="A11548">
            <v>419034</v>
          </cell>
          <cell r="B11548" t="str">
            <v>هبه الله عتمه</v>
          </cell>
          <cell r="C11548" t="str">
            <v>فوزي</v>
          </cell>
          <cell r="D11548" t="str">
            <v>وداد</v>
          </cell>
          <cell r="E11548" t="str">
            <v>الثانية</v>
          </cell>
        </row>
        <row r="11549">
          <cell r="A11549">
            <v>419043</v>
          </cell>
          <cell r="B11549" t="str">
            <v>هديل الاشقر</v>
          </cell>
          <cell r="C11549" t="str">
            <v>عبدالرؤوف</v>
          </cell>
          <cell r="D11549" t="str">
            <v>ايمان</v>
          </cell>
          <cell r="E11549" t="str">
            <v>الثانية</v>
          </cell>
        </row>
        <row r="11550">
          <cell r="A11550">
            <v>419045</v>
          </cell>
          <cell r="B11550" t="str">
            <v xml:space="preserve">هزار المصري </v>
          </cell>
          <cell r="C11550" t="str">
            <v xml:space="preserve">محمد خير </v>
          </cell>
          <cell r="D11550" t="str">
            <v xml:space="preserve">صباح </v>
          </cell>
          <cell r="E11550" t="str">
            <v>الثانية</v>
          </cell>
        </row>
        <row r="11551">
          <cell r="A11551">
            <v>419077</v>
          </cell>
          <cell r="B11551" t="str">
            <v>وسيم شبعانيه</v>
          </cell>
          <cell r="C11551" t="str">
            <v>نادر</v>
          </cell>
          <cell r="D11551" t="str">
            <v>خديجه</v>
          </cell>
          <cell r="E11551" t="str">
            <v>الثانية</v>
          </cell>
        </row>
        <row r="11552">
          <cell r="A11552">
            <v>419089</v>
          </cell>
          <cell r="B11552" t="str">
            <v>يارا منصور</v>
          </cell>
          <cell r="C11552" t="str">
            <v>صفوان</v>
          </cell>
          <cell r="D11552" t="str">
            <v>خلود</v>
          </cell>
          <cell r="E11552" t="str">
            <v>الثانية</v>
          </cell>
        </row>
        <row r="11553">
          <cell r="A11553">
            <v>419090</v>
          </cell>
          <cell r="B11553" t="str">
            <v>ياسر الجاسم</v>
          </cell>
          <cell r="C11553" t="str">
            <v>صالح</v>
          </cell>
          <cell r="D11553" t="str">
            <v>غنومه</v>
          </cell>
          <cell r="E11553" t="str">
            <v>الثانية</v>
          </cell>
        </row>
        <row r="11554">
          <cell r="A11554">
            <v>419094</v>
          </cell>
          <cell r="B11554" t="str">
            <v>ياسين الخطيب</v>
          </cell>
          <cell r="C11554" t="str">
            <v>اسامه</v>
          </cell>
          <cell r="D11554" t="str">
            <v>سمر</v>
          </cell>
          <cell r="E11554" t="str">
            <v>الثانية</v>
          </cell>
        </row>
        <row r="11555">
          <cell r="A11555">
            <v>419095</v>
          </cell>
          <cell r="B11555" t="str">
            <v>ياسين الشريف</v>
          </cell>
          <cell r="C11555" t="str">
            <v>بسام</v>
          </cell>
          <cell r="D11555" t="str">
            <v>انعام</v>
          </cell>
          <cell r="E11555" t="str">
            <v>الثانية</v>
          </cell>
        </row>
        <row r="11556">
          <cell r="A11556">
            <v>419099</v>
          </cell>
          <cell r="B11556" t="str">
            <v>يحيى جريده</v>
          </cell>
          <cell r="C11556" t="str">
            <v>محي الدين</v>
          </cell>
          <cell r="D11556" t="str">
            <v>زبيده</v>
          </cell>
          <cell r="E11556" t="str">
            <v>الثانية</v>
          </cell>
        </row>
        <row r="11557">
          <cell r="A11557">
            <v>419101</v>
          </cell>
          <cell r="B11557" t="str">
            <v>يزن اسكندراني</v>
          </cell>
          <cell r="C11557" t="str">
            <v>ايهاب</v>
          </cell>
          <cell r="D11557" t="str">
            <v>هنادي</v>
          </cell>
          <cell r="E11557" t="str">
            <v>الثانية</v>
          </cell>
        </row>
        <row r="11558">
          <cell r="A11558">
            <v>419103</v>
          </cell>
          <cell r="B11558" t="str">
            <v>يزن العريضي</v>
          </cell>
          <cell r="C11558" t="str">
            <v>نضال</v>
          </cell>
          <cell r="D11558" t="str">
            <v>سوسن</v>
          </cell>
          <cell r="E11558" t="str">
            <v>الثانية</v>
          </cell>
        </row>
        <row r="11559">
          <cell r="A11559">
            <v>419114</v>
          </cell>
          <cell r="B11559" t="str">
            <v>يوسف الجيرودى</v>
          </cell>
          <cell r="C11559" t="str">
            <v>صلاح الدين</v>
          </cell>
          <cell r="D11559" t="str">
            <v>منى</v>
          </cell>
          <cell r="E11559" t="str">
            <v>الثانية</v>
          </cell>
        </row>
        <row r="11560">
          <cell r="A11560">
            <v>419124</v>
          </cell>
          <cell r="B11560" t="str">
            <v>هند الهندي</v>
          </cell>
          <cell r="C11560" t="str">
            <v>حسن</v>
          </cell>
          <cell r="E11560" t="str">
            <v>الثانية</v>
          </cell>
        </row>
        <row r="11561">
          <cell r="A11561">
            <v>419129</v>
          </cell>
          <cell r="B11561" t="str">
            <v>نور الدين غفري</v>
          </cell>
          <cell r="C11561" t="str">
            <v>عبد الله</v>
          </cell>
          <cell r="E11561" t="str">
            <v>الثانية</v>
          </cell>
        </row>
        <row r="11562">
          <cell r="A11562">
            <v>419133</v>
          </cell>
          <cell r="B11562" t="str">
            <v>ساندرا منصور</v>
          </cell>
          <cell r="C11562" t="str">
            <v>جورج</v>
          </cell>
          <cell r="D11562" t="str">
            <v>مريم</v>
          </cell>
          <cell r="E11562" t="str">
            <v>الثانية</v>
          </cell>
        </row>
        <row r="11563">
          <cell r="A11563">
            <v>419147</v>
          </cell>
          <cell r="B11563" t="str">
            <v>مصطفى سحلول</v>
          </cell>
          <cell r="C11563" t="str">
            <v>محمد خير</v>
          </cell>
          <cell r="D11563" t="str">
            <v>خوله</v>
          </cell>
          <cell r="E11563" t="str">
            <v>الثانية</v>
          </cell>
        </row>
        <row r="11564">
          <cell r="A11564">
            <v>419153</v>
          </cell>
          <cell r="B11564" t="str">
            <v>عبد الحي محمد</v>
          </cell>
          <cell r="C11564" t="str">
            <v>احمد</v>
          </cell>
          <cell r="D11564" t="str">
            <v>امونه</v>
          </cell>
          <cell r="E11564" t="str">
            <v>الثانية</v>
          </cell>
        </row>
        <row r="11565">
          <cell r="A11565">
            <v>419176</v>
          </cell>
          <cell r="B11565" t="str">
            <v>احمد الاغبر</v>
          </cell>
          <cell r="C11565" t="str">
            <v>علي</v>
          </cell>
          <cell r="D11565" t="str">
            <v>عروبة</v>
          </cell>
          <cell r="E11565" t="str">
            <v>الثانية</v>
          </cell>
        </row>
        <row r="11566">
          <cell r="A11566">
            <v>419177</v>
          </cell>
          <cell r="B11566" t="str">
            <v>احمد الجبالي</v>
          </cell>
          <cell r="C11566" t="str">
            <v>عمر</v>
          </cell>
          <cell r="D11566" t="str">
            <v>ريمان</v>
          </cell>
          <cell r="E11566" t="str">
            <v>الثانية</v>
          </cell>
        </row>
        <row r="11567">
          <cell r="A11567">
            <v>419179</v>
          </cell>
          <cell r="B11567" t="str">
            <v>احمد الخطيب</v>
          </cell>
          <cell r="C11567" t="str">
            <v>محمد</v>
          </cell>
          <cell r="D11567" t="str">
            <v>نسيبة</v>
          </cell>
          <cell r="E11567" t="str">
            <v>الثانية</v>
          </cell>
        </row>
        <row r="11568">
          <cell r="A11568">
            <v>419183</v>
          </cell>
          <cell r="B11568" t="str">
            <v>احمد السمان</v>
          </cell>
          <cell r="C11568" t="str">
            <v>محمد يحيى</v>
          </cell>
          <cell r="D11568" t="str">
            <v>الفت</v>
          </cell>
          <cell r="E11568" t="str">
            <v>الثانية</v>
          </cell>
        </row>
        <row r="11569">
          <cell r="A11569">
            <v>419185</v>
          </cell>
          <cell r="B11569" t="str">
            <v>احمد الشيخ عمر</v>
          </cell>
          <cell r="C11569" t="str">
            <v>علي</v>
          </cell>
          <cell r="D11569" t="str">
            <v>لويزا</v>
          </cell>
          <cell r="E11569" t="str">
            <v>الثانية</v>
          </cell>
        </row>
        <row r="11570">
          <cell r="A11570">
            <v>419189</v>
          </cell>
          <cell r="B11570" t="str">
            <v>احمد المصطفى</v>
          </cell>
          <cell r="C11570" t="str">
            <v>خالد</v>
          </cell>
          <cell r="D11570" t="str">
            <v>نجاح</v>
          </cell>
          <cell r="E11570" t="str">
            <v>الثانية</v>
          </cell>
        </row>
        <row r="11571">
          <cell r="A11571">
            <v>419191</v>
          </cell>
          <cell r="B11571" t="str">
            <v>احمد النابلسي</v>
          </cell>
          <cell r="C11571" t="str">
            <v>محمدعبدالرحمن</v>
          </cell>
          <cell r="D11571" t="str">
            <v>فريال</v>
          </cell>
          <cell r="E11571" t="str">
            <v>الثانية</v>
          </cell>
        </row>
        <row r="11572">
          <cell r="A11572">
            <v>419201</v>
          </cell>
          <cell r="B11572" t="str">
            <v>احمد عليا</v>
          </cell>
          <cell r="C11572" t="str">
            <v>خليل</v>
          </cell>
          <cell r="D11572" t="str">
            <v>غاده</v>
          </cell>
          <cell r="E11572" t="str">
            <v>الثانية</v>
          </cell>
        </row>
        <row r="11573">
          <cell r="A11573">
            <v>419203</v>
          </cell>
          <cell r="B11573" t="str">
            <v>احمد محفوظ</v>
          </cell>
          <cell r="C11573" t="str">
            <v>زكريا</v>
          </cell>
          <cell r="D11573" t="str">
            <v>دلال</v>
          </cell>
          <cell r="E11573" t="str">
            <v>الثانية</v>
          </cell>
        </row>
        <row r="11574">
          <cell r="A11574">
            <v>419208</v>
          </cell>
          <cell r="B11574" t="str">
            <v>ازدهار علي</v>
          </cell>
          <cell r="C11574" t="str">
            <v>محمود</v>
          </cell>
          <cell r="D11574" t="str">
            <v>خيريه</v>
          </cell>
          <cell r="E11574" t="str">
            <v>الثانية</v>
          </cell>
        </row>
        <row r="11575">
          <cell r="A11575">
            <v>419209</v>
          </cell>
          <cell r="B11575" t="str">
            <v>ازهار الشافعي</v>
          </cell>
          <cell r="C11575" t="str">
            <v>ابراهيم</v>
          </cell>
          <cell r="D11575" t="str">
            <v>ريمة</v>
          </cell>
          <cell r="E11575" t="str">
            <v>الثانية</v>
          </cell>
        </row>
        <row r="11576">
          <cell r="A11576">
            <v>419212</v>
          </cell>
          <cell r="B11576" t="str">
            <v>اسامه صالح</v>
          </cell>
          <cell r="C11576" t="str">
            <v>محمد</v>
          </cell>
          <cell r="D11576" t="str">
            <v>حياة</v>
          </cell>
          <cell r="E11576" t="str">
            <v>الثانية</v>
          </cell>
        </row>
        <row r="11577">
          <cell r="A11577">
            <v>419222</v>
          </cell>
          <cell r="B11577" t="str">
            <v>اسماء كمال الدين</v>
          </cell>
          <cell r="C11577" t="str">
            <v>جمال</v>
          </cell>
          <cell r="D11577" t="str">
            <v>منى</v>
          </cell>
          <cell r="E11577" t="str">
            <v>الثانية</v>
          </cell>
        </row>
        <row r="11578">
          <cell r="A11578">
            <v>419230</v>
          </cell>
          <cell r="B11578" t="str">
            <v>الاء الفقير</v>
          </cell>
          <cell r="C11578" t="str">
            <v>عدنان</v>
          </cell>
          <cell r="D11578" t="str">
            <v>سناء</v>
          </cell>
          <cell r="E11578" t="str">
            <v>الثانية</v>
          </cell>
        </row>
        <row r="11579">
          <cell r="A11579">
            <v>419237</v>
          </cell>
          <cell r="B11579" t="str">
            <v>الحان عبد الباقي</v>
          </cell>
          <cell r="C11579" t="str">
            <v>مفيد</v>
          </cell>
          <cell r="D11579" t="str">
            <v>سهيله</v>
          </cell>
          <cell r="E11579" t="str">
            <v>الثانية</v>
          </cell>
        </row>
        <row r="11580">
          <cell r="A11580">
            <v>419239</v>
          </cell>
          <cell r="B11580" t="str">
            <v>الهام المصري</v>
          </cell>
          <cell r="C11580" t="str">
            <v>رضوان</v>
          </cell>
          <cell r="D11580" t="str">
            <v>فطوم</v>
          </cell>
          <cell r="E11580" t="str">
            <v>الثانية</v>
          </cell>
        </row>
        <row r="11581">
          <cell r="A11581">
            <v>419252</v>
          </cell>
          <cell r="B11581" t="str">
            <v>انس الحسين</v>
          </cell>
          <cell r="C11581" t="str">
            <v>محمد</v>
          </cell>
          <cell r="D11581" t="str">
            <v>عائشه</v>
          </cell>
          <cell r="E11581" t="str">
            <v>الثانية</v>
          </cell>
        </row>
        <row r="11582">
          <cell r="A11582">
            <v>419256</v>
          </cell>
          <cell r="B11582" t="str">
            <v>انطوان حداد</v>
          </cell>
          <cell r="C11582" t="str">
            <v>ابراهيم</v>
          </cell>
          <cell r="D11582" t="str">
            <v>نهى</v>
          </cell>
          <cell r="E11582" t="str">
            <v>الثانية</v>
          </cell>
        </row>
        <row r="11583">
          <cell r="A11583">
            <v>419265</v>
          </cell>
          <cell r="B11583" t="str">
            <v>ايمان الايون الدباغ</v>
          </cell>
          <cell r="C11583" t="str">
            <v>أحمد</v>
          </cell>
          <cell r="D11583" t="str">
            <v>منى</v>
          </cell>
          <cell r="E11583" t="str">
            <v>الثانية</v>
          </cell>
        </row>
        <row r="11584">
          <cell r="A11584">
            <v>419266</v>
          </cell>
          <cell r="B11584" t="str">
            <v>ايمان الجماد الصليبي</v>
          </cell>
          <cell r="C11584" t="str">
            <v>نواف</v>
          </cell>
          <cell r="D11584" t="str">
            <v>صباح</v>
          </cell>
          <cell r="E11584" t="str">
            <v>الثانية</v>
          </cell>
        </row>
        <row r="11585">
          <cell r="A11585">
            <v>419267</v>
          </cell>
          <cell r="B11585" t="str">
            <v>ايمان ايزولي</v>
          </cell>
          <cell r="C11585" t="str">
            <v>محمدسالم</v>
          </cell>
          <cell r="D11585" t="str">
            <v>سحر</v>
          </cell>
          <cell r="E11585" t="str">
            <v>الثانية</v>
          </cell>
        </row>
        <row r="11586">
          <cell r="A11586">
            <v>419276</v>
          </cell>
          <cell r="B11586" t="str">
            <v>ايناس كلثوم</v>
          </cell>
          <cell r="C11586" t="str">
            <v>عماد</v>
          </cell>
          <cell r="D11586" t="str">
            <v>هناده</v>
          </cell>
          <cell r="E11586" t="str">
            <v>الثانية</v>
          </cell>
        </row>
        <row r="11587">
          <cell r="A11587">
            <v>419281</v>
          </cell>
          <cell r="B11587" t="str">
            <v>آردا برونزيان</v>
          </cell>
          <cell r="C11587" t="str">
            <v>كريكور</v>
          </cell>
          <cell r="D11587" t="str">
            <v>ريتا</v>
          </cell>
          <cell r="E11587" t="str">
            <v>الثانية</v>
          </cell>
        </row>
        <row r="11588">
          <cell r="A11588">
            <v>419282</v>
          </cell>
          <cell r="B11588" t="str">
            <v>آلاء ابوالبرغل</v>
          </cell>
          <cell r="C11588" t="str">
            <v>قاسم</v>
          </cell>
          <cell r="D11588" t="str">
            <v>اميمه</v>
          </cell>
          <cell r="E11588" t="str">
            <v>الثانية</v>
          </cell>
        </row>
        <row r="11589">
          <cell r="A11589">
            <v>419288</v>
          </cell>
          <cell r="B11589" t="str">
            <v>آلاء المصري</v>
          </cell>
          <cell r="C11589" t="str">
            <v>وليد</v>
          </cell>
          <cell r="D11589" t="str">
            <v>صباح</v>
          </cell>
          <cell r="E11589" t="str">
            <v>الثانية</v>
          </cell>
        </row>
        <row r="11590">
          <cell r="A11590">
            <v>419295</v>
          </cell>
          <cell r="B11590" t="str">
            <v>آلاء مجبل</v>
          </cell>
          <cell r="C11590" t="str">
            <v>خيرو</v>
          </cell>
          <cell r="D11590" t="str">
            <v>فاطمه</v>
          </cell>
          <cell r="E11590" t="str">
            <v>الثانية</v>
          </cell>
        </row>
        <row r="11591">
          <cell r="A11591">
            <v>419296</v>
          </cell>
          <cell r="B11591" t="str">
            <v>آمنه شرف</v>
          </cell>
          <cell r="C11591" t="str">
            <v>حامدمدحت</v>
          </cell>
          <cell r="D11591" t="str">
            <v>منور</v>
          </cell>
          <cell r="E11591" t="str">
            <v>الثانية</v>
          </cell>
        </row>
        <row r="11592">
          <cell r="A11592">
            <v>419303</v>
          </cell>
          <cell r="B11592" t="str">
            <v>آيه الزركي</v>
          </cell>
          <cell r="C11592" t="str">
            <v>محمود</v>
          </cell>
          <cell r="D11592" t="str">
            <v>باسمه</v>
          </cell>
          <cell r="E11592" t="str">
            <v>الثانية</v>
          </cell>
        </row>
        <row r="11593">
          <cell r="A11593">
            <v>419304</v>
          </cell>
          <cell r="B11593" t="str">
            <v>آيه جمران</v>
          </cell>
          <cell r="C11593" t="str">
            <v>ماهر</v>
          </cell>
          <cell r="D11593" t="str">
            <v>ايمان</v>
          </cell>
          <cell r="E11593" t="str">
            <v>الثانية</v>
          </cell>
        </row>
        <row r="11594">
          <cell r="A11594">
            <v>419317</v>
          </cell>
          <cell r="B11594" t="str">
            <v>أحمد حوار</v>
          </cell>
          <cell r="C11594" t="str">
            <v>محمدرضوان</v>
          </cell>
          <cell r="D11594" t="str">
            <v>مياده</v>
          </cell>
          <cell r="E11594" t="str">
            <v>الثانية</v>
          </cell>
        </row>
        <row r="11595">
          <cell r="A11595">
            <v>419322</v>
          </cell>
          <cell r="B11595" t="str">
            <v>أحمد فليون</v>
          </cell>
          <cell r="C11595" t="str">
            <v>عوض</v>
          </cell>
          <cell r="D11595" t="str">
            <v>ايمان</v>
          </cell>
          <cell r="E11595" t="str">
            <v>الثانية</v>
          </cell>
        </row>
        <row r="11596">
          <cell r="A11596">
            <v>419329</v>
          </cell>
          <cell r="B11596" t="str">
            <v>أريج حاتم</v>
          </cell>
          <cell r="C11596" t="str">
            <v>نزيه</v>
          </cell>
          <cell r="D11596" t="str">
            <v>سلوى</v>
          </cell>
          <cell r="E11596" t="str">
            <v>الثانية</v>
          </cell>
        </row>
        <row r="11597">
          <cell r="A11597">
            <v>419332</v>
          </cell>
          <cell r="B11597" t="str">
            <v>أسامه عاشور</v>
          </cell>
          <cell r="C11597" t="str">
            <v>شعلان</v>
          </cell>
          <cell r="D11597" t="str">
            <v>شريفه</v>
          </cell>
          <cell r="E11597" t="str">
            <v>الثانية</v>
          </cell>
        </row>
        <row r="11598">
          <cell r="A11598">
            <v>419334</v>
          </cell>
          <cell r="B11598" t="str">
            <v>أسماء كيكي</v>
          </cell>
          <cell r="C11598" t="str">
            <v>محمد</v>
          </cell>
          <cell r="D11598" t="str">
            <v>مريم</v>
          </cell>
          <cell r="E11598" t="str">
            <v>الثانية</v>
          </cell>
        </row>
        <row r="11599">
          <cell r="A11599">
            <v>419338</v>
          </cell>
          <cell r="B11599" t="str">
            <v>ألاء غباش</v>
          </cell>
          <cell r="C11599" t="str">
            <v>محمد</v>
          </cell>
          <cell r="D11599" t="str">
            <v>ابتسام</v>
          </cell>
          <cell r="E11599" t="str">
            <v>الثانية</v>
          </cell>
        </row>
        <row r="11600">
          <cell r="A11600">
            <v>419339</v>
          </cell>
          <cell r="B11600" t="str">
            <v>أماني الحميدي</v>
          </cell>
          <cell r="C11600" t="str">
            <v>عبدالرحمان</v>
          </cell>
          <cell r="D11600" t="str">
            <v>خيرية</v>
          </cell>
          <cell r="E11600" t="str">
            <v>الثانية</v>
          </cell>
        </row>
        <row r="11601">
          <cell r="A11601">
            <v>419352</v>
          </cell>
          <cell r="B11601" t="str">
            <v>أوج عقيل</v>
          </cell>
          <cell r="C11601" t="str">
            <v>محمد ناصر</v>
          </cell>
          <cell r="D11601" t="str">
            <v>عبير</v>
          </cell>
          <cell r="E11601" t="str">
            <v>الثانية</v>
          </cell>
        </row>
        <row r="11602">
          <cell r="A11602">
            <v>419373</v>
          </cell>
          <cell r="B11602" t="str">
            <v>بتول الملاح</v>
          </cell>
          <cell r="C11602" t="str">
            <v>رأفت</v>
          </cell>
          <cell r="D11602" t="str">
            <v>منال</v>
          </cell>
          <cell r="E11602" t="str">
            <v>الثانية</v>
          </cell>
        </row>
        <row r="11603">
          <cell r="A11603">
            <v>419377</v>
          </cell>
          <cell r="B11603" t="str">
            <v>بدرالدين أيوبي</v>
          </cell>
          <cell r="C11603" t="str">
            <v>أيمن</v>
          </cell>
          <cell r="D11603" t="str">
            <v>نور</v>
          </cell>
          <cell r="E11603" t="str">
            <v>الثانية</v>
          </cell>
        </row>
        <row r="11604">
          <cell r="A11604">
            <v>419380</v>
          </cell>
          <cell r="B11604" t="str">
            <v>براءه السخني</v>
          </cell>
          <cell r="C11604" t="str">
            <v>يحيى</v>
          </cell>
          <cell r="D11604" t="str">
            <v>نبيله</v>
          </cell>
          <cell r="E11604" t="str">
            <v>الثانية</v>
          </cell>
        </row>
        <row r="11605">
          <cell r="A11605">
            <v>419381</v>
          </cell>
          <cell r="B11605" t="str">
            <v>بركات الطرشان</v>
          </cell>
          <cell r="C11605" t="str">
            <v>محمد</v>
          </cell>
          <cell r="D11605" t="str">
            <v>رويده</v>
          </cell>
          <cell r="E11605" t="str">
            <v>الثانية</v>
          </cell>
        </row>
        <row r="11606">
          <cell r="A11606">
            <v>419389</v>
          </cell>
          <cell r="B11606" t="str">
            <v>بشر الخطيب</v>
          </cell>
          <cell r="C11606" t="str">
            <v>محمد خير</v>
          </cell>
          <cell r="D11606" t="str">
            <v>هناء</v>
          </cell>
          <cell r="E11606" t="str">
            <v>الثانية</v>
          </cell>
        </row>
        <row r="11607">
          <cell r="A11607">
            <v>419394</v>
          </cell>
          <cell r="B11607" t="str">
            <v>بلال الحديدي</v>
          </cell>
          <cell r="C11607" t="str">
            <v>علي</v>
          </cell>
          <cell r="D11607" t="str">
            <v>عربيه</v>
          </cell>
          <cell r="E11607" t="str">
            <v>الثانية</v>
          </cell>
        </row>
        <row r="11608">
          <cell r="A11608">
            <v>419396</v>
          </cell>
          <cell r="B11608" t="str">
            <v>بلال عارفي</v>
          </cell>
          <cell r="C11608" t="str">
            <v>وليد</v>
          </cell>
          <cell r="D11608" t="str">
            <v>هدى</v>
          </cell>
          <cell r="E11608" t="str">
            <v>الثانية</v>
          </cell>
        </row>
        <row r="11609">
          <cell r="A11609">
            <v>419401</v>
          </cell>
          <cell r="B11609" t="str">
            <v>بيان البسطاطي</v>
          </cell>
          <cell r="C11609" t="str">
            <v>منير</v>
          </cell>
          <cell r="D11609" t="str">
            <v>وفيقه</v>
          </cell>
          <cell r="E11609" t="str">
            <v>الثانية</v>
          </cell>
        </row>
        <row r="11610">
          <cell r="A11610">
            <v>419404</v>
          </cell>
          <cell r="B11610" t="str">
            <v>بيان شقالو</v>
          </cell>
          <cell r="C11610" t="str">
            <v>محمد باسم</v>
          </cell>
          <cell r="D11610" t="str">
            <v>امل</v>
          </cell>
          <cell r="E11610" t="str">
            <v>الثانية</v>
          </cell>
        </row>
        <row r="11611">
          <cell r="A11611">
            <v>419409</v>
          </cell>
          <cell r="B11611" t="str">
            <v>تالا جوهر</v>
          </cell>
          <cell r="C11611" t="str">
            <v>عدنان</v>
          </cell>
          <cell r="D11611" t="str">
            <v>اسماء</v>
          </cell>
          <cell r="E11611" t="str">
            <v>الثانية</v>
          </cell>
        </row>
        <row r="11612">
          <cell r="A11612">
            <v>419443</v>
          </cell>
          <cell r="B11612" t="str">
            <v>جولي قزما</v>
          </cell>
          <cell r="C11612" t="str">
            <v>ميشيل</v>
          </cell>
          <cell r="D11612" t="str">
            <v>روعه</v>
          </cell>
          <cell r="E11612" t="str">
            <v>الثانية</v>
          </cell>
        </row>
        <row r="11613">
          <cell r="A11613">
            <v>419448</v>
          </cell>
          <cell r="B11613" t="str">
            <v>حازم مرعي</v>
          </cell>
          <cell r="C11613" t="str">
            <v>علي</v>
          </cell>
          <cell r="D11613" t="str">
            <v>منى</v>
          </cell>
          <cell r="E11613" t="str">
            <v>الثانية</v>
          </cell>
        </row>
        <row r="11614">
          <cell r="A11614">
            <v>419455</v>
          </cell>
          <cell r="B11614" t="str">
            <v>حسام مزهر</v>
          </cell>
          <cell r="C11614" t="str">
            <v>انور</v>
          </cell>
          <cell r="D11614" t="str">
            <v>جهينه</v>
          </cell>
          <cell r="E11614" t="str">
            <v>الثانية</v>
          </cell>
        </row>
        <row r="11615">
          <cell r="A11615">
            <v>419472</v>
          </cell>
          <cell r="B11615" t="str">
            <v>حسين المرعي</v>
          </cell>
          <cell r="C11615" t="str">
            <v>محمد</v>
          </cell>
          <cell r="D11615" t="str">
            <v>هناء</v>
          </cell>
          <cell r="E11615" t="str">
            <v>الثانية</v>
          </cell>
        </row>
        <row r="11616">
          <cell r="A11616">
            <v>419478</v>
          </cell>
          <cell r="B11616" t="str">
            <v>حلال جديداني</v>
          </cell>
          <cell r="C11616" t="str">
            <v>عبدالرحيم</v>
          </cell>
          <cell r="D11616" t="str">
            <v>امنه</v>
          </cell>
          <cell r="E11616" t="str">
            <v>الثانية</v>
          </cell>
        </row>
        <row r="11617">
          <cell r="A11617">
            <v>419483</v>
          </cell>
          <cell r="B11617" t="str">
            <v>حمويه جمعه</v>
          </cell>
          <cell r="C11617" t="str">
            <v>أحمد</v>
          </cell>
          <cell r="D11617" t="str">
            <v>مريم</v>
          </cell>
          <cell r="E11617" t="str">
            <v>الثانية</v>
          </cell>
        </row>
        <row r="11618">
          <cell r="A11618">
            <v>419485</v>
          </cell>
          <cell r="B11618" t="str">
            <v>حنا سعاده</v>
          </cell>
          <cell r="C11618" t="str">
            <v>سليم</v>
          </cell>
          <cell r="D11618" t="str">
            <v>عبير</v>
          </cell>
          <cell r="E11618" t="str">
            <v>الثانية</v>
          </cell>
        </row>
        <row r="11619">
          <cell r="A11619">
            <v>419492</v>
          </cell>
          <cell r="B11619" t="str">
            <v>حنين عريج</v>
          </cell>
          <cell r="C11619" t="str">
            <v>حمود</v>
          </cell>
          <cell r="D11619" t="str">
            <v>عفاف</v>
          </cell>
          <cell r="E11619" t="str">
            <v>الثانية</v>
          </cell>
        </row>
        <row r="11620">
          <cell r="A11620">
            <v>419502</v>
          </cell>
          <cell r="B11620" t="str">
            <v>خديجه هاني</v>
          </cell>
          <cell r="C11620" t="str">
            <v>محمد</v>
          </cell>
          <cell r="D11620" t="str">
            <v>ريمه</v>
          </cell>
          <cell r="E11620" t="str">
            <v>الثانية</v>
          </cell>
        </row>
        <row r="11621">
          <cell r="A11621">
            <v>419515</v>
          </cell>
          <cell r="B11621" t="str">
            <v>دانيا زرزور</v>
          </cell>
          <cell r="C11621" t="str">
            <v>محمدمازن</v>
          </cell>
          <cell r="D11621" t="str">
            <v>رانيا</v>
          </cell>
          <cell r="E11621" t="str">
            <v>الثانية</v>
          </cell>
        </row>
        <row r="11622">
          <cell r="A11622">
            <v>419519</v>
          </cell>
          <cell r="B11622" t="str">
            <v>دعاء الزعبي</v>
          </cell>
          <cell r="C11622" t="str">
            <v>محمد</v>
          </cell>
          <cell r="D11622" t="str">
            <v>فاطمه</v>
          </cell>
          <cell r="E11622" t="str">
            <v>الثانية</v>
          </cell>
        </row>
        <row r="11623">
          <cell r="A11623">
            <v>419521</v>
          </cell>
          <cell r="B11623" t="str">
            <v>دعاء جاويش</v>
          </cell>
          <cell r="C11623" t="str">
            <v>عماد</v>
          </cell>
          <cell r="D11623" t="str">
            <v>هاله</v>
          </cell>
          <cell r="E11623" t="str">
            <v>الثانية</v>
          </cell>
        </row>
        <row r="11624">
          <cell r="A11624">
            <v>419522</v>
          </cell>
          <cell r="B11624" t="str">
            <v>دعاء شبيكة</v>
          </cell>
          <cell r="C11624" t="str">
            <v>بسام</v>
          </cell>
          <cell r="D11624" t="str">
            <v>عطيه</v>
          </cell>
          <cell r="E11624" t="str">
            <v>الثانية</v>
          </cell>
        </row>
        <row r="11625">
          <cell r="A11625">
            <v>419525</v>
          </cell>
          <cell r="B11625" t="str">
            <v>دعاء كحلوس</v>
          </cell>
          <cell r="C11625" t="str">
            <v>خالد</v>
          </cell>
          <cell r="D11625" t="str">
            <v>زينب</v>
          </cell>
          <cell r="E11625" t="str">
            <v>الثانية</v>
          </cell>
        </row>
        <row r="11626">
          <cell r="A11626">
            <v>419526</v>
          </cell>
          <cell r="B11626" t="str">
            <v>دعاء هرموش</v>
          </cell>
          <cell r="C11626" t="str">
            <v>منجد</v>
          </cell>
          <cell r="D11626" t="str">
            <v>خديجه</v>
          </cell>
          <cell r="E11626" t="str">
            <v>الثانية</v>
          </cell>
        </row>
        <row r="11627">
          <cell r="A11627">
            <v>419531</v>
          </cell>
          <cell r="B11627" t="str">
            <v>ديانا حسن</v>
          </cell>
          <cell r="C11627" t="str">
            <v>عمر</v>
          </cell>
          <cell r="D11627" t="str">
            <v>زبيدة</v>
          </cell>
          <cell r="E11627" t="str">
            <v>الثانية</v>
          </cell>
        </row>
        <row r="11628">
          <cell r="A11628">
            <v>419537</v>
          </cell>
          <cell r="B11628" t="str">
            <v>ديمه قشلان</v>
          </cell>
          <cell r="C11628" t="str">
            <v>محمد ممتاز</v>
          </cell>
          <cell r="D11628" t="str">
            <v>إيمان</v>
          </cell>
          <cell r="E11628" t="str">
            <v>الثانية</v>
          </cell>
        </row>
        <row r="11629">
          <cell r="A11629">
            <v>419543</v>
          </cell>
          <cell r="B11629" t="str">
            <v>راغب شيخ</v>
          </cell>
          <cell r="C11629" t="str">
            <v>هاني</v>
          </cell>
          <cell r="D11629" t="str">
            <v>سميرة</v>
          </cell>
          <cell r="E11629" t="str">
            <v>الثانية</v>
          </cell>
        </row>
        <row r="11630">
          <cell r="A11630">
            <v>419544</v>
          </cell>
          <cell r="B11630" t="str">
            <v>راما السمان</v>
          </cell>
          <cell r="C11630" t="str">
            <v>حسان</v>
          </cell>
          <cell r="D11630" t="str">
            <v>حسناء</v>
          </cell>
          <cell r="E11630" t="str">
            <v>الثانية</v>
          </cell>
        </row>
        <row r="11631">
          <cell r="A11631">
            <v>419546</v>
          </cell>
          <cell r="B11631" t="str">
            <v>راما الموالي</v>
          </cell>
          <cell r="C11631" t="str">
            <v>يحيى</v>
          </cell>
          <cell r="D11631" t="str">
            <v>هدى</v>
          </cell>
          <cell r="E11631" t="str">
            <v>الثانية</v>
          </cell>
        </row>
        <row r="11632">
          <cell r="A11632">
            <v>419550</v>
          </cell>
          <cell r="B11632" t="str">
            <v>راما سعده</v>
          </cell>
          <cell r="C11632" t="str">
            <v>محمد يحيى</v>
          </cell>
          <cell r="D11632" t="str">
            <v>منى</v>
          </cell>
          <cell r="E11632" t="str">
            <v>الثانية</v>
          </cell>
        </row>
        <row r="11633">
          <cell r="A11633">
            <v>419553</v>
          </cell>
          <cell r="B11633" t="str">
            <v>راما نجم</v>
          </cell>
          <cell r="C11633" t="str">
            <v>محمد ايمن</v>
          </cell>
          <cell r="D11633" t="str">
            <v>منى</v>
          </cell>
          <cell r="E11633" t="str">
            <v>الثانية</v>
          </cell>
        </row>
        <row r="11634">
          <cell r="A11634">
            <v>419554</v>
          </cell>
          <cell r="B11634" t="str">
            <v>رامه الهندي</v>
          </cell>
          <cell r="C11634" t="str">
            <v>محمد نادر</v>
          </cell>
          <cell r="D11634" t="str">
            <v>وفاء</v>
          </cell>
          <cell r="E11634" t="str">
            <v>الثانية</v>
          </cell>
        </row>
        <row r="11635">
          <cell r="A11635">
            <v>419555</v>
          </cell>
          <cell r="B11635" t="str">
            <v>رامي الذيبان</v>
          </cell>
          <cell r="C11635" t="str">
            <v>مروان</v>
          </cell>
          <cell r="D11635" t="str">
            <v>يسرى</v>
          </cell>
          <cell r="E11635" t="str">
            <v>الثانية</v>
          </cell>
        </row>
        <row r="11636">
          <cell r="A11636">
            <v>419558</v>
          </cell>
          <cell r="B11636" t="str">
            <v>رانيا الحميدي</v>
          </cell>
          <cell r="C11636" t="str">
            <v>ابراهيم</v>
          </cell>
          <cell r="D11636" t="str">
            <v>حسناء</v>
          </cell>
          <cell r="E11636" t="str">
            <v>الثانية</v>
          </cell>
        </row>
        <row r="11637">
          <cell r="A11637">
            <v>419562</v>
          </cell>
          <cell r="B11637" t="str">
            <v>ربا دحدل</v>
          </cell>
          <cell r="C11637" t="str">
            <v>نواف</v>
          </cell>
          <cell r="D11637" t="str">
            <v>هدى</v>
          </cell>
          <cell r="E11637" t="str">
            <v>الثانية</v>
          </cell>
        </row>
        <row r="11638">
          <cell r="A11638">
            <v>419587</v>
          </cell>
          <cell r="B11638" t="str">
            <v>رغد داود</v>
          </cell>
          <cell r="C11638" t="str">
            <v>بسام</v>
          </cell>
          <cell r="D11638" t="str">
            <v>رنى</v>
          </cell>
          <cell r="E11638" t="str">
            <v>الثانية</v>
          </cell>
        </row>
        <row r="11639">
          <cell r="A11639">
            <v>419593</v>
          </cell>
          <cell r="B11639" t="str">
            <v>رماح السوادي</v>
          </cell>
          <cell r="C11639" t="str">
            <v>محمد كمي</v>
          </cell>
          <cell r="D11639" t="str">
            <v>ثناء</v>
          </cell>
          <cell r="E11639" t="str">
            <v>الثانية</v>
          </cell>
        </row>
        <row r="11640">
          <cell r="A11640">
            <v>419595</v>
          </cell>
          <cell r="B11640" t="str">
            <v>رنا بدران</v>
          </cell>
          <cell r="C11640" t="str">
            <v>وهبه</v>
          </cell>
          <cell r="D11640" t="str">
            <v>ندوة</v>
          </cell>
          <cell r="E11640" t="str">
            <v>الثانية</v>
          </cell>
        </row>
        <row r="11641">
          <cell r="A11641">
            <v>419599</v>
          </cell>
          <cell r="B11641" t="str">
            <v>رنيم السيوفي</v>
          </cell>
          <cell r="C11641" t="str">
            <v>غالب</v>
          </cell>
          <cell r="D11641" t="str">
            <v>الهام</v>
          </cell>
          <cell r="E11641" t="str">
            <v>الثانية</v>
          </cell>
        </row>
        <row r="11642">
          <cell r="A11642">
            <v>419600</v>
          </cell>
          <cell r="B11642" t="str">
            <v>رنيم الصواف</v>
          </cell>
          <cell r="C11642" t="str">
            <v>محمد رضوان</v>
          </cell>
          <cell r="D11642" t="str">
            <v>خيريه</v>
          </cell>
          <cell r="E11642" t="str">
            <v>الثانية</v>
          </cell>
        </row>
        <row r="11643">
          <cell r="A11643">
            <v>419601</v>
          </cell>
          <cell r="B11643" t="str">
            <v>رنيم اللحام</v>
          </cell>
          <cell r="C11643" t="str">
            <v>محمدوليد</v>
          </cell>
          <cell r="D11643" t="str">
            <v>وفاء</v>
          </cell>
          <cell r="E11643" t="str">
            <v>الثانية</v>
          </cell>
        </row>
        <row r="11644">
          <cell r="A11644">
            <v>419603</v>
          </cell>
          <cell r="B11644" t="str">
            <v>رنيم شرشار</v>
          </cell>
          <cell r="C11644" t="str">
            <v>محمد نبيل</v>
          </cell>
          <cell r="D11644" t="str">
            <v>حسناء</v>
          </cell>
          <cell r="E11644" t="str">
            <v>الثانية</v>
          </cell>
        </row>
        <row r="11645">
          <cell r="A11645">
            <v>419609</v>
          </cell>
          <cell r="B11645" t="str">
            <v>رهام قرمو</v>
          </cell>
          <cell r="C11645" t="str">
            <v>عارف</v>
          </cell>
          <cell r="D11645" t="str">
            <v>منى</v>
          </cell>
          <cell r="E11645" t="str">
            <v>الثانية</v>
          </cell>
        </row>
        <row r="11646">
          <cell r="A11646">
            <v>419620</v>
          </cell>
          <cell r="B11646" t="str">
            <v>رهف شيخو</v>
          </cell>
          <cell r="C11646" t="str">
            <v>أيمن</v>
          </cell>
          <cell r="D11646" t="str">
            <v>افريقيا</v>
          </cell>
          <cell r="E11646" t="str">
            <v>الثانية</v>
          </cell>
        </row>
        <row r="11647">
          <cell r="A11647">
            <v>419625</v>
          </cell>
          <cell r="B11647" t="str">
            <v>رواد الهوشي</v>
          </cell>
          <cell r="C11647" t="str">
            <v>رافت</v>
          </cell>
          <cell r="D11647" t="str">
            <v>رباح</v>
          </cell>
          <cell r="E11647" t="str">
            <v>الثانية</v>
          </cell>
        </row>
        <row r="11648">
          <cell r="A11648">
            <v>419626</v>
          </cell>
          <cell r="B11648" t="str">
            <v>روان السلق</v>
          </cell>
          <cell r="C11648" t="str">
            <v>محمدنجاتي</v>
          </cell>
          <cell r="D11648" t="str">
            <v>صباح</v>
          </cell>
          <cell r="E11648" t="str">
            <v>الثانية</v>
          </cell>
        </row>
        <row r="11649">
          <cell r="A11649">
            <v>419628</v>
          </cell>
          <cell r="B11649" t="str">
            <v>روان ايزولي</v>
          </cell>
          <cell r="C11649" t="str">
            <v>محمد وليد</v>
          </cell>
          <cell r="D11649" t="str">
            <v>اميره</v>
          </cell>
          <cell r="E11649" t="str">
            <v>الثانية</v>
          </cell>
        </row>
        <row r="11650">
          <cell r="A11650">
            <v>419641</v>
          </cell>
          <cell r="B11650" t="str">
            <v>رويده المصري</v>
          </cell>
          <cell r="C11650" t="str">
            <v>موفق</v>
          </cell>
          <cell r="D11650" t="str">
            <v>هنادي</v>
          </cell>
          <cell r="E11650" t="str">
            <v>الثانية</v>
          </cell>
        </row>
        <row r="11651">
          <cell r="A11651">
            <v>419643</v>
          </cell>
          <cell r="B11651" t="str">
            <v>ريبال حنا</v>
          </cell>
          <cell r="C11651" t="str">
            <v>جورج</v>
          </cell>
          <cell r="D11651" t="str">
            <v>حنان</v>
          </cell>
          <cell r="E11651" t="str">
            <v>الثانية</v>
          </cell>
        </row>
        <row r="11652">
          <cell r="A11652">
            <v>419648</v>
          </cell>
          <cell r="B11652" t="str">
            <v>ريم شميط</v>
          </cell>
          <cell r="C11652" t="str">
            <v>سلمان</v>
          </cell>
          <cell r="D11652" t="str">
            <v>صالحه</v>
          </cell>
          <cell r="E11652" t="str">
            <v>الثانية</v>
          </cell>
        </row>
        <row r="11653">
          <cell r="A11653">
            <v>419660</v>
          </cell>
          <cell r="B11653" t="str">
            <v>زياد تللو</v>
          </cell>
          <cell r="C11653" t="str">
            <v>فايز</v>
          </cell>
          <cell r="D11653" t="str">
            <v>آمال</v>
          </cell>
          <cell r="E11653" t="str">
            <v>الثانية</v>
          </cell>
        </row>
        <row r="11654">
          <cell r="A11654">
            <v>419683</v>
          </cell>
          <cell r="B11654" t="str">
            <v>ساندي زحلاوي</v>
          </cell>
          <cell r="C11654" t="str">
            <v>انطون</v>
          </cell>
          <cell r="D11654" t="str">
            <v>ماري</v>
          </cell>
          <cell r="E11654" t="str">
            <v>الثانية</v>
          </cell>
        </row>
        <row r="11655">
          <cell r="A11655">
            <v>419684</v>
          </cell>
          <cell r="B11655" t="str">
            <v>سحر النابلسي</v>
          </cell>
          <cell r="C11655" t="str">
            <v>محمد حسان</v>
          </cell>
          <cell r="D11655" t="str">
            <v>ايمان</v>
          </cell>
          <cell r="E11655" t="str">
            <v>الثانية</v>
          </cell>
        </row>
        <row r="11656">
          <cell r="A11656">
            <v>419688</v>
          </cell>
          <cell r="B11656" t="str">
            <v>سقراط محرز</v>
          </cell>
          <cell r="C11656" t="str">
            <v>معين</v>
          </cell>
          <cell r="D11656" t="str">
            <v>سهيلا</v>
          </cell>
          <cell r="E11656" t="str">
            <v>الثانية</v>
          </cell>
        </row>
        <row r="11657">
          <cell r="A11657">
            <v>419691</v>
          </cell>
          <cell r="B11657" t="str">
            <v>سلام نموره</v>
          </cell>
          <cell r="C11657" t="str">
            <v>عبد الغني</v>
          </cell>
          <cell r="D11657" t="str">
            <v>نوال</v>
          </cell>
          <cell r="E11657" t="str">
            <v>الثانية</v>
          </cell>
        </row>
        <row r="11658">
          <cell r="A11658">
            <v>419694</v>
          </cell>
          <cell r="B11658" t="str">
            <v>سليم سكر</v>
          </cell>
          <cell r="C11658" t="str">
            <v>عبد اللطيف</v>
          </cell>
          <cell r="D11658" t="str">
            <v>هدى</v>
          </cell>
          <cell r="E11658" t="str">
            <v>الثانية</v>
          </cell>
        </row>
        <row r="11659">
          <cell r="A11659">
            <v>419696</v>
          </cell>
          <cell r="B11659" t="str">
            <v>سليمان قاسم</v>
          </cell>
          <cell r="C11659" t="str">
            <v>سعيد</v>
          </cell>
          <cell r="D11659" t="str">
            <v>اعتماد</v>
          </cell>
          <cell r="E11659" t="str">
            <v>الثانية</v>
          </cell>
        </row>
        <row r="11660">
          <cell r="A11660">
            <v>419703</v>
          </cell>
          <cell r="B11660" t="str">
            <v>سها جمعه</v>
          </cell>
          <cell r="C11660" t="str">
            <v>احمد</v>
          </cell>
          <cell r="D11660" t="str">
            <v>هدية</v>
          </cell>
          <cell r="E11660" t="str">
            <v>الثانية</v>
          </cell>
        </row>
        <row r="11661">
          <cell r="A11661">
            <v>419710</v>
          </cell>
          <cell r="B11661" t="str">
            <v>سوزان خير</v>
          </cell>
          <cell r="C11661" t="str">
            <v>عصام</v>
          </cell>
          <cell r="D11661" t="str">
            <v>منيره</v>
          </cell>
          <cell r="E11661" t="str">
            <v>الثانية</v>
          </cell>
        </row>
        <row r="11662">
          <cell r="A11662">
            <v>419725</v>
          </cell>
          <cell r="B11662" t="str">
            <v>شذى سعدية</v>
          </cell>
          <cell r="C11662" t="str">
            <v>عصام</v>
          </cell>
          <cell r="D11662" t="str">
            <v>سوسن</v>
          </cell>
          <cell r="E11662" t="str">
            <v>الثانية</v>
          </cell>
        </row>
        <row r="11663">
          <cell r="A11663">
            <v>419734</v>
          </cell>
          <cell r="B11663" t="str">
            <v>صفا صبان</v>
          </cell>
          <cell r="C11663" t="str">
            <v>سامر</v>
          </cell>
          <cell r="D11663" t="str">
            <v>خوله</v>
          </cell>
          <cell r="E11663" t="str">
            <v>الثانية</v>
          </cell>
        </row>
        <row r="11664">
          <cell r="A11664">
            <v>419737</v>
          </cell>
          <cell r="B11664" t="str">
            <v>صفاء الويش</v>
          </cell>
          <cell r="C11664" t="str">
            <v>محمد</v>
          </cell>
          <cell r="D11664" t="str">
            <v>محاسن</v>
          </cell>
          <cell r="E11664" t="str">
            <v>الثانية</v>
          </cell>
        </row>
        <row r="11665">
          <cell r="A11665">
            <v>419742</v>
          </cell>
          <cell r="B11665" t="str">
            <v>ضحى الروماني</v>
          </cell>
          <cell r="C11665" t="str">
            <v>عدنان</v>
          </cell>
          <cell r="D11665" t="str">
            <v>قمر</v>
          </cell>
          <cell r="E11665" t="str">
            <v>الثانية</v>
          </cell>
        </row>
        <row r="11666">
          <cell r="A11666">
            <v>419751</v>
          </cell>
          <cell r="B11666" t="str">
            <v>ضياء هلال</v>
          </cell>
          <cell r="C11666" t="str">
            <v>احمد</v>
          </cell>
          <cell r="D11666" t="str">
            <v>بسمه</v>
          </cell>
          <cell r="E11666" t="str">
            <v>الثانية</v>
          </cell>
        </row>
        <row r="11667">
          <cell r="A11667">
            <v>419752</v>
          </cell>
          <cell r="B11667" t="str">
            <v>ضياءالدين سلامه</v>
          </cell>
          <cell r="C11667" t="str">
            <v>بسام</v>
          </cell>
          <cell r="D11667" t="str">
            <v>شملكان</v>
          </cell>
          <cell r="E11667" t="str">
            <v>الثانية</v>
          </cell>
        </row>
        <row r="11668">
          <cell r="A11668">
            <v>419753</v>
          </cell>
          <cell r="B11668" t="str">
            <v>ضيف الله الجاسم</v>
          </cell>
          <cell r="C11668" t="str">
            <v>حميدي</v>
          </cell>
          <cell r="D11668" t="str">
            <v>عفاف</v>
          </cell>
          <cell r="E11668" t="str">
            <v>الثانية</v>
          </cell>
        </row>
        <row r="11669">
          <cell r="A11669">
            <v>419758</v>
          </cell>
          <cell r="B11669" t="str">
            <v>طارق صافي</v>
          </cell>
          <cell r="C11669" t="str">
            <v>زياد</v>
          </cell>
          <cell r="D11669" t="str">
            <v>سمر</v>
          </cell>
          <cell r="E11669" t="str">
            <v>الثانية</v>
          </cell>
        </row>
        <row r="11670">
          <cell r="A11670">
            <v>419762</v>
          </cell>
          <cell r="B11670" t="str">
            <v>طلال منصور</v>
          </cell>
          <cell r="C11670" t="str">
            <v>علي</v>
          </cell>
          <cell r="D11670" t="str">
            <v>منيره</v>
          </cell>
          <cell r="E11670" t="str">
            <v>الثانية</v>
          </cell>
        </row>
        <row r="11671">
          <cell r="A11671">
            <v>419786</v>
          </cell>
          <cell r="B11671" t="str">
            <v>عبد الله المجاريش</v>
          </cell>
          <cell r="C11671" t="str">
            <v>محمد</v>
          </cell>
          <cell r="D11671" t="str">
            <v>ايمان</v>
          </cell>
          <cell r="E11671" t="str">
            <v>الثانية</v>
          </cell>
        </row>
        <row r="11672">
          <cell r="A11672">
            <v>419797</v>
          </cell>
          <cell r="B11672" t="str">
            <v>عبدالرحمن رفاعية</v>
          </cell>
          <cell r="C11672" t="str">
            <v>حمدي</v>
          </cell>
          <cell r="D11672" t="str">
            <v>نورهان</v>
          </cell>
          <cell r="E11672" t="str">
            <v>الثانية</v>
          </cell>
        </row>
        <row r="11673">
          <cell r="A11673">
            <v>419803</v>
          </cell>
          <cell r="B11673" t="str">
            <v>عبدالعزيز بلوي</v>
          </cell>
          <cell r="C11673" t="str">
            <v>علي</v>
          </cell>
          <cell r="D11673" t="str">
            <v>كامله</v>
          </cell>
          <cell r="E11673" t="str">
            <v>الثانية</v>
          </cell>
        </row>
        <row r="11674">
          <cell r="A11674">
            <v>419847</v>
          </cell>
          <cell r="B11674" t="str">
            <v>علاء زخم</v>
          </cell>
          <cell r="C11674" t="str">
            <v>عازر</v>
          </cell>
          <cell r="D11674" t="str">
            <v>لينا</v>
          </cell>
          <cell r="E11674" t="str">
            <v>الثانية</v>
          </cell>
        </row>
        <row r="11675">
          <cell r="A11675">
            <v>419848</v>
          </cell>
          <cell r="B11675" t="str">
            <v>علاء عباس</v>
          </cell>
          <cell r="C11675" t="str">
            <v>أيمن</v>
          </cell>
          <cell r="D11675" t="str">
            <v>منى</v>
          </cell>
          <cell r="E11675" t="str">
            <v>الثانية</v>
          </cell>
        </row>
        <row r="11676">
          <cell r="A11676">
            <v>419869</v>
          </cell>
          <cell r="B11676" t="str">
            <v>عماد النشيواتي</v>
          </cell>
          <cell r="C11676" t="str">
            <v>عبدالوكيل</v>
          </cell>
          <cell r="D11676" t="str">
            <v>رنا</v>
          </cell>
          <cell r="E11676" t="str">
            <v>الثانية</v>
          </cell>
        </row>
        <row r="11677">
          <cell r="A11677">
            <v>419872</v>
          </cell>
          <cell r="B11677" t="str">
            <v>عمار بوزالعسل</v>
          </cell>
          <cell r="C11677" t="str">
            <v>محمدأيمن</v>
          </cell>
          <cell r="D11677" t="str">
            <v>مياده</v>
          </cell>
          <cell r="E11677" t="str">
            <v>الثانية</v>
          </cell>
        </row>
        <row r="11678">
          <cell r="A11678">
            <v>419875</v>
          </cell>
          <cell r="B11678" t="str">
            <v>عمار سمني</v>
          </cell>
          <cell r="C11678" t="str">
            <v>نصر</v>
          </cell>
          <cell r="D11678" t="str">
            <v>لطفية</v>
          </cell>
          <cell r="E11678" t="str">
            <v>الثانية</v>
          </cell>
        </row>
        <row r="11679">
          <cell r="A11679">
            <v>419884</v>
          </cell>
          <cell r="B11679" t="str">
            <v>عمر حرباوي</v>
          </cell>
          <cell r="C11679" t="str">
            <v>مصطفى</v>
          </cell>
          <cell r="D11679" t="str">
            <v>عريفة</v>
          </cell>
          <cell r="E11679" t="str">
            <v>الثانية</v>
          </cell>
        </row>
        <row r="11680">
          <cell r="A11680">
            <v>419886</v>
          </cell>
          <cell r="B11680" t="str">
            <v>عمر غباش</v>
          </cell>
          <cell r="C11680" t="str">
            <v>عدنان</v>
          </cell>
          <cell r="D11680" t="str">
            <v>هناء</v>
          </cell>
          <cell r="E11680" t="str">
            <v>الثانية</v>
          </cell>
        </row>
        <row r="11681">
          <cell r="A11681">
            <v>419890</v>
          </cell>
          <cell r="B11681" t="str">
            <v>عهد غبيس</v>
          </cell>
          <cell r="C11681" t="str">
            <v>عدنان</v>
          </cell>
          <cell r="D11681" t="str">
            <v>عفاف</v>
          </cell>
          <cell r="E11681" t="str">
            <v>الثانية</v>
          </cell>
        </row>
        <row r="11682">
          <cell r="A11682">
            <v>419892</v>
          </cell>
          <cell r="B11682" t="str">
            <v>عهد نمور</v>
          </cell>
          <cell r="C11682" t="str">
            <v>عز الدين</v>
          </cell>
          <cell r="D11682" t="str">
            <v>تعيمه</v>
          </cell>
          <cell r="E11682" t="str">
            <v>الثانية</v>
          </cell>
        </row>
        <row r="11683">
          <cell r="A11683">
            <v>419894</v>
          </cell>
          <cell r="B11683" t="str">
            <v>عيسى صارم</v>
          </cell>
          <cell r="C11683" t="str">
            <v>ضاحي</v>
          </cell>
          <cell r="D11683" t="str">
            <v>سميره</v>
          </cell>
          <cell r="E11683" t="str">
            <v>الثانية</v>
          </cell>
        </row>
        <row r="11684">
          <cell r="A11684">
            <v>419895</v>
          </cell>
          <cell r="B11684" t="str">
            <v>غازي قبلان</v>
          </cell>
          <cell r="C11684" t="str">
            <v>فيصل</v>
          </cell>
          <cell r="D11684" t="str">
            <v>اميره</v>
          </cell>
          <cell r="E11684" t="str">
            <v>الثانية</v>
          </cell>
        </row>
        <row r="11685">
          <cell r="A11685">
            <v>419898</v>
          </cell>
          <cell r="B11685" t="str">
            <v>غاليه غنام</v>
          </cell>
          <cell r="C11685" t="str">
            <v>مروان</v>
          </cell>
          <cell r="D11685" t="str">
            <v>مها</v>
          </cell>
          <cell r="E11685" t="str">
            <v>الثانية</v>
          </cell>
        </row>
        <row r="11686">
          <cell r="A11686">
            <v>419902</v>
          </cell>
          <cell r="B11686" t="str">
            <v>غزل الكلاس</v>
          </cell>
          <cell r="C11686" t="str">
            <v>محمد جمال</v>
          </cell>
          <cell r="D11686" t="str">
            <v>رنا</v>
          </cell>
          <cell r="E11686" t="str">
            <v>الثانية</v>
          </cell>
        </row>
        <row r="11687">
          <cell r="A11687">
            <v>419916</v>
          </cell>
          <cell r="B11687" t="str">
            <v>فادي الرفاعي</v>
          </cell>
          <cell r="C11687" t="str">
            <v>ياسر</v>
          </cell>
          <cell r="D11687" t="str">
            <v>سهير</v>
          </cell>
          <cell r="E11687" t="str">
            <v>الثانية</v>
          </cell>
        </row>
        <row r="11688">
          <cell r="A11688">
            <v>419929</v>
          </cell>
          <cell r="B11688" t="str">
            <v>فتحي دقدوقه</v>
          </cell>
          <cell r="C11688" t="str">
            <v>ابراهيم</v>
          </cell>
          <cell r="D11688" t="str">
            <v>فاطمة</v>
          </cell>
          <cell r="E11688" t="str">
            <v>الثانية</v>
          </cell>
        </row>
        <row r="11689">
          <cell r="A11689">
            <v>419952</v>
          </cell>
          <cell r="B11689" t="str">
            <v>كرم شنان</v>
          </cell>
          <cell r="C11689" t="str">
            <v>فوزات</v>
          </cell>
          <cell r="D11689" t="str">
            <v>اقبال</v>
          </cell>
          <cell r="E11689" t="str">
            <v>الثانية</v>
          </cell>
        </row>
        <row r="11690">
          <cell r="A11690">
            <v>419956</v>
          </cell>
          <cell r="B11690" t="str">
            <v>كنانه خليفه</v>
          </cell>
          <cell r="C11690" t="str">
            <v>اكرم</v>
          </cell>
          <cell r="D11690" t="str">
            <v>باسمه</v>
          </cell>
          <cell r="E11690" t="str">
            <v>الثانية</v>
          </cell>
        </row>
        <row r="11691">
          <cell r="A11691">
            <v>419963</v>
          </cell>
          <cell r="B11691" t="str">
            <v>لؤي بوشي</v>
          </cell>
          <cell r="C11691" t="str">
            <v>صلاح</v>
          </cell>
          <cell r="D11691" t="str">
            <v>أمل</v>
          </cell>
          <cell r="E11691" t="str">
            <v>الثانية</v>
          </cell>
        </row>
        <row r="11692">
          <cell r="A11692">
            <v>419981</v>
          </cell>
          <cell r="B11692" t="str">
            <v>لميس لاشين</v>
          </cell>
          <cell r="C11692" t="str">
            <v>فؤاد</v>
          </cell>
          <cell r="D11692" t="str">
            <v>وفاء</v>
          </cell>
          <cell r="E11692" t="str">
            <v>الثانية</v>
          </cell>
        </row>
        <row r="11693">
          <cell r="A11693">
            <v>419987</v>
          </cell>
          <cell r="B11693" t="str">
            <v>ليلاس المصري</v>
          </cell>
          <cell r="C11693" t="str">
            <v>مازن</v>
          </cell>
          <cell r="D11693" t="str">
            <v>جمانة</v>
          </cell>
          <cell r="E11693" t="str">
            <v>الثانية</v>
          </cell>
        </row>
        <row r="11694">
          <cell r="A11694">
            <v>419990</v>
          </cell>
          <cell r="B11694" t="str">
            <v>ليلى بكري</v>
          </cell>
          <cell r="C11694" t="str">
            <v>بكري</v>
          </cell>
          <cell r="D11694" t="str">
            <v>عهد</v>
          </cell>
          <cell r="E11694" t="str">
            <v>الثانية</v>
          </cell>
        </row>
        <row r="11695">
          <cell r="A11695">
            <v>419992</v>
          </cell>
          <cell r="B11695" t="str">
            <v>ليلى قيسر</v>
          </cell>
          <cell r="C11695" t="str">
            <v>محمدشريف</v>
          </cell>
          <cell r="D11695" t="str">
            <v>فاتن</v>
          </cell>
          <cell r="E11695" t="str">
            <v>الثانية</v>
          </cell>
        </row>
        <row r="11696">
          <cell r="A11696">
            <v>419997</v>
          </cell>
          <cell r="B11696" t="str">
            <v>لينا الخطيب</v>
          </cell>
          <cell r="C11696" t="str">
            <v>وليد</v>
          </cell>
          <cell r="D11696" t="str">
            <v>فايزه</v>
          </cell>
          <cell r="E11696" t="str">
            <v>الثانية</v>
          </cell>
        </row>
        <row r="11697">
          <cell r="A11697">
            <v>419999</v>
          </cell>
          <cell r="B11697" t="str">
            <v>لينة يحيى</v>
          </cell>
          <cell r="C11697" t="str">
            <v>جمال</v>
          </cell>
          <cell r="D11697" t="str">
            <v>نفيسه</v>
          </cell>
          <cell r="E11697" t="str">
            <v>الثانية</v>
          </cell>
        </row>
        <row r="11698">
          <cell r="A11698">
            <v>420002</v>
          </cell>
          <cell r="B11698" t="str">
            <v>مؤيد الحناوي</v>
          </cell>
          <cell r="C11698" t="str">
            <v>مهاب</v>
          </cell>
          <cell r="D11698" t="str">
            <v>رنده</v>
          </cell>
          <cell r="E11698" t="str">
            <v>الثانية</v>
          </cell>
        </row>
        <row r="11699">
          <cell r="A11699">
            <v>420006</v>
          </cell>
          <cell r="B11699" t="str">
            <v>ماجد الحلبي</v>
          </cell>
          <cell r="C11699" t="str">
            <v>محمدديب</v>
          </cell>
          <cell r="D11699" t="str">
            <v>أماني</v>
          </cell>
          <cell r="E11699" t="str">
            <v>الثانية</v>
          </cell>
        </row>
        <row r="11700">
          <cell r="A11700">
            <v>420016</v>
          </cell>
          <cell r="B11700" t="str">
            <v>مجد الاسعد</v>
          </cell>
          <cell r="C11700" t="str">
            <v>ثامر</v>
          </cell>
          <cell r="D11700" t="str">
            <v>ليلى</v>
          </cell>
          <cell r="E11700" t="str">
            <v>الثانية</v>
          </cell>
        </row>
        <row r="11701">
          <cell r="A11701">
            <v>420028</v>
          </cell>
          <cell r="B11701" t="str">
            <v>محمد ابي مسبحه</v>
          </cell>
          <cell r="C11701" t="str">
            <v>محمد راتب</v>
          </cell>
          <cell r="D11701" t="str">
            <v>رانيا</v>
          </cell>
          <cell r="E11701" t="str">
            <v>الثانية</v>
          </cell>
        </row>
        <row r="11702">
          <cell r="A11702">
            <v>420031</v>
          </cell>
          <cell r="B11702" t="str">
            <v>محمد البقاعي</v>
          </cell>
          <cell r="C11702" t="str">
            <v>عبد السلام</v>
          </cell>
          <cell r="D11702" t="str">
            <v>كامله المصري</v>
          </cell>
          <cell r="E11702" t="str">
            <v>الثانية</v>
          </cell>
        </row>
        <row r="11703">
          <cell r="A11703">
            <v>420034</v>
          </cell>
          <cell r="B11703" t="str">
            <v>محمد الجديع</v>
          </cell>
          <cell r="C11703" t="str">
            <v>فيصل</v>
          </cell>
          <cell r="D11703" t="str">
            <v>ابتسام</v>
          </cell>
          <cell r="E11703" t="str">
            <v>الثانية</v>
          </cell>
        </row>
        <row r="11704">
          <cell r="A11704">
            <v>420036</v>
          </cell>
          <cell r="B11704" t="str">
            <v>محمد الحلبي</v>
          </cell>
          <cell r="C11704" t="str">
            <v>لوهام</v>
          </cell>
          <cell r="D11704" t="str">
            <v>جينا</v>
          </cell>
          <cell r="E11704" t="str">
            <v>الثانية</v>
          </cell>
        </row>
        <row r="11705">
          <cell r="A11705">
            <v>420039</v>
          </cell>
          <cell r="B11705" t="str">
            <v>محمد السقباني</v>
          </cell>
          <cell r="C11705" t="str">
            <v>محمد رضوان</v>
          </cell>
          <cell r="D11705" t="str">
            <v>فادية</v>
          </cell>
          <cell r="E11705" t="str">
            <v>الثانية</v>
          </cell>
        </row>
        <row r="11706">
          <cell r="A11706">
            <v>420045</v>
          </cell>
          <cell r="B11706" t="str">
            <v>محمد الشيخ</v>
          </cell>
          <cell r="C11706" t="str">
            <v>طريف</v>
          </cell>
          <cell r="D11706" t="str">
            <v>مها</v>
          </cell>
          <cell r="E11706" t="str">
            <v>الثانية</v>
          </cell>
        </row>
        <row r="11707">
          <cell r="A11707">
            <v>420046</v>
          </cell>
          <cell r="B11707" t="str">
            <v>محمد الشيخ</v>
          </cell>
          <cell r="C11707" t="str">
            <v>احمد زياد</v>
          </cell>
          <cell r="D11707" t="str">
            <v>ريم</v>
          </cell>
          <cell r="E11707" t="str">
            <v>الثانية</v>
          </cell>
        </row>
        <row r="11708">
          <cell r="A11708">
            <v>420048</v>
          </cell>
          <cell r="B11708" t="str">
            <v>محمد الطرن</v>
          </cell>
          <cell r="C11708" t="str">
            <v>مازن</v>
          </cell>
          <cell r="D11708" t="str">
            <v>عيوش</v>
          </cell>
          <cell r="E11708" t="str">
            <v>الثانية</v>
          </cell>
        </row>
        <row r="11709">
          <cell r="A11709">
            <v>420052</v>
          </cell>
          <cell r="B11709" t="str">
            <v>محمد المرعي</v>
          </cell>
          <cell r="C11709" t="str">
            <v>سليمان</v>
          </cell>
          <cell r="D11709" t="str">
            <v>فريال</v>
          </cell>
          <cell r="E11709" t="str">
            <v>الثانية</v>
          </cell>
        </row>
        <row r="11710">
          <cell r="A11710">
            <v>420056</v>
          </cell>
          <cell r="B11710" t="str">
            <v>محمد انس كامل</v>
          </cell>
          <cell r="C11710" t="str">
            <v>محمد صالح</v>
          </cell>
          <cell r="D11710" t="str">
            <v>رويده</v>
          </cell>
          <cell r="E11710" t="str">
            <v>الثانية</v>
          </cell>
        </row>
        <row r="11711">
          <cell r="A11711">
            <v>420058</v>
          </cell>
          <cell r="B11711" t="str">
            <v>محمد اياد المزيك</v>
          </cell>
          <cell r="C11711" t="str">
            <v>ايمن</v>
          </cell>
          <cell r="D11711" t="str">
            <v>رنا</v>
          </cell>
          <cell r="E11711" t="str">
            <v>الثانية</v>
          </cell>
        </row>
        <row r="11712">
          <cell r="A11712">
            <v>420073</v>
          </cell>
          <cell r="B11712" t="str">
            <v>محمد جميل محمود</v>
          </cell>
          <cell r="C11712" t="str">
            <v>محمد نبيل</v>
          </cell>
          <cell r="D11712" t="str">
            <v>سمر</v>
          </cell>
          <cell r="E11712" t="str">
            <v>الثانية</v>
          </cell>
        </row>
        <row r="11713">
          <cell r="A11713">
            <v>420076</v>
          </cell>
          <cell r="B11713" t="str">
            <v>محمد حتاحت</v>
          </cell>
          <cell r="C11713" t="str">
            <v>محمدسمير</v>
          </cell>
          <cell r="D11713" t="str">
            <v>عبير</v>
          </cell>
          <cell r="E11713" t="str">
            <v>الثانية</v>
          </cell>
        </row>
        <row r="11714">
          <cell r="A11714">
            <v>420090</v>
          </cell>
          <cell r="B11714" t="str">
            <v>محمد سرحان</v>
          </cell>
          <cell r="C11714" t="str">
            <v>محمود</v>
          </cell>
          <cell r="D11714" t="str">
            <v>قمر</v>
          </cell>
          <cell r="E11714" t="str">
            <v>الثانية</v>
          </cell>
        </row>
        <row r="11715">
          <cell r="A11715">
            <v>420094</v>
          </cell>
          <cell r="B11715" t="str">
            <v>محمد شحرور</v>
          </cell>
          <cell r="C11715" t="str">
            <v>سعيد</v>
          </cell>
          <cell r="D11715" t="str">
            <v>هديه</v>
          </cell>
          <cell r="E11715" t="str">
            <v>الثانية</v>
          </cell>
        </row>
        <row r="11716">
          <cell r="A11716">
            <v>420096</v>
          </cell>
          <cell r="B11716" t="str">
            <v>محمد شموط</v>
          </cell>
          <cell r="C11716" t="str">
            <v>محمدياسين</v>
          </cell>
          <cell r="D11716" t="str">
            <v>رغداء</v>
          </cell>
          <cell r="E11716" t="str">
            <v>الثانية</v>
          </cell>
        </row>
        <row r="11717">
          <cell r="A11717">
            <v>420097</v>
          </cell>
          <cell r="B11717" t="str">
            <v>محمد شوا</v>
          </cell>
          <cell r="C11717" t="str">
            <v>سالم</v>
          </cell>
          <cell r="D11717" t="str">
            <v>نجلاء</v>
          </cell>
          <cell r="E11717" t="str">
            <v>الثانية</v>
          </cell>
        </row>
        <row r="11718">
          <cell r="A11718">
            <v>420106</v>
          </cell>
          <cell r="B11718" t="str">
            <v>محمد علي</v>
          </cell>
          <cell r="C11718" t="str">
            <v>فايز</v>
          </cell>
          <cell r="D11718" t="str">
            <v>ردينه</v>
          </cell>
          <cell r="E11718" t="str">
            <v>الثانية</v>
          </cell>
        </row>
        <row r="11719">
          <cell r="A11719">
            <v>420110</v>
          </cell>
          <cell r="B11719" t="str">
            <v>محمد فارس</v>
          </cell>
          <cell r="C11719" t="str">
            <v>قاسم</v>
          </cell>
          <cell r="D11719" t="str">
            <v>هاله</v>
          </cell>
          <cell r="E11719" t="str">
            <v>الثانية</v>
          </cell>
        </row>
        <row r="11720">
          <cell r="A11720">
            <v>420129</v>
          </cell>
          <cell r="B11720" t="str">
            <v>محمد مسبحه</v>
          </cell>
          <cell r="C11720" t="str">
            <v>احمد نعيم</v>
          </cell>
          <cell r="D11720" t="str">
            <v>مرام</v>
          </cell>
          <cell r="E11720" t="str">
            <v>الثانية</v>
          </cell>
        </row>
        <row r="11721">
          <cell r="A11721">
            <v>420133</v>
          </cell>
          <cell r="B11721" t="str">
            <v>محمد نذير حجار</v>
          </cell>
          <cell r="C11721" t="str">
            <v>اجود</v>
          </cell>
          <cell r="D11721" t="str">
            <v>هدى</v>
          </cell>
          <cell r="E11721" t="str">
            <v>الثانية</v>
          </cell>
        </row>
        <row r="11722">
          <cell r="A11722">
            <v>420137</v>
          </cell>
          <cell r="B11722" t="str">
            <v>محمد وهبي</v>
          </cell>
          <cell r="C11722" t="str">
            <v>سمير</v>
          </cell>
          <cell r="D11722" t="str">
            <v>حنان</v>
          </cell>
          <cell r="E11722" t="str">
            <v>الثانية</v>
          </cell>
        </row>
        <row r="11723">
          <cell r="A11723">
            <v>420139</v>
          </cell>
          <cell r="B11723" t="str">
            <v>محمد يزن الحمصي</v>
          </cell>
          <cell r="C11723" t="str">
            <v>محمد مازن</v>
          </cell>
          <cell r="D11723" t="str">
            <v>باسمه</v>
          </cell>
          <cell r="E11723" t="str">
            <v>الثانية</v>
          </cell>
        </row>
        <row r="11724">
          <cell r="A11724">
            <v>420145</v>
          </cell>
          <cell r="B11724" t="str">
            <v>محمد أمين زردلي</v>
          </cell>
          <cell r="C11724" t="str">
            <v>محمدخالد</v>
          </cell>
          <cell r="D11724" t="str">
            <v>رزان</v>
          </cell>
          <cell r="E11724" t="str">
            <v>الثانية</v>
          </cell>
        </row>
        <row r="11725">
          <cell r="A11725">
            <v>420162</v>
          </cell>
          <cell r="B11725" t="str">
            <v>محمد حسن سكافي</v>
          </cell>
          <cell r="C11725" t="str">
            <v>محمدعادل</v>
          </cell>
          <cell r="D11725" t="str">
            <v>سميره</v>
          </cell>
          <cell r="E11725" t="str">
            <v>الثانية</v>
          </cell>
        </row>
        <row r="11726">
          <cell r="A11726">
            <v>420168</v>
          </cell>
          <cell r="B11726" t="str">
            <v>محمد خير المقداد</v>
          </cell>
          <cell r="C11726" t="str">
            <v>احمد</v>
          </cell>
          <cell r="D11726" t="str">
            <v>نده</v>
          </cell>
          <cell r="E11726" t="str">
            <v>الثانية</v>
          </cell>
        </row>
        <row r="11727">
          <cell r="A11727">
            <v>420174</v>
          </cell>
          <cell r="B11727" t="str">
            <v>محمد سامر دره</v>
          </cell>
          <cell r="C11727" t="str">
            <v>احمد</v>
          </cell>
          <cell r="D11727" t="str">
            <v>مازنه</v>
          </cell>
          <cell r="E11727" t="str">
            <v>الثانية</v>
          </cell>
        </row>
        <row r="11728">
          <cell r="A11728">
            <v>420177</v>
          </cell>
          <cell r="B11728" t="str">
            <v>محمد شفيق المعلم</v>
          </cell>
          <cell r="C11728" t="str">
            <v>أحمد</v>
          </cell>
          <cell r="D11728" t="str">
            <v>باسمه</v>
          </cell>
          <cell r="E11728" t="str">
            <v>الثانية</v>
          </cell>
        </row>
        <row r="11729">
          <cell r="A11729">
            <v>420179</v>
          </cell>
          <cell r="B11729" t="str">
            <v>محمدصياح الخباز</v>
          </cell>
          <cell r="C11729" t="str">
            <v>محمدسامر</v>
          </cell>
          <cell r="D11729" t="str">
            <v>ريما</v>
          </cell>
          <cell r="E11729" t="str">
            <v>الثانية</v>
          </cell>
        </row>
        <row r="11730">
          <cell r="A11730">
            <v>420191</v>
          </cell>
          <cell r="B11730" t="str">
            <v>محمدعماد اشيتي</v>
          </cell>
          <cell r="C11730" t="str">
            <v>محمدعلي</v>
          </cell>
          <cell r="D11730" t="str">
            <v>روضه</v>
          </cell>
          <cell r="E11730" t="str">
            <v>الثانية</v>
          </cell>
        </row>
        <row r="11731">
          <cell r="A11731">
            <v>420194</v>
          </cell>
          <cell r="B11731" t="str">
            <v>محمد عمار هيكل</v>
          </cell>
          <cell r="C11731" t="str">
            <v>محمدجمال</v>
          </cell>
          <cell r="D11731" t="str">
            <v>سهير</v>
          </cell>
          <cell r="E11731" t="str">
            <v>الثانية</v>
          </cell>
        </row>
        <row r="11732">
          <cell r="A11732">
            <v>420201</v>
          </cell>
          <cell r="B11732" t="str">
            <v>محمد قاسم عاشور</v>
          </cell>
          <cell r="C11732" t="str">
            <v>محمد</v>
          </cell>
          <cell r="D11732" t="str">
            <v>سميه</v>
          </cell>
          <cell r="E11732" t="str">
            <v>الثانية</v>
          </cell>
        </row>
        <row r="11733">
          <cell r="A11733">
            <v>420202</v>
          </cell>
          <cell r="B11733" t="str">
            <v>محمد ماهر روماني</v>
          </cell>
          <cell r="C11733" t="str">
            <v>محمدسليم</v>
          </cell>
          <cell r="D11733" t="str">
            <v>مرام</v>
          </cell>
          <cell r="E11733" t="str">
            <v>الثانية</v>
          </cell>
        </row>
        <row r="11734">
          <cell r="A11734">
            <v>420214</v>
          </cell>
          <cell r="B11734" t="str">
            <v>محمد وائل ضيان</v>
          </cell>
          <cell r="C11734" t="str">
            <v>محمدغسان</v>
          </cell>
          <cell r="D11734" t="str">
            <v>ندى</v>
          </cell>
          <cell r="E11734" t="str">
            <v>الثانية</v>
          </cell>
        </row>
        <row r="11735">
          <cell r="A11735">
            <v>420216</v>
          </cell>
          <cell r="B11735" t="str">
            <v>محمد ياسر قنوت</v>
          </cell>
          <cell r="C11735" t="str">
            <v>عمار</v>
          </cell>
          <cell r="D11735" t="str">
            <v>سحر</v>
          </cell>
          <cell r="E11735" t="str">
            <v>الثانية</v>
          </cell>
        </row>
        <row r="11736">
          <cell r="A11736">
            <v>420230</v>
          </cell>
          <cell r="B11736" t="str">
            <v>محمود بستاني عيد</v>
          </cell>
          <cell r="C11736" t="str">
            <v>محمد</v>
          </cell>
          <cell r="D11736" t="str">
            <v>ميرفت</v>
          </cell>
          <cell r="E11736" t="str">
            <v>الثانية</v>
          </cell>
        </row>
        <row r="11737">
          <cell r="A11737">
            <v>420231</v>
          </cell>
          <cell r="B11737" t="str">
            <v>محمود عباس</v>
          </cell>
          <cell r="C11737" t="str">
            <v>علي</v>
          </cell>
          <cell r="D11737" t="str">
            <v>فاطمه</v>
          </cell>
          <cell r="E11737" t="str">
            <v>الثانية</v>
          </cell>
        </row>
        <row r="11738">
          <cell r="A11738">
            <v>420232</v>
          </cell>
          <cell r="B11738" t="str">
            <v>محمود عرفه</v>
          </cell>
          <cell r="C11738" t="str">
            <v>محمدزياد</v>
          </cell>
          <cell r="D11738" t="str">
            <v>ناديا</v>
          </cell>
          <cell r="E11738" t="str">
            <v>الثانية</v>
          </cell>
        </row>
        <row r="11739">
          <cell r="A11739">
            <v>420241</v>
          </cell>
          <cell r="B11739" t="str">
            <v>مرح النسمه</v>
          </cell>
          <cell r="C11739" t="str">
            <v>عبدالرزاق</v>
          </cell>
          <cell r="D11739" t="str">
            <v>مريم</v>
          </cell>
          <cell r="E11739" t="str">
            <v>الثانية</v>
          </cell>
        </row>
        <row r="11740">
          <cell r="A11740">
            <v>420242</v>
          </cell>
          <cell r="B11740" t="str">
            <v>مرح حاج علي</v>
          </cell>
          <cell r="C11740" t="str">
            <v>نديم</v>
          </cell>
          <cell r="D11740" t="str">
            <v>وفاء</v>
          </cell>
          <cell r="E11740" t="str">
            <v>الثانية</v>
          </cell>
        </row>
        <row r="11741">
          <cell r="A11741">
            <v>420245</v>
          </cell>
          <cell r="B11741" t="str">
            <v>مرح مهنا</v>
          </cell>
          <cell r="C11741" t="str">
            <v>شفيع</v>
          </cell>
          <cell r="D11741" t="str">
            <v>فيروز</v>
          </cell>
          <cell r="E11741" t="str">
            <v>الثانية</v>
          </cell>
        </row>
        <row r="11742">
          <cell r="A11742">
            <v>420251</v>
          </cell>
          <cell r="B11742" t="str">
            <v>مروه الحسين</v>
          </cell>
          <cell r="C11742" t="str">
            <v>يحيى</v>
          </cell>
          <cell r="D11742" t="str">
            <v>نوال</v>
          </cell>
          <cell r="E11742" t="str">
            <v>الثانية</v>
          </cell>
        </row>
        <row r="11743">
          <cell r="A11743">
            <v>420274</v>
          </cell>
          <cell r="B11743" t="str">
            <v>معاذ مستو</v>
          </cell>
          <cell r="C11743" t="str">
            <v>عبد الغني</v>
          </cell>
          <cell r="D11743" t="str">
            <v>مريم</v>
          </cell>
          <cell r="E11743" t="str">
            <v>الثانية</v>
          </cell>
        </row>
        <row r="11744">
          <cell r="A11744">
            <v>420277</v>
          </cell>
          <cell r="B11744" t="str">
            <v>معضاد صقر</v>
          </cell>
          <cell r="C11744" t="str">
            <v>ماجد</v>
          </cell>
          <cell r="D11744" t="str">
            <v>غزاله</v>
          </cell>
          <cell r="E11744" t="str">
            <v>الثانية</v>
          </cell>
        </row>
        <row r="11745">
          <cell r="A11745">
            <v>420283</v>
          </cell>
          <cell r="B11745" t="str">
            <v>منار نايفه</v>
          </cell>
          <cell r="C11745" t="str">
            <v>محمد</v>
          </cell>
          <cell r="D11745" t="str">
            <v>نزهه</v>
          </cell>
          <cell r="E11745" t="str">
            <v>الثانية</v>
          </cell>
        </row>
        <row r="11746">
          <cell r="A11746">
            <v>420284</v>
          </cell>
          <cell r="B11746" t="str">
            <v>منال شلاح</v>
          </cell>
          <cell r="C11746" t="str">
            <v>محمدديب</v>
          </cell>
          <cell r="D11746" t="str">
            <v>انعام</v>
          </cell>
          <cell r="E11746" t="str">
            <v>الثانية</v>
          </cell>
        </row>
        <row r="11747">
          <cell r="A11747">
            <v>420285</v>
          </cell>
          <cell r="B11747" t="str">
            <v>منتهى النعمان</v>
          </cell>
          <cell r="C11747" t="str">
            <v>صالح</v>
          </cell>
          <cell r="D11747" t="str">
            <v>سعاد</v>
          </cell>
          <cell r="E11747" t="str">
            <v>الثانية</v>
          </cell>
        </row>
        <row r="11748">
          <cell r="A11748">
            <v>420297</v>
          </cell>
          <cell r="B11748" t="str">
            <v>مهند شيخ عوض</v>
          </cell>
          <cell r="C11748" t="str">
            <v>محمد خير</v>
          </cell>
          <cell r="D11748" t="str">
            <v>أمل</v>
          </cell>
          <cell r="E11748" t="str">
            <v>الثانية</v>
          </cell>
        </row>
        <row r="11749">
          <cell r="A11749">
            <v>420302</v>
          </cell>
          <cell r="B11749" t="str">
            <v>ميراي حداد</v>
          </cell>
          <cell r="C11749" t="str">
            <v>نقولا</v>
          </cell>
          <cell r="D11749" t="str">
            <v>صوفيه</v>
          </cell>
          <cell r="E11749" t="str">
            <v>الثانية</v>
          </cell>
        </row>
        <row r="11750">
          <cell r="A11750">
            <v>420304</v>
          </cell>
          <cell r="B11750" t="str">
            <v>ميرفت مقلد</v>
          </cell>
          <cell r="C11750" t="str">
            <v>اديب</v>
          </cell>
          <cell r="D11750" t="str">
            <v>نجديه</v>
          </cell>
          <cell r="E11750" t="str">
            <v>الثانية</v>
          </cell>
        </row>
        <row r="11751">
          <cell r="A11751">
            <v>420320</v>
          </cell>
          <cell r="B11751" t="str">
            <v>نبيل سلامه</v>
          </cell>
          <cell r="C11751" t="str">
            <v>كلود</v>
          </cell>
          <cell r="D11751" t="str">
            <v>دينا</v>
          </cell>
          <cell r="E11751" t="str">
            <v>الثانية</v>
          </cell>
        </row>
        <row r="11752">
          <cell r="A11752">
            <v>420322</v>
          </cell>
          <cell r="B11752" t="str">
            <v>نجاة بوشي</v>
          </cell>
          <cell r="C11752" t="str">
            <v>صلاح</v>
          </cell>
          <cell r="D11752" t="str">
            <v>امل</v>
          </cell>
          <cell r="E11752" t="str">
            <v>الثانية</v>
          </cell>
        </row>
        <row r="11753">
          <cell r="A11753">
            <v>420324</v>
          </cell>
          <cell r="B11753" t="str">
            <v>ندوه عمري</v>
          </cell>
          <cell r="C11753" t="str">
            <v>عبدالله</v>
          </cell>
          <cell r="D11753" t="str">
            <v>عليه</v>
          </cell>
          <cell r="E11753" t="str">
            <v>الثانية</v>
          </cell>
        </row>
        <row r="11754">
          <cell r="A11754">
            <v>420334</v>
          </cell>
          <cell r="B11754" t="str">
            <v>نغم كنعان</v>
          </cell>
          <cell r="C11754" t="str">
            <v>اسامة</v>
          </cell>
          <cell r="D11754" t="str">
            <v>جيهان</v>
          </cell>
          <cell r="E11754" t="str">
            <v>الثانية</v>
          </cell>
        </row>
        <row r="11755">
          <cell r="A11755">
            <v>420342</v>
          </cell>
          <cell r="B11755" t="str">
            <v>نور العلي</v>
          </cell>
          <cell r="C11755" t="str">
            <v>عز الدين</v>
          </cell>
          <cell r="D11755" t="str">
            <v>عائده</v>
          </cell>
          <cell r="E11755" t="str">
            <v>الثانية</v>
          </cell>
        </row>
        <row r="11756">
          <cell r="A11756">
            <v>420348</v>
          </cell>
          <cell r="B11756" t="str">
            <v>نور عبد الحي</v>
          </cell>
          <cell r="C11756" t="str">
            <v>محمد</v>
          </cell>
          <cell r="D11756" t="str">
            <v>عبير</v>
          </cell>
          <cell r="E11756" t="str">
            <v>الثانية</v>
          </cell>
        </row>
        <row r="11757">
          <cell r="A11757">
            <v>420349</v>
          </cell>
          <cell r="B11757" t="str">
            <v>نور عجور</v>
          </cell>
          <cell r="C11757" t="str">
            <v>طلال</v>
          </cell>
          <cell r="D11757" t="str">
            <v>لمياء</v>
          </cell>
          <cell r="E11757" t="str">
            <v>الثانية</v>
          </cell>
        </row>
        <row r="11758">
          <cell r="A11758">
            <v>420350</v>
          </cell>
          <cell r="B11758" t="str">
            <v>نور غيبه</v>
          </cell>
          <cell r="C11758" t="str">
            <v>محمدحسان</v>
          </cell>
          <cell r="D11758" t="str">
            <v>شذى</v>
          </cell>
          <cell r="E11758" t="str">
            <v>الثانية</v>
          </cell>
        </row>
        <row r="11759">
          <cell r="A11759">
            <v>420357</v>
          </cell>
          <cell r="B11759" t="str">
            <v>نورالله رزوق</v>
          </cell>
          <cell r="C11759" t="str">
            <v>معروف</v>
          </cell>
          <cell r="D11759" t="str">
            <v>فاطمة</v>
          </cell>
          <cell r="E11759" t="str">
            <v>الثانية</v>
          </cell>
        </row>
        <row r="11760">
          <cell r="A11760">
            <v>420358</v>
          </cell>
          <cell r="B11760" t="str">
            <v>نورالهدى حموي</v>
          </cell>
          <cell r="C11760" t="str">
            <v>محمدرضوان</v>
          </cell>
          <cell r="D11760" t="str">
            <v>ابتسام</v>
          </cell>
          <cell r="E11760" t="str">
            <v>الثانية</v>
          </cell>
        </row>
        <row r="11761">
          <cell r="A11761">
            <v>420360</v>
          </cell>
          <cell r="B11761" t="str">
            <v>نورس البعزقلي</v>
          </cell>
          <cell r="C11761" t="str">
            <v>هيثم</v>
          </cell>
          <cell r="D11761" t="str">
            <v>سوسن</v>
          </cell>
          <cell r="E11761" t="str">
            <v>الثانية</v>
          </cell>
        </row>
        <row r="11762">
          <cell r="A11762">
            <v>420364</v>
          </cell>
          <cell r="B11762" t="str">
            <v>نيرة مرزوقه</v>
          </cell>
          <cell r="C11762" t="str">
            <v>توفيق</v>
          </cell>
          <cell r="D11762" t="str">
            <v>ندى</v>
          </cell>
          <cell r="E11762" t="str">
            <v>الثانية</v>
          </cell>
        </row>
        <row r="11763">
          <cell r="A11763">
            <v>420368</v>
          </cell>
          <cell r="B11763" t="str">
            <v>هاجر البولاقي</v>
          </cell>
          <cell r="C11763" t="str">
            <v>مروان</v>
          </cell>
          <cell r="D11763" t="str">
            <v>سوسن</v>
          </cell>
          <cell r="E11763" t="str">
            <v>الثانية</v>
          </cell>
        </row>
        <row r="11764">
          <cell r="A11764">
            <v>420374</v>
          </cell>
          <cell r="B11764" t="str">
            <v>هبةالله الشطه</v>
          </cell>
          <cell r="C11764" t="str">
            <v>بسام</v>
          </cell>
          <cell r="D11764" t="str">
            <v>صفاء</v>
          </cell>
          <cell r="E11764" t="str">
            <v>الثانية</v>
          </cell>
        </row>
        <row r="11765">
          <cell r="A11765">
            <v>420376</v>
          </cell>
          <cell r="B11765" t="str">
            <v>هبه اليماني</v>
          </cell>
          <cell r="C11765" t="str">
            <v>محمدعطا</v>
          </cell>
          <cell r="D11765" t="str">
            <v>ميساء</v>
          </cell>
          <cell r="E11765" t="str">
            <v>الثانية</v>
          </cell>
        </row>
        <row r="11766">
          <cell r="A11766">
            <v>420380</v>
          </cell>
          <cell r="B11766" t="str">
            <v>هديل الزيلع</v>
          </cell>
          <cell r="C11766" t="str">
            <v>منهل</v>
          </cell>
          <cell r="D11766" t="str">
            <v>أسيما</v>
          </cell>
          <cell r="E11766" t="str">
            <v>الثانية</v>
          </cell>
        </row>
        <row r="11767">
          <cell r="A11767">
            <v>420383</v>
          </cell>
          <cell r="B11767" t="str">
            <v>هشام الشيخ</v>
          </cell>
          <cell r="C11767" t="str">
            <v>محمد هيثم</v>
          </cell>
          <cell r="D11767" t="str">
            <v>هويدا</v>
          </cell>
          <cell r="E11767" t="str">
            <v>الثانية</v>
          </cell>
        </row>
        <row r="11768">
          <cell r="A11768">
            <v>420384</v>
          </cell>
          <cell r="B11768" t="str">
            <v>هلا الريس</v>
          </cell>
          <cell r="C11768" t="str">
            <v>محمدهيثم</v>
          </cell>
          <cell r="D11768" t="str">
            <v>مها</v>
          </cell>
          <cell r="E11768" t="str">
            <v>الثانية</v>
          </cell>
        </row>
        <row r="11769">
          <cell r="A11769">
            <v>420393</v>
          </cell>
          <cell r="B11769" t="str">
            <v>هيا اللحام</v>
          </cell>
          <cell r="C11769" t="str">
            <v>محمد غالب</v>
          </cell>
          <cell r="D11769" t="str">
            <v>ميسون</v>
          </cell>
          <cell r="E11769" t="str">
            <v>الثانية</v>
          </cell>
        </row>
        <row r="11770">
          <cell r="A11770">
            <v>420399</v>
          </cell>
          <cell r="B11770" t="str">
            <v>هيلين بايزيد</v>
          </cell>
          <cell r="C11770" t="str">
            <v>محمود</v>
          </cell>
          <cell r="D11770" t="str">
            <v>رانيه</v>
          </cell>
          <cell r="E11770" t="str">
            <v>الثانية</v>
          </cell>
        </row>
        <row r="11771">
          <cell r="A11771">
            <v>420404</v>
          </cell>
          <cell r="B11771" t="str">
            <v>وسام غبور</v>
          </cell>
          <cell r="C11771" t="str">
            <v>مروان</v>
          </cell>
          <cell r="D11771" t="str">
            <v>مطيعه</v>
          </cell>
          <cell r="E11771" t="str">
            <v>الثانية</v>
          </cell>
        </row>
        <row r="11772">
          <cell r="A11772">
            <v>420412</v>
          </cell>
          <cell r="B11772" t="str">
            <v>وفاء الخياط</v>
          </cell>
          <cell r="C11772" t="str">
            <v>معتز</v>
          </cell>
          <cell r="D11772" t="str">
            <v>ماجده</v>
          </cell>
          <cell r="E11772" t="str">
            <v>الثانية</v>
          </cell>
        </row>
        <row r="11773">
          <cell r="A11773">
            <v>420427</v>
          </cell>
          <cell r="B11773" t="str">
            <v>وليد الشامي</v>
          </cell>
          <cell r="C11773" t="str">
            <v>اسماعيل</v>
          </cell>
          <cell r="D11773" t="str">
            <v>مريم</v>
          </cell>
          <cell r="E11773" t="str">
            <v>الثانية</v>
          </cell>
        </row>
        <row r="11774">
          <cell r="A11774">
            <v>420440</v>
          </cell>
          <cell r="B11774" t="str">
            <v>ياسر شيخ يوسف</v>
          </cell>
          <cell r="C11774" t="str">
            <v>محمد سعيد</v>
          </cell>
          <cell r="D11774" t="str">
            <v>ساجده</v>
          </cell>
          <cell r="E11774" t="str">
            <v>الثانية</v>
          </cell>
        </row>
        <row r="11775">
          <cell r="A11775">
            <v>420455</v>
          </cell>
          <cell r="B11775" t="str">
            <v>يزن حسن</v>
          </cell>
          <cell r="C11775" t="str">
            <v>جهاد</v>
          </cell>
          <cell r="D11775" t="str">
            <v>نضال</v>
          </cell>
          <cell r="E11775" t="str">
            <v>الثانية</v>
          </cell>
        </row>
        <row r="11776">
          <cell r="A11776">
            <v>420460</v>
          </cell>
          <cell r="B11776" t="str">
            <v>يمان الخاير</v>
          </cell>
          <cell r="C11776" t="str">
            <v>قحطان</v>
          </cell>
          <cell r="D11776" t="str">
            <v>سوزان</v>
          </cell>
          <cell r="E11776" t="str">
            <v>الثانية</v>
          </cell>
        </row>
        <row r="11777">
          <cell r="A11777">
            <v>420462</v>
          </cell>
          <cell r="B11777" t="str">
            <v>يوسف الجزائري</v>
          </cell>
          <cell r="C11777" t="str">
            <v>اسماعيل</v>
          </cell>
          <cell r="D11777" t="str">
            <v>نوره</v>
          </cell>
          <cell r="E11777" t="str">
            <v>الثانية</v>
          </cell>
        </row>
        <row r="11778">
          <cell r="A11778">
            <v>420482</v>
          </cell>
          <cell r="B11778" t="str">
            <v>خالد حداد</v>
          </cell>
          <cell r="C11778" t="str">
            <v>عبد الحليم</v>
          </cell>
          <cell r="D11778" t="str">
            <v>وفيقه</v>
          </cell>
          <cell r="E11778" t="str">
            <v>الثانية</v>
          </cell>
        </row>
        <row r="11779">
          <cell r="A11779">
            <v>420489</v>
          </cell>
          <cell r="B11779" t="str">
            <v>هبة الرز</v>
          </cell>
          <cell r="C11779" t="str">
            <v>محمد عرفان</v>
          </cell>
          <cell r="D11779" t="str">
            <v>هدى</v>
          </cell>
          <cell r="E11779" t="str">
            <v>الثانية</v>
          </cell>
        </row>
        <row r="11780">
          <cell r="A11780">
            <v>420490</v>
          </cell>
          <cell r="B11780" t="str">
            <v>هنادي اللحام</v>
          </cell>
          <cell r="C11780" t="str">
            <v>زياد</v>
          </cell>
          <cell r="D11780" t="str">
            <v>منال</v>
          </cell>
          <cell r="E11780" t="str">
            <v>الثانية</v>
          </cell>
        </row>
        <row r="11781">
          <cell r="A11781">
            <v>420491</v>
          </cell>
          <cell r="B11781" t="str">
            <v>غزوان الحمود</v>
          </cell>
          <cell r="C11781" t="str">
            <v>راضي</v>
          </cell>
          <cell r="D11781" t="str">
            <v>ميساء</v>
          </cell>
          <cell r="E11781" t="str">
            <v>الثانية</v>
          </cell>
        </row>
        <row r="11782">
          <cell r="A11782">
            <v>420496</v>
          </cell>
          <cell r="B11782" t="str">
            <v>احمد النمر</v>
          </cell>
          <cell r="C11782" t="str">
            <v>محمد نذير</v>
          </cell>
          <cell r="D11782" t="str">
            <v>سميره</v>
          </cell>
          <cell r="E11782" t="str">
            <v>الثانية</v>
          </cell>
        </row>
        <row r="11783">
          <cell r="A11783">
            <v>420503</v>
          </cell>
          <cell r="B11783" t="str">
            <v>محمد رضوان سرية</v>
          </cell>
          <cell r="C11783" t="str">
            <v>محمد رضا</v>
          </cell>
          <cell r="D11783" t="str">
            <v>رنكه</v>
          </cell>
          <cell r="E11783" t="str">
            <v>الثانية</v>
          </cell>
        </row>
        <row r="11784">
          <cell r="A11784">
            <v>420516</v>
          </cell>
          <cell r="B11784" t="str">
            <v>محمد ايمن ضعضي</v>
          </cell>
          <cell r="C11784" t="str">
            <v>عمر</v>
          </cell>
          <cell r="D11784" t="str">
            <v>ايمان</v>
          </cell>
          <cell r="E11784" t="str">
            <v>الثانية</v>
          </cell>
        </row>
        <row r="11785">
          <cell r="A11785">
            <v>420519</v>
          </cell>
          <cell r="B11785" t="str">
            <v>ابرار برغله</v>
          </cell>
          <cell r="C11785" t="str">
            <v>عبد اللطيف</v>
          </cell>
          <cell r="D11785" t="str">
            <v>فاطمه</v>
          </cell>
          <cell r="E11785" t="str">
            <v>الثانية</v>
          </cell>
        </row>
        <row r="11786">
          <cell r="A11786">
            <v>420524</v>
          </cell>
          <cell r="B11786" t="str">
            <v>ابراهيم حلبي</v>
          </cell>
          <cell r="C11786" t="str">
            <v>هشام</v>
          </cell>
          <cell r="D11786" t="str">
            <v>غاليه</v>
          </cell>
          <cell r="E11786" t="str">
            <v>الثانية</v>
          </cell>
        </row>
        <row r="11787">
          <cell r="A11787">
            <v>420528</v>
          </cell>
          <cell r="B11787" t="str">
            <v>ابراهيم فطيمه</v>
          </cell>
          <cell r="C11787" t="str">
            <v>محمد</v>
          </cell>
          <cell r="D11787" t="str">
            <v>صباح</v>
          </cell>
          <cell r="E11787" t="str">
            <v>الثانية</v>
          </cell>
        </row>
        <row r="11788">
          <cell r="A11788">
            <v>420549</v>
          </cell>
          <cell r="B11788" t="str">
            <v>احمد الديري</v>
          </cell>
          <cell r="C11788" t="str">
            <v>مازن</v>
          </cell>
          <cell r="D11788" t="str">
            <v>صباح</v>
          </cell>
          <cell r="E11788" t="str">
            <v>الثانية</v>
          </cell>
        </row>
        <row r="11789">
          <cell r="A11789">
            <v>420551</v>
          </cell>
          <cell r="B11789" t="str">
            <v>احمد السبسبي</v>
          </cell>
          <cell r="C11789" t="str">
            <v>محمد جمال</v>
          </cell>
          <cell r="D11789" t="str">
            <v>سمر</v>
          </cell>
          <cell r="E11789" t="str">
            <v>الثانية</v>
          </cell>
        </row>
        <row r="11790">
          <cell r="A11790">
            <v>420563</v>
          </cell>
          <cell r="B11790" t="str">
            <v>احمد الوتار</v>
          </cell>
          <cell r="C11790" t="str">
            <v>محمد</v>
          </cell>
          <cell r="D11790" t="str">
            <v>ماجده</v>
          </cell>
          <cell r="E11790" t="str">
            <v>الثانية</v>
          </cell>
        </row>
        <row r="11791">
          <cell r="A11791">
            <v>420565</v>
          </cell>
          <cell r="B11791" t="str">
            <v>احمد باكير</v>
          </cell>
          <cell r="C11791" t="str">
            <v>سليمان</v>
          </cell>
          <cell r="D11791" t="str">
            <v>روعة</v>
          </cell>
          <cell r="E11791" t="str">
            <v>الثانية</v>
          </cell>
        </row>
        <row r="11792">
          <cell r="A11792">
            <v>420567</v>
          </cell>
          <cell r="B11792" t="str">
            <v>احمد بصمه جي</v>
          </cell>
          <cell r="C11792" t="str">
            <v>بكري</v>
          </cell>
          <cell r="D11792" t="str">
            <v>ذكرى</v>
          </cell>
          <cell r="E11792" t="str">
            <v>الثانية</v>
          </cell>
        </row>
        <row r="11793">
          <cell r="A11793">
            <v>420570</v>
          </cell>
          <cell r="B11793" t="str">
            <v>احمد حلاسه السباعي</v>
          </cell>
          <cell r="C11793" t="str">
            <v>عبد الرحيم</v>
          </cell>
          <cell r="D11793" t="str">
            <v>هناء</v>
          </cell>
          <cell r="E11793" t="str">
            <v>الثانية</v>
          </cell>
        </row>
        <row r="11794">
          <cell r="A11794">
            <v>420573</v>
          </cell>
          <cell r="B11794" t="str">
            <v>احمد درويش</v>
          </cell>
          <cell r="C11794" t="str">
            <v>محمد</v>
          </cell>
          <cell r="D11794" t="str">
            <v>فطوم</v>
          </cell>
          <cell r="E11794" t="str">
            <v>الثانية</v>
          </cell>
        </row>
        <row r="11795">
          <cell r="A11795">
            <v>420580</v>
          </cell>
          <cell r="B11795" t="str">
            <v>احمد زيدان</v>
          </cell>
          <cell r="C11795" t="str">
            <v>باسم</v>
          </cell>
          <cell r="D11795" t="str">
            <v>فاطمه</v>
          </cell>
          <cell r="E11795" t="str">
            <v>الثانية</v>
          </cell>
        </row>
        <row r="11796">
          <cell r="A11796">
            <v>420589</v>
          </cell>
          <cell r="B11796" t="str">
            <v>احمد عرنوس</v>
          </cell>
          <cell r="C11796" t="str">
            <v>اسماعيل</v>
          </cell>
          <cell r="D11796" t="str">
            <v>رجاء</v>
          </cell>
          <cell r="E11796" t="str">
            <v>الثانية</v>
          </cell>
        </row>
        <row r="11797">
          <cell r="A11797">
            <v>420590</v>
          </cell>
          <cell r="B11797" t="str">
            <v>احمد علاء الدين</v>
          </cell>
          <cell r="C11797" t="str">
            <v>اسماعيل</v>
          </cell>
          <cell r="D11797" t="str">
            <v>ميسون</v>
          </cell>
          <cell r="E11797" t="str">
            <v>الثانية</v>
          </cell>
        </row>
        <row r="11798">
          <cell r="A11798">
            <v>420591</v>
          </cell>
          <cell r="B11798" t="str">
            <v>احمد علي سلام</v>
          </cell>
          <cell r="C11798" t="str">
            <v>مسلم</v>
          </cell>
          <cell r="D11798" t="str">
            <v>هيفاء</v>
          </cell>
          <cell r="E11798" t="str">
            <v>الثانية</v>
          </cell>
        </row>
        <row r="11799">
          <cell r="A11799">
            <v>420592</v>
          </cell>
          <cell r="B11799" t="str">
            <v>احمد عمار اللحام</v>
          </cell>
          <cell r="C11799" t="str">
            <v>محي الدين</v>
          </cell>
          <cell r="D11799" t="str">
            <v>ناديا</v>
          </cell>
          <cell r="E11799" t="str">
            <v>الثانية</v>
          </cell>
        </row>
        <row r="11800">
          <cell r="A11800">
            <v>420627</v>
          </cell>
          <cell r="B11800" t="str">
            <v xml:space="preserve">اسراء  شاهين </v>
          </cell>
          <cell r="C11800" t="str">
            <v xml:space="preserve">نايف </v>
          </cell>
          <cell r="D11800" t="str">
            <v xml:space="preserve">ليلى </v>
          </cell>
          <cell r="E11800" t="str">
            <v>الثانية</v>
          </cell>
        </row>
        <row r="11801">
          <cell r="A11801">
            <v>420631</v>
          </cell>
          <cell r="B11801" t="str">
            <v>اسراء بنات</v>
          </cell>
          <cell r="C11801" t="str">
            <v>شحاده</v>
          </cell>
          <cell r="D11801" t="str">
            <v>مريم</v>
          </cell>
          <cell r="E11801" t="str">
            <v>الثانية</v>
          </cell>
        </row>
        <row r="11802">
          <cell r="A11802">
            <v>420635</v>
          </cell>
          <cell r="B11802" t="str">
            <v>اسراء عاتكه</v>
          </cell>
          <cell r="C11802" t="str">
            <v>ابراهيم</v>
          </cell>
          <cell r="D11802" t="str">
            <v>زهريه</v>
          </cell>
          <cell r="E11802" t="str">
            <v>الثانية</v>
          </cell>
        </row>
        <row r="11803">
          <cell r="A11803">
            <v>420636</v>
          </cell>
          <cell r="B11803" t="str">
            <v>اسراء عبد محمود</v>
          </cell>
          <cell r="C11803" t="str">
            <v>منير</v>
          </cell>
          <cell r="D11803" t="str">
            <v>جميلة</v>
          </cell>
          <cell r="E11803" t="str">
            <v>الثانية</v>
          </cell>
        </row>
        <row r="11804">
          <cell r="A11804">
            <v>420646</v>
          </cell>
          <cell r="B11804" t="str">
            <v>اشرف غنام</v>
          </cell>
          <cell r="C11804" t="str">
            <v>عدنان</v>
          </cell>
          <cell r="D11804" t="str">
            <v xml:space="preserve">سوزان </v>
          </cell>
          <cell r="E11804" t="str">
            <v>الثانية</v>
          </cell>
        </row>
        <row r="11805">
          <cell r="A11805">
            <v>420651</v>
          </cell>
          <cell r="B11805" t="str">
            <v>الاء ابوزرقه</v>
          </cell>
          <cell r="C11805" t="str">
            <v>خالد حسين</v>
          </cell>
          <cell r="D11805" t="str">
            <v>منى</v>
          </cell>
          <cell r="E11805" t="str">
            <v>الثانية</v>
          </cell>
        </row>
        <row r="11806">
          <cell r="A11806">
            <v>420654</v>
          </cell>
          <cell r="B11806" t="str">
            <v xml:space="preserve">الاء البردان </v>
          </cell>
          <cell r="C11806" t="str">
            <v xml:space="preserve">هيثم </v>
          </cell>
          <cell r="D11806" t="str">
            <v xml:space="preserve">مها </v>
          </cell>
          <cell r="E11806" t="str">
            <v>الثانية</v>
          </cell>
        </row>
        <row r="11807">
          <cell r="A11807">
            <v>420658</v>
          </cell>
          <cell r="B11807" t="str">
            <v>الاء الخطيب</v>
          </cell>
          <cell r="C11807" t="str">
            <v>محمد</v>
          </cell>
          <cell r="D11807" t="str">
            <v>امل</v>
          </cell>
          <cell r="E11807" t="str">
            <v>الثانية</v>
          </cell>
        </row>
        <row r="11808">
          <cell r="A11808">
            <v>420663</v>
          </cell>
          <cell r="B11808" t="str">
            <v>الاء العيسى</v>
          </cell>
          <cell r="C11808" t="str">
            <v>احمد</v>
          </cell>
          <cell r="D11808" t="str">
            <v>ايمان</v>
          </cell>
          <cell r="E11808" t="str">
            <v>الثانية</v>
          </cell>
        </row>
        <row r="11809">
          <cell r="A11809">
            <v>420668</v>
          </cell>
          <cell r="B11809" t="str">
            <v>الاء الهيمد</v>
          </cell>
          <cell r="C11809" t="str">
            <v>احمد</v>
          </cell>
          <cell r="D11809" t="str">
            <v>يسرى</v>
          </cell>
          <cell r="E11809" t="str">
            <v>الثانية</v>
          </cell>
        </row>
        <row r="11810">
          <cell r="A11810">
            <v>420678</v>
          </cell>
          <cell r="B11810" t="str">
            <v xml:space="preserve">الاء كلش </v>
          </cell>
          <cell r="C11810" t="str">
            <v xml:space="preserve">محمد زياد </v>
          </cell>
          <cell r="D11810" t="str">
            <v xml:space="preserve">مياده </v>
          </cell>
          <cell r="E11810" t="str">
            <v>الثانية</v>
          </cell>
        </row>
        <row r="11811">
          <cell r="A11811">
            <v>420679</v>
          </cell>
          <cell r="B11811" t="str">
            <v>الاء معروف</v>
          </cell>
          <cell r="C11811" t="str">
            <v>محمد</v>
          </cell>
          <cell r="D11811" t="str">
            <v>هنا</v>
          </cell>
          <cell r="E11811" t="str">
            <v>الثانية</v>
          </cell>
        </row>
        <row r="11812">
          <cell r="A11812">
            <v>420691</v>
          </cell>
          <cell r="B11812" t="str">
            <v>امان الحنبرجي</v>
          </cell>
          <cell r="C11812" t="str">
            <v>نهيد</v>
          </cell>
          <cell r="D11812" t="str">
            <v>ايمان</v>
          </cell>
          <cell r="E11812" t="str">
            <v>الثانية</v>
          </cell>
        </row>
        <row r="11813">
          <cell r="A11813">
            <v>420695</v>
          </cell>
          <cell r="B11813" t="str">
            <v>اماني والي</v>
          </cell>
          <cell r="C11813" t="str">
            <v>سيف الدين</v>
          </cell>
          <cell r="D11813" t="str">
            <v>وداد</v>
          </cell>
          <cell r="E11813" t="str">
            <v>الثانية</v>
          </cell>
        </row>
        <row r="11814">
          <cell r="A11814">
            <v>420699</v>
          </cell>
          <cell r="B11814" t="str">
            <v>امجد عساف</v>
          </cell>
          <cell r="C11814" t="str">
            <v>محمد عبد الرزاق</v>
          </cell>
          <cell r="D11814" t="str">
            <v>هنا</v>
          </cell>
          <cell r="E11814" t="str">
            <v>الثانية</v>
          </cell>
        </row>
        <row r="11815">
          <cell r="A11815">
            <v>420700</v>
          </cell>
          <cell r="B11815" t="str">
            <v>امل الاحمد العطيش</v>
          </cell>
          <cell r="C11815" t="str">
            <v>أحمد</v>
          </cell>
          <cell r="D11815" t="str">
            <v>نجاح</v>
          </cell>
          <cell r="E11815" t="str">
            <v>الثانية</v>
          </cell>
        </row>
        <row r="11816">
          <cell r="A11816">
            <v>420701</v>
          </cell>
          <cell r="B11816" t="str">
            <v>امل الاعوج</v>
          </cell>
          <cell r="C11816" t="str">
            <v>خالد</v>
          </cell>
          <cell r="D11816" t="str">
            <v>رويدا</v>
          </cell>
          <cell r="E11816" t="str">
            <v>الثانية</v>
          </cell>
        </row>
        <row r="11817">
          <cell r="A11817">
            <v>420703</v>
          </cell>
          <cell r="B11817" t="str">
            <v>امل جزماتي</v>
          </cell>
          <cell r="C11817" t="str">
            <v>محمد علي</v>
          </cell>
          <cell r="D11817" t="str">
            <v>هدى</v>
          </cell>
          <cell r="E11817" t="str">
            <v>الثانية</v>
          </cell>
        </row>
        <row r="11818">
          <cell r="A11818">
            <v>420705</v>
          </cell>
          <cell r="B11818" t="str">
            <v>امنه الطعمه</v>
          </cell>
          <cell r="C11818" t="str">
            <v>هاني</v>
          </cell>
          <cell r="D11818" t="str">
            <v>هيام</v>
          </cell>
          <cell r="E11818" t="str">
            <v>الثانية</v>
          </cell>
        </row>
        <row r="11819">
          <cell r="A11819">
            <v>420721</v>
          </cell>
          <cell r="B11819" t="str">
            <v>انس المعراوي</v>
          </cell>
          <cell r="C11819" t="str">
            <v>محمد</v>
          </cell>
          <cell r="D11819" t="str">
            <v>منى</v>
          </cell>
          <cell r="E11819" t="str">
            <v>الثانية</v>
          </cell>
        </row>
        <row r="11820">
          <cell r="A11820">
            <v>420723</v>
          </cell>
          <cell r="B11820" t="str">
            <v>انس رمضان</v>
          </cell>
          <cell r="C11820" t="str">
            <v>فايز</v>
          </cell>
          <cell r="D11820" t="str">
            <v>لبنى</v>
          </cell>
          <cell r="E11820" t="str">
            <v>الثانية</v>
          </cell>
        </row>
        <row r="11821">
          <cell r="A11821">
            <v>420729</v>
          </cell>
          <cell r="B11821" t="str">
            <v>انس مرعي</v>
          </cell>
          <cell r="C11821" t="str">
            <v>محمد</v>
          </cell>
          <cell r="D11821" t="str">
            <v>سلوى</v>
          </cell>
          <cell r="E11821" t="str">
            <v>الثانية</v>
          </cell>
        </row>
        <row r="11822">
          <cell r="A11822">
            <v>420737</v>
          </cell>
          <cell r="B11822" t="str">
            <v>ايات المصري</v>
          </cell>
          <cell r="C11822" t="str">
            <v>احمد</v>
          </cell>
          <cell r="D11822" t="str">
            <v>هبه</v>
          </cell>
          <cell r="E11822" t="str">
            <v>الثانية</v>
          </cell>
        </row>
        <row r="11823">
          <cell r="A11823">
            <v>420738</v>
          </cell>
          <cell r="B11823" t="str">
            <v>ايات الموسى</v>
          </cell>
          <cell r="C11823" t="str">
            <v>احمد</v>
          </cell>
          <cell r="D11823" t="str">
            <v>هناء</v>
          </cell>
          <cell r="E11823" t="str">
            <v>الثانية</v>
          </cell>
        </row>
        <row r="11824">
          <cell r="A11824">
            <v>420739</v>
          </cell>
          <cell r="B11824" t="str">
            <v xml:space="preserve">ايات مرتضى </v>
          </cell>
          <cell r="C11824" t="str">
            <v xml:space="preserve">محمد ماجد </v>
          </cell>
          <cell r="D11824" t="str">
            <v xml:space="preserve">نوال </v>
          </cell>
          <cell r="E11824" t="str">
            <v>الثانية</v>
          </cell>
        </row>
        <row r="11825">
          <cell r="A11825">
            <v>420744</v>
          </cell>
          <cell r="B11825" t="str">
            <v>اياد ذياب</v>
          </cell>
          <cell r="C11825" t="str">
            <v>محمد</v>
          </cell>
          <cell r="D11825" t="str">
            <v>سمر</v>
          </cell>
          <cell r="E11825" t="str">
            <v>الثانية</v>
          </cell>
        </row>
        <row r="11826">
          <cell r="A11826">
            <v>420753</v>
          </cell>
          <cell r="B11826" t="str">
            <v>ايمان اليوسف</v>
          </cell>
          <cell r="C11826" t="str">
            <v>طلال</v>
          </cell>
          <cell r="D11826" t="str">
            <v>صبحه</v>
          </cell>
          <cell r="E11826" t="str">
            <v>الثانية</v>
          </cell>
        </row>
        <row r="11827">
          <cell r="A11827">
            <v>420754</v>
          </cell>
          <cell r="B11827" t="str">
            <v>ايمان صوفاناتي</v>
          </cell>
          <cell r="C11827" t="str">
            <v>محمد ديب</v>
          </cell>
          <cell r="D11827" t="str">
            <v>مها</v>
          </cell>
          <cell r="E11827" t="str">
            <v>الثانية</v>
          </cell>
        </row>
        <row r="11828">
          <cell r="A11828">
            <v>420755</v>
          </cell>
          <cell r="B11828" t="str">
            <v>ايمان ضاهر</v>
          </cell>
          <cell r="C11828" t="str">
            <v>عمر</v>
          </cell>
          <cell r="D11828" t="str">
            <v>ريما</v>
          </cell>
          <cell r="E11828" t="str">
            <v>الثانية</v>
          </cell>
        </row>
        <row r="11829">
          <cell r="A11829">
            <v>420759</v>
          </cell>
          <cell r="B11829" t="str">
            <v>ايمن قديمي</v>
          </cell>
          <cell r="C11829" t="str">
            <v>حسان</v>
          </cell>
          <cell r="D11829" t="str">
            <v>رولاند</v>
          </cell>
          <cell r="E11829" t="str">
            <v>الثانية</v>
          </cell>
        </row>
        <row r="11830">
          <cell r="A11830">
            <v>420760</v>
          </cell>
          <cell r="B11830" t="str">
            <v>ايمن ملحم</v>
          </cell>
          <cell r="C11830" t="str">
            <v>محمد</v>
          </cell>
          <cell r="D11830" t="str">
            <v>سلوة</v>
          </cell>
          <cell r="E11830" t="str">
            <v>الثانية</v>
          </cell>
        </row>
        <row r="11831">
          <cell r="A11831">
            <v>420762</v>
          </cell>
          <cell r="B11831" t="str">
            <v>ايناس العربيد</v>
          </cell>
          <cell r="C11831" t="str">
            <v>وجيه</v>
          </cell>
          <cell r="D11831" t="str">
            <v>الهام</v>
          </cell>
          <cell r="E11831" t="str">
            <v>الثانية</v>
          </cell>
        </row>
        <row r="11832">
          <cell r="A11832">
            <v>420764</v>
          </cell>
          <cell r="B11832" t="str">
            <v>ايه الأشمر</v>
          </cell>
          <cell r="C11832" t="str">
            <v xml:space="preserve">فريز </v>
          </cell>
          <cell r="D11832" t="str">
            <v xml:space="preserve">عليا  </v>
          </cell>
          <cell r="E11832" t="str">
            <v>الثانية</v>
          </cell>
        </row>
        <row r="11833">
          <cell r="A11833">
            <v>420769</v>
          </cell>
          <cell r="B11833" t="str">
            <v>ايه الكردي</v>
          </cell>
          <cell r="C11833" t="str">
            <v>موفق</v>
          </cell>
          <cell r="D11833" t="str">
            <v>ريما</v>
          </cell>
          <cell r="E11833" t="str">
            <v>الثانية</v>
          </cell>
        </row>
        <row r="11834">
          <cell r="A11834">
            <v>420774</v>
          </cell>
          <cell r="B11834" t="str">
            <v>ايـه كنفاني</v>
          </cell>
          <cell r="C11834" t="str">
            <v>محمود</v>
          </cell>
          <cell r="D11834" t="str">
            <v>لميـة</v>
          </cell>
          <cell r="E11834" t="str">
            <v>الثانية</v>
          </cell>
        </row>
        <row r="11835">
          <cell r="A11835">
            <v>420775</v>
          </cell>
          <cell r="B11835" t="str">
            <v>ايه ناصيف</v>
          </cell>
          <cell r="C11835" t="str">
            <v>علي</v>
          </cell>
          <cell r="D11835" t="str">
            <v>عواطف</v>
          </cell>
          <cell r="E11835" t="str">
            <v>الثانية</v>
          </cell>
        </row>
        <row r="11836">
          <cell r="A11836">
            <v>420778</v>
          </cell>
          <cell r="B11836" t="str">
            <v>ايهم ابو عليله</v>
          </cell>
          <cell r="C11836" t="str">
            <v>قاسم</v>
          </cell>
          <cell r="D11836" t="str">
            <v>غاده</v>
          </cell>
          <cell r="E11836" t="str">
            <v>الثانية</v>
          </cell>
        </row>
        <row r="11837">
          <cell r="A11837">
            <v>420782</v>
          </cell>
          <cell r="B11837" t="str">
            <v xml:space="preserve">ايوب  الشوكاني </v>
          </cell>
          <cell r="C11837" t="str">
            <v xml:space="preserve">احمد </v>
          </cell>
          <cell r="D11837" t="str">
            <v xml:space="preserve">روضه </v>
          </cell>
          <cell r="E11837" t="str">
            <v>الثانية</v>
          </cell>
        </row>
        <row r="11838">
          <cell r="A11838">
            <v>420783</v>
          </cell>
          <cell r="B11838" t="str">
            <v>ايوب صفايا</v>
          </cell>
          <cell r="C11838" t="str">
            <v>رفعات</v>
          </cell>
          <cell r="D11838" t="str">
            <v>هيام</v>
          </cell>
          <cell r="E11838" t="str">
            <v>الثانية</v>
          </cell>
        </row>
        <row r="11839">
          <cell r="A11839">
            <v>420785</v>
          </cell>
          <cell r="B11839" t="str">
            <v>باسل الماضي</v>
          </cell>
          <cell r="C11839" t="str">
            <v>حاتم</v>
          </cell>
          <cell r="D11839" t="str">
            <v>نهى</v>
          </cell>
          <cell r="E11839" t="str">
            <v>الثانية</v>
          </cell>
        </row>
        <row r="11840">
          <cell r="A11840">
            <v>420788</v>
          </cell>
          <cell r="B11840" t="str">
            <v>باسل قريط</v>
          </cell>
          <cell r="C11840" t="str">
            <v>فريد</v>
          </cell>
          <cell r="D11840" t="str">
            <v>تغريد</v>
          </cell>
          <cell r="E11840" t="str">
            <v>الثانية</v>
          </cell>
        </row>
        <row r="11841">
          <cell r="A11841">
            <v>420790</v>
          </cell>
          <cell r="B11841" t="str">
            <v>باسمة الحمادي</v>
          </cell>
          <cell r="C11841" t="str">
            <v>مأمون</v>
          </cell>
          <cell r="D11841" t="str">
            <v>سميرة</v>
          </cell>
          <cell r="E11841" t="str">
            <v>الثانية</v>
          </cell>
        </row>
        <row r="11842">
          <cell r="A11842">
            <v>420799</v>
          </cell>
          <cell r="B11842" t="str">
            <v>بتول مرهج</v>
          </cell>
          <cell r="C11842" t="str">
            <v>نهاد</v>
          </cell>
          <cell r="D11842" t="str">
            <v>الهام</v>
          </cell>
          <cell r="E11842" t="str">
            <v>الثانية</v>
          </cell>
        </row>
        <row r="11843">
          <cell r="A11843">
            <v>420800</v>
          </cell>
          <cell r="B11843" t="str">
            <v>بتول موسى</v>
          </cell>
          <cell r="C11843" t="str">
            <v>حسن</v>
          </cell>
          <cell r="D11843" t="str">
            <v>سحر</v>
          </cell>
          <cell r="E11843" t="str">
            <v>الثانية</v>
          </cell>
        </row>
        <row r="11844">
          <cell r="A11844">
            <v>420807</v>
          </cell>
          <cell r="B11844" t="str">
            <v>بدرالدين القصار</v>
          </cell>
          <cell r="C11844" t="str">
            <v>مؤيد</v>
          </cell>
          <cell r="D11844" t="str">
            <v>رنده</v>
          </cell>
          <cell r="E11844" t="str">
            <v>الثانية</v>
          </cell>
        </row>
        <row r="11845">
          <cell r="A11845">
            <v>420812</v>
          </cell>
          <cell r="B11845" t="str">
            <v>براءه الزراعي</v>
          </cell>
          <cell r="C11845" t="str">
            <v>اسامه</v>
          </cell>
          <cell r="D11845" t="str">
            <v>حنان</v>
          </cell>
          <cell r="E11845" t="str">
            <v>الثانية</v>
          </cell>
        </row>
        <row r="11846">
          <cell r="A11846">
            <v>420820</v>
          </cell>
          <cell r="B11846" t="str">
            <v>بشار جبيل</v>
          </cell>
          <cell r="C11846" t="str">
            <v>نبيل</v>
          </cell>
          <cell r="D11846" t="str">
            <v>ناديا</v>
          </cell>
          <cell r="E11846" t="str">
            <v>الثانية</v>
          </cell>
        </row>
        <row r="11847">
          <cell r="A11847">
            <v>420832</v>
          </cell>
          <cell r="B11847" t="str">
            <v>بلال جمعه</v>
          </cell>
          <cell r="C11847" t="str">
            <v>أحمد</v>
          </cell>
          <cell r="D11847" t="str">
            <v>ماجده</v>
          </cell>
          <cell r="E11847" t="str">
            <v>الثانية</v>
          </cell>
        </row>
        <row r="11848">
          <cell r="A11848">
            <v>420833</v>
          </cell>
          <cell r="B11848" t="str">
            <v>بلال حلاق</v>
          </cell>
          <cell r="C11848" t="str">
            <v>مصطفى</v>
          </cell>
          <cell r="D11848" t="str">
            <v>ايمان</v>
          </cell>
          <cell r="E11848" t="str">
            <v>الثانية</v>
          </cell>
        </row>
        <row r="11849">
          <cell r="A11849">
            <v>420837</v>
          </cell>
          <cell r="B11849" t="str">
            <v>بنان بكر</v>
          </cell>
          <cell r="C11849" t="str">
            <v>تحسين</v>
          </cell>
          <cell r="D11849" t="str">
            <v>زهريه</v>
          </cell>
          <cell r="E11849" t="str">
            <v>الثانية</v>
          </cell>
        </row>
        <row r="11850">
          <cell r="A11850">
            <v>420839</v>
          </cell>
          <cell r="B11850" t="str">
            <v>بيان الاحمد</v>
          </cell>
          <cell r="C11850" t="str">
            <v>عبد القادر</v>
          </cell>
          <cell r="D11850" t="str">
            <v>امل</v>
          </cell>
          <cell r="E11850" t="str">
            <v>الثانية</v>
          </cell>
        </row>
        <row r="11851">
          <cell r="A11851">
            <v>420849</v>
          </cell>
          <cell r="B11851" t="str">
            <v>بيان عقيد</v>
          </cell>
          <cell r="C11851" t="str">
            <v>حاتم</v>
          </cell>
          <cell r="D11851" t="str">
            <v>نسرين</v>
          </cell>
          <cell r="E11851" t="str">
            <v>الثانية</v>
          </cell>
        </row>
        <row r="11852">
          <cell r="A11852">
            <v>420850</v>
          </cell>
          <cell r="B11852" t="str">
            <v>بيان غنطوس</v>
          </cell>
          <cell r="C11852" t="str">
            <v>محمد</v>
          </cell>
          <cell r="D11852" t="str">
            <v>رزان</v>
          </cell>
          <cell r="E11852" t="str">
            <v>الثانية</v>
          </cell>
        </row>
        <row r="11853">
          <cell r="A11853">
            <v>420855</v>
          </cell>
          <cell r="B11853" t="str">
            <v>تالا الزهر</v>
          </cell>
          <cell r="C11853" t="str">
            <v>اسامه</v>
          </cell>
          <cell r="D11853" t="str">
            <v>مياده</v>
          </cell>
          <cell r="E11853" t="str">
            <v>الثانية</v>
          </cell>
        </row>
        <row r="11854">
          <cell r="A11854">
            <v>420861</v>
          </cell>
          <cell r="B11854" t="str">
            <v>تقى التشه</v>
          </cell>
          <cell r="C11854" t="str">
            <v>سمير</v>
          </cell>
          <cell r="D11854" t="str">
            <v>فاديا</v>
          </cell>
          <cell r="E11854" t="str">
            <v>الثانية</v>
          </cell>
        </row>
        <row r="11855">
          <cell r="A11855">
            <v>420870</v>
          </cell>
          <cell r="B11855" t="str">
            <v>تيماء ابوالذهب</v>
          </cell>
          <cell r="C11855" t="str">
            <v>محمد بسام</v>
          </cell>
          <cell r="D11855" t="str">
            <v>ايمان</v>
          </cell>
          <cell r="E11855" t="str">
            <v>الثانية</v>
          </cell>
        </row>
        <row r="11856">
          <cell r="A11856">
            <v>420872</v>
          </cell>
          <cell r="B11856" t="str">
            <v>ثائر ابوخميس</v>
          </cell>
          <cell r="C11856" t="str">
            <v>احمد</v>
          </cell>
          <cell r="D11856" t="str">
            <v>مها</v>
          </cell>
          <cell r="E11856" t="str">
            <v>الثانية</v>
          </cell>
        </row>
        <row r="11857">
          <cell r="A11857">
            <v>420877</v>
          </cell>
          <cell r="B11857" t="str">
            <v>جريس حداد</v>
          </cell>
          <cell r="C11857" t="str">
            <v>جهاد</v>
          </cell>
          <cell r="D11857" t="str">
            <v>لينا</v>
          </cell>
          <cell r="E11857" t="str">
            <v>الثانية</v>
          </cell>
        </row>
        <row r="11858">
          <cell r="A11858">
            <v>420881</v>
          </cell>
          <cell r="B11858" t="str">
            <v>جعفر سقر</v>
          </cell>
          <cell r="C11858" t="str">
            <v>عماد</v>
          </cell>
          <cell r="D11858" t="str">
            <v>هناء</v>
          </cell>
          <cell r="E11858" t="str">
            <v>الثانية</v>
          </cell>
        </row>
        <row r="11859">
          <cell r="A11859">
            <v>420883</v>
          </cell>
          <cell r="B11859" t="str">
            <v>جعفر محمد</v>
          </cell>
          <cell r="C11859" t="str">
            <v>مالك</v>
          </cell>
          <cell r="D11859" t="str">
            <v>بديعه</v>
          </cell>
          <cell r="E11859" t="str">
            <v>الثانية</v>
          </cell>
        </row>
        <row r="11860">
          <cell r="A11860">
            <v>420889</v>
          </cell>
          <cell r="B11860" t="str">
            <v>جميل الجبور</v>
          </cell>
          <cell r="C11860" t="str">
            <v>الياس</v>
          </cell>
          <cell r="D11860" t="str">
            <v>فاتن</v>
          </cell>
          <cell r="E11860" t="str">
            <v>الثانية</v>
          </cell>
        </row>
        <row r="11861">
          <cell r="A11861">
            <v>420891</v>
          </cell>
          <cell r="B11861" t="str">
            <v>جميله عسيكريه</v>
          </cell>
          <cell r="C11861" t="str">
            <v>محمد</v>
          </cell>
          <cell r="D11861" t="str">
            <v>نبيله</v>
          </cell>
          <cell r="E11861" t="str">
            <v>الثانية</v>
          </cell>
        </row>
        <row r="11862">
          <cell r="A11862">
            <v>420897</v>
          </cell>
          <cell r="B11862" t="str">
            <v>جواد القباني</v>
          </cell>
          <cell r="C11862" t="str">
            <v>سهيل</v>
          </cell>
          <cell r="D11862" t="str">
            <v>غاده</v>
          </cell>
          <cell r="E11862" t="str">
            <v>الثانية</v>
          </cell>
        </row>
        <row r="11863">
          <cell r="A11863">
            <v>420900</v>
          </cell>
          <cell r="B11863" t="str">
            <v>جودي القطان</v>
          </cell>
          <cell r="C11863" t="str">
            <v>بشير</v>
          </cell>
          <cell r="D11863" t="str">
            <v>سمر</v>
          </cell>
          <cell r="E11863" t="str">
            <v>الثانية</v>
          </cell>
        </row>
        <row r="11864">
          <cell r="A11864">
            <v>420906</v>
          </cell>
          <cell r="B11864" t="str">
            <v>جوليان الخوري</v>
          </cell>
          <cell r="C11864" t="str">
            <v>حنا</v>
          </cell>
          <cell r="D11864" t="str">
            <v>صفاء</v>
          </cell>
          <cell r="E11864" t="str">
            <v>الثانية</v>
          </cell>
        </row>
        <row r="11865">
          <cell r="A11865">
            <v>420907</v>
          </cell>
          <cell r="B11865" t="str">
            <v>جوليان مقعبري</v>
          </cell>
          <cell r="C11865" t="str">
            <v>نضال</v>
          </cell>
          <cell r="D11865" t="str">
            <v>مادونا</v>
          </cell>
          <cell r="E11865" t="str">
            <v>الثانية</v>
          </cell>
        </row>
        <row r="11866">
          <cell r="A11866">
            <v>420910</v>
          </cell>
          <cell r="B11866" t="str">
            <v>حاتم البني</v>
          </cell>
          <cell r="C11866" t="str">
            <v>بسام</v>
          </cell>
          <cell r="D11866" t="str">
            <v>مياده</v>
          </cell>
          <cell r="E11866" t="str">
            <v>الثانية</v>
          </cell>
        </row>
        <row r="11867">
          <cell r="A11867">
            <v>420921</v>
          </cell>
          <cell r="B11867" t="str">
            <v xml:space="preserve">حسام توتونجي </v>
          </cell>
          <cell r="C11867" t="str">
            <v xml:space="preserve">مروان </v>
          </cell>
          <cell r="D11867" t="str">
            <v xml:space="preserve">فاديا </v>
          </cell>
          <cell r="E11867" t="str">
            <v>الثانية</v>
          </cell>
        </row>
        <row r="11868">
          <cell r="A11868">
            <v>420925</v>
          </cell>
          <cell r="B11868" t="str">
            <v>حسام زين</v>
          </cell>
          <cell r="C11868" t="str">
            <v>اسعد</v>
          </cell>
          <cell r="D11868" t="str">
            <v>يسرى</v>
          </cell>
          <cell r="E11868" t="str">
            <v>الثانية</v>
          </cell>
        </row>
        <row r="11869">
          <cell r="A11869">
            <v>420926</v>
          </cell>
          <cell r="B11869" t="str">
            <v>حسام عوض</v>
          </cell>
          <cell r="C11869" t="str">
            <v>غسان</v>
          </cell>
          <cell r="D11869" t="str">
            <v>فاطمه</v>
          </cell>
          <cell r="E11869" t="str">
            <v>الثانية</v>
          </cell>
        </row>
        <row r="11870">
          <cell r="A11870">
            <v>420927</v>
          </cell>
          <cell r="B11870" t="str">
            <v>حسام قوجقار</v>
          </cell>
          <cell r="C11870" t="str">
            <v>منذر</v>
          </cell>
          <cell r="D11870" t="str">
            <v>سمر</v>
          </cell>
          <cell r="E11870" t="str">
            <v>الثانية</v>
          </cell>
        </row>
        <row r="11871">
          <cell r="A11871">
            <v>420938</v>
          </cell>
          <cell r="B11871" t="str">
            <v>حسن درباس</v>
          </cell>
          <cell r="C11871" t="str">
            <v>حسان</v>
          </cell>
          <cell r="D11871" t="str">
            <v>سعاد</v>
          </cell>
          <cell r="E11871" t="str">
            <v>الثانية</v>
          </cell>
        </row>
        <row r="11872">
          <cell r="A11872">
            <v>420944</v>
          </cell>
          <cell r="B11872" t="str">
            <v>حسين كنيفاتي</v>
          </cell>
          <cell r="C11872" t="str">
            <v>عبد القادر</v>
          </cell>
          <cell r="D11872" t="str">
            <v>منار</v>
          </cell>
          <cell r="E11872" t="str">
            <v>الثانية</v>
          </cell>
        </row>
        <row r="11873">
          <cell r="A11873">
            <v>420945</v>
          </cell>
          <cell r="B11873" t="str">
            <v>حفيظة خضير</v>
          </cell>
          <cell r="C11873" t="str">
            <v>عبد القادر</v>
          </cell>
          <cell r="D11873" t="str">
            <v>جميله</v>
          </cell>
          <cell r="E11873" t="str">
            <v>الثانية</v>
          </cell>
        </row>
        <row r="11874">
          <cell r="A11874">
            <v>420947</v>
          </cell>
          <cell r="B11874" t="str">
            <v>حلا فتال</v>
          </cell>
          <cell r="C11874" t="str">
            <v>محمد</v>
          </cell>
          <cell r="D11874" t="str">
            <v>هبه</v>
          </cell>
          <cell r="E11874" t="str">
            <v>الثانية</v>
          </cell>
        </row>
        <row r="11875">
          <cell r="A11875">
            <v>420958</v>
          </cell>
          <cell r="B11875" t="str">
            <v>حنان المعلم</v>
          </cell>
          <cell r="C11875" t="str">
            <v>عبد اللطيف</v>
          </cell>
          <cell r="D11875" t="str">
            <v xml:space="preserve">هدى </v>
          </cell>
          <cell r="E11875" t="str">
            <v>الثانية</v>
          </cell>
        </row>
        <row r="11876">
          <cell r="A11876">
            <v>420976</v>
          </cell>
          <cell r="B11876" t="str">
            <v>خالد حيدر</v>
          </cell>
          <cell r="C11876" t="str">
            <v>جميل</v>
          </cell>
          <cell r="D11876" t="str">
            <v>ثناء</v>
          </cell>
          <cell r="E11876" t="str">
            <v>الثانية</v>
          </cell>
        </row>
        <row r="11877">
          <cell r="A11877">
            <v>420981</v>
          </cell>
          <cell r="B11877" t="str">
            <v>خالد عبدالباقي</v>
          </cell>
          <cell r="C11877" t="str">
            <v>محمد</v>
          </cell>
          <cell r="D11877" t="str">
            <v>هنادي</v>
          </cell>
          <cell r="E11877" t="str">
            <v>الثانية</v>
          </cell>
        </row>
        <row r="11878">
          <cell r="A11878">
            <v>420982</v>
          </cell>
          <cell r="B11878" t="str">
            <v>خالد محاسن</v>
          </cell>
          <cell r="C11878" t="str">
            <v>مازن</v>
          </cell>
          <cell r="D11878" t="str">
            <v>خديجه</v>
          </cell>
          <cell r="E11878" t="str">
            <v>الثانية</v>
          </cell>
        </row>
        <row r="11879">
          <cell r="A11879">
            <v>420984</v>
          </cell>
          <cell r="B11879" t="str">
            <v>ختام زهر الدين</v>
          </cell>
          <cell r="C11879" t="str">
            <v>علي</v>
          </cell>
          <cell r="D11879" t="str">
            <v>نجاه</v>
          </cell>
          <cell r="E11879" t="str">
            <v>الثانية</v>
          </cell>
        </row>
        <row r="11880">
          <cell r="A11880">
            <v>420988</v>
          </cell>
          <cell r="B11880" t="str">
            <v>خضر علي</v>
          </cell>
          <cell r="C11880" t="str">
            <v>نذار</v>
          </cell>
          <cell r="D11880" t="str">
            <v>سميا</v>
          </cell>
          <cell r="E11880" t="str">
            <v>الثانية</v>
          </cell>
        </row>
        <row r="11881">
          <cell r="A11881">
            <v>420991</v>
          </cell>
          <cell r="B11881" t="str">
            <v>خلود سره</v>
          </cell>
          <cell r="C11881" t="str">
            <v>عبد القادر</v>
          </cell>
          <cell r="D11881" t="str">
            <v>هنا</v>
          </cell>
          <cell r="E11881" t="str">
            <v>الثانية</v>
          </cell>
        </row>
        <row r="11882">
          <cell r="A11882">
            <v>421003</v>
          </cell>
          <cell r="B11882" t="str">
            <v>دانه عباس</v>
          </cell>
          <cell r="C11882" t="str">
            <v>محمد انس</v>
          </cell>
          <cell r="D11882" t="str">
            <v>فرح</v>
          </cell>
          <cell r="E11882" t="str">
            <v>الثانية</v>
          </cell>
        </row>
        <row r="11883">
          <cell r="A11883">
            <v>421009</v>
          </cell>
          <cell r="B11883" t="str">
            <v>دانيا شغل</v>
          </cell>
          <cell r="C11883" t="str">
            <v>محمد سمير</v>
          </cell>
          <cell r="D11883" t="str">
            <v>رزان</v>
          </cell>
          <cell r="E11883" t="str">
            <v>الثانية</v>
          </cell>
        </row>
        <row r="11884">
          <cell r="A11884">
            <v>421016</v>
          </cell>
          <cell r="B11884" t="str">
            <v>دعاء القاعد</v>
          </cell>
          <cell r="C11884" t="str">
            <v>محمد امين</v>
          </cell>
          <cell r="D11884" t="str">
            <v>عوفه</v>
          </cell>
          <cell r="E11884" t="str">
            <v>الثانية</v>
          </cell>
        </row>
        <row r="11885">
          <cell r="A11885">
            <v>421024</v>
          </cell>
          <cell r="B11885" t="str">
            <v>دعاء كلش</v>
          </cell>
          <cell r="C11885" t="str">
            <v>هيثم</v>
          </cell>
          <cell r="D11885" t="str">
            <v>نبيله</v>
          </cell>
          <cell r="E11885" t="str">
            <v>الثانية</v>
          </cell>
        </row>
        <row r="11886">
          <cell r="A11886">
            <v>421034</v>
          </cell>
          <cell r="B11886" t="str">
            <v>ديانا يوسف</v>
          </cell>
          <cell r="C11886" t="str">
            <v>عصام</v>
          </cell>
          <cell r="D11886" t="str">
            <v>أمان</v>
          </cell>
          <cell r="E11886" t="str">
            <v>الثانية</v>
          </cell>
        </row>
        <row r="11887">
          <cell r="A11887">
            <v>421037</v>
          </cell>
          <cell r="B11887" t="str">
            <v>ديمه المكاري</v>
          </cell>
          <cell r="C11887" t="str">
            <v>محمد أنس</v>
          </cell>
          <cell r="D11887" t="str">
            <v>سلوى</v>
          </cell>
          <cell r="E11887" t="str">
            <v>الثانية</v>
          </cell>
        </row>
        <row r="11888">
          <cell r="A11888">
            <v>421042</v>
          </cell>
          <cell r="B11888" t="str">
            <v>رؤى الفريج</v>
          </cell>
          <cell r="C11888" t="str">
            <v>حسن</v>
          </cell>
          <cell r="D11888" t="str">
            <v>فريزه</v>
          </cell>
          <cell r="E11888" t="str">
            <v>الثانية</v>
          </cell>
        </row>
        <row r="11889">
          <cell r="A11889">
            <v>421046</v>
          </cell>
          <cell r="B11889" t="str">
            <v>رائد ابوحمره</v>
          </cell>
          <cell r="C11889" t="str">
            <v>جهاد</v>
          </cell>
          <cell r="D11889" t="str">
            <v>روعه</v>
          </cell>
          <cell r="E11889" t="str">
            <v>الثانية</v>
          </cell>
        </row>
        <row r="11890">
          <cell r="A11890">
            <v>421055</v>
          </cell>
          <cell r="B11890" t="str">
            <v>راما القزاز</v>
          </cell>
          <cell r="C11890" t="str">
            <v>وليد</v>
          </cell>
          <cell r="D11890" t="str">
            <v>صباح</v>
          </cell>
          <cell r="E11890" t="str">
            <v>الثانية</v>
          </cell>
        </row>
        <row r="11891">
          <cell r="A11891">
            <v>421058</v>
          </cell>
          <cell r="B11891" t="str">
            <v>راما المهدي</v>
          </cell>
          <cell r="C11891" t="str">
            <v>اكرم</v>
          </cell>
          <cell r="D11891" t="str">
            <v>هاله</v>
          </cell>
          <cell r="E11891" t="str">
            <v>الثانية</v>
          </cell>
        </row>
        <row r="11892">
          <cell r="A11892">
            <v>421060</v>
          </cell>
          <cell r="B11892" t="str">
            <v>راما بني المرجه</v>
          </cell>
          <cell r="C11892" t="str">
            <v>ايمن</v>
          </cell>
          <cell r="D11892" t="str">
            <v>لمياء</v>
          </cell>
          <cell r="E11892" t="str">
            <v>الثانية</v>
          </cell>
        </row>
        <row r="11893">
          <cell r="A11893">
            <v>421071</v>
          </cell>
          <cell r="B11893" t="str">
            <v>راما شيخ البساتنه</v>
          </cell>
          <cell r="C11893" t="str">
            <v>عبد اللطيف</v>
          </cell>
          <cell r="D11893" t="str">
            <v>وفاء</v>
          </cell>
          <cell r="E11893" t="str">
            <v>الثانية</v>
          </cell>
        </row>
        <row r="11894">
          <cell r="A11894">
            <v>421083</v>
          </cell>
          <cell r="B11894" t="str">
            <v>رامي البني</v>
          </cell>
          <cell r="C11894" t="str">
            <v>أمير</v>
          </cell>
          <cell r="D11894" t="str">
            <v>انيتا</v>
          </cell>
          <cell r="E11894" t="str">
            <v>الثانية</v>
          </cell>
        </row>
        <row r="11895">
          <cell r="A11895">
            <v>421090</v>
          </cell>
          <cell r="B11895" t="str">
            <v xml:space="preserve">رانيا السليمان </v>
          </cell>
          <cell r="C11895" t="str">
            <v xml:space="preserve">محمد </v>
          </cell>
          <cell r="D11895" t="str">
            <v xml:space="preserve">شيرين </v>
          </cell>
          <cell r="E11895" t="str">
            <v>الثانية</v>
          </cell>
        </row>
        <row r="11896">
          <cell r="A11896">
            <v>421091</v>
          </cell>
          <cell r="B11896" t="str">
            <v>راويه سنيطر</v>
          </cell>
          <cell r="C11896" t="str">
            <v>هلال</v>
          </cell>
          <cell r="D11896" t="str">
            <v>منى</v>
          </cell>
          <cell r="E11896" t="str">
            <v>الثانية</v>
          </cell>
        </row>
        <row r="11897">
          <cell r="A11897">
            <v>421112</v>
          </cell>
          <cell r="B11897" t="str">
            <v xml:space="preserve">رشا خاشوق </v>
          </cell>
          <cell r="C11897" t="str">
            <v xml:space="preserve">احمد </v>
          </cell>
          <cell r="D11897" t="str">
            <v xml:space="preserve">امل  </v>
          </cell>
          <cell r="E11897" t="str">
            <v>الثانية</v>
          </cell>
        </row>
        <row r="11898">
          <cell r="A11898">
            <v>421116</v>
          </cell>
          <cell r="B11898" t="str">
            <v>رشا شواهين</v>
          </cell>
          <cell r="C11898" t="str">
            <v>انور</v>
          </cell>
          <cell r="D11898" t="str">
            <v>خالدية</v>
          </cell>
          <cell r="E11898" t="str">
            <v>الثانية</v>
          </cell>
        </row>
        <row r="11899">
          <cell r="A11899">
            <v>421128</v>
          </cell>
          <cell r="B11899" t="str">
            <v>رغد قرقماز</v>
          </cell>
          <cell r="C11899" t="str">
            <v>بسام</v>
          </cell>
          <cell r="D11899" t="str">
            <v>الين</v>
          </cell>
          <cell r="E11899" t="str">
            <v>الثانية</v>
          </cell>
        </row>
        <row r="11900">
          <cell r="A11900">
            <v>421134</v>
          </cell>
          <cell r="B11900" t="str">
            <v>رفيق الصفدي</v>
          </cell>
          <cell r="C11900" t="str">
            <v>اسماعيل</v>
          </cell>
          <cell r="D11900" t="str">
            <v>سعاد</v>
          </cell>
          <cell r="E11900" t="str">
            <v>الثانية</v>
          </cell>
        </row>
        <row r="11901">
          <cell r="A11901">
            <v>421136</v>
          </cell>
          <cell r="B11901" t="str">
            <v xml:space="preserve">رقيه  عليل </v>
          </cell>
          <cell r="C11901" t="str">
            <v xml:space="preserve">عمر </v>
          </cell>
          <cell r="D11901" t="str">
            <v>مزين</v>
          </cell>
          <cell r="E11901" t="str">
            <v>الثانية</v>
          </cell>
        </row>
        <row r="11902">
          <cell r="A11902">
            <v>421138</v>
          </cell>
          <cell r="B11902" t="str">
            <v>رنا الاحمر</v>
          </cell>
          <cell r="C11902" t="str">
            <v>بسام</v>
          </cell>
          <cell r="D11902" t="str">
            <v>مارلين</v>
          </cell>
          <cell r="E11902" t="str">
            <v>الثانية</v>
          </cell>
        </row>
        <row r="11903">
          <cell r="A11903">
            <v>421144</v>
          </cell>
          <cell r="B11903" t="str">
            <v>رنا صبيح</v>
          </cell>
          <cell r="C11903" t="str">
            <v>عيسى</v>
          </cell>
          <cell r="D11903" t="str">
            <v xml:space="preserve">نجوى </v>
          </cell>
          <cell r="E11903" t="str">
            <v>الثانية</v>
          </cell>
        </row>
        <row r="11904">
          <cell r="A11904">
            <v>421148</v>
          </cell>
          <cell r="B11904" t="str">
            <v>رنيت عليوي</v>
          </cell>
          <cell r="C11904" t="str">
            <v>مرشد</v>
          </cell>
          <cell r="D11904" t="str">
            <v>ايمان</v>
          </cell>
          <cell r="E11904" t="str">
            <v>الثانية</v>
          </cell>
        </row>
        <row r="11905">
          <cell r="A11905">
            <v>421149</v>
          </cell>
          <cell r="B11905" t="str">
            <v>رنيم البني</v>
          </cell>
          <cell r="C11905" t="str">
            <v>محمدسمير</v>
          </cell>
          <cell r="D11905" t="str">
            <v>أمل</v>
          </cell>
          <cell r="E11905" t="str">
            <v>الثانية</v>
          </cell>
        </row>
        <row r="11906">
          <cell r="A11906">
            <v>421153</v>
          </cell>
          <cell r="B11906" t="str">
            <v>رنيم النحلاوي</v>
          </cell>
          <cell r="C11906" t="str">
            <v>نشأت</v>
          </cell>
          <cell r="D11906" t="str">
            <v>ابتسام</v>
          </cell>
          <cell r="E11906" t="str">
            <v>الثانية</v>
          </cell>
        </row>
        <row r="11907">
          <cell r="A11907">
            <v>421163</v>
          </cell>
          <cell r="B11907" t="str">
            <v>رهام الشريحي</v>
          </cell>
          <cell r="C11907" t="str">
            <v>بسام</v>
          </cell>
          <cell r="D11907" t="str">
            <v>زكيه</v>
          </cell>
          <cell r="E11907" t="str">
            <v>الثانية</v>
          </cell>
        </row>
        <row r="11908">
          <cell r="A11908">
            <v>421164</v>
          </cell>
          <cell r="B11908" t="str">
            <v>رهام الصالحاني</v>
          </cell>
          <cell r="C11908" t="str">
            <v>سمير</v>
          </cell>
          <cell r="D11908" t="str">
            <v>ماهيتاب</v>
          </cell>
          <cell r="E11908" t="str">
            <v>الثانية</v>
          </cell>
        </row>
        <row r="11909">
          <cell r="A11909">
            <v>421173</v>
          </cell>
          <cell r="B11909" t="str">
            <v>رهف الشلبي</v>
          </cell>
          <cell r="C11909" t="str">
            <v>محمد عربي</v>
          </cell>
          <cell r="D11909" t="str">
            <v>مريم</v>
          </cell>
          <cell r="E11909" t="str">
            <v>الثانية</v>
          </cell>
        </row>
        <row r="11910">
          <cell r="A11910">
            <v>421177</v>
          </cell>
          <cell r="B11910" t="str">
            <v>رهف منصورالمصري</v>
          </cell>
          <cell r="C11910" t="str">
            <v>اكرم</v>
          </cell>
          <cell r="D11910" t="str">
            <v>سهير</v>
          </cell>
          <cell r="E11910" t="str">
            <v>الثانية</v>
          </cell>
        </row>
        <row r="11911">
          <cell r="A11911">
            <v>421179</v>
          </cell>
          <cell r="B11911" t="str">
            <v>رواد قريط</v>
          </cell>
          <cell r="C11911" t="str">
            <v>رياض</v>
          </cell>
          <cell r="D11911" t="str">
            <v>ردينه</v>
          </cell>
          <cell r="E11911" t="str">
            <v>الثانية</v>
          </cell>
        </row>
        <row r="11912">
          <cell r="A11912">
            <v>421184</v>
          </cell>
          <cell r="B11912" t="str">
            <v>روان عباس</v>
          </cell>
          <cell r="C11912" t="str">
            <v>مصطفى</v>
          </cell>
          <cell r="D11912" t="str">
            <v>روعه</v>
          </cell>
          <cell r="E11912" t="str">
            <v>الثانية</v>
          </cell>
        </row>
        <row r="11913">
          <cell r="A11913">
            <v>421186</v>
          </cell>
          <cell r="B11913" t="str">
            <v>روان ملص</v>
          </cell>
          <cell r="C11913" t="str">
            <v>عبد الرحمن</v>
          </cell>
          <cell r="D11913" t="str">
            <v>ملك</v>
          </cell>
          <cell r="E11913" t="str">
            <v>الثانية</v>
          </cell>
        </row>
        <row r="11914">
          <cell r="A11914">
            <v>421191</v>
          </cell>
          <cell r="B11914" t="str">
            <v>رولا الصباغ</v>
          </cell>
          <cell r="C11914" t="str">
            <v>زياد</v>
          </cell>
          <cell r="D11914" t="str">
            <v>ريمه</v>
          </cell>
          <cell r="E11914" t="str">
            <v>الثانية</v>
          </cell>
        </row>
        <row r="11915">
          <cell r="A11915">
            <v>421194</v>
          </cell>
          <cell r="B11915" t="str">
            <v>روند عبدالله</v>
          </cell>
          <cell r="C11915" t="str">
            <v>غانم</v>
          </cell>
          <cell r="D11915" t="str">
            <v>صفاء</v>
          </cell>
          <cell r="E11915" t="str">
            <v>الثانية</v>
          </cell>
        </row>
        <row r="11916">
          <cell r="A11916">
            <v>421196</v>
          </cell>
          <cell r="B11916" t="str">
            <v>رياض شلغين</v>
          </cell>
          <cell r="C11916" t="str">
            <v>ماجد</v>
          </cell>
          <cell r="D11916" t="str">
            <v xml:space="preserve">فاتن </v>
          </cell>
          <cell r="E11916" t="str">
            <v>الثانية</v>
          </cell>
        </row>
        <row r="11917">
          <cell r="A11917">
            <v>421201</v>
          </cell>
          <cell r="B11917" t="str">
            <v>ريم الحمود</v>
          </cell>
          <cell r="C11917" t="str">
            <v>وليد</v>
          </cell>
          <cell r="D11917" t="str">
            <v>خلود</v>
          </cell>
          <cell r="E11917" t="str">
            <v>الثانية</v>
          </cell>
        </row>
        <row r="11918">
          <cell r="A11918">
            <v>421208</v>
          </cell>
          <cell r="B11918" t="str">
            <v>ريم بشيتي</v>
          </cell>
          <cell r="C11918" t="str">
            <v>محمد</v>
          </cell>
          <cell r="D11918" t="str">
            <v>لميس</v>
          </cell>
          <cell r="E11918" t="str">
            <v>الثانية</v>
          </cell>
        </row>
        <row r="11919">
          <cell r="A11919">
            <v>421210</v>
          </cell>
          <cell r="B11919" t="str">
            <v>ريم جاموس</v>
          </cell>
          <cell r="C11919" t="str">
            <v>وليد</v>
          </cell>
          <cell r="D11919" t="str">
            <v xml:space="preserve">هدى </v>
          </cell>
          <cell r="E11919" t="str">
            <v>الثانية</v>
          </cell>
        </row>
        <row r="11920">
          <cell r="A11920">
            <v>421215</v>
          </cell>
          <cell r="B11920" t="str">
            <v xml:space="preserve">ريم هاشم </v>
          </cell>
          <cell r="C11920" t="str">
            <v xml:space="preserve">محمد حسان </v>
          </cell>
          <cell r="D11920" t="str">
            <v>ميساء</v>
          </cell>
          <cell r="E11920" t="str">
            <v>الثانية</v>
          </cell>
        </row>
        <row r="11921">
          <cell r="A11921">
            <v>421216</v>
          </cell>
          <cell r="B11921" t="str">
            <v xml:space="preserve">ريما  غزال  </v>
          </cell>
          <cell r="C11921" t="str">
            <v xml:space="preserve">محمد </v>
          </cell>
          <cell r="D11921" t="str">
            <v>خوله</v>
          </cell>
          <cell r="E11921" t="str">
            <v>الثانية</v>
          </cell>
        </row>
        <row r="11922">
          <cell r="A11922">
            <v>421224</v>
          </cell>
          <cell r="B11922" t="str">
            <v xml:space="preserve">زهراء الرياحي </v>
          </cell>
          <cell r="C11922" t="str">
            <v xml:space="preserve">اكرم </v>
          </cell>
          <cell r="D11922" t="str">
            <v xml:space="preserve">فتاة </v>
          </cell>
          <cell r="E11922" t="str">
            <v>الثانية</v>
          </cell>
        </row>
        <row r="11923">
          <cell r="A11923">
            <v>421226</v>
          </cell>
          <cell r="B11923" t="str">
            <v xml:space="preserve">زهير  السادات </v>
          </cell>
          <cell r="C11923" t="str">
            <v>وليد</v>
          </cell>
          <cell r="D11923" t="str">
            <v xml:space="preserve">ندى </v>
          </cell>
          <cell r="E11923" t="str">
            <v>الثانية</v>
          </cell>
        </row>
        <row r="11924">
          <cell r="A11924">
            <v>421228</v>
          </cell>
          <cell r="B11924" t="str">
            <v>زياد علي</v>
          </cell>
          <cell r="C11924" t="str">
            <v>طارق</v>
          </cell>
          <cell r="D11924" t="str">
            <v>عبير</v>
          </cell>
          <cell r="E11924" t="str">
            <v>الثانية</v>
          </cell>
        </row>
        <row r="11925">
          <cell r="A11925">
            <v>421239</v>
          </cell>
          <cell r="B11925" t="str">
            <v xml:space="preserve">ساره ابو شام </v>
          </cell>
          <cell r="C11925" t="str">
            <v xml:space="preserve">خليل </v>
          </cell>
          <cell r="D11925" t="str">
            <v xml:space="preserve">اسما </v>
          </cell>
          <cell r="E11925" t="str">
            <v>الثانية</v>
          </cell>
        </row>
        <row r="11926">
          <cell r="A11926">
            <v>421257</v>
          </cell>
          <cell r="B11926" t="str">
            <v>سامر تقوى</v>
          </cell>
          <cell r="C11926" t="str">
            <v>يوسف</v>
          </cell>
          <cell r="D11926" t="str">
            <v>زهور</v>
          </cell>
          <cell r="E11926" t="str">
            <v>الثانية</v>
          </cell>
        </row>
        <row r="11927">
          <cell r="A11927">
            <v>421258</v>
          </cell>
          <cell r="B11927" t="str">
            <v>سامر عبدالمولى</v>
          </cell>
          <cell r="C11927" t="str">
            <v>محمد علي</v>
          </cell>
          <cell r="D11927" t="str">
            <v>لما</v>
          </cell>
          <cell r="E11927" t="str">
            <v>الثانية</v>
          </cell>
        </row>
        <row r="11928">
          <cell r="A11928">
            <v>421260</v>
          </cell>
          <cell r="B11928" t="str">
            <v>سامر نصر</v>
          </cell>
          <cell r="C11928" t="str">
            <v>هايل</v>
          </cell>
          <cell r="D11928" t="str">
            <v>حيات</v>
          </cell>
          <cell r="E11928" t="str">
            <v>الثانية</v>
          </cell>
        </row>
        <row r="11929">
          <cell r="A11929">
            <v>421266</v>
          </cell>
          <cell r="B11929" t="str">
            <v>ساوغل غايرلي</v>
          </cell>
          <cell r="C11929" t="str">
            <v>محمد خير</v>
          </cell>
          <cell r="D11929" t="str">
            <v>الهام</v>
          </cell>
          <cell r="E11929" t="str">
            <v>الثانية</v>
          </cell>
        </row>
        <row r="11930">
          <cell r="A11930">
            <v>421271</v>
          </cell>
          <cell r="B11930" t="str">
            <v>سدرة جاويش</v>
          </cell>
          <cell r="C11930" t="str">
            <v>محمدعثمان</v>
          </cell>
          <cell r="D11930" t="str">
            <v>ايمان</v>
          </cell>
          <cell r="E11930" t="str">
            <v>الثانية</v>
          </cell>
        </row>
        <row r="11931">
          <cell r="A11931">
            <v>421275</v>
          </cell>
          <cell r="B11931" t="str">
            <v>سعاد البزره</v>
          </cell>
          <cell r="C11931" t="str">
            <v>محمد زهير</v>
          </cell>
          <cell r="D11931" t="str">
            <v xml:space="preserve">هدى </v>
          </cell>
          <cell r="E11931" t="str">
            <v>الثانية</v>
          </cell>
        </row>
        <row r="11932">
          <cell r="A11932">
            <v>421277</v>
          </cell>
          <cell r="B11932" t="str">
            <v>سعاد الحمصي</v>
          </cell>
          <cell r="C11932" t="str">
            <v>طلال</v>
          </cell>
          <cell r="D11932" t="str">
            <v>سوزان</v>
          </cell>
          <cell r="E11932" t="str">
            <v>الثانية</v>
          </cell>
        </row>
        <row r="11933">
          <cell r="A11933">
            <v>421279</v>
          </cell>
          <cell r="B11933" t="str">
            <v>سعاد حجيج</v>
          </cell>
          <cell r="C11933" t="str">
            <v>خليل</v>
          </cell>
          <cell r="D11933" t="str">
            <v>أميمه</v>
          </cell>
          <cell r="E11933" t="str">
            <v>الثانية</v>
          </cell>
        </row>
        <row r="11934">
          <cell r="A11934">
            <v>421281</v>
          </cell>
          <cell r="B11934" t="str">
            <v>سعاد منلا رسول</v>
          </cell>
          <cell r="C11934" t="str">
            <v>بدر الدين</v>
          </cell>
          <cell r="D11934" t="str">
            <v xml:space="preserve">ايمان  </v>
          </cell>
          <cell r="E11934" t="str">
            <v>الثانية</v>
          </cell>
        </row>
        <row r="11935">
          <cell r="A11935">
            <v>421283</v>
          </cell>
          <cell r="B11935" t="str">
            <v>سعديه المحمد</v>
          </cell>
          <cell r="C11935" t="str">
            <v>سهيل</v>
          </cell>
          <cell r="D11935" t="str">
            <v xml:space="preserve">سمر  </v>
          </cell>
          <cell r="E11935" t="str">
            <v>الثانية</v>
          </cell>
        </row>
        <row r="11936">
          <cell r="A11936">
            <v>421288</v>
          </cell>
          <cell r="B11936" t="str">
            <v>سعيد كشيك</v>
          </cell>
          <cell r="C11936" t="str">
            <v>سامي</v>
          </cell>
          <cell r="D11936" t="str">
            <v>اسيمه</v>
          </cell>
          <cell r="E11936" t="str">
            <v>الثانية</v>
          </cell>
        </row>
        <row r="11937">
          <cell r="A11937">
            <v>421290</v>
          </cell>
          <cell r="B11937" t="str">
            <v>سلام الحراكي</v>
          </cell>
          <cell r="C11937" t="str">
            <v>عبدو</v>
          </cell>
          <cell r="D11937" t="str">
            <v>سميره</v>
          </cell>
          <cell r="E11937" t="str">
            <v>الثانية</v>
          </cell>
        </row>
        <row r="11938">
          <cell r="A11938">
            <v>421303</v>
          </cell>
          <cell r="B11938" t="str">
            <v>سليمان عبدالله</v>
          </cell>
          <cell r="C11938" t="str">
            <v>فيصل</v>
          </cell>
          <cell r="D11938" t="str">
            <v>آمال</v>
          </cell>
          <cell r="E11938" t="str">
            <v>الثانية</v>
          </cell>
        </row>
        <row r="11939">
          <cell r="A11939">
            <v>421305</v>
          </cell>
          <cell r="B11939" t="str">
            <v xml:space="preserve">سماح  الزعبي </v>
          </cell>
          <cell r="C11939" t="str">
            <v xml:space="preserve">محمد علي </v>
          </cell>
          <cell r="D11939" t="str">
            <v xml:space="preserve">منى </v>
          </cell>
          <cell r="E11939" t="str">
            <v>الثانية</v>
          </cell>
        </row>
        <row r="11940">
          <cell r="A11940">
            <v>421310</v>
          </cell>
          <cell r="B11940" t="str">
            <v>سماهر محمد</v>
          </cell>
          <cell r="C11940" t="str">
            <v>خليل</v>
          </cell>
          <cell r="D11940" t="str">
            <v>هيفاء</v>
          </cell>
          <cell r="E11940" t="str">
            <v>الثانية</v>
          </cell>
        </row>
        <row r="11941">
          <cell r="A11941">
            <v>421312</v>
          </cell>
          <cell r="B11941" t="str">
            <v>سمر الكردي</v>
          </cell>
          <cell r="C11941" t="str">
            <v>محي الدين</v>
          </cell>
          <cell r="D11941" t="str">
            <v>امتثال</v>
          </cell>
          <cell r="E11941" t="str">
            <v>الثانية</v>
          </cell>
        </row>
        <row r="11942">
          <cell r="A11942">
            <v>421315</v>
          </cell>
          <cell r="B11942" t="str">
            <v>سميره ديركي</v>
          </cell>
          <cell r="C11942" t="str">
            <v>محمد علي</v>
          </cell>
          <cell r="D11942" t="str">
            <v>هدى</v>
          </cell>
          <cell r="E11942" t="str">
            <v>الثانية</v>
          </cell>
        </row>
        <row r="11943">
          <cell r="A11943">
            <v>421317</v>
          </cell>
          <cell r="B11943" t="str">
            <v>سنا شعبان</v>
          </cell>
          <cell r="C11943" t="str">
            <v>محمد خير</v>
          </cell>
          <cell r="D11943" t="str">
            <v>ريما</v>
          </cell>
          <cell r="E11943" t="str">
            <v>الثانية</v>
          </cell>
        </row>
        <row r="11944">
          <cell r="A11944">
            <v>421321</v>
          </cell>
          <cell r="B11944" t="str">
            <v>سهير حسامو</v>
          </cell>
          <cell r="C11944" t="str">
            <v>معتصم</v>
          </cell>
          <cell r="D11944" t="str">
            <v>مريم</v>
          </cell>
          <cell r="E11944" t="str">
            <v>الثانية</v>
          </cell>
        </row>
        <row r="11945">
          <cell r="A11945">
            <v>421322</v>
          </cell>
          <cell r="B11945" t="str">
            <v>سوار جلول</v>
          </cell>
          <cell r="C11945" t="str">
            <v>محمود</v>
          </cell>
          <cell r="D11945" t="str">
            <v>رباب</v>
          </cell>
          <cell r="E11945" t="str">
            <v>الثانية</v>
          </cell>
        </row>
        <row r="11946">
          <cell r="A11946">
            <v>421328</v>
          </cell>
          <cell r="B11946" t="str">
            <v>سوزان سليمان</v>
          </cell>
          <cell r="C11946" t="str">
            <v>يعقوب</v>
          </cell>
          <cell r="D11946" t="str">
            <v>فدوى</v>
          </cell>
          <cell r="E11946" t="str">
            <v>الثانية</v>
          </cell>
        </row>
        <row r="11947">
          <cell r="A11947">
            <v>421331</v>
          </cell>
          <cell r="B11947" t="str">
            <v>سوسن الرفاعي</v>
          </cell>
          <cell r="C11947" t="str">
            <v>محمد كمال</v>
          </cell>
          <cell r="D11947" t="str">
            <v>سمر</v>
          </cell>
          <cell r="E11947" t="str">
            <v>الثانية</v>
          </cell>
        </row>
        <row r="11948">
          <cell r="A11948">
            <v>421349</v>
          </cell>
          <cell r="B11948" t="str">
            <v>شفيق المنيهي</v>
          </cell>
          <cell r="C11948" t="str">
            <v>عيسى</v>
          </cell>
          <cell r="D11948" t="str">
            <v>عبيده</v>
          </cell>
          <cell r="E11948" t="str">
            <v>الثانية</v>
          </cell>
        </row>
        <row r="11949">
          <cell r="A11949">
            <v>421350</v>
          </cell>
          <cell r="B11949" t="str">
            <v>شكري محمد</v>
          </cell>
          <cell r="C11949" t="str">
            <v>رشاد</v>
          </cell>
          <cell r="D11949" t="str">
            <v>جيهان</v>
          </cell>
          <cell r="E11949" t="str">
            <v>الثانية</v>
          </cell>
        </row>
        <row r="11950">
          <cell r="A11950">
            <v>421355</v>
          </cell>
          <cell r="B11950" t="str">
            <v>شيرين حبشيه</v>
          </cell>
          <cell r="C11950" t="str">
            <v>سهيب</v>
          </cell>
          <cell r="D11950" t="str">
            <v>سناء</v>
          </cell>
          <cell r="E11950" t="str">
            <v>الثانية</v>
          </cell>
        </row>
        <row r="11951">
          <cell r="A11951">
            <v>421362</v>
          </cell>
          <cell r="B11951" t="str">
            <v>صفا تللو</v>
          </cell>
          <cell r="C11951" t="str">
            <v>فؤاد</v>
          </cell>
          <cell r="D11951" t="str">
            <v>نعمت</v>
          </cell>
          <cell r="E11951" t="str">
            <v>الثانية</v>
          </cell>
        </row>
        <row r="11952">
          <cell r="A11952">
            <v>421366</v>
          </cell>
          <cell r="B11952" t="str">
            <v>صفيه الراعي</v>
          </cell>
          <cell r="C11952" t="str">
            <v>محمد</v>
          </cell>
          <cell r="D11952" t="str">
            <v>لينا</v>
          </cell>
          <cell r="E11952" t="str">
            <v>الثانية</v>
          </cell>
        </row>
        <row r="11953">
          <cell r="A11953">
            <v>421367</v>
          </cell>
          <cell r="B11953" t="str">
            <v>صلاح الدين كرنوس</v>
          </cell>
          <cell r="C11953" t="str">
            <v>جاسم</v>
          </cell>
          <cell r="D11953" t="str">
            <v>بهيه</v>
          </cell>
          <cell r="E11953" t="str">
            <v>الثانية</v>
          </cell>
        </row>
        <row r="11954">
          <cell r="A11954">
            <v>421382</v>
          </cell>
          <cell r="B11954" t="str">
            <v>طارق خضرو</v>
          </cell>
          <cell r="C11954" t="str">
            <v>فايز</v>
          </cell>
          <cell r="D11954" t="str">
            <v xml:space="preserve">مها </v>
          </cell>
          <cell r="E11954" t="str">
            <v>الثانية</v>
          </cell>
        </row>
        <row r="11955">
          <cell r="A11955">
            <v>421388</v>
          </cell>
          <cell r="B11955" t="str">
            <v>طالب مراد</v>
          </cell>
          <cell r="C11955" t="str">
            <v>جهاد</v>
          </cell>
          <cell r="D11955" t="str">
            <v>كوثر</v>
          </cell>
          <cell r="E11955" t="str">
            <v>الثانية</v>
          </cell>
        </row>
        <row r="11956">
          <cell r="A11956">
            <v>421391</v>
          </cell>
          <cell r="B11956" t="str">
            <v>طلال النجاد</v>
          </cell>
          <cell r="C11956" t="str">
            <v>وجيه</v>
          </cell>
          <cell r="D11956" t="str">
            <v>جيهان</v>
          </cell>
          <cell r="E11956" t="str">
            <v>الثانية</v>
          </cell>
        </row>
        <row r="11957">
          <cell r="A11957">
            <v>421392</v>
          </cell>
          <cell r="B11957" t="str">
            <v>طوني سلوم</v>
          </cell>
          <cell r="C11957" t="str">
            <v>جوزيف</v>
          </cell>
          <cell r="D11957" t="str">
            <v>ابتسام</v>
          </cell>
          <cell r="E11957" t="str">
            <v>الثانية</v>
          </cell>
        </row>
        <row r="11958">
          <cell r="A11958">
            <v>421400</v>
          </cell>
          <cell r="B11958" t="str">
            <v>عامر همج</v>
          </cell>
          <cell r="C11958" t="str">
            <v>صلاح</v>
          </cell>
          <cell r="D11958" t="str">
            <v>عفاف</v>
          </cell>
          <cell r="E11958" t="str">
            <v>الثانية</v>
          </cell>
        </row>
        <row r="11959">
          <cell r="A11959">
            <v>421406</v>
          </cell>
          <cell r="B11959" t="str">
            <v>عبد الرحمن الحلبي</v>
          </cell>
          <cell r="C11959" t="str">
            <v>عمر</v>
          </cell>
          <cell r="D11959" t="str">
            <v>اسماء</v>
          </cell>
          <cell r="E11959" t="str">
            <v>الثانية</v>
          </cell>
        </row>
        <row r="11960">
          <cell r="A11960">
            <v>421411</v>
          </cell>
          <cell r="B11960" t="str">
            <v>عبد الرحمن الطحان</v>
          </cell>
          <cell r="C11960" t="str">
            <v>عماد</v>
          </cell>
          <cell r="D11960" t="str">
            <v>رحاب</v>
          </cell>
          <cell r="E11960" t="str">
            <v>الثانية</v>
          </cell>
        </row>
        <row r="11961">
          <cell r="A11961">
            <v>421415</v>
          </cell>
          <cell r="B11961" t="str">
            <v>عبد الرحمن الكيلاني</v>
          </cell>
          <cell r="C11961" t="str">
            <v>محمد فايز</v>
          </cell>
          <cell r="D11961" t="str">
            <v>ميسون</v>
          </cell>
          <cell r="E11961" t="str">
            <v>الثانية</v>
          </cell>
        </row>
        <row r="11962">
          <cell r="A11962">
            <v>421421</v>
          </cell>
          <cell r="B11962" t="str">
            <v>عبد الرحمن عباس</v>
          </cell>
          <cell r="C11962" t="str">
            <v>زهير</v>
          </cell>
          <cell r="D11962" t="str">
            <v>هبه</v>
          </cell>
          <cell r="E11962" t="str">
            <v>الثانية</v>
          </cell>
        </row>
        <row r="11963">
          <cell r="A11963">
            <v>421425</v>
          </cell>
          <cell r="B11963" t="str">
            <v>عبد الرحمن قوقس</v>
          </cell>
          <cell r="C11963" t="str">
            <v>اكرم</v>
          </cell>
          <cell r="D11963" t="str">
            <v>سميره</v>
          </cell>
          <cell r="E11963" t="str">
            <v>الثانية</v>
          </cell>
        </row>
        <row r="11964">
          <cell r="A11964">
            <v>421431</v>
          </cell>
          <cell r="B11964" t="str">
            <v>عبد القادر شيخ حبيب</v>
          </cell>
          <cell r="C11964" t="str">
            <v>صلاح الدين</v>
          </cell>
          <cell r="D11964" t="str">
            <v>زوزان</v>
          </cell>
          <cell r="E11964" t="str">
            <v>الثانية</v>
          </cell>
        </row>
        <row r="11965">
          <cell r="A11965">
            <v>421441</v>
          </cell>
          <cell r="B11965" t="str">
            <v>عبد الله الحافي</v>
          </cell>
          <cell r="C11965" t="str">
            <v>محمد</v>
          </cell>
          <cell r="D11965" t="str">
            <v>غاليه</v>
          </cell>
          <cell r="E11965" t="str">
            <v>الثانية</v>
          </cell>
        </row>
        <row r="11966">
          <cell r="A11966">
            <v>421448</v>
          </cell>
          <cell r="B11966" t="str">
            <v>عبد الله عدنان</v>
          </cell>
          <cell r="C11966" t="str">
            <v>أحمد</v>
          </cell>
          <cell r="D11966" t="str">
            <v>نسيبة</v>
          </cell>
          <cell r="E11966" t="str">
            <v>الثانية</v>
          </cell>
        </row>
        <row r="11967">
          <cell r="A11967">
            <v>421457</v>
          </cell>
          <cell r="B11967" t="str">
            <v>عبد الهادي العميري</v>
          </cell>
          <cell r="C11967" t="str">
            <v>عمر</v>
          </cell>
          <cell r="D11967" t="str">
            <v>زينب</v>
          </cell>
          <cell r="E11967" t="str">
            <v>الثانية</v>
          </cell>
        </row>
        <row r="11968">
          <cell r="A11968">
            <v>421459</v>
          </cell>
          <cell r="B11968" t="str">
            <v>عبد الهادي حاج عبد العال</v>
          </cell>
          <cell r="C11968" t="str">
            <v>فاتح</v>
          </cell>
          <cell r="D11968" t="str">
            <v>فريال</v>
          </cell>
          <cell r="E11968" t="str">
            <v>الثانية</v>
          </cell>
        </row>
        <row r="11969">
          <cell r="A11969">
            <v>421464</v>
          </cell>
          <cell r="B11969" t="str">
            <v>عبدو المنلا</v>
          </cell>
          <cell r="C11969" t="str">
            <v>أحمد</v>
          </cell>
          <cell r="D11969" t="str">
            <v>عريفه</v>
          </cell>
          <cell r="E11969" t="str">
            <v>الثانية</v>
          </cell>
        </row>
        <row r="11970">
          <cell r="A11970">
            <v>421471</v>
          </cell>
          <cell r="B11970" t="str">
            <v>عبير علي</v>
          </cell>
          <cell r="C11970" t="str">
            <v>بسام</v>
          </cell>
          <cell r="D11970" t="str">
            <v>ثناء</v>
          </cell>
          <cell r="E11970" t="str">
            <v>الثانية</v>
          </cell>
        </row>
        <row r="11971">
          <cell r="A11971">
            <v>421473</v>
          </cell>
          <cell r="B11971" t="str">
            <v>عتاب سلوم</v>
          </cell>
          <cell r="C11971" t="str">
            <v>بسام</v>
          </cell>
          <cell r="D11971" t="str">
            <v>مالا</v>
          </cell>
          <cell r="E11971" t="str">
            <v>الثانية</v>
          </cell>
        </row>
        <row r="11972">
          <cell r="A11972">
            <v>421477</v>
          </cell>
          <cell r="B11972" t="str">
            <v>عدنان بلله</v>
          </cell>
          <cell r="C11972" t="str">
            <v>عبد الرحمن</v>
          </cell>
          <cell r="D11972" t="str">
            <v>حنان</v>
          </cell>
          <cell r="E11972" t="str">
            <v>الثانية</v>
          </cell>
        </row>
        <row r="11973">
          <cell r="A11973">
            <v>421478</v>
          </cell>
          <cell r="B11973" t="str">
            <v>عدنان قباني</v>
          </cell>
          <cell r="C11973" t="str">
            <v>عبد العزيز</v>
          </cell>
          <cell r="D11973" t="str">
            <v>ناريمان</v>
          </cell>
          <cell r="E11973" t="str">
            <v>الثانية</v>
          </cell>
        </row>
        <row r="11974">
          <cell r="A11974">
            <v>421488</v>
          </cell>
          <cell r="B11974" t="str">
            <v>عذاب محمد</v>
          </cell>
          <cell r="C11974" t="str">
            <v>نزيه</v>
          </cell>
          <cell r="D11974" t="str">
            <v>وفاء</v>
          </cell>
          <cell r="E11974" t="str">
            <v>الثانية</v>
          </cell>
        </row>
        <row r="11975">
          <cell r="A11975">
            <v>421493</v>
          </cell>
          <cell r="B11975" t="str">
            <v>عزالدين الشلبي</v>
          </cell>
          <cell r="C11975" t="str">
            <v>محمد مأمون</v>
          </cell>
          <cell r="D11975" t="str">
            <v>منال</v>
          </cell>
          <cell r="E11975" t="str">
            <v>الثانية</v>
          </cell>
        </row>
        <row r="11976">
          <cell r="A11976">
            <v>421494</v>
          </cell>
          <cell r="B11976" t="str">
            <v>عزة منيني</v>
          </cell>
          <cell r="C11976" t="str">
            <v>جهاد</v>
          </cell>
          <cell r="D11976" t="str">
            <v>آمال</v>
          </cell>
          <cell r="E11976" t="str">
            <v>الثانية</v>
          </cell>
        </row>
        <row r="11977">
          <cell r="A11977">
            <v>421502</v>
          </cell>
          <cell r="B11977" t="str">
            <v>عفراء ابو ديكار</v>
          </cell>
          <cell r="C11977" t="str">
            <v>بسام</v>
          </cell>
          <cell r="D11977" t="str">
            <v>فريال</v>
          </cell>
          <cell r="E11977" t="str">
            <v>الثانية</v>
          </cell>
        </row>
        <row r="11978">
          <cell r="A11978">
            <v>421504</v>
          </cell>
          <cell r="B11978" t="str">
            <v>عقبة قدورة</v>
          </cell>
          <cell r="C11978" t="str">
            <v>صبحي</v>
          </cell>
          <cell r="D11978" t="str">
            <v xml:space="preserve">رندة </v>
          </cell>
          <cell r="E11978" t="str">
            <v>الثانية</v>
          </cell>
        </row>
        <row r="11979">
          <cell r="A11979">
            <v>421507</v>
          </cell>
          <cell r="B11979" t="str">
            <v xml:space="preserve">علا الحلبي </v>
          </cell>
          <cell r="C11979" t="str">
            <v>جهاد</v>
          </cell>
          <cell r="D11979" t="str">
            <v xml:space="preserve"> مجد</v>
          </cell>
          <cell r="E11979" t="str">
            <v>الثانية</v>
          </cell>
        </row>
        <row r="11980">
          <cell r="A11980">
            <v>421508</v>
          </cell>
          <cell r="B11980" t="str">
            <v xml:space="preserve">علا المش </v>
          </cell>
          <cell r="C11980" t="str">
            <v>عصام</v>
          </cell>
          <cell r="D11980" t="str">
            <v>ميساء</v>
          </cell>
          <cell r="E11980" t="str">
            <v>الثانية</v>
          </cell>
        </row>
        <row r="11981">
          <cell r="A11981">
            <v>421517</v>
          </cell>
          <cell r="B11981" t="str">
            <v>علاء الصبرة</v>
          </cell>
          <cell r="C11981" t="str">
            <v>محمد</v>
          </cell>
          <cell r="D11981" t="str">
            <v>غصن</v>
          </cell>
          <cell r="E11981" t="str">
            <v>الثانية</v>
          </cell>
        </row>
        <row r="11982">
          <cell r="A11982">
            <v>421532</v>
          </cell>
          <cell r="B11982" t="str">
            <v>علي محسن</v>
          </cell>
          <cell r="C11982" t="str">
            <v>محمد يحيى</v>
          </cell>
          <cell r="D11982" t="str">
            <v>فاطمه</v>
          </cell>
          <cell r="E11982" t="str">
            <v>الثانية</v>
          </cell>
        </row>
        <row r="11983">
          <cell r="A11983">
            <v>421537</v>
          </cell>
          <cell r="B11983" t="str">
            <v>علي حسيان</v>
          </cell>
          <cell r="C11983" t="str">
            <v>محمد</v>
          </cell>
          <cell r="D11983" t="str">
            <v>ناديا</v>
          </cell>
          <cell r="E11983" t="str">
            <v>الثانية</v>
          </cell>
        </row>
        <row r="11984">
          <cell r="A11984">
            <v>421538</v>
          </cell>
          <cell r="B11984" t="str">
            <v>علي خالد</v>
          </cell>
          <cell r="C11984" t="str">
            <v>حسن</v>
          </cell>
          <cell r="D11984" t="str">
            <v>سلمى بوطيه</v>
          </cell>
          <cell r="E11984" t="str">
            <v>الثانية</v>
          </cell>
        </row>
        <row r="11985">
          <cell r="A11985">
            <v>421543</v>
          </cell>
          <cell r="B11985" t="str">
            <v>علي شقيره</v>
          </cell>
          <cell r="C11985" t="str">
            <v>حسن</v>
          </cell>
          <cell r="D11985" t="str">
            <v>غنوه</v>
          </cell>
          <cell r="E11985" t="str">
            <v>الثانية</v>
          </cell>
        </row>
        <row r="11986">
          <cell r="A11986">
            <v>421551</v>
          </cell>
          <cell r="B11986" t="str">
            <v>عماد الشلبي</v>
          </cell>
          <cell r="C11986" t="str">
            <v>محمد ديب</v>
          </cell>
          <cell r="D11986" t="str">
            <v>ندى</v>
          </cell>
          <cell r="E11986" t="str">
            <v>الثانية</v>
          </cell>
        </row>
        <row r="11987">
          <cell r="A11987">
            <v>421561</v>
          </cell>
          <cell r="B11987" t="str">
            <v>عمار حصريه</v>
          </cell>
          <cell r="C11987" t="str">
            <v>سامح</v>
          </cell>
          <cell r="D11987" t="str">
            <v>رنا</v>
          </cell>
          <cell r="E11987" t="str">
            <v>الثانية</v>
          </cell>
        </row>
        <row r="11988">
          <cell r="A11988">
            <v>421563</v>
          </cell>
          <cell r="B11988" t="str">
            <v>عمار راعي البلها</v>
          </cell>
          <cell r="C11988" t="str">
            <v>ياسر</v>
          </cell>
          <cell r="D11988" t="str">
            <v>هدى</v>
          </cell>
          <cell r="E11988" t="str">
            <v>الثانية</v>
          </cell>
        </row>
        <row r="11989">
          <cell r="A11989">
            <v>421565</v>
          </cell>
          <cell r="B11989" t="str">
            <v>عمار رنكوسي</v>
          </cell>
          <cell r="C11989" t="str">
            <v>محمد</v>
          </cell>
          <cell r="D11989" t="str">
            <v>ابتسام</v>
          </cell>
          <cell r="E11989" t="str">
            <v>الثانية</v>
          </cell>
        </row>
        <row r="11990">
          <cell r="A11990">
            <v>421573</v>
          </cell>
          <cell r="B11990" t="str">
            <v>عمار محو</v>
          </cell>
          <cell r="C11990" t="str">
            <v>سامر</v>
          </cell>
          <cell r="D11990" t="str">
            <v>ميساء</v>
          </cell>
          <cell r="E11990" t="str">
            <v>الثانية</v>
          </cell>
        </row>
        <row r="11991">
          <cell r="A11991">
            <v>421586</v>
          </cell>
          <cell r="B11991" t="str">
            <v>عمر شعبان</v>
          </cell>
          <cell r="C11991" t="str">
            <v>يوسف</v>
          </cell>
          <cell r="D11991" t="str">
            <v>ابتسام</v>
          </cell>
          <cell r="E11991" t="str">
            <v>الثانية</v>
          </cell>
        </row>
        <row r="11992">
          <cell r="A11992">
            <v>421587</v>
          </cell>
          <cell r="B11992" t="str">
            <v>عمر عبد العال</v>
          </cell>
          <cell r="C11992" t="str">
            <v>نضال</v>
          </cell>
          <cell r="D11992" t="str">
            <v>وفاء</v>
          </cell>
          <cell r="E11992" t="str">
            <v>الثانية</v>
          </cell>
        </row>
        <row r="11993">
          <cell r="A11993">
            <v>421594</v>
          </cell>
          <cell r="B11993" t="str">
            <v>عمران الرفاعي</v>
          </cell>
          <cell r="C11993" t="str">
            <v>عمر</v>
          </cell>
          <cell r="D11993" t="str">
            <v>عفاف</v>
          </cell>
          <cell r="E11993" t="str">
            <v>الثانية</v>
          </cell>
        </row>
        <row r="11994">
          <cell r="A11994">
            <v>421607</v>
          </cell>
          <cell r="B11994" t="str">
            <v>غدير اسبر</v>
          </cell>
          <cell r="C11994" t="str">
            <v>ناصيف</v>
          </cell>
          <cell r="D11994" t="str">
            <v>ردينه</v>
          </cell>
          <cell r="E11994" t="str">
            <v>الثانية</v>
          </cell>
        </row>
        <row r="11995">
          <cell r="A11995">
            <v>421620</v>
          </cell>
          <cell r="B11995" t="str">
            <v>غياث الغبره</v>
          </cell>
          <cell r="C11995" t="str">
            <v>عبد المحسن</v>
          </cell>
          <cell r="D11995" t="str">
            <v>ايمان</v>
          </cell>
          <cell r="E11995" t="str">
            <v>الثانية</v>
          </cell>
        </row>
        <row r="11996">
          <cell r="A11996">
            <v>421626</v>
          </cell>
          <cell r="B11996" t="str">
            <v>غيث طيب</v>
          </cell>
          <cell r="C11996" t="str">
            <v>اسعد</v>
          </cell>
          <cell r="D11996" t="str">
            <v>ايمان</v>
          </cell>
          <cell r="E11996" t="str">
            <v>الثانية</v>
          </cell>
        </row>
        <row r="11997">
          <cell r="A11997">
            <v>421636</v>
          </cell>
          <cell r="B11997" t="str">
            <v>فادي شطه</v>
          </cell>
          <cell r="C11997" t="str">
            <v>سليم</v>
          </cell>
          <cell r="D11997" t="str">
            <v>حنان</v>
          </cell>
          <cell r="E11997" t="str">
            <v>الثانية</v>
          </cell>
        </row>
        <row r="11998">
          <cell r="A11998">
            <v>421640</v>
          </cell>
          <cell r="B11998" t="str">
            <v xml:space="preserve">فاطمة  الطحان </v>
          </cell>
          <cell r="C11998" t="str">
            <v xml:space="preserve">زياد </v>
          </cell>
          <cell r="D11998" t="str">
            <v xml:space="preserve">صباح  </v>
          </cell>
          <cell r="E11998" t="str">
            <v>الثانية</v>
          </cell>
        </row>
        <row r="11999">
          <cell r="A11999">
            <v>421643</v>
          </cell>
          <cell r="B11999" t="str">
            <v>فاطمة الحلبي</v>
          </cell>
          <cell r="C11999" t="str">
            <v>احمد</v>
          </cell>
          <cell r="D11999" t="str">
            <v>نها</v>
          </cell>
          <cell r="E11999" t="str">
            <v>الثانية</v>
          </cell>
        </row>
        <row r="12000">
          <cell r="A12000">
            <v>421645</v>
          </cell>
          <cell r="B12000" t="str">
            <v>فاطمة عبد الواحد</v>
          </cell>
          <cell r="C12000" t="str">
            <v>خالد</v>
          </cell>
          <cell r="D12000" t="str">
            <v>فائزة</v>
          </cell>
          <cell r="E12000" t="str">
            <v>الثانية</v>
          </cell>
        </row>
        <row r="12001">
          <cell r="A12001">
            <v>421664</v>
          </cell>
          <cell r="B12001" t="str">
            <v>فرح عيسى</v>
          </cell>
          <cell r="C12001" t="str">
            <v>عيسى</v>
          </cell>
          <cell r="D12001" t="str">
            <v>سميره</v>
          </cell>
          <cell r="E12001" t="str">
            <v>الثانية</v>
          </cell>
        </row>
        <row r="12002">
          <cell r="A12002">
            <v>421668</v>
          </cell>
          <cell r="B12002" t="str">
            <v>فلك زينو</v>
          </cell>
          <cell r="C12002" t="str">
            <v>سامي</v>
          </cell>
          <cell r="D12002" t="str">
            <v>فاتن</v>
          </cell>
          <cell r="E12002" t="str">
            <v>الثانية</v>
          </cell>
        </row>
        <row r="12003">
          <cell r="A12003">
            <v>421669</v>
          </cell>
          <cell r="B12003" t="str">
            <v>فهد العنيني</v>
          </cell>
          <cell r="C12003" t="str">
            <v>تيسير</v>
          </cell>
          <cell r="D12003" t="str">
            <v>شعاع</v>
          </cell>
          <cell r="E12003" t="str">
            <v>الثانية</v>
          </cell>
        </row>
        <row r="12004">
          <cell r="A12004">
            <v>421691</v>
          </cell>
          <cell r="B12004" t="str">
            <v>كرم الحلبي</v>
          </cell>
          <cell r="C12004" t="str">
            <v>كمال</v>
          </cell>
          <cell r="D12004" t="str">
            <v>هيام</v>
          </cell>
          <cell r="E12004" t="str">
            <v>الثانية</v>
          </cell>
        </row>
        <row r="12005">
          <cell r="A12005">
            <v>421697</v>
          </cell>
          <cell r="B12005" t="str">
            <v>كمال نمورة</v>
          </cell>
          <cell r="C12005" t="str">
            <v>محمد علي</v>
          </cell>
          <cell r="D12005" t="str">
            <v>عائشة</v>
          </cell>
          <cell r="E12005" t="str">
            <v>الثانية</v>
          </cell>
        </row>
        <row r="12006">
          <cell r="A12006">
            <v>421716</v>
          </cell>
          <cell r="B12006" t="str">
            <v>لافا قاسم</v>
          </cell>
          <cell r="C12006" t="str">
            <v>حماده</v>
          </cell>
          <cell r="D12006" t="str">
            <v>دعد</v>
          </cell>
          <cell r="E12006" t="str">
            <v>الثانية</v>
          </cell>
        </row>
        <row r="12007">
          <cell r="A12007">
            <v>421727</v>
          </cell>
          <cell r="B12007" t="str">
            <v>لجين  المنجد</v>
          </cell>
          <cell r="C12007" t="str">
            <v xml:space="preserve"> سعد الله</v>
          </cell>
          <cell r="D12007" t="str">
            <v xml:space="preserve"> فاديه</v>
          </cell>
          <cell r="E12007" t="str">
            <v>الثانية</v>
          </cell>
        </row>
        <row r="12008">
          <cell r="A12008">
            <v>421739</v>
          </cell>
          <cell r="B12008" t="str">
            <v>لمى حداد</v>
          </cell>
          <cell r="C12008" t="str">
            <v>جان</v>
          </cell>
          <cell r="D12008" t="str">
            <v>ربيعه</v>
          </cell>
          <cell r="E12008" t="str">
            <v>الثانية</v>
          </cell>
        </row>
        <row r="12009">
          <cell r="A12009">
            <v>421740</v>
          </cell>
          <cell r="B12009" t="str">
            <v>لمى عاقل</v>
          </cell>
          <cell r="C12009" t="str">
            <v>حافظ</v>
          </cell>
          <cell r="D12009" t="str">
            <v>سميا</v>
          </cell>
          <cell r="E12009" t="str">
            <v>الثانية</v>
          </cell>
        </row>
        <row r="12010">
          <cell r="A12010">
            <v>421744</v>
          </cell>
          <cell r="B12010" t="str">
            <v>لنا سامو</v>
          </cell>
          <cell r="C12010" t="str">
            <v>محمد خير</v>
          </cell>
          <cell r="D12010" t="str">
            <v xml:space="preserve">دلال  </v>
          </cell>
          <cell r="E12010" t="str">
            <v>الثانية</v>
          </cell>
        </row>
        <row r="12011">
          <cell r="A12011">
            <v>421753</v>
          </cell>
          <cell r="B12011" t="str">
            <v>ليلاس عنقا</v>
          </cell>
          <cell r="C12011" t="str">
            <v>مروان</v>
          </cell>
          <cell r="D12011" t="str">
            <v>منيره</v>
          </cell>
          <cell r="E12011" t="str">
            <v>الثانية</v>
          </cell>
        </row>
        <row r="12012">
          <cell r="A12012">
            <v>421759</v>
          </cell>
          <cell r="B12012" t="str">
            <v>لين ناصر</v>
          </cell>
          <cell r="C12012" t="str">
            <v>مروان</v>
          </cell>
          <cell r="D12012" t="str">
            <v>سوزان</v>
          </cell>
          <cell r="E12012" t="str">
            <v>الثانية</v>
          </cell>
        </row>
        <row r="12013">
          <cell r="A12013">
            <v>421762</v>
          </cell>
          <cell r="B12013" t="str">
            <v>لينا اللبني</v>
          </cell>
          <cell r="C12013" t="str">
            <v>حسين</v>
          </cell>
          <cell r="D12013" t="str">
            <v>رغداء</v>
          </cell>
          <cell r="E12013" t="str">
            <v>الثانية</v>
          </cell>
        </row>
        <row r="12014">
          <cell r="A12014">
            <v>421763</v>
          </cell>
          <cell r="B12014" t="str">
            <v>لينا عدوان</v>
          </cell>
          <cell r="C12014" t="str">
            <v>سمير</v>
          </cell>
          <cell r="D12014" t="str">
            <v>ايمان</v>
          </cell>
          <cell r="E12014" t="str">
            <v>الثانية</v>
          </cell>
        </row>
        <row r="12015">
          <cell r="A12015">
            <v>421769</v>
          </cell>
          <cell r="B12015" t="str">
            <v>مؤيد عنان</v>
          </cell>
          <cell r="C12015" t="str">
            <v>عصام</v>
          </cell>
          <cell r="D12015" t="str">
            <v>دلال</v>
          </cell>
          <cell r="E12015" t="str">
            <v>الثانية</v>
          </cell>
        </row>
        <row r="12016">
          <cell r="A12016">
            <v>421774</v>
          </cell>
          <cell r="B12016" t="str">
            <v>ماريا فياض</v>
          </cell>
          <cell r="C12016" t="str">
            <v>فياض</v>
          </cell>
          <cell r="D12016" t="str">
            <v>سهيله</v>
          </cell>
          <cell r="E12016" t="str">
            <v>الثانية</v>
          </cell>
        </row>
        <row r="12017">
          <cell r="A12017">
            <v>421777</v>
          </cell>
          <cell r="B12017" t="str">
            <v>مازن الحافي</v>
          </cell>
          <cell r="C12017" t="str">
            <v>اسامه</v>
          </cell>
          <cell r="D12017" t="str">
            <v>سمر</v>
          </cell>
          <cell r="E12017" t="str">
            <v>الثانية</v>
          </cell>
        </row>
        <row r="12018">
          <cell r="A12018">
            <v>421782</v>
          </cell>
          <cell r="B12018" t="str">
            <v>ماهر الهندي</v>
          </cell>
          <cell r="C12018" t="str">
            <v>محمد سامر</v>
          </cell>
          <cell r="D12018" t="str">
            <v>فاتن</v>
          </cell>
          <cell r="E12018" t="str">
            <v>الثانية</v>
          </cell>
        </row>
        <row r="12019">
          <cell r="A12019">
            <v>421785</v>
          </cell>
          <cell r="B12019" t="str">
            <v>ماهر عبدالملك</v>
          </cell>
          <cell r="C12019" t="str">
            <v>عماد</v>
          </cell>
          <cell r="D12019" t="str">
            <v>كهيلا</v>
          </cell>
          <cell r="E12019" t="str">
            <v>الثانية</v>
          </cell>
        </row>
        <row r="12020">
          <cell r="A12020">
            <v>421787</v>
          </cell>
          <cell r="B12020" t="str">
            <v>مايا ابو شاح</v>
          </cell>
          <cell r="C12020" t="str">
            <v>بسام</v>
          </cell>
          <cell r="D12020" t="str">
            <v>سلوى</v>
          </cell>
          <cell r="E12020" t="str">
            <v>الثانية</v>
          </cell>
        </row>
        <row r="12021">
          <cell r="A12021">
            <v>421803</v>
          </cell>
          <cell r="B12021" t="str">
            <v>مجد شقير</v>
          </cell>
          <cell r="C12021" t="str">
            <v>نايل</v>
          </cell>
          <cell r="D12021" t="str">
            <v>وهيبه</v>
          </cell>
          <cell r="E12021" t="str">
            <v>الثانية</v>
          </cell>
        </row>
        <row r="12022">
          <cell r="A12022">
            <v>421805</v>
          </cell>
          <cell r="B12022" t="str">
            <v>مجد طه</v>
          </cell>
          <cell r="C12022" t="str">
            <v>محمود</v>
          </cell>
          <cell r="D12022" t="str">
            <v>دعد</v>
          </cell>
          <cell r="E12022" t="str">
            <v>الثانية</v>
          </cell>
        </row>
        <row r="12023">
          <cell r="A12023">
            <v>421815</v>
          </cell>
          <cell r="B12023" t="str">
            <v>محمد ابراهيم الجبان</v>
          </cell>
          <cell r="C12023" t="str">
            <v>محمد اديب</v>
          </cell>
          <cell r="D12023" t="str">
            <v>جمانه</v>
          </cell>
          <cell r="E12023" t="str">
            <v>الثانية</v>
          </cell>
        </row>
        <row r="12024">
          <cell r="A12024">
            <v>421817</v>
          </cell>
          <cell r="B12024" t="str">
            <v>محمد ابو شنب</v>
          </cell>
          <cell r="C12024" t="str">
            <v>محمود</v>
          </cell>
          <cell r="D12024" t="str">
            <v>عبير</v>
          </cell>
          <cell r="E12024" t="str">
            <v>الثانية</v>
          </cell>
        </row>
        <row r="12025">
          <cell r="A12025">
            <v>421819</v>
          </cell>
          <cell r="B12025" t="str">
            <v>محمد ابوالشعر</v>
          </cell>
          <cell r="C12025" t="str">
            <v>ماجد</v>
          </cell>
          <cell r="D12025" t="str">
            <v>منيره</v>
          </cell>
          <cell r="E12025" t="str">
            <v>الثانية</v>
          </cell>
        </row>
        <row r="12026">
          <cell r="A12026">
            <v>421822</v>
          </cell>
          <cell r="B12026" t="str">
            <v>محمد اكرم نحاس</v>
          </cell>
          <cell r="C12026" t="str">
            <v>محمد حسن</v>
          </cell>
          <cell r="D12026" t="str">
            <v>احسان</v>
          </cell>
          <cell r="E12026" t="str">
            <v>الثانية</v>
          </cell>
        </row>
        <row r="12027">
          <cell r="A12027">
            <v>421823</v>
          </cell>
          <cell r="B12027" t="str">
            <v>محمد الاحمد اليوسف</v>
          </cell>
          <cell r="C12027" t="str">
            <v>مازن</v>
          </cell>
          <cell r="D12027" t="str">
            <v>لميس</v>
          </cell>
          <cell r="E12027" t="str">
            <v>الثانية</v>
          </cell>
        </row>
        <row r="12028">
          <cell r="A12028">
            <v>421828</v>
          </cell>
          <cell r="B12028" t="str">
            <v>محمد الجاسم</v>
          </cell>
          <cell r="C12028" t="str">
            <v>محمود</v>
          </cell>
          <cell r="D12028" t="str">
            <v xml:space="preserve">ليندة </v>
          </cell>
          <cell r="E12028" t="str">
            <v>الثانية</v>
          </cell>
        </row>
        <row r="12029">
          <cell r="A12029">
            <v>421830</v>
          </cell>
          <cell r="B12029" t="str">
            <v>محمد الحسن السيداللحام</v>
          </cell>
          <cell r="C12029" t="str">
            <v>عبدالرحمن</v>
          </cell>
          <cell r="D12029" t="str">
            <v>رانية</v>
          </cell>
          <cell r="E12029" t="str">
            <v>الثانية</v>
          </cell>
        </row>
        <row r="12030">
          <cell r="A12030">
            <v>421842</v>
          </cell>
          <cell r="B12030" t="str">
            <v>محمد الرفاعي</v>
          </cell>
          <cell r="C12030" t="str">
            <v>احمد</v>
          </cell>
          <cell r="D12030" t="str">
            <v>فاطمة</v>
          </cell>
          <cell r="E12030" t="str">
            <v>الثانية</v>
          </cell>
        </row>
        <row r="12031">
          <cell r="A12031">
            <v>421844</v>
          </cell>
          <cell r="B12031" t="str">
            <v>محمد السلامات</v>
          </cell>
          <cell r="C12031" t="str">
            <v>ناصر</v>
          </cell>
          <cell r="D12031" t="str">
            <v>نهله</v>
          </cell>
          <cell r="E12031" t="str">
            <v>الثانية</v>
          </cell>
        </row>
        <row r="12032">
          <cell r="A12032">
            <v>421847</v>
          </cell>
          <cell r="B12032" t="str">
            <v>محمد الشاعر</v>
          </cell>
          <cell r="C12032" t="str">
            <v>كامل</v>
          </cell>
          <cell r="D12032" t="str">
            <v>سوسن</v>
          </cell>
          <cell r="E12032" t="str">
            <v>الثانية</v>
          </cell>
        </row>
        <row r="12033">
          <cell r="A12033">
            <v>421853</v>
          </cell>
          <cell r="B12033" t="str">
            <v>محمد العبدالله</v>
          </cell>
          <cell r="C12033" t="str">
            <v>خالد</v>
          </cell>
          <cell r="D12033" t="str">
            <v>الفت</v>
          </cell>
          <cell r="E12033" t="str">
            <v>الثانية</v>
          </cell>
        </row>
        <row r="12034">
          <cell r="A12034">
            <v>421856</v>
          </cell>
          <cell r="B12034" t="str">
            <v>محمد الفضلي</v>
          </cell>
          <cell r="C12034" t="str">
            <v>عبد الله</v>
          </cell>
          <cell r="D12034" t="str">
            <v>فلك</v>
          </cell>
          <cell r="E12034" t="str">
            <v>الثانية</v>
          </cell>
        </row>
        <row r="12035">
          <cell r="A12035">
            <v>421857</v>
          </cell>
          <cell r="B12035" t="str">
            <v>محمد القصيباتي</v>
          </cell>
          <cell r="C12035" t="str">
            <v>بشار</v>
          </cell>
          <cell r="D12035" t="str">
            <v>هناء</v>
          </cell>
          <cell r="E12035" t="str">
            <v>الثانية</v>
          </cell>
        </row>
        <row r="12036">
          <cell r="A12036">
            <v>421860</v>
          </cell>
          <cell r="B12036" t="str">
            <v>محمد الكريان</v>
          </cell>
          <cell r="C12036" t="str">
            <v>سليمان</v>
          </cell>
          <cell r="D12036" t="str">
            <v>فطيم</v>
          </cell>
          <cell r="E12036" t="str">
            <v>الثانية</v>
          </cell>
        </row>
        <row r="12037">
          <cell r="A12037">
            <v>421864</v>
          </cell>
          <cell r="B12037" t="str">
            <v>محمد المخللاتي</v>
          </cell>
          <cell r="C12037" t="str">
            <v>محمد امير</v>
          </cell>
          <cell r="D12037" t="str">
            <v>فاطمه</v>
          </cell>
          <cell r="E12037" t="str">
            <v>الثانية</v>
          </cell>
        </row>
        <row r="12038">
          <cell r="A12038">
            <v>421866</v>
          </cell>
          <cell r="B12038" t="str">
            <v>محمد النبكي</v>
          </cell>
          <cell r="C12038" t="str">
            <v>خالد</v>
          </cell>
          <cell r="D12038" t="str">
            <v>هيفاء</v>
          </cell>
          <cell r="E12038" t="str">
            <v>الثانية</v>
          </cell>
        </row>
        <row r="12039">
          <cell r="A12039">
            <v>421871</v>
          </cell>
          <cell r="B12039" t="str">
            <v>محمد انس الخطيب</v>
          </cell>
          <cell r="C12039" t="str">
            <v>مروان</v>
          </cell>
          <cell r="D12039" t="str">
            <v>إيمان</v>
          </cell>
          <cell r="E12039" t="str">
            <v>الثانية</v>
          </cell>
        </row>
        <row r="12040">
          <cell r="A12040">
            <v>421885</v>
          </cell>
          <cell r="B12040" t="str">
            <v>محمد بسام المعاني</v>
          </cell>
          <cell r="C12040" t="str">
            <v>محمد ياسر</v>
          </cell>
          <cell r="D12040" t="str">
            <v>نورالهدى</v>
          </cell>
          <cell r="E12040" t="str">
            <v>الثانية</v>
          </cell>
        </row>
        <row r="12041">
          <cell r="A12041">
            <v>421888</v>
          </cell>
          <cell r="B12041" t="str">
            <v>محمد بلال سراج باشي</v>
          </cell>
          <cell r="C12041" t="str">
            <v>عبد الحسيب</v>
          </cell>
          <cell r="D12041" t="str">
            <v>نجوى</v>
          </cell>
          <cell r="E12041" t="str">
            <v>الثانية</v>
          </cell>
        </row>
        <row r="12042">
          <cell r="A12042">
            <v>421892</v>
          </cell>
          <cell r="B12042" t="str">
            <v>محمد تميم الميداني</v>
          </cell>
          <cell r="C12042" t="str">
            <v>إحسان</v>
          </cell>
          <cell r="D12042" t="str">
            <v>غاندا</v>
          </cell>
          <cell r="E12042" t="str">
            <v>الثانية</v>
          </cell>
        </row>
        <row r="12043">
          <cell r="A12043">
            <v>421899</v>
          </cell>
          <cell r="B12043" t="str">
            <v xml:space="preserve">محمد جودت الحلبي </v>
          </cell>
          <cell r="C12043" t="str">
            <v>محمد وليد</v>
          </cell>
          <cell r="D12043" t="str">
            <v>اسماء</v>
          </cell>
          <cell r="E12043" t="str">
            <v>الثانية</v>
          </cell>
        </row>
        <row r="12044">
          <cell r="A12044">
            <v>421900</v>
          </cell>
          <cell r="B12044" t="str">
            <v>محمد حاتم سهلي</v>
          </cell>
          <cell r="C12044" t="str">
            <v>سليم</v>
          </cell>
          <cell r="D12044" t="str">
            <v>جمانة</v>
          </cell>
          <cell r="E12044" t="str">
            <v>الثانية</v>
          </cell>
        </row>
        <row r="12045">
          <cell r="A12045">
            <v>421902</v>
          </cell>
          <cell r="B12045" t="str">
            <v>محمد حامد</v>
          </cell>
          <cell r="C12045" t="str">
            <v>موفق</v>
          </cell>
          <cell r="D12045" t="str">
            <v>سمر</v>
          </cell>
          <cell r="E12045" t="str">
            <v>الثانية</v>
          </cell>
        </row>
        <row r="12046">
          <cell r="A12046">
            <v>421915</v>
          </cell>
          <cell r="B12046" t="str">
            <v>محمد خالد خولي</v>
          </cell>
          <cell r="C12046" t="str">
            <v>معتز</v>
          </cell>
          <cell r="D12046" t="str">
            <v>نسيبه</v>
          </cell>
          <cell r="E12046" t="str">
            <v>الثانية</v>
          </cell>
        </row>
        <row r="12047">
          <cell r="A12047">
            <v>421922</v>
          </cell>
          <cell r="B12047" t="str">
            <v>محمد دريد زين الدين</v>
          </cell>
          <cell r="C12047" t="str">
            <v>رباح</v>
          </cell>
          <cell r="D12047" t="str">
            <v>أمل</v>
          </cell>
          <cell r="E12047" t="str">
            <v>الثانية</v>
          </cell>
        </row>
        <row r="12048">
          <cell r="A12048">
            <v>421929</v>
          </cell>
          <cell r="B12048" t="str">
            <v>محمد رامي السمان</v>
          </cell>
          <cell r="C12048" t="str">
            <v>زهير</v>
          </cell>
          <cell r="D12048" t="str">
            <v>روعة</v>
          </cell>
          <cell r="E12048" t="str">
            <v>الثانية</v>
          </cell>
        </row>
        <row r="12049">
          <cell r="A12049">
            <v>421931</v>
          </cell>
          <cell r="B12049" t="str">
            <v>محمد رامي سكيف</v>
          </cell>
          <cell r="C12049" t="str">
            <v>خلدون</v>
          </cell>
          <cell r="D12049" t="str">
            <v>منى</v>
          </cell>
          <cell r="E12049" t="str">
            <v>الثانية</v>
          </cell>
        </row>
        <row r="12050">
          <cell r="A12050">
            <v>421933</v>
          </cell>
          <cell r="B12050" t="str">
            <v>محمد رفيق شرف</v>
          </cell>
          <cell r="C12050" t="str">
            <v>أحمد</v>
          </cell>
          <cell r="D12050" t="str">
            <v>هاله</v>
          </cell>
          <cell r="E12050" t="str">
            <v>الثانية</v>
          </cell>
        </row>
        <row r="12051">
          <cell r="A12051">
            <v>421935</v>
          </cell>
          <cell r="B12051" t="str">
            <v>محمد زاهر لاذقاني</v>
          </cell>
          <cell r="C12051" t="str">
            <v>علي</v>
          </cell>
          <cell r="D12051" t="str">
            <v>كوثر</v>
          </cell>
          <cell r="E12051" t="str">
            <v>الثانية</v>
          </cell>
        </row>
        <row r="12052">
          <cell r="A12052">
            <v>421941</v>
          </cell>
          <cell r="B12052" t="str">
            <v>محمد زين زيدان</v>
          </cell>
          <cell r="C12052" t="str">
            <v>محمد ياسين</v>
          </cell>
          <cell r="D12052" t="str">
            <v>هنادي</v>
          </cell>
          <cell r="E12052" t="str">
            <v>الثانية</v>
          </cell>
        </row>
        <row r="12053">
          <cell r="A12053">
            <v>421949</v>
          </cell>
          <cell r="B12053" t="str">
            <v>محمد سليم زيدان</v>
          </cell>
          <cell r="C12053" t="str">
            <v>زياد</v>
          </cell>
          <cell r="D12053" t="str">
            <v>فوزيه</v>
          </cell>
          <cell r="E12053" t="str">
            <v>الثانية</v>
          </cell>
        </row>
        <row r="12054">
          <cell r="A12054">
            <v>421954</v>
          </cell>
          <cell r="B12054" t="str">
            <v>محمد شاهين</v>
          </cell>
          <cell r="C12054" t="str">
            <v>علي</v>
          </cell>
          <cell r="D12054" t="str">
            <v>صبحيه</v>
          </cell>
          <cell r="E12054" t="str">
            <v>الثانية</v>
          </cell>
        </row>
        <row r="12055">
          <cell r="A12055">
            <v>421957</v>
          </cell>
          <cell r="B12055" t="str">
            <v>محمد شمعة</v>
          </cell>
          <cell r="C12055" t="str">
            <v>سامر</v>
          </cell>
          <cell r="D12055" t="str">
            <v>مريم</v>
          </cell>
          <cell r="E12055" t="str">
            <v>الثانية</v>
          </cell>
        </row>
        <row r="12056">
          <cell r="A12056">
            <v>421964</v>
          </cell>
          <cell r="B12056" t="str">
            <v>محمد صبحي زيدان</v>
          </cell>
          <cell r="C12056" t="str">
            <v>محمد ياسين</v>
          </cell>
          <cell r="D12056" t="str">
            <v>هنادي</v>
          </cell>
          <cell r="E12056" t="str">
            <v>الثانية</v>
          </cell>
        </row>
        <row r="12057">
          <cell r="A12057">
            <v>421965</v>
          </cell>
          <cell r="B12057" t="str">
            <v>محمد صلاح الخطيب</v>
          </cell>
          <cell r="C12057" t="str">
            <v>ضياء الدين</v>
          </cell>
          <cell r="D12057" t="str">
            <v>خديجه</v>
          </cell>
          <cell r="E12057" t="str">
            <v>الثانية</v>
          </cell>
        </row>
        <row r="12058">
          <cell r="A12058">
            <v>421969</v>
          </cell>
          <cell r="B12058" t="str">
            <v>محمد عاجي</v>
          </cell>
          <cell r="C12058" t="str">
            <v>عدنان</v>
          </cell>
          <cell r="D12058" t="str">
            <v>رهف</v>
          </cell>
          <cell r="E12058" t="str">
            <v>الثانية</v>
          </cell>
        </row>
        <row r="12059">
          <cell r="A12059">
            <v>421986</v>
          </cell>
          <cell r="B12059" t="str">
            <v>محمد عصام نطفجي</v>
          </cell>
          <cell r="C12059" t="str">
            <v>فواز</v>
          </cell>
          <cell r="D12059" t="str">
            <v>سوزان</v>
          </cell>
          <cell r="E12059" t="str">
            <v>الثانية</v>
          </cell>
        </row>
        <row r="12060">
          <cell r="A12060">
            <v>421998</v>
          </cell>
          <cell r="B12060" t="str">
            <v>محمد عماد حبوباتي</v>
          </cell>
          <cell r="C12060" t="str">
            <v>سمير</v>
          </cell>
          <cell r="D12060" t="str">
            <v>سمر</v>
          </cell>
          <cell r="E12060" t="str">
            <v>الثانية</v>
          </cell>
        </row>
        <row r="12061">
          <cell r="A12061">
            <v>422000</v>
          </cell>
          <cell r="B12061" t="str">
            <v>محمد عمار فزع</v>
          </cell>
          <cell r="C12061" t="str">
            <v>محمد ياسر</v>
          </cell>
          <cell r="D12061" t="str">
            <v>اسماء</v>
          </cell>
          <cell r="E12061" t="str">
            <v>الثانية</v>
          </cell>
        </row>
        <row r="12062">
          <cell r="A12062">
            <v>422001</v>
          </cell>
          <cell r="B12062" t="str">
            <v>محمد عمار يوسف</v>
          </cell>
          <cell r="C12062" t="str">
            <v>ممتاز</v>
          </cell>
          <cell r="D12062" t="str">
            <v>جومانة</v>
          </cell>
          <cell r="E12062" t="str">
            <v>الثانية</v>
          </cell>
        </row>
        <row r="12063">
          <cell r="A12063">
            <v>422003</v>
          </cell>
          <cell r="B12063" t="str">
            <v>محمد عمر السمان الصباغ</v>
          </cell>
          <cell r="C12063" t="str">
            <v>محمدغالب</v>
          </cell>
          <cell r="D12063" t="str">
            <v>زبيده</v>
          </cell>
          <cell r="E12063" t="str">
            <v>الثانية</v>
          </cell>
        </row>
        <row r="12064">
          <cell r="A12064">
            <v>422022</v>
          </cell>
          <cell r="B12064" t="str">
            <v>محمد قشوع</v>
          </cell>
          <cell r="C12064" t="str">
            <v>ياسر</v>
          </cell>
          <cell r="D12064" t="str">
            <v>منى</v>
          </cell>
          <cell r="E12064" t="str">
            <v>الثانية</v>
          </cell>
        </row>
        <row r="12065">
          <cell r="A12065">
            <v>422050</v>
          </cell>
          <cell r="B12065" t="str">
            <v>محمد منى</v>
          </cell>
          <cell r="C12065" t="str">
            <v>سائر</v>
          </cell>
          <cell r="D12065" t="str">
            <v>هناء</v>
          </cell>
          <cell r="E12065" t="str">
            <v>الثانية</v>
          </cell>
        </row>
        <row r="12066">
          <cell r="A12066">
            <v>422051</v>
          </cell>
          <cell r="B12066" t="str">
            <v>محمد منى</v>
          </cell>
          <cell r="C12066" t="str">
            <v>ياسر</v>
          </cell>
          <cell r="D12066" t="str">
            <v>ريم</v>
          </cell>
          <cell r="E12066" t="str">
            <v>الثانية</v>
          </cell>
        </row>
        <row r="12067">
          <cell r="A12067">
            <v>422058</v>
          </cell>
          <cell r="B12067" t="str">
            <v>محمد موسى باشا</v>
          </cell>
          <cell r="C12067" t="str">
            <v>محمد غياث</v>
          </cell>
          <cell r="D12067" t="str">
            <v>فائزه</v>
          </cell>
          <cell r="E12067" t="str">
            <v>الثانية</v>
          </cell>
        </row>
        <row r="12068">
          <cell r="A12068">
            <v>422071</v>
          </cell>
          <cell r="B12068" t="str">
            <v>محمد نور النعيمي</v>
          </cell>
          <cell r="C12068" t="str">
            <v>خالد</v>
          </cell>
          <cell r="D12068" t="str">
            <v>حسنه</v>
          </cell>
          <cell r="E12068" t="str">
            <v>الثانية</v>
          </cell>
        </row>
        <row r="12069">
          <cell r="A12069">
            <v>422080</v>
          </cell>
          <cell r="B12069" t="str">
            <v>محمد هتيمي</v>
          </cell>
          <cell r="C12069" t="str">
            <v>فايز</v>
          </cell>
          <cell r="D12069" t="str">
            <v>أمونه</v>
          </cell>
          <cell r="E12069" t="str">
            <v>الثانية</v>
          </cell>
        </row>
        <row r="12070">
          <cell r="A12070">
            <v>422081</v>
          </cell>
          <cell r="B12070" t="str">
            <v>محمد هشام ابو شعر</v>
          </cell>
          <cell r="C12070" t="str">
            <v>محمد ماجد</v>
          </cell>
          <cell r="D12070" t="str">
            <v>باسمه</v>
          </cell>
          <cell r="E12070" t="str">
            <v>الثانية</v>
          </cell>
        </row>
        <row r="12071">
          <cell r="A12071">
            <v>422090</v>
          </cell>
          <cell r="B12071" t="str">
            <v>محمد وليد الدانة</v>
          </cell>
          <cell r="C12071" t="str">
            <v>محمد عدنان</v>
          </cell>
          <cell r="D12071" t="str">
            <v>عربية</v>
          </cell>
          <cell r="E12071" t="str">
            <v>الثانية</v>
          </cell>
        </row>
        <row r="12072">
          <cell r="A12072">
            <v>422093</v>
          </cell>
          <cell r="B12072" t="str">
            <v>محمد ياسر كزبر</v>
          </cell>
          <cell r="C12072" t="str">
            <v>مؤمن</v>
          </cell>
          <cell r="D12072" t="str">
            <v>اميره</v>
          </cell>
          <cell r="E12072" t="str">
            <v>الثانية</v>
          </cell>
        </row>
        <row r="12073">
          <cell r="A12073">
            <v>422094</v>
          </cell>
          <cell r="B12073" t="str">
            <v>محمد ياسين اسنان</v>
          </cell>
          <cell r="C12073" t="str">
            <v>محمدبشار</v>
          </cell>
          <cell r="D12073" t="str">
            <v>هنادي</v>
          </cell>
          <cell r="E12073" t="str">
            <v>الثانية</v>
          </cell>
        </row>
        <row r="12074">
          <cell r="A12074">
            <v>422095</v>
          </cell>
          <cell r="B12074" t="str">
            <v>محمد يحيى صافي</v>
          </cell>
          <cell r="C12074" t="str">
            <v>احمد</v>
          </cell>
          <cell r="D12074" t="str">
            <v>اميرة</v>
          </cell>
          <cell r="E12074" t="str">
            <v>الثانية</v>
          </cell>
        </row>
        <row r="12075">
          <cell r="A12075">
            <v>422099</v>
          </cell>
          <cell r="B12075" t="str">
            <v>محمد يوسف عزاوي</v>
          </cell>
          <cell r="C12075" t="str">
            <v>نبيه</v>
          </cell>
          <cell r="D12075" t="str">
            <v>رويده</v>
          </cell>
          <cell r="E12075" t="str">
            <v>الثانية</v>
          </cell>
        </row>
        <row r="12076">
          <cell r="A12076">
            <v>422109</v>
          </cell>
          <cell r="B12076" t="str">
            <v>محمود العسير</v>
          </cell>
          <cell r="C12076" t="str">
            <v>عبد الهادي</v>
          </cell>
          <cell r="D12076" t="str">
            <v>سميره</v>
          </cell>
          <cell r="E12076" t="str">
            <v>الثانية</v>
          </cell>
        </row>
        <row r="12077">
          <cell r="A12077">
            <v>422113</v>
          </cell>
          <cell r="B12077" t="str">
            <v>محمود دركش</v>
          </cell>
          <cell r="C12077" t="str">
            <v>محمد</v>
          </cell>
          <cell r="D12077" t="str">
            <v xml:space="preserve">فتحيه </v>
          </cell>
          <cell r="E12077" t="str">
            <v>الثانية</v>
          </cell>
        </row>
        <row r="12078">
          <cell r="A12078">
            <v>422123</v>
          </cell>
          <cell r="B12078" t="str">
            <v xml:space="preserve">محي الدين  البعلي </v>
          </cell>
          <cell r="C12078" t="str">
            <v xml:space="preserve">نبيل </v>
          </cell>
          <cell r="D12078" t="str">
            <v xml:space="preserve">ايمان </v>
          </cell>
          <cell r="E12078" t="str">
            <v>الثانية</v>
          </cell>
        </row>
        <row r="12079">
          <cell r="A12079">
            <v>422128</v>
          </cell>
          <cell r="B12079" t="str">
            <v>مرام ابولحاف</v>
          </cell>
          <cell r="C12079" t="str">
            <v>زياد</v>
          </cell>
          <cell r="D12079" t="str">
            <v>لينا</v>
          </cell>
          <cell r="E12079" t="str">
            <v>الثانية</v>
          </cell>
        </row>
        <row r="12080">
          <cell r="A12080">
            <v>422130</v>
          </cell>
          <cell r="B12080" t="str">
            <v>مرام الونوس</v>
          </cell>
          <cell r="C12080" t="str">
            <v>علي</v>
          </cell>
          <cell r="D12080" t="str">
            <v>غفران</v>
          </cell>
          <cell r="E12080" t="str">
            <v>الثانية</v>
          </cell>
        </row>
        <row r="12081">
          <cell r="A12081">
            <v>422131</v>
          </cell>
          <cell r="B12081" t="str">
            <v>مرام ايزولي</v>
          </cell>
          <cell r="C12081" t="str">
            <v>زيد</v>
          </cell>
          <cell r="D12081" t="str">
            <v>رنده</v>
          </cell>
          <cell r="E12081" t="str">
            <v>الثانية</v>
          </cell>
        </row>
        <row r="12082">
          <cell r="A12082">
            <v>422135</v>
          </cell>
          <cell r="B12082" t="str">
            <v>مرام طبنجه</v>
          </cell>
          <cell r="C12082" t="str">
            <v>فراس</v>
          </cell>
          <cell r="D12082" t="str">
            <v>ناريمان</v>
          </cell>
          <cell r="E12082" t="str">
            <v>الثانية</v>
          </cell>
        </row>
        <row r="12083">
          <cell r="A12083">
            <v>422144</v>
          </cell>
          <cell r="B12083" t="str">
            <v>مرسيلا هلال</v>
          </cell>
          <cell r="C12083" t="str">
            <v>سامي</v>
          </cell>
          <cell r="D12083" t="str">
            <v>لينا</v>
          </cell>
          <cell r="E12083" t="str">
            <v>الثانية</v>
          </cell>
        </row>
        <row r="12084">
          <cell r="A12084">
            <v>422147</v>
          </cell>
          <cell r="B12084" t="str">
            <v>مروان مؤذن</v>
          </cell>
          <cell r="C12084" t="str">
            <v>حسن</v>
          </cell>
          <cell r="D12084" t="str">
            <v>مفيده</v>
          </cell>
          <cell r="E12084" t="str">
            <v>الثانية</v>
          </cell>
        </row>
        <row r="12085">
          <cell r="A12085">
            <v>422164</v>
          </cell>
          <cell r="B12085" t="str">
            <v>مروى المصري</v>
          </cell>
          <cell r="C12085" t="str">
            <v>مطيع</v>
          </cell>
          <cell r="D12085" t="str">
            <v>سميرة</v>
          </cell>
          <cell r="E12085" t="str">
            <v>الثانية</v>
          </cell>
        </row>
        <row r="12086">
          <cell r="A12086">
            <v>422170</v>
          </cell>
          <cell r="B12086" t="str">
            <v>مريم حمزه الامام</v>
          </cell>
          <cell r="C12086" t="str">
            <v>يوسف</v>
          </cell>
          <cell r="D12086" t="str">
            <v>ساره</v>
          </cell>
          <cell r="E12086" t="str">
            <v>الثانية</v>
          </cell>
        </row>
        <row r="12087">
          <cell r="A12087">
            <v>422172</v>
          </cell>
          <cell r="B12087" t="str">
            <v>مصطفى الحلاق</v>
          </cell>
          <cell r="C12087" t="str">
            <v>محمد فايز</v>
          </cell>
          <cell r="D12087" t="str">
            <v>رجاء</v>
          </cell>
          <cell r="E12087" t="str">
            <v>الثانية</v>
          </cell>
        </row>
        <row r="12088">
          <cell r="A12088">
            <v>422175</v>
          </cell>
          <cell r="B12088" t="str">
            <v>مصطفى اللحام</v>
          </cell>
          <cell r="C12088" t="str">
            <v>سليم</v>
          </cell>
          <cell r="D12088" t="str">
            <v>فاتن</v>
          </cell>
          <cell r="E12088" t="str">
            <v>الثانية</v>
          </cell>
        </row>
        <row r="12089">
          <cell r="A12089">
            <v>422183</v>
          </cell>
          <cell r="B12089" t="str">
            <v>معاذ المحروس</v>
          </cell>
          <cell r="C12089" t="str">
            <v>تيسير</v>
          </cell>
          <cell r="D12089" t="str">
            <v>نهلا</v>
          </cell>
          <cell r="E12089" t="str">
            <v>الثانية</v>
          </cell>
        </row>
        <row r="12090">
          <cell r="A12090">
            <v>422192</v>
          </cell>
          <cell r="B12090" t="str">
            <v>ملاك حمدان</v>
          </cell>
          <cell r="C12090" t="str">
            <v>ابراهيم</v>
          </cell>
          <cell r="D12090" t="str">
            <v>ريما</v>
          </cell>
          <cell r="E12090" t="str">
            <v>الثانية</v>
          </cell>
        </row>
        <row r="12091">
          <cell r="A12091">
            <v>422209</v>
          </cell>
          <cell r="B12091" t="str">
            <v>منى بكور</v>
          </cell>
          <cell r="C12091" t="str">
            <v>كمال الدين</v>
          </cell>
          <cell r="D12091" t="str">
            <v>الهام</v>
          </cell>
          <cell r="E12091" t="str">
            <v>الثانية</v>
          </cell>
        </row>
        <row r="12092">
          <cell r="A12092">
            <v>422214</v>
          </cell>
          <cell r="B12092" t="str">
            <v>مهند اكريم</v>
          </cell>
          <cell r="C12092" t="str">
            <v>احمد</v>
          </cell>
          <cell r="D12092" t="str">
            <v xml:space="preserve">رانيه </v>
          </cell>
          <cell r="E12092" t="str">
            <v>الثانية</v>
          </cell>
        </row>
        <row r="12093">
          <cell r="A12093">
            <v>422215</v>
          </cell>
          <cell r="B12093" t="str">
            <v>مهند الحلاق</v>
          </cell>
          <cell r="C12093" t="str">
            <v>عصام</v>
          </cell>
          <cell r="D12093" t="str">
            <v>منى</v>
          </cell>
          <cell r="E12093" t="str">
            <v>الثانية</v>
          </cell>
        </row>
        <row r="12094">
          <cell r="A12094">
            <v>422222</v>
          </cell>
          <cell r="B12094" t="str">
            <v>موريس عزام</v>
          </cell>
          <cell r="C12094" t="str">
            <v>بشار</v>
          </cell>
          <cell r="D12094" t="str">
            <v>عفاف</v>
          </cell>
          <cell r="E12094" t="str">
            <v>الثانية</v>
          </cell>
        </row>
        <row r="12095">
          <cell r="A12095">
            <v>422225</v>
          </cell>
          <cell r="B12095" t="str">
            <v>موفق بكاري</v>
          </cell>
          <cell r="C12095" t="str">
            <v>حسان</v>
          </cell>
          <cell r="D12095" t="str">
            <v>هنادي</v>
          </cell>
          <cell r="E12095" t="str">
            <v>الثانية</v>
          </cell>
        </row>
        <row r="12096">
          <cell r="A12096">
            <v>422230</v>
          </cell>
          <cell r="B12096" t="str">
            <v>ميرفت وهبة</v>
          </cell>
          <cell r="C12096" t="str">
            <v>فايز</v>
          </cell>
          <cell r="D12096" t="str">
            <v>سمر</v>
          </cell>
          <cell r="E12096" t="str">
            <v>الثانية</v>
          </cell>
        </row>
        <row r="12097">
          <cell r="A12097">
            <v>422239</v>
          </cell>
          <cell r="B12097" t="str">
            <v>نابغة ادريس</v>
          </cell>
          <cell r="C12097" t="str">
            <v>اسماعيل</v>
          </cell>
          <cell r="D12097" t="str">
            <v>فاطمة</v>
          </cell>
          <cell r="E12097" t="str">
            <v>الثانية</v>
          </cell>
        </row>
        <row r="12098">
          <cell r="A12098">
            <v>422240</v>
          </cell>
          <cell r="B12098" t="str">
            <v>نادر العص</v>
          </cell>
          <cell r="C12098" t="str">
            <v>عدنان</v>
          </cell>
          <cell r="D12098" t="str">
            <v>ايمان</v>
          </cell>
          <cell r="E12098" t="str">
            <v>الثانية</v>
          </cell>
        </row>
        <row r="12099">
          <cell r="A12099">
            <v>422245</v>
          </cell>
          <cell r="B12099" t="str">
            <v>نايف الجرمقاني</v>
          </cell>
          <cell r="C12099" t="str">
            <v>ابراهيم</v>
          </cell>
          <cell r="D12099" t="str">
            <v>محموده</v>
          </cell>
          <cell r="E12099" t="str">
            <v>الثانية</v>
          </cell>
        </row>
        <row r="12100">
          <cell r="A12100">
            <v>422246</v>
          </cell>
          <cell r="B12100" t="str">
            <v>نايف النايف</v>
          </cell>
          <cell r="C12100" t="str">
            <v>عبدو</v>
          </cell>
          <cell r="D12100" t="str">
            <v>شمه</v>
          </cell>
          <cell r="E12100" t="str">
            <v>الثانية</v>
          </cell>
        </row>
        <row r="12101">
          <cell r="A12101">
            <v>422249</v>
          </cell>
          <cell r="B12101" t="str">
            <v>نبيل احمد</v>
          </cell>
          <cell r="C12101" t="str">
            <v xml:space="preserve">غياث </v>
          </cell>
          <cell r="D12101" t="str">
            <v>خديجة</v>
          </cell>
          <cell r="E12101" t="str">
            <v>الثانية</v>
          </cell>
        </row>
        <row r="12102">
          <cell r="A12102">
            <v>422260</v>
          </cell>
          <cell r="B12102" t="str">
            <v>نرمين توجش</v>
          </cell>
          <cell r="C12102" t="str">
            <v>منير</v>
          </cell>
          <cell r="D12102" t="str">
            <v>غادة</v>
          </cell>
          <cell r="E12102" t="str">
            <v>الثانية</v>
          </cell>
        </row>
        <row r="12103">
          <cell r="A12103">
            <v>422265</v>
          </cell>
          <cell r="B12103" t="str">
            <v xml:space="preserve">نسرين السروجي </v>
          </cell>
          <cell r="C12103" t="str">
            <v xml:space="preserve">مروان </v>
          </cell>
          <cell r="D12103" t="str">
            <v xml:space="preserve">رويده </v>
          </cell>
          <cell r="E12103" t="str">
            <v>الثانية</v>
          </cell>
        </row>
        <row r="12104">
          <cell r="A12104">
            <v>422274</v>
          </cell>
          <cell r="B12104" t="str">
            <v>نضال الشعراني</v>
          </cell>
          <cell r="C12104" t="str">
            <v>حسن</v>
          </cell>
          <cell r="D12104" t="str">
            <v>لينا</v>
          </cell>
          <cell r="E12104" t="str">
            <v>الثانية</v>
          </cell>
        </row>
        <row r="12105">
          <cell r="A12105">
            <v>422283</v>
          </cell>
          <cell r="B12105" t="str">
            <v>نهاد المصري</v>
          </cell>
          <cell r="C12105" t="str">
            <v>رضوان</v>
          </cell>
          <cell r="D12105" t="str">
            <v>شاهناز</v>
          </cell>
          <cell r="E12105" t="str">
            <v>الثانية</v>
          </cell>
        </row>
        <row r="12106">
          <cell r="A12106">
            <v>422291</v>
          </cell>
          <cell r="B12106" t="str">
            <v>نور الباشا</v>
          </cell>
          <cell r="C12106" t="str">
            <v>محمد مطيع</v>
          </cell>
          <cell r="D12106" t="str">
            <v>شعاع</v>
          </cell>
          <cell r="E12106" t="str">
            <v>الثانية</v>
          </cell>
        </row>
        <row r="12107">
          <cell r="A12107">
            <v>422301</v>
          </cell>
          <cell r="B12107" t="str">
            <v>نور النصر</v>
          </cell>
          <cell r="C12107" t="str">
            <v>وليد</v>
          </cell>
          <cell r="D12107" t="str">
            <v>سوسن</v>
          </cell>
          <cell r="E12107" t="str">
            <v>الثانية</v>
          </cell>
        </row>
        <row r="12108">
          <cell r="A12108">
            <v>422306</v>
          </cell>
          <cell r="B12108" t="str">
            <v>نور أورفه لي</v>
          </cell>
          <cell r="C12108" t="str">
            <v>احمدهيثم</v>
          </cell>
          <cell r="D12108" t="str">
            <v>ميساء</v>
          </cell>
          <cell r="E12108" t="str">
            <v>الثانية</v>
          </cell>
        </row>
        <row r="12109">
          <cell r="A12109">
            <v>422309</v>
          </cell>
          <cell r="B12109" t="str">
            <v>نور رجوب</v>
          </cell>
          <cell r="C12109" t="str">
            <v>خالد</v>
          </cell>
          <cell r="D12109" t="str">
            <v>ايمان</v>
          </cell>
          <cell r="E12109" t="str">
            <v>الثانية</v>
          </cell>
        </row>
        <row r="12110">
          <cell r="A12110">
            <v>422311</v>
          </cell>
          <cell r="B12110" t="str">
            <v>نور عبد الله</v>
          </cell>
          <cell r="C12110" t="str">
            <v>محمد جهاد</v>
          </cell>
          <cell r="D12110" t="str">
            <v>ايمان</v>
          </cell>
          <cell r="E12110" t="str">
            <v>الثانية</v>
          </cell>
        </row>
        <row r="12111">
          <cell r="A12111">
            <v>422314</v>
          </cell>
          <cell r="B12111" t="str">
            <v>نور عمار</v>
          </cell>
          <cell r="C12111" t="str">
            <v>عاطف</v>
          </cell>
          <cell r="D12111" t="str">
            <v>سميه</v>
          </cell>
          <cell r="E12111" t="str">
            <v>الثانية</v>
          </cell>
        </row>
        <row r="12112">
          <cell r="A12112">
            <v>422315</v>
          </cell>
          <cell r="B12112" t="str">
            <v>نور فروج</v>
          </cell>
          <cell r="C12112" t="str">
            <v>سعيد</v>
          </cell>
          <cell r="D12112" t="str">
            <v>اناس</v>
          </cell>
          <cell r="E12112" t="str">
            <v>الثانية</v>
          </cell>
        </row>
        <row r="12113">
          <cell r="A12113">
            <v>422325</v>
          </cell>
          <cell r="B12113" t="str">
            <v>نورهان الشعار</v>
          </cell>
          <cell r="C12113" t="str">
            <v>محمدزياد</v>
          </cell>
          <cell r="D12113" t="str">
            <v>فاديا</v>
          </cell>
          <cell r="E12113" t="str">
            <v>الثانية</v>
          </cell>
        </row>
        <row r="12114">
          <cell r="A12114">
            <v>422326</v>
          </cell>
          <cell r="B12114" t="str">
            <v>نورهان سمكه</v>
          </cell>
          <cell r="C12114" t="str">
            <v>بدر الدين</v>
          </cell>
          <cell r="D12114" t="str">
            <v>داليا</v>
          </cell>
          <cell r="E12114" t="str">
            <v>الثانية</v>
          </cell>
        </row>
        <row r="12115">
          <cell r="A12115">
            <v>422341</v>
          </cell>
          <cell r="B12115" t="str">
            <v>هبا ابراهيم</v>
          </cell>
          <cell r="C12115" t="str">
            <v>حسام</v>
          </cell>
          <cell r="D12115" t="str">
            <v>ناهده</v>
          </cell>
          <cell r="E12115" t="str">
            <v>الثانية</v>
          </cell>
        </row>
        <row r="12116">
          <cell r="A12116">
            <v>422344</v>
          </cell>
          <cell r="B12116" t="str">
            <v>هبة الله السروجي</v>
          </cell>
          <cell r="C12116" t="str">
            <v>ميسر</v>
          </cell>
          <cell r="D12116" t="str">
            <v>سناء</v>
          </cell>
          <cell r="E12116" t="str">
            <v>الثانية</v>
          </cell>
        </row>
        <row r="12117">
          <cell r="A12117">
            <v>422347</v>
          </cell>
          <cell r="B12117" t="str">
            <v>هبة الله رضوان</v>
          </cell>
          <cell r="C12117" t="str">
            <v>عثمان</v>
          </cell>
          <cell r="D12117" t="str">
            <v>وداد</v>
          </cell>
          <cell r="E12117" t="str">
            <v>الثانية</v>
          </cell>
        </row>
        <row r="12118">
          <cell r="A12118">
            <v>422349</v>
          </cell>
          <cell r="B12118" t="str">
            <v>هبه الحلبي</v>
          </cell>
          <cell r="C12118" t="str">
            <v>محمد ديب</v>
          </cell>
          <cell r="D12118" t="str">
            <v>سوسن</v>
          </cell>
          <cell r="E12118" t="str">
            <v>الثانية</v>
          </cell>
        </row>
        <row r="12119">
          <cell r="A12119">
            <v>422358</v>
          </cell>
          <cell r="B12119" t="str">
            <v>هبه عبد السلام</v>
          </cell>
          <cell r="C12119" t="str">
            <v>خالد</v>
          </cell>
          <cell r="D12119" t="str">
            <v>اميره</v>
          </cell>
          <cell r="E12119" t="str">
            <v>الثانية</v>
          </cell>
        </row>
        <row r="12120">
          <cell r="A12120">
            <v>422376</v>
          </cell>
          <cell r="B12120" t="str">
            <v>هنا مارينا</v>
          </cell>
          <cell r="C12120" t="str">
            <v>توفيق</v>
          </cell>
          <cell r="D12120" t="str">
            <v>سهير</v>
          </cell>
          <cell r="E12120" t="str">
            <v>الثانية</v>
          </cell>
        </row>
        <row r="12121">
          <cell r="A12121">
            <v>422377</v>
          </cell>
          <cell r="B12121" t="str">
            <v>هناء الجبان</v>
          </cell>
          <cell r="C12121" t="str">
            <v>محمد</v>
          </cell>
          <cell r="D12121" t="str">
            <v>حفيظه</v>
          </cell>
          <cell r="E12121" t="str">
            <v>الثانية</v>
          </cell>
        </row>
        <row r="12122">
          <cell r="A12122">
            <v>422383</v>
          </cell>
          <cell r="B12122" t="str">
            <v>هيام قدوركمو</v>
          </cell>
          <cell r="C12122" t="str">
            <v>محمد</v>
          </cell>
          <cell r="D12122" t="str">
            <v>نجوى</v>
          </cell>
          <cell r="E12122" t="str">
            <v>الثانية</v>
          </cell>
        </row>
        <row r="12123">
          <cell r="A12123">
            <v>422388</v>
          </cell>
          <cell r="B12123" t="str">
            <v>هيف ايوبي</v>
          </cell>
          <cell r="C12123" t="str">
            <v>ممدوح</v>
          </cell>
          <cell r="D12123" t="str">
            <v>فاتنه</v>
          </cell>
          <cell r="E12123" t="str">
            <v>الثانية</v>
          </cell>
        </row>
        <row r="12124">
          <cell r="A12124">
            <v>422402</v>
          </cell>
          <cell r="B12124" t="str">
            <v>وسيم صهيوني</v>
          </cell>
          <cell r="C12124" t="str">
            <v>ياسين</v>
          </cell>
          <cell r="D12124" t="str">
            <v>ثناء</v>
          </cell>
          <cell r="E12124" t="str">
            <v>الثانية</v>
          </cell>
        </row>
        <row r="12125">
          <cell r="A12125">
            <v>422406</v>
          </cell>
          <cell r="B12125" t="str">
            <v>وعد نصر الدين</v>
          </cell>
          <cell r="C12125" t="str">
            <v>كمال</v>
          </cell>
          <cell r="D12125" t="str">
            <v>ناديه</v>
          </cell>
          <cell r="E12125" t="str">
            <v>الثانية</v>
          </cell>
        </row>
        <row r="12126">
          <cell r="A12126">
            <v>422409</v>
          </cell>
          <cell r="B12126" t="str">
            <v>ولاء المهدي</v>
          </cell>
          <cell r="C12126" t="str">
            <v>احمدعمران</v>
          </cell>
          <cell r="D12126" t="str">
            <v>رولا</v>
          </cell>
          <cell r="E12126" t="str">
            <v>الثانية</v>
          </cell>
        </row>
        <row r="12127">
          <cell r="A12127">
            <v>422410</v>
          </cell>
          <cell r="B12127" t="str">
            <v>ولاء فلاح</v>
          </cell>
          <cell r="C12127" t="str">
            <v>أكرم</v>
          </cell>
          <cell r="D12127" t="str">
            <v>سحر</v>
          </cell>
          <cell r="E12127" t="str">
            <v>الثانية</v>
          </cell>
        </row>
        <row r="12128">
          <cell r="A12128">
            <v>422420</v>
          </cell>
          <cell r="B12128" t="str">
            <v>ياسر خليل</v>
          </cell>
          <cell r="C12128" t="str">
            <v>محمد</v>
          </cell>
          <cell r="D12128" t="str">
            <v>عيده</v>
          </cell>
          <cell r="E12128" t="str">
            <v>الثانية</v>
          </cell>
        </row>
        <row r="12129">
          <cell r="A12129">
            <v>422425</v>
          </cell>
          <cell r="B12129" t="str">
            <v>ياسمين العلي</v>
          </cell>
          <cell r="C12129" t="str">
            <v>حمود</v>
          </cell>
          <cell r="D12129" t="str">
            <v>بعثيه</v>
          </cell>
          <cell r="E12129" t="str">
            <v>الثانية</v>
          </cell>
        </row>
        <row r="12130">
          <cell r="A12130">
            <v>422441</v>
          </cell>
          <cell r="B12130" t="str">
            <v>يزن بربور</v>
          </cell>
          <cell r="C12130" t="str">
            <v>بسام</v>
          </cell>
          <cell r="D12130" t="str">
            <v>رانيا</v>
          </cell>
          <cell r="E12130" t="str">
            <v>الثانية</v>
          </cell>
        </row>
        <row r="12131">
          <cell r="A12131">
            <v>422442</v>
          </cell>
          <cell r="B12131" t="str">
            <v>يزن داوود</v>
          </cell>
          <cell r="C12131" t="str">
            <v>محمد رضوان</v>
          </cell>
          <cell r="D12131" t="str">
            <v>رنا</v>
          </cell>
          <cell r="E12131" t="str">
            <v>الثانية</v>
          </cell>
        </row>
        <row r="12132">
          <cell r="A12132">
            <v>422443</v>
          </cell>
          <cell r="B12132" t="str">
            <v>يزن زوده</v>
          </cell>
          <cell r="C12132" t="str">
            <v>نصر</v>
          </cell>
          <cell r="D12132" t="str">
            <v>ازدهار</v>
          </cell>
          <cell r="E12132" t="str">
            <v>الثانية</v>
          </cell>
        </row>
        <row r="12133">
          <cell r="A12133">
            <v>422444</v>
          </cell>
          <cell r="B12133" t="str">
            <v>يزن زينيه</v>
          </cell>
          <cell r="C12133" t="str">
            <v>فادي</v>
          </cell>
          <cell r="D12133" t="str">
            <v>مالا</v>
          </cell>
          <cell r="E12133" t="str">
            <v>الثانية</v>
          </cell>
        </row>
        <row r="12134">
          <cell r="A12134">
            <v>422456</v>
          </cell>
          <cell r="B12134" t="str">
            <v>يوسف الحاج سعيد</v>
          </cell>
          <cell r="C12134" t="str">
            <v>محمد</v>
          </cell>
          <cell r="D12134" t="str">
            <v>سحر</v>
          </cell>
          <cell r="E12134" t="str">
            <v>الثانية</v>
          </cell>
        </row>
        <row r="12135">
          <cell r="A12135">
            <v>422458</v>
          </cell>
          <cell r="B12135" t="str">
            <v>يوسف الحلبي</v>
          </cell>
          <cell r="C12135" t="str">
            <v>سلمان</v>
          </cell>
          <cell r="D12135" t="str">
            <v>لميس</v>
          </cell>
          <cell r="E12135" t="str">
            <v>الثانية</v>
          </cell>
        </row>
        <row r="12136">
          <cell r="A12136">
            <v>422465</v>
          </cell>
          <cell r="B12136" t="str">
            <v>يوسف عرفه</v>
          </cell>
          <cell r="C12136" t="str">
            <v>محمدعدنان</v>
          </cell>
          <cell r="D12136" t="str">
            <v>ايمان</v>
          </cell>
          <cell r="E12136" t="str">
            <v>الثانية</v>
          </cell>
        </row>
        <row r="12137">
          <cell r="A12137">
            <v>422468</v>
          </cell>
          <cell r="B12137" t="str">
            <v>يونس العبد</v>
          </cell>
          <cell r="C12137" t="str">
            <v>عبد</v>
          </cell>
          <cell r="D12137" t="str">
            <v>فاطمة</v>
          </cell>
          <cell r="E12137" t="str">
            <v>الثانية</v>
          </cell>
        </row>
        <row r="12138">
          <cell r="A12138">
            <v>422471</v>
          </cell>
          <cell r="B12138" t="str">
            <v>احمد رسلان</v>
          </cell>
          <cell r="C12138" t="str">
            <v xml:space="preserve">منير </v>
          </cell>
          <cell r="D12138" t="str">
            <v>سهام</v>
          </cell>
          <cell r="E12138" t="str">
            <v>الثانية</v>
          </cell>
        </row>
        <row r="12139">
          <cell r="A12139">
            <v>422473</v>
          </cell>
          <cell r="B12139" t="str">
            <v>علي ابراهيم</v>
          </cell>
          <cell r="C12139" t="str">
            <v>نذار</v>
          </cell>
          <cell r="D12139" t="str">
            <v>فاطمه</v>
          </cell>
          <cell r="E12139" t="str">
            <v>الثانية</v>
          </cell>
        </row>
        <row r="12140">
          <cell r="A12140">
            <v>422477</v>
          </cell>
          <cell r="B12140" t="str">
            <v>سليمان الكريان</v>
          </cell>
          <cell r="C12140" t="str">
            <v>طلال</v>
          </cell>
          <cell r="D12140" t="str">
            <v>امونه</v>
          </cell>
          <cell r="E12140" t="str">
            <v>الثانية</v>
          </cell>
        </row>
        <row r="12141">
          <cell r="A12141">
            <v>422483</v>
          </cell>
          <cell r="B12141" t="str">
            <v>محمد نزار منصور</v>
          </cell>
          <cell r="C12141" t="str">
            <v>ابراهيم</v>
          </cell>
          <cell r="D12141" t="str">
            <v>منى</v>
          </cell>
          <cell r="E12141" t="str">
            <v>الثانية</v>
          </cell>
        </row>
        <row r="12142">
          <cell r="A12142">
            <v>422488</v>
          </cell>
          <cell r="B12142" t="str">
            <v>سميه الفلاح</v>
          </cell>
          <cell r="C12142" t="str">
            <v>مدين</v>
          </cell>
          <cell r="D12142" t="str">
            <v>فاطمه</v>
          </cell>
          <cell r="E12142" t="str">
            <v>الثانية</v>
          </cell>
        </row>
        <row r="12143">
          <cell r="A12143">
            <v>422499</v>
          </cell>
          <cell r="B12143" t="str">
            <v>احسان البري</v>
          </cell>
          <cell r="C12143" t="str">
            <v>مصطفى</v>
          </cell>
          <cell r="D12143" t="str">
            <v>مريم</v>
          </cell>
          <cell r="E12143" t="str">
            <v>الثانية</v>
          </cell>
        </row>
        <row r="12144">
          <cell r="A12144">
            <v>422503</v>
          </cell>
          <cell r="B12144" t="str">
            <v>احمد ابو رميح</v>
          </cell>
          <cell r="C12144" t="str">
            <v>حسني</v>
          </cell>
          <cell r="D12144" t="str">
            <v>سمر</v>
          </cell>
          <cell r="E12144" t="str">
            <v>الثانية</v>
          </cell>
        </row>
        <row r="12145">
          <cell r="A12145">
            <v>422505</v>
          </cell>
          <cell r="B12145" t="str">
            <v>احمد اسعد</v>
          </cell>
          <cell r="C12145" t="str">
            <v>محمد</v>
          </cell>
          <cell r="D12145" t="str">
            <v>منال</v>
          </cell>
          <cell r="E12145" t="str">
            <v>الثانية</v>
          </cell>
        </row>
        <row r="12146">
          <cell r="A12146">
            <v>422507</v>
          </cell>
          <cell r="B12146" t="str">
            <v>احمد البيات</v>
          </cell>
          <cell r="C12146" t="str">
            <v>محمد بشار</v>
          </cell>
          <cell r="D12146" t="str">
            <v>منى</v>
          </cell>
          <cell r="E12146" t="str">
            <v>الثانية</v>
          </cell>
        </row>
        <row r="12147">
          <cell r="A12147">
            <v>422521</v>
          </cell>
          <cell r="B12147" t="str">
            <v>احمد السلامه</v>
          </cell>
          <cell r="C12147" t="str">
            <v>عبدو</v>
          </cell>
          <cell r="D12147" t="str">
            <v>خيريه</v>
          </cell>
          <cell r="E12147" t="str">
            <v>الثانية</v>
          </cell>
        </row>
        <row r="12148">
          <cell r="A12148">
            <v>422528</v>
          </cell>
          <cell r="B12148" t="str">
            <v>احمد الصياد</v>
          </cell>
          <cell r="C12148" t="str">
            <v>عبد المالك</v>
          </cell>
          <cell r="D12148" t="str">
            <v>ميساء</v>
          </cell>
          <cell r="E12148" t="str">
            <v>الثانية</v>
          </cell>
        </row>
        <row r="12149">
          <cell r="A12149">
            <v>422530</v>
          </cell>
          <cell r="B12149" t="str">
            <v>احمد العوض</v>
          </cell>
          <cell r="C12149" t="str">
            <v>محمد</v>
          </cell>
          <cell r="D12149" t="str">
            <v>عائده</v>
          </cell>
          <cell r="E12149" t="str">
            <v>الثانية</v>
          </cell>
        </row>
        <row r="12150">
          <cell r="A12150">
            <v>422531</v>
          </cell>
          <cell r="B12150" t="str">
            <v>احمد القزاز</v>
          </cell>
          <cell r="C12150" t="str">
            <v>ممدوح</v>
          </cell>
          <cell r="D12150" t="str">
            <v>منال</v>
          </cell>
          <cell r="E12150" t="str">
            <v>الثانية</v>
          </cell>
        </row>
        <row r="12151">
          <cell r="A12151">
            <v>422547</v>
          </cell>
          <cell r="B12151" t="str">
            <v>احمد رحمون</v>
          </cell>
          <cell r="C12151" t="str">
            <v>رسلان</v>
          </cell>
          <cell r="D12151" t="str">
            <v>امنه</v>
          </cell>
          <cell r="E12151" t="str">
            <v>الثانية</v>
          </cell>
        </row>
        <row r="12152">
          <cell r="A12152">
            <v>422563</v>
          </cell>
          <cell r="B12152" t="str">
            <v>احمد مغربيه</v>
          </cell>
          <cell r="C12152" t="str">
            <v>توفيق</v>
          </cell>
          <cell r="D12152" t="str">
            <v>مها</v>
          </cell>
          <cell r="E12152" t="str">
            <v>الثانية</v>
          </cell>
        </row>
        <row r="12153">
          <cell r="A12153">
            <v>422564</v>
          </cell>
          <cell r="B12153" t="str">
            <v>احمد نعيمي</v>
          </cell>
          <cell r="C12153" t="str">
            <v>محمد سمير</v>
          </cell>
          <cell r="D12153" t="str">
            <v>ميساء</v>
          </cell>
          <cell r="E12153" t="str">
            <v>الثانية</v>
          </cell>
        </row>
        <row r="12154">
          <cell r="A12154">
            <v>422567</v>
          </cell>
          <cell r="B12154" t="str">
            <v>ادهم ابو جيش</v>
          </cell>
          <cell r="C12154" t="str">
            <v>محمد</v>
          </cell>
          <cell r="D12154" t="str">
            <v>سحر</v>
          </cell>
          <cell r="E12154" t="str">
            <v>الثانية</v>
          </cell>
        </row>
        <row r="12155">
          <cell r="A12155">
            <v>422574</v>
          </cell>
          <cell r="B12155" t="str">
            <v>اريج المصري</v>
          </cell>
          <cell r="C12155" t="str">
            <v>محي الدين</v>
          </cell>
          <cell r="D12155" t="str">
            <v>عائشه</v>
          </cell>
          <cell r="E12155" t="str">
            <v>الثانية</v>
          </cell>
        </row>
        <row r="12156">
          <cell r="A12156">
            <v>422578</v>
          </cell>
          <cell r="B12156" t="str">
            <v>اسامه ابو الهوا</v>
          </cell>
          <cell r="C12156" t="str">
            <v>منير</v>
          </cell>
          <cell r="D12156" t="str">
            <v>عفاف</v>
          </cell>
          <cell r="E12156" t="str">
            <v>الثانية</v>
          </cell>
        </row>
        <row r="12157">
          <cell r="A12157">
            <v>422580</v>
          </cell>
          <cell r="B12157" t="str">
            <v>اسامه زيدان</v>
          </cell>
          <cell r="C12157" t="str">
            <v>رضوان</v>
          </cell>
          <cell r="D12157" t="str">
            <v>سوزان</v>
          </cell>
          <cell r="E12157" t="str">
            <v>الثانية</v>
          </cell>
        </row>
        <row r="12158">
          <cell r="A12158">
            <v>422581</v>
          </cell>
          <cell r="B12158" t="str">
            <v>اسامه شمس الدين</v>
          </cell>
          <cell r="C12158" t="str">
            <v>حسان</v>
          </cell>
          <cell r="D12158" t="str">
            <v>ريما</v>
          </cell>
          <cell r="E12158" t="str">
            <v>الثانية</v>
          </cell>
        </row>
        <row r="12159">
          <cell r="A12159">
            <v>422587</v>
          </cell>
          <cell r="B12159" t="str">
            <v>اسراء القلم</v>
          </cell>
          <cell r="C12159" t="str">
            <v>محمد شاهر</v>
          </cell>
          <cell r="D12159" t="str">
            <v>ثناء</v>
          </cell>
          <cell r="E12159" t="str">
            <v>الثانية</v>
          </cell>
        </row>
        <row r="12160">
          <cell r="A12160">
            <v>422591</v>
          </cell>
          <cell r="B12160" t="str">
            <v>اسراء درويش بابللي</v>
          </cell>
          <cell r="C12160" t="str">
            <v>محمود</v>
          </cell>
          <cell r="D12160" t="str">
            <v>مها الريحاني</v>
          </cell>
          <cell r="E12160" t="str">
            <v>الثانية</v>
          </cell>
        </row>
        <row r="12161">
          <cell r="A12161">
            <v>422595</v>
          </cell>
          <cell r="B12161" t="str">
            <v>اسراء عبد النبي</v>
          </cell>
          <cell r="C12161" t="str">
            <v>بديع</v>
          </cell>
          <cell r="D12161" t="str">
            <v>هولا</v>
          </cell>
          <cell r="E12161" t="str">
            <v>الثانية</v>
          </cell>
        </row>
        <row r="12162">
          <cell r="A12162">
            <v>422600</v>
          </cell>
          <cell r="B12162" t="str">
            <v>اسماء ابراهيم</v>
          </cell>
          <cell r="C12162" t="str">
            <v>موسى</v>
          </cell>
          <cell r="D12162" t="str">
            <v>خديجه</v>
          </cell>
          <cell r="E12162" t="str">
            <v>الثانية</v>
          </cell>
        </row>
        <row r="12163">
          <cell r="A12163">
            <v>422601</v>
          </cell>
          <cell r="B12163" t="str">
            <v>اسماء الاعمى</v>
          </cell>
          <cell r="C12163" t="str">
            <v>محمد عدنان</v>
          </cell>
          <cell r="D12163" t="str">
            <v>باسمه</v>
          </cell>
          <cell r="E12163" t="str">
            <v>الثانية</v>
          </cell>
        </row>
        <row r="12164">
          <cell r="A12164">
            <v>422607</v>
          </cell>
          <cell r="B12164" t="str">
            <v>اسيا قوجو</v>
          </cell>
          <cell r="C12164" t="str">
            <v>فريد</v>
          </cell>
          <cell r="D12164" t="str">
            <v>هيفارو</v>
          </cell>
          <cell r="E12164" t="str">
            <v>الثانية</v>
          </cell>
        </row>
        <row r="12165">
          <cell r="A12165">
            <v>422608</v>
          </cell>
          <cell r="B12165" t="str">
            <v>اصاله عريج</v>
          </cell>
          <cell r="C12165" t="str">
            <v>حمود</v>
          </cell>
          <cell r="D12165" t="str">
            <v>نهال</v>
          </cell>
          <cell r="E12165" t="str">
            <v>الثانية</v>
          </cell>
        </row>
        <row r="12166">
          <cell r="A12166">
            <v>422610</v>
          </cell>
          <cell r="B12166" t="str">
            <v>افلين دبول</v>
          </cell>
          <cell r="C12166" t="str">
            <v>موريس</v>
          </cell>
          <cell r="D12166" t="str">
            <v>لطيفه</v>
          </cell>
          <cell r="E12166" t="str">
            <v>الثانية</v>
          </cell>
        </row>
        <row r="12167">
          <cell r="A12167">
            <v>422620</v>
          </cell>
          <cell r="B12167" t="str">
            <v>الاء الشوفي</v>
          </cell>
          <cell r="C12167" t="str">
            <v>ادهم</v>
          </cell>
          <cell r="D12167" t="str">
            <v>عائده</v>
          </cell>
          <cell r="E12167" t="str">
            <v>الثانية</v>
          </cell>
        </row>
        <row r="12168">
          <cell r="A12168">
            <v>422621</v>
          </cell>
          <cell r="B12168" t="str">
            <v>الاء الصيداوي</v>
          </cell>
          <cell r="C12168" t="str">
            <v>محمد سمير</v>
          </cell>
          <cell r="D12168" t="str">
            <v>امل</v>
          </cell>
          <cell r="E12168" t="str">
            <v>الثانية</v>
          </cell>
        </row>
        <row r="12169">
          <cell r="A12169">
            <v>422626</v>
          </cell>
          <cell r="B12169" t="str">
            <v>الاء المؤذن</v>
          </cell>
          <cell r="C12169" t="str">
            <v>محمد ياسر</v>
          </cell>
          <cell r="D12169" t="str">
            <v>حسناء الوتار</v>
          </cell>
          <cell r="E12169" t="str">
            <v>الثانية</v>
          </cell>
        </row>
        <row r="12170">
          <cell r="A12170">
            <v>422637</v>
          </cell>
          <cell r="B12170" t="str">
            <v>الاء روماني</v>
          </cell>
          <cell r="C12170" t="str">
            <v>عادل</v>
          </cell>
          <cell r="D12170" t="str">
            <v>فاتنه الطباع</v>
          </cell>
          <cell r="E12170" t="str">
            <v>الثانية</v>
          </cell>
        </row>
        <row r="12171">
          <cell r="A12171">
            <v>422640</v>
          </cell>
          <cell r="B12171" t="str">
            <v>الاء عبود</v>
          </cell>
          <cell r="C12171" t="str">
            <v>محمد بشير</v>
          </cell>
          <cell r="D12171" t="str">
            <v>فاتن</v>
          </cell>
          <cell r="E12171" t="str">
            <v>الثانية</v>
          </cell>
        </row>
        <row r="12172">
          <cell r="A12172">
            <v>422645</v>
          </cell>
          <cell r="B12172" t="str">
            <v>الاء محمد</v>
          </cell>
          <cell r="C12172" t="str">
            <v>محمد</v>
          </cell>
          <cell r="D12172" t="str">
            <v>حنان</v>
          </cell>
          <cell r="E12172" t="str">
            <v>الثانية</v>
          </cell>
        </row>
        <row r="12173">
          <cell r="A12173">
            <v>422647</v>
          </cell>
          <cell r="B12173" t="str">
            <v>الاء نجيب</v>
          </cell>
          <cell r="C12173" t="str">
            <v>محمد نبيل</v>
          </cell>
          <cell r="D12173" t="str">
            <v>فطمه</v>
          </cell>
          <cell r="E12173" t="str">
            <v>الثانية</v>
          </cell>
        </row>
        <row r="12174">
          <cell r="A12174">
            <v>422650</v>
          </cell>
          <cell r="B12174" t="str">
            <v>الياس السهوي</v>
          </cell>
          <cell r="C12174" t="str">
            <v>طوني</v>
          </cell>
          <cell r="D12174" t="str">
            <v>سلوى</v>
          </cell>
          <cell r="E12174" t="str">
            <v>الثانية</v>
          </cell>
        </row>
        <row r="12175">
          <cell r="A12175">
            <v>422651</v>
          </cell>
          <cell r="B12175" t="str">
            <v>الياس انطون</v>
          </cell>
          <cell r="C12175" t="str">
            <v>حنا</v>
          </cell>
          <cell r="D12175" t="str">
            <v>منال</v>
          </cell>
          <cell r="E12175" t="str">
            <v>الثانية</v>
          </cell>
        </row>
        <row r="12176">
          <cell r="A12176">
            <v>422655</v>
          </cell>
          <cell r="B12176" t="str">
            <v>الين الذياب</v>
          </cell>
          <cell r="C12176" t="str">
            <v>سالم</v>
          </cell>
          <cell r="D12176" t="str">
            <v>سوسن</v>
          </cell>
          <cell r="E12176" t="str">
            <v>الثانية</v>
          </cell>
        </row>
        <row r="12177">
          <cell r="A12177">
            <v>422659</v>
          </cell>
          <cell r="B12177" t="str">
            <v>اماني زيدران</v>
          </cell>
          <cell r="C12177" t="str">
            <v>جمال</v>
          </cell>
          <cell r="D12177" t="str">
            <v>حنان</v>
          </cell>
          <cell r="E12177" t="str">
            <v>الثانية</v>
          </cell>
        </row>
        <row r="12178">
          <cell r="A12178">
            <v>422660</v>
          </cell>
          <cell r="B12178" t="str">
            <v>اماني قبلان</v>
          </cell>
          <cell r="C12178" t="str">
            <v>مصطفى</v>
          </cell>
          <cell r="D12178" t="str">
            <v>ثناء</v>
          </cell>
          <cell r="E12178" t="str">
            <v>الثانية</v>
          </cell>
        </row>
        <row r="12179">
          <cell r="A12179">
            <v>422666</v>
          </cell>
          <cell r="B12179" t="str">
            <v>امجد النسب</v>
          </cell>
          <cell r="C12179" t="str">
            <v>وليد</v>
          </cell>
          <cell r="D12179" t="str">
            <v>الهام</v>
          </cell>
          <cell r="E12179" t="str">
            <v>الثانية</v>
          </cell>
        </row>
        <row r="12180">
          <cell r="A12180">
            <v>422670</v>
          </cell>
          <cell r="B12180" t="str">
            <v>امل احمد</v>
          </cell>
          <cell r="C12180" t="str">
            <v>محمود</v>
          </cell>
          <cell r="D12180" t="str">
            <v>حسنا</v>
          </cell>
          <cell r="E12180" t="str">
            <v>الثانية</v>
          </cell>
        </row>
        <row r="12181">
          <cell r="A12181">
            <v>422672</v>
          </cell>
          <cell r="B12181" t="str">
            <v>امل الحمد</v>
          </cell>
          <cell r="C12181" t="str">
            <v>فاعور</v>
          </cell>
          <cell r="D12181" t="str">
            <v>خديجه</v>
          </cell>
          <cell r="E12181" t="str">
            <v>الثانية</v>
          </cell>
        </row>
        <row r="12182">
          <cell r="A12182">
            <v>422673</v>
          </cell>
          <cell r="B12182" t="str">
            <v>امل الفتال</v>
          </cell>
          <cell r="C12182" t="str">
            <v>فيصل</v>
          </cell>
          <cell r="D12182" t="str">
            <v>صبحيه</v>
          </cell>
          <cell r="E12182" t="str">
            <v>الثانية</v>
          </cell>
        </row>
        <row r="12183">
          <cell r="A12183">
            <v>422675</v>
          </cell>
          <cell r="B12183" t="str">
            <v>امل سرميني</v>
          </cell>
          <cell r="C12183" t="str">
            <v>محمد بشار</v>
          </cell>
          <cell r="D12183" t="str">
            <v>سمر</v>
          </cell>
          <cell r="E12183" t="str">
            <v>الثانية</v>
          </cell>
        </row>
        <row r="12184">
          <cell r="A12184">
            <v>422676</v>
          </cell>
          <cell r="B12184" t="str">
            <v>امل قاطوع</v>
          </cell>
          <cell r="C12184" t="str">
            <v>معين</v>
          </cell>
          <cell r="D12184" t="str">
            <v>وفاء</v>
          </cell>
          <cell r="E12184" t="str">
            <v>الثانية</v>
          </cell>
        </row>
        <row r="12185">
          <cell r="A12185">
            <v>422680</v>
          </cell>
          <cell r="B12185" t="str">
            <v>امنه فرح</v>
          </cell>
          <cell r="C12185" t="str">
            <v>عبد الباسط</v>
          </cell>
          <cell r="D12185" t="str">
            <v>زينب</v>
          </cell>
          <cell r="E12185" t="str">
            <v>الثانية</v>
          </cell>
        </row>
        <row r="12186">
          <cell r="A12186">
            <v>422687</v>
          </cell>
          <cell r="B12186" t="str">
            <v>اميره النحاس</v>
          </cell>
          <cell r="C12186" t="str">
            <v>علي</v>
          </cell>
          <cell r="D12186" t="str">
            <v>عبير</v>
          </cell>
          <cell r="E12186" t="str">
            <v>الثانية</v>
          </cell>
        </row>
        <row r="12187">
          <cell r="A12187">
            <v>422689</v>
          </cell>
          <cell r="B12187" t="str">
            <v>اميره جحه</v>
          </cell>
          <cell r="C12187" t="str">
            <v>محمد</v>
          </cell>
          <cell r="D12187" t="str">
            <v>فاديه</v>
          </cell>
          <cell r="E12187" t="str">
            <v>الثانية</v>
          </cell>
        </row>
        <row r="12188">
          <cell r="A12188">
            <v>422693</v>
          </cell>
          <cell r="B12188" t="str">
            <v>اناس عبد العال</v>
          </cell>
          <cell r="C12188" t="str">
            <v>نعمان</v>
          </cell>
          <cell r="D12188" t="str">
            <v>هدى</v>
          </cell>
          <cell r="E12188" t="str">
            <v>الثانية</v>
          </cell>
        </row>
        <row r="12189">
          <cell r="A12189">
            <v>422695</v>
          </cell>
          <cell r="B12189" t="str">
            <v>انس ادلبي</v>
          </cell>
          <cell r="C12189" t="str">
            <v>محمد بشار</v>
          </cell>
          <cell r="D12189" t="str">
            <v>عائشه</v>
          </cell>
          <cell r="E12189" t="str">
            <v>الثانية</v>
          </cell>
        </row>
        <row r="12190">
          <cell r="A12190">
            <v>422700</v>
          </cell>
          <cell r="B12190" t="str">
            <v>انس خيشه</v>
          </cell>
          <cell r="C12190" t="str">
            <v>جرجس</v>
          </cell>
          <cell r="D12190" t="str">
            <v>هيله</v>
          </cell>
          <cell r="E12190" t="str">
            <v>الثانية</v>
          </cell>
        </row>
        <row r="12191">
          <cell r="A12191">
            <v>422703</v>
          </cell>
          <cell r="B12191" t="str">
            <v>انس طراف</v>
          </cell>
          <cell r="C12191" t="str">
            <v>محمود</v>
          </cell>
          <cell r="D12191" t="str">
            <v>بديعه</v>
          </cell>
          <cell r="E12191" t="str">
            <v>الثانية</v>
          </cell>
        </row>
        <row r="12192">
          <cell r="A12192">
            <v>422705</v>
          </cell>
          <cell r="B12192" t="str">
            <v>انطون طنوس</v>
          </cell>
          <cell r="C12192" t="str">
            <v>الياس</v>
          </cell>
          <cell r="D12192" t="str">
            <v>روز</v>
          </cell>
          <cell r="E12192" t="str">
            <v>الثانية</v>
          </cell>
        </row>
        <row r="12193">
          <cell r="A12193">
            <v>422711</v>
          </cell>
          <cell r="B12193" t="str">
            <v>ايات سقا</v>
          </cell>
          <cell r="C12193" t="str">
            <v>محمد نذير</v>
          </cell>
          <cell r="D12193" t="str">
            <v>دلال</v>
          </cell>
          <cell r="E12193" t="str">
            <v>الثانية</v>
          </cell>
        </row>
        <row r="12194">
          <cell r="A12194">
            <v>422713</v>
          </cell>
          <cell r="B12194" t="str">
            <v>ايات معتوق</v>
          </cell>
          <cell r="C12194" t="str">
            <v>صلاح</v>
          </cell>
          <cell r="D12194" t="str">
            <v>ندا</v>
          </cell>
          <cell r="E12194" t="str">
            <v>الثانية</v>
          </cell>
        </row>
        <row r="12195">
          <cell r="A12195">
            <v>422715</v>
          </cell>
          <cell r="B12195" t="str">
            <v>اياد ابو زيتون</v>
          </cell>
          <cell r="C12195" t="str">
            <v>حسين</v>
          </cell>
          <cell r="D12195" t="str">
            <v>حليمه</v>
          </cell>
          <cell r="E12195" t="str">
            <v>الثانية</v>
          </cell>
        </row>
        <row r="12196">
          <cell r="A12196">
            <v>422717</v>
          </cell>
          <cell r="B12196" t="str">
            <v>اياد الشيخ فضلي</v>
          </cell>
          <cell r="C12196" t="str">
            <v>عبد المجيد</v>
          </cell>
          <cell r="D12196" t="str">
            <v>روضه</v>
          </cell>
          <cell r="E12196" t="str">
            <v>الثانية</v>
          </cell>
        </row>
        <row r="12197">
          <cell r="A12197">
            <v>422718</v>
          </cell>
          <cell r="B12197" t="str">
            <v>ايثار ونوس</v>
          </cell>
          <cell r="C12197" t="str">
            <v>منجد</v>
          </cell>
          <cell r="D12197" t="str">
            <v>ايمان</v>
          </cell>
          <cell r="E12197" t="str">
            <v>الثانية</v>
          </cell>
        </row>
        <row r="12198">
          <cell r="A12198">
            <v>422719</v>
          </cell>
          <cell r="B12198" t="str">
            <v>ايلين قماش</v>
          </cell>
          <cell r="C12198" t="str">
            <v>وليد</v>
          </cell>
          <cell r="D12198" t="str">
            <v>نهاد</v>
          </cell>
          <cell r="E12198" t="str">
            <v>الثانية</v>
          </cell>
        </row>
        <row r="12199">
          <cell r="A12199">
            <v>422724</v>
          </cell>
          <cell r="B12199" t="str">
            <v>ايمان القيدى</v>
          </cell>
          <cell r="C12199" t="str">
            <v>محمد عماد</v>
          </cell>
          <cell r="D12199" t="str">
            <v>صباح</v>
          </cell>
          <cell r="E12199" t="str">
            <v>الثانية</v>
          </cell>
        </row>
        <row r="12200">
          <cell r="A12200">
            <v>422725</v>
          </cell>
          <cell r="B12200" t="str">
            <v>ايمان المبارك</v>
          </cell>
          <cell r="C12200" t="str">
            <v>علي</v>
          </cell>
          <cell r="D12200" t="str">
            <v>عائشه</v>
          </cell>
          <cell r="E12200" t="str">
            <v>الثانية</v>
          </cell>
        </row>
        <row r="12201">
          <cell r="A12201">
            <v>422727</v>
          </cell>
          <cell r="B12201" t="str">
            <v>ايمان تيرو</v>
          </cell>
          <cell r="C12201" t="str">
            <v>محمد ايمن</v>
          </cell>
          <cell r="D12201" t="str">
            <v>منال</v>
          </cell>
          <cell r="E12201" t="str">
            <v>الثانية</v>
          </cell>
        </row>
        <row r="12202">
          <cell r="A12202">
            <v>422730</v>
          </cell>
          <cell r="B12202" t="str">
            <v>ايمان نعمه</v>
          </cell>
          <cell r="C12202" t="str">
            <v>نعمان</v>
          </cell>
          <cell r="D12202" t="str">
            <v>سعاد</v>
          </cell>
          <cell r="E12202" t="str">
            <v>الثانية</v>
          </cell>
        </row>
        <row r="12203">
          <cell r="A12203">
            <v>422736</v>
          </cell>
          <cell r="B12203" t="str">
            <v>ايناس كيوان</v>
          </cell>
          <cell r="C12203" t="str">
            <v>رضوان</v>
          </cell>
          <cell r="D12203" t="str">
            <v>سوسن</v>
          </cell>
          <cell r="E12203" t="str">
            <v>الثانية</v>
          </cell>
        </row>
        <row r="12204">
          <cell r="A12204">
            <v>422739</v>
          </cell>
          <cell r="B12204" t="str">
            <v>ايه الحمصي</v>
          </cell>
          <cell r="C12204" t="str">
            <v>فهد</v>
          </cell>
          <cell r="D12204" t="str">
            <v>مرفت</v>
          </cell>
          <cell r="E12204" t="str">
            <v>الثانية</v>
          </cell>
        </row>
        <row r="12205">
          <cell r="A12205">
            <v>422743</v>
          </cell>
          <cell r="B12205" t="str">
            <v>ايه الطرابيشي</v>
          </cell>
          <cell r="C12205" t="str">
            <v>مهند</v>
          </cell>
          <cell r="D12205" t="str">
            <v>عبير حروب</v>
          </cell>
          <cell r="E12205" t="str">
            <v>الثانية</v>
          </cell>
        </row>
        <row r="12206">
          <cell r="A12206">
            <v>422749</v>
          </cell>
          <cell r="B12206" t="str">
            <v>ايه عباسيه</v>
          </cell>
          <cell r="C12206" t="str">
            <v>محمد</v>
          </cell>
          <cell r="D12206" t="str">
            <v>امل</v>
          </cell>
          <cell r="E12206" t="str">
            <v>الثانية</v>
          </cell>
        </row>
        <row r="12207">
          <cell r="A12207">
            <v>422750</v>
          </cell>
          <cell r="B12207" t="str">
            <v>ايه علايا</v>
          </cell>
          <cell r="C12207" t="str">
            <v>هيثم</v>
          </cell>
          <cell r="D12207" t="str">
            <v>ندى</v>
          </cell>
          <cell r="E12207" t="str">
            <v>الثانية</v>
          </cell>
        </row>
        <row r="12208">
          <cell r="A12208">
            <v>422752</v>
          </cell>
          <cell r="B12208" t="str">
            <v>ايه قصيباتي</v>
          </cell>
          <cell r="C12208" t="str">
            <v>محمد ماهر</v>
          </cell>
          <cell r="D12208" t="str">
            <v>هدى</v>
          </cell>
          <cell r="E12208" t="str">
            <v>الثانية</v>
          </cell>
        </row>
        <row r="12209">
          <cell r="A12209">
            <v>422760</v>
          </cell>
          <cell r="B12209" t="str">
            <v>ايهم بدير</v>
          </cell>
          <cell r="C12209" t="str">
            <v>نمر</v>
          </cell>
          <cell r="D12209" t="str">
            <v>خانم حماده</v>
          </cell>
          <cell r="E12209" t="str">
            <v>الثانية</v>
          </cell>
        </row>
        <row r="12210">
          <cell r="A12210">
            <v>422770</v>
          </cell>
          <cell r="B12210" t="str">
            <v>بتول خانكان</v>
          </cell>
          <cell r="C12210" t="str">
            <v>محمد فايز</v>
          </cell>
          <cell r="D12210" t="str">
            <v>غفران</v>
          </cell>
          <cell r="E12210" t="str">
            <v>الثانية</v>
          </cell>
        </row>
        <row r="12211">
          <cell r="A12211">
            <v>422784</v>
          </cell>
          <cell r="B12211" t="str">
            <v>بشرى الملك</v>
          </cell>
          <cell r="C12211" t="str">
            <v>بشار</v>
          </cell>
          <cell r="D12211" t="str">
            <v>نور</v>
          </cell>
          <cell r="E12211" t="str">
            <v>الثانية</v>
          </cell>
        </row>
        <row r="12212">
          <cell r="A12212">
            <v>422788</v>
          </cell>
          <cell r="B12212" t="str">
            <v>بشرى قدور الصباغ</v>
          </cell>
          <cell r="C12212" t="str">
            <v>ابراهيم</v>
          </cell>
          <cell r="D12212" t="str">
            <v>هبه</v>
          </cell>
          <cell r="E12212" t="str">
            <v>الثانية</v>
          </cell>
        </row>
        <row r="12213">
          <cell r="A12213">
            <v>422789</v>
          </cell>
          <cell r="B12213" t="str">
            <v>بشيره مروه</v>
          </cell>
          <cell r="C12213" t="str">
            <v>محمد</v>
          </cell>
          <cell r="D12213" t="str">
            <v>ريما</v>
          </cell>
          <cell r="E12213" t="str">
            <v>الثانية</v>
          </cell>
        </row>
        <row r="12214">
          <cell r="A12214">
            <v>422798</v>
          </cell>
          <cell r="B12214" t="str">
            <v>بيان اشيتي</v>
          </cell>
          <cell r="C12214" t="str">
            <v>حسن</v>
          </cell>
          <cell r="D12214" t="str">
            <v>نسرين</v>
          </cell>
          <cell r="E12214" t="str">
            <v>الثانية</v>
          </cell>
        </row>
        <row r="12215">
          <cell r="A12215">
            <v>422805</v>
          </cell>
          <cell r="B12215" t="str">
            <v>بيان الخباز</v>
          </cell>
          <cell r="C12215" t="str">
            <v>احمدعماد</v>
          </cell>
          <cell r="D12215" t="str">
            <v>نسرين</v>
          </cell>
          <cell r="E12215" t="str">
            <v>الثانية</v>
          </cell>
        </row>
        <row r="12216">
          <cell r="A12216">
            <v>422808</v>
          </cell>
          <cell r="B12216" t="str">
            <v>بيان العنزروتي</v>
          </cell>
          <cell r="C12216" t="str">
            <v>يوسف</v>
          </cell>
          <cell r="D12216" t="str">
            <v>صباح</v>
          </cell>
          <cell r="E12216" t="str">
            <v>الثانية</v>
          </cell>
        </row>
        <row r="12217">
          <cell r="A12217">
            <v>422809</v>
          </cell>
          <cell r="B12217" t="str">
            <v>بيان الغربي</v>
          </cell>
          <cell r="C12217" t="str">
            <v>محمد علي</v>
          </cell>
          <cell r="D12217" t="str">
            <v>مها</v>
          </cell>
          <cell r="E12217" t="str">
            <v>الثانية</v>
          </cell>
        </row>
        <row r="12218">
          <cell r="A12218">
            <v>422810</v>
          </cell>
          <cell r="B12218" t="str">
            <v>بيان اللحام</v>
          </cell>
          <cell r="C12218" t="str">
            <v>وليد</v>
          </cell>
          <cell r="D12218" t="str">
            <v>هديه</v>
          </cell>
          <cell r="E12218" t="str">
            <v>الثانية</v>
          </cell>
        </row>
        <row r="12219">
          <cell r="A12219">
            <v>422811</v>
          </cell>
          <cell r="B12219" t="str">
            <v>بيان المنجد</v>
          </cell>
          <cell r="C12219" t="str">
            <v>محمد غسان</v>
          </cell>
          <cell r="D12219" t="str">
            <v>باسمه</v>
          </cell>
          <cell r="E12219" t="str">
            <v>الثانية</v>
          </cell>
        </row>
        <row r="12220">
          <cell r="A12220">
            <v>422812</v>
          </cell>
          <cell r="B12220" t="str">
            <v>بيان النص</v>
          </cell>
          <cell r="C12220" t="str">
            <v>اكرم</v>
          </cell>
          <cell r="D12220" t="str">
            <v>هنادي</v>
          </cell>
          <cell r="E12220" t="str">
            <v>الثانية</v>
          </cell>
        </row>
        <row r="12221">
          <cell r="A12221">
            <v>422819</v>
          </cell>
          <cell r="B12221" t="str">
            <v>بيترا جبور</v>
          </cell>
          <cell r="C12221" t="str">
            <v>ادمون</v>
          </cell>
          <cell r="D12221" t="str">
            <v>مي</v>
          </cell>
          <cell r="E12221" t="str">
            <v>الثانية</v>
          </cell>
        </row>
        <row r="12222">
          <cell r="A12222">
            <v>422822</v>
          </cell>
          <cell r="B12222" t="str">
            <v>تسنيم الحوراني</v>
          </cell>
          <cell r="C12222" t="str">
            <v>محمود</v>
          </cell>
          <cell r="D12222" t="str">
            <v>ميساء</v>
          </cell>
          <cell r="E12222" t="str">
            <v>الثانية</v>
          </cell>
        </row>
        <row r="12223">
          <cell r="A12223">
            <v>422824</v>
          </cell>
          <cell r="B12223" t="str">
            <v>تسنيم كردي</v>
          </cell>
          <cell r="C12223" t="str">
            <v>سمير</v>
          </cell>
          <cell r="D12223" t="str">
            <v>امال</v>
          </cell>
          <cell r="E12223" t="str">
            <v>الثانية</v>
          </cell>
        </row>
        <row r="12224">
          <cell r="A12224">
            <v>422825</v>
          </cell>
          <cell r="B12224" t="str">
            <v>تسنيم يوسف</v>
          </cell>
          <cell r="C12224" t="str">
            <v>سليمان</v>
          </cell>
          <cell r="D12224" t="str">
            <v>نبيله</v>
          </cell>
          <cell r="E12224" t="str">
            <v>الثانية</v>
          </cell>
        </row>
        <row r="12225">
          <cell r="A12225">
            <v>422832</v>
          </cell>
          <cell r="B12225" t="str">
            <v>تولين شق</v>
          </cell>
          <cell r="C12225" t="str">
            <v>طلعت</v>
          </cell>
          <cell r="D12225" t="str">
            <v>دلال</v>
          </cell>
          <cell r="E12225" t="str">
            <v>الثانية</v>
          </cell>
        </row>
        <row r="12226">
          <cell r="A12226">
            <v>422833</v>
          </cell>
          <cell r="B12226" t="str">
            <v>تيماء شيخ خالد</v>
          </cell>
          <cell r="C12226" t="str">
            <v>علي</v>
          </cell>
          <cell r="D12226" t="str">
            <v>سناء</v>
          </cell>
          <cell r="E12226" t="str">
            <v>الثانية</v>
          </cell>
        </row>
        <row r="12227">
          <cell r="A12227">
            <v>422834</v>
          </cell>
          <cell r="B12227" t="str">
            <v>ثراء عيسى</v>
          </cell>
          <cell r="C12227" t="str">
            <v>علي</v>
          </cell>
          <cell r="D12227" t="str">
            <v>باسمه</v>
          </cell>
          <cell r="E12227" t="str">
            <v>الثانية</v>
          </cell>
        </row>
        <row r="12228">
          <cell r="A12228">
            <v>422840</v>
          </cell>
          <cell r="B12228" t="str">
            <v>جلال العامر</v>
          </cell>
          <cell r="C12228" t="str">
            <v>محمد</v>
          </cell>
          <cell r="D12228" t="str">
            <v>غاده</v>
          </cell>
          <cell r="E12228" t="str">
            <v>الثانية</v>
          </cell>
        </row>
        <row r="12229">
          <cell r="A12229">
            <v>422845</v>
          </cell>
          <cell r="B12229" t="str">
            <v>جنان العبد الله</v>
          </cell>
          <cell r="C12229" t="str">
            <v>نوفل</v>
          </cell>
          <cell r="D12229" t="str">
            <v>سلوى</v>
          </cell>
          <cell r="E12229" t="str">
            <v>الثانية</v>
          </cell>
        </row>
        <row r="12230">
          <cell r="A12230">
            <v>422857</v>
          </cell>
          <cell r="B12230" t="str">
            <v>جويل السمان</v>
          </cell>
          <cell r="C12230" t="str">
            <v>ماهر</v>
          </cell>
          <cell r="D12230" t="str">
            <v>رينيه</v>
          </cell>
          <cell r="E12230" t="str">
            <v>الثانية</v>
          </cell>
        </row>
        <row r="12231">
          <cell r="A12231">
            <v>422864</v>
          </cell>
          <cell r="B12231" t="str">
            <v>حسام همشري</v>
          </cell>
          <cell r="C12231" t="str">
            <v>سالم</v>
          </cell>
          <cell r="D12231" t="str">
            <v>ندى</v>
          </cell>
          <cell r="E12231" t="str">
            <v>الثانية</v>
          </cell>
        </row>
        <row r="12232">
          <cell r="A12232">
            <v>422879</v>
          </cell>
          <cell r="B12232" t="str">
            <v>حلا العبار</v>
          </cell>
          <cell r="C12232" t="str">
            <v>اسامه</v>
          </cell>
          <cell r="D12232" t="str">
            <v>شهرزاد</v>
          </cell>
          <cell r="E12232" t="str">
            <v>الثانية</v>
          </cell>
        </row>
        <row r="12233">
          <cell r="A12233">
            <v>422881</v>
          </cell>
          <cell r="B12233" t="str">
            <v>حلا قاسم</v>
          </cell>
          <cell r="C12233" t="str">
            <v>بسام</v>
          </cell>
          <cell r="D12233" t="str">
            <v>وفاء</v>
          </cell>
          <cell r="E12233" t="str">
            <v>الثانية</v>
          </cell>
        </row>
        <row r="12234">
          <cell r="A12234">
            <v>422897</v>
          </cell>
          <cell r="B12234" t="str">
            <v>حنان عمار</v>
          </cell>
          <cell r="C12234" t="str">
            <v>نجيب</v>
          </cell>
          <cell r="D12234" t="str">
            <v>عتاب</v>
          </cell>
          <cell r="E12234" t="str">
            <v>الثانية</v>
          </cell>
        </row>
        <row r="12235">
          <cell r="A12235">
            <v>422907</v>
          </cell>
          <cell r="B12235" t="str">
            <v>حيدر الحسين</v>
          </cell>
          <cell r="C12235" t="str">
            <v>فادي</v>
          </cell>
          <cell r="D12235" t="str">
            <v>ايمان</v>
          </cell>
          <cell r="E12235" t="str">
            <v>الثانية</v>
          </cell>
        </row>
        <row r="12236">
          <cell r="A12236">
            <v>422908</v>
          </cell>
          <cell r="B12236" t="str">
            <v>حيدر خير بك</v>
          </cell>
          <cell r="C12236" t="str">
            <v>عبد الفتاح</v>
          </cell>
          <cell r="D12236" t="str">
            <v>كفاح</v>
          </cell>
          <cell r="E12236" t="str">
            <v>الثانية</v>
          </cell>
        </row>
        <row r="12237">
          <cell r="A12237">
            <v>422913</v>
          </cell>
          <cell r="B12237" t="str">
            <v>خالد الشالاتي</v>
          </cell>
          <cell r="C12237" t="str">
            <v>وليد</v>
          </cell>
          <cell r="D12237" t="str">
            <v>سميره</v>
          </cell>
          <cell r="E12237" t="str">
            <v>الثانية</v>
          </cell>
        </row>
        <row r="12238">
          <cell r="A12238">
            <v>422917</v>
          </cell>
          <cell r="B12238" t="str">
            <v>خالد عبد العزيز</v>
          </cell>
          <cell r="C12238" t="str">
            <v>جمال</v>
          </cell>
          <cell r="D12238" t="str">
            <v>تهاني</v>
          </cell>
          <cell r="E12238" t="str">
            <v>الثانية</v>
          </cell>
        </row>
        <row r="12239">
          <cell r="A12239">
            <v>422920</v>
          </cell>
          <cell r="B12239" t="str">
            <v>خزاما ربدان</v>
          </cell>
          <cell r="C12239" t="str">
            <v>فوزي</v>
          </cell>
          <cell r="D12239" t="str">
            <v>الهام</v>
          </cell>
          <cell r="E12239" t="str">
            <v>الثانية</v>
          </cell>
        </row>
        <row r="12240">
          <cell r="A12240">
            <v>422926</v>
          </cell>
          <cell r="B12240" t="str">
            <v>داليا النعسان</v>
          </cell>
          <cell r="C12240" t="str">
            <v>محمد</v>
          </cell>
          <cell r="D12240" t="str">
            <v>هلال</v>
          </cell>
          <cell r="E12240" t="str">
            <v>الثانية</v>
          </cell>
        </row>
        <row r="12241">
          <cell r="A12241">
            <v>422928</v>
          </cell>
          <cell r="B12241" t="str">
            <v>داليه مجركش</v>
          </cell>
          <cell r="C12241" t="str">
            <v>بشار</v>
          </cell>
          <cell r="D12241" t="str">
            <v>دالينا</v>
          </cell>
          <cell r="E12241" t="str">
            <v>الثانية</v>
          </cell>
        </row>
        <row r="12242">
          <cell r="A12242">
            <v>422935</v>
          </cell>
          <cell r="B12242" t="str">
            <v>دانيا الميداني</v>
          </cell>
          <cell r="C12242" t="str">
            <v>فاروق</v>
          </cell>
          <cell r="D12242" t="str">
            <v>رحاب</v>
          </cell>
          <cell r="E12242" t="str">
            <v>الثانية</v>
          </cell>
        </row>
        <row r="12243">
          <cell r="A12243">
            <v>422936</v>
          </cell>
          <cell r="B12243" t="str">
            <v>دانيال ابوفرح</v>
          </cell>
          <cell r="C12243" t="str">
            <v>اسعد</v>
          </cell>
          <cell r="D12243" t="str">
            <v>اميه</v>
          </cell>
          <cell r="E12243" t="str">
            <v>الثانية</v>
          </cell>
        </row>
        <row r="12244">
          <cell r="A12244">
            <v>422938</v>
          </cell>
          <cell r="B12244" t="str">
            <v>دانيه الدمري</v>
          </cell>
          <cell r="C12244" t="str">
            <v>محمد تيسير</v>
          </cell>
          <cell r="D12244" t="str">
            <v>ناهد</v>
          </cell>
          <cell r="E12244" t="str">
            <v>الثانية</v>
          </cell>
        </row>
        <row r="12245">
          <cell r="A12245">
            <v>422944</v>
          </cell>
          <cell r="B12245" t="str">
            <v>دعاء بصبوص</v>
          </cell>
          <cell r="C12245" t="str">
            <v>محمد عدنان</v>
          </cell>
          <cell r="D12245" t="str">
            <v>فوزيه</v>
          </cell>
          <cell r="E12245" t="str">
            <v>الثانية</v>
          </cell>
        </row>
        <row r="12246">
          <cell r="A12246">
            <v>422946</v>
          </cell>
          <cell r="B12246" t="str">
            <v>دعاء عباس</v>
          </cell>
          <cell r="C12246" t="str">
            <v>محمد ماهر</v>
          </cell>
          <cell r="D12246" t="str">
            <v>ندى</v>
          </cell>
          <cell r="E12246" t="str">
            <v>الثانية</v>
          </cell>
        </row>
        <row r="12247">
          <cell r="A12247">
            <v>422950</v>
          </cell>
          <cell r="B12247" t="str">
            <v>دعاء قاسم</v>
          </cell>
          <cell r="C12247" t="str">
            <v>عمر</v>
          </cell>
          <cell r="D12247" t="str">
            <v>هدى</v>
          </cell>
          <cell r="E12247" t="str">
            <v>الثانية</v>
          </cell>
        </row>
        <row r="12248">
          <cell r="A12248">
            <v>422956</v>
          </cell>
          <cell r="B12248" t="str">
            <v>ديالا غزال</v>
          </cell>
          <cell r="C12248" t="str">
            <v>صادق</v>
          </cell>
          <cell r="D12248" t="str">
            <v>فاطمه</v>
          </cell>
          <cell r="E12248" t="str">
            <v>الثانية</v>
          </cell>
        </row>
        <row r="12249">
          <cell r="A12249">
            <v>422959</v>
          </cell>
          <cell r="B12249" t="str">
            <v>ديانا عقل</v>
          </cell>
          <cell r="C12249" t="str">
            <v>احسان</v>
          </cell>
          <cell r="D12249" t="str">
            <v>زهريه</v>
          </cell>
          <cell r="E12249" t="str">
            <v>الثانية</v>
          </cell>
        </row>
        <row r="12250">
          <cell r="A12250">
            <v>422962</v>
          </cell>
          <cell r="B12250" t="str">
            <v>ديمه ابو العيال</v>
          </cell>
          <cell r="C12250" t="str">
            <v>محمود</v>
          </cell>
          <cell r="D12250" t="str">
            <v>منى</v>
          </cell>
          <cell r="E12250" t="str">
            <v>الثانية</v>
          </cell>
        </row>
        <row r="12251">
          <cell r="A12251">
            <v>422965</v>
          </cell>
          <cell r="B12251" t="str">
            <v>ذكاء بوحسون</v>
          </cell>
          <cell r="C12251" t="str">
            <v>ناصيف</v>
          </cell>
          <cell r="D12251" t="str">
            <v>لايقه</v>
          </cell>
          <cell r="E12251" t="str">
            <v>الثانية</v>
          </cell>
        </row>
        <row r="12252">
          <cell r="A12252">
            <v>422966</v>
          </cell>
          <cell r="B12252" t="str">
            <v>ذكاء درويش</v>
          </cell>
          <cell r="C12252" t="str">
            <v>اسماعيل</v>
          </cell>
          <cell r="D12252" t="str">
            <v>خديجه</v>
          </cell>
          <cell r="E12252" t="str">
            <v>الثانية</v>
          </cell>
        </row>
        <row r="12253">
          <cell r="A12253">
            <v>422969</v>
          </cell>
          <cell r="B12253" t="str">
            <v>ذو الفقار المنجد</v>
          </cell>
          <cell r="C12253" t="str">
            <v>رضا</v>
          </cell>
          <cell r="D12253" t="str">
            <v>فاطمه</v>
          </cell>
          <cell r="E12253" t="str">
            <v>الثانية</v>
          </cell>
        </row>
        <row r="12254">
          <cell r="A12254">
            <v>422970</v>
          </cell>
          <cell r="B12254" t="str">
            <v>ذو الفقار سليمان</v>
          </cell>
          <cell r="C12254" t="str">
            <v>سليمان</v>
          </cell>
          <cell r="D12254" t="str">
            <v>نهاد</v>
          </cell>
          <cell r="E12254" t="str">
            <v>الثانية</v>
          </cell>
        </row>
        <row r="12255">
          <cell r="A12255">
            <v>422971</v>
          </cell>
          <cell r="B12255" t="str">
            <v>رابعه السلوم</v>
          </cell>
          <cell r="C12255" t="str">
            <v>جمال</v>
          </cell>
          <cell r="D12255" t="str">
            <v>مريم</v>
          </cell>
          <cell r="E12255" t="str">
            <v>الثانية</v>
          </cell>
        </row>
        <row r="12256">
          <cell r="A12256">
            <v>422974</v>
          </cell>
          <cell r="B12256" t="str">
            <v>راما اخوان</v>
          </cell>
          <cell r="C12256" t="str">
            <v>محمد هيثم</v>
          </cell>
          <cell r="D12256" t="str">
            <v>هدى</v>
          </cell>
          <cell r="E12256" t="str">
            <v>الثانية</v>
          </cell>
        </row>
        <row r="12257">
          <cell r="A12257">
            <v>422975</v>
          </cell>
          <cell r="B12257" t="str">
            <v>راما البزره</v>
          </cell>
          <cell r="C12257" t="str">
            <v>زياد</v>
          </cell>
          <cell r="D12257" t="str">
            <v>مريم</v>
          </cell>
          <cell r="E12257" t="str">
            <v>الثانية</v>
          </cell>
        </row>
        <row r="12258">
          <cell r="A12258">
            <v>422979</v>
          </cell>
          <cell r="B12258" t="str">
            <v>راما الخليل</v>
          </cell>
          <cell r="C12258" t="str">
            <v>فؤاد</v>
          </cell>
          <cell r="D12258" t="str">
            <v>عربيه</v>
          </cell>
          <cell r="E12258" t="str">
            <v>الثانية</v>
          </cell>
        </row>
        <row r="12259">
          <cell r="A12259">
            <v>422983</v>
          </cell>
          <cell r="B12259" t="str">
            <v>راما بدور</v>
          </cell>
          <cell r="C12259" t="str">
            <v>علي</v>
          </cell>
          <cell r="D12259" t="str">
            <v>مناهل</v>
          </cell>
          <cell r="E12259" t="str">
            <v>الثانية</v>
          </cell>
        </row>
        <row r="12260">
          <cell r="A12260">
            <v>422985</v>
          </cell>
          <cell r="B12260" t="str">
            <v>راما توتونجي الكلاس</v>
          </cell>
          <cell r="C12260" t="str">
            <v>فيصل</v>
          </cell>
          <cell r="D12260" t="str">
            <v>سهام</v>
          </cell>
          <cell r="E12260" t="str">
            <v>الثانية</v>
          </cell>
        </row>
        <row r="12261">
          <cell r="A12261">
            <v>423001</v>
          </cell>
          <cell r="B12261" t="str">
            <v>رامي تمراز</v>
          </cell>
          <cell r="C12261" t="str">
            <v>فادي</v>
          </cell>
          <cell r="D12261" t="str">
            <v>باسمه</v>
          </cell>
          <cell r="E12261" t="str">
            <v>الثانية</v>
          </cell>
        </row>
        <row r="12262">
          <cell r="A12262">
            <v>423008</v>
          </cell>
          <cell r="B12262" t="str">
            <v>رانيه محمود</v>
          </cell>
          <cell r="C12262" t="str">
            <v>نصار</v>
          </cell>
          <cell r="D12262" t="str">
            <v>الهام</v>
          </cell>
          <cell r="E12262" t="str">
            <v>الثانية</v>
          </cell>
        </row>
        <row r="12263">
          <cell r="A12263">
            <v>423017</v>
          </cell>
          <cell r="B12263" t="str">
            <v>رباح عماره</v>
          </cell>
          <cell r="C12263" t="str">
            <v>احمد</v>
          </cell>
          <cell r="D12263" t="str">
            <v>روعه</v>
          </cell>
          <cell r="E12263" t="str">
            <v>الثانية</v>
          </cell>
        </row>
        <row r="12264">
          <cell r="A12264">
            <v>423020</v>
          </cell>
          <cell r="B12264" t="str">
            <v>رجاء بطحه</v>
          </cell>
          <cell r="C12264" t="str">
            <v>منصور</v>
          </cell>
          <cell r="D12264" t="str">
            <v>غزاله</v>
          </cell>
          <cell r="E12264" t="str">
            <v>الثانية</v>
          </cell>
        </row>
        <row r="12265">
          <cell r="A12265">
            <v>423023</v>
          </cell>
          <cell r="B12265" t="str">
            <v>ردينه ابو شقره</v>
          </cell>
          <cell r="C12265" t="str">
            <v>حمود</v>
          </cell>
          <cell r="D12265" t="str">
            <v>نعايم</v>
          </cell>
          <cell r="E12265" t="str">
            <v>الثانية</v>
          </cell>
        </row>
        <row r="12266">
          <cell r="A12266">
            <v>423024</v>
          </cell>
          <cell r="B12266" t="str">
            <v>رزان ادريس</v>
          </cell>
          <cell r="C12266" t="str">
            <v>عبد الحكيم</v>
          </cell>
          <cell r="D12266" t="str">
            <v>امل</v>
          </cell>
          <cell r="E12266" t="str">
            <v>الثانية</v>
          </cell>
        </row>
        <row r="12267">
          <cell r="A12267">
            <v>423025</v>
          </cell>
          <cell r="B12267" t="str">
            <v>رزان الافندي</v>
          </cell>
          <cell r="C12267" t="str">
            <v>محمد عدنان</v>
          </cell>
          <cell r="D12267" t="str">
            <v>بارعه</v>
          </cell>
          <cell r="E12267" t="str">
            <v>الثانية</v>
          </cell>
        </row>
        <row r="12268">
          <cell r="A12268">
            <v>423027</v>
          </cell>
          <cell r="B12268" t="str">
            <v>رزان الزامل</v>
          </cell>
          <cell r="C12268" t="str">
            <v>محمود</v>
          </cell>
          <cell r="D12268" t="str">
            <v>سوزان</v>
          </cell>
          <cell r="E12268" t="str">
            <v>الثانية</v>
          </cell>
        </row>
        <row r="12269">
          <cell r="A12269">
            <v>423030</v>
          </cell>
          <cell r="B12269" t="str">
            <v>رزان بعاج</v>
          </cell>
          <cell r="C12269" t="str">
            <v>محمد عيد</v>
          </cell>
          <cell r="D12269" t="str">
            <v>شكريه</v>
          </cell>
          <cell r="E12269" t="str">
            <v>الثانية</v>
          </cell>
        </row>
        <row r="12270">
          <cell r="A12270">
            <v>423033</v>
          </cell>
          <cell r="B12270" t="str">
            <v>رزان شلبي</v>
          </cell>
          <cell r="C12270" t="str">
            <v>مامون</v>
          </cell>
          <cell r="D12270" t="str">
            <v>عائشه</v>
          </cell>
          <cell r="E12270" t="str">
            <v>الثانية</v>
          </cell>
        </row>
        <row r="12271">
          <cell r="A12271">
            <v>423035</v>
          </cell>
          <cell r="B12271" t="str">
            <v>رزان كسيبه</v>
          </cell>
          <cell r="C12271" t="str">
            <v>ياسر</v>
          </cell>
          <cell r="D12271" t="str">
            <v>رغدى</v>
          </cell>
          <cell r="E12271" t="str">
            <v>الثانية</v>
          </cell>
        </row>
        <row r="12272">
          <cell r="A12272">
            <v>423042</v>
          </cell>
          <cell r="B12272" t="str">
            <v>رغد السهلي</v>
          </cell>
          <cell r="C12272" t="str">
            <v>نشات</v>
          </cell>
          <cell r="D12272" t="str">
            <v>احسان</v>
          </cell>
          <cell r="E12272" t="str">
            <v>الثانية</v>
          </cell>
        </row>
        <row r="12273">
          <cell r="A12273">
            <v>423044</v>
          </cell>
          <cell r="B12273" t="str">
            <v>رغد ايوب</v>
          </cell>
          <cell r="C12273" t="str">
            <v>يوسف</v>
          </cell>
          <cell r="D12273" t="str">
            <v>مريم</v>
          </cell>
          <cell r="E12273" t="str">
            <v>الثانية</v>
          </cell>
        </row>
        <row r="12274">
          <cell r="A12274">
            <v>423048</v>
          </cell>
          <cell r="B12274" t="str">
            <v>رغيد اللوجي</v>
          </cell>
          <cell r="C12274" t="str">
            <v>امين</v>
          </cell>
          <cell r="D12274" t="str">
            <v>فاتن</v>
          </cell>
          <cell r="E12274" t="str">
            <v>الثانية</v>
          </cell>
        </row>
        <row r="12275">
          <cell r="A12275">
            <v>423049</v>
          </cell>
          <cell r="B12275" t="str">
            <v>رلى ريدان زين الدين</v>
          </cell>
          <cell r="C12275" t="str">
            <v>رياض</v>
          </cell>
          <cell r="D12275" t="str">
            <v>شهيره</v>
          </cell>
          <cell r="E12275" t="str">
            <v>الثانية</v>
          </cell>
        </row>
        <row r="12276">
          <cell r="A12276">
            <v>423051</v>
          </cell>
          <cell r="B12276" t="str">
            <v>رنا رمضان</v>
          </cell>
          <cell r="C12276" t="str">
            <v>حسن</v>
          </cell>
          <cell r="D12276" t="str">
            <v>هدى</v>
          </cell>
          <cell r="E12276" t="str">
            <v>الثانية</v>
          </cell>
        </row>
        <row r="12277">
          <cell r="A12277">
            <v>423053</v>
          </cell>
          <cell r="B12277" t="str">
            <v>رندا مقلد</v>
          </cell>
          <cell r="C12277" t="str">
            <v>ابراهيم</v>
          </cell>
          <cell r="D12277" t="str">
            <v>ريما</v>
          </cell>
          <cell r="E12277" t="str">
            <v>الثانية</v>
          </cell>
        </row>
        <row r="12278">
          <cell r="A12278">
            <v>423055</v>
          </cell>
          <cell r="B12278" t="str">
            <v>رنيم الاعرج</v>
          </cell>
          <cell r="C12278" t="str">
            <v>رضوان</v>
          </cell>
          <cell r="D12278" t="str">
            <v>منال</v>
          </cell>
          <cell r="E12278" t="str">
            <v>الثانية</v>
          </cell>
        </row>
        <row r="12279">
          <cell r="A12279">
            <v>423057</v>
          </cell>
          <cell r="B12279" t="str">
            <v>رنيم الداده</v>
          </cell>
          <cell r="C12279" t="str">
            <v>بلال</v>
          </cell>
          <cell r="D12279" t="str">
            <v>دانيه</v>
          </cell>
          <cell r="E12279" t="str">
            <v>الثانية</v>
          </cell>
        </row>
        <row r="12280">
          <cell r="A12280">
            <v>423060</v>
          </cell>
          <cell r="B12280" t="str">
            <v>رنيم سليمان اغا</v>
          </cell>
          <cell r="C12280" t="str">
            <v>محمد سعيد</v>
          </cell>
          <cell r="D12280" t="str">
            <v>سحر مدنيه</v>
          </cell>
          <cell r="E12280" t="str">
            <v>الثانية</v>
          </cell>
        </row>
        <row r="12281">
          <cell r="A12281">
            <v>423062</v>
          </cell>
          <cell r="B12281" t="str">
            <v>رنيم شموط</v>
          </cell>
          <cell r="C12281" t="str">
            <v>خلدون</v>
          </cell>
          <cell r="D12281" t="str">
            <v>صبحيه</v>
          </cell>
          <cell r="E12281" t="str">
            <v>الثانية</v>
          </cell>
        </row>
        <row r="12282">
          <cell r="A12282">
            <v>423068</v>
          </cell>
          <cell r="B12282" t="str">
            <v>رهام ذلغنى</v>
          </cell>
          <cell r="C12282" t="str">
            <v>ابراهيم</v>
          </cell>
          <cell r="D12282" t="str">
            <v>جومانا</v>
          </cell>
          <cell r="E12282" t="str">
            <v>الثانية</v>
          </cell>
        </row>
        <row r="12283">
          <cell r="A12283">
            <v>423069</v>
          </cell>
          <cell r="B12283" t="str">
            <v>رهام شبيب</v>
          </cell>
          <cell r="C12283" t="str">
            <v>محمد هيثم</v>
          </cell>
          <cell r="D12283" t="str">
            <v>رنا</v>
          </cell>
          <cell r="E12283" t="str">
            <v>الثانية</v>
          </cell>
        </row>
        <row r="12284">
          <cell r="A12284">
            <v>423071</v>
          </cell>
          <cell r="B12284" t="str">
            <v>رهام غويش</v>
          </cell>
          <cell r="C12284" t="str">
            <v>سامر</v>
          </cell>
          <cell r="D12284" t="str">
            <v>عاطفه</v>
          </cell>
          <cell r="E12284" t="str">
            <v>الثانية</v>
          </cell>
        </row>
        <row r="12285">
          <cell r="A12285">
            <v>423083</v>
          </cell>
          <cell r="B12285" t="str">
            <v>رهف عزيزه</v>
          </cell>
          <cell r="C12285" t="str">
            <v>بلال</v>
          </cell>
          <cell r="D12285" t="str">
            <v>هالا</v>
          </cell>
          <cell r="E12285" t="str">
            <v>الثانية</v>
          </cell>
        </row>
        <row r="12286">
          <cell r="A12286">
            <v>423084</v>
          </cell>
          <cell r="B12286" t="str">
            <v>رهف كمال الدين</v>
          </cell>
          <cell r="C12286" t="str">
            <v>زكي</v>
          </cell>
          <cell r="D12286" t="str">
            <v>رويده</v>
          </cell>
          <cell r="E12286" t="str">
            <v>الثانية</v>
          </cell>
        </row>
        <row r="12287">
          <cell r="A12287">
            <v>423091</v>
          </cell>
          <cell r="B12287" t="str">
            <v>روان الغزال</v>
          </cell>
          <cell r="C12287" t="str">
            <v>جاسم</v>
          </cell>
          <cell r="D12287" t="str">
            <v>فاطمه</v>
          </cell>
          <cell r="E12287" t="str">
            <v>الثانية</v>
          </cell>
        </row>
        <row r="12288">
          <cell r="A12288">
            <v>423095</v>
          </cell>
          <cell r="B12288" t="str">
            <v>روان خضرو</v>
          </cell>
          <cell r="C12288" t="str">
            <v>رامز</v>
          </cell>
          <cell r="D12288" t="str">
            <v>رزان</v>
          </cell>
          <cell r="E12288" t="str">
            <v>الثانية</v>
          </cell>
        </row>
        <row r="12289">
          <cell r="A12289">
            <v>423096</v>
          </cell>
          <cell r="B12289" t="str">
            <v>روان ساني</v>
          </cell>
          <cell r="C12289" t="str">
            <v>عبد الكريم</v>
          </cell>
          <cell r="D12289" t="str">
            <v>باسمه</v>
          </cell>
          <cell r="E12289" t="str">
            <v>الثانية</v>
          </cell>
        </row>
        <row r="12290">
          <cell r="A12290">
            <v>423098</v>
          </cell>
          <cell r="B12290" t="str">
            <v>روان عزام</v>
          </cell>
          <cell r="C12290" t="str">
            <v>كرم</v>
          </cell>
          <cell r="D12290" t="str">
            <v>اسعاف</v>
          </cell>
          <cell r="E12290" t="str">
            <v>الثانية</v>
          </cell>
        </row>
        <row r="12291">
          <cell r="A12291">
            <v>423103</v>
          </cell>
          <cell r="B12291" t="str">
            <v>روعه عرابي</v>
          </cell>
          <cell r="C12291" t="str">
            <v>محمد</v>
          </cell>
          <cell r="D12291" t="str">
            <v>وفاء</v>
          </cell>
          <cell r="E12291" t="str">
            <v>الثانية</v>
          </cell>
        </row>
        <row r="12292">
          <cell r="A12292">
            <v>423106</v>
          </cell>
          <cell r="B12292" t="str">
            <v>رولان عرقسوسي</v>
          </cell>
          <cell r="C12292" t="str">
            <v>محمد</v>
          </cell>
          <cell r="D12292" t="str">
            <v>سحر</v>
          </cell>
          <cell r="E12292" t="str">
            <v>الثانية</v>
          </cell>
        </row>
        <row r="12293">
          <cell r="A12293">
            <v>423109</v>
          </cell>
          <cell r="B12293" t="str">
            <v>رؤى اصلان</v>
          </cell>
          <cell r="C12293" t="str">
            <v>محمود</v>
          </cell>
          <cell r="D12293" t="str">
            <v>زينب</v>
          </cell>
          <cell r="E12293" t="str">
            <v>الثانية</v>
          </cell>
        </row>
        <row r="12294">
          <cell r="A12294">
            <v>423110</v>
          </cell>
          <cell r="B12294" t="str">
            <v>رؤى الخطيب البعيني</v>
          </cell>
          <cell r="C12294" t="str">
            <v>عدنان</v>
          </cell>
          <cell r="D12294" t="str">
            <v>حياه</v>
          </cell>
          <cell r="E12294" t="str">
            <v>الثانية</v>
          </cell>
        </row>
        <row r="12295">
          <cell r="A12295">
            <v>423113</v>
          </cell>
          <cell r="B12295" t="str">
            <v>رؤى غانم</v>
          </cell>
          <cell r="C12295" t="str">
            <v>يوسف</v>
          </cell>
          <cell r="D12295" t="str">
            <v>ليلى</v>
          </cell>
          <cell r="E12295" t="str">
            <v>الثانية</v>
          </cell>
        </row>
        <row r="12296">
          <cell r="A12296">
            <v>423118</v>
          </cell>
          <cell r="B12296" t="str">
            <v>ريتا حوشان</v>
          </cell>
          <cell r="C12296" t="str">
            <v>زياد</v>
          </cell>
          <cell r="D12296" t="str">
            <v>سونيا</v>
          </cell>
          <cell r="E12296" t="str">
            <v>الثانية</v>
          </cell>
        </row>
        <row r="12297">
          <cell r="A12297">
            <v>423119</v>
          </cell>
          <cell r="B12297" t="str">
            <v>ريم ابو عاصي</v>
          </cell>
          <cell r="C12297" t="str">
            <v>عادل</v>
          </cell>
          <cell r="D12297" t="str">
            <v>ساميه</v>
          </cell>
          <cell r="E12297" t="str">
            <v>الثانية</v>
          </cell>
        </row>
        <row r="12298">
          <cell r="A12298">
            <v>423126</v>
          </cell>
          <cell r="B12298" t="str">
            <v>ريم الهزيم</v>
          </cell>
          <cell r="C12298" t="str">
            <v>وليد</v>
          </cell>
          <cell r="D12298" t="str">
            <v>الهام</v>
          </cell>
          <cell r="E12298" t="str">
            <v>الثانية</v>
          </cell>
        </row>
        <row r="12299">
          <cell r="A12299">
            <v>423135</v>
          </cell>
          <cell r="B12299" t="str">
            <v>ريهام العلاوي</v>
          </cell>
          <cell r="C12299" t="str">
            <v>نضال</v>
          </cell>
          <cell r="D12299" t="str">
            <v>صفاء</v>
          </cell>
          <cell r="E12299" t="str">
            <v>الثانية</v>
          </cell>
        </row>
        <row r="12300">
          <cell r="A12300">
            <v>423136</v>
          </cell>
          <cell r="B12300" t="str">
            <v>زاهر خطيب</v>
          </cell>
          <cell r="C12300" t="str">
            <v>نزيه</v>
          </cell>
          <cell r="D12300" t="str">
            <v>حسنا</v>
          </cell>
          <cell r="E12300" t="str">
            <v>الثانية</v>
          </cell>
        </row>
        <row r="12301">
          <cell r="A12301">
            <v>423137</v>
          </cell>
          <cell r="B12301" t="str">
            <v>زبيده بدوي</v>
          </cell>
          <cell r="C12301" t="str">
            <v>سميح</v>
          </cell>
          <cell r="D12301" t="str">
            <v>هيفاء</v>
          </cell>
          <cell r="E12301" t="str">
            <v>الثانية</v>
          </cell>
        </row>
        <row r="12302">
          <cell r="A12302">
            <v>423142</v>
          </cell>
          <cell r="B12302" t="str">
            <v>زياد البيطار</v>
          </cell>
          <cell r="C12302" t="str">
            <v>محمود</v>
          </cell>
          <cell r="D12302" t="str">
            <v>هدى</v>
          </cell>
          <cell r="E12302" t="str">
            <v>الثانية</v>
          </cell>
        </row>
        <row r="12303">
          <cell r="A12303">
            <v>423150</v>
          </cell>
          <cell r="B12303" t="str">
            <v>زينب قره شيلى</v>
          </cell>
          <cell r="C12303" t="str">
            <v>نورس</v>
          </cell>
          <cell r="D12303" t="str">
            <v>حنان</v>
          </cell>
          <cell r="E12303" t="str">
            <v>الثانية</v>
          </cell>
        </row>
        <row r="12304">
          <cell r="A12304">
            <v>423160</v>
          </cell>
          <cell r="B12304" t="str">
            <v>ساره صافي العسلي</v>
          </cell>
          <cell r="C12304" t="str">
            <v>محمد فريز</v>
          </cell>
          <cell r="D12304" t="str">
            <v>سوسن</v>
          </cell>
          <cell r="E12304" t="str">
            <v>الثانية</v>
          </cell>
        </row>
        <row r="12305">
          <cell r="A12305">
            <v>423170</v>
          </cell>
          <cell r="B12305" t="str">
            <v>ساندي داود</v>
          </cell>
          <cell r="C12305" t="str">
            <v>حسان</v>
          </cell>
          <cell r="D12305" t="str">
            <v>كراسيا</v>
          </cell>
          <cell r="E12305" t="str">
            <v>الثانية</v>
          </cell>
        </row>
        <row r="12306">
          <cell r="A12306">
            <v>423178</v>
          </cell>
          <cell r="B12306" t="str">
            <v>سعد الدين جفول</v>
          </cell>
          <cell r="C12306" t="str">
            <v>عيسى</v>
          </cell>
          <cell r="D12306" t="str">
            <v>عليا</v>
          </cell>
          <cell r="E12306" t="str">
            <v>الثانية</v>
          </cell>
        </row>
        <row r="12307">
          <cell r="A12307">
            <v>423182</v>
          </cell>
          <cell r="B12307" t="str">
            <v>سلام الرهونجي</v>
          </cell>
          <cell r="C12307" t="str">
            <v>هيثم</v>
          </cell>
          <cell r="D12307" t="str">
            <v>ناديه</v>
          </cell>
          <cell r="E12307" t="str">
            <v>الثانية</v>
          </cell>
        </row>
        <row r="12308">
          <cell r="A12308">
            <v>423184</v>
          </cell>
          <cell r="B12308" t="str">
            <v>سلام شعيريه</v>
          </cell>
          <cell r="C12308" t="str">
            <v>عبد الرحمن</v>
          </cell>
          <cell r="D12308" t="str">
            <v>دلال</v>
          </cell>
          <cell r="E12308" t="str">
            <v>الثانية</v>
          </cell>
        </row>
        <row r="12309">
          <cell r="A12309">
            <v>423186</v>
          </cell>
          <cell r="B12309" t="str">
            <v>سلام كريزان</v>
          </cell>
          <cell r="C12309" t="str">
            <v>مرعي</v>
          </cell>
          <cell r="D12309" t="str">
            <v>سلوه</v>
          </cell>
          <cell r="E12309" t="str">
            <v>الثانية</v>
          </cell>
        </row>
        <row r="12310">
          <cell r="A12310">
            <v>423199</v>
          </cell>
          <cell r="B12310" t="str">
            <v>سميحه دللول</v>
          </cell>
          <cell r="C12310" t="str">
            <v>بسام</v>
          </cell>
          <cell r="D12310" t="str">
            <v>فائزه</v>
          </cell>
          <cell r="E12310" t="str">
            <v>الثانية</v>
          </cell>
        </row>
        <row r="12311">
          <cell r="A12311">
            <v>423205</v>
          </cell>
          <cell r="B12311" t="str">
            <v>سميره الشمص</v>
          </cell>
          <cell r="C12311" t="str">
            <v>محمد مازن</v>
          </cell>
          <cell r="D12311" t="str">
            <v>خلود</v>
          </cell>
          <cell r="E12311" t="str">
            <v>الثانية</v>
          </cell>
        </row>
        <row r="12312">
          <cell r="A12312">
            <v>423206</v>
          </cell>
          <cell r="B12312" t="str">
            <v>سميره حيبا</v>
          </cell>
          <cell r="C12312" t="str">
            <v>حمزه</v>
          </cell>
          <cell r="D12312" t="str">
            <v>ميسون</v>
          </cell>
          <cell r="E12312" t="str">
            <v>الثانية</v>
          </cell>
        </row>
        <row r="12313">
          <cell r="A12313">
            <v>423210</v>
          </cell>
          <cell r="B12313" t="str">
            <v>سنا طربين</v>
          </cell>
          <cell r="C12313" t="str">
            <v>محمد خير</v>
          </cell>
          <cell r="D12313" t="str">
            <v>وفاء</v>
          </cell>
          <cell r="E12313" t="str">
            <v>الثانية</v>
          </cell>
        </row>
        <row r="12314">
          <cell r="A12314">
            <v>423211</v>
          </cell>
          <cell r="B12314" t="str">
            <v>سناء السمان</v>
          </cell>
          <cell r="C12314" t="str">
            <v>مازن</v>
          </cell>
          <cell r="D12314" t="str">
            <v>خلود</v>
          </cell>
          <cell r="E12314" t="str">
            <v>الثانية</v>
          </cell>
        </row>
        <row r="12315">
          <cell r="A12315">
            <v>423216</v>
          </cell>
          <cell r="B12315" t="str">
            <v>سوزان سعيد</v>
          </cell>
          <cell r="C12315" t="str">
            <v>عبد المجيد</v>
          </cell>
          <cell r="D12315" t="str">
            <v>منا</v>
          </cell>
          <cell r="E12315" t="str">
            <v>الثانية</v>
          </cell>
        </row>
        <row r="12316">
          <cell r="A12316">
            <v>423219</v>
          </cell>
          <cell r="B12316" t="str">
            <v>سوسن حيدر</v>
          </cell>
          <cell r="C12316" t="str">
            <v>احمد</v>
          </cell>
          <cell r="D12316" t="str">
            <v>نور الهدى</v>
          </cell>
          <cell r="E12316" t="str">
            <v>الثانية</v>
          </cell>
        </row>
        <row r="12317">
          <cell r="A12317">
            <v>423224</v>
          </cell>
          <cell r="B12317" t="str">
            <v>سيماف داود</v>
          </cell>
          <cell r="C12317" t="str">
            <v>عبد الغفور</v>
          </cell>
          <cell r="D12317" t="str">
            <v>حمديه</v>
          </cell>
          <cell r="E12317" t="str">
            <v>الثانية</v>
          </cell>
        </row>
        <row r="12318">
          <cell r="A12318">
            <v>423226</v>
          </cell>
          <cell r="B12318" t="str">
            <v>شادي الحلبي</v>
          </cell>
          <cell r="C12318" t="str">
            <v>رياض</v>
          </cell>
          <cell r="D12318" t="str">
            <v>جليليه</v>
          </cell>
          <cell r="E12318" t="str">
            <v>الثانية</v>
          </cell>
        </row>
        <row r="12319">
          <cell r="A12319">
            <v>423227</v>
          </cell>
          <cell r="B12319" t="str">
            <v>شادي جوهر</v>
          </cell>
          <cell r="C12319" t="str">
            <v>يوسف</v>
          </cell>
          <cell r="D12319" t="str">
            <v>غصون</v>
          </cell>
          <cell r="E12319" t="str">
            <v>الثانية</v>
          </cell>
        </row>
        <row r="12320">
          <cell r="A12320">
            <v>423230</v>
          </cell>
          <cell r="B12320" t="str">
            <v>شبلي جبر</v>
          </cell>
          <cell r="C12320" t="str">
            <v>يحيى</v>
          </cell>
          <cell r="D12320" t="str">
            <v>زاهيه</v>
          </cell>
          <cell r="E12320" t="str">
            <v>الثانية</v>
          </cell>
        </row>
        <row r="12321">
          <cell r="A12321">
            <v>423231</v>
          </cell>
          <cell r="B12321" t="str">
            <v>شذا ابوطراب</v>
          </cell>
          <cell r="C12321" t="str">
            <v>احسان</v>
          </cell>
          <cell r="D12321" t="str">
            <v>ناهد</v>
          </cell>
          <cell r="E12321" t="str">
            <v>الثانية</v>
          </cell>
        </row>
        <row r="12322">
          <cell r="A12322">
            <v>423234</v>
          </cell>
          <cell r="B12322" t="str">
            <v>شذا شمس الدين</v>
          </cell>
          <cell r="C12322" t="str">
            <v>احمد</v>
          </cell>
          <cell r="D12322" t="str">
            <v>شكريه</v>
          </cell>
          <cell r="E12322" t="str">
            <v>الثانية</v>
          </cell>
        </row>
        <row r="12323">
          <cell r="A12323">
            <v>423236</v>
          </cell>
          <cell r="B12323" t="str">
            <v>شذى الاحمر</v>
          </cell>
          <cell r="C12323" t="str">
            <v>خليل</v>
          </cell>
          <cell r="D12323" t="str">
            <v>لطيفه</v>
          </cell>
          <cell r="E12323" t="str">
            <v>الثانية</v>
          </cell>
        </row>
        <row r="12324">
          <cell r="A12324">
            <v>423242</v>
          </cell>
          <cell r="B12324" t="str">
            <v>شهبرين سليمان</v>
          </cell>
          <cell r="C12324" t="str">
            <v>مهابات</v>
          </cell>
          <cell r="D12324" t="str">
            <v>نسرين</v>
          </cell>
          <cell r="E12324" t="str">
            <v>الثانية</v>
          </cell>
        </row>
        <row r="12325">
          <cell r="A12325">
            <v>423243</v>
          </cell>
          <cell r="B12325" t="str">
            <v>شهد الاسدي</v>
          </cell>
          <cell r="C12325" t="str">
            <v>تمام</v>
          </cell>
          <cell r="D12325" t="str">
            <v>شيرين</v>
          </cell>
          <cell r="E12325" t="str">
            <v>الثانية</v>
          </cell>
        </row>
        <row r="12326">
          <cell r="A12326">
            <v>423244</v>
          </cell>
          <cell r="B12326" t="str">
            <v>شهد العلواني</v>
          </cell>
          <cell r="C12326" t="str">
            <v>محمد</v>
          </cell>
          <cell r="D12326" t="str">
            <v>ابتسام</v>
          </cell>
          <cell r="E12326" t="str">
            <v>الثانية</v>
          </cell>
        </row>
        <row r="12327">
          <cell r="A12327">
            <v>423245</v>
          </cell>
          <cell r="B12327" t="str">
            <v>شهد المحمد الأحمد عاني</v>
          </cell>
          <cell r="C12327" t="str">
            <v>محمد بهير</v>
          </cell>
          <cell r="D12327" t="str">
            <v>امتثال</v>
          </cell>
          <cell r="E12327" t="str">
            <v>الثانية</v>
          </cell>
        </row>
        <row r="12328">
          <cell r="A12328">
            <v>423250</v>
          </cell>
          <cell r="B12328" t="str">
            <v>شيماء الغزاوي</v>
          </cell>
          <cell r="C12328" t="str">
            <v>عيسى</v>
          </cell>
          <cell r="D12328" t="str">
            <v>حياه</v>
          </cell>
          <cell r="E12328" t="str">
            <v>الثانية</v>
          </cell>
        </row>
        <row r="12329">
          <cell r="A12329">
            <v>423258</v>
          </cell>
          <cell r="B12329" t="str">
            <v>صفا احمد</v>
          </cell>
          <cell r="C12329" t="str">
            <v>فوزي</v>
          </cell>
          <cell r="D12329" t="str">
            <v>تمام</v>
          </cell>
          <cell r="E12329" t="str">
            <v>الثانية</v>
          </cell>
        </row>
        <row r="12330">
          <cell r="A12330">
            <v>423259</v>
          </cell>
          <cell r="B12330" t="str">
            <v>صفا الحربجي</v>
          </cell>
          <cell r="C12330" t="str">
            <v>صلاح الدين</v>
          </cell>
          <cell r="D12330" t="str">
            <v>منى</v>
          </cell>
          <cell r="E12330" t="str">
            <v>الثانية</v>
          </cell>
        </row>
        <row r="12331">
          <cell r="A12331">
            <v>423260</v>
          </cell>
          <cell r="B12331" t="str">
            <v>صفا انجق</v>
          </cell>
          <cell r="C12331" t="str">
            <v>ياسر</v>
          </cell>
          <cell r="D12331" t="str">
            <v>زهور</v>
          </cell>
          <cell r="E12331" t="str">
            <v>الثانية</v>
          </cell>
        </row>
        <row r="12332">
          <cell r="A12332">
            <v>423262</v>
          </cell>
          <cell r="B12332" t="str">
            <v>صفا ملص</v>
          </cell>
          <cell r="C12332" t="str">
            <v>عدنان</v>
          </cell>
          <cell r="D12332" t="str">
            <v>ماجده</v>
          </cell>
          <cell r="E12332" t="str">
            <v>الثانية</v>
          </cell>
        </row>
        <row r="12333">
          <cell r="A12333">
            <v>423265</v>
          </cell>
          <cell r="B12333" t="str">
            <v>صفاء جبر</v>
          </cell>
          <cell r="C12333" t="str">
            <v>عثمان</v>
          </cell>
          <cell r="D12333" t="str">
            <v>وفاء</v>
          </cell>
          <cell r="E12333" t="str">
            <v>الثانية</v>
          </cell>
        </row>
        <row r="12334">
          <cell r="A12334">
            <v>423266</v>
          </cell>
          <cell r="B12334" t="str">
            <v>صفاء دباس</v>
          </cell>
          <cell r="C12334" t="str">
            <v>محمد نزار</v>
          </cell>
          <cell r="D12334" t="str">
            <v>اميره</v>
          </cell>
          <cell r="E12334" t="str">
            <v>الثانية</v>
          </cell>
        </row>
        <row r="12335">
          <cell r="A12335">
            <v>423271</v>
          </cell>
          <cell r="B12335" t="str">
            <v>ضحى القسيم</v>
          </cell>
          <cell r="C12335" t="str">
            <v>محمد خير</v>
          </cell>
          <cell r="D12335" t="str">
            <v>سميره</v>
          </cell>
          <cell r="E12335" t="str">
            <v>الثانية</v>
          </cell>
        </row>
        <row r="12336">
          <cell r="A12336">
            <v>423272</v>
          </cell>
          <cell r="B12336" t="str">
            <v>ضحى عامر</v>
          </cell>
          <cell r="C12336" t="str">
            <v>وليد</v>
          </cell>
          <cell r="D12336" t="str">
            <v>ريمان</v>
          </cell>
          <cell r="E12336" t="str">
            <v>الثانية</v>
          </cell>
        </row>
        <row r="12337">
          <cell r="A12337">
            <v>423274</v>
          </cell>
          <cell r="B12337" t="str">
            <v>ضياء الدين عبد الهادي</v>
          </cell>
          <cell r="C12337" t="str">
            <v>عبده</v>
          </cell>
          <cell r="D12337" t="str">
            <v>وفاء</v>
          </cell>
          <cell r="E12337" t="str">
            <v>الثانية</v>
          </cell>
        </row>
        <row r="12338">
          <cell r="A12338">
            <v>423276</v>
          </cell>
          <cell r="B12338" t="str">
            <v>ضياء صيموعه</v>
          </cell>
          <cell r="C12338" t="str">
            <v>نايف</v>
          </cell>
          <cell r="D12338" t="str">
            <v>انجال</v>
          </cell>
          <cell r="E12338" t="str">
            <v>الثانية</v>
          </cell>
        </row>
        <row r="12339">
          <cell r="A12339">
            <v>423278</v>
          </cell>
          <cell r="B12339" t="str">
            <v>طارق المصري</v>
          </cell>
          <cell r="C12339" t="str">
            <v>فريز</v>
          </cell>
          <cell r="D12339" t="str">
            <v>ماجده</v>
          </cell>
          <cell r="E12339" t="str">
            <v>الثانية</v>
          </cell>
        </row>
        <row r="12340">
          <cell r="A12340">
            <v>423279</v>
          </cell>
          <cell r="B12340" t="str">
            <v>طارق حجار</v>
          </cell>
          <cell r="C12340" t="str">
            <v>امين</v>
          </cell>
          <cell r="D12340" t="str">
            <v>وفاء</v>
          </cell>
          <cell r="E12340" t="str">
            <v>الثانية</v>
          </cell>
        </row>
        <row r="12341">
          <cell r="A12341">
            <v>423286</v>
          </cell>
          <cell r="B12341" t="str">
            <v>طه الشماط</v>
          </cell>
          <cell r="C12341" t="str">
            <v>هلال</v>
          </cell>
          <cell r="D12341" t="str">
            <v>منى</v>
          </cell>
          <cell r="E12341" t="str">
            <v>الثانية</v>
          </cell>
        </row>
        <row r="12342">
          <cell r="A12342">
            <v>423287</v>
          </cell>
          <cell r="B12342" t="str">
            <v>عاصم الاحمر</v>
          </cell>
          <cell r="C12342" t="str">
            <v>خليل</v>
          </cell>
          <cell r="D12342" t="str">
            <v>لطيفه</v>
          </cell>
          <cell r="E12342" t="str">
            <v>الثانية</v>
          </cell>
        </row>
        <row r="12343">
          <cell r="A12343">
            <v>423290</v>
          </cell>
          <cell r="B12343" t="str">
            <v>عامر القطيفاني</v>
          </cell>
          <cell r="C12343" t="str">
            <v>محمد حسام الدين</v>
          </cell>
          <cell r="D12343" t="str">
            <v>ايمان</v>
          </cell>
          <cell r="E12343" t="str">
            <v>الثانية</v>
          </cell>
        </row>
        <row r="12344">
          <cell r="A12344">
            <v>423295</v>
          </cell>
          <cell r="B12344" t="str">
            <v>عائشه شاهين</v>
          </cell>
          <cell r="C12344" t="str">
            <v>محمود</v>
          </cell>
          <cell r="D12344" t="str">
            <v>سلوى</v>
          </cell>
          <cell r="E12344" t="str">
            <v>الثانية</v>
          </cell>
        </row>
        <row r="12345">
          <cell r="A12345">
            <v>423319</v>
          </cell>
          <cell r="B12345" t="str">
            <v>عبد الرحمن فرهوده</v>
          </cell>
          <cell r="C12345" t="str">
            <v>عهد</v>
          </cell>
          <cell r="D12345" t="str">
            <v>امتثال</v>
          </cell>
          <cell r="E12345" t="str">
            <v>الثانية</v>
          </cell>
        </row>
        <row r="12346">
          <cell r="A12346">
            <v>423328</v>
          </cell>
          <cell r="B12346" t="str">
            <v>عبد القادر الشمري</v>
          </cell>
          <cell r="C12346" t="str">
            <v>احمد</v>
          </cell>
          <cell r="D12346" t="str">
            <v>خديجه</v>
          </cell>
          <cell r="E12346" t="str">
            <v>الثانية</v>
          </cell>
        </row>
        <row r="12347">
          <cell r="A12347">
            <v>423329</v>
          </cell>
          <cell r="B12347" t="str">
            <v>عبد الكريم الاوتاني</v>
          </cell>
          <cell r="C12347" t="str">
            <v>زياد</v>
          </cell>
          <cell r="D12347" t="str">
            <v>فاديا</v>
          </cell>
          <cell r="E12347" t="str">
            <v>الثانية</v>
          </cell>
        </row>
        <row r="12348">
          <cell r="A12348">
            <v>423336</v>
          </cell>
          <cell r="B12348" t="str">
            <v>عبد الله النص</v>
          </cell>
          <cell r="C12348" t="str">
            <v>معتز</v>
          </cell>
          <cell r="D12348" t="str">
            <v>لينا</v>
          </cell>
          <cell r="E12348" t="str">
            <v>الثانية</v>
          </cell>
        </row>
        <row r="12349">
          <cell r="A12349">
            <v>423339</v>
          </cell>
          <cell r="B12349" t="str">
            <v>عبد الله بلاقسي</v>
          </cell>
          <cell r="C12349" t="str">
            <v>احمد</v>
          </cell>
          <cell r="D12349" t="str">
            <v>رويده</v>
          </cell>
          <cell r="E12349" t="str">
            <v>الثانية</v>
          </cell>
        </row>
        <row r="12350">
          <cell r="A12350">
            <v>423345</v>
          </cell>
          <cell r="B12350" t="str">
            <v>عبد الله شوباش</v>
          </cell>
          <cell r="C12350" t="str">
            <v>صبحي</v>
          </cell>
          <cell r="D12350" t="str">
            <v>زبيده</v>
          </cell>
          <cell r="E12350" t="str">
            <v>الثانية</v>
          </cell>
        </row>
        <row r="12351">
          <cell r="A12351">
            <v>423353</v>
          </cell>
          <cell r="B12351" t="str">
            <v>عبير الكردى</v>
          </cell>
          <cell r="C12351" t="str">
            <v>سامي</v>
          </cell>
          <cell r="D12351" t="str">
            <v>منصوره</v>
          </cell>
          <cell r="E12351" t="str">
            <v>الثانية</v>
          </cell>
        </row>
        <row r="12352">
          <cell r="A12352">
            <v>423355</v>
          </cell>
          <cell r="B12352" t="str">
            <v>عتاب عصفور</v>
          </cell>
          <cell r="C12352" t="str">
            <v>سالم</v>
          </cell>
          <cell r="D12352" t="str">
            <v>شكريه</v>
          </cell>
          <cell r="E12352" t="str">
            <v>الثانية</v>
          </cell>
        </row>
        <row r="12353">
          <cell r="A12353">
            <v>423359</v>
          </cell>
          <cell r="B12353" t="str">
            <v>عدنان محايري</v>
          </cell>
          <cell r="C12353" t="str">
            <v>محمد</v>
          </cell>
          <cell r="D12353" t="str">
            <v>رشا</v>
          </cell>
          <cell r="E12353" t="str">
            <v>الثانية</v>
          </cell>
        </row>
        <row r="12354">
          <cell r="A12354">
            <v>423360</v>
          </cell>
          <cell r="B12354" t="str">
            <v>عدي ابو عمار</v>
          </cell>
          <cell r="C12354" t="str">
            <v>نوفل</v>
          </cell>
          <cell r="D12354" t="str">
            <v>سحر</v>
          </cell>
          <cell r="E12354" t="str">
            <v>الثانية</v>
          </cell>
        </row>
        <row r="12355">
          <cell r="A12355">
            <v>423369</v>
          </cell>
          <cell r="B12355" t="str">
            <v>عفراء صراميجو</v>
          </cell>
          <cell r="C12355" t="str">
            <v>عبد الفتاح</v>
          </cell>
          <cell r="D12355" t="str">
            <v>رويده</v>
          </cell>
          <cell r="E12355" t="str">
            <v>الثانية</v>
          </cell>
        </row>
        <row r="12356">
          <cell r="A12356">
            <v>423371</v>
          </cell>
          <cell r="B12356" t="str">
            <v>علا ابو الليل</v>
          </cell>
          <cell r="C12356" t="str">
            <v>محمد</v>
          </cell>
          <cell r="D12356" t="str">
            <v>امال</v>
          </cell>
          <cell r="E12356" t="str">
            <v>الثانية</v>
          </cell>
        </row>
        <row r="12357">
          <cell r="A12357">
            <v>423372</v>
          </cell>
          <cell r="B12357" t="str">
            <v>علا الخضر</v>
          </cell>
          <cell r="C12357" t="str">
            <v>احمد</v>
          </cell>
          <cell r="D12357" t="str">
            <v>روعه</v>
          </cell>
          <cell r="E12357" t="str">
            <v>الثانية</v>
          </cell>
        </row>
        <row r="12358">
          <cell r="A12358">
            <v>423379</v>
          </cell>
          <cell r="B12358" t="str">
            <v>علا علاف</v>
          </cell>
          <cell r="C12358" t="str">
            <v>ايمن</v>
          </cell>
          <cell r="D12358" t="str">
            <v>رافت</v>
          </cell>
          <cell r="E12358" t="str">
            <v>الثانية</v>
          </cell>
        </row>
        <row r="12359">
          <cell r="A12359">
            <v>423380</v>
          </cell>
          <cell r="B12359" t="str">
            <v>علا فاعور</v>
          </cell>
          <cell r="C12359" t="str">
            <v>رضوان</v>
          </cell>
          <cell r="D12359" t="str">
            <v>مها</v>
          </cell>
          <cell r="E12359" t="str">
            <v>الثانية</v>
          </cell>
        </row>
        <row r="12360">
          <cell r="A12360">
            <v>423382</v>
          </cell>
          <cell r="B12360" t="str">
            <v>علا قبلان</v>
          </cell>
          <cell r="C12360" t="str">
            <v>محمود</v>
          </cell>
          <cell r="D12360" t="str">
            <v>اميره</v>
          </cell>
          <cell r="E12360" t="str">
            <v>الثانية</v>
          </cell>
        </row>
        <row r="12361">
          <cell r="A12361">
            <v>423383</v>
          </cell>
          <cell r="B12361" t="str">
            <v>علا مراو</v>
          </cell>
          <cell r="C12361" t="str">
            <v>محمد ياسر</v>
          </cell>
          <cell r="D12361" t="str">
            <v>بشرا</v>
          </cell>
          <cell r="E12361" t="str">
            <v>الثانية</v>
          </cell>
        </row>
        <row r="12362">
          <cell r="A12362">
            <v>423396</v>
          </cell>
          <cell r="B12362" t="str">
            <v>علاء شيخ البساتنه</v>
          </cell>
          <cell r="C12362" t="str">
            <v>سعد الدين</v>
          </cell>
          <cell r="D12362" t="str">
            <v>فائزه</v>
          </cell>
          <cell r="E12362" t="str">
            <v>الثانية</v>
          </cell>
        </row>
        <row r="12363">
          <cell r="A12363">
            <v>423406</v>
          </cell>
          <cell r="B12363" t="str">
            <v>علي برهوم</v>
          </cell>
          <cell r="C12363" t="str">
            <v>سمير</v>
          </cell>
          <cell r="D12363" t="str">
            <v>محاسن</v>
          </cell>
          <cell r="E12363" t="str">
            <v>الثانية</v>
          </cell>
        </row>
        <row r="12364">
          <cell r="A12364">
            <v>423419</v>
          </cell>
          <cell r="B12364" t="str">
            <v>عماد واكيم</v>
          </cell>
          <cell r="C12364" t="str">
            <v>سليم</v>
          </cell>
          <cell r="D12364" t="str">
            <v>فاديه</v>
          </cell>
          <cell r="E12364" t="str">
            <v>الثانية</v>
          </cell>
        </row>
        <row r="12365">
          <cell r="A12365">
            <v>423421</v>
          </cell>
          <cell r="B12365" t="str">
            <v>عمار النرش</v>
          </cell>
          <cell r="C12365" t="str">
            <v>محمود</v>
          </cell>
          <cell r="D12365" t="str">
            <v>حوريه</v>
          </cell>
          <cell r="E12365" t="str">
            <v>الثانية</v>
          </cell>
        </row>
        <row r="12366">
          <cell r="A12366">
            <v>423422</v>
          </cell>
          <cell r="B12366" t="str">
            <v>عمار الهبره</v>
          </cell>
          <cell r="C12366" t="str">
            <v>درويش</v>
          </cell>
          <cell r="D12366" t="str">
            <v>مريم يحيى</v>
          </cell>
          <cell r="E12366" t="str">
            <v>الثانية</v>
          </cell>
        </row>
        <row r="12367">
          <cell r="A12367">
            <v>423423</v>
          </cell>
          <cell r="B12367" t="str">
            <v>عمار بربور</v>
          </cell>
          <cell r="C12367" t="str">
            <v>توفيق</v>
          </cell>
          <cell r="D12367" t="str">
            <v>فاطمه</v>
          </cell>
          <cell r="E12367" t="str">
            <v>الثانية</v>
          </cell>
        </row>
        <row r="12368">
          <cell r="A12368">
            <v>423425</v>
          </cell>
          <cell r="B12368" t="str">
            <v>عمار دقو</v>
          </cell>
          <cell r="C12368" t="str">
            <v>موفق</v>
          </cell>
          <cell r="D12368" t="str">
            <v>سحر</v>
          </cell>
          <cell r="E12368" t="str">
            <v>الثانية</v>
          </cell>
        </row>
        <row r="12369">
          <cell r="A12369">
            <v>423435</v>
          </cell>
          <cell r="B12369" t="str">
            <v>عمر الطعمه</v>
          </cell>
          <cell r="C12369" t="str">
            <v>فاضل</v>
          </cell>
          <cell r="D12369" t="str">
            <v>خديجه</v>
          </cell>
          <cell r="E12369" t="str">
            <v>الثانية</v>
          </cell>
        </row>
        <row r="12370">
          <cell r="A12370">
            <v>423439</v>
          </cell>
          <cell r="B12370" t="str">
            <v>عمر جوده</v>
          </cell>
          <cell r="C12370" t="str">
            <v>محمد علي</v>
          </cell>
          <cell r="D12370" t="str">
            <v>اميره</v>
          </cell>
          <cell r="E12370" t="str">
            <v>الثانية</v>
          </cell>
        </row>
        <row r="12371">
          <cell r="A12371">
            <v>423442</v>
          </cell>
          <cell r="B12371" t="str">
            <v>عمر معتوق</v>
          </cell>
          <cell r="C12371" t="str">
            <v>عدنان</v>
          </cell>
          <cell r="D12371" t="str">
            <v>ندى</v>
          </cell>
          <cell r="E12371" t="str">
            <v>الثانية</v>
          </cell>
        </row>
        <row r="12372">
          <cell r="A12372">
            <v>423455</v>
          </cell>
          <cell r="B12372" t="str">
            <v>غاليه الزرلي</v>
          </cell>
          <cell r="C12372" t="str">
            <v>وليد</v>
          </cell>
          <cell r="D12372" t="str">
            <v>ريما</v>
          </cell>
          <cell r="E12372" t="str">
            <v>الثانية</v>
          </cell>
        </row>
        <row r="12373">
          <cell r="A12373">
            <v>423475</v>
          </cell>
          <cell r="B12373" t="str">
            <v>غزل زين</v>
          </cell>
          <cell r="C12373" t="str">
            <v>محمد</v>
          </cell>
          <cell r="D12373" t="str">
            <v>امل</v>
          </cell>
          <cell r="E12373" t="str">
            <v>الثانية</v>
          </cell>
        </row>
        <row r="12374">
          <cell r="A12374">
            <v>423479</v>
          </cell>
          <cell r="B12374" t="str">
            <v>غسان تالول</v>
          </cell>
          <cell r="C12374" t="str">
            <v>عبد المجيد</v>
          </cell>
          <cell r="D12374" t="str">
            <v>رولا</v>
          </cell>
          <cell r="E12374" t="str">
            <v>الثانية</v>
          </cell>
        </row>
        <row r="12375">
          <cell r="A12375">
            <v>423481</v>
          </cell>
          <cell r="B12375" t="str">
            <v>غصون عبد الحليم</v>
          </cell>
          <cell r="C12375" t="str">
            <v>خالد</v>
          </cell>
          <cell r="D12375" t="str">
            <v>فايزه</v>
          </cell>
          <cell r="E12375" t="str">
            <v>الثانية</v>
          </cell>
        </row>
        <row r="12376">
          <cell r="A12376">
            <v>423483</v>
          </cell>
          <cell r="B12376" t="str">
            <v>غفران صليبي</v>
          </cell>
          <cell r="C12376" t="str">
            <v>جهاد</v>
          </cell>
          <cell r="D12376" t="str">
            <v>حسن</v>
          </cell>
          <cell r="E12376" t="str">
            <v>الثانية</v>
          </cell>
        </row>
        <row r="12377">
          <cell r="A12377">
            <v>423485</v>
          </cell>
          <cell r="B12377" t="str">
            <v>غنوه العرايشي</v>
          </cell>
          <cell r="C12377" t="str">
            <v>محمد</v>
          </cell>
          <cell r="D12377" t="str">
            <v>ربيعه</v>
          </cell>
          <cell r="E12377" t="str">
            <v>الثانية</v>
          </cell>
        </row>
        <row r="12378">
          <cell r="A12378">
            <v>423495</v>
          </cell>
          <cell r="B12378" t="str">
            <v>غيث حيدور</v>
          </cell>
          <cell r="C12378" t="str">
            <v>اسماعيل</v>
          </cell>
          <cell r="D12378" t="str">
            <v>بدريه</v>
          </cell>
          <cell r="E12378" t="str">
            <v>الثانية</v>
          </cell>
        </row>
        <row r="12379">
          <cell r="A12379">
            <v>423503</v>
          </cell>
          <cell r="B12379" t="str">
            <v>غيداء خذها</v>
          </cell>
          <cell r="C12379" t="str">
            <v>محمد خالد</v>
          </cell>
          <cell r="D12379" t="str">
            <v>شاديه</v>
          </cell>
          <cell r="E12379" t="str">
            <v>الثانية</v>
          </cell>
        </row>
        <row r="12380">
          <cell r="A12380">
            <v>423507</v>
          </cell>
          <cell r="B12380" t="str">
            <v>فاتنه عجاج</v>
          </cell>
          <cell r="C12380" t="str">
            <v>محمد عدنان</v>
          </cell>
          <cell r="D12380" t="str">
            <v>خلود</v>
          </cell>
          <cell r="E12380" t="str">
            <v>الثانية</v>
          </cell>
        </row>
        <row r="12381">
          <cell r="A12381">
            <v>423513</v>
          </cell>
          <cell r="B12381" t="str">
            <v>فادي عطا الله</v>
          </cell>
          <cell r="C12381" t="str">
            <v>جورج</v>
          </cell>
          <cell r="D12381" t="str">
            <v>رنده</v>
          </cell>
          <cell r="E12381" t="str">
            <v>الثانية</v>
          </cell>
        </row>
        <row r="12382">
          <cell r="A12382">
            <v>423516</v>
          </cell>
          <cell r="B12382" t="str">
            <v>فاديا الحلبي</v>
          </cell>
          <cell r="C12382" t="str">
            <v>محمود</v>
          </cell>
          <cell r="D12382" t="str">
            <v>امل</v>
          </cell>
          <cell r="E12382" t="str">
            <v>الثانية</v>
          </cell>
        </row>
        <row r="12383">
          <cell r="A12383">
            <v>423519</v>
          </cell>
          <cell r="B12383" t="str">
            <v>فاديا ناصر الدين</v>
          </cell>
          <cell r="C12383" t="str">
            <v>محمد جهاد</v>
          </cell>
          <cell r="D12383" t="str">
            <v>اماني</v>
          </cell>
          <cell r="E12383" t="str">
            <v>الثانية</v>
          </cell>
        </row>
        <row r="12384">
          <cell r="A12384">
            <v>423520</v>
          </cell>
          <cell r="B12384" t="str">
            <v>فاديه سعيد</v>
          </cell>
          <cell r="C12384" t="str">
            <v>وليد</v>
          </cell>
          <cell r="D12384" t="str">
            <v>حليمه</v>
          </cell>
          <cell r="E12384" t="str">
            <v>الثانية</v>
          </cell>
        </row>
        <row r="12385">
          <cell r="A12385">
            <v>423521</v>
          </cell>
          <cell r="B12385" t="str">
            <v>فاطمه الجاسم</v>
          </cell>
          <cell r="C12385" t="str">
            <v>احمد</v>
          </cell>
          <cell r="D12385" t="str">
            <v>سعده</v>
          </cell>
          <cell r="E12385" t="str">
            <v>الثانية</v>
          </cell>
        </row>
        <row r="12386">
          <cell r="A12386">
            <v>423522</v>
          </cell>
          <cell r="B12386" t="str">
            <v>فاطمه الحلواني</v>
          </cell>
          <cell r="C12386" t="str">
            <v>حسام</v>
          </cell>
          <cell r="D12386" t="str">
            <v>سحر</v>
          </cell>
          <cell r="E12386" t="str">
            <v>الثانية</v>
          </cell>
        </row>
        <row r="12387">
          <cell r="A12387">
            <v>423527</v>
          </cell>
          <cell r="B12387" t="str">
            <v>فاطمه المدني</v>
          </cell>
          <cell r="C12387" t="str">
            <v>احمد</v>
          </cell>
          <cell r="D12387" t="str">
            <v>هاجر</v>
          </cell>
          <cell r="E12387" t="str">
            <v>الثانية</v>
          </cell>
        </row>
        <row r="12388">
          <cell r="A12388">
            <v>423536</v>
          </cell>
          <cell r="B12388" t="str">
            <v>فداء شمس الدين</v>
          </cell>
          <cell r="C12388" t="str">
            <v>ماهر</v>
          </cell>
          <cell r="D12388" t="str">
            <v>عائده</v>
          </cell>
          <cell r="E12388" t="str">
            <v>الثانية</v>
          </cell>
        </row>
        <row r="12389">
          <cell r="A12389">
            <v>423540</v>
          </cell>
          <cell r="B12389" t="str">
            <v>فراس سعده</v>
          </cell>
          <cell r="C12389" t="str">
            <v>ايمن</v>
          </cell>
          <cell r="D12389" t="str">
            <v>نسرين</v>
          </cell>
          <cell r="E12389" t="str">
            <v>الثانية</v>
          </cell>
        </row>
        <row r="12390">
          <cell r="A12390">
            <v>423547</v>
          </cell>
          <cell r="B12390" t="str">
            <v>فرح دحدل</v>
          </cell>
          <cell r="C12390" t="str">
            <v>عازر</v>
          </cell>
          <cell r="D12390" t="str">
            <v>هنيه</v>
          </cell>
          <cell r="E12390" t="str">
            <v>الثانية</v>
          </cell>
        </row>
        <row r="12391">
          <cell r="A12391">
            <v>423556</v>
          </cell>
          <cell r="B12391" t="str">
            <v>قاسم دوبا</v>
          </cell>
          <cell r="C12391" t="str">
            <v>محمد</v>
          </cell>
          <cell r="D12391" t="str">
            <v>وسام</v>
          </cell>
          <cell r="E12391" t="str">
            <v>الثانية</v>
          </cell>
        </row>
        <row r="12392">
          <cell r="A12392">
            <v>423558</v>
          </cell>
          <cell r="B12392" t="str">
            <v>قصي بدران</v>
          </cell>
          <cell r="C12392" t="str">
            <v>نبيل</v>
          </cell>
          <cell r="D12392" t="str">
            <v>ازهار</v>
          </cell>
          <cell r="E12392" t="str">
            <v>الثانية</v>
          </cell>
        </row>
        <row r="12393">
          <cell r="A12393">
            <v>423561</v>
          </cell>
          <cell r="B12393" t="str">
            <v>قمر الاغواني</v>
          </cell>
          <cell r="C12393" t="str">
            <v>محمد سامر</v>
          </cell>
          <cell r="D12393" t="str">
            <v>ديبه</v>
          </cell>
          <cell r="E12393" t="str">
            <v>الثانية</v>
          </cell>
        </row>
        <row r="12394">
          <cell r="A12394">
            <v>423565</v>
          </cell>
          <cell r="B12394" t="str">
            <v>قمر عجاج</v>
          </cell>
          <cell r="C12394" t="str">
            <v>سامر</v>
          </cell>
          <cell r="D12394" t="str">
            <v>منال</v>
          </cell>
          <cell r="E12394" t="str">
            <v>الثانية</v>
          </cell>
        </row>
        <row r="12395">
          <cell r="A12395">
            <v>423567</v>
          </cell>
          <cell r="B12395" t="str">
            <v>كامل حمود</v>
          </cell>
          <cell r="C12395" t="str">
            <v>يوسف</v>
          </cell>
          <cell r="D12395" t="str">
            <v>غيثاء</v>
          </cell>
          <cell r="E12395" t="str">
            <v>الثانية</v>
          </cell>
        </row>
        <row r="12396">
          <cell r="A12396">
            <v>423569</v>
          </cell>
          <cell r="B12396" t="str">
            <v>كرام دندن</v>
          </cell>
          <cell r="C12396" t="str">
            <v>نخله</v>
          </cell>
          <cell r="D12396" t="str">
            <v>جوزفين</v>
          </cell>
          <cell r="E12396" t="str">
            <v>الثانية</v>
          </cell>
        </row>
        <row r="12397">
          <cell r="A12397">
            <v>423571</v>
          </cell>
          <cell r="B12397" t="str">
            <v>كرم عرنوس</v>
          </cell>
          <cell r="C12397" t="str">
            <v>احمد</v>
          </cell>
          <cell r="D12397" t="str">
            <v>ابتسام</v>
          </cell>
          <cell r="E12397" t="str">
            <v>الثانية</v>
          </cell>
        </row>
        <row r="12398">
          <cell r="A12398">
            <v>423572</v>
          </cell>
          <cell r="B12398" t="str">
            <v>كلثوم مراد</v>
          </cell>
          <cell r="C12398" t="str">
            <v>علي</v>
          </cell>
          <cell r="D12398" t="str">
            <v>استبرق</v>
          </cell>
          <cell r="E12398" t="str">
            <v>الثانية</v>
          </cell>
        </row>
        <row r="12399">
          <cell r="A12399">
            <v>423573</v>
          </cell>
          <cell r="B12399" t="str">
            <v>كمال الرفاعي</v>
          </cell>
          <cell r="C12399" t="str">
            <v>نذير</v>
          </cell>
          <cell r="D12399" t="str">
            <v>لمى</v>
          </cell>
          <cell r="E12399" t="str">
            <v>الثانية</v>
          </cell>
        </row>
        <row r="12400">
          <cell r="A12400">
            <v>423574</v>
          </cell>
          <cell r="B12400" t="str">
            <v>كمال فتال</v>
          </cell>
          <cell r="C12400" t="str">
            <v>مروان</v>
          </cell>
          <cell r="D12400" t="str">
            <v>سمر</v>
          </cell>
          <cell r="E12400" t="str">
            <v>الثانية</v>
          </cell>
        </row>
        <row r="12401">
          <cell r="A12401">
            <v>423575</v>
          </cell>
          <cell r="B12401" t="str">
            <v>كنان ابوشديد</v>
          </cell>
          <cell r="C12401" t="str">
            <v>حسني</v>
          </cell>
          <cell r="D12401" t="str">
            <v>لميس</v>
          </cell>
          <cell r="E12401" t="str">
            <v>الثانية</v>
          </cell>
        </row>
        <row r="12402">
          <cell r="A12402">
            <v>423583</v>
          </cell>
          <cell r="B12402" t="str">
            <v>كنده محمد</v>
          </cell>
          <cell r="C12402" t="str">
            <v>زهير</v>
          </cell>
          <cell r="D12402" t="str">
            <v>مها</v>
          </cell>
          <cell r="E12402" t="str">
            <v>الثانية</v>
          </cell>
        </row>
        <row r="12403">
          <cell r="A12403">
            <v>423584</v>
          </cell>
          <cell r="B12403" t="str">
            <v>كوثر البلخي</v>
          </cell>
          <cell r="C12403" t="str">
            <v>محمد خير</v>
          </cell>
          <cell r="D12403" t="str">
            <v>سهام</v>
          </cell>
          <cell r="E12403" t="str">
            <v>الثانية</v>
          </cell>
        </row>
        <row r="12404">
          <cell r="A12404">
            <v>423587</v>
          </cell>
          <cell r="B12404" t="str">
            <v>كوثر العلاوي</v>
          </cell>
          <cell r="C12404" t="str">
            <v>نضال</v>
          </cell>
          <cell r="D12404" t="str">
            <v>صفاء</v>
          </cell>
          <cell r="E12404" t="str">
            <v>الثانية</v>
          </cell>
        </row>
        <row r="12405">
          <cell r="A12405">
            <v>423589</v>
          </cell>
          <cell r="B12405" t="str">
            <v>لارا الحلبي</v>
          </cell>
          <cell r="C12405" t="str">
            <v>محمود</v>
          </cell>
          <cell r="D12405" t="str">
            <v>لينا</v>
          </cell>
          <cell r="E12405" t="str">
            <v>الثانية</v>
          </cell>
        </row>
        <row r="12406">
          <cell r="A12406">
            <v>423593</v>
          </cell>
          <cell r="B12406" t="str">
            <v>لانا ابو الشعر</v>
          </cell>
          <cell r="C12406" t="str">
            <v>بشار</v>
          </cell>
          <cell r="D12406" t="str">
            <v>مها</v>
          </cell>
          <cell r="E12406" t="str">
            <v>الثانية</v>
          </cell>
        </row>
        <row r="12407">
          <cell r="A12407">
            <v>423600</v>
          </cell>
          <cell r="B12407" t="str">
            <v>لبنى فرح</v>
          </cell>
          <cell r="C12407" t="str">
            <v>ابراهيم</v>
          </cell>
          <cell r="D12407" t="str">
            <v>سعاد</v>
          </cell>
          <cell r="E12407" t="str">
            <v>الثانية</v>
          </cell>
        </row>
        <row r="12408">
          <cell r="A12408">
            <v>423601</v>
          </cell>
          <cell r="B12408" t="str">
            <v>لجين الحمصي</v>
          </cell>
          <cell r="C12408" t="str">
            <v>محمد</v>
          </cell>
          <cell r="D12408" t="str">
            <v>نيفين الزركلي</v>
          </cell>
          <cell r="E12408" t="str">
            <v>الثانية</v>
          </cell>
        </row>
        <row r="12409">
          <cell r="A12409">
            <v>423608</v>
          </cell>
          <cell r="B12409" t="str">
            <v>لجين قولي</v>
          </cell>
          <cell r="C12409" t="str">
            <v>علي</v>
          </cell>
          <cell r="D12409" t="str">
            <v>لمى</v>
          </cell>
          <cell r="E12409" t="str">
            <v>الثانية</v>
          </cell>
        </row>
        <row r="12410">
          <cell r="A12410">
            <v>423613</v>
          </cell>
          <cell r="B12410" t="str">
            <v>لمعه البحبيش</v>
          </cell>
          <cell r="C12410" t="str">
            <v>محمد بشير</v>
          </cell>
          <cell r="D12410" t="str">
            <v>فاتن</v>
          </cell>
          <cell r="E12410" t="str">
            <v>الثانية</v>
          </cell>
        </row>
        <row r="12411">
          <cell r="A12411">
            <v>423618</v>
          </cell>
          <cell r="B12411" t="str">
            <v>لمى محمود</v>
          </cell>
          <cell r="C12411" t="str">
            <v>فائز</v>
          </cell>
          <cell r="D12411" t="str">
            <v>ابتسام</v>
          </cell>
          <cell r="E12411" t="str">
            <v>الثانية</v>
          </cell>
        </row>
        <row r="12412">
          <cell r="A12412">
            <v>423619</v>
          </cell>
          <cell r="B12412" t="str">
            <v>لمى مراد</v>
          </cell>
          <cell r="C12412" t="str">
            <v>احمد</v>
          </cell>
          <cell r="D12412" t="str">
            <v>خيريه</v>
          </cell>
          <cell r="E12412" t="str">
            <v>الثانية</v>
          </cell>
        </row>
        <row r="12413">
          <cell r="A12413">
            <v>423622</v>
          </cell>
          <cell r="B12413" t="str">
            <v>لوره حداد</v>
          </cell>
          <cell r="C12413" t="str">
            <v>سهيل</v>
          </cell>
          <cell r="D12413" t="str">
            <v>دلال</v>
          </cell>
          <cell r="E12413" t="str">
            <v>الثانية</v>
          </cell>
        </row>
        <row r="12414">
          <cell r="A12414">
            <v>423624</v>
          </cell>
          <cell r="B12414" t="str">
            <v>لؤي البديره</v>
          </cell>
          <cell r="C12414" t="str">
            <v>حمدي</v>
          </cell>
          <cell r="D12414" t="str">
            <v>راغده</v>
          </cell>
          <cell r="E12414" t="str">
            <v>الثانية</v>
          </cell>
        </row>
        <row r="12415">
          <cell r="A12415">
            <v>423627</v>
          </cell>
          <cell r="B12415" t="str">
            <v>ليانا فياض</v>
          </cell>
          <cell r="C12415" t="str">
            <v>محمد سعيد</v>
          </cell>
          <cell r="D12415" t="str">
            <v>هدى</v>
          </cell>
          <cell r="E12415" t="str">
            <v>الثانية</v>
          </cell>
        </row>
        <row r="12416">
          <cell r="A12416">
            <v>423628</v>
          </cell>
          <cell r="B12416" t="str">
            <v>ليث ادلبي</v>
          </cell>
          <cell r="C12416" t="str">
            <v>منذر</v>
          </cell>
          <cell r="D12416" t="str">
            <v>جهينه</v>
          </cell>
          <cell r="E12416" t="str">
            <v>الثانية</v>
          </cell>
        </row>
        <row r="12417">
          <cell r="A12417">
            <v>423639</v>
          </cell>
          <cell r="B12417" t="str">
            <v>لين كامل</v>
          </cell>
          <cell r="C12417" t="str">
            <v>خالد</v>
          </cell>
          <cell r="D12417" t="str">
            <v>حنان</v>
          </cell>
          <cell r="E12417" t="str">
            <v>الثانية</v>
          </cell>
        </row>
        <row r="12418">
          <cell r="A12418">
            <v>423656</v>
          </cell>
          <cell r="B12418" t="str">
            <v>ماريانا ابو حيدر</v>
          </cell>
          <cell r="C12418" t="str">
            <v>نجيب</v>
          </cell>
          <cell r="D12418" t="str">
            <v>ماري</v>
          </cell>
          <cell r="E12418" t="str">
            <v>الثانية</v>
          </cell>
        </row>
        <row r="12419">
          <cell r="A12419">
            <v>423660</v>
          </cell>
          <cell r="B12419" t="str">
            <v>ماسه عز  الدين</v>
          </cell>
          <cell r="C12419" t="str">
            <v>موسى</v>
          </cell>
          <cell r="D12419" t="str">
            <v>اعتدال</v>
          </cell>
          <cell r="E12419" t="str">
            <v>الثانية</v>
          </cell>
        </row>
        <row r="12420">
          <cell r="A12420">
            <v>423666</v>
          </cell>
          <cell r="B12420" t="str">
            <v>مامون شله</v>
          </cell>
          <cell r="C12420" t="str">
            <v>عبد الرحمن</v>
          </cell>
          <cell r="D12420" t="str">
            <v>هديه</v>
          </cell>
          <cell r="E12420" t="str">
            <v>الثانية</v>
          </cell>
        </row>
        <row r="12421">
          <cell r="A12421">
            <v>423671</v>
          </cell>
          <cell r="B12421" t="str">
            <v>ماهر الحوراني</v>
          </cell>
          <cell r="C12421" t="str">
            <v>وليد</v>
          </cell>
          <cell r="D12421" t="str">
            <v>رنا</v>
          </cell>
          <cell r="E12421" t="str">
            <v>الثانية</v>
          </cell>
        </row>
        <row r="12422">
          <cell r="A12422">
            <v>423675</v>
          </cell>
          <cell r="B12422" t="str">
            <v>ماهر كردي</v>
          </cell>
          <cell r="C12422" t="str">
            <v>محمد راتب</v>
          </cell>
          <cell r="D12422" t="str">
            <v>لميا</v>
          </cell>
          <cell r="E12422" t="str">
            <v>الثانية</v>
          </cell>
        </row>
        <row r="12423">
          <cell r="A12423">
            <v>423676</v>
          </cell>
          <cell r="B12423" t="str">
            <v>مايا الحجلي</v>
          </cell>
          <cell r="C12423" t="str">
            <v>ثائر</v>
          </cell>
          <cell r="D12423" t="str">
            <v>رحاب</v>
          </cell>
          <cell r="E12423" t="str">
            <v>الثانية</v>
          </cell>
        </row>
        <row r="12424">
          <cell r="A12424">
            <v>423680</v>
          </cell>
          <cell r="B12424" t="str">
            <v>مثنى باسط</v>
          </cell>
          <cell r="C12424" t="str">
            <v>محمد</v>
          </cell>
          <cell r="D12424" t="str">
            <v>ليندا</v>
          </cell>
          <cell r="E12424" t="str">
            <v>الثانية</v>
          </cell>
        </row>
        <row r="12425">
          <cell r="A12425">
            <v>423681</v>
          </cell>
          <cell r="B12425" t="str">
            <v>مجد ابوصعب</v>
          </cell>
          <cell r="C12425" t="str">
            <v>حسن</v>
          </cell>
          <cell r="D12425" t="str">
            <v>صالحه</v>
          </cell>
          <cell r="E12425" t="str">
            <v>الثانية</v>
          </cell>
        </row>
        <row r="12426">
          <cell r="A12426">
            <v>423683</v>
          </cell>
          <cell r="B12426" t="str">
            <v>مجد الدين سمكري</v>
          </cell>
          <cell r="C12426" t="str">
            <v>محمد احسان</v>
          </cell>
          <cell r="D12426" t="str">
            <v>زكيه</v>
          </cell>
          <cell r="E12426" t="str">
            <v>الثانية</v>
          </cell>
        </row>
        <row r="12427">
          <cell r="A12427">
            <v>423685</v>
          </cell>
          <cell r="B12427" t="str">
            <v>مجد الطيان</v>
          </cell>
          <cell r="C12427" t="str">
            <v>محمود</v>
          </cell>
          <cell r="D12427" t="str">
            <v>مياده</v>
          </cell>
          <cell r="E12427" t="str">
            <v>الثانية</v>
          </cell>
        </row>
        <row r="12428">
          <cell r="A12428">
            <v>423689</v>
          </cell>
          <cell r="B12428" t="str">
            <v>مجد مغلاجي</v>
          </cell>
          <cell r="C12428" t="str">
            <v>البير</v>
          </cell>
          <cell r="D12428" t="str">
            <v>غاده</v>
          </cell>
          <cell r="E12428" t="str">
            <v>الثانية</v>
          </cell>
        </row>
        <row r="12429">
          <cell r="A12429">
            <v>423690</v>
          </cell>
          <cell r="B12429" t="str">
            <v>مجد نابلسي</v>
          </cell>
          <cell r="C12429" t="str">
            <v>محمد رفعت</v>
          </cell>
          <cell r="D12429" t="str">
            <v>امل</v>
          </cell>
          <cell r="E12429" t="str">
            <v>الثانية</v>
          </cell>
        </row>
        <row r="12430">
          <cell r="A12430">
            <v>423691</v>
          </cell>
          <cell r="B12430" t="str">
            <v>مجدالدين شلبي</v>
          </cell>
          <cell r="C12430" t="str">
            <v>محمد ياسر</v>
          </cell>
          <cell r="D12430" t="str">
            <v>صفاء</v>
          </cell>
          <cell r="E12430" t="str">
            <v>الثانية</v>
          </cell>
        </row>
        <row r="12431">
          <cell r="A12431">
            <v>423693</v>
          </cell>
          <cell r="B12431" t="str">
            <v>محسن الشامي</v>
          </cell>
          <cell r="C12431" t="str">
            <v>محمد</v>
          </cell>
          <cell r="D12431" t="str">
            <v>بلسم</v>
          </cell>
          <cell r="E12431" t="str">
            <v>الثانية</v>
          </cell>
        </row>
        <row r="12432">
          <cell r="A12432">
            <v>423699</v>
          </cell>
          <cell r="B12432" t="str">
            <v>محمد اسامه المجذوب</v>
          </cell>
          <cell r="C12432" t="str">
            <v>محمد سامر</v>
          </cell>
          <cell r="D12432" t="str">
            <v>رنا</v>
          </cell>
          <cell r="E12432" t="str">
            <v>الثانية</v>
          </cell>
        </row>
        <row r="12433">
          <cell r="A12433">
            <v>423704</v>
          </cell>
          <cell r="B12433" t="str">
            <v>محمد البلح</v>
          </cell>
          <cell r="C12433" t="str">
            <v>فهد</v>
          </cell>
          <cell r="D12433" t="str">
            <v>ناهد</v>
          </cell>
          <cell r="E12433" t="str">
            <v>الثانية</v>
          </cell>
        </row>
        <row r="12434">
          <cell r="A12434">
            <v>423706</v>
          </cell>
          <cell r="B12434" t="str">
            <v>محمد البوشي</v>
          </cell>
          <cell r="C12434" t="str">
            <v>احمد</v>
          </cell>
          <cell r="D12434" t="str">
            <v>ناديا</v>
          </cell>
          <cell r="E12434" t="str">
            <v>الثانية</v>
          </cell>
        </row>
        <row r="12435">
          <cell r="A12435">
            <v>423717</v>
          </cell>
          <cell r="B12435" t="str">
            <v>محمد الرفاعي</v>
          </cell>
          <cell r="C12435" t="str">
            <v>غيث</v>
          </cell>
          <cell r="D12435" t="str">
            <v>وفيقه</v>
          </cell>
          <cell r="E12435" t="str">
            <v>الثانية</v>
          </cell>
        </row>
        <row r="12436">
          <cell r="A12436">
            <v>423731</v>
          </cell>
          <cell r="B12436" t="str">
            <v>محمد العزاوي</v>
          </cell>
          <cell r="C12436" t="str">
            <v>وليد</v>
          </cell>
          <cell r="D12436" t="str">
            <v>غاده</v>
          </cell>
          <cell r="E12436" t="str">
            <v>الثانية</v>
          </cell>
        </row>
        <row r="12437">
          <cell r="A12437">
            <v>423732</v>
          </cell>
          <cell r="B12437" t="str">
            <v>محمد العسه</v>
          </cell>
          <cell r="C12437" t="str">
            <v>محمد فؤاد</v>
          </cell>
          <cell r="D12437" t="str">
            <v>سلوى</v>
          </cell>
          <cell r="E12437" t="str">
            <v>الثانية</v>
          </cell>
        </row>
        <row r="12438">
          <cell r="A12438">
            <v>423735</v>
          </cell>
          <cell r="B12438" t="str">
            <v>محمد الفلاح</v>
          </cell>
          <cell r="C12438" t="str">
            <v>حسين</v>
          </cell>
          <cell r="D12438" t="str">
            <v>حوا</v>
          </cell>
          <cell r="E12438" t="str">
            <v>الثانية</v>
          </cell>
        </row>
        <row r="12439">
          <cell r="A12439">
            <v>423737</v>
          </cell>
          <cell r="B12439" t="str">
            <v>محمد اللحام</v>
          </cell>
          <cell r="C12439" t="str">
            <v>محمد خير</v>
          </cell>
          <cell r="D12439" t="str">
            <v>رويده</v>
          </cell>
          <cell r="E12439" t="str">
            <v>الثانية</v>
          </cell>
        </row>
        <row r="12440">
          <cell r="A12440">
            <v>423747</v>
          </cell>
          <cell r="B12440" t="str">
            <v>محمد امجد حميده</v>
          </cell>
          <cell r="C12440" t="str">
            <v>فراس</v>
          </cell>
          <cell r="D12440" t="str">
            <v>مرفت</v>
          </cell>
          <cell r="E12440" t="str">
            <v>الثانية</v>
          </cell>
        </row>
        <row r="12441">
          <cell r="A12441">
            <v>423753</v>
          </cell>
          <cell r="B12441" t="str">
            <v>محمد بدره</v>
          </cell>
          <cell r="C12441" t="str">
            <v>عرفان</v>
          </cell>
          <cell r="D12441" t="str">
            <v>تهاني</v>
          </cell>
          <cell r="E12441" t="str">
            <v>الثانية</v>
          </cell>
        </row>
        <row r="12442">
          <cell r="A12442">
            <v>423760</v>
          </cell>
          <cell r="B12442" t="str">
            <v>محمد بكور الفحل</v>
          </cell>
          <cell r="C12442" t="str">
            <v>علي</v>
          </cell>
          <cell r="D12442" t="str">
            <v>روضه</v>
          </cell>
          <cell r="E12442" t="str">
            <v>الثانية</v>
          </cell>
        </row>
        <row r="12443">
          <cell r="A12443">
            <v>423765</v>
          </cell>
          <cell r="B12443" t="str">
            <v>محمد توفيق حاج موسى</v>
          </cell>
          <cell r="C12443" t="str">
            <v>ايمن</v>
          </cell>
          <cell r="D12443" t="str">
            <v>مريم</v>
          </cell>
          <cell r="E12443" t="str">
            <v>الثانية</v>
          </cell>
        </row>
        <row r="12444">
          <cell r="A12444">
            <v>423770</v>
          </cell>
          <cell r="B12444" t="str">
            <v>محمد حسان مظفر</v>
          </cell>
          <cell r="C12444" t="str">
            <v>بشار</v>
          </cell>
          <cell r="D12444" t="str">
            <v>نور الهدى</v>
          </cell>
          <cell r="E12444" t="str">
            <v>الثانية</v>
          </cell>
        </row>
        <row r="12445">
          <cell r="A12445">
            <v>423776</v>
          </cell>
          <cell r="B12445" t="str">
            <v>محمد خالد الشعار</v>
          </cell>
          <cell r="C12445" t="str">
            <v>محمد جمال</v>
          </cell>
          <cell r="D12445" t="str">
            <v>صفاء</v>
          </cell>
          <cell r="E12445" t="str">
            <v>الثانية</v>
          </cell>
        </row>
        <row r="12446">
          <cell r="A12446">
            <v>423781</v>
          </cell>
          <cell r="B12446" t="str">
            <v>محمد خير مشعل</v>
          </cell>
          <cell r="C12446" t="str">
            <v>كاسم</v>
          </cell>
          <cell r="D12446" t="str">
            <v>علياء</v>
          </cell>
          <cell r="E12446" t="str">
            <v>الثانية</v>
          </cell>
        </row>
        <row r="12447">
          <cell r="A12447">
            <v>423785</v>
          </cell>
          <cell r="B12447" t="str">
            <v>محمد رامي الحلاب</v>
          </cell>
          <cell r="C12447" t="str">
            <v>محمد علي</v>
          </cell>
          <cell r="D12447" t="str">
            <v>وفاء الجاويش</v>
          </cell>
          <cell r="E12447" t="str">
            <v>الثانية</v>
          </cell>
        </row>
        <row r="12448">
          <cell r="A12448">
            <v>423805</v>
          </cell>
          <cell r="B12448" t="str">
            <v>محمد شادي شيخ رجب</v>
          </cell>
          <cell r="C12448" t="str">
            <v>خليل</v>
          </cell>
          <cell r="D12448" t="str">
            <v>فاتن</v>
          </cell>
          <cell r="E12448" t="str">
            <v>الثانية</v>
          </cell>
        </row>
        <row r="12449">
          <cell r="A12449">
            <v>423807</v>
          </cell>
          <cell r="B12449" t="str">
            <v>محمد شبيب</v>
          </cell>
          <cell r="C12449" t="str">
            <v>احمد</v>
          </cell>
          <cell r="D12449" t="str">
            <v>شهيره</v>
          </cell>
          <cell r="E12449" t="str">
            <v>الثانية</v>
          </cell>
        </row>
        <row r="12450">
          <cell r="A12450">
            <v>423809</v>
          </cell>
          <cell r="B12450" t="str">
            <v>محمد شحود</v>
          </cell>
          <cell r="C12450" t="str">
            <v>محسن</v>
          </cell>
          <cell r="D12450" t="str">
            <v>ناجيا</v>
          </cell>
          <cell r="E12450" t="str">
            <v>الثانية</v>
          </cell>
        </row>
        <row r="12451">
          <cell r="A12451">
            <v>423813</v>
          </cell>
          <cell r="B12451" t="str">
            <v>محمد شيخ اوغلي</v>
          </cell>
          <cell r="C12451" t="str">
            <v>مروان</v>
          </cell>
          <cell r="D12451" t="str">
            <v>مها</v>
          </cell>
          <cell r="E12451" t="str">
            <v>الثانية</v>
          </cell>
        </row>
        <row r="12452">
          <cell r="A12452">
            <v>423816</v>
          </cell>
          <cell r="B12452" t="str">
            <v>محمد ضبعان</v>
          </cell>
          <cell r="C12452" t="str">
            <v>محمود</v>
          </cell>
          <cell r="D12452" t="str">
            <v>سوسن</v>
          </cell>
          <cell r="E12452" t="str">
            <v>الثانية</v>
          </cell>
        </row>
        <row r="12453">
          <cell r="A12453">
            <v>423820</v>
          </cell>
          <cell r="B12453" t="str">
            <v>محمد عبيده الدقر</v>
          </cell>
          <cell r="C12453" t="str">
            <v>هيسم</v>
          </cell>
          <cell r="D12453" t="str">
            <v>رانيا</v>
          </cell>
          <cell r="E12453" t="str">
            <v>الثانية</v>
          </cell>
        </row>
        <row r="12454">
          <cell r="A12454">
            <v>423822</v>
          </cell>
          <cell r="B12454" t="str">
            <v>محمد عدنان شرباتي</v>
          </cell>
          <cell r="C12454" t="str">
            <v>محمد بشار</v>
          </cell>
          <cell r="D12454" t="str">
            <v>رشا</v>
          </cell>
          <cell r="E12454" t="str">
            <v>الثانية</v>
          </cell>
        </row>
        <row r="12455">
          <cell r="A12455">
            <v>423823</v>
          </cell>
          <cell r="B12455" t="str">
            <v>محمد عربي الكناني</v>
          </cell>
          <cell r="C12455" t="str">
            <v>محمد هاني</v>
          </cell>
          <cell r="D12455" t="str">
            <v>منال</v>
          </cell>
          <cell r="E12455" t="str">
            <v>الثانية</v>
          </cell>
        </row>
        <row r="12456">
          <cell r="A12456">
            <v>423824</v>
          </cell>
          <cell r="B12456" t="str">
            <v>محمد عرفه</v>
          </cell>
          <cell r="C12456" t="str">
            <v>عبد القادر</v>
          </cell>
          <cell r="D12456" t="str">
            <v>فدوه</v>
          </cell>
          <cell r="E12456" t="str">
            <v>الثانية</v>
          </cell>
        </row>
        <row r="12457">
          <cell r="A12457">
            <v>423825</v>
          </cell>
          <cell r="B12457" t="str">
            <v>محمد علاء أبو كرش</v>
          </cell>
          <cell r="C12457" t="str">
            <v>ياسين</v>
          </cell>
          <cell r="D12457" t="str">
            <v>هنادي</v>
          </cell>
          <cell r="E12457" t="str">
            <v>الثانية</v>
          </cell>
        </row>
        <row r="12458">
          <cell r="A12458">
            <v>423828</v>
          </cell>
          <cell r="B12458" t="str">
            <v>محمد علي دربل</v>
          </cell>
          <cell r="C12458" t="str">
            <v>محي الدين</v>
          </cell>
          <cell r="D12458" t="str">
            <v>رانيه</v>
          </cell>
          <cell r="E12458" t="str">
            <v>الثانية</v>
          </cell>
        </row>
        <row r="12459">
          <cell r="A12459">
            <v>423853</v>
          </cell>
          <cell r="B12459" t="str">
            <v>محمد فلاح شاميه</v>
          </cell>
          <cell r="C12459" t="str">
            <v>محمد اسامه</v>
          </cell>
          <cell r="D12459" t="str">
            <v>غصون</v>
          </cell>
          <cell r="E12459" t="str">
            <v>الثانية</v>
          </cell>
        </row>
        <row r="12460">
          <cell r="A12460">
            <v>423865</v>
          </cell>
          <cell r="B12460" t="str">
            <v>محمد محي الدين الحمصي</v>
          </cell>
          <cell r="C12460" t="str">
            <v>عبد الله</v>
          </cell>
          <cell r="D12460" t="str">
            <v>نجاح</v>
          </cell>
          <cell r="E12460" t="str">
            <v>الثانية</v>
          </cell>
        </row>
        <row r="12461">
          <cell r="A12461">
            <v>423867</v>
          </cell>
          <cell r="B12461" t="str">
            <v>محمد مصطفى</v>
          </cell>
          <cell r="C12461" t="str">
            <v>اسماعيل</v>
          </cell>
          <cell r="D12461" t="str">
            <v>مها</v>
          </cell>
          <cell r="E12461" t="str">
            <v>الثانية</v>
          </cell>
        </row>
        <row r="12462">
          <cell r="A12462">
            <v>423876</v>
          </cell>
          <cell r="B12462" t="str">
            <v>محمد ميرخان</v>
          </cell>
          <cell r="C12462" t="str">
            <v>جهاد</v>
          </cell>
          <cell r="D12462" t="str">
            <v>امل</v>
          </cell>
          <cell r="E12462" t="str">
            <v>الثانية</v>
          </cell>
        </row>
        <row r="12463">
          <cell r="A12463">
            <v>423877</v>
          </cell>
          <cell r="B12463" t="str">
            <v>محمد نذير دبا</v>
          </cell>
          <cell r="C12463" t="str">
            <v>اسامه</v>
          </cell>
          <cell r="D12463" t="str">
            <v>ايمان</v>
          </cell>
          <cell r="E12463" t="str">
            <v>الثانية</v>
          </cell>
        </row>
        <row r="12464">
          <cell r="A12464">
            <v>423882</v>
          </cell>
          <cell r="B12464" t="str">
            <v>محمد هاشم بلان</v>
          </cell>
          <cell r="C12464" t="str">
            <v>احمد</v>
          </cell>
          <cell r="D12464" t="str">
            <v>عائشه</v>
          </cell>
          <cell r="E12464" t="str">
            <v>الثانية</v>
          </cell>
        </row>
        <row r="12465">
          <cell r="A12465">
            <v>423895</v>
          </cell>
          <cell r="B12465" t="str">
            <v>محمد يزن الخطيب</v>
          </cell>
          <cell r="C12465" t="str">
            <v>محمد بدرالدين</v>
          </cell>
          <cell r="D12465" t="str">
            <v>ناريمان</v>
          </cell>
          <cell r="E12465" t="str">
            <v>الثانية</v>
          </cell>
        </row>
        <row r="12466">
          <cell r="A12466">
            <v>423904</v>
          </cell>
          <cell r="B12466" t="str">
            <v>محمود الاعرج</v>
          </cell>
          <cell r="C12466" t="str">
            <v>ظافر</v>
          </cell>
          <cell r="D12466" t="str">
            <v>ابتسام</v>
          </cell>
          <cell r="E12466" t="str">
            <v>الثانية</v>
          </cell>
        </row>
        <row r="12467">
          <cell r="A12467">
            <v>423908</v>
          </cell>
          <cell r="B12467" t="str">
            <v>محمود الطبجي</v>
          </cell>
          <cell r="C12467" t="str">
            <v>سعيد</v>
          </cell>
          <cell r="D12467" t="str">
            <v>غاده</v>
          </cell>
          <cell r="E12467" t="str">
            <v>الثانية</v>
          </cell>
        </row>
        <row r="12468">
          <cell r="A12468">
            <v>423911</v>
          </cell>
          <cell r="B12468" t="str">
            <v>محمود خلوف</v>
          </cell>
          <cell r="C12468" t="str">
            <v>محمد</v>
          </cell>
          <cell r="D12468" t="str">
            <v>خديجه</v>
          </cell>
          <cell r="E12468" t="str">
            <v>الثانية</v>
          </cell>
        </row>
        <row r="12469">
          <cell r="A12469">
            <v>423920</v>
          </cell>
          <cell r="B12469" t="str">
            <v>محمود مقصوص</v>
          </cell>
          <cell r="C12469" t="str">
            <v>عبد القادر</v>
          </cell>
          <cell r="D12469" t="str">
            <v>ساره</v>
          </cell>
          <cell r="E12469" t="str">
            <v>الثانية</v>
          </cell>
        </row>
        <row r="12470">
          <cell r="A12470">
            <v>423924</v>
          </cell>
          <cell r="B12470" t="str">
            <v>محي الدين الشيخ</v>
          </cell>
          <cell r="C12470" t="str">
            <v>محمد</v>
          </cell>
          <cell r="D12470" t="str">
            <v>تهاني</v>
          </cell>
          <cell r="E12470" t="str">
            <v>الثانية</v>
          </cell>
        </row>
        <row r="12471">
          <cell r="A12471">
            <v>423927</v>
          </cell>
          <cell r="B12471" t="str">
            <v>مرام ابوخرمه</v>
          </cell>
          <cell r="C12471" t="str">
            <v>فايز</v>
          </cell>
          <cell r="D12471" t="str">
            <v>منى</v>
          </cell>
          <cell r="E12471" t="str">
            <v>الثانية</v>
          </cell>
        </row>
        <row r="12472">
          <cell r="A12472">
            <v>423927</v>
          </cell>
          <cell r="B12472" t="str">
            <v>مرام ابوخرمه</v>
          </cell>
          <cell r="C12472" t="str">
            <v>فايز</v>
          </cell>
          <cell r="D12472" t="str">
            <v>منى</v>
          </cell>
          <cell r="E12472" t="str">
            <v>الثانية</v>
          </cell>
        </row>
        <row r="12473">
          <cell r="A12473">
            <v>423934</v>
          </cell>
          <cell r="B12473" t="str">
            <v>مرام دالي كباب</v>
          </cell>
          <cell r="C12473" t="str">
            <v>احمد</v>
          </cell>
          <cell r="D12473" t="str">
            <v>حنان</v>
          </cell>
          <cell r="E12473" t="str">
            <v>الثانية</v>
          </cell>
        </row>
        <row r="12474">
          <cell r="A12474">
            <v>423935</v>
          </cell>
          <cell r="B12474" t="str">
            <v>مرام غره</v>
          </cell>
          <cell r="C12474" t="str">
            <v>محمد راتب</v>
          </cell>
          <cell r="D12474" t="str">
            <v>فريال</v>
          </cell>
          <cell r="E12474" t="str">
            <v>الثانية</v>
          </cell>
        </row>
        <row r="12475">
          <cell r="A12475">
            <v>423936</v>
          </cell>
          <cell r="B12475" t="str">
            <v>مرام ملحم</v>
          </cell>
          <cell r="C12475" t="str">
            <v>يوسف</v>
          </cell>
          <cell r="D12475" t="str">
            <v>وفاء</v>
          </cell>
          <cell r="E12475" t="str">
            <v>الثانية</v>
          </cell>
        </row>
        <row r="12476">
          <cell r="A12476">
            <v>423939</v>
          </cell>
          <cell r="B12476" t="str">
            <v>مرح القباني الرفاعي</v>
          </cell>
          <cell r="C12476" t="str">
            <v>محمد سعيد</v>
          </cell>
          <cell r="D12476" t="str">
            <v>منى</v>
          </cell>
          <cell r="E12476" t="str">
            <v>الثانية</v>
          </cell>
        </row>
        <row r="12477">
          <cell r="A12477">
            <v>423941</v>
          </cell>
          <cell r="B12477" t="str">
            <v>مرح تميم</v>
          </cell>
          <cell r="C12477" t="str">
            <v>فارس</v>
          </cell>
          <cell r="D12477" t="str">
            <v>افتكار</v>
          </cell>
          <cell r="E12477" t="str">
            <v>الثانية</v>
          </cell>
        </row>
        <row r="12478">
          <cell r="A12478">
            <v>423943</v>
          </cell>
          <cell r="B12478" t="str">
            <v>مرح درويش</v>
          </cell>
          <cell r="C12478" t="str">
            <v>مصطفى</v>
          </cell>
          <cell r="D12478" t="str">
            <v>حميده</v>
          </cell>
          <cell r="E12478" t="str">
            <v>الثانية</v>
          </cell>
        </row>
        <row r="12479">
          <cell r="A12479">
            <v>423944</v>
          </cell>
          <cell r="B12479" t="str">
            <v>مرح منصور</v>
          </cell>
          <cell r="C12479" t="str">
            <v>محمد عرفات</v>
          </cell>
          <cell r="D12479" t="str">
            <v>جهان</v>
          </cell>
          <cell r="E12479" t="str">
            <v>الثانية</v>
          </cell>
        </row>
        <row r="12480">
          <cell r="A12480">
            <v>423946</v>
          </cell>
          <cell r="B12480" t="str">
            <v>مرشد دياب</v>
          </cell>
          <cell r="C12480" t="str">
            <v>صالح</v>
          </cell>
          <cell r="D12480" t="str">
            <v>ابتسام</v>
          </cell>
          <cell r="E12480" t="str">
            <v>الثانية</v>
          </cell>
        </row>
        <row r="12481">
          <cell r="A12481">
            <v>423955</v>
          </cell>
          <cell r="B12481" t="str">
            <v>مروه شمس الدين</v>
          </cell>
          <cell r="C12481" t="str">
            <v>نزار</v>
          </cell>
          <cell r="D12481" t="str">
            <v>ثرى</v>
          </cell>
          <cell r="E12481" t="str">
            <v>الثانية</v>
          </cell>
        </row>
        <row r="12482">
          <cell r="A12482">
            <v>423957</v>
          </cell>
          <cell r="B12482" t="str">
            <v>مروه مشمش</v>
          </cell>
          <cell r="C12482" t="str">
            <v>ناصر</v>
          </cell>
          <cell r="D12482" t="str">
            <v>لمياء</v>
          </cell>
          <cell r="E12482" t="str">
            <v>الثانية</v>
          </cell>
        </row>
        <row r="12483">
          <cell r="A12483">
            <v>423978</v>
          </cell>
          <cell r="B12483" t="str">
            <v>مضر كريزان</v>
          </cell>
          <cell r="C12483" t="str">
            <v>قاسم</v>
          </cell>
          <cell r="D12483" t="str">
            <v>وفاء</v>
          </cell>
          <cell r="E12483" t="str">
            <v>الثانية</v>
          </cell>
        </row>
        <row r="12484">
          <cell r="A12484">
            <v>423987</v>
          </cell>
          <cell r="B12484" t="str">
            <v>معتز بدير</v>
          </cell>
          <cell r="C12484" t="str">
            <v>محمد</v>
          </cell>
          <cell r="D12484" t="str">
            <v>كرديه</v>
          </cell>
          <cell r="E12484" t="str">
            <v>الثانية</v>
          </cell>
        </row>
        <row r="12485">
          <cell r="A12485">
            <v>423989</v>
          </cell>
          <cell r="B12485" t="str">
            <v>ملاذ الصباغ</v>
          </cell>
          <cell r="C12485" t="str">
            <v>محمد</v>
          </cell>
          <cell r="D12485" t="str">
            <v>ليندا</v>
          </cell>
          <cell r="E12485" t="str">
            <v>الثانية</v>
          </cell>
        </row>
        <row r="12486">
          <cell r="A12486">
            <v>423996</v>
          </cell>
          <cell r="B12486" t="str">
            <v>منار ابو غره</v>
          </cell>
          <cell r="C12486" t="str">
            <v>سالم</v>
          </cell>
          <cell r="D12486" t="str">
            <v>روضه</v>
          </cell>
          <cell r="E12486" t="str">
            <v>الثانية</v>
          </cell>
        </row>
        <row r="12487">
          <cell r="A12487">
            <v>423998</v>
          </cell>
          <cell r="B12487" t="str">
            <v>منار حمزه</v>
          </cell>
          <cell r="C12487" t="str">
            <v>عارف</v>
          </cell>
          <cell r="D12487" t="str">
            <v>عواطف</v>
          </cell>
          <cell r="E12487" t="str">
            <v>الثانية</v>
          </cell>
        </row>
        <row r="12488">
          <cell r="A12488">
            <v>424002</v>
          </cell>
          <cell r="B12488" t="str">
            <v>منار مفضي</v>
          </cell>
          <cell r="C12488" t="str">
            <v>اسماعيل</v>
          </cell>
          <cell r="D12488" t="str">
            <v>فضه</v>
          </cell>
          <cell r="E12488" t="str">
            <v>الثانية</v>
          </cell>
        </row>
        <row r="12489">
          <cell r="A12489">
            <v>424003</v>
          </cell>
          <cell r="B12489" t="str">
            <v>مناف جبر</v>
          </cell>
          <cell r="C12489" t="str">
            <v>بسام</v>
          </cell>
          <cell r="D12489" t="str">
            <v>عائشه</v>
          </cell>
          <cell r="E12489" t="str">
            <v>الثانية</v>
          </cell>
        </row>
        <row r="12490">
          <cell r="A12490">
            <v>424011</v>
          </cell>
          <cell r="B12490" t="str">
            <v>منى عبيد</v>
          </cell>
          <cell r="C12490" t="str">
            <v>طالب</v>
          </cell>
          <cell r="D12490" t="str">
            <v>اسيا</v>
          </cell>
          <cell r="E12490" t="str">
            <v>الثانية</v>
          </cell>
        </row>
        <row r="12491">
          <cell r="A12491">
            <v>424017</v>
          </cell>
          <cell r="B12491" t="str">
            <v>مهنا عوده</v>
          </cell>
          <cell r="C12491" t="str">
            <v>محمد</v>
          </cell>
          <cell r="D12491" t="str">
            <v>نعامه</v>
          </cell>
          <cell r="E12491" t="str">
            <v>الثانية</v>
          </cell>
        </row>
        <row r="12492">
          <cell r="A12492">
            <v>424022</v>
          </cell>
          <cell r="B12492" t="str">
            <v>مهند سجاع</v>
          </cell>
          <cell r="C12492" t="str">
            <v>سعود</v>
          </cell>
          <cell r="D12492" t="str">
            <v>نهال</v>
          </cell>
          <cell r="E12492" t="str">
            <v>الثانية</v>
          </cell>
        </row>
        <row r="12493">
          <cell r="A12493">
            <v>424039</v>
          </cell>
          <cell r="B12493" t="str">
            <v>ميس جحى</v>
          </cell>
          <cell r="C12493" t="str">
            <v>نبيل</v>
          </cell>
          <cell r="D12493" t="str">
            <v>منال</v>
          </cell>
          <cell r="E12493" t="str">
            <v>الثانية</v>
          </cell>
        </row>
        <row r="12494">
          <cell r="A12494">
            <v>424040</v>
          </cell>
          <cell r="B12494" t="str">
            <v>ميس نور الدين</v>
          </cell>
          <cell r="C12494" t="str">
            <v>نادر</v>
          </cell>
          <cell r="D12494" t="str">
            <v>سميحه</v>
          </cell>
          <cell r="E12494" t="str">
            <v>الثانية</v>
          </cell>
        </row>
        <row r="12495">
          <cell r="A12495">
            <v>424041</v>
          </cell>
          <cell r="B12495" t="str">
            <v>ميساء سته</v>
          </cell>
          <cell r="C12495" t="str">
            <v>موسى</v>
          </cell>
          <cell r="D12495" t="str">
            <v>مريم</v>
          </cell>
          <cell r="E12495" t="str">
            <v>الثانية</v>
          </cell>
        </row>
        <row r="12496">
          <cell r="A12496">
            <v>424043</v>
          </cell>
          <cell r="B12496" t="str">
            <v>ميساء فخري</v>
          </cell>
          <cell r="C12496" t="str">
            <v>ياسر</v>
          </cell>
          <cell r="D12496" t="str">
            <v>روعه</v>
          </cell>
          <cell r="E12496" t="str">
            <v>الثانية</v>
          </cell>
        </row>
        <row r="12497">
          <cell r="A12497">
            <v>424045</v>
          </cell>
          <cell r="B12497" t="str">
            <v>ميسان مهرات</v>
          </cell>
          <cell r="C12497" t="str">
            <v>محمد فراس</v>
          </cell>
          <cell r="D12497" t="str">
            <v>باسمه جاويش</v>
          </cell>
          <cell r="E12497" t="str">
            <v>الثانية</v>
          </cell>
        </row>
        <row r="12498">
          <cell r="A12498">
            <v>424052</v>
          </cell>
          <cell r="B12498" t="str">
            <v>ناديا السلامه</v>
          </cell>
          <cell r="C12498" t="str">
            <v>ياسين</v>
          </cell>
          <cell r="D12498" t="str">
            <v>اميره</v>
          </cell>
          <cell r="E12498" t="str">
            <v>الثانية</v>
          </cell>
        </row>
        <row r="12499">
          <cell r="A12499">
            <v>424062</v>
          </cell>
          <cell r="B12499" t="str">
            <v>نبال رسلان</v>
          </cell>
          <cell r="C12499" t="str">
            <v>اكرم</v>
          </cell>
          <cell r="D12499" t="str">
            <v>هديه</v>
          </cell>
          <cell r="E12499" t="str">
            <v>الثانية</v>
          </cell>
        </row>
        <row r="12500">
          <cell r="A12500">
            <v>424064</v>
          </cell>
          <cell r="B12500" t="str">
            <v>نبراس الحلاق</v>
          </cell>
          <cell r="C12500" t="str">
            <v>سامر</v>
          </cell>
          <cell r="D12500" t="str">
            <v>نهله الاحمد</v>
          </cell>
          <cell r="E12500" t="str">
            <v>الثانية</v>
          </cell>
        </row>
        <row r="12501">
          <cell r="A12501">
            <v>424065</v>
          </cell>
          <cell r="B12501" t="str">
            <v>نبيل يونس</v>
          </cell>
          <cell r="C12501" t="str">
            <v>راغب</v>
          </cell>
          <cell r="D12501" t="str">
            <v>مها</v>
          </cell>
          <cell r="E12501" t="str">
            <v>الثانية</v>
          </cell>
        </row>
        <row r="12502">
          <cell r="A12502">
            <v>424072</v>
          </cell>
          <cell r="B12502" t="str">
            <v>ندى فرح</v>
          </cell>
          <cell r="C12502" t="str">
            <v>محمد</v>
          </cell>
          <cell r="D12502" t="str">
            <v>سهام</v>
          </cell>
          <cell r="E12502" t="str">
            <v>الثانية</v>
          </cell>
        </row>
        <row r="12503">
          <cell r="A12503">
            <v>424073</v>
          </cell>
          <cell r="B12503" t="str">
            <v>نديده حمصي</v>
          </cell>
          <cell r="C12503" t="str">
            <v>اياد</v>
          </cell>
          <cell r="D12503" t="str">
            <v>هنادي</v>
          </cell>
          <cell r="E12503" t="str">
            <v>الثانية</v>
          </cell>
        </row>
        <row r="12504">
          <cell r="A12504">
            <v>424077</v>
          </cell>
          <cell r="B12504" t="str">
            <v>نرجس هنا</v>
          </cell>
          <cell r="C12504" t="str">
            <v>نقولا</v>
          </cell>
          <cell r="D12504" t="str">
            <v>عائده</v>
          </cell>
          <cell r="E12504" t="str">
            <v>الثانية</v>
          </cell>
        </row>
        <row r="12505">
          <cell r="A12505">
            <v>424081</v>
          </cell>
          <cell r="B12505" t="str">
            <v>نزيه الخطيب</v>
          </cell>
          <cell r="C12505" t="str">
            <v>معتز</v>
          </cell>
          <cell r="D12505" t="str">
            <v>صفاء</v>
          </cell>
          <cell r="E12505" t="str">
            <v>الثانية</v>
          </cell>
        </row>
        <row r="12506">
          <cell r="A12506">
            <v>424082</v>
          </cell>
          <cell r="B12506" t="str">
            <v>نزيه شمدين</v>
          </cell>
          <cell r="C12506" t="str">
            <v>محمد حسام الدين</v>
          </cell>
          <cell r="D12506" t="str">
            <v>ساميه</v>
          </cell>
          <cell r="E12506" t="str">
            <v>الثانية</v>
          </cell>
        </row>
        <row r="12507">
          <cell r="A12507">
            <v>424086</v>
          </cell>
          <cell r="B12507" t="str">
            <v>نسرين علي</v>
          </cell>
          <cell r="C12507" t="str">
            <v>عبد القادر</v>
          </cell>
          <cell r="D12507" t="str">
            <v>فطومه</v>
          </cell>
          <cell r="E12507" t="str">
            <v>الثانية</v>
          </cell>
        </row>
        <row r="12508">
          <cell r="A12508">
            <v>424091</v>
          </cell>
          <cell r="B12508" t="str">
            <v>نغم عبد الخالق</v>
          </cell>
          <cell r="C12508" t="str">
            <v>ماهر</v>
          </cell>
          <cell r="D12508" t="str">
            <v>زهيره</v>
          </cell>
          <cell r="E12508" t="str">
            <v>الثانية</v>
          </cell>
        </row>
        <row r="12509">
          <cell r="A12509">
            <v>424098</v>
          </cell>
          <cell r="B12509" t="str">
            <v>نوار الطرشان</v>
          </cell>
          <cell r="C12509" t="str">
            <v>وليد</v>
          </cell>
          <cell r="D12509" t="str">
            <v>حفيظه</v>
          </cell>
          <cell r="E12509" t="str">
            <v>الثانية</v>
          </cell>
        </row>
        <row r="12510">
          <cell r="A12510">
            <v>424099</v>
          </cell>
          <cell r="B12510" t="str">
            <v>نوال الطبل</v>
          </cell>
          <cell r="C12510" t="str">
            <v>موسى</v>
          </cell>
          <cell r="D12510" t="str">
            <v>اثينا</v>
          </cell>
          <cell r="E12510" t="str">
            <v>الثانية</v>
          </cell>
        </row>
        <row r="12511">
          <cell r="A12511">
            <v>424100</v>
          </cell>
          <cell r="B12511" t="str">
            <v>نوال رضوان</v>
          </cell>
          <cell r="C12511" t="str">
            <v>خالد</v>
          </cell>
          <cell r="D12511" t="str">
            <v>امنه</v>
          </cell>
          <cell r="E12511" t="str">
            <v>الثانية</v>
          </cell>
        </row>
        <row r="12512">
          <cell r="A12512">
            <v>424116</v>
          </cell>
          <cell r="B12512" t="str">
            <v>نور الدين طبيخ</v>
          </cell>
          <cell r="C12512" t="str">
            <v>محمد غسان</v>
          </cell>
          <cell r="D12512" t="str">
            <v>دارين</v>
          </cell>
          <cell r="E12512" t="str">
            <v>الثانية</v>
          </cell>
        </row>
        <row r="12513">
          <cell r="A12513">
            <v>424123</v>
          </cell>
          <cell r="B12513" t="str">
            <v>نور الهدى محنايه</v>
          </cell>
          <cell r="C12513" t="str">
            <v>خالد</v>
          </cell>
          <cell r="D12513" t="str">
            <v>هنادي</v>
          </cell>
          <cell r="E12513" t="str">
            <v>الثانية</v>
          </cell>
        </row>
        <row r="12514">
          <cell r="A12514">
            <v>424126</v>
          </cell>
          <cell r="B12514" t="str">
            <v>نور جاموس</v>
          </cell>
          <cell r="C12514" t="str">
            <v>كمال</v>
          </cell>
          <cell r="D12514" t="str">
            <v>ايمان</v>
          </cell>
          <cell r="E12514" t="str">
            <v>الثانية</v>
          </cell>
        </row>
        <row r="12515">
          <cell r="A12515">
            <v>424128</v>
          </cell>
          <cell r="B12515" t="str">
            <v>نور حداد</v>
          </cell>
          <cell r="C12515" t="str">
            <v>محمد مامون</v>
          </cell>
          <cell r="D12515" t="str">
            <v>دجله</v>
          </cell>
          <cell r="E12515" t="str">
            <v>الثانية</v>
          </cell>
        </row>
        <row r="12516">
          <cell r="A12516">
            <v>424129</v>
          </cell>
          <cell r="B12516" t="str">
            <v>نور خير الانام</v>
          </cell>
          <cell r="C12516" t="str">
            <v>رضوان</v>
          </cell>
          <cell r="D12516" t="str">
            <v>زبيده</v>
          </cell>
          <cell r="E12516" t="str">
            <v>الثانية</v>
          </cell>
        </row>
        <row r="12517">
          <cell r="A12517">
            <v>424146</v>
          </cell>
          <cell r="B12517" t="str">
            <v>نيرمين جمعه</v>
          </cell>
          <cell r="C12517" t="str">
            <v>محمود</v>
          </cell>
          <cell r="D12517" t="str">
            <v>منور</v>
          </cell>
          <cell r="E12517" t="str">
            <v>الثانية</v>
          </cell>
        </row>
        <row r="12518">
          <cell r="A12518">
            <v>424148</v>
          </cell>
          <cell r="B12518" t="str">
            <v>هاجر الحموي</v>
          </cell>
          <cell r="C12518" t="str">
            <v>محمود</v>
          </cell>
          <cell r="D12518" t="str">
            <v>شاديه</v>
          </cell>
          <cell r="E12518" t="str">
            <v>الثانية</v>
          </cell>
        </row>
        <row r="12519">
          <cell r="A12519">
            <v>424154</v>
          </cell>
          <cell r="B12519" t="str">
            <v>هبه الاسد</v>
          </cell>
          <cell r="C12519" t="str">
            <v>محمد سعيد</v>
          </cell>
          <cell r="D12519" t="str">
            <v>سهام</v>
          </cell>
          <cell r="E12519" t="str">
            <v>الثانية</v>
          </cell>
        </row>
        <row r="12520">
          <cell r="A12520">
            <v>424158</v>
          </cell>
          <cell r="B12520" t="str">
            <v>هبه الصباغ</v>
          </cell>
          <cell r="C12520" t="str">
            <v>عامر</v>
          </cell>
          <cell r="D12520" t="str">
            <v>غفران</v>
          </cell>
          <cell r="E12520" t="str">
            <v>الثانية</v>
          </cell>
        </row>
        <row r="12521">
          <cell r="A12521">
            <v>424159</v>
          </cell>
          <cell r="B12521" t="str">
            <v>هبه القصاب</v>
          </cell>
          <cell r="C12521" t="str">
            <v>محمد كمال</v>
          </cell>
          <cell r="D12521" t="str">
            <v>هنا</v>
          </cell>
          <cell r="E12521" t="str">
            <v>الثانية</v>
          </cell>
        </row>
        <row r="12522">
          <cell r="A12522">
            <v>424163</v>
          </cell>
          <cell r="B12522" t="str">
            <v>هبه حمصي</v>
          </cell>
          <cell r="C12522" t="str">
            <v>محمد هيثم</v>
          </cell>
          <cell r="D12522" t="str">
            <v>الفت</v>
          </cell>
          <cell r="E12522" t="str">
            <v>الثانية</v>
          </cell>
        </row>
        <row r="12523">
          <cell r="A12523">
            <v>424165</v>
          </cell>
          <cell r="B12523" t="str">
            <v>هبه دعيبس</v>
          </cell>
          <cell r="C12523" t="str">
            <v>بسام</v>
          </cell>
          <cell r="D12523" t="str">
            <v>ربيعه</v>
          </cell>
          <cell r="E12523" t="str">
            <v>الثانية</v>
          </cell>
        </row>
        <row r="12524">
          <cell r="A12524">
            <v>424166</v>
          </cell>
          <cell r="B12524" t="str">
            <v>هبه زبداني</v>
          </cell>
          <cell r="C12524" t="str">
            <v>مهند</v>
          </cell>
          <cell r="D12524" t="str">
            <v>منال</v>
          </cell>
          <cell r="E12524" t="str">
            <v>الثانية</v>
          </cell>
        </row>
        <row r="12525">
          <cell r="A12525">
            <v>424171</v>
          </cell>
          <cell r="B12525" t="str">
            <v>هدى احمد</v>
          </cell>
          <cell r="C12525" t="str">
            <v>ثائر</v>
          </cell>
          <cell r="D12525" t="str">
            <v>كفاح</v>
          </cell>
          <cell r="E12525" t="str">
            <v>الثانية</v>
          </cell>
        </row>
        <row r="12526">
          <cell r="A12526">
            <v>424179</v>
          </cell>
          <cell r="B12526" t="str">
            <v>هديل الططري</v>
          </cell>
          <cell r="C12526" t="str">
            <v>صبحي</v>
          </cell>
          <cell r="D12526" t="str">
            <v>سناء</v>
          </cell>
          <cell r="E12526" t="str">
            <v>الثانية</v>
          </cell>
        </row>
        <row r="12527">
          <cell r="A12527">
            <v>424182</v>
          </cell>
          <cell r="B12527" t="str">
            <v>هديل جحى</v>
          </cell>
          <cell r="C12527" t="str">
            <v>حسن</v>
          </cell>
          <cell r="D12527" t="str">
            <v>هند</v>
          </cell>
          <cell r="E12527" t="str">
            <v>الثانية</v>
          </cell>
        </row>
        <row r="12528">
          <cell r="A12528">
            <v>424186</v>
          </cell>
          <cell r="B12528" t="str">
            <v>هديل عياش</v>
          </cell>
          <cell r="C12528" t="str">
            <v>احمد</v>
          </cell>
          <cell r="D12528" t="str">
            <v>سماح</v>
          </cell>
          <cell r="E12528" t="str">
            <v>الثانية</v>
          </cell>
        </row>
        <row r="12529">
          <cell r="A12529">
            <v>424196</v>
          </cell>
          <cell r="B12529" t="str">
            <v>هنادي علي</v>
          </cell>
          <cell r="C12529" t="str">
            <v>محمد</v>
          </cell>
          <cell r="D12529" t="str">
            <v>عواطف</v>
          </cell>
          <cell r="E12529" t="str">
            <v>الثانية</v>
          </cell>
        </row>
        <row r="12530">
          <cell r="A12530">
            <v>424197</v>
          </cell>
          <cell r="B12530" t="str">
            <v>هنادي قاسم</v>
          </cell>
          <cell r="C12530" t="str">
            <v>عمر</v>
          </cell>
          <cell r="D12530" t="str">
            <v>هدى</v>
          </cell>
          <cell r="E12530" t="str">
            <v>الثانية</v>
          </cell>
        </row>
        <row r="12531">
          <cell r="A12531">
            <v>424198</v>
          </cell>
          <cell r="B12531" t="str">
            <v>هند السعدي</v>
          </cell>
          <cell r="C12531" t="str">
            <v>عبد الحميد</v>
          </cell>
          <cell r="D12531" t="str">
            <v>انشراح</v>
          </cell>
          <cell r="E12531" t="str">
            <v>الثانية</v>
          </cell>
        </row>
        <row r="12532">
          <cell r="A12532">
            <v>424215</v>
          </cell>
          <cell r="B12532" t="str">
            <v>وسام العابد</v>
          </cell>
          <cell r="C12532" t="str">
            <v>صفوان</v>
          </cell>
          <cell r="D12532" t="str">
            <v>روضه</v>
          </cell>
          <cell r="E12532" t="str">
            <v>الثانية</v>
          </cell>
        </row>
        <row r="12533">
          <cell r="A12533">
            <v>424221</v>
          </cell>
          <cell r="B12533" t="str">
            <v>وسيم الشيخ</v>
          </cell>
          <cell r="C12533" t="str">
            <v>عماد</v>
          </cell>
          <cell r="D12533" t="str">
            <v>ابتسام</v>
          </cell>
          <cell r="E12533" t="str">
            <v>الثانية</v>
          </cell>
        </row>
        <row r="12534">
          <cell r="A12534">
            <v>424226</v>
          </cell>
          <cell r="B12534" t="str">
            <v>وسيم مللي</v>
          </cell>
          <cell r="C12534" t="str">
            <v>موفق</v>
          </cell>
          <cell r="D12534" t="str">
            <v>شيرين</v>
          </cell>
          <cell r="E12534" t="str">
            <v>الثانية</v>
          </cell>
        </row>
        <row r="12535">
          <cell r="A12535">
            <v>424227</v>
          </cell>
          <cell r="B12535" t="str">
            <v>وصال الكيال</v>
          </cell>
          <cell r="C12535" t="str">
            <v>محمد ابراهيم</v>
          </cell>
          <cell r="D12535" t="str">
            <v>مها</v>
          </cell>
          <cell r="E12535" t="str">
            <v>الثانية</v>
          </cell>
        </row>
        <row r="12536">
          <cell r="A12536">
            <v>424230</v>
          </cell>
          <cell r="B12536" t="str">
            <v>وعد بشير</v>
          </cell>
          <cell r="C12536" t="str">
            <v>محمد</v>
          </cell>
          <cell r="D12536" t="str">
            <v>سميحه</v>
          </cell>
          <cell r="E12536" t="str">
            <v>الثانية</v>
          </cell>
        </row>
        <row r="12537">
          <cell r="A12537">
            <v>424233</v>
          </cell>
          <cell r="B12537" t="str">
            <v>وفاء ابوهلال</v>
          </cell>
          <cell r="C12537" t="str">
            <v>عبد الكريم</v>
          </cell>
          <cell r="D12537" t="str">
            <v>حمده</v>
          </cell>
          <cell r="E12537" t="str">
            <v>الثانية</v>
          </cell>
        </row>
        <row r="12538">
          <cell r="A12538">
            <v>424234</v>
          </cell>
          <cell r="B12538" t="str">
            <v>وفاء الحسين</v>
          </cell>
          <cell r="C12538" t="str">
            <v>علي</v>
          </cell>
          <cell r="D12538" t="str">
            <v>فريال</v>
          </cell>
          <cell r="E12538" t="str">
            <v>الثانية</v>
          </cell>
        </row>
        <row r="12539">
          <cell r="A12539">
            <v>424245</v>
          </cell>
          <cell r="B12539" t="str">
            <v>ولاء زبيدي</v>
          </cell>
          <cell r="C12539" t="str">
            <v>محمد ديب</v>
          </cell>
          <cell r="D12539" t="str">
            <v>امنه</v>
          </cell>
          <cell r="E12539" t="str">
            <v>الثانية</v>
          </cell>
        </row>
        <row r="12540">
          <cell r="A12540">
            <v>424256</v>
          </cell>
          <cell r="B12540" t="str">
            <v>يارا الميهوب</v>
          </cell>
          <cell r="C12540" t="str">
            <v>محمد</v>
          </cell>
          <cell r="D12540" t="str">
            <v>سعده</v>
          </cell>
          <cell r="E12540" t="str">
            <v>الثانية</v>
          </cell>
        </row>
        <row r="12541">
          <cell r="A12541">
            <v>424257</v>
          </cell>
          <cell r="B12541" t="str">
            <v>يارا عزي</v>
          </cell>
          <cell r="C12541" t="str">
            <v>غسان</v>
          </cell>
          <cell r="D12541" t="str">
            <v>وصال</v>
          </cell>
          <cell r="E12541" t="str">
            <v>الثانية</v>
          </cell>
        </row>
        <row r="12542">
          <cell r="A12542">
            <v>424258</v>
          </cell>
          <cell r="B12542" t="str">
            <v>ياسر الشريفي</v>
          </cell>
          <cell r="C12542" t="str">
            <v>محمود</v>
          </cell>
          <cell r="D12542" t="str">
            <v>سميه</v>
          </cell>
          <cell r="E12542" t="str">
            <v>الثانية</v>
          </cell>
        </row>
        <row r="12543">
          <cell r="A12543">
            <v>424259</v>
          </cell>
          <cell r="B12543" t="str">
            <v>ياسر الطيلوني</v>
          </cell>
          <cell r="C12543" t="str">
            <v>محمد عمار</v>
          </cell>
          <cell r="D12543" t="str">
            <v>نجاح</v>
          </cell>
          <cell r="E12543" t="str">
            <v>الثانية</v>
          </cell>
        </row>
        <row r="12544">
          <cell r="A12544">
            <v>424268</v>
          </cell>
          <cell r="B12544" t="str">
            <v>يحيى السيد عبيد</v>
          </cell>
          <cell r="C12544" t="str">
            <v xml:space="preserve"> محمد فؤاد</v>
          </cell>
          <cell r="D12544" t="str">
            <v>روضه</v>
          </cell>
          <cell r="E12544" t="str">
            <v>الثانية</v>
          </cell>
        </row>
        <row r="12545">
          <cell r="A12545">
            <v>424269</v>
          </cell>
          <cell r="B12545" t="str">
            <v>يحيى تقي</v>
          </cell>
          <cell r="C12545" t="str">
            <v>مخلص</v>
          </cell>
          <cell r="D12545" t="str">
            <v>الهام</v>
          </cell>
          <cell r="E12545" t="str">
            <v>الثانية</v>
          </cell>
        </row>
        <row r="12546">
          <cell r="A12546">
            <v>424273</v>
          </cell>
          <cell r="B12546" t="str">
            <v>يزن انديوي</v>
          </cell>
          <cell r="C12546" t="str">
            <v>رامز</v>
          </cell>
          <cell r="D12546" t="str">
            <v>سوسن</v>
          </cell>
          <cell r="E12546" t="str">
            <v>الثانية</v>
          </cell>
        </row>
        <row r="12547">
          <cell r="A12547">
            <v>424276</v>
          </cell>
          <cell r="B12547" t="str">
            <v>يزن شعبان</v>
          </cell>
          <cell r="C12547" t="str">
            <v>عبد الرحمن</v>
          </cell>
          <cell r="D12547" t="str">
            <v>هدى</v>
          </cell>
          <cell r="E12547" t="str">
            <v>الثانية</v>
          </cell>
        </row>
        <row r="12548">
          <cell r="A12548">
            <v>424279</v>
          </cell>
          <cell r="B12548" t="str">
            <v>يعقوب عوده</v>
          </cell>
          <cell r="C12548" t="str">
            <v>خالد</v>
          </cell>
          <cell r="D12548" t="str">
            <v>سعده</v>
          </cell>
          <cell r="E12548" t="str">
            <v>الثانية</v>
          </cell>
        </row>
        <row r="12549">
          <cell r="A12549">
            <v>424283</v>
          </cell>
          <cell r="B12549" t="str">
            <v>يمنى ارشيد</v>
          </cell>
          <cell r="C12549" t="str">
            <v>ايمن</v>
          </cell>
          <cell r="D12549" t="str">
            <v>ثناء</v>
          </cell>
          <cell r="E12549" t="str">
            <v>الثانية</v>
          </cell>
        </row>
        <row r="12550">
          <cell r="A12550">
            <v>424284</v>
          </cell>
          <cell r="B12550" t="str">
            <v>يوسف الحمد</v>
          </cell>
          <cell r="C12550" t="str">
            <v>نور الدين</v>
          </cell>
          <cell r="D12550" t="str">
            <v>منى</v>
          </cell>
          <cell r="E12550" t="str">
            <v>الثانية</v>
          </cell>
        </row>
        <row r="12551">
          <cell r="A12551">
            <v>424288</v>
          </cell>
          <cell r="B12551" t="str">
            <v>يوسف سليم</v>
          </cell>
          <cell r="C12551" t="str">
            <v>عصام</v>
          </cell>
          <cell r="D12551" t="str">
            <v>امنه</v>
          </cell>
          <cell r="E12551" t="str">
            <v>الثانية</v>
          </cell>
        </row>
        <row r="12552">
          <cell r="A12552">
            <v>424289</v>
          </cell>
          <cell r="B12552" t="str">
            <v>يوسف عرابي</v>
          </cell>
          <cell r="C12552" t="str">
            <v>محمود</v>
          </cell>
          <cell r="D12552" t="str">
            <v>منى</v>
          </cell>
          <cell r="E12552" t="str">
            <v>الثانية</v>
          </cell>
        </row>
        <row r="12553">
          <cell r="A12553">
            <v>424295</v>
          </cell>
          <cell r="B12553" t="str">
            <v>حنان العيسى</v>
          </cell>
          <cell r="C12553" t="str">
            <v>مريم</v>
          </cell>
          <cell r="D12553" t="str">
            <v>مصطفى</v>
          </cell>
          <cell r="E12553" t="str">
            <v>الثانية</v>
          </cell>
        </row>
        <row r="12554">
          <cell r="A12554">
            <v>424311</v>
          </cell>
          <cell r="B12554" t="str">
            <v>اسامه عقيله</v>
          </cell>
          <cell r="C12554" t="str">
            <v>احمد</v>
          </cell>
          <cell r="D12554" t="str">
            <v>هديه</v>
          </cell>
          <cell r="E12554" t="str">
            <v>الثانية</v>
          </cell>
        </row>
        <row r="12555">
          <cell r="A12555">
            <v>424318</v>
          </cell>
          <cell r="B12555" t="str">
            <v>حسن احمد</v>
          </cell>
          <cell r="C12555" t="str">
            <v>علي</v>
          </cell>
          <cell r="D12555" t="str">
            <v>عطوه</v>
          </cell>
          <cell r="E12555" t="str">
            <v>الثانية</v>
          </cell>
        </row>
        <row r="12556">
          <cell r="A12556">
            <v>424319</v>
          </cell>
          <cell r="B12556" t="str">
            <v>رهام قدو</v>
          </cell>
          <cell r="C12556" t="str">
            <v>محمد زكي</v>
          </cell>
          <cell r="D12556" t="str">
            <v>هيام</v>
          </cell>
          <cell r="E12556" t="str">
            <v>الثانية</v>
          </cell>
        </row>
        <row r="12557">
          <cell r="A12557">
            <v>424327</v>
          </cell>
          <cell r="B12557" t="str">
            <v>سوزان الشوفي</v>
          </cell>
          <cell r="C12557" t="str">
            <v>بركات</v>
          </cell>
          <cell r="D12557" t="str">
            <v>رائده</v>
          </cell>
          <cell r="E12557" t="str">
            <v>الثانية</v>
          </cell>
        </row>
        <row r="12558">
          <cell r="A12558">
            <v>424331</v>
          </cell>
          <cell r="B12558" t="str">
            <v>ابراهيم عثمان</v>
          </cell>
          <cell r="C12558" t="str">
            <v>محمد</v>
          </cell>
          <cell r="D12558" t="str">
            <v>محاسن</v>
          </cell>
          <cell r="E12558" t="str">
            <v>الثانية</v>
          </cell>
        </row>
        <row r="12559">
          <cell r="A12559">
            <v>424333</v>
          </cell>
          <cell r="B12559" t="str">
            <v>هبه الوقه</v>
          </cell>
          <cell r="C12559" t="str">
            <v>محمود</v>
          </cell>
          <cell r="D12559" t="str">
            <v>صفاء</v>
          </cell>
          <cell r="E12559" t="str">
            <v>الثانية</v>
          </cell>
        </row>
        <row r="12560">
          <cell r="A12560">
            <v>424341</v>
          </cell>
          <cell r="B12560" t="str">
            <v>زهراء الغازي</v>
          </cell>
          <cell r="C12560" t="str">
            <v>خليل</v>
          </cell>
          <cell r="D12560" t="str">
            <v>شما</v>
          </cell>
          <cell r="E12560" t="str">
            <v>الثانية</v>
          </cell>
        </row>
        <row r="12561">
          <cell r="A12561">
            <v>424347</v>
          </cell>
          <cell r="B12561" t="str">
            <v>امجد الدراوشه</v>
          </cell>
          <cell r="C12561" t="str">
            <v>عمر</v>
          </cell>
          <cell r="D12561" t="str">
            <v>خديجه</v>
          </cell>
          <cell r="E12561" t="str">
            <v>الثانية</v>
          </cell>
        </row>
        <row r="12562">
          <cell r="A12562">
            <v>424349</v>
          </cell>
          <cell r="B12562" t="str">
            <v>محمد ايهم قدسي</v>
          </cell>
          <cell r="C12562" t="str">
            <v>غسان</v>
          </cell>
          <cell r="D12562" t="str">
            <v>يسرى</v>
          </cell>
          <cell r="E12562" t="str">
            <v>الثانية</v>
          </cell>
        </row>
        <row r="12563">
          <cell r="A12563">
            <v>424387</v>
          </cell>
          <cell r="B12563" t="str">
            <v>احمد الخطيب</v>
          </cell>
          <cell r="C12563" t="str">
            <v>عبد الكريم</v>
          </cell>
          <cell r="D12563" t="str">
            <v>مريم</v>
          </cell>
          <cell r="E12563" t="str">
            <v>الثانية</v>
          </cell>
        </row>
        <row r="12564">
          <cell r="A12564">
            <v>424390</v>
          </cell>
          <cell r="B12564" t="str">
            <v>احمد الشديدي</v>
          </cell>
          <cell r="C12564" t="str">
            <v>عثمان</v>
          </cell>
          <cell r="D12564" t="str">
            <v>هبه</v>
          </cell>
          <cell r="E12564" t="str">
            <v>الثانية</v>
          </cell>
        </row>
        <row r="12565">
          <cell r="A12565">
            <v>424426</v>
          </cell>
          <cell r="B12565" t="str">
            <v>اريج محمد</v>
          </cell>
          <cell r="C12565" t="str">
            <v>حامد</v>
          </cell>
          <cell r="D12565" t="str">
            <v>ابتسام</v>
          </cell>
          <cell r="E12565" t="str">
            <v>الثانية</v>
          </cell>
        </row>
        <row r="12566">
          <cell r="A12566">
            <v>424446</v>
          </cell>
          <cell r="B12566" t="str">
            <v>اسماعيل دره</v>
          </cell>
          <cell r="C12566" t="str">
            <v>محمد علي</v>
          </cell>
          <cell r="D12566" t="str">
            <v>رغده</v>
          </cell>
          <cell r="E12566" t="str">
            <v>الثانية</v>
          </cell>
        </row>
        <row r="12567">
          <cell r="A12567">
            <v>424450</v>
          </cell>
          <cell r="B12567" t="str">
            <v>اغيد البري</v>
          </cell>
          <cell r="C12567" t="str">
            <v>ياسين</v>
          </cell>
          <cell r="D12567" t="str">
            <v>ميساء</v>
          </cell>
          <cell r="E12567" t="str">
            <v>الثانية</v>
          </cell>
        </row>
        <row r="12568">
          <cell r="A12568">
            <v>424458</v>
          </cell>
          <cell r="B12568" t="str">
            <v>الاء الكردي</v>
          </cell>
          <cell r="C12568" t="str">
            <v>محمد رسلان</v>
          </cell>
          <cell r="D12568" t="str">
            <v>غصون</v>
          </cell>
          <cell r="E12568" t="str">
            <v>الثانية</v>
          </cell>
        </row>
        <row r="12569">
          <cell r="A12569">
            <v>424464</v>
          </cell>
          <cell r="B12569" t="str">
            <v>الاء عقيد</v>
          </cell>
          <cell r="C12569" t="str">
            <v>سالم</v>
          </cell>
          <cell r="D12569" t="str">
            <v>سمر</v>
          </cell>
          <cell r="E12569" t="str">
            <v>الثانية</v>
          </cell>
        </row>
        <row r="12570">
          <cell r="A12570">
            <v>424484</v>
          </cell>
          <cell r="B12570" t="str">
            <v>امل لمط</v>
          </cell>
          <cell r="C12570" t="str">
            <v>أمين</v>
          </cell>
          <cell r="D12570" t="str">
            <v>عيشة</v>
          </cell>
          <cell r="E12570" t="str">
            <v>الثانية</v>
          </cell>
        </row>
        <row r="12571">
          <cell r="A12571">
            <v>424492</v>
          </cell>
          <cell r="B12571" t="str">
            <v>امينه حمودي</v>
          </cell>
          <cell r="C12571" t="str">
            <v>زياد</v>
          </cell>
          <cell r="D12571" t="str">
            <v>قمر</v>
          </cell>
          <cell r="E12571" t="str">
            <v>الثانية</v>
          </cell>
        </row>
        <row r="12572">
          <cell r="A12572">
            <v>424517</v>
          </cell>
          <cell r="B12572" t="str">
            <v>ايمان الحسن</v>
          </cell>
          <cell r="C12572" t="str">
            <v>رضوان</v>
          </cell>
          <cell r="D12572" t="str">
            <v>خديجه</v>
          </cell>
          <cell r="E12572" t="str">
            <v>الثانية</v>
          </cell>
        </row>
        <row r="12573">
          <cell r="A12573">
            <v>424524</v>
          </cell>
          <cell r="B12573" t="str">
            <v>ايمن النرش</v>
          </cell>
          <cell r="C12573" t="str">
            <v>محمد</v>
          </cell>
          <cell r="D12573" t="str">
            <v>فاطمه</v>
          </cell>
          <cell r="E12573" t="str">
            <v>الثانية</v>
          </cell>
        </row>
        <row r="12574">
          <cell r="A12574">
            <v>424536</v>
          </cell>
          <cell r="B12574" t="str">
            <v>ايه عليان</v>
          </cell>
          <cell r="C12574" t="str">
            <v>عبد القادر</v>
          </cell>
          <cell r="D12574" t="str">
            <v>نجوى</v>
          </cell>
          <cell r="E12574" t="str">
            <v>الثانية</v>
          </cell>
        </row>
        <row r="12575">
          <cell r="A12575">
            <v>424542</v>
          </cell>
          <cell r="B12575" t="str">
            <v>باسل ابو صالح</v>
          </cell>
          <cell r="C12575" t="str">
            <v>هيثم</v>
          </cell>
          <cell r="D12575" t="str">
            <v>سمر</v>
          </cell>
          <cell r="E12575" t="str">
            <v>الثانية</v>
          </cell>
        </row>
        <row r="12576">
          <cell r="A12576">
            <v>424551</v>
          </cell>
          <cell r="B12576" t="str">
            <v>بتول الحنبرجي</v>
          </cell>
          <cell r="C12576" t="str">
            <v>نهيد</v>
          </cell>
          <cell r="D12576" t="str">
            <v>ايمان</v>
          </cell>
          <cell r="E12576" t="str">
            <v>الثانية</v>
          </cell>
        </row>
        <row r="12577">
          <cell r="A12577">
            <v>424558</v>
          </cell>
          <cell r="B12577" t="str">
            <v>بتول هديها</v>
          </cell>
          <cell r="C12577" t="str">
            <v>محمد خالد</v>
          </cell>
          <cell r="D12577" t="str">
            <v>ميرفت</v>
          </cell>
          <cell r="E12577" t="str">
            <v>الثانية</v>
          </cell>
        </row>
        <row r="12578">
          <cell r="A12578">
            <v>424565</v>
          </cell>
          <cell r="B12578" t="str">
            <v>براءه القاضي</v>
          </cell>
          <cell r="C12578" t="str">
            <v>يحيى</v>
          </cell>
          <cell r="D12578" t="str">
            <v>هالة</v>
          </cell>
          <cell r="E12578" t="str">
            <v>الثانية</v>
          </cell>
        </row>
        <row r="12579">
          <cell r="A12579">
            <v>424580</v>
          </cell>
          <cell r="B12579" t="str">
            <v>بنان عبد ربه</v>
          </cell>
          <cell r="C12579" t="str">
            <v>شهاب الدين</v>
          </cell>
          <cell r="D12579" t="str">
            <v>بشرى</v>
          </cell>
          <cell r="E12579" t="str">
            <v>الثانية</v>
          </cell>
        </row>
        <row r="12580">
          <cell r="A12580">
            <v>424589</v>
          </cell>
          <cell r="B12580" t="str">
            <v>بيان داوود</v>
          </cell>
          <cell r="C12580" t="str">
            <v>احمد</v>
          </cell>
          <cell r="D12580" t="str">
            <v>حسنيه</v>
          </cell>
          <cell r="E12580" t="str">
            <v>الثانية</v>
          </cell>
        </row>
        <row r="12581">
          <cell r="A12581">
            <v>424594</v>
          </cell>
          <cell r="B12581" t="str">
            <v>تاتيانا كفا</v>
          </cell>
          <cell r="C12581" t="str">
            <v>روكسي</v>
          </cell>
          <cell r="D12581" t="str">
            <v>دلال</v>
          </cell>
          <cell r="E12581" t="str">
            <v>الثانية</v>
          </cell>
        </row>
        <row r="12582">
          <cell r="A12582">
            <v>424599</v>
          </cell>
          <cell r="B12582" t="str">
            <v>تسنيم صوان</v>
          </cell>
          <cell r="C12582" t="str">
            <v>قاسم</v>
          </cell>
          <cell r="D12582" t="str">
            <v>سناء</v>
          </cell>
          <cell r="E12582" t="str">
            <v>الثانية</v>
          </cell>
        </row>
        <row r="12583">
          <cell r="A12583">
            <v>424618</v>
          </cell>
          <cell r="B12583" t="str">
            <v>تيسير شبعانيه</v>
          </cell>
          <cell r="C12583" t="str">
            <v>زهير</v>
          </cell>
          <cell r="D12583" t="str">
            <v>سعاد</v>
          </cell>
          <cell r="E12583" t="str">
            <v>الثانية</v>
          </cell>
        </row>
        <row r="12584">
          <cell r="A12584">
            <v>424634</v>
          </cell>
          <cell r="B12584" t="str">
            <v>جنان رزق</v>
          </cell>
          <cell r="C12584" t="str">
            <v>محمد</v>
          </cell>
          <cell r="D12584" t="str">
            <v>امينه</v>
          </cell>
          <cell r="E12584" t="str">
            <v>الثانية</v>
          </cell>
        </row>
        <row r="12585">
          <cell r="A12585">
            <v>424656</v>
          </cell>
          <cell r="B12585" t="str">
            <v>حسن عبد الخالق</v>
          </cell>
          <cell r="C12585" t="str">
            <v>سليمان</v>
          </cell>
          <cell r="D12585" t="str">
            <v>ظريفه</v>
          </cell>
          <cell r="E12585" t="str">
            <v>الثانية</v>
          </cell>
        </row>
        <row r="12586">
          <cell r="A12586">
            <v>424701</v>
          </cell>
          <cell r="B12586" t="str">
            <v>خلود الوني</v>
          </cell>
          <cell r="C12586" t="str">
            <v xml:space="preserve">احمد </v>
          </cell>
          <cell r="D12586" t="str">
            <v xml:space="preserve">سلمى </v>
          </cell>
          <cell r="E12586" t="str">
            <v>الثانية</v>
          </cell>
        </row>
        <row r="12587">
          <cell r="A12587">
            <v>424707</v>
          </cell>
          <cell r="B12587" t="str">
            <v>داني مخول</v>
          </cell>
          <cell r="C12587" t="str">
            <v>احسان</v>
          </cell>
          <cell r="D12587" t="str">
            <v>ذكاء</v>
          </cell>
          <cell r="E12587" t="str">
            <v>الثانية</v>
          </cell>
        </row>
        <row r="12588">
          <cell r="A12588">
            <v>424710</v>
          </cell>
          <cell r="B12588" t="str">
            <v>دانيه حجازي كيلاني</v>
          </cell>
          <cell r="C12588" t="str">
            <v>محمد اسامه</v>
          </cell>
          <cell r="D12588" t="str">
            <v>سمر</v>
          </cell>
          <cell r="E12588" t="str">
            <v>الثانية</v>
          </cell>
        </row>
        <row r="12589">
          <cell r="A12589">
            <v>424718</v>
          </cell>
          <cell r="B12589" t="str">
            <v>دعاء حمدان</v>
          </cell>
          <cell r="C12589" t="str">
            <v>محمد</v>
          </cell>
          <cell r="D12589" t="str">
            <v>وصال</v>
          </cell>
          <cell r="E12589" t="str">
            <v>الثانية</v>
          </cell>
        </row>
        <row r="12590">
          <cell r="A12590">
            <v>424721</v>
          </cell>
          <cell r="B12590" t="str">
            <v>دعاء عقل</v>
          </cell>
          <cell r="C12590" t="str">
            <v>عماد</v>
          </cell>
          <cell r="D12590" t="str">
            <v>ناهده</v>
          </cell>
          <cell r="E12590" t="str">
            <v>الثانية</v>
          </cell>
        </row>
        <row r="12591">
          <cell r="A12591">
            <v>424728</v>
          </cell>
          <cell r="B12591" t="str">
            <v>ديانا عاصي</v>
          </cell>
          <cell r="C12591" t="str">
            <v>اسامه</v>
          </cell>
          <cell r="D12591" t="str">
            <v>خوله</v>
          </cell>
          <cell r="E12591" t="str">
            <v>الثانية</v>
          </cell>
        </row>
        <row r="12592">
          <cell r="A12592">
            <v>424751</v>
          </cell>
          <cell r="B12592" t="str">
            <v>رانيا حاجي حسن</v>
          </cell>
          <cell r="C12592" t="str">
            <v>ايمن</v>
          </cell>
          <cell r="D12592" t="str">
            <v>زكيه</v>
          </cell>
          <cell r="E12592" t="str">
            <v>الثانية</v>
          </cell>
        </row>
        <row r="12593">
          <cell r="A12593">
            <v>424766</v>
          </cell>
          <cell r="B12593" t="str">
            <v>رزان الخليل</v>
          </cell>
          <cell r="C12593" t="str">
            <v>موفق</v>
          </cell>
          <cell r="D12593" t="str">
            <v>هناء</v>
          </cell>
          <cell r="E12593" t="str">
            <v>الثانية</v>
          </cell>
        </row>
        <row r="12594">
          <cell r="A12594">
            <v>424767</v>
          </cell>
          <cell r="B12594" t="str">
            <v>رزان السيد</v>
          </cell>
          <cell r="C12594" t="str">
            <v>زياد</v>
          </cell>
          <cell r="D12594" t="str">
            <v>رباح</v>
          </cell>
          <cell r="E12594" t="str">
            <v>الثانية</v>
          </cell>
        </row>
        <row r="12595">
          <cell r="A12595">
            <v>424779</v>
          </cell>
          <cell r="B12595" t="str">
            <v>رشا بارودي</v>
          </cell>
          <cell r="C12595" t="str">
            <v>محمد سعيد</v>
          </cell>
          <cell r="D12595" t="str">
            <v>زينب</v>
          </cell>
          <cell r="E12595" t="str">
            <v>الثانية</v>
          </cell>
        </row>
        <row r="12596">
          <cell r="A12596">
            <v>424788</v>
          </cell>
          <cell r="B12596" t="str">
            <v>رغد شعبان</v>
          </cell>
          <cell r="C12596" t="str">
            <v>منير</v>
          </cell>
          <cell r="D12596" t="str">
            <v>مي</v>
          </cell>
          <cell r="E12596" t="str">
            <v>الثانية</v>
          </cell>
        </row>
        <row r="12597">
          <cell r="A12597">
            <v>424791</v>
          </cell>
          <cell r="B12597" t="str">
            <v>رغد قضماني</v>
          </cell>
          <cell r="C12597" t="str">
            <v>رياض</v>
          </cell>
          <cell r="D12597" t="str">
            <v>سناء</v>
          </cell>
          <cell r="E12597" t="str">
            <v>الثانية</v>
          </cell>
        </row>
        <row r="12598">
          <cell r="A12598">
            <v>424795</v>
          </cell>
          <cell r="B12598" t="str">
            <v>رقيه التكروري</v>
          </cell>
          <cell r="C12598" t="str">
            <v>زهير</v>
          </cell>
          <cell r="D12598" t="str">
            <v>مريم</v>
          </cell>
          <cell r="E12598" t="str">
            <v>الثانية</v>
          </cell>
        </row>
        <row r="12599">
          <cell r="A12599">
            <v>424798</v>
          </cell>
          <cell r="B12599" t="str">
            <v>رنا سويد</v>
          </cell>
          <cell r="C12599" t="str">
            <v>عبد الكريم</v>
          </cell>
          <cell r="D12599" t="str">
            <v>حورية</v>
          </cell>
          <cell r="E12599" t="str">
            <v>الثانية</v>
          </cell>
        </row>
        <row r="12600">
          <cell r="A12600">
            <v>424801</v>
          </cell>
          <cell r="B12600" t="str">
            <v>رنده العودات</v>
          </cell>
          <cell r="C12600" t="str">
            <v>عطاف</v>
          </cell>
          <cell r="D12600" t="str">
            <v>فاطمه</v>
          </cell>
          <cell r="E12600" t="str">
            <v>الثانية</v>
          </cell>
        </row>
        <row r="12601">
          <cell r="A12601">
            <v>424805</v>
          </cell>
          <cell r="B12601" t="str">
            <v>رنيم سهلي</v>
          </cell>
          <cell r="C12601" t="str">
            <v>هيثم</v>
          </cell>
          <cell r="D12601" t="str">
            <v>رهيفة</v>
          </cell>
          <cell r="E12601" t="str">
            <v>الثانية</v>
          </cell>
        </row>
        <row r="12602">
          <cell r="A12602">
            <v>424816</v>
          </cell>
          <cell r="B12602" t="str">
            <v>رهف الدهيم</v>
          </cell>
          <cell r="C12602" t="str">
            <v>تحسين</v>
          </cell>
          <cell r="D12602" t="str">
            <v>تغريد</v>
          </cell>
          <cell r="E12602" t="str">
            <v>الثانية</v>
          </cell>
        </row>
        <row r="12603">
          <cell r="A12603">
            <v>424825</v>
          </cell>
          <cell r="B12603" t="str">
            <v>رواد غميض</v>
          </cell>
          <cell r="C12603" t="str">
            <v>موفق</v>
          </cell>
          <cell r="D12603" t="str">
            <v>رائده</v>
          </cell>
          <cell r="E12603" t="str">
            <v>الثانية</v>
          </cell>
        </row>
        <row r="12604">
          <cell r="A12604">
            <v>424826</v>
          </cell>
          <cell r="B12604" t="str">
            <v>روان ابو عون</v>
          </cell>
          <cell r="C12604" t="str">
            <v>عدنان</v>
          </cell>
          <cell r="D12604" t="str">
            <v>رنده</v>
          </cell>
          <cell r="E12604" t="str">
            <v>الثانية</v>
          </cell>
        </row>
        <row r="12605">
          <cell r="A12605">
            <v>424833</v>
          </cell>
          <cell r="B12605" t="str">
            <v>روان المقداد</v>
          </cell>
          <cell r="C12605" t="str">
            <v>ماجد</v>
          </cell>
          <cell r="D12605" t="str">
            <v>هاله</v>
          </cell>
          <cell r="E12605" t="str">
            <v>الثانية</v>
          </cell>
        </row>
        <row r="12606">
          <cell r="A12606">
            <v>424835</v>
          </cell>
          <cell r="B12606" t="str">
            <v>روان صبوح</v>
          </cell>
          <cell r="C12606" t="str">
            <v>جميل</v>
          </cell>
          <cell r="D12606" t="str">
            <v>مهى</v>
          </cell>
          <cell r="E12606" t="str">
            <v>الثانية</v>
          </cell>
        </row>
        <row r="12607">
          <cell r="A12607">
            <v>424843</v>
          </cell>
          <cell r="B12607" t="str">
            <v>روز الحشوه</v>
          </cell>
          <cell r="C12607" t="str">
            <v>جورج</v>
          </cell>
          <cell r="D12607" t="str">
            <v>سعاد</v>
          </cell>
          <cell r="E12607" t="str">
            <v>الثانية</v>
          </cell>
        </row>
        <row r="12608">
          <cell r="A12608">
            <v>424846</v>
          </cell>
          <cell r="B12608" t="str">
            <v>روعه منكلي</v>
          </cell>
          <cell r="C12608" t="str">
            <v>محمد كمال</v>
          </cell>
          <cell r="D12608" t="str">
            <v>ملك</v>
          </cell>
          <cell r="E12608" t="str">
            <v>الثانية</v>
          </cell>
        </row>
        <row r="12609">
          <cell r="A12609">
            <v>424849</v>
          </cell>
          <cell r="B12609" t="str">
            <v>رولا محفوظ</v>
          </cell>
          <cell r="C12609" t="str">
            <v>عيد</v>
          </cell>
          <cell r="D12609" t="str">
            <v>دلال</v>
          </cell>
          <cell r="E12609" t="str">
            <v>الثانية</v>
          </cell>
        </row>
        <row r="12610">
          <cell r="A12610">
            <v>424850</v>
          </cell>
          <cell r="B12610" t="str">
            <v>رولى رمضان</v>
          </cell>
          <cell r="C12610" t="str">
            <v>عماد</v>
          </cell>
          <cell r="D12610" t="str">
            <v>صفا</v>
          </cell>
          <cell r="E12610" t="str">
            <v>الثانية</v>
          </cell>
        </row>
        <row r="12611">
          <cell r="A12611">
            <v>424851</v>
          </cell>
          <cell r="B12611" t="str">
            <v>رونى حلال</v>
          </cell>
          <cell r="C12611" t="str">
            <v>فهد</v>
          </cell>
          <cell r="D12611" t="str">
            <v>هويدا</v>
          </cell>
          <cell r="E12611" t="str">
            <v>الثانية</v>
          </cell>
        </row>
        <row r="12612">
          <cell r="A12612">
            <v>424870</v>
          </cell>
          <cell r="B12612" t="str">
            <v>ريم صفدي</v>
          </cell>
          <cell r="C12612" t="str">
            <v>محمد زهير</v>
          </cell>
          <cell r="D12612" t="str">
            <v>صبحيه</v>
          </cell>
          <cell r="E12612" t="str">
            <v>الثانية</v>
          </cell>
        </row>
        <row r="12613">
          <cell r="A12613">
            <v>424874</v>
          </cell>
          <cell r="B12613" t="str">
            <v>ريما الجوهري</v>
          </cell>
          <cell r="C12613" t="str">
            <v>جاد الله</v>
          </cell>
          <cell r="D12613" t="str">
            <v>فرنجيه</v>
          </cell>
          <cell r="E12613" t="str">
            <v>الثانية</v>
          </cell>
        </row>
        <row r="12614">
          <cell r="A12614">
            <v>424875</v>
          </cell>
          <cell r="B12614" t="str">
            <v>ريما الصفدي</v>
          </cell>
          <cell r="C12614" t="str">
            <v>عز الدين</v>
          </cell>
          <cell r="D12614" t="str">
            <v>انصاف</v>
          </cell>
          <cell r="E12614" t="str">
            <v>الثانية</v>
          </cell>
        </row>
        <row r="12615">
          <cell r="A12615">
            <v>424881</v>
          </cell>
          <cell r="B12615" t="str">
            <v>رئام ونوس</v>
          </cell>
          <cell r="C12615" t="str">
            <v>محمد</v>
          </cell>
          <cell r="D12615" t="str">
            <v>كيروان</v>
          </cell>
          <cell r="E12615" t="str">
            <v>الثانية</v>
          </cell>
        </row>
        <row r="12616">
          <cell r="A12616">
            <v>424884</v>
          </cell>
          <cell r="B12616" t="str">
            <v>زكريا حجازي</v>
          </cell>
          <cell r="C12616" t="str">
            <v>عبد الرحمن</v>
          </cell>
          <cell r="D12616" t="str">
            <v>سميرة</v>
          </cell>
          <cell r="E12616" t="str">
            <v>الثانية</v>
          </cell>
        </row>
        <row r="12617">
          <cell r="A12617">
            <v>424888</v>
          </cell>
          <cell r="B12617" t="str">
            <v>زهور العلي</v>
          </cell>
          <cell r="C12617" t="str">
            <v>محمد</v>
          </cell>
          <cell r="D12617" t="str">
            <v>خيريه</v>
          </cell>
          <cell r="E12617" t="str">
            <v>الثانية</v>
          </cell>
        </row>
        <row r="12618">
          <cell r="A12618">
            <v>424897</v>
          </cell>
          <cell r="B12618" t="str">
            <v>زينب وهبي</v>
          </cell>
          <cell r="C12618" t="str">
            <v>عبدو</v>
          </cell>
          <cell r="D12618" t="str">
            <v>فتحية</v>
          </cell>
          <cell r="E12618" t="str">
            <v>الثانية</v>
          </cell>
        </row>
        <row r="12619">
          <cell r="A12619">
            <v>424901</v>
          </cell>
          <cell r="B12619" t="str">
            <v>ساره المغربي</v>
          </cell>
          <cell r="C12619" t="str">
            <v>نبيل</v>
          </cell>
          <cell r="D12619" t="str">
            <v>اميره</v>
          </cell>
          <cell r="E12619" t="str">
            <v>الثانية</v>
          </cell>
        </row>
        <row r="12620">
          <cell r="A12620">
            <v>424907</v>
          </cell>
          <cell r="B12620" t="str">
            <v>ساره عوض</v>
          </cell>
          <cell r="C12620" t="str">
            <v>عبد الكريم</v>
          </cell>
          <cell r="D12620" t="str">
            <v>فاتن</v>
          </cell>
          <cell r="E12620" t="str">
            <v>الثانية</v>
          </cell>
        </row>
        <row r="12621">
          <cell r="A12621">
            <v>424910</v>
          </cell>
          <cell r="B12621" t="str">
            <v>سالي ابو شنب</v>
          </cell>
          <cell r="C12621" t="str">
            <v>الياس</v>
          </cell>
          <cell r="D12621" t="str">
            <v>لينا</v>
          </cell>
          <cell r="E12621" t="str">
            <v>الثانية</v>
          </cell>
        </row>
        <row r="12622">
          <cell r="A12622">
            <v>424914</v>
          </cell>
          <cell r="B12622" t="str">
            <v>سامر البكور</v>
          </cell>
          <cell r="C12622" t="str">
            <v>موسى</v>
          </cell>
          <cell r="D12622" t="str">
            <v>تغريد</v>
          </cell>
          <cell r="E12622" t="str">
            <v>الثانية</v>
          </cell>
        </row>
        <row r="12623">
          <cell r="A12623">
            <v>424916</v>
          </cell>
          <cell r="B12623" t="str">
            <v>سامر تتان</v>
          </cell>
          <cell r="C12623" t="str">
            <v>زكريا</v>
          </cell>
          <cell r="D12623" t="str">
            <v>سمر</v>
          </cell>
          <cell r="E12623" t="str">
            <v>الثانية</v>
          </cell>
        </row>
        <row r="12624">
          <cell r="A12624">
            <v>424921</v>
          </cell>
          <cell r="B12624" t="str">
            <v>ساندي فرح</v>
          </cell>
          <cell r="C12624" t="str">
            <v>عماد</v>
          </cell>
          <cell r="D12624" t="str">
            <v>فاديا</v>
          </cell>
          <cell r="E12624" t="str">
            <v>الثانية</v>
          </cell>
        </row>
        <row r="12625">
          <cell r="A12625">
            <v>424927</v>
          </cell>
          <cell r="B12625" t="str">
            <v>سعيد كسرواني</v>
          </cell>
          <cell r="C12625" t="str">
            <v>زياد</v>
          </cell>
          <cell r="D12625" t="str">
            <v>دره</v>
          </cell>
          <cell r="E12625" t="str">
            <v>الثانية</v>
          </cell>
        </row>
        <row r="12626">
          <cell r="A12626">
            <v>424930</v>
          </cell>
          <cell r="B12626" t="str">
            <v>سلاف عجلوني</v>
          </cell>
          <cell r="C12626" t="str">
            <v>عبد الله</v>
          </cell>
          <cell r="D12626" t="str">
            <v>نهاد</v>
          </cell>
          <cell r="E12626" t="str">
            <v>الثانية</v>
          </cell>
        </row>
        <row r="12627">
          <cell r="A12627">
            <v>424948</v>
          </cell>
          <cell r="B12627" t="str">
            <v>سماح غنيم</v>
          </cell>
          <cell r="C12627" t="str">
            <v>محمود</v>
          </cell>
          <cell r="D12627" t="str">
            <v>امنة</v>
          </cell>
          <cell r="E12627" t="str">
            <v>الثانية</v>
          </cell>
        </row>
        <row r="12628">
          <cell r="A12628">
            <v>424950</v>
          </cell>
          <cell r="B12628" t="str">
            <v>سمر بعيون</v>
          </cell>
          <cell r="C12628" t="str">
            <v>ابراهيم</v>
          </cell>
          <cell r="D12628" t="str">
            <v>مريم</v>
          </cell>
          <cell r="E12628" t="str">
            <v>الثانية</v>
          </cell>
        </row>
        <row r="12629">
          <cell r="A12629">
            <v>424970</v>
          </cell>
          <cell r="B12629" t="str">
            <v>شام العبد الله</v>
          </cell>
          <cell r="C12629" t="str">
            <v>خالد</v>
          </cell>
          <cell r="D12629" t="str">
            <v>رجاء</v>
          </cell>
          <cell r="E12629" t="str">
            <v>الثانية</v>
          </cell>
        </row>
        <row r="12630">
          <cell r="A12630">
            <v>424992</v>
          </cell>
          <cell r="B12630" t="str">
            <v>صفاء عمر</v>
          </cell>
          <cell r="C12630" t="str">
            <v>عمر</v>
          </cell>
          <cell r="D12630" t="str">
            <v>يسرى</v>
          </cell>
          <cell r="E12630" t="str">
            <v>الثانية</v>
          </cell>
        </row>
        <row r="12631">
          <cell r="A12631">
            <v>424996</v>
          </cell>
          <cell r="B12631" t="str">
            <v>ضياء توتونجي</v>
          </cell>
          <cell r="C12631" t="str">
            <v>محمد حسين</v>
          </cell>
          <cell r="D12631" t="str">
            <v>نور</v>
          </cell>
          <cell r="E12631" t="str">
            <v>الثانية</v>
          </cell>
        </row>
        <row r="12632">
          <cell r="A12632">
            <v>424999</v>
          </cell>
          <cell r="B12632" t="str">
            <v>طارق القيسي</v>
          </cell>
          <cell r="C12632" t="str">
            <v>محمود</v>
          </cell>
          <cell r="D12632" t="str">
            <v>اخلاص</v>
          </cell>
          <cell r="E12632" t="str">
            <v>الثانية</v>
          </cell>
        </row>
        <row r="12633">
          <cell r="A12633">
            <v>425014</v>
          </cell>
          <cell r="B12633" t="str">
            <v>عائشه محمد محمد كبير</v>
          </cell>
          <cell r="C12633" t="str">
            <v>سامح</v>
          </cell>
          <cell r="D12633" t="str">
            <v>مريم</v>
          </cell>
          <cell r="E12633" t="str">
            <v>الثانية</v>
          </cell>
        </row>
        <row r="12634">
          <cell r="A12634">
            <v>425037</v>
          </cell>
          <cell r="B12634" t="str">
            <v>عبد الله البارودي</v>
          </cell>
          <cell r="C12634" t="str">
            <v>محمد</v>
          </cell>
          <cell r="D12634" t="str">
            <v>ريم</v>
          </cell>
          <cell r="E12634" t="str">
            <v>الثانية</v>
          </cell>
        </row>
        <row r="12635">
          <cell r="A12635">
            <v>425040</v>
          </cell>
          <cell r="B12635" t="str">
            <v>عبد الله العائدي</v>
          </cell>
          <cell r="C12635" t="str">
            <v>عدنان</v>
          </cell>
          <cell r="D12635" t="str">
            <v>نوال</v>
          </cell>
          <cell r="E12635" t="str">
            <v>الثانية</v>
          </cell>
        </row>
        <row r="12636">
          <cell r="A12636">
            <v>425047</v>
          </cell>
          <cell r="B12636" t="str">
            <v>عبد الله قريش</v>
          </cell>
          <cell r="C12636" t="str">
            <v>محمد</v>
          </cell>
          <cell r="D12636" t="str">
            <v>سميره</v>
          </cell>
          <cell r="E12636" t="str">
            <v>الثانية</v>
          </cell>
        </row>
        <row r="12637">
          <cell r="A12637">
            <v>425050</v>
          </cell>
          <cell r="B12637" t="str">
            <v>عبد المنعم القصاب</v>
          </cell>
          <cell r="C12637" t="str">
            <v>رضوان</v>
          </cell>
          <cell r="D12637" t="str">
            <v>محاسن</v>
          </cell>
          <cell r="E12637" t="str">
            <v>الثانية</v>
          </cell>
        </row>
        <row r="12638">
          <cell r="A12638">
            <v>425051</v>
          </cell>
          <cell r="B12638" t="str">
            <v>عبد المنعم فرهود</v>
          </cell>
          <cell r="C12638" t="str">
            <v>عز الدين</v>
          </cell>
          <cell r="D12638" t="str">
            <v>فاطمة</v>
          </cell>
          <cell r="E12638" t="str">
            <v>الثانية</v>
          </cell>
        </row>
        <row r="12639">
          <cell r="A12639">
            <v>425059</v>
          </cell>
          <cell r="B12639" t="str">
            <v>عبير الجراد</v>
          </cell>
          <cell r="C12639" t="str">
            <v>نوري</v>
          </cell>
          <cell r="D12639" t="str">
            <v>مريم</v>
          </cell>
          <cell r="E12639" t="str">
            <v>الثانية</v>
          </cell>
        </row>
        <row r="12640">
          <cell r="A12640">
            <v>425061</v>
          </cell>
          <cell r="B12640" t="str">
            <v>عبير العبد الله</v>
          </cell>
          <cell r="C12640" t="str">
            <v>احمد</v>
          </cell>
          <cell r="D12640" t="str">
            <v>فاطمه</v>
          </cell>
          <cell r="E12640" t="str">
            <v>الثانية</v>
          </cell>
        </row>
        <row r="12641">
          <cell r="A12641">
            <v>425063</v>
          </cell>
          <cell r="B12641" t="str">
            <v>عبير طعمه</v>
          </cell>
          <cell r="C12641" t="str">
            <v>عبد المجيد</v>
          </cell>
          <cell r="D12641" t="str">
            <v>فاديا</v>
          </cell>
          <cell r="E12641" t="str">
            <v>الثانية</v>
          </cell>
        </row>
        <row r="12642">
          <cell r="A12642">
            <v>425067</v>
          </cell>
          <cell r="B12642" t="str">
            <v>عدي البدين</v>
          </cell>
          <cell r="C12642" t="str">
            <v>تامر</v>
          </cell>
          <cell r="D12642" t="str">
            <v>اماني</v>
          </cell>
          <cell r="E12642" t="str">
            <v>الثانية</v>
          </cell>
        </row>
        <row r="12643">
          <cell r="A12643">
            <v>425070</v>
          </cell>
          <cell r="B12643" t="str">
            <v>عزه ابو هلال</v>
          </cell>
          <cell r="C12643" t="str">
            <v>محمد</v>
          </cell>
          <cell r="D12643" t="str">
            <v>غزاله</v>
          </cell>
          <cell r="E12643" t="str">
            <v>الثانية</v>
          </cell>
        </row>
        <row r="12644">
          <cell r="A12644">
            <v>425071</v>
          </cell>
          <cell r="B12644" t="str">
            <v>عزيزه السيد</v>
          </cell>
          <cell r="C12644" t="str">
            <v>خير الله</v>
          </cell>
          <cell r="D12644" t="str">
            <v>قمر</v>
          </cell>
          <cell r="E12644" t="str">
            <v>الثانية</v>
          </cell>
        </row>
        <row r="12645">
          <cell r="A12645">
            <v>425072</v>
          </cell>
          <cell r="B12645" t="str">
            <v>علا الاغبر</v>
          </cell>
          <cell r="C12645" t="str">
            <v>علي</v>
          </cell>
          <cell r="D12645" t="str">
            <v>منال</v>
          </cell>
          <cell r="E12645" t="str">
            <v>الثانية</v>
          </cell>
        </row>
        <row r="12646">
          <cell r="A12646">
            <v>425080</v>
          </cell>
          <cell r="B12646" t="str">
            <v>علا رجوح</v>
          </cell>
          <cell r="C12646" t="str">
            <v>غسان</v>
          </cell>
          <cell r="D12646" t="str">
            <v>اميره</v>
          </cell>
          <cell r="E12646" t="str">
            <v>الثانية</v>
          </cell>
        </row>
        <row r="12647">
          <cell r="A12647">
            <v>425115</v>
          </cell>
          <cell r="B12647" t="str">
            <v>عماد الدين بلهوان</v>
          </cell>
          <cell r="C12647" t="str">
            <v>عبد الرحمن</v>
          </cell>
          <cell r="D12647" t="str">
            <v>ريم</v>
          </cell>
          <cell r="E12647" t="str">
            <v>الثانية</v>
          </cell>
        </row>
        <row r="12648">
          <cell r="A12648">
            <v>425135</v>
          </cell>
          <cell r="B12648" t="str">
            <v>عيسى مارينا</v>
          </cell>
          <cell r="C12648" t="str">
            <v>شارل</v>
          </cell>
          <cell r="D12648" t="str">
            <v>انجيل</v>
          </cell>
          <cell r="E12648" t="str">
            <v>الثانية</v>
          </cell>
        </row>
        <row r="12649">
          <cell r="A12649">
            <v>425137</v>
          </cell>
          <cell r="B12649" t="str">
            <v>غاليه الشيخ</v>
          </cell>
          <cell r="C12649" t="str">
            <v>صالح</v>
          </cell>
          <cell r="D12649" t="str">
            <v>منى</v>
          </cell>
          <cell r="E12649" t="str">
            <v>الثانية</v>
          </cell>
        </row>
        <row r="12650">
          <cell r="A12650">
            <v>425142</v>
          </cell>
          <cell r="B12650" t="str">
            <v>غاليه هدروس</v>
          </cell>
          <cell r="C12650" t="str">
            <v>جمال</v>
          </cell>
          <cell r="D12650" t="str">
            <v>فاطمة</v>
          </cell>
          <cell r="E12650" t="str">
            <v>الثانية</v>
          </cell>
        </row>
        <row r="12651">
          <cell r="A12651">
            <v>425144</v>
          </cell>
          <cell r="B12651" t="str">
            <v>غدير زبيده</v>
          </cell>
          <cell r="C12651" t="str">
            <v>نورس</v>
          </cell>
          <cell r="D12651" t="str">
            <v>فاتن</v>
          </cell>
          <cell r="E12651" t="str">
            <v>الثانية</v>
          </cell>
        </row>
        <row r="12652">
          <cell r="A12652">
            <v>425146</v>
          </cell>
          <cell r="B12652" t="str">
            <v>غزل الاعرج</v>
          </cell>
          <cell r="C12652" t="str">
            <v>محمد اديب</v>
          </cell>
          <cell r="D12652" t="str">
            <v>عبير</v>
          </cell>
          <cell r="E12652" t="str">
            <v>الثانية</v>
          </cell>
        </row>
        <row r="12653">
          <cell r="A12653">
            <v>425186</v>
          </cell>
          <cell r="B12653" t="str">
            <v>فاطمه السليمان</v>
          </cell>
          <cell r="C12653" t="str">
            <v>جاسم</v>
          </cell>
          <cell r="D12653" t="str">
            <v>فرحه</v>
          </cell>
          <cell r="E12653" t="str">
            <v>الثانية</v>
          </cell>
        </row>
        <row r="12654">
          <cell r="A12654">
            <v>425189</v>
          </cell>
          <cell r="B12654" t="str">
            <v>فاطمه بكر</v>
          </cell>
          <cell r="C12654" t="str">
            <v>حسين</v>
          </cell>
          <cell r="D12654" t="str">
            <v>يسرى</v>
          </cell>
          <cell r="E12654" t="str">
            <v>الثانية</v>
          </cell>
        </row>
        <row r="12655">
          <cell r="A12655">
            <v>425193</v>
          </cell>
          <cell r="B12655" t="str">
            <v>فدك ابراهيم</v>
          </cell>
          <cell r="C12655" t="str">
            <v>ياسر</v>
          </cell>
          <cell r="D12655" t="str">
            <v>غفران</v>
          </cell>
          <cell r="E12655" t="str">
            <v>الثانية</v>
          </cell>
        </row>
        <row r="12656">
          <cell r="A12656">
            <v>425213</v>
          </cell>
          <cell r="B12656" t="str">
            <v>قمر ملص</v>
          </cell>
          <cell r="C12656" t="str">
            <v>محمد فايز</v>
          </cell>
          <cell r="D12656" t="str">
            <v>زهيره</v>
          </cell>
          <cell r="E12656" t="str">
            <v>الثانية</v>
          </cell>
        </row>
        <row r="12657">
          <cell r="A12657">
            <v>425226</v>
          </cell>
          <cell r="B12657" t="str">
            <v>لاره كمون</v>
          </cell>
          <cell r="C12657" t="str">
            <v>محمد</v>
          </cell>
          <cell r="D12657" t="str">
            <v>قمر</v>
          </cell>
          <cell r="E12657" t="str">
            <v>الثانية</v>
          </cell>
        </row>
        <row r="12658">
          <cell r="A12658">
            <v>425252</v>
          </cell>
          <cell r="B12658" t="str">
            <v>لين حمصي</v>
          </cell>
          <cell r="C12658" t="str">
            <v>انطون</v>
          </cell>
          <cell r="D12658" t="str">
            <v>اليز</v>
          </cell>
          <cell r="E12658" t="str">
            <v>الثانية</v>
          </cell>
        </row>
        <row r="12659">
          <cell r="A12659">
            <v>425261</v>
          </cell>
          <cell r="B12659" t="str">
            <v>مارلين موسى</v>
          </cell>
          <cell r="C12659" t="str">
            <v>بسام</v>
          </cell>
          <cell r="D12659" t="str">
            <v>ثناء</v>
          </cell>
          <cell r="E12659" t="str">
            <v>الثانية</v>
          </cell>
        </row>
        <row r="12660">
          <cell r="A12660">
            <v>425267</v>
          </cell>
          <cell r="B12660" t="str">
            <v>مازن الخرس</v>
          </cell>
          <cell r="C12660" t="str">
            <v>عدنان</v>
          </cell>
          <cell r="D12660" t="str">
            <v>فتحية</v>
          </cell>
          <cell r="E12660" t="str">
            <v>الثانية</v>
          </cell>
        </row>
        <row r="12661">
          <cell r="A12661">
            <v>425270</v>
          </cell>
          <cell r="B12661" t="str">
            <v>مامون سريول</v>
          </cell>
          <cell r="C12661" t="str">
            <v>ناصر</v>
          </cell>
          <cell r="D12661" t="str">
            <v>سناء</v>
          </cell>
          <cell r="E12661" t="str">
            <v>الثانية</v>
          </cell>
        </row>
        <row r="12662">
          <cell r="A12662">
            <v>425330</v>
          </cell>
          <cell r="B12662" t="str">
            <v>محمد حمزه سكينه</v>
          </cell>
          <cell r="C12662" t="str">
            <v>محمد ديب</v>
          </cell>
          <cell r="D12662" t="str">
            <v>ازهار</v>
          </cell>
          <cell r="E12662" t="str">
            <v>الثانية</v>
          </cell>
        </row>
        <row r="12663">
          <cell r="A12663">
            <v>425339</v>
          </cell>
          <cell r="B12663" t="str">
            <v>محمد دعاس</v>
          </cell>
          <cell r="C12663" t="str">
            <v>علي</v>
          </cell>
          <cell r="D12663" t="str">
            <v>روضه</v>
          </cell>
          <cell r="E12663" t="str">
            <v>الثانية</v>
          </cell>
        </row>
        <row r="12664">
          <cell r="A12664">
            <v>425346</v>
          </cell>
          <cell r="B12664" t="str">
            <v>محمد زريق</v>
          </cell>
          <cell r="C12664" t="str">
            <v>مخلص</v>
          </cell>
          <cell r="D12664" t="str">
            <v>فلى</v>
          </cell>
          <cell r="E12664" t="str">
            <v>الثانية</v>
          </cell>
        </row>
        <row r="12665">
          <cell r="A12665">
            <v>425347</v>
          </cell>
          <cell r="B12665" t="str">
            <v>محمد زوزو</v>
          </cell>
          <cell r="C12665" t="str">
            <v>عبد الرزاق</v>
          </cell>
          <cell r="D12665" t="str">
            <v>سميره</v>
          </cell>
          <cell r="E12665" t="str">
            <v>الثانية</v>
          </cell>
        </row>
        <row r="12666">
          <cell r="A12666">
            <v>425356</v>
          </cell>
          <cell r="B12666" t="str">
            <v>محمد شريح</v>
          </cell>
          <cell r="C12666" t="str">
            <v>حلمي</v>
          </cell>
          <cell r="D12666" t="str">
            <v>اسماء</v>
          </cell>
          <cell r="E12666" t="str">
            <v>الثانية</v>
          </cell>
        </row>
        <row r="12667">
          <cell r="A12667">
            <v>425363</v>
          </cell>
          <cell r="B12667" t="str">
            <v>محمد عامر الحوراني</v>
          </cell>
          <cell r="C12667" t="str">
            <v>محمد منير</v>
          </cell>
          <cell r="D12667" t="str">
            <v>رئيفه</v>
          </cell>
          <cell r="E12667" t="str">
            <v>الثانية</v>
          </cell>
        </row>
        <row r="12668">
          <cell r="A12668">
            <v>425367</v>
          </cell>
          <cell r="B12668" t="str">
            <v>محمد عبد الواحد</v>
          </cell>
          <cell r="C12668" t="str">
            <v>سعيد</v>
          </cell>
          <cell r="D12668" t="str">
            <v>خديجه</v>
          </cell>
          <cell r="E12668" t="str">
            <v>الثانية</v>
          </cell>
        </row>
        <row r="12669">
          <cell r="A12669">
            <v>425375</v>
          </cell>
          <cell r="B12669" t="str">
            <v>محمد علي ابو حسان</v>
          </cell>
          <cell r="C12669" t="str">
            <v>اسعد</v>
          </cell>
          <cell r="D12669" t="str">
            <v>نداء</v>
          </cell>
          <cell r="E12669" t="str">
            <v>الثانية</v>
          </cell>
        </row>
        <row r="12670">
          <cell r="A12670">
            <v>425390</v>
          </cell>
          <cell r="B12670" t="str">
            <v>محمد ماهر تميم</v>
          </cell>
          <cell r="C12670" t="str">
            <v>هيثم</v>
          </cell>
          <cell r="D12670" t="str">
            <v>رفاه</v>
          </cell>
          <cell r="E12670" t="str">
            <v>الثانية</v>
          </cell>
        </row>
        <row r="12671">
          <cell r="A12671">
            <v>425391</v>
          </cell>
          <cell r="B12671" t="str">
            <v>محمد مجركش</v>
          </cell>
          <cell r="C12671" t="str">
            <v>بشار</v>
          </cell>
          <cell r="D12671" t="str">
            <v>دالينا</v>
          </cell>
          <cell r="E12671" t="str">
            <v>الثانية</v>
          </cell>
        </row>
        <row r="12672">
          <cell r="A12672">
            <v>425412</v>
          </cell>
          <cell r="B12672" t="str">
            <v>محمود ابو الجلود</v>
          </cell>
          <cell r="C12672" t="str">
            <v>احمد</v>
          </cell>
          <cell r="D12672" t="str">
            <v>مها</v>
          </cell>
          <cell r="E12672" t="str">
            <v>الثانية</v>
          </cell>
        </row>
        <row r="12673">
          <cell r="A12673">
            <v>425424</v>
          </cell>
          <cell r="B12673" t="str">
            <v>مرام الاسعد</v>
          </cell>
          <cell r="C12673" t="str">
            <v>نديم</v>
          </cell>
          <cell r="D12673" t="str">
            <v>نجاح</v>
          </cell>
          <cell r="E12673" t="str">
            <v>الثانية</v>
          </cell>
        </row>
        <row r="12674">
          <cell r="A12674">
            <v>425428</v>
          </cell>
          <cell r="B12674" t="str">
            <v>مرام زند الحديد</v>
          </cell>
          <cell r="C12674" t="str">
            <v>زياد</v>
          </cell>
          <cell r="D12674" t="str">
            <v>ريم</v>
          </cell>
          <cell r="E12674" t="str">
            <v>الثانية</v>
          </cell>
        </row>
        <row r="12675">
          <cell r="A12675">
            <v>425431</v>
          </cell>
          <cell r="B12675" t="str">
            <v>مرح الحريري</v>
          </cell>
          <cell r="C12675" t="str">
            <v>معتز</v>
          </cell>
          <cell r="D12675" t="str">
            <v>ميساء</v>
          </cell>
          <cell r="E12675" t="str">
            <v>الثانية</v>
          </cell>
        </row>
        <row r="12676">
          <cell r="A12676">
            <v>425438</v>
          </cell>
          <cell r="B12676" t="str">
            <v>مرح بخش</v>
          </cell>
          <cell r="C12676" t="str">
            <v>احمد</v>
          </cell>
          <cell r="D12676" t="str">
            <v>اخلاص</v>
          </cell>
          <cell r="E12676" t="str">
            <v>الثانية</v>
          </cell>
        </row>
        <row r="12677">
          <cell r="A12677">
            <v>425439</v>
          </cell>
          <cell r="B12677" t="str">
            <v>مرح حسن</v>
          </cell>
          <cell r="C12677" t="str">
            <v>محمد خير</v>
          </cell>
          <cell r="D12677" t="str">
            <v>سحر</v>
          </cell>
          <cell r="E12677" t="str">
            <v>الثانية</v>
          </cell>
        </row>
        <row r="12678">
          <cell r="A12678">
            <v>425447</v>
          </cell>
          <cell r="B12678" t="str">
            <v>مروه الاطرش</v>
          </cell>
          <cell r="C12678" t="str">
            <v>معروف</v>
          </cell>
          <cell r="D12678" t="str">
            <v>هناء</v>
          </cell>
          <cell r="E12678" t="str">
            <v>الثانية</v>
          </cell>
        </row>
        <row r="12679">
          <cell r="A12679">
            <v>425449</v>
          </cell>
          <cell r="B12679" t="str">
            <v>مروه الخياط</v>
          </cell>
          <cell r="C12679" t="str">
            <v>سحبان</v>
          </cell>
          <cell r="D12679" t="str">
            <v>روضة</v>
          </cell>
          <cell r="E12679" t="str">
            <v>الثانية</v>
          </cell>
        </row>
        <row r="12680">
          <cell r="A12680">
            <v>425452</v>
          </cell>
          <cell r="B12680" t="str">
            <v>مروه خضرو</v>
          </cell>
          <cell r="C12680" t="str">
            <v>شاكر</v>
          </cell>
          <cell r="D12680" t="str">
            <v>مياده</v>
          </cell>
          <cell r="E12680" t="str">
            <v>الثانية</v>
          </cell>
        </row>
        <row r="12681">
          <cell r="A12681">
            <v>425460</v>
          </cell>
          <cell r="B12681" t="str">
            <v>مريم نكز</v>
          </cell>
          <cell r="C12681" t="str">
            <v xml:space="preserve">قاسم </v>
          </cell>
          <cell r="D12681" t="str">
            <v>فاطمه</v>
          </cell>
          <cell r="E12681" t="str">
            <v>الثانية</v>
          </cell>
        </row>
        <row r="12682">
          <cell r="A12682">
            <v>425465</v>
          </cell>
          <cell r="B12682" t="str">
            <v>مصطفى عثمان</v>
          </cell>
          <cell r="C12682" t="str">
            <v>عبد الغني</v>
          </cell>
          <cell r="D12682" t="str">
            <v>دلال</v>
          </cell>
          <cell r="E12682" t="str">
            <v>الثانية</v>
          </cell>
        </row>
        <row r="12683">
          <cell r="A12683">
            <v>425470</v>
          </cell>
          <cell r="B12683" t="str">
            <v>معاذ اجليقين</v>
          </cell>
          <cell r="C12683" t="str">
            <v>محمد رشدي</v>
          </cell>
          <cell r="D12683" t="str">
            <v>وفاء</v>
          </cell>
          <cell r="E12683" t="str">
            <v>الثانية</v>
          </cell>
        </row>
        <row r="12684">
          <cell r="A12684">
            <v>425471</v>
          </cell>
          <cell r="B12684" t="str">
            <v>معاذ الصالح</v>
          </cell>
          <cell r="C12684" t="str">
            <v>جاسم</v>
          </cell>
          <cell r="D12684" t="str">
            <v>بديعه</v>
          </cell>
          <cell r="E12684" t="str">
            <v>الثانية</v>
          </cell>
        </row>
        <row r="12685">
          <cell r="A12685">
            <v>425488</v>
          </cell>
          <cell r="B12685" t="str">
            <v>منار درموش</v>
          </cell>
          <cell r="C12685" t="str">
            <v>نايف</v>
          </cell>
          <cell r="D12685" t="str">
            <v>راغده</v>
          </cell>
          <cell r="E12685" t="str">
            <v>الثانية</v>
          </cell>
        </row>
        <row r="12686">
          <cell r="A12686">
            <v>425493</v>
          </cell>
          <cell r="B12686" t="str">
            <v>منال خضر</v>
          </cell>
          <cell r="C12686" t="str">
            <v>موسى</v>
          </cell>
          <cell r="D12686" t="str">
            <v>نائلة</v>
          </cell>
          <cell r="E12686" t="str">
            <v>الثانية</v>
          </cell>
        </row>
        <row r="12687">
          <cell r="A12687">
            <v>425495</v>
          </cell>
          <cell r="B12687" t="str">
            <v>منال علمي</v>
          </cell>
          <cell r="C12687" t="str">
            <v>عمر</v>
          </cell>
          <cell r="D12687" t="str">
            <v>فدوى</v>
          </cell>
          <cell r="E12687" t="str">
            <v>الثانية</v>
          </cell>
        </row>
        <row r="12688">
          <cell r="A12688">
            <v>425500</v>
          </cell>
          <cell r="B12688" t="str">
            <v>منور اسماعيل</v>
          </cell>
          <cell r="C12688" t="str">
            <v>توفيق</v>
          </cell>
          <cell r="D12688" t="str">
            <v>سميه</v>
          </cell>
          <cell r="E12688" t="str">
            <v>الثانية</v>
          </cell>
        </row>
        <row r="12689">
          <cell r="A12689">
            <v>425506</v>
          </cell>
          <cell r="B12689" t="str">
            <v>منيه زند الحديد</v>
          </cell>
          <cell r="C12689" t="str">
            <v>زياد</v>
          </cell>
          <cell r="D12689" t="str">
            <v>ريم</v>
          </cell>
          <cell r="E12689" t="str">
            <v>الثانية</v>
          </cell>
        </row>
        <row r="12690">
          <cell r="A12690">
            <v>425531</v>
          </cell>
          <cell r="B12690" t="str">
            <v>ميار الكور</v>
          </cell>
          <cell r="C12690" t="str">
            <v>يوسف</v>
          </cell>
          <cell r="D12690" t="str">
            <v>رحمه</v>
          </cell>
          <cell r="E12690" t="str">
            <v>الثانية</v>
          </cell>
        </row>
        <row r="12691">
          <cell r="A12691">
            <v>425541</v>
          </cell>
          <cell r="B12691" t="str">
            <v>ميس حاج ابراهيم</v>
          </cell>
          <cell r="C12691" t="str">
            <v>عبد الله</v>
          </cell>
          <cell r="D12691" t="str">
            <v>نغم</v>
          </cell>
          <cell r="E12691" t="str">
            <v>الثانية</v>
          </cell>
        </row>
        <row r="12692">
          <cell r="A12692">
            <v>425544</v>
          </cell>
          <cell r="B12692" t="str">
            <v>ميساء ذياب</v>
          </cell>
          <cell r="C12692" t="str">
            <v>يوسف</v>
          </cell>
          <cell r="D12692" t="str">
            <v>صفاء</v>
          </cell>
          <cell r="E12692" t="str">
            <v>الثانية</v>
          </cell>
        </row>
        <row r="12693">
          <cell r="A12693">
            <v>425555</v>
          </cell>
          <cell r="B12693" t="str">
            <v>نايفه الكردي</v>
          </cell>
          <cell r="C12693" t="str">
            <v>دعاس</v>
          </cell>
          <cell r="D12693" t="str">
            <v>مريم</v>
          </cell>
          <cell r="E12693" t="str">
            <v>الثانية</v>
          </cell>
        </row>
        <row r="12694">
          <cell r="A12694">
            <v>425587</v>
          </cell>
          <cell r="B12694" t="str">
            <v>نغم الصالح</v>
          </cell>
          <cell r="C12694" t="str">
            <v>اكرم</v>
          </cell>
          <cell r="D12694" t="str">
            <v>مها</v>
          </cell>
          <cell r="E12694" t="str">
            <v>الثانية</v>
          </cell>
        </row>
        <row r="12695">
          <cell r="A12695">
            <v>425600</v>
          </cell>
          <cell r="B12695" t="str">
            <v>نور الدين عبد الحفيظ</v>
          </cell>
          <cell r="C12695" t="str">
            <v>انور</v>
          </cell>
          <cell r="D12695" t="str">
            <v>وجيهة</v>
          </cell>
          <cell r="E12695" t="str">
            <v>الثانية</v>
          </cell>
        </row>
        <row r="12696">
          <cell r="A12696">
            <v>425604</v>
          </cell>
          <cell r="B12696" t="str">
            <v>نور الصفوري</v>
          </cell>
          <cell r="C12696" t="str">
            <v>عبد الرحمن</v>
          </cell>
          <cell r="D12696" t="str">
            <v xml:space="preserve">زين </v>
          </cell>
          <cell r="E12696" t="str">
            <v>الثانية</v>
          </cell>
        </row>
        <row r="12697">
          <cell r="A12697">
            <v>425622</v>
          </cell>
          <cell r="B12697" t="str">
            <v>نور عيسى</v>
          </cell>
          <cell r="C12697" t="str">
            <v>محمد علي</v>
          </cell>
          <cell r="D12697" t="str">
            <v>مميز</v>
          </cell>
          <cell r="E12697" t="str">
            <v>الثانية</v>
          </cell>
        </row>
        <row r="12698">
          <cell r="A12698">
            <v>425645</v>
          </cell>
          <cell r="B12698" t="str">
            <v>هبه العمري</v>
          </cell>
          <cell r="C12698" t="str">
            <v>صلاح الدين</v>
          </cell>
          <cell r="D12698" t="str">
            <v>ثناء</v>
          </cell>
          <cell r="E12698" t="str">
            <v>الثانية</v>
          </cell>
        </row>
        <row r="12699">
          <cell r="A12699">
            <v>425646</v>
          </cell>
          <cell r="B12699" t="str">
            <v>هبه اللبنى</v>
          </cell>
          <cell r="C12699" t="str">
            <v>يوسف</v>
          </cell>
          <cell r="D12699" t="str">
            <v>سناء</v>
          </cell>
          <cell r="E12699" t="str">
            <v>الثانية</v>
          </cell>
        </row>
        <row r="12700">
          <cell r="A12700">
            <v>425669</v>
          </cell>
          <cell r="B12700" t="str">
            <v>هلا الشيخ فضلي</v>
          </cell>
          <cell r="C12700" t="str">
            <v>توفيق</v>
          </cell>
          <cell r="D12700" t="str">
            <v>شهناز</v>
          </cell>
          <cell r="E12700" t="str">
            <v>الثانية</v>
          </cell>
        </row>
        <row r="12701">
          <cell r="A12701">
            <v>425671</v>
          </cell>
          <cell r="B12701" t="str">
            <v>همام البحش</v>
          </cell>
          <cell r="C12701" t="str">
            <v>كمال الدين</v>
          </cell>
          <cell r="D12701" t="str">
            <v>امنه</v>
          </cell>
          <cell r="E12701" t="str">
            <v>الثانية</v>
          </cell>
        </row>
        <row r="12702">
          <cell r="A12702">
            <v>425673</v>
          </cell>
          <cell r="B12702" t="str">
            <v>هناده العبد</v>
          </cell>
          <cell r="C12702" t="str">
            <v>حسين</v>
          </cell>
          <cell r="D12702" t="str">
            <v>وفاء</v>
          </cell>
          <cell r="E12702" t="str">
            <v>الثانية</v>
          </cell>
        </row>
        <row r="12703">
          <cell r="A12703">
            <v>425680</v>
          </cell>
          <cell r="B12703" t="str">
            <v>هيا جربوع</v>
          </cell>
          <cell r="C12703" t="str">
            <v>خالد</v>
          </cell>
          <cell r="D12703" t="str">
            <v>غيداء</v>
          </cell>
          <cell r="E12703" t="str">
            <v>الثانية</v>
          </cell>
        </row>
        <row r="12704">
          <cell r="A12704">
            <v>425683</v>
          </cell>
          <cell r="B12704" t="str">
            <v>هيفاء عقله</v>
          </cell>
          <cell r="C12704" t="str">
            <v>عقله</v>
          </cell>
          <cell r="D12704" t="str">
            <v>ورده</v>
          </cell>
          <cell r="E12704" t="str">
            <v>الثانية</v>
          </cell>
        </row>
        <row r="12705">
          <cell r="A12705">
            <v>425688</v>
          </cell>
          <cell r="B12705" t="str">
            <v>وسام الباني الموره لي</v>
          </cell>
          <cell r="C12705" t="str">
            <v>محمد بهاء الدين</v>
          </cell>
          <cell r="D12705" t="str">
            <v>سوزان</v>
          </cell>
          <cell r="E12705" t="str">
            <v>الثانية</v>
          </cell>
        </row>
        <row r="12706">
          <cell r="A12706">
            <v>425689</v>
          </cell>
          <cell r="B12706" t="str">
            <v>وسام السمان</v>
          </cell>
          <cell r="C12706" t="str">
            <v>عمر</v>
          </cell>
          <cell r="D12706" t="str">
            <v>احلام</v>
          </cell>
          <cell r="E12706" t="str">
            <v>الثانية</v>
          </cell>
        </row>
        <row r="12707">
          <cell r="A12707">
            <v>425701</v>
          </cell>
          <cell r="B12707" t="str">
            <v>ولاء قويدر</v>
          </cell>
          <cell r="C12707" t="str">
            <v>عبد الحكيم</v>
          </cell>
          <cell r="D12707" t="str">
            <v>منى</v>
          </cell>
          <cell r="E12707" t="str">
            <v>الثانية</v>
          </cell>
        </row>
        <row r="12708">
          <cell r="A12708">
            <v>425717</v>
          </cell>
          <cell r="B12708" t="str">
            <v>ياسمين ابو الوفا</v>
          </cell>
          <cell r="C12708" t="str">
            <v>محمد عمر</v>
          </cell>
          <cell r="D12708" t="str">
            <v>نجاح</v>
          </cell>
          <cell r="E12708" t="str">
            <v>الثانية</v>
          </cell>
        </row>
        <row r="12709">
          <cell r="A12709">
            <v>425719</v>
          </cell>
          <cell r="B12709" t="str">
            <v>ياسمين الطعاني</v>
          </cell>
          <cell r="C12709" t="str">
            <v>احمد</v>
          </cell>
          <cell r="D12709" t="str">
            <v>فاطمه</v>
          </cell>
          <cell r="E12709" t="str">
            <v>الثانية</v>
          </cell>
        </row>
        <row r="12710">
          <cell r="A12710">
            <v>425726</v>
          </cell>
          <cell r="B12710" t="str">
            <v>يامن سليمان</v>
          </cell>
          <cell r="C12710" t="str">
            <v>نبيل</v>
          </cell>
          <cell r="D12710" t="str">
            <v>صبحيه</v>
          </cell>
          <cell r="E12710" t="str">
            <v>الثانية</v>
          </cell>
        </row>
        <row r="12711">
          <cell r="A12711">
            <v>425751</v>
          </cell>
          <cell r="B12711" t="str">
            <v>هدايات حمشو</v>
          </cell>
          <cell r="C12711" t="str">
            <v>كمال</v>
          </cell>
          <cell r="D12711" t="str">
            <v>استيليا</v>
          </cell>
          <cell r="E12711" t="str">
            <v>الثانية</v>
          </cell>
        </row>
        <row r="12712">
          <cell r="A12712">
            <v>425755</v>
          </cell>
          <cell r="B12712" t="str">
            <v>لطيفه عطايا</v>
          </cell>
          <cell r="C12712" t="str">
            <v>عبد الغني</v>
          </cell>
          <cell r="D12712" t="str">
            <v>فاديا</v>
          </cell>
          <cell r="E12712" t="str">
            <v>الثانية</v>
          </cell>
        </row>
        <row r="12713">
          <cell r="A12713">
            <v>403589</v>
          </cell>
          <cell r="B12713" t="str">
            <v>رشا الياسين</v>
          </cell>
          <cell r="C12713" t="str">
            <v>مصطفى</v>
          </cell>
          <cell r="E12713" t="str">
            <v>الثانية حديث</v>
          </cell>
        </row>
        <row r="12714">
          <cell r="A12714">
            <v>410249</v>
          </cell>
          <cell r="B12714" t="str">
            <v>ميرنا مللي</v>
          </cell>
          <cell r="C12714" t="str">
            <v>محمود</v>
          </cell>
          <cell r="E12714" t="str">
            <v>الثانية حديث</v>
          </cell>
        </row>
        <row r="12715">
          <cell r="A12715">
            <v>410813</v>
          </cell>
          <cell r="B12715" t="str">
            <v>حاتم حسن</v>
          </cell>
          <cell r="C12715" t="str">
            <v>عبدو</v>
          </cell>
          <cell r="E12715" t="str">
            <v>الثانية حديث</v>
          </cell>
        </row>
        <row r="12716">
          <cell r="A12716">
            <v>415096</v>
          </cell>
          <cell r="B12716" t="str">
            <v>حنان صلاحي</v>
          </cell>
          <cell r="C12716" t="str">
            <v>محمد يحيى</v>
          </cell>
          <cell r="E12716" t="str">
            <v>الثانية حديث</v>
          </cell>
        </row>
        <row r="12717">
          <cell r="A12717">
            <v>415562</v>
          </cell>
          <cell r="B12717" t="str">
            <v>محمد بلطة</v>
          </cell>
          <cell r="C12717" t="str">
            <v>أحمد</v>
          </cell>
          <cell r="E12717" t="str">
            <v>الثانية حديث</v>
          </cell>
        </row>
        <row r="12718">
          <cell r="A12718">
            <v>416046</v>
          </cell>
          <cell r="B12718" t="str">
            <v>باسل محمود</v>
          </cell>
          <cell r="C12718" t="str">
            <v>محمود</v>
          </cell>
          <cell r="D12718" t="str">
            <v>رنده</v>
          </cell>
          <cell r="E12718" t="str">
            <v>الثانية حديث</v>
          </cell>
        </row>
        <row r="12719">
          <cell r="A12719">
            <v>416095</v>
          </cell>
          <cell r="B12719" t="str">
            <v>خالد الحسن</v>
          </cell>
          <cell r="C12719" t="str">
            <v>عماش</v>
          </cell>
          <cell r="D12719" t="str">
            <v>نوره</v>
          </cell>
          <cell r="E12719" t="str">
            <v>الثانية حديث</v>
          </cell>
        </row>
        <row r="12720">
          <cell r="A12720">
            <v>416193</v>
          </cell>
          <cell r="B12720" t="str">
            <v>سليمان حمود</v>
          </cell>
          <cell r="C12720" t="str">
            <v>مظهر</v>
          </cell>
          <cell r="D12720" t="str">
            <v>هدى</v>
          </cell>
          <cell r="E12720" t="str">
            <v>الثانية حديث</v>
          </cell>
        </row>
        <row r="12721">
          <cell r="A12721">
            <v>416400</v>
          </cell>
          <cell r="B12721" t="str">
            <v>محمد رضوان الداغستاني</v>
          </cell>
          <cell r="C12721" t="str">
            <v>محمد بهاء الدين</v>
          </cell>
          <cell r="D12721" t="str">
            <v>هدى</v>
          </cell>
          <cell r="E12721" t="str">
            <v>الثانية حديث</v>
          </cell>
        </row>
        <row r="12722">
          <cell r="A12722">
            <v>417520</v>
          </cell>
          <cell r="B12722" t="str">
            <v>محمود الخضر</v>
          </cell>
          <cell r="C12722" t="str">
            <v>صالح</v>
          </cell>
          <cell r="D12722" t="str">
            <v>نهاد</v>
          </cell>
          <cell r="E12722" t="str">
            <v>الثانية حديث</v>
          </cell>
        </row>
        <row r="12723">
          <cell r="A12723">
            <v>417539</v>
          </cell>
          <cell r="B12723" t="str">
            <v>مروه الشيخه</v>
          </cell>
          <cell r="C12723" t="str">
            <v>زهير</v>
          </cell>
          <cell r="D12723" t="str">
            <v>رغداء</v>
          </cell>
          <cell r="E12723" t="str">
            <v>الثانية حديث</v>
          </cell>
        </row>
        <row r="12724">
          <cell r="A12724">
            <v>417856</v>
          </cell>
          <cell r="B12724" t="str">
            <v>ايهم الهابط</v>
          </cell>
          <cell r="C12724" t="str">
            <v>عمار</v>
          </cell>
          <cell r="D12724" t="str">
            <v>ايمان</v>
          </cell>
          <cell r="E12724" t="str">
            <v>الثانية حديث</v>
          </cell>
        </row>
        <row r="12725">
          <cell r="A12725">
            <v>418227</v>
          </cell>
          <cell r="B12725" t="str">
            <v>شذى حسن</v>
          </cell>
          <cell r="C12725" t="str">
            <v>منير</v>
          </cell>
          <cell r="D12725" t="str">
            <v>ميساء</v>
          </cell>
          <cell r="E12725" t="str">
            <v>الثانية حديث</v>
          </cell>
        </row>
        <row r="12726">
          <cell r="A12726">
            <v>418475</v>
          </cell>
          <cell r="B12726" t="str">
            <v>فاطمه عبد الكريم</v>
          </cell>
          <cell r="C12726" t="str">
            <v>محمود</v>
          </cell>
          <cell r="D12726" t="str">
            <v>شيخه</v>
          </cell>
          <cell r="E12726" t="str">
            <v>الثانية حديث</v>
          </cell>
        </row>
        <row r="12727">
          <cell r="A12727">
            <v>418702</v>
          </cell>
          <cell r="B12727" t="str">
            <v>محمد طلع</v>
          </cell>
          <cell r="C12727" t="str">
            <v>عربي</v>
          </cell>
          <cell r="D12727" t="str">
            <v>رزان</v>
          </cell>
          <cell r="E12727" t="str">
            <v>الثانية حديث</v>
          </cell>
        </row>
        <row r="12728">
          <cell r="A12728">
            <v>419250</v>
          </cell>
          <cell r="B12728" t="str">
            <v>اناس الدقاق</v>
          </cell>
          <cell r="C12728" t="str">
            <v>أحمد</v>
          </cell>
          <cell r="D12728" t="str">
            <v>تهاني</v>
          </cell>
          <cell r="E12728" t="str">
            <v>الثانية حديث</v>
          </cell>
        </row>
        <row r="12729">
          <cell r="A12729">
            <v>419346</v>
          </cell>
          <cell r="B12729" t="str">
            <v>أميره القدومي</v>
          </cell>
          <cell r="C12729" t="str">
            <v>فريز</v>
          </cell>
          <cell r="D12729" t="str">
            <v>عبيده</v>
          </cell>
          <cell r="E12729" t="str">
            <v>الثانية حديث</v>
          </cell>
        </row>
        <row r="12730">
          <cell r="A12730">
            <v>419459</v>
          </cell>
          <cell r="B12730" t="str">
            <v>حسن القاسمي</v>
          </cell>
          <cell r="C12730" t="str">
            <v>علي</v>
          </cell>
          <cell r="D12730" t="str">
            <v>مها</v>
          </cell>
          <cell r="E12730" t="str">
            <v>الثانية حديث</v>
          </cell>
        </row>
        <row r="12731">
          <cell r="A12731">
            <v>419465</v>
          </cell>
          <cell r="B12731" t="str">
            <v>حسن عباس</v>
          </cell>
          <cell r="C12731" t="str">
            <v>مصطفى</v>
          </cell>
          <cell r="D12731" t="str">
            <v>مريم</v>
          </cell>
          <cell r="E12731" t="str">
            <v>الثانية حديث</v>
          </cell>
        </row>
        <row r="12732">
          <cell r="A12732">
            <v>419508</v>
          </cell>
          <cell r="B12732" t="str">
            <v>خوله ياسين</v>
          </cell>
          <cell r="C12732" t="str">
            <v>احمد</v>
          </cell>
          <cell r="D12732" t="str">
            <v>لمعه</v>
          </cell>
          <cell r="E12732" t="str">
            <v>الثانية حديث</v>
          </cell>
        </row>
        <row r="12733">
          <cell r="A12733">
            <v>419573</v>
          </cell>
          <cell r="B12733" t="str">
            <v>رشا المهايني</v>
          </cell>
          <cell r="C12733" t="str">
            <v>محمد رشاد</v>
          </cell>
          <cell r="D12733" t="str">
            <v>ريم</v>
          </cell>
          <cell r="E12733" t="str">
            <v>الثانية حديث</v>
          </cell>
        </row>
        <row r="12734">
          <cell r="A12734">
            <v>419726</v>
          </cell>
          <cell r="B12734" t="str">
            <v>شعيب اليونس</v>
          </cell>
          <cell r="C12734" t="str">
            <v>هيثم</v>
          </cell>
          <cell r="D12734" t="str">
            <v>بديعه</v>
          </cell>
          <cell r="E12734" t="str">
            <v>الثانية حديث</v>
          </cell>
        </row>
        <row r="12735">
          <cell r="A12735">
            <v>419779</v>
          </cell>
          <cell r="B12735" t="str">
            <v>عبد الإله حتاحت</v>
          </cell>
          <cell r="C12735" t="str">
            <v>محمد خلدون</v>
          </cell>
          <cell r="D12735" t="str">
            <v>ميس</v>
          </cell>
          <cell r="E12735" t="str">
            <v>الثانية حديث</v>
          </cell>
        </row>
        <row r="12736">
          <cell r="A12736">
            <v>419790</v>
          </cell>
          <cell r="B12736" t="str">
            <v>عبد الناصر الفندي</v>
          </cell>
          <cell r="C12736" t="str">
            <v>فندي</v>
          </cell>
          <cell r="D12736" t="str">
            <v>منى</v>
          </cell>
          <cell r="E12736" t="str">
            <v>الثانية حديث</v>
          </cell>
        </row>
        <row r="12737">
          <cell r="A12737">
            <v>419839</v>
          </cell>
          <cell r="B12737" t="str">
            <v>علا القوتلي</v>
          </cell>
          <cell r="C12737" t="str">
            <v>المعتزبالله</v>
          </cell>
          <cell r="D12737" t="str">
            <v>سوسن</v>
          </cell>
          <cell r="E12737" t="str">
            <v>الثانية حديث</v>
          </cell>
        </row>
        <row r="12738">
          <cell r="A12738">
            <v>420127</v>
          </cell>
          <cell r="B12738" t="str">
            <v>محمد محمد</v>
          </cell>
          <cell r="C12738" t="str">
            <v>يحيى الاحمد</v>
          </cell>
          <cell r="D12738" t="str">
            <v>مياده</v>
          </cell>
          <cell r="E12738" t="str">
            <v>الثانية حديث</v>
          </cell>
        </row>
        <row r="12739">
          <cell r="A12739">
            <v>420147</v>
          </cell>
          <cell r="B12739" t="str">
            <v>محمد أنس رمضان</v>
          </cell>
          <cell r="C12739" t="str">
            <v>خلدون</v>
          </cell>
          <cell r="D12739" t="str">
            <v>ايمان</v>
          </cell>
          <cell r="E12739" t="str">
            <v>الثانية حديث</v>
          </cell>
        </row>
        <row r="12740">
          <cell r="A12740">
            <v>420346</v>
          </cell>
          <cell r="B12740" t="str">
            <v>نور حمدان</v>
          </cell>
          <cell r="C12740" t="str">
            <v>حسام</v>
          </cell>
          <cell r="D12740" t="str">
            <v>مرود</v>
          </cell>
          <cell r="E12740" t="str">
            <v>الثانية حديث</v>
          </cell>
        </row>
        <row r="12741">
          <cell r="A12741">
            <v>420370</v>
          </cell>
          <cell r="B12741" t="str">
            <v>هايل نوفل</v>
          </cell>
          <cell r="C12741" t="str">
            <v>رامي</v>
          </cell>
          <cell r="D12741" t="str">
            <v>سعاد</v>
          </cell>
          <cell r="E12741" t="str">
            <v>الثانية حديث</v>
          </cell>
        </row>
        <row r="12742">
          <cell r="A12742">
            <v>420442</v>
          </cell>
          <cell r="B12742" t="str">
            <v>ياسمين العريضي</v>
          </cell>
          <cell r="C12742" t="str">
            <v>حسين</v>
          </cell>
          <cell r="D12742" t="str">
            <v>سميره</v>
          </cell>
          <cell r="E12742" t="str">
            <v>الثانية حديث</v>
          </cell>
        </row>
        <row r="12743">
          <cell r="A12743">
            <v>420492</v>
          </cell>
          <cell r="B12743" t="str">
            <v>تمام دواره</v>
          </cell>
          <cell r="C12743" t="str">
            <v>حمد</v>
          </cell>
          <cell r="D12743" t="str">
            <v>مجد</v>
          </cell>
          <cell r="E12743" t="str">
            <v>الثانية حديث</v>
          </cell>
        </row>
        <row r="12744">
          <cell r="A12744">
            <v>420506</v>
          </cell>
          <cell r="B12744" t="str">
            <v>مؤتمن الفراج</v>
          </cell>
          <cell r="C12744" t="str">
            <v>حاتم</v>
          </cell>
          <cell r="D12744" t="str">
            <v>ناديا</v>
          </cell>
          <cell r="E12744" t="str">
            <v>الثانية حديث</v>
          </cell>
        </row>
        <row r="12745">
          <cell r="A12745">
            <v>420559</v>
          </cell>
          <cell r="B12745" t="str">
            <v>احمد الناعمه</v>
          </cell>
          <cell r="C12745" t="str">
            <v>علي</v>
          </cell>
          <cell r="D12745" t="str">
            <v>رباب</v>
          </cell>
          <cell r="E12745" t="str">
            <v>الثانية حديث</v>
          </cell>
        </row>
        <row r="12746">
          <cell r="A12746">
            <v>420608</v>
          </cell>
          <cell r="B12746" t="str">
            <v>اروى سعيد</v>
          </cell>
          <cell r="C12746" t="str">
            <v>هيثم</v>
          </cell>
          <cell r="D12746" t="str">
            <v>فايزه</v>
          </cell>
          <cell r="E12746" t="str">
            <v>الثانية حديث</v>
          </cell>
        </row>
        <row r="12747">
          <cell r="A12747">
            <v>420632</v>
          </cell>
          <cell r="B12747" t="str">
            <v>اسراء جمعه</v>
          </cell>
          <cell r="C12747" t="str">
            <v>عبد اللطيف</v>
          </cell>
          <cell r="D12747" t="str">
            <v>انتصار</v>
          </cell>
          <cell r="E12747" t="str">
            <v>الثانية حديث</v>
          </cell>
        </row>
        <row r="12748">
          <cell r="A12748">
            <v>420648</v>
          </cell>
          <cell r="B12748" t="str">
            <v>اغيد الكيال</v>
          </cell>
          <cell r="C12748" t="str">
            <v>محمد رضوان</v>
          </cell>
          <cell r="D12748" t="str">
            <v>ميساء</v>
          </cell>
          <cell r="E12748" t="str">
            <v>الثانية حديث</v>
          </cell>
        </row>
        <row r="12749">
          <cell r="A12749">
            <v>420670</v>
          </cell>
          <cell r="B12749" t="str">
            <v>الاء سيروان</v>
          </cell>
          <cell r="C12749" t="str">
            <v>عبد القادر</v>
          </cell>
          <cell r="D12749" t="str">
            <v>وفاء</v>
          </cell>
          <cell r="E12749" t="str">
            <v>الثانية حديث</v>
          </cell>
        </row>
        <row r="12750">
          <cell r="A12750">
            <v>420684</v>
          </cell>
          <cell r="B12750" t="str">
            <v>الهام المعلم</v>
          </cell>
          <cell r="C12750" t="str">
            <v>ماهر</v>
          </cell>
          <cell r="D12750" t="str">
            <v>ثناء</v>
          </cell>
          <cell r="E12750" t="str">
            <v>الثانية حديث</v>
          </cell>
        </row>
        <row r="12751">
          <cell r="A12751">
            <v>420712</v>
          </cell>
          <cell r="B12751" t="str">
            <v>امين الحسن</v>
          </cell>
          <cell r="C12751" t="str">
            <v>حسين</v>
          </cell>
          <cell r="D12751" t="str">
            <v>فاطمة</v>
          </cell>
          <cell r="E12751" t="str">
            <v>الثانية حديث</v>
          </cell>
        </row>
        <row r="12752">
          <cell r="A12752">
            <v>420758</v>
          </cell>
          <cell r="B12752" t="str">
            <v>ايمن الفيومي</v>
          </cell>
          <cell r="C12752" t="str">
            <v>محمد سعيد</v>
          </cell>
          <cell r="D12752" t="str">
            <v>ناريمان</v>
          </cell>
          <cell r="E12752" t="str">
            <v>الثانية حديث</v>
          </cell>
        </row>
        <row r="12753">
          <cell r="A12753">
            <v>420768</v>
          </cell>
          <cell r="B12753" t="str">
            <v>ايه الططري</v>
          </cell>
          <cell r="C12753" t="str">
            <v>فواز</v>
          </cell>
          <cell r="D12753" t="str">
            <v>عبير</v>
          </cell>
          <cell r="E12753" t="str">
            <v>الثانية حديث</v>
          </cell>
        </row>
        <row r="12754">
          <cell r="A12754">
            <v>420792</v>
          </cell>
          <cell r="B12754" t="str">
            <v>بتول الناطور</v>
          </cell>
          <cell r="C12754" t="str">
            <v>محمد راتب</v>
          </cell>
          <cell r="D12754" t="str">
            <v>منال</v>
          </cell>
          <cell r="E12754" t="str">
            <v>الثانية حديث</v>
          </cell>
        </row>
        <row r="12755">
          <cell r="A12755">
            <v>420834</v>
          </cell>
          <cell r="B12755" t="str">
            <v>بلال عليا</v>
          </cell>
          <cell r="C12755" t="str">
            <v>معتزبالله</v>
          </cell>
          <cell r="D12755" t="str">
            <v>اسماء</v>
          </cell>
          <cell r="E12755" t="str">
            <v>الثانية حديث</v>
          </cell>
        </row>
        <row r="12756">
          <cell r="A12756">
            <v>420863</v>
          </cell>
          <cell r="B12756" t="str">
            <v>تمام خليل</v>
          </cell>
          <cell r="C12756" t="str">
            <v>سهيل</v>
          </cell>
          <cell r="D12756" t="str">
            <v>لبانه</v>
          </cell>
          <cell r="E12756" t="str">
            <v>الثانية حديث</v>
          </cell>
        </row>
        <row r="12757">
          <cell r="A12757">
            <v>420887</v>
          </cell>
          <cell r="B12757" t="str">
            <v>جمال الابراهيم</v>
          </cell>
          <cell r="C12757" t="str">
            <v>نزار</v>
          </cell>
          <cell r="D12757" t="str">
            <v>انصاف</v>
          </cell>
          <cell r="E12757" t="str">
            <v>الثانية حديث</v>
          </cell>
        </row>
        <row r="12758">
          <cell r="A12758">
            <v>420955</v>
          </cell>
          <cell r="B12758" t="str">
            <v>حنان الجلاد</v>
          </cell>
          <cell r="C12758" t="str">
            <v>محمدغسان</v>
          </cell>
          <cell r="D12758" t="str">
            <v>نوال</v>
          </cell>
          <cell r="E12758" t="str">
            <v>الثانية حديث</v>
          </cell>
        </row>
        <row r="12759">
          <cell r="A12759">
            <v>421032</v>
          </cell>
          <cell r="B12759" t="str">
            <v xml:space="preserve">ديانا خيزران </v>
          </cell>
          <cell r="C12759" t="str">
            <v xml:space="preserve">غسان </v>
          </cell>
          <cell r="D12759" t="str">
            <v xml:space="preserve">سلوى </v>
          </cell>
          <cell r="E12759" t="str">
            <v>الثانية حديث</v>
          </cell>
        </row>
        <row r="12760">
          <cell r="A12760">
            <v>421121</v>
          </cell>
          <cell r="B12760" t="str">
            <v>رضوان نظر</v>
          </cell>
          <cell r="C12760" t="str">
            <v>أحمد</v>
          </cell>
          <cell r="D12760" t="str">
            <v>دلال</v>
          </cell>
          <cell r="E12760" t="str">
            <v>الثانية حديث</v>
          </cell>
        </row>
        <row r="12761">
          <cell r="A12761">
            <v>421141</v>
          </cell>
          <cell r="B12761" t="str">
            <v>رنا العاشق</v>
          </cell>
          <cell r="C12761" t="str">
            <v>مصطفى</v>
          </cell>
          <cell r="D12761" t="str">
            <v>فتحية</v>
          </cell>
          <cell r="E12761" t="str">
            <v>الثانية حديث</v>
          </cell>
        </row>
        <row r="12762">
          <cell r="A12762">
            <v>421162</v>
          </cell>
          <cell r="B12762" t="str">
            <v>رهام الحو</v>
          </cell>
          <cell r="C12762" t="str">
            <v>ضياء الدين</v>
          </cell>
          <cell r="D12762" t="str">
            <v>نسرين</v>
          </cell>
          <cell r="E12762" t="str">
            <v>الثانية حديث</v>
          </cell>
        </row>
        <row r="12763">
          <cell r="A12763">
            <v>421230</v>
          </cell>
          <cell r="B12763" t="str">
            <v>زيد الهلال</v>
          </cell>
          <cell r="C12763" t="str">
            <v>محمد</v>
          </cell>
          <cell r="D12763" t="str">
            <v>عليا</v>
          </cell>
          <cell r="E12763" t="str">
            <v>الثانية حديث</v>
          </cell>
        </row>
        <row r="12764">
          <cell r="A12764">
            <v>421246</v>
          </cell>
          <cell r="B12764" t="str">
            <v>ساره دقوري</v>
          </cell>
          <cell r="C12764" t="str">
            <v>مظهر</v>
          </cell>
          <cell r="D12764" t="str">
            <v>سناء</v>
          </cell>
          <cell r="E12764" t="str">
            <v>الثانية حديث</v>
          </cell>
        </row>
        <row r="12765">
          <cell r="A12765">
            <v>421253</v>
          </cell>
          <cell r="B12765" t="str">
            <v>سالي الداري</v>
          </cell>
          <cell r="C12765" t="str">
            <v>محي الدين</v>
          </cell>
          <cell r="D12765" t="str">
            <v>سوزان</v>
          </cell>
          <cell r="E12765" t="str">
            <v>الثانية حديث</v>
          </cell>
        </row>
        <row r="12766">
          <cell r="A12766">
            <v>421296</v>
          </cell>
          <cell r="B12766" t="str">
            <v>سلمى بكيره</v>
          </cell>
          <cell r="C12766" t="str">
            <v>عمر</v>
          </cell>
          <cell r="D12766" t="str">
            <v>خديجه</v>
          </cell>
          <cell r="E12766" t="str">
            <v>الثانية حديث</v>
          </cell>
        </row>
        <row r="12767">
          <cell r="A12767">
            <v>421345</v>
          </cell>
          <cell r="B12767" t="str">
            <v>شذى الصائغي</v>
          </cell>
          <cell r="C12767" t="str">
            <v>عبد الرحمن</v>
          </cell>
          <cell r="D12767" t="str">
            <v>رنا</v>
          </cell>
          <cell r="E12767" t="str">
            <v>الثانية حديث</v>
          </cell>
        </row>
        <row r="12768">
          <cell r="A12768">
            <v>421364</v>
          </cell>
          <cell r="B12768" t="str">
            <v>صفاء سليمان</v>
          </cell>
          <cell r="C12768" t="str">
            <v>انور</v>
          </cell>
          <cell r="D12768" t="str">
            <v>فاطمه</v>
          </cell>
          <cell r="E12768" t="str">
            <v>الثانية حديث</v>
          </cell>
        </row>
        <row r="12769">
          <cell r="A12769">
            <v>421503</v>
          </cell>
          <cell r="B12769" t="str">
            <v>عفه عبدالحي ابوفخر</v>
          </cell>
          <cell r="C12769" t="str">
            <v>حمود</v>
          </cell>
          <cell r="D12769" t="str">
            <v>هيام</v>
          </cell>
          <cell r="E12769" t="str">
            <v>الثانية حديث</v>
          </cell>
        </row>
        <row r="12770">
          <cell r="A12770">
            <v>421514</v>
          </cell>
          <cell r="B12770" t="str">
            <v>علاء ابو قويدر</v>
          </cell>
          <cell r="C12770" t="str">
            <v>عمار</v>
          </cell>
          <cell r="D12770" t="str">
            <v xml:space="preserve">ليلى </v>
          </cell>
          <cell r="E12770" t="str">
            <v>الثانية حديث</v>
          </cell>
        </row>
        <row r="12771">
          <cell r="A12771">
            <v>421534</v>
          </cell>
          <cell r="B12771" t="str">
            <v>علي البواب</v>
          </cell>
          <cell r="C12771" t="str">
            <v>محمد كمال</v>
          </cell>
          <cell r="D12771" t="str">
            <v>هند</v>
          </cell>
          <cell r="E12771" t="str">
            <v>الثانية حديث</v>
          </cell>
        </row>
        <row r="12772">
          <cell r="A12772">
            <v>421540</v>
          </cell>
          <cell r="B12772" t="str">
            <v>علي رحمه</v>
          </cell>
          <cell r="C12772" t="str">
            <v>حمزة</v>
          </cell>
          <cell r="D12772" t="str">
            <v>ميساء</v>
          </cell>
          <cell r="E12772" t="str">
            <v>الثانية حديث</v>
          </cell>
        </row>
        <row r="12773">
          <cell r="A12773">
            <v>421657</v>
          </cell>
          <cell r="B12773" t="str">
            <v>فراس درويش</v>
          </cell>
          <cell r="C12773" t="str">
            <v>مأمون</v>
          </cell>
          <cell r="D12773" t="str">
            <v>ابتسام</v>
          </cell>
          <cell r="E12773" t="str">
            <v>الثانية حديث</v>
          </cell>
        </row>
        <row r="12774">
          <cell r="A12774">
            <v>421705</v>
          </cell>
          <cell r="B12774" t="str">
            <v>كنانه مبارك</v>
          </cell>
          <cell r="C12774" t="str">
            <v>حسين</v>
          </cell>
          <cell r="D12774" t="str">
            <v>سناء</v>
          </cell>
          <cell r="E12774" t="str">
            <v>الثانية حديث</v>
          </cell>
        </row>
        <row r="12775">
          <cell r="A12775">
            <v>421743</v>
          </cell>
          <cell r="B12775" t="str">
            <v>لميس مضرب</v>
          </cell>
          <cell r="C12775" t="str">
            <v>يوسف</v>
          </cell>
          <cell r="D12775" t="str">
            <v>باسمه</v>
          </cell>
          <cell r="E12775" t="str">
            <v>الثانية حديث</v>
          </cell>
        </row>
        <row r="12776">
          <cell r="A12776">
            <v>421832</v>
          </cell>
          <cell r="B12776" t="str">
            <v>محمد الحمزه</v>
          </cell>
          <cell r="C12776" t="str">
            <v>محمد</v>
          </cell>
          <cell r="D12776" t="str">
            <v>مريم</v>
          </cell>
          <cell r="E12776" t="str">
            <v>الثانية حديث</v>
          </cell>
        </row>
        <row r="12777">
          <cell r="A12777">
            <v>421848</v>
          </cell>
          <cell r="B12777" t="str">
            <v>محمد الشربجي</v>
          </cell>
          <cell r="C12777" t="str">
            <v>محي الدين</v>
          </cell>
          <cell r="D12777" t="str">
            <v>روضه</v>
          </cell>
          <cell r="E12777" t="str">
            <v>الثانية حديث</v>
          </cell>
        </row>
        <row r="12778">
          <cell r="A12778">
            <v>421859</v>
          </cell>
          <cell r="B12778" t="str">
            <v>محمد القوتلي</v>
          </cell>
          <cell r="C12778" t="str">
            <v>المعتز بالله</v>
          </cell>
          <cell r="D12778" t="str">
            <v>سوسن</v>
          </cell>
          <cell r="E12778" t="str">
            <v>الثانية حديث</v>
          </cell>
        </row>
        <row r="12779">
          <cell r="A12779">
            <v>421909</v>
          </cell>
          <cell r="B12779" t="str">
            <v>محمد حمود</v>
          </cell>
          <cell r="C12779" t="str">
            <v>اسامه</v>
          </cell>
          <cell r="D12779" t="str">
            <v>احلام</v>
          </cell>
          <cell r="E12779" t="str">
            <v>الثانية حديث</v>
          </cell>
        </row>
        <row r="12780">
          <cell r="A12780">
            <v>422034</v>
          </cell>
          <cell r="B12780" t="str">
            <v>محمد ماهر امانو</v>
          </cell>
          <cell r="C12780" t="str">
            <v>محمود</v>
          </cell>
          <cell r="D12780" t="str">
            <v>منى</v>
          </cell>
          <cell r="E12780" t="str">
            <v>الثانية حديث</v>
          </cell>
        </row>
        <row r="12781">
          <cell r="A12781">
            <v>422042</v>
          </cell>
          <cell r="B12781" t="str">
            <v>محمد مرزوق</v>
          </cell>
          <cell r="C12781" t="str">
            <v>وليد</v>
          </cell>
          <cell r="D12781" t="str">
            <v>عبير</v>
          </cell>
          <cell r="E12781" t="str">
            <v>الثانية حديث</v>
          </cell>
        </row>
        <row r="12782">
          <cell r="A12782">
            <v>422048</v>
          </cell>
          <cell r="B12782" t="str">
            <v>محمد معتوق</v>
          </cell>
          <cell r="C12782" t="str">
            <v>حسام</v>
          </cell>
          <cell r="D12782" t="str">
            <v>سميا</v>
          </cell>
          <cell r="E12782" t="str">
            <v>الثانية حديث</v>
          </cell>
        </row>
        <row r="12783">
          <cell r="A12783">
            <v>422061</v>
          </cell>
          <cell r="B12783" t="str">
            <v>محمد نبيل عراط</v>
          </cell>
          <cell r="C12783" t="str">
            <v>محمد سيف الدين</v>
          </cell>
          <cell r="D12783" t="str">
            <v>ليلى</v>
          </cell>
          <cell r="E12783" t="str">
            <v>الثانية حديث</v>
          </cell>
        </row>
        <row r="12784">
          <cell r="A12784">
            <v>422078</v>
          </cell>
          <cell r="B12784" t="str">
            <v>محمد نورالدين نجم</v>
          </cell>
          <cell r="C12784" t="str">
            <v>محمد</v>
          </cell>
          <cell r="D12784" t="str">
            <v>ندى</v>
          </cell>
          <cell r="E12784" t="str">
            <v>الثانية حديث</v>
          </cell>
        </row>
        <row r="12785">
          <cell r="A12785">
            <v>422115</v>
          </cell>
          <cell r="B12785" t="str">
            <v>محمود عبار</v>
          </cell>
          <cell r="C12785" t="str">
            <v>محمدعزت</v>
          </cell>
          <cell r="D12785" t="str">
            <v>مها</v>
          </cell>
          <cell r="E12785" t="str">
            <v>الثانية حديث</v>
          </cell>
        </row>
        <row r="12786">
          <cell r="A12786">
            <v>422118</v>
          </cell>
          <cell r="B12786" t="str">
            <v>محمود عيوير</v>
          </cell>
          <cell r="C12786" t="str">
            <v>خالد</v>
          </cell>
          <cell r="D12786" t="str">
            <v>رفيف</v>
          </cell>
          <cell r="E12786" t="str">
            <v>الثانية حديث</v>
          </cell>
        </row>
        <row r="12787">
          <cell r="A12787">
            <v>422120</v>
          </cell>
          <cell r="B12787" t="str">
            <v>محمود قره جي</v>
          </cell>
          <cell r="C12787" t="str">
            <v>مظهر</v>
          </cell>
          <cell r="D12787" t="str">
            <v>امل</v>
          </cell>
          <cell r="E12787" t="str">
            <v>الثانية حديث</v>
          </cell>
        </row>
        <row r="12788">
          <cell r="A12788">
            <v>422167</v>
          </cell>
          <cell r="B12788" t="str">
            <v>مريانا حيدر</v>
          </cell>
          <cell r="C12788" t="str">
            <v>محمد</v>
          </cell>
          <cell r="D12788" t="str">
            <v>نجلا</v>
          </cell>
          <cell r="E12788" t="str">
            <v>الثانية حديث</v>
          </cell>
        </row>
        <row r="12789">
          <cell r="A12789">
            <v>422178</v>
          </cell>
          <cell r="B12789" t="str">
            <v>مصطفى ياسين</v>
          </cell>
          <cell r="C12789" t="str">
            <v>موفق</v>
          </cell>
          <cell r="D12789" t="str">
            <v>رجاء</v>
          </cell>
          <cell r="E12789" t="str">
            <v>الثانية حديث</v>
          </cell>
        </row>
        <row r="12790">
          <cell r="A12790">
            <v>422180</v>
          </cell>
          <cell r="B12790" t="str">
            <v>مصعب البيطار</v>
          </cell>
          <cell r="C12790" t="str">
            <v>محمد</v>
          </cell>
          <cell r="D12790" t="str">
            <v>سناء</v>
          </cell>
          <cell r="E12790" t="str">
            <v>الثانية حديث</v>
          </cell>
        </row>
        <row r="12791">
          <cell r="A12791">
            <v>422194</v>
          </cell>
          <cell r="B12791" t="str">
            <v>ملك سعده</v>
          </cell>
          <cell r="C12791" t="str">
            <v>محمدمازن</v>
          </cell>
          <cell r="D12791" t="str">
            <v>حنان</v>
          </cell>
          <cell r="E12791" t="str">
            <v>الثانية حديث</v>
          </cell>
        </row>
        <row r="12792">
          <cell r="A12792">
            <v>422219</v>
          </cell>
          <cell r="B12792" t="str">
            <v>مهند دللول</v>
          </cell>
          <cell r="C12792" t="str">
            <v>بشار</v>
          </cell>
          <cell r="D12792" t="str">
            <v>امل</v>
          </cell>
          <cell r="E12792" t="str">
            <v>الثانية حديث</v>
          </cell>
        </row>
        <row r="12793">
          <cell r="A12793">
            <v>422379</v>
          </cell>
          <cell r="B12793" t="str">
            <v>هند النشواتي</v>
          </cell>
          <cell r="C12793" t="str">
            <v>عبدالرحمن</v>
          </cell>
          <cell r="D12793" t="str">
            <v>ايمان</v>
          </cell>
          <cell r="E12793" t="str">
            <v>الثانية حديث</v>
          </cell>
        </row>
        <row r="12794">
          <cell r="A12794">
            <v>422386</v>
          </cell>
          <cell r="B12794" t="str">
            <v>هيثم خضرو</v>
          </cell>
          <cell r="C12794" t="str">
            <v>شاهر</v>
          </cell>
          <cell r="D12794" t="str">
            <v>ايمان</v>
          </cell>
          <cell r="E12794" t="str">
            <v>الثانية حديث</v>
          </cell>
        </row>
        <row r="12795">
          <cell r="A12795">
            <v>422387</v>
          </cell>
          <cell r="B12795" t="str">
            <v>هيثم قاسم</v>
          </cell>
          <cell r="C12795" t="str">
            <v>مروان</v>
          </cell>
          <cell r="D12795" t="str">
            <v>غاده</v>
          </cell>
          <cell r="E12795" t="str">
            <v>الثانية حديث</v>
          </cell>
        </row>
        <row r="12796">
          <cell r="A12796">
            <v>422429</v>
          </cell>
          <cell r="B12796" t="str">
            <v>يامن بربور</v>
          </cell>
          <cell r="C12796" t="str">
            <v>محمد عيد</v>
          </cell>
          <cell r="D12796" t="str">
            <v>نيفين</v>
          </cell>
          <cell r="E12796" t="str">
            <v>الثانية حديث</v>
          </cell>
        </row>
        <row r="12797">
          <cell r="A12797">
            <v>422448</v>
          </cell>
          <cell r="B12797" t="str">
            <v>يزن كاتبه جربوع</v>
          </cell>
          <cell r="C12797" t="str">
            <v>جمال</v>
          </cell>
          <cell r="D12797" t="str">
            <v>غاده</v>
          </cell>
          <cell r="E12797" t="str">
            <v>الثانية حديث</v>
          </cell>
        </row>
        <row r="12798">
          <cell r="A12798">
            <v>422466</v>
          </cell>
          <cell r="B12798" t="str">
            <v>يوسف كنعوص</v>
          </cell>
          <cell r="C12798" t="str">
            <v>محمد</v>
          </cell>
          <cell r="D12798" t="str">
            <v>فاطمه</v>
          </cell>
          <cell r="E12798" t="str">
            <v>الثانية حديث</v>
          </cell>
        </row>
        <row r="12799">
          <cell r="A12799">
            <v>422481</v>
          </cell>
          <cell r="B12799" t="str">
            <v>عباده عبد الله</v>
          </cell>
          <cell r="C12799" t="str">
            <v>كمال</v>
          </cell>
          <cell r="D12799" t="str">
            <v>اميمه</v>
          </cell>
          <cell r="E12799" t="str">
            <v>الثانية حديث</v>
          </cell>
        </row>
        <row r="12800">
          <cell r="A12800">
            <v>422493</v>
          </cell>
          <cell r="B12800" t="str">
            <v>ابراهيم حمصي</v>
          </cell>
          <cell r="C12800" t="str">
            <v>علي</v>
          </cell>
          <cell r="D12800" t="str">
            <v>ناهيه</v>
          </cell>
          <cell r="E12800" t="str">
            <v>الثانية حديث</v>
          </cell>
        </row>
        <row r="12801">
          <cell r="A12801">
            <v>422506</v>
          </cell>
          <cell r="B12801" t="str">
            <v>احمد الازعط</v>
          </cell>
          <cell r="C12801" t="str">
            <v>ماهر</v>
          </cell>
          <cell r="D12801" t="str">
            <v>رباب</v>
          </cell>
          <cell r="E12801" t="str">
            <v>الثانية حديث</v>
          </cell>
        </row>
        <row r="12802">
          <cell r="A12802">
            <v>422514</v>
          </cell>
          <cell r="B12802" t="str">
            <v>احمد الحمصي</v>
          </cell>
          <cell r="C12802" t="str">
            <v>اسامه</v>
          </cell>
          <cell r="D12802" t="str">
            <v>ريم</v>
          </cell>
          <cell r="E12802" t="str">
            <v>الثانية حديث</v>
          </cell>
        </row>
        <row r="12803">
          <cell r="A12803">
            <v>422515</v>
          </cell>
          <cell r="B12803" t="str">
            <v>احمد الحموي</v>
          </cell>
          <cell r="C12803" t="str">
            <v>خالد</v>
          </cell>
          <cell r="D12803" t="str">
            <v>نسرين</v>
          </cell>
          <cell r="E12803" t="str">
            <v>الثانية حديث</v>
          </cell>
        </row>
        <row r="12804">
          <cell r="A12804">
            <v>422520</v>
          </cell>
          <cell r="B12804" t="str">
            <v>احمد الزين</v>
          </cell>
          <cell r="C12804" t="str">
            <v>محمد وجيه</v>
          </cell>
          <cell r="D12804" t="str">
            <v>شهيناز</v>
          </cell>
          <cell r="E12804" t="str">
            <v>الثانية حديث</v>
          </cell>
        </row>
        <row r="12805">
          <cell r="A12805">
            <v>422526</v>
          </cell>
          <cell r="B12805" t="str">
            <v>احمد الشياح</v>
          </cell>
          <cell r="C12805" t="str">
            <v>فوزي</v>
          </cell>
          <cell r="D12805" t="str">
            <v>اميره</v>
          </cell>
          <cell r="E12805" t="str">
            <v>الثانية حديث</v>
          </cell>
        </row>
        <row r="12806">
          <cell r="A12806">
            <v>422534</v>
          </cell>
          <cell r="B12806" t="str">
            <v>احمد الميداني</v>
          </cell>
          <cell r="C12806" t="str">
            <v>محمد خير</v>
          </cell>
          <cell r="D12806" t="str">
            <v>نداء</v>
          </cell>
          <cell r="E12806" t="str">
            <v>الثانية حديث</v>
          </cell>
        </row>
        <row r="12807">
          <cell r="A12807">
            <v>422535</v>
          </cell>
          <cell r="B12807" t="str">
            <v>احمد الياسين</v>
          </cell>
          <cell r="C12807" t="str">
            <v>حافظ</v>
          </cell>
          <cell r="D12807" t="str">
            <v>فاطمه</v>
          </cell>
          <cell r="E12807" t="str">
            <v>الثانية حديث</v>
          </cell>
        </row>
        <row r="12808">
          <cell r="A12808">
            <v>422537</v>
          </cell>
          <cell r="B12808" t="str">
            <v>احمد انزوع</v>
          </cell>
          <cell r="C12808" t="str">
            <v>مامون</v>
          </cell>
          <cell r="D12808" t="str">
            <v>سوسن</v>
          </cell>
          <cell r="E12808" t="str">
            <v>الثانية حديث</v>
          </cell>
        </row>
        <row r="12809">
          <cell r="A12809">
            <v>422538</v>
          </cell>
          <cell r="B12809" t="str">
            <v>احمد بدوي فاعور</v>
          </cell>
          <cell r="C12809" t="str">
            <v>محمد بسام</v>
          </cell>
          <cell r="D12809" t="str">
            <v>هناء</v>
          </cell>
          <cell r="E12809" t="str">
            <v>الثانية حديث</v>
          </cell>
        </row>
        <row r="12810">
          <cell r="A12810">
            <v>422542</v>
          </cell>
          <cell r="B12810" t="str">
            <v>احمد دردر</v>
          </cell>
          <cell r="C12810" t="str">
            <v>ياسر</v>
          </cell>
          <cell r="D12810" t="str">
            <v>سمر</v>
          </cell>
          <cell r="E12810" t="str">
            <v>الثانية حديث</v>
          </cell>
        </row>
        <row r="12811">
          <cell r="A12811">
            <v>422545</v>
          </cell>
          <cell r="B12811" t="str">
            <v>احمد دقدوقه</v>
          </cell>
          <cell r="C12811" t="str">
            <v>محمد</v>
          </cell>
          <cell r="D12811" t="str">
            <v>فخريه</v>
          </cell>
          <cell r="E12811" t="str">
            <v>الثانية حديث</v>
          </cell>
        </row>
        <row r="12812">
          <cell r="A12812">
            <v>422549</v>
          </cell>
          <cell r="B12812" t="str">
            <v>احمد زيني</v>
          </cell>
          <cell r="C12812" t="str">
            <v>جهاد</v>
          </cell>
          <cell r="D12812" t="str">
            <v>رويده</v>
          </cell>
          <cell r="E12812" t="str">
            <v>الثانية حديث</v>
          </cell>
        </row>
        <row r="12813">
          <cell r="A12813">
            <v>422550</v>
          </cell>
          <cell r="B12813" t="str">
            <v>احمد شالاتي</v>
          </cell>
          <cell r="C12813" t="str">
            <v>اكرم</v>
          </cell>
          <cell r="D12813" t="str">
            <v>انعام</v>
          </cell>
          <cell r="E12813" t="str">
            <v>الثانية حديث</v>
          </cell>
        </row>
        <row r="12814">
          <cell r="A12814">
            <v>422554</v>
          </cell>
          <cell r="B12814" t="str">
            <v>احمد عمشه</v>
          </cell>
          <cell r="C12814" t="str">
            <v>محمد</v>
          </cell>
          <cell r="D12814" t="str">
            <v>اميره</v>
          </cell>
          <cell r="E12814" t="str">
            <v>الثانية حديث</v>
          </cell>
        </row>
        <row r="12815">
          <cell r="A12815">
            <v>422562</v>
          </cell>
          <cell r="B12815" t="str">
            <v>احمد مطر</v>
          </cell>
          <cell r="C12815" t="str">
            <v>فهد</v>
          </cell>
          <cell r="D12815" t="str">
            <v>نجاح</v>
          </cell>
          <cell r="E12815" t="str">
            <v>الثانية حديث</v>
          </cell>
        </row>
        <row r="12816">
          <cell r="A12816">
            <v>422572</v>
          </cell>
          <cell r="B12816" t="str">
            <v>اريج الجمال</v>
          </cell>
          <cell r="C12816" t="str">
            <v>محمد</v>
          </cell>
          <cell r="D12816" t="str">
            <v>ميساء</v>
          </cell>
          <cell r="E12816" t="str">
            <v>الثانية حديث</v>
          </cell>
        </row>
        <row r="12817">
          <cell r="A12817">
            <v>422575</v>
          </cell>
          <cell r="B12817" t="str">
            <v>اريج عبد السلام</v>
          </cell>
          <cell r="C12817" t="str">
            <v>تركي</v>
          </cell>
          <cell r="D12817" t="str">
            <v>ارجوان</v>
          </cell>
          <cell r="E12817" t="str">
            <v>الثانية حديث</v>
          </cell>
        </row>
        <row r="12818">
          <cell r="A12818">
            <v>422583</v>
          </cell>
          <cell r="B12818" t="str">
            <v>اسراء الاغواني</v>
          </cell>
          <cell r="C12818" t="str">
            <v>ايمن</v>
          </cell>
          <cell r="D12818" t="str">
            <v>صفاء</v>
          </cell>
          <cell r="E12818" t="str">
            <v>الثانية حديث</v>
          </cell>
        </row>
        <row r="12819">
          <cell r="A12819">
            <v>422605</v>
          </cell>
          <cell r="B12819" t="str">
            <v>اسماعيل جعرش</v>
          </cell>
          <cell r="C12819" t="str">
            <v>فارس</v>
          </cell>
          <cell r="D12819" t="str">
            <v>عفاف</v>
          </cell>
          <cell r="E12819" t="str">
            <v>الثانية حديث</v>
          </cell>
        </row>
        <row r="12820">
          <cell r="A12820">
            <v>422611</v>
          </cell>
          <cell r="B12820" t="str">
            <v>افنان النعانسه</v>
          </cell>
          <cell r="C12820" t="str">
            <v>عمر</v>
          </cell>
          <cell r="D12820" t="str">
            <v>براءه</v>
          </cell>
          <cell r="E12820" t="str">
            <v>الثانية حديث</v>
          </cell>
        </row>
        <row r="12821">
          <cell r="A12821">
            <v>422644</v>
          </cell>
          <cell r="B12821" t="str">
            <v>الاء قدور</v>
          </cell>
          <cell r="C12821" t="str">
            <v>محمد</v>
          </cell>
          <cell r="D12821" t="str">
            <v>فريحه</v>
          </cell>
          <cell r="E12821" t="str">
            <v>الثانية حديث</v>
          </cell>
        </row>
        <row r="12822">
          <cell r="A12822">
            <v>422653</v>
          </cell>
          <cell r="B12822" t="str">
            <v>الياس لبس</v>
          </cell>
          <cell r="C12822" t="str">
            <v>بسام</v>
          </cell>
          <cell r="D12822" t="str">
            <v>جرجيت</v>
          </cell>
          <cell r="E12822" t="str">
            <v>الثانية حديث</v>
          </cell>
        </row>
        <row r="12823">
          <cell r="A12823">
            <v>422667</v>
          </cell>
          <cell r="B12823" t="str">
            <v>امجد عبد الله</v>
          </cell>
          <cell r="C12823" t="str">
            <v>محمد</v>
          </cell>
          <cell r="D12823" t="str">
            <v>فاديا</v>
          </cell>
          <cell r="E12823" t="str">
            <v>الثانية حديث</v>
          </cell>
        </row>
        <row r="12824">
          <cell r="A12824">
            <v>422684</v>
          </cell>
          <cell r="B12824" t="str">
            <v>اميره الاحمد</v>
          </cell>
          <cell r="C12824" t="str">
            <v>شهاب</v>
          </cell>
          <cell r="D12824" t="str">
            <v>الهام</v>
          </cell>
          <cell r="E12824" t="str">
            <v>الثانية حديث</v>
          </cell>
        </row>
        <row r="12825">
          <cell r="A12825">
            <v>422704</v>
          </cell>
          <cell r="B12825" t="str">
            <v>انسام عيسات</v>
          </cell>
          <cell r="C12825" t="str">
            <v>بسام</v>
          </cell>
          <cell r="D12825" t="str">
            <v>فايزه</v>
          </cell>
          <cell r="E12825" t="str">
            <v>الثانية حديث</v>
          </cell>
        </row>
        <row r="12826">
          <cell r="A12826">
            <v>422714</v>
          </cell>
          <cell r="B12826" t="str">
            <v>ايات وهبه</v>
          </cell>
          <cell r="C12826" t="str">
            <v>محمد سالم</v>
          </cell>
          <cell r="D12826" t="str">
            <v>وفيقه الابرش</v>
          </cell>
          <cell r="E12826" t="str">
            <v>الثانية حديث</v>
          </cell>
        </row>
        <row r="12827">
          <cell r="A12827">
            <v>422721</v>
          </cell>
          <cell r="B12827" t="str">
            <v>ايمان السيد عبيد</v>
          </cell>
          <cell r="C12827" t="str">
            <v>محمد فايز</v>
          </cell>
          <cell r="D12827" t="str">
            <v>هند</v>
          </cell>
          <cell r="E12827" t="str">
            <v>الثانية حديث</v>
          </cell>
        </row>
        <row r="12828">
          <cell r="A12828">
            <v>422728</v>
          </cell>
          <cell r="B12828" t="str">
            <v>ايمان حسين السعد</v>
          </cell>
          <cell r="C12828" t="str">
            <v>نايف</v>
          </cell>
          <cell r="D12828" t="str">
            <v>فخريه</v>
          </cell>
          <cell r="E12828" t="str">
            <v>الثانية حديث</v>
          </cell>
        </row>
        <row r="12829">
          <cell r="A12829">
            <v>422737</v>
          </cell>
          <cell r="B12829" t="str">
            <v>ايه الباشا</v>
          </cell>
          <cell r="C12829" t="str">
            <v>عبد الله</v>
          </cell>
          <cell r="D12829" t="str">
            <v>لينا</v>
          </cell>
          <cell r="E12829" t="str">
            <v>الثانية حديث</v>
          </cell>
        </row>
        <row r="12830">
          <cell r="A12830">
            <v>422741</v>
          </cell>
          <cell r="B12830" t="str">
            <v>ايه السيد احمد</v>
          </cell>
          <cell r="C12830" t="str">
            <v>سامر</v>
          </cell>
          <cell r="D12830" t="str">
            <v>خوله</v>
          </cell>
          <cell r="E12830" t="str">
            <v>الثانية حديث</v>
          </cell>
        </row>
        <row r="12831">
          <cell r="A12831">
            <v>422742</v>
          </cell>
          <cell r="B12831" t="str">
            <v>ايه الشطه</v>
          </cell>
          <cell r="C12831" t="str">
            <v>بسام</v>
          </cell>
          <cell r="D12831" t="str">
            <v>صفاء الغراوي</v>
          </cell>
          <cell r="E12831" t="str">
            <v>الثانية حديث</v>
          </cell>
        </row>
        <row r="12832">
          <cell r="A12832">
            <v>422748</v>
          </cell>
          <cell r="B12832" t="str">
            <v>ايه شودب</v>
          </cell>
          <cell r="C12832" t="str">
            <v>محمد وليد</v>
          </cell>
          <cell r="D12832" t="str">
            <v>ماجده</v>
          </cell>
          <cell r="E12832" t="str">
            <v>الثانية حديث</v>
          </cell>
        </row>
        <row r="12833">
          <cell r="A12833">
            <v>422751</v>
          </cell>
          <cell r="B12833" t="str">
            <v>ايه قاضي امين</v>
          </cell>
          <cell r="C12833" t="str">
            <v>مازن</v>
          </cell>
          <cell r="D12833" t="str">
            <v>يسرى</v>
          </cell>
          <cell r="E12833" t="str">
            <v>الثانية حديث</v>
          </cell>
        </row>
        <row r="12834">
          <cell r="A12834">
            <v>422756</v>
          </cell>
          <cell r="B12834" t="str">
            <v>ايهاب ابوحسن</v>
          </cell>
          <cell r="C12834" t="str">
            <v>احمد</v>
          </cell>
          <cell r="D12834" t="str">
            <v>وفاء</v>
          </cell>
          <cell r="E12834" t="str">
            <v>الثانية حديث</v>
          </cell>
        </row>
        <row r="12835">
          <cell r="A12835">
            <v>422761</v>
          </cell>
          <cell r="B12835" t="str">
            <v>باسل حمد</v>
          </cell>
          <cell r="C12835" t="str">
            <v>علي</v>
          </cell>
          <cell r="D12835" t="str">
            <v>رائده</v>
          </cell>
          <cell r="E12835" t="str">
            <v>الثانية حديث</v>
          </cell>
        </row>
        <row r="12836">
          <cell r="A12836">
            <v>422763</v>
          </cell>
          <cell r="B12836" t="str">
            <v>باسل سوار</v>
          </cell>
          <cell r="C12836" t="str">
            <v>سمير</v>
          </cell>
          <cell r="D12836" t="str">
            <v>لبنى</v>
          </cell>
          <cell r="E12836" t="str">
            <v>الثانية حديث</v>
          </cell>
        </row>
        <row r="12837">
          <cell r="A12837">
            <v>422773</v>
          </cell>
          <cell r="B12837" t="str">
            <v>بدر الدين دباح الجمل</v>
          </cell>
          <cell r="C12837" t="str">
            <v>شاهر</v>
          </cell>
          <cell r="D12837" t="str">
            <v>هناء</v>
          </cell>
          <cell r="E12837" t="str">
            <v>الثانية حديث</v>
          </cell>
        </row>
        <row r="12838">
          <cell r="A12838">
            <v>422776</v>
          </cell>
          <cell r="B12838" t="str">
            <v>براءه الخطيب</v>
          </cell>
          <cell r="C12838" t="str">
            <v>عبد المجيد</v>
          </cell>
          <cell r="D12838" t="str">
            <v>فاطمه</v>
          </cell>
          <cell r="E12838" t="str">
            <v>الثانية حديث</v>
          </cell>
        </row>
        <row r="12839">
          <cell r="A12839">
            <v>422801</v>
          </cell>
          <cell r="B12839" t="str">
            <v>بيان الجبان</v>
          </cell>
          <cell r="C12839" t="str">
            <v>كمال</v>
          </cell>
          <cell r="D12839" t="str">
            <v>منال</v>
          </cell>
          <cell r="E12839" t="str">
            <v>الثانية حديث</v>
          </cell>
        </row>
        <row r="12840">
          <cell r="A12840">
            <v>422806</v>
          </cell>
          <cell r="B12840" t="str">
            <v>بيان الزو</v>
          </cell>
          <cell r="C12840" t="str">
            <v>غسان</v>
          </cell>
          <cell r="D12840" t="str">
            <v>ناهد</v>
          </cell>
          <cell r="E12840" t="str">
            <v>الثانية حديث</v>
          </cell>
        </row>
        <row r="12841">
          <cell r="A12841">
            <v>422826</v>
          </cell>
          <cell r="B12841" t="str">
            <v>تغريد عبد القادر</v>
          </cell>
          <cell r="C12841" t="str">
            <v>خليل</v>
          </cell>
          <cell r="D12841" t="str">
            <v>مياده</v>
          </cell>
          <cell r="E12841" t="str">
            <v>الثانية حديث</v>
          </cell>
        </row>
        <row r="12842">
          <cell r="A12842">
            <v>422842</v>
          </cell>
          <cell r="B12842" t="str">
            <v>جمال العقرب</v>
          </cell>
          <cell r="C12842" t="str">
            <v>عبد الكريم</v>
          </cell>
          <cell r="D12842" t="str">
            <v>نسرين</v>
          </cell>
          <cell r="E12842" t="str">
            <v>الثانية حديث</v>
          </cell>
        </row>
        <row r="12843">
          <cell r="A12843">
            <v>422847</v>
          </cell>
          <cell r="B12843" t="str">
            <v>جهاد شما</v>
          </cell>
          <cell r="C12843" t="str">
            <v>محمد سعيد</v>
          </cell>
          <cell r="D12843" t="str">
            <v>وفيقه</v>
          </cell>
          <cell r="E12843" t="str">
            <v>الثانية حديث</v>
          </cell>
        </row>
        <row r="12844">
          <cell r="A12844">
            <v>422852</v>
          </cell>
          <cell r="B12844" t="str">
            <v>جودي النجار</v>
          </cell>
          <cell r="C12844" t="str">
            <v>محمد علي</v>
          </cell>
          <cell r="D12844" t="str">
            <v>مياده</v>
          </cell>
          <cell r="E12844" t="str">
            <v>الثانية حديث</v>
          </cell>
        </row>
        <row r="12845">
          <cell r="A12845">
            <v>422856</v>
          </cell>
          <cell r="B12845" t="str">
            <v>جول الجوابره</v>
          </cell>
          <cell r="C12845" t="str">
            <v>موسى</v>
          </cell>
          <cell r="D12845" t="str">
            <v>ليندا</v>
          </cell>
          <cell r="E12845" t="str">
            <v>الثانية حديث</v>
          </cell>
        </row>
        <row r="12846">
          <cell r="A12846">
            <v>422886</v>
          </cell>
          <cell r="B12846" t="str">
            <v>حمزه خليفه</v>
          </cell>
          <cell r="C12846" t="str">
            <v>محمد منير</v>
          </cell>
          <cell r="D12846" t="str">
            <v>هنادي</v>
          </cell>
          <cell r="E12846" t="str">
            <v>الثانية حديث</v>
          </cell>
        </row>
        <row r="12847">
          <cell r="A12847">
            <v>422888</v>
          </cell>
          <cell r="B12847" t="str">
            <v>حمزه طحان</v>
          </cell>
          <cell r="C12847" t="str">
            <v>ايمن</v>
          </cell>
          <cell r="D12847" t="str">
            <v>مريم</v>
          </cell>
          <cell r="E12847" t="str">
            <v>الثانية حديث</v>
          </cell>
        </row>
        <row r="12848">
          <cell r="A12848">
            <v>422896</v>
          </cell>
          <cell r="B12848" t="str">
            <v>حنان عفا الرفاعي</v>
          </cell>
          <cell r="C12848" t="str">
            <v>ياسر</v>
          </cell>
          <cell r="D12848" t="str">
            <v>حنان</v>
          </cell>
          <cell r="E12848" t="str">
            <v>الثانية حديث</v>
          </cell>
        </row>
        <row r="12849">
          <cell r="A12849">
            <v>422918</v>
          </cell>
          <cell r="B12849" t="str">
            <v>خالد عنتر</v>
          </cell>
          <cell r="C12849" t="str">
            <v>بلال</v>
          </cell>
          <cell r="D12849" t="str">
            <v>فاطمه</v>
          </cell>
          <cell r="E12849" t="str">
            <v>الثانية حديث</v>
          </cell>
        </row>
        <row r="12850">
          <cell r="A12850">
            <v>422927</v>
          </cell>
          <cell r="B12850" t="str">
            <v>داليا غزال</v>
          </cell>
          <cell r="C12850" t="str">
            <v>حسام الدين</v>
          </cell>
          <cell r="D12850" t="str">
            <v>ميساء</v>
          </cell>
          <cell r="E12850" t="str">
            <v>الثانية حديث</v>
          </cell>
        </row>
        <row r="12851">
          <cell r="A12851">
            <v>422933</v>
          </cell>
          <cell r="B12851" t="str">
            <v>داني ابوزيدان</v>
          </cell>
          <cell r="C12851" t="str">
            <v>مالك</v>
          </cell>
          <cell r="D12851" t="str">
            <v>سمر</v>
          </cell>
          <cell r="E12851" t="str">
            <v>الثانية حديث</v>
          </cell>
        </row>
        <row r="12852">
          <cell r="A12852">
            <v>422934</v>
          </cell>
          <cell r="B12852" t="str">
            <v>داني زهر</v>
          </cell>
          <cell r="C12852" t="str">
            <v>سهيل</v>
          </cell>
          <cell r="D12852" t="str">
            <v>عفيفه</v>
          </cell>
          <cell r="E12852" t="str">
            <v>الثانية حديث</v>
          </cell>
        </row>
        <row r="12853">
          <cell r="A12853">
            <v>422947</v>
          </cell>
          <cell r="B12853" t="str">
            <v>دعاء عثمان</v>
          </cell>
          <cell r="C12853" t="str">
            <v>علي</v>
          </cell>
          <cell r="D12853" t="str">
            <v>مريم</v>
          </cell>
          <cell r="E12853" t="str">
            <v>الثانية حديث</v>
          </cell>
        </row>
        <row r="12854">
          <cell r="A12854">
            <v>422949</v>
          </cell>
          <cell r="B12854" t="str">
            <v>دعاء عمر</v>
          </cell>
          <cell r="C12854" t="str">
            <v>قاسم</v>
          </cell>
          <cell r="D12854" t="str">
            <v>رسميه</v>
          </cell>
          <cell r="E12854" t="str">
            <v>الثانية حديث</v>
          </cell>
        </row>
        <row r="12855">
          <cell r="A12855">
            <v>422955</v>
          </cell>
          <cell r="B12855" t="str">
            <v>دنيا عبد الحق</v>
          </cell>
          <cell r="C12855" t="str">
            <v>نجيب</v>
          </cell>
          <cell r="D12855" t="str">
            <v>فاطمه</v>
          </cell>
          <cell r="E12855" t="str">
            <v>الثانية حديث</v>
          </cell>
        </row>
        <row r="12856">
          <cell r="A12856">
            <v>422957</v>
          </cell>
          <cell r="B12856" t="str">
            <v>ديانا الخطيب</v>
          </cell>
          <cell r="C12856" t="str">
            <v>محمد ربيع</v>
          </cell>
          <cell r="D12856" t="str">
            <v>اولغا</v>
          </cell>
          <cell r="E12856" t="str">
            <v>الثانية حديث</v>
          </cell>
        </row>
        <row r="12857">
          <cell r="A12857">
            <v>422968</v>
          </cell>
          <cell r="B12857" t="str">
            <v>ذو الفقار الرستم</v>
          </cell>
          <cell r="C12857" t="str">
            <v>احمد</v>
          </cell>
          <cell r="D12857" t="str">
            <v>هيام</v>
          </cell>
          <cell r="E12857" t="str">
            <v>الثانية حديث</v>
          </cell>
        </row>
        <row r="12858">
          <cell r="A12858">
            <v>422990</v>
          </cell>
          <cell r="B12858" t="str">
            <v>راما سحلول</v>
          </cell>
          <cell r="C12858" t="str">
            <v>محمد نزار</v>
          </cell>
          <cell r="D12858" t="str">
            <v>ايمان</v>
          </cell>
          <cell r="E12858" t="str">
            <v>الثانية حديث</v>
          </cell>
        </row>
        <row r="12859">
          <cell r="A12859">
            <v>422993</v>
          </cell>
          <cell r="B12859" t="str">
            <v>راما علواني</v>
          </cell>
          <cell r="C12859" t="str">
            <v>عبد العليم</v>
          </cell>
          <cell r="D12859" t="str">
            <v>تغريد</v>
          </cell>
          <cell r="E12859" t="str">
            <v>الثانية حديث</v>
          </cell>
        </row>
        <row r="12860">
          <cell r="A12860">
            <v>422999</v>
          </cell>
          <cell r="B12860" t="str">
            <v>رامي الخبي</v>
          </cell>
          <cell r="C12860" t="str">
            <v>علي</v>
          </cell>
          <cell r="D12860" t="str">
            <v>غدران</v>
          </cell>
          <cell r="E12860" t="str">
            <v>الثانية حديث</v>
          </cell>
        </row>
        <row r="12861">
          <cell r="A12861">
            <v>423005</v>
          </cell>
          <cell r="B12861" t="str">
            <v>رانيا العقاد</v>
          </cell>
          <cell r="C12861" t="str">
            <v>فؤاد</v>
          </cell>
          <cell r="D12861" t="str">
            <v>منى</v>
          </cell>
          <cell r="E12861" t="str">
            <v>الثانية حديث</v>
          </cell>
        </row>
        <row r="12862">
          <cell r="A12862">
            <v>423021</v>
          </cell>
          <cell r="B12862" t="str">
            <v>رجاء تركيه</v>
          </cell>
          <cell r="C12862" t="str">
            <v>زياد</v>
          </cell>
          <cell r="D12862" t="str">
            <v>هبه</v>
          </cell>
          <cell r="E12862" t="str">
            <v>الثانية حديث</v>
          </cell>
        </row>
        <row r="12863">
          <cell r="A12863">
            <v>423045</v>
          </cell>
          <cell r="B12863" t="str">
            <v>رغد حجيج</v>
          </cell>
          <cell r="C12863" t="str">
            <v>بشار</v>
          </cell>
          <cell r="D12863" t="str">
            <v>سمر</v>
          </cell>
          <cell r="E12863" t="str">
            <v>الثانية حديث</v>
          </cell>
        </row>
        <row r="12864">
          <cell r="A12864">
            <v>423063</v>
          </cell>
          <cell r="B12864" t="str">
            <v>رنيم غزولي</v>
          </cell>
          <cell r="C12864" t="str">
            <v>فريز</v>
          </cell>
          <cell r="D12864" t="str">
            <v>ندى</v>
          </cell>
          <cell r="E12864" t="str">
            <v>الثانية حديث</v>
          </cell>
        </row>
        <row r="12865">
          <cell r="A12865">
            <v>423081</v>
          </cell>
          <cell r="B12865" t="str">
            <v>رهف سريول</v>
          </cell>
          <cell r="C12865" t="str">
            <v>محمد رضوان</v>
          </cell>
          <cell r="D12865" t="str">
            <v>يسرا</v>
          </cell>
          <cell r="E12865" t="str">
            <v>الثانية حديث</v>
          </cell>
        </row>
        <row r="12866">
          <cell r="A12866">
            <v>423089</v>
          </cell>
          <cell r="B12866" t="str">
            <v>روان الحموي</v>
          </cell>
          <cell r="C12866" t="str">
            <v>رسلان</v>
          </cell>
          <cell r="D12866" t="str">
            <v>ميرفت</v>
          </cell>
          <cell r="E12866" t="str">
            <v>الثانية حديث</v>
          </cell>
        </row>
        <row r="12867">
          <cell r="A12867">
            <v>423099</v>
          </cell>
          <cell r="B12867" t="str">
            <v>روان عيون</v>
          </cell>
          <cell r="C12867" t="str">
            <v>احسان</v>
          </cell>
          <cell r="D12867" t="str">
            <v>رنده</v>
          </cell>
          <cell r="E12867" t="str">
            <v>الثانية حديث</v>
          </cell>
        </row>
        <row r="12868">
          <cell r="A12868">
            <v>423100</v>
          </cell>
          <cell r="B12868" t="str">
            <v>روان غنطوس</v>
          </cell>
          <cell r="C12868" t="str">
            <v>محمد</v>
          </cell>
          <cell r="D12868" t="str">
            <v>رزان</v>
          </cell>
          <cell r="E12868" t="str">
            <v>الثانية حديث</v>
          </cell>
        </row>
        <row r="12869">
          <cell r="A12869">
            <v>423105</v>
          </cell>
          <cell r="B12869" t="str">
            <v>رولا عكام</v>
          </cell>
          <cell r="C12869" t="str">
            <v>عبد الناصر</v>
          </cell>
          <cell r="D12869" t="str">
            <v>مياده</v>
          </cell>
          <cell r="E12869" t="str">
            <v>الثانية حديث</v>
          </cell>
        </row>
        <row r="12870">
          <cell r="A12870">
            <v>423129</v>
          </cell>
          <cell r="B12870" t="str">
            <v>ريم عاشور</v>
          </cell>
          <cell r="C12870" t="str">
            <v>محمد جميل</v>
          </cell>
          <cell r="D12870" t="str">
            <v>ايمان</v>
          </cell>
          <cell r="E12870" t="str">
            <v>الثانية حديث</v>
          </cell>
        </row>
        <row r="12871">
          <cell r="A12871">
            <v>423140</v>
          </cell>
          <cell r="B12871" t="str">
            <v>زهير العباس</v>
          </cell>
          <cell r="C12871" t="str">
            <v>عمر</v>
          </cell>
          <cell r="D12871" t="str">
            <v>ربيعه</v>
          </cell>
          <cell r="E12871" t="str">
            <v>الثانية حديث</v>
          </cell>
        </row>
        <row r="12872">
          <cell r="A12872">
            <v>423143</v>
          </cell>
          <cell r="B12872" t="str">
            <v>زياد طيان</v>
          </cell>
          <cell r="C12872" t="str">
            <v>غسان</v>
          </cell>
          <cell r="D12872" t="str">
            <v>هند</v>
          </cell>
          <cell r="E12872" t="str">
            <v>الثانية حديث</v>
          </cell>
        </row>
        <row r="12873">
          <cell r="A12873">
            <v>423171</v>
          </cell>
          <cell r="B12873" t="str">
            <v>ساندي فهده</v>
          </cell>
          <cell r="C12873" t="str">
            <v>امين</v>
          </cell>
          <cell r="D12873" t="str">
            <v>روعه</v>
          </cell>
          <cell r="E12873" t="str">
            <v>الثانية حديث</v>
          </cell>
        </row>
        <row r="12874">
          <cell r="A12874">
            <v>423172</v>
          </cell>
          <cell r="B12874" t="str">
            <v>ساهر العثمان</v>
          </cell>
          <cell r="C12874" t="str">
            <v>ماجد</v>
          </cell>
          <cell r="D12874" t="str">
            <v>فاطمه</v>
          </cell>
          <cell r="E12874" t="str">
            <v>الثانية حديث</v>
          </cell>
        </row>
        <row r="12875">
          <cell r="A12875">
            <v>423193</v>
          </cell>
          <cell r="B12875" t="str">
            <v>سليمان زهره</v>
          </cell>
          <cell r="C12875" t="str">
            <v>عمار</v>
          </cell>
          <cell r="D12875" t="str">
            <v>ردينه</v>
          </cell>
          <cell r="E12875" t="str">
            <v>الثانية حديث</v>
          </cell>
        </row>
        <row r="12876">
          <cell r="A12876">
            <v>423207</v>
          </cell>
          <cell r="B12876" t="str">
            <v>سميره شيخ البساتنه</v>
          </cell>
          <cell r="C12876" t="str">
            <v>عدنان</v>
          </cell>
          <cell r="D12876" t="str">
            <v>ايمان</v>
          </cell>
          <cell r="E12876" t="str">
            <v>الثانية حديث</v>
          </cell>
        </row>
        <row r="12877">
          <cell r="A12877">
            <v>423221</v>
          </cell>
          <cell r="B12877" t="str">
            <v>سومر الحداد</v>
          </cell>
          <cell r="C12877" t="str">
            <v>خليل</v>
          </cell>
          <cell r="D12877" t="str">
            <v>سليمه</v>
          </cell>
          <cell r="E12877" t="str">
            <v>الثانية حديث</v>
          </cell>
        </row>
        <row r="12878">
          <cell r="A12878">
            <v>423229</v>
          </cell>
          <cell r="B12878" t="str">
            <v>شام طعمه</v>
          </cell>
          <cell r="C12878" t="str">
            <v>محمد اديب</v>
          </cell>
          <cell r="D12878" t="str">
            <v>منال</v>
          </cell>
          <cell r="E12878" t="str">
            <v>الثانية حديث</v>
          </cell>
        </row>
        <row r="12879">
          <cell r="A12879">
            <v>423237</v>
          </cell>
          <cell r="B12879" t="str">
            <v>شذى الكردي</v>
          </cell>
          <cell r="C12879" t="str">
            <v xml:space="preserve">محمد </v>
          </cell>
          <cell r="D12879" t="str">
            <v>ريما</v>
          </cell>
          <cell r="E12879" t="str">
            <v>الثانية حديث</v>
          </cell>
        </row>
        <row r="12880">
          <cell r="A12880">
            <v>423257</v>
          </cell>
          <cell r="B12880" t="str">
            <v>صفا ابوسيف</v>
          </cell>
          <cell r="C12880" t="str">
            <v>سامر</v>
          </cell>
          <cell r="D12880" t="str">
            <v>نوال</v>
          </cell>
          <cell r="E12880" t="str">
            <v>الثانية حديث</v>
          </cell>
        </row>
        <row r="12881">
          <cell r="A12881">
            <v>423270</v>
          </cell>
          <cell r="B12881" t="str">
            <v>ضحى السوقي</v>
          </cell>
          <cell r="C12881" t="str">
            <v>زياد</v>
          </cell>
          <cell r="D12881" t="str">
            <v>نظيره</v>
          </cell>
          <cell r="E12881" t="str">
            <v>الثانية حديث</v>
          </cell>
        </row>
        <row r="12882">
          <cell r="A12882">
            <v>423280</v>
          </cell>
          <cell r="B12882" t="str">
            <v>طارق خادم الاربعين</v>
          </cell>
          <cell r="C12882" t="str">
            <v>محمد باسل</v>
          </cell>
          <cell r="D12882" t="str">
            <v>ميسون</v>
          </cell>
          <cell r="E12882" t="str">
            <v>الثانية حديث</v>
          </cell>
        </row>
        <row r="12883">
          <cell r="A12883">
            <v>423283</v>
          </cell>
          <cell r="B12883" t="str">
            <v>طراد عمر</v>
          </cell>
          <cell r="C12883" t="str">
            <v>فضل الله</v>
          </cell>
          <cell r="D12883" t="str">
            <v>فاطمه</v>
          </cell>
          <cell r="E12883" t="str">
            <v>الثانية حديث</v>
          </cell>
        </row>
        <row r="12884">
          <cell r="A12884">
            <v>423307</v>
          </cell>
          <cell r="B12884" t="str">
            <v>عبد الرحمن الدقر</v>
          </cell>
          <cell r="C12884" t="str">
            <v>محمد ابو الخير</v>
          </cell>
          <cell r="D12884" t="str">
            <v>ابتسام</v>
          </cell>
          <cell r="E12884" t="str">
            <v>الثانية حديث</v>
          </cell>
        </row>
        <row r="12885">
          <cell r="A12885">
            <v>423315</v>
          </cell>
          <cell r="B12885" t="str">
            <v>عبد الرحمن سبيناتي</v>
          </cell>
          <cell r="C12885" t="str">
            <v>محمد</v>
          </cell>
          <cell r="D12885" t="str">
            <v>نجوى</v>
          </cell>
          <cell r="E12885" t="str">
            <v>الثانية حديث</v>
          </cell>
        </row>
        <row r="12886">
          <cell r="A12886">
            <v>423317</v>
          </cell>
          <cell r="B12886" t="str">
            <v>عبد الرحمن شربجي</v>
          </cell>
          <cell r="C12886" t="str">
            <v>فؤاد</v>
          </cell>
          <cell r="D12886" t="str">
            <v>مها</v>
          </cell>
          <cell r="E12886" t="str">
            <v>الثانية حديث</v>
          </cell>
        </row>
        <row r="12887">
          <cell r="A12887">
            <v>423331</v>
          </cell>
          <cell r="B12887" t="str">
            <v>عبد اللطيف الحمراوي</v>
          </cell>
          <cell r="C12887" t="str">
            <v>مسلم</v>
          </cell>
          <cell r="D12887" t="str">
            <v>منال</v>
          </cell>
          <cell r="E12887" t="str">
            <v>الثانية حديث</v>
          </cell>
        </row>
        <row r="12888">
          <cell r="A12888">
            <v>423335</v>
          </cell>
          <cell r="B12888" t="str">
            <v>عبد الله المايري</v>
          </cell>
          <cell r="C12888" t="str">
            <v>احمد</v>
          </cell>
          <cell r="D12888" t="str">
            <v>هدى</v>
          </cell>
          <cell r="E12888" t="str">
            <v>الثانية حديث</v>
          </cell>
        </row>
        <row r="12889">
          <cell r="A12889">
            <v>423337</v>
          </cell>
          <cell r="B12889" t="str">
            <v>عبد الله الياسين</v>
          </cell>
          <cell r="C12889" t="str">
            <v>جودت</v>
          </cell>
          <cell r="D12889" t="str">
            <v>مريم</v>
          </cell>
          <cell r="E12889" t="str">
            <v>الثانية حديث</v>
          </cell>
        </row>
        <row r="12890">
          <cell r="A12890">
            <v>423342</v>
          </cell>
          <cell r="B12890" t="str">
            <v>عبد الله حمصي</v>
          </cell>
          <cell r="C12890" t="str">
            <v>محمد فراس</v>
          </cell>
          <cell r="D12890" t="str">
            <v>رهف</v>
          </cell>
          <cell r="E12890" t="str">
            <v>الثانية حديث</v>
          </cell>
        </row>
        <row r="12891">
          <cell r="A12891">
            <v>423352</v>
          </cell>
          <cell r="B12891" t="str">
            <v>عبير الشيخ</v>
          </cell>
          <cell r="C12891" t="str">
            <v>محمد</v>
          </cell>
          <cell r="D12891" t="str">
            <v>تمره</v>
          </cell>
          <cell r="E12891" t="str">
            <v>الثانية حديث</v>
          </cell>
        </row>
        <row r="12892">
          <cell r="A12892">
            <v>423354</v>
          </cell>
          <cell r="B12892" t="str">
            <v>عبير شنانه</v>
          </cell>
          <cell r="C12892" t="str">
            <v>سمير</v>
          </cell>
          <cell r="D12892" t="str">
            <v>عائده</v>
          </cell>
          <cell r="E12892" t="str">
            <v>الثانية حديث</v>
          </cell>
        </row>
        <row r="12893">
          <cell r="A12893">
            <v>423377</v>
          </cell>
          <cell r="B12893" t="str">
            <v>علا عارفه</v>
          </cell>
          <cell r="C12893" t="str">
            <v>خضر</v>
          </cell>
          <cell r="D12893" t="str">
            <v>رتيبه</v>
          </cell>
          <cell r="E12893" t="str">
            <v>الثانية حديث</v>
          </cell>
        </row>
        <row r="12894">
          <cell r="A12894">
            <v>423387</v>
          </cell>
          <cell r="B12894" t="str">
            <v>علاء الدين ارضروملي</v>
          </cell>
          <cell r="C12894" t="str">
            <v>هافال</v>
          </cell>
          <cell r="D12894" t="str">
            <v>رنده</v>
          </cell>
          <cell r="E12894" t="str">
            <v>الثانية حديث</v>
          </cell>
        </row>
        <row r="12895">
          <cell r="A12895">
            <v>423390</v>
          </cell>
          <cell r="B12895" t="str">
            <v>علاء الدين الفياض</v>
          </cell>
          <cell r="C12895" t="str">
            <v>محمد راشد</v>
          </cell>
          <cell r="D12895" t="str">
            <v>هناء</v>
          </cell>
          <cell r="E12895" t="str">
            <v>الثانية حديث</v>
          </cell>
        </row>
        <row r="12896">
          <cell r="A12896">
            <v>423394</v>
          </cell>
          <cell r="B12896" t="str">
            <v>علاء الكنج</v>
          </cell>
          <cell r="C12896" t="str">
            <v>محمد</v>
          </cell>
          <cell r="D12896" t="str">
            <v>نديمه</v>
          </cell>
          <cell r="E12896" t="str">
            <v>الثانية حديث</v>
          </cell>
        </row>
        <row r="12897">
          <cell r="A12897">
            <v>423395</v>
          </cell>
          <cell r="B12897" t="str">
            <v>علاء بلدي</v>
          </cell>
          <cell r="C12897" t="str">
            <v>مازن</v>
          </cell>
          <cell r="D12897" t="str">
            <v>رين</v>
          </cell>
          <cell r="E12897" t="str">
            <v>الثانية حديث</v>
          </cell>
        </row>
        <row r="12898">
          <cell r="A12898">
            <v>423407</v>
          </cell>
          <cell r="B12898" t="str">
            <v>علي حرزون</v>
          </cell>
          <cell r="C12898" t="str">
            <v>نايف</v>
          </cell>
          <cell r="D12898" t="str">
            <v>وفاء</v>
          </cell>
          <cell r="E12898" t="str">
            <v>الثانية حديث</v>
          </cell>
        </row>
        <row r="12899">
          <cell r="A12899">
            <v>423411</v>
          </cell>
          <cell r="B12899" t="str">
            <v>علي سليمان</v>
          </cell>
          <cell r="C12899" t="str">
            <v>سليمان</v>
          </cell>
          <cell r="D12899" t="str">
            <v>ايساء</v>
          </cell>
          <cell r="E12899" t="str">
            <v>الثانية حديث</v>
          </cell>
        </row>
        <row r="12900">
          <cell r="A12900">
            <v>423431</v>
          </cell>
          <cell r="B12900" t="str">
            <v>عمر الحلاق</v>
          </cell>
          <cell r="C12900" t="str">
            <v>محمد</v>
          </cell>
          <cell r="D12900" t="str">
            <v>سعاد</v>
          </cell>
          <cell r="E12900" t="str">
            <v>الثانية حديث</v>
          </cell>
        </row>
        <row r="12901">
          <cell r="A12901">
            <v>423438</v>
          </cell>
          <cell r="B12901" t="str">
            <v>عمر جانو</v>
          </cell>
          <cell r="C12901" t="str">
            <v>محمد ناصر</v>
          </cell>
          <cell r="D12901" t="str">
            <v>رهف</v>
          </cell>
          <cell r="E12901" t="str">
            <v>الثانية حديث</v>
          </cell>
        </row>
        <row r="12902">
          <cell r="A12902">
            <v>423444</v>
          </cell>
          <cell r="B12902" t="str">
            <v>عمران قدسي</v>
          </cell>
          <cell r="C12902" t="str">
            <v>محمد</v>
          </cell>
          <cell r="D12902" t="str">
            <v>هاله شرفاوي</v>
          </cell>
          <cell r="E12902" t="str">
            <v>الثانية حديث</v>
          </cell>
        </row>
        <row r="12903">
          <cell r="A12903">
            <v>423447</v>
          </cell>
          <cell r="B12903" t="str">
            <v>عمير الحلاق</v>
          </cell>
          <cell r="C12903" t="str">
            <v>ماهر</v>
          </cell>
          <cell r="D12903" t="str">
            <v>فوزيه الاشقر الحموي</v>
          </cell>
          <cell r="E12903" t="str">
            <v>الثانية حديث</v>
          </cell>
        </row>
        <row r="12904">
          <cell r="A12904">
            <v>423454</v>
          </cell>
          <cell r="B12904" t="str">
            <v>غالب السمان</v>
          </cell>
          <cell r="C12904" t="str">
            <v>مهيب</v>
          </cell>
          <cell r="D12904" t="str">
            <v>سميره</v>
          </cell>
          <cell r="E12904" t="str">
            <v>الثانية حديث</v>
          </cell>
        </row>
        <row r="12905">
          <cell r="A12905">
            <v>423456</v>
          </cell>
          <cell r="B12905" t="str">
            <v>غاليه العمري</v>
          </cell>
          <cell r="C12905" t="str">
            <v>عماد</v>
          </cell>
          <cell r="D12905" t="str">
            <v>غفران</v>
          </cell>
          <cell r="E12905" t="str">
            <v>الثانية حديث</v>
          </cell>
        </row>
        <row r="12906">
          <cell r="A12906">
            <v>423462</v>
          </cell>
          <cell r="B12906" t="str">
            <v>غدير خالد</v>
          </cell>
          <cell r="C12906" t="str">
            <v>عدنان</v>
          </cell>
          <cell r="D12906" t="str">
            <v>ايمان</v>
          </cell>
          <cell r="E12906" t="str">
            <v>الثانية حديث</v>
          </cell>
        </row>
        <row r="12907">
          <cell r="A12907">
            <v>423476</v>
          </cell>
          <cell r="B12907" t="str">
            <v>غزل صبان</v>
          </cell>
          <cell r="C12907" t="str">
            <v>محمد خير الدين</v>
          </cell>
          <cell r="D12907" t="str">
            <v>فتحيه</v>
          </cell>
          <cell r="E12907" t="str">
            <v>الثانية حديث</v>
          </cell>
        </row>
        <row r="12908">
          <cell r="A12908">
            <v>423486</v>
          </cell>
          <cell r="B12908" t="str">
            <v>غنوه نكد</v>
          </cell>
          <cell r="C12908" t="str">
            <v>ياسر</v>
          </cell>
          <cell r="D12908" t="str">
            <v>نجوى</v>
          </cell>
          <cell r="E12908" t="str">
            <v>الثانية حديث</v>
          </cell>
        </row>
        <row r="12909">
          <cell r="A12909">
            <v>423501</v>
          </cell>
          <cell r="B12909" t="str">
            <v>غيد السيد طليبه</v>
          </cell>
          <cell r="C12909" t="str">
            <v>محي الدين</v>
          </cell>
          <cell r="D12909" t="str">
            <v>هويده</v>
          </cell>
          <cell r="E12909" t="str">
            <v>الثانية حديث</v>
          </cell>
        </row>
        <row r="12910">
          <cell r="A12910">
            <v>423542</v>
          </cell>
          <cell r="B12910" t="str">
            <v>فراس عطايا</v>
          </cell>
          <cell r="C12910" t="str">
            <v>محمد</v>
          </cell>
          <cell r="D12910" t="str">
            <v>ملك</v>
          </cell>
          <cell r="E12910" t="str">
            <v>الثانية حديث</v>
          </cell>
        </row>
        <row r="12911">
          <cell r="A12911">
            <v>423559</v>
          </cell>
          <cell r="B12911" t="str">
            <v>قصي برغله</v>
          </cell>
          <cell r="C12911" t="str">
            <v>احمد</v>
          </cell>
          <cell r="D12911" t="str">
            <v>سميره</v>
          </cell>
          <cell r="E12911" t="str">
            <v>الثانية حديث</v>
          </cell>
        </row>
        <row r="12912">
          <cell r="A12912">
            <v>423578</v>
          </cell>
          <cell r="B12912" t="str">
            <v>كنان ديب</v>
          </cell>
          <cell r="C12912" t="str">
            <v>بسام</v>
          </cell>
          <cell r="D12912" t="str">
            <v>مرلان</v>
          </cell>
          <cell r="E12912" t="str">
            <v>الثانية حديث</v>
          </cell>
        </row>
        <row r="12913">
          <cell r="A12913">
            <v>423599</v>
          </cell>
          <cell r="B12913" t="str">
            <v>لبنى الشتيوي</v>
          </cell>
          <cell r="C12913" t="str">
            <v>محمد عمار</v>
          </cell>
          <cell r="D12913" t="str">
            <v>لبابه</v>
          </cell>
          <cell r="E12913" t="str">
            <v>الثانية حديث</v>
          </cell>
        </row>
        <row r="12914">
          <cell r="A12914">
            <v>423632</v>
          </cell>
          <cell r="B12914" t="str">
            <v>ليليان يوسف</v>
          </cell>
          <cell r="C12914" t="str">
            <v>ثائر</v>
          </cell>
          <cell r="D12914" t="str">
            <v>مها</v>
          </cell>
          <cell r="E12914" t="str">
            <v>الثانية حديث</v>
          </cell>
        </row>
        <row r="12915">
          <cell r="A12915">
            <v>423636</v>
          </cell>
          <cell r="B12915" t="str">
            <v>لين الشلبي</v>
          </cell>
          <cell r="C12915" t="str">
            <v>خالد</v>
          </cell>
          <cell r="D12915" t="str">
            <v>هدى مكاوي</v>
          </cell>
          <cell r="E12915" t="str">
            <v>الثانية حديث</v>
          </cell>
        </row>
        <row r="12916">
          <cell r="A12916">
            <v>423643</v>
          </cell>
          <cell r="B12916" t="str">
            <v>لينا الخطيب</v>
          </cell>
          <cell r="C12916" t="str">
            <v>محمد بسام</v>
          </cell>
          <cell r="D12916" t="str">
            <v>عبير</v>
          </cell>
          <cell r="E12916" t="str">
            <v>الثانية حديث</v>
          </cell>
        </row>
        <row r="12917">
          <cell r="A12917">
            <v>423649</v>
          </cell>
          <cell r="B12917" t="str">
            <v>لينه الملاح</v>
          </cell>
          <cell r="C12917" t="str">
            <v>محمد معتز</v>
          </cell>
          <cell r="D12917" t="str">
            <v>لبنى</v>
          </cell>
          <cell r="E12917" t="str">
            <v>الثانية حديث</v>
          </cell>
        </row>
        <row r="12918">
          <cell r="A12918">
            <v>423651</v>
          </cell>
          <cell r="B12918" t="str">
            <v>ماجده طيبه</v>
          </cell>
          <cell r="C12918" t="str">
            <v>خضير</v>
          </cell>
          <cell r="D12918" t="str">
            <v>لمعه</v>
          </cell>
          <cell r="E12918" t="str">
            <v>الثانية حديث</v>
          </cell>
        </row>
        <row r="12919">
          <cell r="A12919">
            <v>423659</v>
          </cell>
          <cell r="B12919" t="str">
            <v>مازن مرعي</v>
          </cell>
          <cell r="C12919" t="str">
            <v>سامر</v>
          </cell>
          <cell r="D12919" t="str">
            <v>ايمان</v>
          </cell>
          <cell r="E12919" t="str">
            <v>الثانية حديث</v>
          </cell>
        </row>
        <row r="12920">
          <cell r="A12920">
            <v>423672</v>
          </cell>
          <cell r="B12920" t="str">
            <v>ماهر القصار</v>
          </cell>
          <cell r="C12920" t="str">
            <v>عصام</v>
          </cell>
          <cell r="D12920" t="str">
            <v>وجدان</v>
          </cell>
          <cell r="E12920" t="str">
            <v>الثانية حديث</v>
          </cell>
        </row>
        <row r="12921">
          <cell r="A12921">
            <v>423674</v>
          </cell>
          <cell r="B12921" t="str">
            <v>ماهر سليطين</v>
          </cell>
          <cell r="C12921" t="str">
            <v>عيسى</v>
          </cell>
          <cell r="D12921" t="str">
            <v>غاده</v>
          </cell>
          <cell r="E12921" t="str">
            <v>الثانية حديث</v>
          </cell>
        </row>
        <row r="12922">
          <cell r="A12922">
            <v>423687</v>
          </cell>
          <cell r="B12922" t="str">
            <v>مجد سليمان</v>
          </cell>
          <cell r="C12922" t="str">
            <v>بديع</v>
          </cell>
          <cell r="D12922" t="str">
            <v>نبيله</v>
          </cell>
          <cell r="E12922" t="str">
            <v>الثانية حديث</v>
          </cell>
        </row>
        <row r="12923">
          <cell r="A12923">
            <v>423707</v>
          </cell>
          <cell r="B12923" t="str">
            <v>محمد البوشي</v>
          </cell>
          <cell r="C12923" t="str">
            <v>عمار</v>
          </cell>
          <cell r="D12923" t="str">
            <v>اميره</v>
          </cell>
          <cell r="E12923" t="str">
            <v>الثانية حديث</v>
          </cell>
        </row>
        <row r="12924">
          <cell r="A12924">
            <v>423718</v>
          </cell>
          <cell r="B12924" t="str">
            <v>محمد الزايد</v>
          </cell>
          <cell r="C12924" t="str">
            <v>عمر</v>
          </cell>
          <cell r="D12924" t="str">
            <v>اريج</v>
          </cell>
          <cell r="E12924" t="str">
            <v>الثانية حديث</v>
          </cell>
        </row>
        <row r="12925">
          <cell r="A12925">
            <v>423720</v>
          </cell>
          <cell r="B12925" t="str">
            <v>محمد الساعور</v>
          </cell>
          <cell r="C12925" t="str">
            <v>عبد الحليم</v>
          </cell>
          <cell r="D12925" t="str">
            <v>ايمان</v>
          </cell>
          <cell r="E12925" t="str">
            <v>الثانية حديث</v>
          </cell>
        </row>
        <row r="12926">
          <cell r="A12926">
            <v>423721</v>
          </cell>
          <cell r="B12926" t="str">
            <v>محمد السموري</v>
          </cell>
          <cell r="C12926" t="str">
            <v>عدنان</v>
          </cell>
          <cell r="D12926" t="str">
            <v>خوله</v>
          </cell>
          <cell r="E12926" t="str">
            <v>الثانية حديث</v>
          </cell>
        </row>
        <row r="12927">
          <cell r="A12927">
            <v>423739</v>
          </cell>
          <cell r="B12927" t="str">
            <v>محمد المسلماني</v>
          </cell>
          <cell r="C12927" t="str">
            <v>محمد سمير</v>
          </cell>
          <cell r="D12927" t="str">
            <v>سميه</v>
          </cell>
          <cell r="E12927" t="str">
            <v>الثانية حديث</v>
          </cell>
        </row>
        <row r="12928">
          <cell r="A12928">
            <v>423752</v>
          </cell>
          <cell r="B12928" t="str">
            <v>محمد اياد قره واعظ</v>
          </cell>
          <cell r="C12928" t="str">
            <v>محمد سامر</v>
          </cell>
          <cell r="D12928" t="str">
            <v>سوزان</v>
          </cell>
          <cell r="E12928" t="str">
            <v>الثانية حديث</v>
          </cell>
        </row>
        <row r="12929">
          <cell r="A12929">
            <v>423754</v>
          </cell>
          <cell r="B12929" t="str">
            <v>محمد برغود</v>
          </cell>
          <cell r="C12929" t="str">
            <v>ايمن</v>
          </cell>
          <cell r="D12929" t="str">
            <v>سميره</v>
          </cell>
          <cell r="E12929" t="str">
            <v>الثانية حديث</v>
          </cell>
        </row>
        <row r="12930">
          <cell r="A12930">
            <v>423755</v>
          </cell>
          <cell r="B12930" t="str">
            <v>محمد بسام طانه</v>
          </cell>
          <cell r="C12930" t="str">
            <v>محمد ياسين</v>
          </cell>
          <cell r="D12930" t="str">
            <v>بشرى</v>
          </cell>
          <cell r="E12930" t="str">
            <v>الثانية حديث</v>
          </cell>
        </row>
        <row r="12931">
          <cell r="A12931">
            <v>423759</v>
          </cell>
          <cell r="B12931" t="str">
            <v>محمد بشير النمر</v>
          </cell>
          <cell r="C12931" t="str">
            <v>محمد حسن</v>
          </cell>
          <cell r="D12931" t="str">
            <v>سهام</v>
          </cell>
          <cell r="E12931" t="str">
            <v>الثانية حديث</v>
          </cell>
        </row>
        <row r="12932">
          <cell r="A12932">
            <v>423764</v>
          </cell>
          <cell r="B12932" t="str">
            <v>محمد تقاله</v>
          </cell>
          <cell r="C12932" t="str">
            <v>نزار</v>
          </cell>
          <cell r="D12932" t="str">
            <v>خديجه</v>
          </cell>
          <cell r="E12932" t="str">
            <v>الثانية حديث</v>
          </cell>
        </row>
        <row r="12933">
          <cell r="A12933">
            <v>423773</v>
          </cell>
          <cell r="B12933" t="str">
            <v>محمد حسين</v>
          </cell>
          <cell r="C12933" t="str">
            <v>معين</v>
          </cell>
          <cell r="D12933" t="str">
            <v>نهيده</v>
          </cell>
          <cell r="E12933" t="str">
            <v>الثانية حديث</v>
          </cell>
        </row>
        <row r="12934">
          <cell r="A12934">
            <v>423780</v>
          </cell>
          <cell r="B12934" t="str">
            <v>محمد خير الريس</v>
          </cell>
          <cell r="C12934" t="str">
            <v>امجد</v>
          </cell>
          <cell r="D12934" t="str">
            <v>رمزيه</v>
          </cell>
          <cell r="E12934" t="str">
            <v>الثانية حديث</v>
          </cell>
        </row>
        <row r="12935">
          <cell r="A12935">
            <v>423783</v>
          </cell>
          <cell r="B12935" t="str">
            <v>محمد دياب</v>
          </cell>
          <cell r="C12935" t="str">
            <v>يوسف</v>
          </cell>
          <cell r="D12935" t="str">
            <v>هيام</v>
          </cell>
          <cell r="E12935" t="str">
            <v>الثانية حديث</v>
          </cell>
        </row>
        <row r="12936">
          <cell r="A12936">
            <v>423793</v>
          </cell>
          <cell r="B12936" t="str">
            <v>محمد زهير كوران</v>
          </cell>
          <cell r="C12936" t="str">
            <v>محمد رايق</v>
          </cell>
          <cell r="D12936" t="str">
            <v>رباح</v>
          </cell>
          <cell r="E12936" t="str">
            <v>الثانية حديث</v>
          </cell>
        </row>
        <row r="12937">
          <cell r="A12937">
            <v>423795</v>
          </cell>
          <cell r="B12937" t="str">
            <v>محمد زيدان</v>
          </cell>
          <cell r="C12937" t="str">
            <v>عمر</v>
          </cell>
          <cell r="D12937" t="str">
            <v>ناهده</v>
          </cell>
          <cell r="E12937" t="str">
            <v>الثانية حديث</v>
          </cell>
        </row>
        <row r="12938">
          <cell r="A12938">
            <v>423815</v>
          </cell>
          <cell r="B12938" t="str">
            <v>محمد صبحي شعيب</v>
          </cell>
          <cell r="C12938" t="str">
            <v>محمد محروس</v>
          </cell>
          <cell r="D12938" t="str">
            <v>عبير</v>
          </cell>
          <cell r="E12938" t="str">
            <v>الثانية حديث</v>
          </cell>
        </row>
        <row r="12939">
          <cell r="A12939">
            <v>423832</v>
          </cell>
          <cell r="B12939" t="str">
            <v>محمد عماد أبو  سمره</v>
          </cell>
          <cell r="C12939" t="str">
            <v>محمود</v>
          </cell>
          <cell r="D12939" t="str">
            <v>جمانه</v>
          </cell>
          <cell r="E12939" t="str">
            <v>الثانية حديث</v>
          </cell>
        </row>
        <row r="12940">
          <cell r="A12940">
            <v>423833</v>
          </cell>
          <cell r="B12940" t="str">
            <v>محمد عمار الرحيم</v>
          </cell>
          <cell r="C12940" t="str">
            <v>زهير</v>
          </cell>
          <cell r="D12940" t="str">
            <v>سمر</v>
          </cell>
          <cell r="E12940" t="str">
            <v>الثانية حديث</v>
          </cell>
        </row>
        <row r="12941">
          <cell r="A12941">
            <v>423841</v>
          </cell>
          <cell r="B12941" t="str">
            <v>محمد عمرو الكوسى</v>
          </cell>
          <cell r="C12941" t="str">
            <v>خالد</v>
          </cell>
          <cell r="D12941" t="str">
            <v>هديل</v>
          </cell>
          <cell r="E12941" t="str">
            <v>الثانية حديث</v>
          </cell>
        </row>
        <row r="12942">
          <cell r="A12942">
            <v>423847</v>
          </cell>
          <cell r="B12942" t="str">
            <v>محمد فارس</v>
          </cell>
          <cell r="C12942" t="str">
            <v>احمد</v>
          </cell>
          <cell r="D12942" t="str">
            <v>شهيره دحروج</v>
          </cell>
          <cell r="E12942" t="str">
            <v>الثانية حديث</v>
          </cell>
        </row>
        <row r="12943">
          <cell r="A12943">
            <v>423856</v>
          </cell>
          <cell r="B12943" t="str">
            <v>محمد قصي مشمش</v>
          </cell>
          <cell r="C12943" t="str">
            <v>صلاح الدين</v>
          </cell>
          <cell r="D12943" t="str">
            <v>ريم</v>
          </cell>
          <cell r="E12943" t="str">
            <v>الثانية حديث</v>
          </cell>
        </row>
        <row r="12944">
          <cell r="A12944">
            <v>423868</v>
          </cell>
          <cell r="B12944" t="str">
            <v>محمد معاذ مارديني</v>
          </cell>
          <cell r="C12944" t="str">
            <v>معتز</v>
          </cell>
          <cell r="D12944" t="str">
            <v>لينا</v>
          </cell>
          <cell r="E12944" t="str">
            <v>الثانية حديث</v>
          </cell>
        </row>
        <row r="12945">
          <cell r="A12945">
            <v>423886</v>
          </cell>
          <cell r="B12945" t="str">
            <v>محمد وائل الزيات</v>
          </cell>
          <cell r="C12945" t="str">
            <v>صلاح</v>
          </cell>
          <cell r="D12945" t="str">
            <v>ابتسام</v>
          </cell>
          <cell r="E12945" t="str">
            <v>الثانية حديث</v>
          </cell>
        </row>
        <row r="12946">
          <cell r="A12946">
            <v>423889</v>
          </cell>
          <cell r="B12946" t="str">
            <v>محمد وهبه</v>
          </cell>
          <cell r="C12946" t="str">
            <v>حسام</v>
          </cell>
          <cell r="D12946" t="str">
            <v>سوزان</v>
          </cell>
          <cell r="E12946" t="str">
            <v>الثانية حديث</v>
          </cell>
        </row>
        <row r="12947">
          <cell r="A12947">
            <v>423890</v>
          </cell>
          <cell r="B12947" t="str">
            <v>محمد وهبه محمد</v>
          </cell>
          <cell r="C12947" t="str">
            <v>احمد</v>
          </cell>
          <cell r="D12947" t="str">
            <v>عليا</v>
          </cell>
          <cell r="E12947" t="str">
            <v>الثانية حديث</v>
          </cell>
        </row>
        <row r="12948">
          <cell r="A12948">
            <v>423916</v>
          </cell>
          <cell r="B12948" t="str">
            <v>محمود عباس</v>
          </cell>
          <cell r="C12948" t="str">
            <v>محمد ياسر</v>
          </cell>
          <cell r="D12948" t="str">
            <v>جمانه</v>
          </cell>
          <cell r="E12948" t="str">
            <v>الثانية حديث</v>
          </cell>
        </row>
        <row r="12949">
          <cell r="A12949">
            <v>423948</v>
          </cell>
          <cell r="B12949" t="str">
            <v>مروه البيطار</v>
          </cell>
          <cell r="C12949" t="str">
            <v>عماد الدين</v>
          </cell>
          <cell r="D12949" t="str">
            <v>هيفاء السمان</v>
          </cell>
          <cell r="E12949" t="str">
            <v>الثانية حديث</v>
          </cell>
        </row>
        <row r="12950">
          <cell r="A12950">
            <v>423980</v>
          </cell>
          <cell r="B12950" t="str">
            <v>معاذ الجوبراني</v>
          </cell>
          <cell r="C12950" t="str">
            <v>غسان</v>
          </cell>
          <cell r="D12950" t="str">
            <v>امل</v>
          </cell>
          <cell r="E12950" t="str">
            <v>الثانية حديث</v>
          </cell>
        </row>
        <row r="12951">
          <cell r="A12951">
            <v>423981</v>
          </cell>
          <cell r="B12951" t="str">
            <v>معاذ الرز</v>
          </cell>
          <cell r="C12951" t="str">
            <v>محمود</v>
          </cell>
          <cell r="D12951" t="str">
            <v>رنا</v>
          </cell>
          <cell r="E12951" t="str">
            <v>الثانية حديث</v>
          </cell>
        </row>
        <row r="12952">
          <cell r="A12952">
            <v>423984</v>
          </cell>
          <cell r="B12952" t="str">
            <v>معاذ هنديه</v>
          </cell>
          <cell r="C12952" t="str">
            <v>غسان</v>
          </cell>
          <cell r="D12952" t="str">
            <v>حنان</v>
          </cell>
          <cell r="E12952" t="str">
            <v>الثانية حديث</v>
          </cell>
        </row>
        <row r="12953">
          <cell r="A12953">
            <v>423988</v>
          </cell>
          <cell r="B12953" t="str">
            <v>معن صلاح</v>
          </cell>
          <cell r="C12953" t="str">
            <v>معتز</v>
          </cell>
          <cell r="D12953" t="str">
            <v>غصون</v>
          </cell>
          <cell r="E12953" t="str">
            <v>الثانية حديث</v>
          </cell>
        </row>
        <row r="12954">
          <cell r="A12954">
            <v>423993</v>
          </cell>
          <cell r="B12954" t="str">
            <v>ملك جواد</v>
          </cell>
          <cell r="C12954" t="str">
            <v>عدنان</v>
          </cell>
          <cell r="D12954" t="str">
            <v>هاجر</v>
          </cell>
          <cell r="E12954" t="str">
            <v>الثانية حديث</v>
          </cell>
        </row>
        <row r="12955">
          <cell r="A12955">
            <v>423999</v>
          </cell>
          <cell r="B12955" t="str">
            <v>منار عبد الله</v>
          </cell>
          <cell r="C12955" t="str">
            <v>بشار</v>
          </cell>
          <cell r="D12955" t="str">
            <v>غاده</v>
          </cell>
          <cell r="E12955" t="str">
            <v>الثانية حديث</v>
          </cell>
        </row>
        <row r="12956">
          <cell r="A12956">
            <v>424007</v>
          </cell>
          <cell r="B12956" t="str">
            <v>منذر البري</v>
          </cell>
          <cell r="C12956" t="str">
            <v>محمود</v>
          </cell>
          <cell r="D12956" t="str">
            <v>فاطمه سلام</v>
          </cell>
          <cell r="E12956" t="str">
            <v>الثانية حديث</v>
          </cell>
        </row>
        <row r="12957">
          <cell r="A12957">
            <v>424010</v>
          </cell>
          <cell r="B12957" t="str">
            <v>منى العوام</v>
          </cell>
          <cell r="C12957" t="str">
            <v>محمد امين</v>
          </cell>
          <cell r="D12957" t="str">
            <v>زاهيه</v>
          </cell>
          <cell r="E12957" t="str">
            <v>الثانية حديث</v>
          </cell>
        </row>
        <row r="12958">
          <cell r="A12958">
            <v>424042</v>
          </cell>
          <cell r="B12958" t="str">
            <v>ميساء عامر</v>
          </cell>
          <cell r="C12958" t="str">
            <v>فرحان</v>
          </cell>
          <cell r="D12958" t="str">
            <v>زهيه</v>
          </cell>
          <cell r="E12958" t="str">
            <v>الثانية حديث</v>
          </cell>
        </row>
        <row r="12959">
          <cell r="A12959">
            <v>424046</v>
          </cell>
          <cell r="B12959" t="str">
            <v>ميسر سرغايه</v>
          </cell>
          <cell r="C12959" t="str">
            <v>احمد</v>
          </cell>
          <cell r="D12959" t="str">
            <v>ندى</v>
          </cell>
          <cell r="E12959" t="str">
            <v>الثانية حديث</v>
          </cell>
        </row>
        <row r="12960">
          <cell r="A12960">
            <v>424049</v>
          </cell>
          <cell r="B12960" t="str">
            <v>ميناء ابراهيم</v>
          </cell>
          <cell r="C12960" t="str">
            <v>عمران</v>
          </cell>
          <cell r="D12960" t="str">
            <v>فاطمه</v>
          </cell>
          <cell r="E12960" t="str">
            <v>الثانية حديث</v>
          </cell>
        </row>
        <row r="12961">
          <cell r="A12961">
            <v>424051</v>
          </cell>
          <cell r="B12961" t="str">
            <v>نادره الحلبي</v>
          </cell>
          <cell r="C12961" t="str">
            <v>محمد بسام</v>
          </cell>
          <cell r="D12961" t="str">
            <v>هدى</v>
          </cell>
          <cell r="E12961" t="str">
            <v>الثانية حديث</v>
          </cell>
        </row>
        <row r="12962">
          <cell r="A12962">
            <v>424053</v>
          </cell>
          <cell r="B12962" t="str">
            <v>ناديا الشاغوري</v>
          </cell>
          <cell r="C12962" t="str">
            <v>الياس</v>
          </cell>
          <cell r="D12962" t="str">
            <v>مارلين</v>
          </cell>
          <cell r="E12962" t="str">
            <v>الثانية حديث</v>
          </cell>
        </row>
        <row r="12963">
          <cell r="A12963">
            <v>424067</v>
          </cell>
          <cell r="B12963" t="str">
            <v>نتالي حلاق</v>
          </cell>
          <cell r="C12963" t="str">
            <v>يوسف</v>
          </cell>
          <cell r="D12963" t="str">
            <v>جيما</v>
          </cell>
          <cell r="E12963" t="str">
            <v>الثانية حديث</v>
          </cell>
        </row>
        <row r="12964">
          <cell r="A12964">
            <v>424070</v>
          </cell>
          <cell r="B12964" t="str">
            <v>ندى بدوي السليم</v>
          </cell>
          <cell r="C12964" t="str">
            <v>سليم</v>
          </cell>
          <cell r="D12964" t="str">
            <v>سيده</v>
          </cell>
          <cell r="E12964" t="str">
            <v>الثانية حديث</v>
          </cell>
        </row>
        <row r="12965">
          <cell r="A12965">
            <v>424074</v>
          </cell>
          <cell r="B12965" t="str">
            <v>نديره النخال</v>
          </cell>
          <cell r="C12965" t="str">
            <v>محمد سميح</v>
          </cell>
          <cell r="D12965" t="str">
            <v>ايمان</v>
          </cell>
          <cell r="E12965" t="str">
            <v>الثانية حديث</v>
          </cell>
        </row>
        <row r="12966">
          <cell r="A12966">
            <v>424079</v>
          </cell>
          <cell r="B12966" t="str">
            <v>نرمين سلام</v>
          </cell>
          <cell r="C12966" t="str">
            <v>عبد الناصر</v>
          </cell>
          <cell r="D12966" t="str">
            <v>نجوى</v>
          </cell>
          <cell r="E12966" t="str">
            <v>الثانية حديث</v>
          </cell>
        </row>
        <row r="12967">
          <cell r="A12967">
            <v>424089</v>
          </cell>
          <cell r="B12967" t="str">
            <v>نعمت الدعاس</v>
          </cell>
          <cell r="C12967" t="str">
            <v>فارس</v>
          </cell>
          <cell r="D12967" t="str">
            <v>ملك</v>
          </cell>
          <cell r="E12967" t="str">
            <v>الثانية حديث</v>
          </cell>
        </row>
        <row r="12968">
          <cell r="A12968">
            <v>424090</v>
          </cell>
          <cell r="B12968" t="str">
            <v>نعيم سنديان</v>
          </cell>
          <cell r="C12968" t="str">
            <v>محمد</v>
          </cell>
          <cell r="D12968" t="str">
            <v>نها</v>
          </cell>
          <cell r="E12968" t="str">
            <v>الثانية حديث</v>
          </cell>
        </row>
        <row r="12969">
          <cell r="A12969">
            <v>424092</v>
          </cell>
          <cell r="B12969" t="str">
            <v>نهاد ارنبه</v>
          </cell>
          <cell r="C12969" t="str">
            <v>محمد فتحي</v>
          </cell>
          <cell r="D12969" t="str">
            <v>ريما</v>
          </cell>
          <cell r="E12969" t="str">
            <v>الثانية حديث</v>
          </cell>
        </row>
        <row r="12970">
          <cell r="A12970">
            <v>424096</v>
          </cell>
          <cell r="B12970" t="str">
            <v>نهله العقاد</v>
          </cell>
          <cell r="C12970" t="str">
            <v>محمد سامر</v>
          </cell>
          <cell r="D12970" t="str">
            <v>هيفين</v>
          </cell>
          <cell r="E12970" t="str">
            <v>الثانية حديث</v>
          </cell>
        </row>
        <row r="12971">
          <cell r="A12971">
            <v>424101</v>
          </cell>
          <cell r="B12971" t="str">
            <v>نور ابراهيم</v>
          </cell>
          <cell r="C12971" t="str">
            <v>رياض</v>
          </cell>
          <cell r="D12971" t="str">
            <v>لوسه</v>
          </cell>
          <cell r="E12971" t="str">
            <v>الثانية حديث</v>
          </cell>
        </row>
        <row r="12972">
          <cell r="A12972">
            <v>424110</v>
          </cell>
          <cell r="B12972" t="str">
            <v>نور الدين المالح</v>
          </cell>
          <cell r="C12972" t="str">
            <v>محمد شريف</v>
          </cell>
          <cell r="D12972" t="str">
            <v>صفاء</v>
          </cell>
          <cell r="E12972" t="str">
            <v>الثانية حديث</v>
          </cell>
        </row>
        <row r="12973">
          <cell r="A12973">
            <v>424115</v>
          </cell>
          <cell r="B12973" t="str">
            <v>نور الدين شيخ عوض</v>
          </cell>
          <cell r="C12973" t="str">
            <v>محمد خير</v>
          </cell>
          <cell r="D12973" t="str">
            <v>امل</v>
          </cell>
          <cell r="E12973" t="str">
            <v>الثانية حديث</v>
          </cell>
        </row>
        <row r="12974">
          <cell r="A12974">
            <v>424125</v>
          </cell>
          <cell r="B12974" t="str">
            <v>نور امين</v>
          </cell>
          <cell r="C12974" t="str">
            <v>محمد</v>
          </cell>
          <cell r="D12974" t="str">
            <v>عفاف</v>
          </cell>
          <cell r="E12974" t="str">
            <v>الثانية حديث</v>
          </cell>
        </row>
        <row r="12975">
          <cell r="A12975">
            <v>424181</v>
          </cell>
          <cell r="B12975" t="str">
            <v>هديل المصري</v>
          </cell>
          <cell r="C12975" t="str">
            <v>نبيل</v>
          </cell>
          <cell r="D12975" t="str">
            <v>زبيده</v>
          </cell>
          <cell r="E12975" t="str">
            <v>الثانية حديث</v>
          </cell>
        </row>
        <row r="12976">
          <cell r="A12976">
            <v>424184</v>
          </cell>
          <cell r="B12976" t="str">
            <v>هديل صافي</v>
          </cell>
          <cell r="C12976" t="str">
            <v>زكريا</v>
          </cell>
          <cell r="D12976" t="str">
            <v>فاديا</v>
          </cell>
          <cell r="E12976" t="str">
            <v>الثانية حديث</v>
          </cell>
        </row>
        <row r="12977">
          <cell r="A12977">
            <v>424212</v>
          </cell>
          <cell r="B12977" t="str">
            <v>ورد البدين</v>
          </cell>
          <cell r="C12977" t="str">
            <v>تامر</v>
          </cell>
          <cell r="D12977" t="str">
            <v>اماني</v>
          </cell>
          <cell r="E12977" t="str">
            <v>الثانية حديث</v>
          </cell>
        </row>
        <row r="12978">
          <cell r="A12978">
            <v>424213</v>
          </cell>
          <cell r="B12978" t="str">
            <v>وسام ابوعبد الله</v>
          </cell>
          <cell r="C12978" t="str">
            <v>مجد</v>
          </cell>
          <cell r="D12978" t="str">
            <v>امل</v>
          </cell>
          <cell r="E12978" t="str">
            <v>الثانية حديث</v>
          </cell>
        </row>
        <row r="12979">
          <cell r="A12979">
            <v>424220</v>
          </cell>
          <cell r="B12979" t="str">
            <v>وسيم الحلبي</v>
          </cell>
          <cell r="C12979" t="str">
            <v>احمد</v>
          </cell>
          <cell r="D12979" t="str">
            <v>وهيبه</v>
          </cell>
          <cell r="E12979" t="str">
            <v>الثانية حديث</v>
          </cell>
        </row>
        <row r="12980">
          <cell r="A12980">
            <v>424222</v>
          </cell>
          <cell r="B12980" t="str">
            <v>وسيم الفرستقي</v>
          </cell>
          <cell r="C12980" t="str">
            <v>عمر</v>
          </cell>
          <cell r="D12980" t="str">
            <v>امنه</v>
          </cell>
          <cell r="E12980" t="str">
            <v>الثانية حديث</v>
          </cell>
        </row>
        <row r="12981">
          <cell r="A12981">
            <v>424231</v>
          </cell>
          <cell r="B12981" t="str">
            <v>وعد حمزه</v>
          </cell>
          <cell r="C12981" t="str">
            <v>عادل</v>
          </cell>
          <cell r="D12981" t="str">
            <v>سميه</v>
          </cell>
          <cell r="E12981" t="str">
            <v>الثانية حديث</v>
          </cell>
        </row>
        <row r="12982">
          <cell r="A12982">
            <v>424232</v>
          </cell>
          <cell r="B12982" t="str">
            <v>وعد فراج</v>
          </cell>
          <cell r="C12982" t="str">
            <v>رضوان</v>
          </cell>
          <cell r="D12982" t="str">
            <v>سمره</v>
          </cell>
          <cell r="E12982" t="str">
            <v>الثانية حديث</v>
          </cell>
        </row>
        <row r="12983">
          <cell r="A12983">
            <v>424237</v>
          </cell>
          <cell r="B12983" t="str">
            <v>وفاء طعمه</v>
          </cell>
          <cell r="C12983" t="str">
            <v>حسان</v>
          </cell>
          <cell r="D12983" t="str">
            <v>رنا</v>
          </cell>
          <cell r="E12983" t="str">
            <v>الثانية حديث</v>
          </cell>
        </row>
        <row r="12984">
          <cell r="A12984">
            <v>424238</v>
          </cell>
          <cell r="B12984" t="str">
            <v>وفاء علي</v>
          </cell>
          <cell r="C12984" t="str">
            <v>محمود</v>
          </cell>
          <cell r="D12984" t="str">
            <v>فتحيه</v>
          </cell>
          <cell r="E12984" t="str">
            <v>الثانية حديث</v>
          </cell>
        </row>
        <row r="12985">
          <cell r="A12985">
            <v>424246</v>
          </cell>
          <cell r="B12985" t="str">
            <v>ولاء شحري</v>
          </cell>
          <cell r="C12985" t="str">
            <v>موفق</v>
          </cell>
          <cell r="D12985" t="str">
            <v>هنادي</v>
          </cell>
          <cell r="E12985" t="str">
            <v>الثانية حديث</v>
          </cell>
        </row>
        <row r="12986">
          <cell r="A12986">
            <v>424265</v>
          </cell>
          <cell r="B12986" t="str">
            <v>يامن المصري</v>
          </cell>
          <cell r="C12986" t="str">
            <v>وليد</v>
          </cell>
          <cell r="D12986" t="str">
            <v>حسنى</v>
          </cell>
          <cell r="E12986" t="str">
            <v>الثانية حديث</v>
          </cell>
        </row>
        <row r="12987">
          <cell r="A12987">
            <v>424271</v>
          </cell>
          <cell r="B12987" t="str">
            <v>يزن الكناني</v>
          </cell>
          <cell r="C12987" t="str">
            <v>محمد ماجد</v>
          </cell>
          <cell r="D12987" t="str">
            <v>مها</v>
          </cell>
          <cell r="E12987" t="str">
            <v>الثانية حديث</v>
          </cell>
        </row>
        <row r="12988">
          <cell r="A12988">
            <v>424286</v>
          </cell>
          <cell r="B12988" t="str">
            <v>يوسف العبيد</v>
          </cell>
          <cell r="C12988" t="str">
            <v>رياض</v>
          </cell>
          <cell r="D12988" t="str">
            <v>فهميه</v>
          </cell>
          <cell r="E12988" t="str">
            <v>الثانية حديث</v>
          </cell>
        </row>
        <row r="12989">
          <cell r="A12989">
            <v>424292</v>
          </cell>
          <cell r="B12989" t="str">
            <v>يونس نافيس</v>
          </cell>
          <cell r="C12989" t="str">
            <v>محمد</v>
          </cell>
          <cell r="D12989" t="str">
            <v>سناء</v>
          </cell>
          <cell r="E12989" t="str">
            <v>الثانية حديث</v>
          </cell>
        </row>
        <row r="12990">
          <cell r="A12990">
            <v>424293</v>
          </cell>
          <cell r="B12990" t="str">
            <v>احمد الحاج</v>
          </cell>
          <cell r="C12990" t="str">
            <v>محمد سعيد</v>
          </cell>
          <cell r="D12990" t="str">
            <v>سهام</v>
          </cell>
          <cell r="E12990" t="str">
            <v>الثانية حديث</v>
          </cell>
        </row>
        <row r="12991">
          <cell r="A12991">
            <v>424309</v>
          </cell>
          <cell r="B12991" t="str">
            <v>نيرمين اسماعيل</v>
          </cell>
          <cell r="C12991" t="str">
            <v>جهاد</v>
          </cell>
          <cell r="D12991" t="str">
            <v>ريداح</v>
          </cell>
          <cell r="E12991" t="str">
            <v>الثانية حديث</v>
          </cell>
        </row>
        <row r="12992">
          <cell r="A12992">
            <v>424332</v>
          </cell>
          <cell r="B12992" t="str">
            <v>عبد الهادي العبيد</v>
          </cell>
          <cell r="C12992" t="str">
            <v>اسماعيل</v>
          </cell>
          <cell r="D12992" t="str">
            <v>زكيه</v>
          </cell>
          <cell r="E12992" t="str">
            <v>الثانية حديث</v>
          </cell>
        </row>
        <row r="12993">
          <cell r="A12993">
            <v>424340</v>
          </cell>
          <cell r="B12993" t="str">
            <v>محمود زرافه</v>
          </cell>
          <cell r="C12993" t="str">
            <v xml:space="preserve">نعيم </v>
          </cell>
          <cell r="D12993" t="str">
            <v>اعتدال</v>
          </cell>
          <cell r="E12993" t="str">
            <v>الثانية حديث</v>
          </cell>
        </row>
        <row r="12994">
          <cell r="A12994">
            <v>424360</v>
          </cell>
          <cell r="B12994" t="str">
            <v>صالح صليلو</v>
          </cell>
          <cell r="C12994" t="str">
            <v>محمد معتز</v>
          </cell>
          <cell r="D12994" t="str">
            <v>ناهده</v>
          </cell>
          <cell r="E12994" t="str">
            <v>الثانية حديث</v>
          </cell>
        </row>
        <row r="12995">
          <cell r="A12995">
            <v>424366</v>
          </cell>
          <cell r="B12995" t="str">
            <v>ابراهيم الشعبي</v>
          </cell>
          <cell r="C12995" t="str">
            <v>مصطفى</v>
          </cell>
          <cell r="D12995" t="str">
            <v>فاتن</v>
          </cell>
          <cell r="E12995" t="str">
            <v>الثانية حديث</v>
          </cell>
        </row>
        <row r="12996">
          <cell r="A12996">
            <v>424376</v>
          </cell>
          <cell r="B12996" t="str">
            <v>ابراهيم مقصود</v>
          </cell>
          <cell r="C12996" t="str">
            <v>انطون</v>
          </cell>
          <cell r="D12996" t="str">
            <v>ماري</v>
          </cell>
          <cell r="E12996" t="str">
            <v>الثانية حديث</v>
          </cell>
        </row>
        <row r="12997">
          <cell r="A12997">
            <v>424397</v>
          </cell>
          <cell r="B12997" t="str">
            <v>احمد الواوي</v>
          </cell>
          <cell r="C12997" t="str">
            <v>جمال</v>
          </cell>
          <cell r="D12997" t="str">
            <v>دلال</v>
          </cell>
          <cell r="E12997" t="str">
            <v>الثانية حديث</v>
          </cell>
        </row>
        <row r="12998">
          <cell r="A12998">
            <v>424399</v>
          </cell>
          <cell r="B12998" t="str">
            <v>احمد امونه</v>
          </cell>
          <cell r="C12998" t="str">
            <v>رفيق</v>
          </cell>
          <cell r="D12998" t="str">
            <v>نوره</v>
          </cell>
          <cell r="E12998" t="str">
            <v>الثانية حديث</v>
          </cell>
        </row>
        <row r="12999">
          <cell r="A12999">
            <v>424404</v>
          </cell>
          <cell r="B12999" t="str">
            <v>احمد صالح</v>
          </cell>
          <cell r="C12999" t="str">
            <v>صالح</v>
          </cell>
          <cell r="D12999" t="str">
            <v>ميساء</v>
          </cell>
          <cell r="E12999" t="str">
            <v>الثانية حديث</v>
          </cell>
        </row>
        <row r="13000">
          <cell r="A13000">
            <v>424423</v>
          </cell>
          <cell r="B13000" t="str">
            <v>اديبه غبرا</v>
          </cell>
          <cell r="C13000" t="str">
            <v>ماهر</v>
          </cell>
          <cell r="D13000" t="str">
            <v>رجاء</v>
          </cell>
          <cell r="E13000" t="str">
            <v>الثانية حديث</v>
          </cell>
        </row>
        <row r="13001">
          <cell r="A13001">
            <v>424437</v>
          </cell>
          <cell r="B13001" t="str">
            <v>اسراء الجوجو</v>
          </cell>
          <cell r="C13001" t="str">
            <v>بهاءالدين</v>
          </cell>
          <cell r="D13001" t="str">
            <v>نبيها</v>
          </cell>
          <cell r="E13001" t="str">
            <v>الثانية حديث</v>
          </cell>
        </row>
        <row r="13002">
          <cell r="A13002">
            <v>424439</v>
          </cell>
          <cell r="B13002" t="str">
            <v>اسراء الغريب</v>
          </cell>
          <cell r="C13002" t="str">
            <v>عمر</v>
          </cell>
          <cell r="D13002" t="str">
            <v>مريم</v>
          </cell>
          <cell r="E13002" t="str">
            <v>الثانية حديث</v>
          </cell>
        </row>
        <row r="13003">
          <cell r="A13003">
            <v>424447</v>
          </cell>
          <cell r="B13003" t="str">
            <v>اسماعيل دلال</v>
          </cell>
          <cell r="C13003" t="str">
            <v>محمود</v>
          </cell>
          <cell r="D13003" t="str">
            <v>ملكه</v>
          </cell>
          <cell r="E13003" t="str">
            <v>الثانية حديث</v>
          </cell>
        </row>
        <row r="13004">
          <cell r="A13004">
            <v>424451</v>
          </cell>
          <cell r="B13004" t="str">
            <v>الاء ابو فارس</v>
          </cell>
          <cell r="C13004" t="str">
            <v>موفق</v>
          </cell>
          <cell r="D13004" t="str">
            <v>نعيمه</v>
          </cell>
          <cell r="E13004" t="str">
            <v>الثانية حديث</v>
          </cell>
        </row>
        <row r="13005">
          <cell r="A13005">
            <v>424455</v>
          </cell>
          <cell r="B13005" t="str">
            <v>الاء الشبلي</v>
          </cell>
          <cell r="C13005" t="str">
            <v>عيسى</v>
          </cell>
          <cell r="D13005" t="str">
            <v>خوله</v>
          </cell>
          <cell r="E13005" t="str">
            <v>الثانية حديث</v>
          </cell>
        </row>
        <row r="13006">
          <cell r="A13006">
            <v>424459</v>
          </cell>
          <cell r="B13006" t="str">
            <v>الاء المبيض</v>
          </cell>
          <cell r="C13006" t="str">
            <v>محمودخير</v>
          </cell>
          <cell r="D13006" t="str">
            <v>فلك</v>
          </cell>
          <cell r="E13006" t="str">
            <v>الثانية حديث</v>
          </cell>
        </row>
        <row r="13007">
          <cell r="A13007">
            <v>424460</v>
          </cell>
          <cell r="B13007" t="str">
            <v>الاء حجيج</v>
          </cell>
          <cell r="C13007" t="str">
            <v>ناجي</v>
          </cell>
          <cell r="D13007" t="str">
            <v>مؤمنه</v>
          </cell>
          <cell r="E13007" t="str">
            <v>الثانية حديث</v>
          </cell>
        </row>
        <row r="13008">
          <cell r="A13008">
            <v>424472</v>
          </cell>
          <cell r="B13008" t="str">
            <v>اليامه الزغير</v>
          </cell>
          <cell r="C13008" t="str">
            <v>نضال</v>
          </cell>
          <cell r="D13008" t="str">
            <v>سهام</v>
          </cell>
          <cell r="E13008" t="str">
            <v>الثانية حديث</v>
          </cell>
        </row>
        <row r="13009">
          <cell r="A13009">
            <v>424474</v>
          </cell>
          <cell r="B13009" t="str">
            <v>امانه مشيلح</v>
          </cell>
          <cell r="C13009" t="str">
            <v>عبد الفتاح</v>
          </cell>
          <cell r="D13009" t="str">
            <v>لطيفه</v>
          </cell>
          <cell r="E13009" t="str">
            <v>الثانية حديث</v>
          </cell>
        </row>
        <row r="13010">
          <cell r="A13010">
            <v>424477</v>
          </cell>
          <cell r="B13010" t="str">
            <v>اماني بني المرجه</v>
          </cell>
          <cell r="C13010" t="str">
            <v>نبيل</v>
          </cell>
          <cell r="D13010" t="str">
            <v>هناء</v>
          </cell>
          <cell r="E13010" t="str">
            <v>الثانية حديث</v>
          </cell>
        </row>
        <row r="13011">
          <cell r="A13011">
            <v>424485</v>
          </cell>
          <cell r="B13011" t="str">
            <v>امنه الغريب</v>
          </cell>
          <cell r="C13011" t="str">
            <v>جاسم</v>
          </cell>
          <cell r="D13011" t="str">
            <v>فاطمه</v>
          </cell>
          <cell r="E13011" t="str">
            <v>الثانية حديث</v>
          </cell>
        </row>
        <row r="13012">
          <cell r="A13012">
            <v>424487</v>
          </cell>
          <cell r="B13012" t="str">
            <v>امنه طيجون</v>
          </cell>
          <cell r="C13012" t="str">
            <v>جميل</v>
          </cell>
          <cell r="D13012" t="str">
            <v>نجاح</v>
          </cell>
          <cell r="E13012" t="str">
            <v>الثانية حديث</v>
          </cell>
        </row>
        <row r="13013">
          <cell r="A13013">
            <v>424490</v>
          </cell>
          <cell r="B13013" t="str">
            <v>اميره شيخ الشباب</v>
          </cell>
          <cell r="C13013" t="str">
            <v>عماد</v>
          </cell>
          <cell r="D13013" t="str">
            <v>ريم</v>
          </cell>
          <cell r="E13013" t="str">
            <v>الثانية حديث</v>
          </cell>
        </row>
        <row r="13014">
          <cell r="A13014">
            <v>424493</v>
          </cell>
          <cell r="B13014" t="str">
            <v>امينه شافعي</v>
          </cell>
          <cell r="C13014" t="str">
            <v>مأمون</v>
          </cell>
          <cell r="D13014" t="str">
            <v>مريم</v>
          </cell>
          <cell r="E13014" t="str">
            <v>الثانية حديث</v>
          </cell>
        </row>
        <row r="13015">
          <cell r="A13015">
            <v>424495</v>
          </cell>
          <cell r="B13015" t="str">
            <v>انتصار حسنا</v>
          </cell>
          <cell r="C13015" t="str">
            <v>حسين</v>
          </cell>
          <cell r="D13015" t="str">
            <v>رحمه</v>
          </cell>
          <cell r="E13015" t="str">
            <v>الثانية حديث</v>
          </cell>
        </row>
        <row r="13016">
          <cell r="A13016">
            <v>424496</v>
          </cell>
          <cell r="B13016" t="str">
            <v>انس العبلي</v>
          </cell>
          <cell r="C13016" t="str">
            <v>جاسم</v>
          </cell>
          <cell r="D13016" t="str">
            <v>مكيه</v>
          </cell>
          <cell r="E13016" t="str">
            <v>الثانية حديث</v>
          </cell>
        </row>
        <row r="13017">
          <cell r="A13017">
            <v>424502</v>
          </cell>
          <cell r="B13017" t="str">
            <v>انوار الحمد</v>
          </cell>
          <cell r="C13017" t="str">
            <v>خليل</v>
          </cell>
          <cell r="D13017" t="str">
            <v>فايزه</v>
          </cell>
          <cell r="E13017" t="str">
            <v>الثانية حديث</v>
          </cell>
        </row>
        <row r="13018">
          <cell r="A13018">
            <v>424510</v>
          </cell>
          <cell r="B13018" t="str">
            <v>ايات زهرا</v>
          </cell>
          <cell r="C13018" t="str">
            <v>ماجد</v>
          </cell>
          <cell r="D13018" t="str">
            <v>باسمه</v>
          </cell>
          <cell r="E13018" t="str">
            <v>الثانية حديث</v>
          </cell>
        </row>
        <row r="13019">
          <cell r="A13019">
            <v>424511</v>
          </cell>
          <cell r="B13019" t="str">
            <v>ايات عبد الغني</v>
          </cell>
          <cell r="C13019" t="str">
            <v>احمد</v>
          </cell>
          <cell r="D13019" t="str">
            <v>عائشه</v>
          </cell>
          <cell r="E13019" t="str">
            <v>الثانية حديث</v>
          </cell>
        </row>
        <row r="13020">
          <cell r="A13020">
            <v>424512</v>
          </cell>
          <cell r="B13020" t="str">
            <v>ايات قبيس</v>
          </cell>
          <cell r="C13020" t="str">
            <v>محمدعماد</v>
          </cell>
          <cell r="D13020" t="str">
            <v>سحر</v>
          </cell>
          <cell r="E13020" t="str">
            <v>الثانية حديث</v>
          </cell>
        </row>
        <row r="13021">
          <cell r="A13021">
            <v>424513</v>
          </cell>
          <cell r="B13021" t="str">
            <v>ايات كحلوس</v>
          </cell>
          <cell r="C13021" t="str">
            <v>مروان</v>
          </cell>
          <cell r="D13021" t="str">
            <v>فاديا</v>
          </cell>
          <cell r="E13021" t="str">
            <v>الثانية حديث</v>
          </cell>
        </row>
        <row r="13022">
          <cell r="A13022">
            <v>424516</v>
          </cell>
          <cell r="B13022" t="str">
            <v>ايلينا يوسف</v>
          </cell>
          <cell r="C13022" t="str">
            <v>ميشيل</v>
          </cell>
          <cell r="D13022" t="str">
            <v>لينا</v>
          </cell>
          <cell r="E13022" t="str">
            <v>الثانية حديث</v>
          </cell>
        </row>
        <row r="13023">
          <cell r="A13023">
            <v>424525</v>
          </cell>
          <cell r="B13023" t="str">
            <v>ايمن سليم</v>
          </cell>
          <cell r="C13023" t="str">
            <v>طارق</v>
          </cell>
          <cell r="D13023" t="str">
            <v>هدى</v>
          </cell>
          <cell r="E13023" t="str">
            <v>الثانية حديث</v>
          </cell>
        </row>
        <row r="13024">
          <cell r="A13024">
            <v>424526</v>
          </cell>
          <cell r="B13024" t="str">
            <v>ايمن عيد</v>
          </cell>
          <cell r="C13024" t="str">
            <v>ابراهيم</v>
          </cell>
          <cell r="D13024" t="str">
            <v>يسرى</v>
          </cell>
          <cell r="E13024" t="str">
            <v>الثانية حديث</v>
          </cell>
        </row>
        <row r="13025">
          <cell r="A13025">
            <v>424532</v>
          </cell>
          <cell r="B13025" t="str">
            <v>ايه بدريه</v>
          </cell>
          <cell r="C13025" t="str">
            <v>موفق</v>
          </cell>
          <cell r="D13025" t="str">
            <v>وفيقة</v>
          </cell>
          <cell r="E13025" t="str">
            <v>الثانية حديث</v>
          </cell>
        </row>
        <row r="13026">
          <cell r="A13026">
            <v>424538</v>
          </cell>
          <cell r="B13026" t="str">
            <v>ايهم اسعد</v>
          </cell>
          <cell r="C13026" t="str">
            <v>نايف</v>
          </cell>
          <cell r="D13026" t="str">
            <v>منيرة</v>
          </cell>
          <cell r="E13026" t="str">
            <v>الثانية حديث</v>
          </cell>
        </row>
        <row r="13027">
          <cell r="A13027">
            <v>424549</v>
          </cell>
          <cell r="B13027" t="str">
            <v>بانه محمد</v>
          </cell>
          <cell r="C13027" t="str">
            <v>زياد</v>
          </cell>
          <cell r="D13027" t="str">
            <v>ميساء</v>
          </cell>
          <cell r="E13027" t="str">
            <v>الثانية حديث</v>
          </cell>
        </row>
        <row r="13028">
          <cell r="A13028">
            <v>424564</v>
          </cell>
          <cell r="B13028" t="str">
            <v>براءه الحلبي</v>
          </cell>
          <cell r="C13028" t="str">
            <v>اسماعيل</v>
          </cell>
          <cell r="D13028" t="str">
            <v>انصاف</v>
          </cell>
          <cell r="E13028" t="str">
            <v>الثانية حديث</v>
          </cell>
        </row>
        <row r="13029">
          <cell r="A13029">
            <v>424566</v>
          </cell>
          <cell r="B13029" t="str">
            <v>براءه أبو مغضب</v>
          </cell>
          <cell r="C13029" t="str">
            <v>معن</v>
          </cell>
          <cell r="D13029" t="str">
            <v>غاده</v>
          </cell>
          <cell r="E13029" t="str">
            <v>الثانية حديث</v>
          </cell>
        </row>
        <row r="13030">
          <cell r="A13030">
            <v>424567</v>
          </cell>
          <cell r="B13030" t="str">
            <v>براءه شيخ الارض</v>
          </cell>
          <cell r="C13030" t="str">
            <v>مازن</v>
          </cell>
          <cell r="D13030" t="str">
            <v>سهيلة</v>
          </cell>
          <cell r="E13030" t="str">
            <v>الثانية حديث</v>
          </cell>
        </row>
        <row r="13031">
          <cell r="A13031">
            <v>424568</v>
          </cell>
          <cell r="B13031" t="str">
            <v>براءه مشرف</v>
          </cell>
          <cell r="C13031" t="str">
            <v>منيب</v>
          </cell>
          <cell r="D13031" t="str">
            <v>سوسن</v>
          </cell>
          <cell r="E13031" t="str">
            <v>الثانية حديث</v>
          </cell>
        </row>
        <row r="13032">
          <cell r="A13032">
            <v>424570</v>
          </cell>
          <cell r="B13032" t="str">
            <v>بسمه الابراهيم</v>
          </cell>
          <cell r="C13032" t="str">
            <v>احمد</v>
          </cell>
          <cell r="D13032" t="str">
            <v>ايمان</v>
          </cell>
          <cell r="E13032" t="str">
            <v>الثانية حديث</v>
          </cell>
        </row>
        <row r="13033">
          <cell r="A13033">
            <v>424573</v>
          </cell>
          <cell r="B13033" t="str">
            <v>بشار العباس</v>
          </cell>
          <cell r="C13033" t="str">
            <v>كمال</v>
          </cell>
          <cell r="D13033" t="str">
            <v>زينب</v>
          </cell>
          <cell r="E13033" t="str">
            <v>الثانية حديث</v>
          </cell>
        </row>
        <row r="13034">
          <cell r="A13034">
            <v>424577</v>
          </cell>
          <cell r="B13034" t="str">
            <v>بشرى الكيلاني</v>
          </cell>
          <cell r="C13034" t="str">
            <v>زهير</v>
          </cell>
          <cell r="D13034" t="str">
            <v>لينا</v>
          </cell>
          <cell r="E13034" t="str">
            <v>الثانية حديث</v>
          </cell>
        </row>
        <row r="13035">
          <cell r="A13035">
            <v>424578</v>
          </cell>
          <cell r="B13035" t="str">
            <v>بشرى تللو</v>
          </cell>
          <cell r="C13035" t="str">
            <v>وليد</v>
          </cell>
          <cell r="D13035" t="str">
            <v>صباح</v>
          </cell>
          <cell r="E13035" t="str">
            <v>الثانية حديث</v>
          </cell>
        </row>
        <row r="13036">
          <cell r="A13036">
            <v>424579</v>
          </cell>
          <cell r="B13036" t="str">
            <v>بشيره بمبوق</v>
          </cell>
          <cell r="C13036" t="str">
            <v>عابدين</v>
          </cell>
          <cell r="D13036" t="str">
            <v>يولا</v>
          </cell>
          <cell r="E13036" t="str">
            <v>الثانية حديث</v>
          </cell>
        </row>
        <row r="13037">
          <cell r="A13037">
            <v>424581</v>
          </cell>
          <cell r="B13037" t="str">
            <v>بيان الرفاعي</v>
          </cell>
          <cell r="C13037" t="str">
            <v>محمد هيثم</v>
          </cell>
          <cell r="D13037" t="str">
            <v>ايمان</v>
          </cell>
          <cell r="E13037" t="str">
            <v>الثانية حديث</v>
          </cell>
        </row>
        <row r="13038">
          <cell r="A13038">
            <v>424582</v>
          </cell>
          <cell r="B13038" t="str">
            <v>بيان الشاقي</v>
          </cell>
          <cell r="C13038" t="str">
            <v>عمار</v>
          </cell>
          <cell r="D13038" t="str">
            <v>فائزة</v>
          </cell>
          <cell r="E13038" t="str">
            <v>الثانية حديث</v>
          </cell>
        </row>
        <row r="13039">
          <cell r="A13039">
            <v>424585</v>
          </cell>
          <cell r="B13039" t="str">
            <v>بيان بنوت</v>
          </cell>
          <cell r="C13039" t="str">
            <v>قاسم</v>
          </cell>
          <cell r="D13039" t="str">
            <v>نجوى</v>
          </cell>
          <cell r="E13039" t="str">
            <v>الثانية حديث</v>
          </cell>
        </row>
        <row r="13040">
          <cell r="A13040">
            <v>424587</v>
          </cell>
          <cell r="B13040" t="str">
            <v>بيان خضير</v>
          </cell>
          <cell r="C13040" t="str">
            <v>عدنان</v>
          </cell>
          <cell r="D13040" t="str">
            <v>سعاد</v>
          </cell>
          <cell r="E13040" t="str">
            <v>الثانية حديث</v>
          </cell>
        </row>
        <row r="13041">
          <cell r="A13041">
            <v>424588</v>
          </cell>
          <cell r="B13041" t="str">
            <v>بيان خليفه</v>
          </cell>
          <cell r="C13041" t="str">
            <v>محمد عدنان</v>
          </cell>
          <cell r="D13041" t="str">
            <v>ناديا</v>
          </cell>
          <cell r="E13041" t="str">
            <v>الثانية حديث</v>
          </cell>
        </row>
        <row r="13042">
          <cell r="A13042">
            <v>424590</v>
          </cell>
          <cell r="B13042" t="str">
            <v>بيان رجبيه</v>
          </cell>
          <cell r="C13042" t="str">
            <v>نبيل</v>
          </cell>
          <cell r="D13042" t="str">
            <v>باسمه</v>
          </cell>
          <cell r="E13042" t="str">
            <v>الثانية حديث</v>
          </cell>
        </row>
        <row r="13043">
          <cell r="A13043">
            <v>424592</v>
          </cell>
          <cell r="B13043" t="str">
            <v>بيان عاجي</v>
          </cell>
          <cell r="C13043" t="str">
            <v>باسل</v>
          </cell>
          <cell r="D13043" t="str">
            <v>ميساء</v>
          </cell>
          <cell r="E13043" t="str">
            <v>الثانية حديث</v>
          </cell>
        </row>
        <row r="13044">
          <cell r="A13044">
            <v>424593</v>
          </cell>
          <cell r="B13044" t="str">
            <v>بيان نبعه</v>
          </cell>
          <cell r="C13044" t="str">
            <v>علي</v>
          </cell>
          <cell r="D13044" t="str">
            <v>بدريه</v>
          </cell>
          <cell r="E13044" t="str">
            <v>الثانية حديث</v>
          </cell>
        </row>
        <row r="13045">
          <cell r="A13045">
            <v>424596</v>
          </cell>
          <cell r="B13045" t="str">
            <v>تريز استيفان</v>
          </cell>
          <cell r="C13045" t="str">
            <v>انطون</v>
          </cell>
          <cell r="D13045" t="str">
            <v>مريم حداد</v>
          </cell>
          <cell r="E13045" t="str">
            <v>الثانية حديث</v>
          </cell>
        </row>
        <row r="13046">
          <cell r="A13046">
            <v>424597</v>
          </cell>
          <cell r="B13046" t="str">
            <v>تسنيم الحلاق</v>
          </cell>
          <cell r="C13046" t="str">
            <v>عبد الفتاح</v>
          </cell>
          <cell r="D13046" t="str">
            <v>هدى</v>
          </cell>
          <cell r="E13046" t="str">
            <v>الثانية حديث</v>
          </cell>
        </row>
        <row r="13047">
          <cell r="A13047">
            <v>424598</v>
          </cell>
          <cell r="B13047" t="str">
            <v>تسنيم بصير</v>
          </cell>
          <cell r="C13047" t="str">
            <v>مصطفى</v>
          </cell>
          <cell r="D13047" t="str">
            <v>نورية</v>
          </cell>
          <cell r="E13047" t="str">
            <v>الثانية حديث</v>
          </cell>
        </row>
        <row r="13048">
          <cell r="A13048">
            <v>424600</v>
          </cell>
          <cell r="B13048" t="str">
            <v>تسنيم عرموش</v>
          </cell>
          <cell r="C13048" t="str">
            <v>يوسف</v>
          </cell>
          <cell r="D13048" t="str">
            <v>منال</v>
          </cell>
          <cell r="E13048" t="str">
            <v>الثانية حديث</v>
          </cell>
        </row>
        <row r="13049">
          <cell r="A13049">
            <v>424601</v>
          </cell>
          <cell r="B13049" t="str">
            <v>تغريد العثمان</v>
          </cell>
          <cell r="C13049" t="str">
            <v>محمدوليد</v>
          </cell>
          <cell r="D13049" t="str">
            <v>نارمان</v>
          </cell>
          <cell r="E13049" t="str">
            <v>الثانية حديث</v>
          </cell>
        </row>
        <row r="13050">
          <cell r="A13050">
            <v>424605</v>
          </cell>
          <cell r="B13050" t="str">
            <v>تقى حبي</v>
          </cell>
          <cell r="C13050" t="str">
            <v>يحيى</v>
          </cell>
          <cell r="D13050" t="str">
            <v>ريم</v>
          </cell>
          <cell r="E13050" t="str">
            <v>الثانية حديث</v>
          </cell>
        </row>
        <row r="13051">
          <cell r="A13051">
            <v>424611</v>
          </cell>
          <cell r="B13051" t="str">
            <v>تماضر الموسى</v>
          </cell>
          <cell r="C13051" t="str">
            <v>محمود</v>
          </cell>
          <cell r="D13051" t="str">
            <v>نوال</v>
          </cell>
          <cell r="E13051" t="str">
            <v>الثانية حديث</v>
          </cell>
        </row>
        <row r="13052">
          <cell r="A13052">
            <v>424619</v>
          </cell>
          <cell r="B13052" t="str">
            <v>تيماء علم الدين</v>
          </cell>
          <cell r="C13052" t="str">
            <v>صالح</v>
          </cell>
          <cell r="D13052" t="str">
            <v>كميليا</v>
          </cell>
          <cell r="E13052" t="str">
            <v>الثانية حديث</v>
          </cell>
        </row>
        <row r="13053">
          <cell r="A13053">
            <v>424620</v>
          </cell>
          <cell r="B13053" t="str">
            <v>ثابت حجازي</v>
          </cell>
          <cell r="C13053" t="str">
            <v>مازن</v>
          </cell>
          <cell r="D13053" t="str">
            <v>روضه</v>
          </cell>
          <cell r="E13053" t="str">
            <v>الثانية حديث</v>
          </cell>
        </row>
        <row r="13054">
          <cell r="A13054">
            <v>424623</v>
          </cell>
          <cell r="B13054" t="str">
            <v>جابر الاحمد</v>
          </cell>
          <cell r="C13054" t="str">
            <v>مالك</v>
          </cell>
          <cell r="D13054" t="str">
            <v>خلود</v>
          </cell>
          <cell r="E13054" t="str">
            <v>الثانية حديث</v>
          </cell>
        </row>
        <row r="13055">
          <cell r="A13055">
            <v>424626</v>
          </cell>
          <cell r="B13055" t="str">
            <v>جعفر فاضل</v>
          </cell>
          <cell r="C13055" t="str">
            <v>علي</v>
          </cell>
          <cell r="D13055" t="str">
            <v>روساليا</v>
          </cell>
          <cell r="E13055" t="str">
            <v>الثانية حديث</v>
          </cell>
        </row>
        <row r="13056">
          <cell r="A13056">
            <v>424628</v>
          </cell>
          <cell r="B13056" t="str">
            <v>جلال سعد الدين</v>
          </cell>
          <cell r="C13056" t="str">
            <v>عبدالمجيد</v>
          </cell>
          <cell r="D13056" t="str">
            <v>فدوه</v>
          </cell>
          <cell r="E13056" t="str">
            <v>الثانية حديث</v>
          </cell>
        </row>
        <row r="13057">
          <cell r="A13057">
            <v>424629</v>
          </cell>
          <cell r="B13057" t="str">
            <v>جلنار المتني</v>
          </cell>
          <cell r="C13057" t="str">
            <v>سليمان</v>
          </cell>
          <cell r="D13057" t="str">
            <v>غاده</v>
          </cell>
          <cell r="E13057" t="str">
            <v>الثانية حديث</v>
          </cell>
        </row>
        <row r="13058">
          <cell r="A13058">
            <v>424631</v>
          </cell>
          <cell r="B13058" t="str">
            <v>جمانه الحمد</v>
          </cell>
          <cell r="C13058" t="str">
            <v>حمد</v>
          </cell>
          <cell r="D13058" t="str">
            <v>عيده</v>
          </cell>
          <cell r="E13058" t="str">
            <v>الثانية حديث</v>
          </cell>
        </row>
        <row r="13059">
          <cell r="A13059">
            <v>424641</v>
          </cell>
          <cell r="B13059" t="str">
            <v>حافظ الشيخ</v>
          </cell>
          <cell r="C13059" t="str">
            <v>اسماعيل</v>
          </cell>
          <cell r="D13059" t="str">
            <v>اسمهان</v>
          </cell>
          <cell r="E13059" t="str">
            <v>الثانية حديث</v>
          </cell>
        </row>
        <row r="13060">
          <cell r="A13060">
            <v>424667</v>
          </cell>
          <cell r="B13060" t="str">
            <v>حلا شاهين</v>
          </cell>
          <cell r="C13060" t="str">
            <v>عماد</v>
          </cell>
          <cell r="D13060" t="str">
            <v>بثينه</v>
          </cell>
          <cell r="E13060" t="str">
            <v>الثانية حديث</v>
          </cell>
        </row>
        <row r="13061">
          <cell r="A13061">
            <v>424669</v>
          </cell>
          <cell r="B13061" t="str">
            <v>حليمه خليل</v>
          </cell>
          <cell r="C13061" t="str">
            <v>مصطفى</v>
          </cell>
          <cell r="D13061" t="str">
            <v>عيده</v>
          </cell>
          <cell r="E13061" t="str">
            <v>الثانية حديث</v>
          </cell>
        </row>
        <row r="13062">
          <cell r="A13062">
            <v>424675</v>
          </cell>
          <cell r="B13062" t="str">
            <v>حنان حمدان</v>
          </cell>
          <cell r="C13062" t="str">
            <v>ايمن</v>
          </cell>
          <cell r="D13062" t="str">
            <v>منى</v>
          </cell>
          <cell r="E13062" t="str">
            <v>الثانية حديث</v>
          </cell>
        </row>
        <row r="13063">
          <cell r="A13063">
            <v>424676</v>
          </cell>
          <cell r="B13063" t="str">
            <v>حنان خزعل</v>
          </cell>
          <cell r="C13063" t="str">
            <v>مطانس</v>
          </cell>
          <cell r="D13063" t="str">
            <v>سهام</v>
          </cell>
          <cell r="E13063" t="str">
            <v>الثانية حديث</v>
          </cell>
        </row>
        <row r="13064">
          <cell r="A13064">
            <v>424677</v>
          </cell>
          <cell r="B13064" t="str">
            <v>حنان دلي حسن</v>
          </cell>
          <cell r="C13064" t="str">
            <v>محمد</v>
          </cell>
          <cell r="D13064" t="str">
            <v>زهره</v>
          </cell>
          <cell r="E13064" t="str">
            <v>الثانية حديث</v>
          </cell>
        </row>
        <row r="13065">
          <cell r="A13065">
            <v>424678</v>
          </cell>
          <cell r="B13065" t="str">
            <v>حنان شهاب</v>
          </cell>
          <cell r="C13065" t="str">
            <v>حسين</v>
          </cell>
          <cell r="D13065" t="str">
            <v>اميره</v>
          </cell>
          <cell r="E13065" t="str">
            <v>الثانية حديث</v>
          </cell>
        </row>
        <row r="13066">
          <cell r="A13066">
            <v>424683</v>
          </cell>
          <cell r="B13066" t="str">
            <v>حوراء مظلوم</v>
          </cell>
          <cell r="C13066" t="str">
            <v>علي</v>
          </cell>
          <cell r="D13066" t="str">
            <v>هدى</v>
          </cell>
          <cell r="E13066" t="str">
            <v>الثانية حديث</v>
          </cell>
        </row>
        <row r="13067">
          <cell r="A13067">
            <v>424685</v>
          </cell>
          <cell r="B13067" t="str">
            <v>حياه المصري</v>
          </cell>
          <cell r="C13067" t="str">
            <v>نصر</v>
          </cell>
          <cell r="D13067" t="str">
            <v>عفاف</v>
          </cell>
          <cell r="E13067" t="str">
            <v>الثانية حديث</v>
          </cell>
        </row>
        <row r="13068">
          <cell r="A13068">
            <v>424692</v>
          </cell>
          <cell r="B13068" t="str">
            <v>خالد العلي</v>
          </cell>
          <cell r="C13068" t="str">
            <v>عناد</v>
          </cell>
          <cell r="D13068" t="str">
            <v>خلفه</v>
          </cell>
          <cell r="E13068" t="str">
            <v>الثانية حديث</v>
          </cell>
        </row>
        <row r="13069">
          <cell r="A13069">
            <v>424695</v>
          </cell>
          <cell r="B13069" t="str">
            <v>خالد غانم</v>
          </cell>
          <cell r="C13069" t="str">
            <v>احمد</v>
          </cell>
          <cell r="D13069" t="str">
            <v>امنه</v>
          </cell>
          <cell r="E13069" t="str">
            <v>الثانية حديث</v>
          </cell>
        </row>
        <row r="13070">
          <cell r="A13070">
            <v>424700</v>
          </cell>
          <cell r="B13070" t="str">
            <v>خلود احمد</v>
          </cell>
          <cell r="C13070" t="str">
            <v>احمد</v>
          </cell>
          <cell r="D13070" t="str">
            <v>فاطمه</v>
          </cell>
          <cell r="E13070" t="str">
            <v>الثانية حديث</v>
          </cell>
        </row>
        <row r="13071">
          <cell r="A13071">
            <v>424704</v>
          </cell>
          <cell r="B13071" t="str">
            <v>دانه البزره</v>
          </cell>
          <cell r="C13071" t="str">
            <v>توفيق</v>
          </cell>
          <cell r="D13071" t="str">
            <v>امل</v>
          </cell>
          <cell r="E13071" t="str">
            <v>الثانية حديث</v>
          </cell>
        </row>
        <row r="13072">
          <cell r="A13072">
            <v>424720</v>
          </cell>
          <cell r="B13072" t="str">
            <v>دعاء طحيشان</v>
          </cell>
          <cell r="C13072" t="str">
            <v>خالد</v>
          </cell>
          <cell r="D13072" t="str">
            <v>ثناء</v>
          </cell>
          <cell r="E13072" t="str">
            <v>الثانية حديث</v>
          </cell>
        </row>
        <row r="13073">
          <cell r="A13073">
            <v>424724</v>
          </cell>
          <cell r="B13073" t="str">
            <v>ديالا العوابده</v>
          </cell>
          <cell r="C13073" t="str">
            <v>نضال</v>
          </cell>
          <cell r="D13073" t="str">
            <v>ميه</v>
          </cell>
          <cell r="E13073" t="str">
            <v>الثانية حديث</v>
          </cell>
        </row>
        <row r="13074">
          <cell r="A13074">
            <v>424725</v>
          </cell>
          <cell r="B13074" t="str">
            <v>ديالا محفوظ نصر</v>
          </cell>
          <cell r="C13074" t="str">
            <v>حمد</v>
          </cell>
          <cell r="D13074" t="str">
            <v>سمره</v>
          </cell>
          <cell r="E13074" t="str">
            <v>الثانية حديث</v>
          </cell>
        </row>
        <row r="13075">
          <cell r="A13075">
            <v>424727</v>
          </cell>
          <cell r="B13075" t="str">
            <v>ديانا القطان</v>
          </cell>
          <cell r="C13075" t="str">
            <v>وليد</v>
          </cell>
          <cell r="D13075" t="str">
            <v>سلمى</v>
          </cell>
          <cell r="E13075" t="str">
            <v>الثانية حديث</v>
          </cell>
        </row>
        <row r="13076">
          <cell r="A13076">
            <v>424729</v>
          </cell>
          <cell r="B13076" t="str">
            <v>ديما محمد</v>
          </cell>
          <cell r="C13076" t="str">
            <v>خالد</v>
          </cell>
          <cell r="D13076" t="str">
            <v>رنا</v>
          </cell>
          <cell r="E13076" t="str">
            <v>الثانية حديث</v>
          </cell>
        </row>
        <row r="13077">
          <cell r="A13077">
            <v>424732</v>
          </cell>
          <cell r="B13077" t="str">
            <v>رابعه الصبيحي</v>
          </cell>
          <cell r="C13077" t="str">
            <v>منصور</v>
          </cell>
          <cell r="D13077" t="str">
            <v>حياه</v>
          </cell>
          <cell r="E13077" t="str">
            <v>الثانية حديث</v>
          </cell>
        </row>
        <row r="13078">
          <cell r="A13078">
            <v>424734</v>
          </cell>
          <cell r="B13078" t="str">
            <v>راغده الحاج سرحان</v>
          </cell>
          <cell r="C13078" t="str">
            <v>محمد امين</v>
          </cell>
          <cell r="D13078" t="str">
            <v>سعديه</v>
          </cell>
          <cell r="E13078" t="str">
            <v>الثانية حديث</v>
          </cell>
        </row>
        <row r="13079">
          <cell r="A13079">
            <v>424742</v>
          </cell>
          <cell r="B13079" t="str">
            <v>راما حسون</v>
          </cell>
          <cell r="C13079" t="str">
            <v>محمد</v>
          </cell>
          <cell r="D13079" t="str">
            <v>اميره</v>
          </cell>
          <cell r="E13079" t="str">
            <v>الثانية حديث</v>
          </cell>
        </row>
        <row r="13080">
          <cell r="A13080">
            <v>424750</v>
          </cell>
          <cell r="B13080" t="str">
            <v>راميا سليمان</v>
          </cell>
          <cell r="C13080" t="str">
            <v>عبد الكريم</v>
          </cell>
          <cell r="D13080" t="str">
            <v>الهام</v>
          </cell>
          <cell r="E13080" t="str">
            <v>الثانية حديث</v>
          </cell>
        </row>
        <row r="13081">
          <cell r="A13081">
            <v>424753</v>
          </cell>
          <cell r="B13081" t="str">
            <v>راويه العاجي</v>
          </cell>
          <cell r="C13081" t="str">
            <v>محمد ياسر</v>
          </cell>
          <cell r="D13081" t="str">
            <v>كفاء</v>
          </cell>
          <cell r="E13081" t="str">
            <v>الثانية حديث</v>
          </cell>
        </row>
        <row r="13082">
          <cell r="A13082">
            <v>424762</v>
          </cell>
          <cell r="B13082" t="str">
            <v>رجاء الطالب</v>
          </cell>
          <cell r="C13082" t="str">
            <v>كمال</v>
          </cell>
          <cell r="D13082" t="str">
            <v>مها</v>
          </cell>
          <cell r="E13082" t="str">
            <v>الثانية حديث</v>
          </cell>
        </row>
        <row r="13083">
          <cell r="A13083">
            <v>424773</v>
          </cell>
          <cell r="B13083" t="str">
            <v>رشا الشرع</v>
          </cell>
          <cell r="C13083" t="str">
            <v>احمد ربيع</v>
          </cell>
          <cell r="D13083" t="str">
            <v>غاده</v>
          </cell>
          <cell r="E13083" t="str">
            <v>الثانية حديث</v>
          </cell>
        </row>
        <row r="13084">
          <cell r="A13084">
            <v>424776</v>
          </cell>
          <cell r="B13084" t="str">
            <v>رشا الليل</v>
          </cell>
          <cell r="C13084" t="str">
            <v>منير</v>
          </cell>
          <cell r="D13084" t="str">
            <v>بدريه الحاج يوسف</v>
          </cell>
          <cell r="E13084" t="str">
            <v>الثانية حديث</v>
          </cell>
        </row>
        <row r="13085">
          <cell r="A13085">
            <v>424777</v>
          </cell>
          <cell r="B13085" t="str">
            <v>رشا الموسى</v>
          </cell>
          <cell r="C13085" t="str">
            <v>زياد</v>
          </cell>
          <cell r="D13085" t="str">
            <v>سمر</v>
          </cell>
          <cell r="E13085" t="str">
            <v>الثانية حديث</v>
          </cell>
        </row>
        <row r="13086">
          <cell r="A13086">
            <v>424784</v>
          </cell>
          <cell r="B13086" t="str">
            <v>رغد الاحمد</v>
          </cell>
          <cell r="C13086" t="str">
            <v>السيد</v>
          </cell>
          <cell r="D13086" t="str">
            <v>صباح</v>
          </cell>
          <cell r="E13086" t="str">
            <v>الثانية حديث</v>
          </cell>
        </row>
        <row r="13087">
          <cell r="A13087">
            <v>424797</v>
          </cell>
          <cell r="B13087" t="str">
            <v>رنا الشعار</v>
          </cell>
          <cell r="C13087" t="str">
            <v>محمدسعيد</v>
          </cell>
          <cell r="D13087" t="str">
            <v>صباح</v>
          </cell>
          <cell r="E13087" t="str">
            <v>الثانية حديث</v>
          </cell>
        </row>
        <row r="13088">
          <cell r="A13088">
            <v>424807</v>
          </cell>
          <cell r="B13088" t="str">
            <v>رنيم عنابي</v>
          </cell>
          <cell r="C13088" t="str">
            <v>إحسان</v>
          </cell>
          <cell r="D13088" t="str">
            <v>أماني</v>
          </cell>
          <cell r="E13088" t="str">
            <v>الثانية حديث</v>
          </cell>
        </row>
        <row r="13089">
          <cell r="A13089">
            <v>424808</v>
          </cell>
          <cell r="B13089" t="str">
            <v>رنيم عواطه</v>
          </cell>
          <cell r="C13089" t="str">
            <v>زياد</v>
          </cell>
          <cell r="D13089" t="str">
            <v>هيفاء</v>
          </cell>
          <cell r="E13089" t="str">
            <v>الثانية حديث</v>
          </cell>
        </row>
        <row r="13090">
          <cell r="A13090">
            <v>424817</v>
          </cell>
          <cell r="B13090" t="str">
            <v>رهف الشيخ</v>
          </cell>
          <cell r="C13090" t="str">
            <v>محمدخير</v>
          </cell>
          <cell r="D13090" t="str">
            <v>صالحه</v>
          </cell>
          <cell r="E13090" t="str">
            <v>الثانية حديث</v>
          </cell>
        </row>
        <row r="13091">
          <cell r="A13091">
            <v>424819</v>
          </cell>
          <cell r="B13091" t="str">
            <v>رهف شلغين</v>
          </cell>
          <cell r="C13091" t="str">
            <v>عادل</v>
          </cell>
          <cell r="D13091" t="str">
            <v>فكتوريا</v>
          </cell>
          <cell r="E13091" t="str">
            <v>الثانية حديث</v>
          </cell>
        </row>
        <row r="13092">
          <cell r="A13092">
            <v>424827</v>
          </cell>
          <cell r="B13092" t="str">
            <v>روان الابرش</v>
          </cell>
          <cell r="C13092" t="str">
            <v>مأمون</v>
          </cell>
          <cell r="D13092" t="str">
            <v>ثناء</v>
          </cell>
          <cell r="E13092" t="str">
            <v>الثانية حديث</v>
          </cell>
        </row>
        <row r="13093">
          <cell r="A13093">
            <v>424829</v>
          </cell>
          <cell r="B13093" t="str">
            <v>روان السابق</v>
          </cell>
          <cell r="C13093" t="str">
            <v>محمد نزير</v>
          </cell>
          <cell r="D13093" t="str">
            <v>نعمات</v>
          </cell>
          <cell r="E13093" t="str">
            <v>الثانية حديث</v>
          </cell>
        </row>
        <row r="13094">
          <cell r="A13094">
            <v>424852</v>
          </cell>
          <cell r="B13094" t="str">
            <v>روهات عثمان</v>
          </cell>
          <cell r="C13094" t="str">
            <v>محمد امين</v>
          </cell>
          <cell r="D13094" t="str">
            <v>ناديا</v>
          </cell>
          <cell r="E13094" t="str">
            <v>الثانية حديث</v>
          </cell>
        </row>
        <row r="13095">
          <cell r="A13095">
            <v>424855</v>
          </cell>
          <cell r="B13095" t="str">
            <v>رويده مبروكه</v>
          </cell>
          <cell r="C13095" t="str">
            <v>عبد الوهاب</v>
          </cell>
          <cell r="D13095" t="str">
            <v>شهيره</v>
          </cell>
          <cell r="E13095" t="str">
            <v>الثانية حديث</v>
          </cell>
        </row>
        <row r="13096">
          <cell r="A13096">
            <v>424856</v>
          </cell>
          <cell r="B13096" t="str">
            <v>رويده مسعود</v>
          </cell>
          <cell r="C13096" t="str">
            <v>نواف</v>
          </cell>
          <cell r="D13096" t="str">
            <v>عزيزه</v>
          </cell>
          <cell r="E13096" t="str">
            <v>الثانية حديث</v>
          </cell>
        </row>
        <row r="13097">
          <cell r="A13097">
            <v>424860</v>
          </cell>
          <cell r="B13097" t="str">
            <v>ريم الحياوي</v>
          </cell>
          <cell r="C13097" t="str">
            <v>محمد</v>
          </cell>
          <cell r="D13097" t="str">
            <v>خنساء</v>
          </cell>
          <cell r="E13097" t="str">
            <v>الثانية حديث</v>
          </cell>
        </row>
        <row r="13098">
          <cell r="A13098">
            <v>424861</v>
          </cell>
          <cell r="B13098" t="str">
            <v>ريم الخضر</v>
          </cell>
          <cell r="C13098" t="str">
            <v>محمدرامز</v>
          </cell>
          <cell r="D13098" t="str">
            <v>رجاء</v>
          </cell>
          <cell r="E13098" t="str">
            <v>الثانية حديث</v>
          </cell>
        </row>
        <row r="13099">
          <cell r="A13099">
            <v>424862</v>
          </cell>
          <cell r="B13099" t="str">
            <v>ريم الشوفي</v>
          </cell>
          <cell r="C13099" t="str">
            <v>معضاد</v>
          </cell>
          <cell r="D13099" t="str">
            <v>احلام</v>
          </cell>
          <cell r="E13099" t="str">
            <v>الثانية حديث</v>
          </cell>
        </row>
        <row r="13100">
          <cell r="A13100">
            <v>424863</v>
          </cell>
          <cell r="B13100" t="str">
            <v>ريم العوده</v>
          </cell>
          <cell r="C13100" t="str">
            <v>مازن</v>
          </cell>
          <cell r="D13100" t="str">
            <v>ميساء</v>
          </cell>
          <cell r="E13100" t="str">
            <v>الثانية حديث</v>
          </cell>
        </row>
        <row r="13101">
          <cell r="A13101">
            <v>424866</v>
          </cell>
          <cell r="B13101" t="str">
            <v>ريم ديوب</v>
          </cell>
          <cell r="C13101" t="str">
            <v>مشهور</v>
          </cell>
          <cell r="D13101" t="str">
            <v>جورجيت</v>
          </cell>
          <cell r="E13101" t="str">
            <v>الثانية حديث</v>
          </cell>
        </row>
        <row r="13102">
          <cell r="A13102">
            <v>424867</v>
          </cell>
          <cell r="B13102" t="str">
            <v>ريم راجح</v>
          </cell>
          <cell r="C13102" t="str">
            <v>عبد الله</v>
          </cell>
          <cell r="D13102" t="str">
            <v>فرزات</v>
          </cell>
          <cell r="E13102" t="str">
            <v>الثانية حديث</v>
          </cell>
        </row>
        <row r="13103">
          <cell r="A13103">
            <v>424868</v>
          </cell>
          <cell r="B13103" t="str">
            <v>ريم سقال</v>
          </cell>
          <cell r="C13103" t="str">
            <v>محمدوحيد</v>
          </cell>
          <cell r="D13103" t="str">
            <v>باسمه</v>
          </cell>
          <cell r="E13103" t="str">
            <v>الثانية حديث</v>
          </cell>
        </row>
        <row r="13104">
          <cell r="A13104">
            <v>424873</v>
          </cell>
          <cell r="B13104" t="str">
            <v>ريما ابوحسان</v>
          </cell>
          <cell r="C13104" t="str">
            <v>ياسر</v>
          </cell>
          <cell r="D13104" t="str">
            <v>رسيله</v>
          </cell>
          <cell r="E13104" t="str">
            <v>الثانية حديث</v>
          </cell>
        </row>
        <row r="13105">
          <cell r="A13105">
            <v>424876</v>
          </cell>
          <cell r="B13105" t="str">
            <v>ريما زينو</v>
          </cell>
          <cell r="C13105" t="str">
            <v>رشاد</v>
          </cell>
          <cell r="D13105" t="str">
            <v>منال</v>
          </cell>
          <cell r="E13105" t="str">
            <v>الثانية حديث</v>
          </cell>
        </row>
        <row r="13106">
          <cell r="A13106">
            <v>424877</v>
          </cell>
          <cell r="B13106" t="str">
            <v>ريمه طربيه</v>
          </cell>
          <cell r="C13106" t="str">
            <v>يحيى</v>
          </cell>
          <cell r="D13106" t="str">
            <v>سعاد</v>
          </cell>
          <cell r="E13106" t="str">
            <v>الثانية حديث</v>
          </cell>
        </row>
        <row r="13107">
          <cell r="A13107">
            <v>424882</v>
          </cell>
          <cell r="B13107" t="str">
            <v>زاهر بلله</v>
          </cell>
          <cell r="C13107" t="str">
            <v>زياد</v>
          </cell>
          <cell r="D13107" t="str">
            <v>نادره</v>
          </cell>
          <cell r="E13107" t="str">
            <v>الثانية حديث</v>
          </cell>
        </row>
        <row r="13108">
          <cell r="A13108">
            <v>424885</v>
          </cell>
          <cell r="B13108" t="str">
            <v>زهراء حج موسى</v>
          </cell>
          <cell r="C13108" t="str">
            <v>حسن</v>
          </cell>
          <cell r="D13108" t="str">
            <v>رويدة</v>
          </cell>
          <cell r="E13108" t="str">
            <v>الثانية حديث</v>
          </cell>
        </row>
        <row r="13109">
          <cell r="A13109">
            <v>424886</v>
          </cell>
          <cell r="B13109" t="str">
            <v>زهره عزيزه</v>
          </cell>
          <cell r="C13109" t="str">
            <v>محمد قاسم</v>
          </cell>
          <cell r="D13109" t="str">
            <v>نبيلا</v>
          </cell>
          <cell r="E13109" t="str">
            <v>الثانية حديث</v>
          </cell>
        </row>
        <row r="13110">
          <cell r="A13110">
            <v>424892</v>
          </cell>
          <cell r="B13110" t="str">
            <v>زين العابدين ابوالخير</v>
          </cell>
          <cell r="C13110" t="str">
            <v>محمداحسان</v>
          </cell>
          <cell r="D13110" t="str">
            <v>ميساء</v>
          </cell>
          <cell r="E13110" t="str">
            <v>الثانية حديث</v>
          </cell>
        </row>
        <row r="13111">
          <cell r="A13111">
            <v>424894</v>
          </cell>
          <cell r="B13111" t="str">
            <v>زينب المصري</v>
          </cell>
          <cell r="C13111" t="str">
            <v>فارس</v>
          </cell>
          <cell r="D13111" t="str">
            <v>يسرا</v>
          </cell>
          <cell r="E13111" t="str">
            <v>الثانية حديث</v>
          </cell>
        </row>
        <row r="13112">
          <cell r="A13112">
            <v>424899</v>
          </cell>
          <cell r="B13112" t="str">
            <v>ساره ادلبي</v>
          </cell>
          <cell r="C13112" t="str">
            <v>علي</v>
          </cell>
          <cell r="D13112" t="str">
            <v>فايزه</v>
          </cell>
          <cell r="E13112" t="str">
            <v>الثانية حديث</v>
          </cell>
        </row>
        <row r="13113">
          <cell r="A13113">
            <v>424902</v>
          </cell>
          <cell r="B13113" t="str">
            <v>ساره الناشف</v>
          </cell>
          <cell r="C13113" t="str">
            <v>بسام</v>
          </cell>
          <cell r="D13113" t="str">
            <v>هيفاء</v>
          </cell>
          <cell r="E13113" t="str">
            <v>الثانية حديث</v>
          </cell>
        </row>
        <row r="13114">
          <cell r="A13114">
            <v>424919</v>
          </cell>
          <cell r="B13114" t="str">
            <v>ساميا الخباز</v>
          </cell>
          <cell r="C13114" t="str">
            <v>محمد وحيد</v>
          </cell>
          <cell r="D13114" t="str">
            <v>اميره</v>
          </cell>
          <cell r="E13114" t="str">
            <v>الثانية حديث</v>
          </cell>
        </row>
        <row r="13115">
          <cell r="A13115">
            <v>424920</v>
          </cell>
          <cell r="B13115" t="str">
            <v>ساميه حمصي</v>
          </cell>
          <cell r="C13115" t="str">
            <v>بسام</v>
          </cell>
          <cell r="D13115" t="str">
            <v>منى</v>
          </cell>
          <cell r="E13115" t="str">
            <v>الثانية حديث</v>
          </cell>
        </row>
        <row r="13116">
          <cell r="A13116">
            <v>424925</v>
          </cell>
          <cell r="B13116" t="str">
            <v>سعد حبيب</v>
          </cell>
          <cell r="C13116" t="str">
            <v>سرور</v>
          </cell>
          <cell r="D13116" t="str">
            <v>دلال</v>
          </cell>
          <cell r="E13116" t="str">
            <v>الثانية حديث</v>
          </cell>
        </row>
        <row r="13117">
          <cell r="A13117">
            <v>424932</v>
          </cell>
          <cell r="B13117" t="str">
            <v>سلام سويدان</v>
          </cell>
          <cell r="C13117" t="str">
            <v>مضر</v>
          </cell>
          <cell r="D13117" t="str">
            <v>فردوس</v>
          </cell>
          <cell r="E13117" t="str">
            <v>الثانية حديث</v>
          </cell>
        </row>
        <row r="13118">
          <cell r="A13118">
            <v>424933</v>
          </cell>
          <cell r="B13118" t="str">
            <v>سلام قمري</v>
          </cell>
          <cell r="C13118" t="str">
            <v>محسن</v>
          </cell>
          <cell r="D13118" t="str">
            <v>حياه</v>
          </cell>
          <cell r="E13118" t="str">
            <v>الثانية حديث</v>
          </cell>
        </row>
        <row r="13119">
          <cell r="A13119">
            <v>424934</v>
          </cell>
          <cell r="B13119" t="str">
            <v>سلام مقشاتي</v>
          </cell>
          <cell r="C13119" t="str">
            <v>محمود</v>
          </cell>
          <cell r="D13119" t="str">
            <v>ثناء</v>
          </cell>
          <cell r="E13119" t="str">
            <v>الثانية حديث</v>
          </cell>
        </row>
        <row r="13120">
          <cell r="A13120">
            <v>424935</v>
          </cell>
          <cell r="B13120" t="str">
            <v>سلام همج</v>
          </cell>
          <cell r="C13120" t="str">
            <v>محمد</v>
          </cell>
          <cell r="D13120" t="str">
            <v>هدى</v>
          </cell>
          <cell r="E13120" t="str">
            <v>الثانية حديث</v>
          </cell>
        </row>
        <row r="13121">
          <cell r="A13121">
            <v>424936</v>
          </cell>
          <cell r="B13121" t="str">
            <v>سلمه زند الحديد</v>
          </cell>
          <cell r="C13121" t="str">
            <v>محمد نذير</v>
          </cell>
          <cell r="D13121" t="str">
            <v>سميره</v>
          </cell>
          <cell r="E13121" t="str">
            <v>الثانية حديث</v>
          </cell>
        </row>
        <row r="13122">
          <cell r="A13122">
            <v>424937</v>
          </cell>
          <cell r="B13122" t="str">
            <v>سلمى الكسم</v>
          </cell>
          <cell r="C13122" t="str">
            <v>خالد</v>
          </cell>
          <cell r="D13122" t="str">
            <v>ملك</v>
          </cell>
          <cell r="E13122" t="str">
            <v>الثانية حديث</v>
          </cell>
        </row>
        <row r="13123">
          <cell r="A13123">
            <v>424940</v>
          </cell>
          <cell r="B13123" t="str">
            <v>سلوى زاده</v>
          </cell>
          <cell r="C13123" t="str">
            <v>اسماعيل</v>
          </cell>
          <cell r="D13123" t="str">
            <v>ماجده</v>
          </cell>
          <cell r="E13123" t="str">
            <v>الثانية حديث</v>
          </cell>
        </row>
        <row r="13124">
          <cell r="A13124">
            <v>424945</v>
          </cell>
          <cell r="B13124" t="str">
            <v>سماح الفياض</v>
          </cell>
          <cell r="C13124" t="str">
            <v>علي</v>
          </cell>
          <cell r="D13124" t="str">
            <v>مياده</v>
          </cell>
          <cell r="E13124" t="str">
            <v>الثانية حديث</v>
          </cell>
        </row>
        <row r="13125">
          <cell r="A13125">
            <v>424947</v>
          </cell>
          <cell r="B13125" t="str">
            <v>سماح علبه</v>
          </cell>
          <cell r="C13125" t="str">
            <v>حسام</v>
          </cell>
          <cell r="D13125" t="str">
            <v>عائده</v>
          </cell>
          <cell r="E13125" t="str">
            <v>الثانية حديث</v>
          </cell>
        </row>
        <row r="13126">
          <cell r="A13126">
            <v>424951</v>
          </cell>
          <cell r="B13126" t="str">
            <v>سناء الناصر</v>
          </cell>
          <cell r="C13126" t="str">
            <v>محمد</v>
          </cell>
          <cell r="D13126" t="str">
            <v>امينه</v>
          </cell>
          <cell r="E13126" t="str">
            <v>الثانية حديث</v>
          </cell>
        </row>
        <row r="13127">
          <cell r="A13127">
            <v>424952</v>
          </cell>
          <cell r="B13127" t="str">
            <v>سناء علي</v>
          </cell>
          <cell r="C13127" t="str">
            <v>عيسى</v>
          </cell>
          <cell r="D13127" t="str">
            <v>سميحه</v>
          </cell>
          <cell r="E13127" t="str">
            <v>الثانية حديث</v>
          </cell>
        </row>
        <row r="13128">
          <cell r="A13128">
            <v>424958</v>
          </cell>
          <cell r="B13128" t="str">
            <v>سهير بدور</v>
          </cell>
          <cell r="C13128" t="str">
            <v>عدنان</v>
          </cell>
          <cell r="D13128" t="str">
            <v>ناهد</v>
          </cell>
          <cell r="E13128" t="str">
            <v>الثانية حديث</v>
          </cell>
        </row>
        <row r="13129">
          <cell r="A13129">
            <v>424959</v>
          </cell>
          <cell r="B13129" t="str">
            <v>سهير زيدان</v>
          </cell>
          <cell r="C13129" t="str">
            <v>عدنان</v>
          </cell>
          <cell r="D13129" t="str">
            <v>سهام</v>
          </cell>
          <cell r="E13129" t="str">
            <v>الثانية حديث</v>
          </cell>
        </row>
        <row r="13130">
          <cell r="A13130">
            <v>424960</v>
          </cell>
          <cell r="B13130" t="str">
            <v>سوزان بجبوج</v>
          </cell>
          <cell r="C13130" t="str">
            <v>سمير</v>
          </cell>
          <cell r="D13130" t="str">
            <v>عدلا</v>
          </cell>
          <cell r="E13130" t="str">
            <v>الثانية حديث</v>
          </cell>
        </row>
        <row r="13131">
          <cell r="A13131">
            <v>424969</v>
          </cell>
          <cell r="B13131" t="str">
            <v>شادي محمد</v>
          </cell>
          <cell r="C13131" t="str">
            <v>احمد</v>
          </cell>
          <cell r="D13131" t="str">
            <v>ناديا</v>
          </cell>
          <cell r="E13131" t="str">
            <v>الثانية حديث</v>
          </cell>
        </row>
        <row r="13132">
          <cell r="A13132">
            <v>424998</v>
          </cell>
          <cell r="B13132" t="str">
            <v>طارق السيد احمد</v>
          </cell>
          <cell r="C13132" t="str">
            <v>زياد</v>
          </cell>
          <cell r="D13132" t="str">
            <v>منال</v>
          </cell>
          <cell r="E13132" t="str">
            <v>الثانية حديث</v>
          </cell>
        </row>
        <row r="13133">
          <cell r="A13133">
            <v>425001</v>
          </cell>
          <cell r="B13133" t="str">
            <v>طارق بلان</v>
          </cell>
          <cell r="C13133" t="str">
            <v>محمد</v>
          </cell>
          <cell r="D13133" t="str">
            <v>شهيرا</v>
          </cell>
          <cell r="E13133" t="str">
            <v>الثانية حديث</v>
          </cell>
        </row>
        <row r="13134">
          <cell r="A13134">
            <v>425005</v>
          </cell>
          <cell r="B13134" t="str">
            <v>عاتكه الرفاعي</v>
          </cell>
          <cell r="C13134" t="str">
            <v>جمال</v>
          </cell>
          <cell r="D13134" t="str">
            <v>هيام</v>
          </cell>
          <cell r="E13134" t="str">
            <v>الثانية حديث</v>
          </cell>
        </row>
        <row r="13135">
          <cell r="A13135">
            <v>425010</v>
          </cell>
          <cell r="B13135" t="str">
            <v>عائشه خمم</v>
          </cell>
          <cell r="C13135" t="str">
            <v>عدنان</v>
          </cell>
          <cell r="D13135" t="str">
            <v>دلال</v>
          </cell>
          <cell r="E13135" t="str">
            <v>الثانية حديث</v>
          </cell>
        </row>
        <row r="13136">
          <cell r="A13136">
            <v>425012</v>
          </cell>
          <cell r="B13136" t="str">
            <v>عائشه شتيوي</v>
          </cell>
          <cell r="C13136" t="str">
            <v>احمد</v>
          </cell>
          <cell r="D13136" t="str">
            <v>عليه</v>
          </cell>
          <cell r="E13136" t="str">
            <v>الثانية حديث</v>
          </cell>
        </row>
        <row r="13137">
          <cell r="A13137">
            <v>425031</v>
          </cell>
          <cell r="B13137" t="str">
            <v>عبد العزيز حسين</v>
          </cell>
          <cell r="C13137" t="str">
            <v xml:space="preserve">ياسر </v>
          </cell>
          <cell r="D13137" t="str">
            <v xml:space="preserve">منال </v>
          </cell>
          <cell r="E13137" t="str">
            <v>الثانية حديث</v>
          </cell>
        </row>
        <row r="13138">
          <cell r="A13138">
            <v>425034</v>
          </cell>
          <cell r="B13138" t="str">
            <v>عبد القادر داود</v>
          </cell>
          <cell r="C13138" t="str">
            <v>امين</v>
          </cell>
          <cell r="D13138" t="str">
            <v>اميرة</v>
          </cell>
          <cell r="E13138" t="str">
            <v>الثانية حديث</v>
          </cell>
        </row>
        <row r="13139">
          <cell r="A13139">
            <v>425039</v>
          </cell>
          <cell r="B13139" t="str">
            <v>عبد الله الرفاعي</v>
          </cell>
          <cell r="C13139" t="str">
            <v>خالد</v>
          </cell>
          <cell r="D13139" t="str">
            <v>ايمان</v>
          </cell>
          <cell r="E13139" t="str">
            <v>الثانية حديث</v>
          </cell>
        </row>
        <row r="13140">
          <cell r="A13140">
            <v>425041</v>
          </cell>
          <cell r="B13140" t="str">
            <v>عبد الله المطر</v>
          </cell>
          <cell r="C13140" t="str">
            <v>جمال</v>
          </cell>
          <cell r="D13140" t="str">
            <v>يسرى</v>
          </cell>
          <cell r="E13140" t="str">
            <v>الثانية حديث</v>
          </cell>
        </row>
        <row r="13141">
          <cell r="A13141">
            <v>425052</v>
          </cell>
          <cell r="B13141" t="str">
            <v>عبد الموله العوض</v>
          </cell>
          <cell r="C13141" t="str">
            <v>عوض</v>
          </cell>
          <cell r="D13141" t="str">
            <v>مامه</v>
          </cell>
          <cell r="E13141" t="str">
            <v>الثانية حديث</v>
          </cell>
        </row>
        <row r="13142">
          <cell r="A13142">
            <v>425054</v>
          </cell>
          <cell r="B13142" t="str">
            <v>عبد الهادي الخيوتي</v>
          </cell>
          <cell r="C13142" t="str">
            <v>محمود</v>
          </cell>
          <cell r="D13142" t="str">
            <v>ليندا</v>
          </cell>
          <cell r="E13142" t="str">
            <v>الثانية حديث</v>
          </cell>
        </row>
        <row r="13143">
          <cell r="A13143">
            <v>425060</v>
          </cell>
          <cell r="B13143" t="str">
            <v>عبير الذياب</v>
          </cell>
          <cell r="C13143" t="str">
            <v>اكرم</v>
          </cell>
          <cell r="D13143" t="str">
            <v>سهام</v>
          </cell>
          <cell r="E13143" t="str">
            <v>الثانية حديث</v>
          </cell>
        </row>
        <row r="13144">
          <cell r="A13144">
            <v>425062</v>
          </cell>
          <cell r="B13144" t="str">
            <v>عبير زمريق</v>
          </cell>
          <cell r="C13144" t="str">
            <v>ثابت</v>
          </cell>
          <cell r="D13144" t="str">
            <v>هبة</v>
          </cell>
          <cell r="E13144" t="str">
            <v>الثانية حديث</v>
          </cell>
        </row>
        <row r="13145">
          <cell r="A13145">
            <v>425073</v>
          </cell>
          <cell r="B13145" t="str">
            <v>علا الضعضي</v>
          </cell>
          <cell r="C13145" t="str">
            <v>هشام</v>
          </cell>
          <cell r="D13145" t="str">
            <v>خلود</v>
          </cell>
          <cell r="E13145" t="str">
            <v>الثانية حديث</v>
          </cell>
        </row>
        <row r="13146">
          <cell r="A13146">
            <v>425077</v>
          </cell>
          <cell r="B13146" t="str">
            <v>علا حسن</v>
          </cell>
          <cell r="C13146" t="str">
            <v>طالب</v>
          </cell>
          <cell r="D13146" t="str">
            <v>هيلة</v>
          </cell>
          <cell r="E13146" t="str">
            <v>الثانية حديث</v>
          </cell>
        </row>
        <row r="13147">
          <cell r="A13147">
            <v>425087</v>
          </cell>
          <cell r="B13147" t="str">
            <v>علا مغربي</v>
          </cell>
          <cell r="C13147" t="str">
            <v>عدنان</v>
          </cell>
          <cell r="D13147" t="str">
            <v>عبير</v>
          </cell>
          <cell r="E13147" t="str">
            <v>الثانية حديث</v>
          </cell>
        </row>
        <row r="13148">
          <cell r="A13148">
            <v>425097</v>
          </cell>
          <cell r="B13148" t="str">
            <v>علما حيدر</v>
          </cell>
          <cell r="C13148" t="str">
            <v>محمد</v>
          </cell>
          <cell r="D13148" t="str">
            <v>ورده</v>
          </cell>
          <cell r="E13148" t="str">
            <v>الثانية حديث</v>
          </cell>
        </row>
        <row r="13149">
          <cell r="A13149">
            <v>425104</v>
          </cell>
          <cell r="B13149" t="str">
            <v>علي دبور</v>
          </cell>
          <cell r="C13149" t="str">
            <v>سليم</v>
          </cell>
          <cell r="D13149" t="str">
            <v>هناء</v>
          </cell>
          <cell r="E13149" t="str">
            <v>الثانية حديث</v>
          </cell>
        </row>
        <row r="13150">
          <cell r="A13150">
            <v>425106</v>
          </cell>
          <cell r="B13150" t="str">
            <v>علي صالح</v>
          </cell>
          <cell r="C13150" t="str">
            <v>رفعت</v>
          </cell>
          <cell r="D13150" t="str">
            <v>سميره</v>
          </cell>
          <cell r="E13150" t="str">
            <v>الثانية حديث</v>
          </cell>
        </row>
        <row r="13151">
          <cell r="A13151">
            <v>425107</v>
          </cell>
          <cell r="B13151" t="str">
            <v>علي طراف</v>
          </cell>
          <cell r="C13151" t="str">
            <v>وفيق</v>
          </cell>
          <cell r="D13151" t="str">
            <v>ترياق</v>
          </cell>
          <cell r="E13151" t="str">
            <v>الثانية حديث</v>
          </cell>
        </row>
        <row r="13152">
          <cell r="A13152">
            <v>425109</v>
          </cell>
          <cell r="B13152" t="str">
            <v>علي فارس</v>
          </cell>
          <cell r="C13152" t="str">
            <v>سليم</v>
          </cell>
          <cell r="D13152" t="str">
            <v>سهام</v>
          </cell>
          <cell r="E13152" t="str">
            <v>الثانية حديث</v>
          </cell>
        </row>
        <row r="13153">
          <cell r="A13153">
            <v>425118</v>
          </cell>
          <cell r="B13153" t="str">
            <v>عمار السعدي</v>
          </cell>
          <cell r="C13153" t="str">
            <v>محمد</v>
          </cell>
          <cell r="D13153" t="str">
            <v>عائدة</v>
          </cell>
          <cell r="E13153" t="str">
            <v>الثانية حديث</v>
          </cell>
        </row>
        <row r="13154">
          <cell r="A13154">
            <v>425119</v>
          </cell>
          <cell r="B13154" t="str">
            <v>عمار برغشه</v>
          </cell>
          <cell r="C13154" t="str">
            <v>ماجد</v>
          </cell>
          <cell r="D13154" t="str">
            <v>اخلاص</v>
          </cell>
          <cell r="E13154" t="str">
            <v>الثانية حديث</v>
          </cell>
        </row>
        <row r="13155">
          <cell r="A13155">
            <v>425120</v>
          </cell>
          <cell r="B13155" t="str">
            <v>عمار عبد الوهاب</v>
          </cell>
          <cell r="C13155" t="str">
            <v>عدنان</v>
          </cell>
          <cell r="D13155" t="str">
            <v>نجوى</v>
          </cell>
          <cell r="E13155" t="str">
            <v>الثانية حديث</v>
          </cell>
        </row>
        <row r="13156">
          <cell r="A13156">
            <v>425128</v>
          </cell>
          <cell r="B13156" t="str">
            <v>عمر مطرزه</v>
          </cell>
          <cell r="C13156" t="str">
            <v>خالد</v>
          </cell>
          <cell r="D13156" t="str">
            <v>ساره</v>
          </cell>
          <cell r="E13156" t="str">
            <v>الثانية حديث</v>
          </cell>
        </row>
        <row r="13157">
          <cell r="A13157">
            <v>425132</v>
          </cell>
          <cell r="B13157" t="str">
            <v>عيد الابرص</v>
          </cell>
          <cell r="C13157" t="str">
            <v>محمدعدنان</v>
          </cell>
          <cell r="D13157" t="str">
            <v>دلال</v>
          </cell>
          <cell r="E13157" t="str">
            <v>الثانية حديث</v>
          </cell>
        </row>
        <row r="13158">
          <cell r="A13158">
            <v>425147</v>
          </cell>
          <cell r="B13158" t="str">
            <v>غزل الحلبي</v>
          </cell>
          <cell r="C13158" t="str">
            <v>حسن</v>
          </cell>
          <cell r="D13158" t="str">
            <v>ندى</v>
          </cell>
          <cell r="E13158" t="str">
            <v>الثانية حديث</v>
          </cell>
        </row>
        <row r="13159">
          <cell r="A13159">
            <v>425148</v>
          </cell>
          <cell r="B13159" t="str">
            <v>غزل الخياط</v>
          </cell>
          <cell r="C13159" t="str">
            <v>معتز</v>
          </cell>
          <cell r="D13159" t="str">
            <v>دياله</v>
          </cell>
          <cell r="E13159" t="str">
            <v>الثانية حديث</v>
          </cell>
        </row>
        <row r="13160">
          <cell r="A13160">
            <v>425152</v>
          </cell>
          <cell r="B13160" t="str">
            <v>غفران الحاج فارس</v>
          </cell>
          <cell r="C13160" t="str">
            <v>محمد</v>
          </cell>
          <cell r="D13160" t="str">
            <v>ابتسام</v>
          </cell>
          <cell r="E13160" t="str">
            <v>الثانية حديث</v>
          </cell>
        </row>
        <row r="13161">
          <cell r="A13161">
            <v>425156</v>
          </cell>
          <cell r="B13161" t="str">
            <v>غنوه الجردي</v>
          </cell>
          <cell r="C13161" t="str">
            <v>محمد</v>
          </cell>
          <cell r="D13161" t="str">
            <v>نظيره</v>
          </cell>
          <cell r="E13161" t="str">
            <v>الثانية حديث</v>
          </cell>
        </row>
        <row r="13162">
          <cell r="A13162">
            <v>425158</v>
          </cell>
          <cell r="B13162" t="str">
            <v>غنوه زيتونه</v>
          </cell>
          <cell r="C13162" t="str">
            <v>وليد</v>
          </cell>
          <cell r="D13162" t="str">
            <v>نهى</v>
          </cell>
          <cell r="E13162" t="str">
            <v>الثانية حديث</v>
          </cell>
        </row>
        <row r="13163">
          <cell r="A13163">
            <v>425160</v>
          </cell>
          <cell r="B13163" t="str">
            <v>غنى سليمان</v>
          </cell>
          <cell r="C13163" t="str">
            <v>خالد</v>
          </cell>
          <cell r="D13163" t="str">
            <v>خالديه</v>
          </cell>
          <cell r="E13163" t="str">
            <v>الثانية حديث</v>
          </cell>
        </row>
        <row r="13164">
          <cell r="A13164">
            <v>425164</v>
          </cell>
          <cell r="B13164" t="str">
            <v>غيداء العوابده</v>
          </cell>
          <cell r="C13164" t="str">
            <v>جادالله</v>
          </cell>
          <cell r="D13164" t="str">
            <v>مريم</v>
          </cell>
          <cell r="E13164" t="str">
            <v>الثانية حديث</v>
          </cell>
        </row>
        <row r="13165">
          <cell r="A13165">
            <v>425166</v>
          </cell>
          <cell r="B13165" t="str">
            <v>غيساء محمد</v>
          </cell>
          <cell r="C13165" t="str">
            <v>حسن</v>
          </cell>
          <cell r="D13165" t="str">
            <v>حليمه</v>
          </cell>
          <cell r="E13165" t="str">
            <v>الثانية حديث</v>
          </cell>
        </row>
        <row r="13166">
          <cell r="A13166">
            <v>425167</v>
          </cell>
          <cell r="B13166" t="str">
            <v>غيناء زين الدين</v>
          </cell>
          <cell r="C13166" t="str">
            <v>جمال</v>
          </cell>
          <cell r="D13166" t="str">
            <v>سحر</v>
          </cell>
          <cell r="E13166" t="str">
            <v>الثانية حديث</v>
          </cell>
        </row>
        <row r="13167">
          <cell r="A13167">
            <v>425176</v>
          </cell>
          <cell r="B13167" t="str">
            <v>فاطمه ابو راشد</v>
          </cell>
          <cell r="C13167" t="str">
            <v>عمر</v>
          </cell>
          <cell r="D13167" t="str">
            <v>اسيمة</v>
          </cell>
          <cell r="E13167" t="str">
            <v>الثانية حديث</v>
          </cell>
        </row>
        <row r="13168">
          <cell r="A13168">
            <v>425177</v>
          </cell>
          <cell r="B13168" t="str">
            <v>فاطمه ابوالنادي</v>
          </cell>
          <cell r="C13168" t="str">
            <v>نهاد</v>
          </cell>
          <cell r="D13168" t="str">
            <v>سميرة</v>
          </cell>
          <cell r="E13168" t="str">
            <v>الثانية حديث</v>
          </cell>
        </row>
        <row r="13169">
          <cell r="A13169">
            <v>425180</v>
          </cell>
          <cell r="B13169" t="str">
            <v>فاطمه البني</v>
          </cell>
          <cell r="C13169" t="str">
            <v>حسن</v>
          </cell>
          <cell r="D13169" t="str">
            <v>نايفه</v>
          </cell>
          <cell r="E13169" t="str">
            <v>الثانية حديث</v>
          </cell>
        </row>
        <row r="13170">
          <cell r="A13170">
            <v>425181</v>
          </cell>
          <cell r="B13170" t="str">
            <v>فاطمه الحريري</v>
          </cell>
          <cell r="C13170" t="str">
            <v>وصفي</v>
          </cell>
          <cell r="D13170" t="str">
            <v>حنان</v>
          </cell>
          <cell r="E13170" t="str">
            <v>الثانية حديث</v>
          </cell>
        </row>
        <row r="13171">
          <cell r="A13171">
            <v>425182</v>
          </cell>
          <cell r="B13171" t="str">
            <v>فاطمه الحفار</v>
          </cell>
          <cell r="C13171" t="str">
            <v>محمد نبيل</v>
          </cell>
          <cell r="D13171" t="str">
            <v>مياده</v>
          </cell>
          <cell r="E13171" t="str">
            <v>الثانية حديث</v>
          </cell>
        </row>
        <row r="13172">
          <cell r="A13172">
            <v>425190</v>
          </cell>
          <cell r="B13172" t="str">
            <v>فاطمه علي</v>
          </cell>
          <cell r="C13172" t="str">
            <v>طعمه</v>
          </cell>
          <cell r="D13172" t="str">
            <v>امنه صالح</v>
          </cell>
          <cell r="E13172" t="str">
            <v>الثانية حديث</v>
          </cell>
        </row>
        <row r="13173">
          <cell r="A13173">
            <v>425202</v>
          </cell>
          <cell r="B13173" t="str">
            <v>فطمه الشاغوري</v>
          </cell>
          <cell r="C13173" t="str">
            <v>كمال</v>
          </cell>
          <cell r="D13173" t="str">
            <v>نوره</v>
          </cell>
          <cell r="E13173" t="str">
            <v>الثانية حديث</v>
          </cell>
        </row>
        <row r="13174">
          <cell r="A13174">
            <v>425205</v>
          </cell>
          <cell r="B13174" t="str">
            <v>فياض غنام</v>
          </cell>
          <cell r="C13174" t="str">
            <v>محمد</v>
          </cell>
          <cell r="D13174" t="str">
            <v>حسيبه</v>
          </cell>
          <cell r="E13174" t="str">
            <v>الثانية حديث</v>
          </cell>
        </row>
        <row r="13175">
          <cell r="A13175">
            <v>425224</v>
          </cell>
          <cell r="B13175" t="str">
            <v>كوثر السمان</v>
          </cell>
          <cell r="C13175" t="str">
            <v>رياض</v>
          </cell>
          <cell r="D13175" t="str">
            <v>غادة</v>
          </cell>
          <cell r="E13175" t="str">
            <v>الثانية حديث</v>
          </cell>
        </row>
        <row r="13176">
          <cell r="A13176">
            <v>425233</v>
          </cell>
          <cell r="B13176" t="str">
            <v>لجين القادري</v>
          </cell>
          <cell r="C13176" t="str">
            <v>بسام</v>
          </cell>
          <cell r="D13176" t="str">
            <v>اميمه</v>
          </cell>
          <cell r="E13176" t="str">
            <v>الثانية حديث</v>
          </cell>
        </row>
        <row r="13177">
          <cell r="A13177">
            <v>425237</v>
          </cell>
          <cell r="B13177" t="str">
            <v>لمياء الموسى</v>
          </cell>
          <cell r="E13177" t="str">
            <v>الثانية حديث</v>
          </cell>
        </row>
        <row r="13178">
          <cell r="A13178">
            <v>425240</v>
          </cell>
          <cell r="B13178" t="str">
            <v>لؤي بلله</v>
          </cell>
          <cell r="C13178" t="str">
            <v>احمدعيد</v>
          </cell>
          <cell r="D13178" t="str">
            <v>ثناء</v>
          </cell>
          <cell r="E13178" t="str">
            <v>الثانية حديث</v>
          </cell>
        </row>
        <row r="13179">
          <cell r="A13179">
            <v>425242</v>
          </cell>
          <cell r="B13179" t="str">
            <v>ليا عكه</v>
          </cell>
          <cell r="C13179" t="str">
            <v>فادي</v>
          </cell>
          <cell r="D13179" t="str">
            <v>رنا</v>
          </cell>
          <cell r="E13179" t="str">
            <v>الثانية حديث</v>
          </cell>
        </row>
        <row r="13180">
          <cell r="A13180">
            <v>425243</v>
          </cell>
          <cell r="B13180" t="str">
            <v>ليال صبح</v>
          </cell>
          <cell r="C13180" t="str">
            <v>شبلي</v>
          </cell>
          <cell r="D13180" t="str">
            <v>ناديه</v>
          </cell>
          <cell r="E13180" t="str">
            <v>الثانية حديث</v>
          </cell>
        </row>
        <row r="13181">
          <cell r="A13181">
            <v>425253</v>
          </cell>
          <cell r="B13181" t="str">
            <v>لين ديب</v>
          </cell>
          <cell r="C13181" t="str">
            <v>يوسف</v>
          </cell>
          <cell r="D13181" t="str">
            <v>ايفا</v>
          </cell>
          <cell r="E13181" t="str">
            <v>الثانية حديث</v>
          </cell>
        </row>
        <row r="13182">
          <cell r="A13182">
            <v>425255</v>
          </cell>
          <cell r="B13182" t="str">
            <v>لين زغلوله</v>
          </cell>
          <cell r="C13182" t="str">
            <v>وليد</v>
          </cell>
          <cell r="D13182" t="str">
            <v>لينا</v>
          </cell>
          <cell r="E13182" t="str">
            <v>الثانية حديث</v>
          </cell>
        </row>
        <row r="13183">
          <cell r="A13183">
            <v>425268</v>
          </cell>
          <cell r="B13183" t="str">
            <v>مازن غضبان</v>
          </cell>
          <cell r="C13183" t="str">
            <v>بسام</v>
          </cell>
          <cell r="D13183" t="str">
            <v>فاطمه</v>
          </cell>
          <cell r="E13183" t="str">
            <v>الثانية حديث</v>
          </cell>
        </row>
        <row r="13184">
          <cell r="A13184">
            <v>425271</v>
          </cell>
          <cell r="B13184" t="str">
            <v>ماهر دركشلي</v>
          </cell>
          <cell r="C13184" t="str">
            <v>ناصر</v>
          </cell>
          <cell r="D13184" t="str">
            <v>هبا</v>
          </cell>
          <cell r="E13184" t="str">
            <v>الثانية حديث</v>
          </cell>
        </row>
        <row r="13185">
          <cell r="A13185">
            <v>425273</v>
          </cell>
          <cell r="B13185" t="str">
            <v>ماويه حسن</v>
          </cell>
          <cell r="C13185" t="str">
            <v>هشام</v>
          </cell>
          <cell r="D13185" t="str">
            <v>انعام</v>
          </cell>
          <cell r="E13185" t="str">
            <v>الثانية حديث</v>
          </cell>
        </row>
        <row r="13186">
          <cell r="A13186">
            <v>425275</v>
          </cell>
          <cell r="B13186" t="str">
            <v>مجد اسعد</v>
          </cell>
          <cell r="C13186" t="str">
            <v>علي</v>
          </cell>
          <cell r="D13186" t="str">
            <v>ملكه</v>
          </cell>
          <cell r="E13186" t="str">
            <v>الثانية حديث</v>
          </cell>
        </row>
        <row r="13187">
          <cell r="A13187">
            <v>425286</v>
          </cell>
          <cell r="B13187" t="str">
            <v>محمد الاشكي</v>
          </cell>
          <cell r="C13187" t="str">
            <v>ماجد</v>
          </cell>
          <cell r="D13187" t="str">
            <v>حسيبة</v>
          </cell>
          <cell r="E13187" t="str">
            <v>الثانية حديث</v>
          </cell>
        </row>
        <row r="13188">
          <cell r="A13188">
            <v>425293</v>
          </cell>
          <cell r="B13188" t="str">
            <v>محمد الخضار البغدادي</v>
          </cell>
          <cell r="C13188" t="str">
            <v>جمال</v>
          </cell>
          <cell r="D13188" t="str">
            <v>ربى</v>
          </cell>
          <cell r="E13188" t="str">
            <v>الثانية حديث</v>
          </cell>
        </row>
        <row r="13189">
          <cell r="A13189">
            <v>425297</v>
          </cell>
          <cell r="B13189" t="str">
            <v>محمد الشحادات</v>
          </cell>
          <cell r="C13189" t="str">
            <v>ابراهيم</v>
          </cell>
          <cell r="D13189" t="str">
            <v>ياسمين</v>
          </cell>
          <cell r="E13189" t="str">
            <v>الثانية حديث</v>
          </cell>
        </row>
        <row r="13190">
          <cell r="A13190">
            <v>425299</v>
          </cell>
          <cell r="B13190" t="str">
            <v>محمد الشيخ</v>
          </cell>
          <cell r="C13190" t="str">
            <v>ابراهيم</v>
          </cell>
          <cell r="D13190" t="str">
            <v>هدى</v>
          </cell>
          <cell r="E13190" t="str">
            <v>الثانية حديث</v>
          </cell>
        </row>
        <row r="13191">
          <cell r="A13191">
            <v>425302</v>
          </cell>
          <cell r="B13191" t="str">
            <v>محمد العبد الكريم</v>
          </cell>
          <cell r="C13191" t="str">
            <v>فخري</v>
          </cell>
          <cell r="D13191" t="str">
            <v>خالديه</v>
          </cell>
          <cell r="E13191" t="str">
            <v>الثانية حديث</v>
          </cell>
        </row>
        <row r="13192">
          <cell r="A13192">
            <v>425312</v>
          </cell>
          <cell r="B13192" t="str">
            <v>محمد المغربل</v>
          </cell>
          <cell r="C13192" t="str">
            <v>محمد فايز</v>
          </cell>
          <cell r="D13192" t="str">
            <v>حسناء ظاظا</v>
          </cell>
          <cell r="E13192" t="str">
            <v>الثانية حديث</v>
          </cell>
        </row>
        <row r="13193">
          <cell r="A13193">
            <v>425314</v>
          </cell>
          <cell r="B13193" t="str">
            <v>محمد الهيمد</v>
          </cell>
          <cell r="C13193" t="str">
            <v>منير</v>
          </cell>
          <cell r="D13193" t="str">
            <v>سراب</v>
          </cell>
          <cell r="E13193" t="str">
            <v>الثانية حديث</v>
          </cell>
        </row>
        <row r="13194">
          <cell r="A13194">
            <v>425316</v>
          </cell>
          <cell r="B13194" t="str">
            <v>محمد امين علي</v>
          </cell>
          <cell r="C13194" t="str">
            <v>محمود</v>
          </cell>
          <cell r="D13194" t="str">
            <v>منى</v>
          </cell>
          <cell r="E13194" t="str">
            <v>الثانية حديث</v>
          </cell>
        </row>
        <row r="13195">
          <cell r="A13195">
            <v>425322</v>
          </cell>
          <cell r="B13195" t="str">
            <v>محمد برغله</v>
          </cell>
          <cell r="C13195" t="str">
            <v>خضر</v>
          </cell>
          <cell r="D13195" t="str">
            <v>ايمان</v>
          </cell>
          <cell r="E13195" t="str">
            <v>الثانية حديث</v>
          </cell>
        </row>
        <row r="13196">
          <cell r="A13196">
            <v>425324</v>
          </cell>
          <cell r="B13196" t="str">
            <v>محمد بوبس</v>
          </cell>
          <cell r="C13196" t="str">
            <v xml:space="preserve">محمد راتب </v>
          </cell>
          <cell r="D13196" t="str">
            <v>هدى</v>
          </cell>
          <cell r="E13196" t="str">
            <v>الثانية حديث</v>
          </cell>
        </row>
        <row r="13197">
          <cell r="A13197">
            <v>425325</v>
          </cell>
          <cell r="B13197" t="str">
            <v>محمد جهاد تقي</v>
          </cell>
          <cell r="C13197" t="str">
            <v>محمد</v>
          </cell>
          <cell r="D13197" t="str">
            <v>نور</v>
          </cell>
          <cell r="E13197" t="str">
            <v>الثانية حديث</v>
          </cell>
        </row>
        <row r="13198">
          <cell r="A13198">
            <v>425344</v>
          </cell>
          <cell r="B13198" t="str">
            <v>محمد روان عوده</v>
          </cell>
          <cell r="C13198" t="str">
            <v>امين</v>
          </cell>
          <cell r="D13198" t="str">
            <v>غنى</v>
          </cell>
          <cell r="E13198" t="str">
            <v>الثانية حديث</v>
          </cell>
        </row>
        <row r="13199">
          <cell r="A13199">
            <v>425348</v>
          </cell>
          <cell r="B13199" t="str">
            <v>محمد زياد عرنوس</v>
          </cell>
          <cell r="C13199" t="str">
            <v>نبيل</v>
          </cell>
          <cell r="D13199" t="str">
            <v>ايمان</v>
          </cell>
          <cell r="E13199" t="str">
            <v>الثانية حديث</v>
          </cell>
        </row>
        <row r="13200">
          <cell r="A13200">
            <v>425353</v>
          </cell>
          <cell r="B13200" t="str">
            <v>محمد سواس</v>
          </cell>
          <cell r="C13200" t="str">
            <v>محمدعدنان</v>
          </cell>
          <cell r="D13200" t="str">
            <v>ليلى</v>
          </cell>
          <cell r="E13200" t="str">
            <v>الثانية حديث</v>
          </cell>
        </row>
        <row r="13201">
          <cell r="A13201">
            <v>425360</v>
          </cell>
          <cell r="B13201" t="str">
            <v>محمد عادل قدادو</v>
          </cell>
          <cell r="C13201" t="str">
            <v>عدنان</v>
          </cell>
          <cell r="D13201" t="str">
            <v>رجاء</v>
          </cell>
          <cell r="E13201" t="str">
            <v>الثانية حديث</v>
          </cell>
        </row>
        <row r="13202">
          <cell r="A13202">
            <v>425362</v>
          </cell>
          <cell r="B13202" t="str">
            <v>محمد عاشور مصريه</v>
          </cell>
          <cell r="C13202" t="str">
            <v>محمد بسام</v>
          </cell>
          <cell r="D13202" t="str">
            <v>لينا</v>
          </cell>
          <cell r="E13202" t="str">
            <v>الثانية حديث</v>
          </cell>
        </row>
        <row r="13203">
          <cell r="A13203">
            <v>425366</v>
          </cell>
          <cell r="B13203" t="str">
            <v>محمد عبد الله</v>
          </cell>
          <cell r="C13203" t="str">
            <v>مرعي</v>
          </cell>
          <cell r="D13203" t="str">
            <v>شفيعه</v>
          </cell>
          <cell r="E13203" t="str">
            <v>الثانية حديث</v>
          </cell>
        </row>
        <row r="13204">
          <cell r="A13204">
            <v>425369</v>
          </cell>
          <cell r="B13204" t="str">
            <v>محمد عثمان</v>
          </cell>
          <cell r="C13204" t="str">
            <v>علي</v>
          </cell>
          <cell r="D13204" t="str">
            <v>مريم</v>
          </cell>
          <cell r="E13204" t="str">
            <v>الثانية حديث</v>
          </cell>
        </row>
        <row r="13205">
          <cell r="A13205">
            <v>425371</v>
          </cell>
          <cell r="B13205" t="str">
            <v>محمد عز الدين الجبان</v>
          </cell>
          <cell r="C13205" t="str">
            <v>نورالدين</v>
          </cell>
          <cell r="D13205" t="str">
            <v>حفيظه</v>
          </cell>
          <cell r="E13205" t="str">
            <v>الثانية حديث</v>
          </cell>
        </row>
        <row r="13206">
          <cell r="A13206">
            <v>425372</v>
          </cell>
          <cell r="B13206" t="str">
            <v>محمد عزت الشيخ علي</v>
          </cell>
          <cell r="C13206" t="str">
            <v>محمود</v>
          </cell>
          <cell r="D13206" t="str">
            <v>وفاء</v>
          </cell>
          <cell r="E13206" t="str">
            <v>الثانية حديث</v>
          </cell>
        </row>
        <row r="13207">
          <cell r="A13207">
            <v>425383</v>
          </cell>
          <cell r="B13207" t="str">
            <v>محمد قابل</v>
          </cell>
          <cell r="C13207" t="str">
            <v>عبد الفتاح</v>
          </cell>
          <cell r="D13207" t="str">
            <v>مروه</v>
          </cell>
          <cell r="E13207" t="str">
            <v>الثانية حديث</v>
          </cell>
        </row>
        <row r="13208">
          <cell r="A13208">
            <v>425385</v>
          </cell>
          <cell r="B13208" t="str">
            <v>محمد قسطي</v>
          </cell>
          <cell r="C13208" t="str">
            <v>أيمن</v>
          </cell>
          <cell r="D13208" t="str">
            <v>رقية</v>
          </cell>
          <cell r="E13208" t="str">
            <v>الثانية حديث</v>
          </cell>
        </row>
        <row r="13209">
          <cell r="A13209">
            <v>425392</v>
          </cell>
          <cell r="B13209" t="str">
            <v>محمد معلا</v>
          </cell>
          <cell r="C13209" t="str">
            <v>ثابت</v>
          </cell>
          <cell r="D13209" t="str">
            <v>ناهي</v>
          </cell>
          <cell r="E13209" t="str">
            <v>الثانية حديث</v>
          </cell>
        </row>
        <row r="13210">
          <cell r="A13210">
            <v>425394</v>
          </cell>
          <cell r="B13210" t="str">
            <v>محمد ميسات سنيطر</v>
          </cell>
          <cell r="C13210" t="str">
            <v>تيسير</v>
          </cell>
          <cell r="D13210" t="str">
            <v>ملك</v>
          </cell>
          <cell r="E13210" t="str">
            <v>الثانية حديث</v>
          </cell>
        </row>
        <row r="13211">
          <cell r="A13211">
            <v>425398</v>
          </cell>
          <cell r="B13211" t="str">
            <v>محمد نور الزعبي</v>
          </cell>
          <cell r="C13211" t="str">
            <v>نور الدين</v>
          </cell>
          <cell r="E13211" t="str">
            <v>الثانية حديث</v>
          </cell>
        </row>
        <row r="13212">
          <cell r="A13212">
            <v>425400</v>
          </cell>
          <cell r="B13212" t="str">
            <v>محمد نور شبقجي</v>
          </cell>
          <cell r="C13212" t="str">
            <v>محمدحسن</v>
          </cell>
          <cell r="D13212" t="str">
            <v>هنادي</v>
          </cell>
          <cell r="E13212" t="str">
            <v>الثانية حديث</v>
          </cell>
        </row>
        <row r="13213">
          <cell r="A13213">
            <v>425402</v>
          </cell>
          <cell r="B13213" t="str">
            <v>محمد هلال</v>
          </cell>
          <cell r="C13213" t="str">
            <v>احمد</v>
          </cell>
          <cell r="D13213" t="str">
            <v>فايزة</v>
          </cell>
          <cell r="E13213" t="str">
            <v>الثانية حديث</v>
          </cell>
        </row>
        <row r="13214">
          <cell r="A13214">
            <v>425406</v>
          </cell>
          <cell r="B13214" t="str">
            <v>محمد وسام الخطيب</v>
          </cell>
          <cell r="C13214" t="str">
            <v>محمد</v>
          </cell>
          <cell r="D13214" t="str">
            <v>هديه</v>
          </cell>
          <cell r="E13214" t="str">
            <v>الثانية حديث</v>
          </cell>
        </row>
        <row r="13215">
          <cell r="A13215">
            <v>425413</v>
          </cell>
          <cell r="B13215" t="str">
            <v>محمود الخالد</v>
          </cell>
          <cell r="C13215" t="str">
            <v>خالد</v>
          </cell>
          <cell r="D13215" t="str">
            <v>لميا</v>
          </cell>
          <cell r="E13215" t="str">
            <v>الثانية حديث</v>
          </cell>
        </row>
        <row r="13216">
          <cell r="A13216">
            <v>425414</v>
          </cell>
          <cell r="B13216" t="str">
            <v>محمود الصبره</v>
          </cell>
          <cell r="C13216" t="str">
            <v>هيثم</v>
          </cell>
          <cell r="D13216" t="str">
            <v>ليلى</v>
          </cell>
          <cell r="E13216" t="str">
            <v>الثانية حديث</v>
          </cell>
        </row>
        <row r="13217">
          <cell r="A13217">
            <v>425417</v>
          </cell>
          <cell r="B13217" t="str">
            <v>محمود رجب</v>
          </cell>
          <cell r="C13217" t="str">
            <v>خالد</v>
          </cell>
          <cell r="D13217" t="str">
            <v>عفاف</v>
          </cell>
          <cell r="E13217" t="str">
            <v>الثانية حديث</v>
          </cell>
        </row>
        <row r="13218">
          <cell r="A13218">
            <v>425427</v>
          </cell>
          <cell r="B13218" t="str">
            <v>مرام دحدوح</v>
          </cell>
          <cell r="C13218" t="str">
            <v>مازن</v>
          </cell>
          <cell r="D13218" t="str">
            <v>هديه</v>
          </cell>
          <cell r="E13218" t="str">
            <v>الثانية حديث</v>
          </cell>
        </row>
        <row r="13219">
          <cell r="A13219">
            <v>425432</v>
          </cell>
          <cell r="B13219" t="str">
            <v>مرح الخطيب</v>
          </cell>
          <cell r="C13219" t="str">
            <v>محمد هشام</v>
          </cell>
          <cell r="D13219" t="str">
            <v>منال</v>
          </cell>
          <cell r="E13219" t="str">
            <v>الثانية حديث</v>
          </cell>
        </row>
        <row r="13220">
          <cell r="A13220">
            <v>425436</v>
          </cell>
          <cell r="B13220" t="str">
            <v>مرح المصري</v>
          </cell>
          <cell r="C13220" t="str">
            <v>محمد وليد</v>
          </cell>
          <cell r="D13220" t="str">
            <v>مها</v>
          </cell>
          <cell r="E13220" t="str">
            <v>الثانية حديث</v>
          </cell>
        </row>
        <row r="13221">
          <cell r="A13221">
            <v>425450</v>
          </cell>
          <cell r="B13221" t="str">
            <v>مروه الفتيح</v>
          </cell>
          <cell r="C13221" t="str">
            <v>أمير</v>
          </cell>
          <cell r="D13221" t="str">
            <v>ريم</v>
          </cell>
          <cell r="E13221" t="str">
            <v>الثانية حديث</v>
          </cell>
        </row>
        <row r="13222">
          <cell r="A13222">
            <v>425454</v>
          </cell>
          <cell r="B13222" t="str">
            <v>مريم الشقحبي</v>
          </cell>
          <cell r="C13222" t="str">
            <v>محمد</v>
          </cell>
          <cell r="D13222" t="str">
            <v>جميله</v>
          </cell>
          <cell r="E13222" t="str">
            <v>الثانية حديث</v>
          </cell>
        </row>
        <row r="13223">
          <cell r="A13223">
            <v>425459</v>
          </cell>
          <cell r="B13223" t="str">
            <v>مريم خلاصي</v>
          </cell>
          <cell r="C13223" t="str">
            <v>احمد</v>
          </cell>
          <cell r="D13223" t="str">
            <v>راضيه</v>
          </cell>
          <cell r="E13223" t="str">
            <v>الثانية حديث</v>
          </cell>
        </row>
        <row r="13224">
          <cell r="A13224">
            <v>425473</v>
          </cell>
          <cell r="B13224" t="str">
            <v>معتز مبروكه</v>
          </cell>
          <cell r="C13224" t="str">
            <v>عمار</v>
          </cell>
          <cell r="D13224" t="str">
            <v>ساره</v>
          </cell>
          <cell r="E13224" t="str">
            <v>الثانية حديث</v>
          </cell>
        </row>
        <row r="13225">
          <cell r="A13225">
            <v>425484</v>
          </cell>
          <cell r="B13225" t="str">
            <v>منار الصمادي</v>
          </cell>
          <cell r="C13225" t="str">
            <v>جمال</v>
          </cell>
          <cell r="D13225" t="str">
            <v>اسمهان</v>
          </cell>
          <cell r="E13225" t="str">
            <v>الثانية حديث</v>
          </cell>
        </row>
        <row r="13226">
          <cell r="A13226">
            <v>425491</v>
          </cell>
          <cell r="B13226" t="str">
            <v>منال السيد</v>
          </cell>
          <cell r="C13226" t="str">
            <v>محمد</v>
          </cell>
          <cell r="D13226" t="str">
            <v>أميرة</v>
          </cell>
          <cell r="E13226" t="str">
            <v>الثانية حديث</v>
          </cell>
        </row>
        <row r="13227">
          <cell r="A13227">
            <v>425496</v>
          </cell>
          <cell r="B13227" t="str">
            <v>منال موره لي</v>
          </cell>
          <cell r="C13227" t="str">
            <v>مصطفى</v>
          </cell>
          <cell r="D13227" t="str">
            <v>بشيرة</v>
          </cell>
          <cell r="E13227" t="str">
            <v>الثانية حديث</v>
          </cell>
        </row>
        <row r="13228">
          <cell r="A13228">
            <v>425497</v>
          </cell>
          <cell r="B13228" t="str">
            <v>منذر ادريس</v>
          </cell>
          <cell r="C13228" t="str">
            <v>زهير</v>
          </cell>
          <cell r="D13228" t="str">
            <v>مريم</v>
          </cell>
          <cell r="E13228" t="str">
            <v>الثانية حديث</v>
          </cell>
        </row>
        <row r="13229">
          <cell r="A13229">
            <v>425498</v>
          </cell>
          <cell r="B13229" t="str">
            <v>منذر درويش</v>
          </cell>
          <cell r="C13229" t="str">
            <v>وليد</v>
          </cell>
          <cell r="D13229" t="str">
            <v>اسيا</v>
          </cell>
          <cell r="E13229" t="str">
            <v>الثانية حديث</v>
          </cell>
        </row>
        <row r="13230">
          <cell r="A13230">
            <v>425501</v>
          </cell>
          <cell r="B13230" t="str">
            <v>منى الحمود</v>
          </cell>
          <cell r="C13230" t="str">
            <v>موسى</v>
          </cell>
          <cell r="E13230" t="str">
            <v>الثانية حديث</v>
          </cell>
        </row>
        <row r="13231">
          <cell r="A13231">
            <v>425504</v>
          </cell>
          <cell r="B13231" t="str">
            <v>منى مارديني</v>
          </cell>
          <cell r="C13231" t="str">
            <v>محمد سعيد</v>
          </cell>
          <cell r="D13231" t="str">
            <v>خلود</v>
          </cell>
          <cell r="E13231" t="str">
            <v>الثانية حديث</v>
          </cell>
        </row>
        <row r="13232">
          <cell r="A13232">
            <v>425505</v>
          </cell>
          <cell r="B13232" t="str">
            <v>منيه دنون</v>
          </cell>
          <cell r="C13232" t="str">
            <v>فراس</v>
          </cell>
          <cell r="D13232" t="str">
            <v>عبير</v>
          </cell>
          <cell r="E13232" t="str">
            <v>الثانية حديث</v>
          </cell>
        </row>
        <row r="13233">
          <cell r="A13233">
            <v>425507</v>
          </cell>
          <cell r="B13233" t="str">
            <v>مها حسين</v>
          </cell>
          <cell r="C13233" t="str">
            <v>زياد</v>
          </cell>
          <cell r="D13233" t="str">
            <v>رمزية</v>
          </cell>
          <cell r="E13233" t="str">
            <v>الثانية حديث</v>
          </cell>
        </row>
        <row r="13234">
          <cell r="A13234">
            <v>425508</v>
          </cell>
          <cell r="B13234" t="str">
            <v>مها شلش</v>
          </cell>
          <cell r="C13234" t="str">
            <v>جورج</v>
          </cell>
          <cell r="D13234" t="str">
            <v>فريال</v>
          </cell>
          <cell r="E13234" t="str">
            <v>الثانية حديث</v>
          </cell>
        </row>
        <row r="13235">
          <cell r="A13235">
            <v>425514</v>
          </cell>
          <cell r="B13235" t="str">
            <v>مهند ايلو</v>
          </cell>
          <cell r="C13235" t="str">
            <v>اكرم</v>
          </cell>
          <cell r="D13235" t="str">
            <v>نغم</v>
          </cell>
          <cell r="E13235" t="str">
            <v>الثانية حديث</v>
          </cell>
        </row>
        <row r="13236">
          <cell r="A13236">
            <v>425519</v>
          </cell>
          <cell r="B13236" t="str">
            <v>موده قاسم</v>
          </cell>
          <cell r="C13236" t="str">
            <v>فراس</v>
          </cell>
          <cell r="D13236" t="str">
            <v>انعام</v>
          </cell>
          <cell r="E13236" t="str">
            <v>الثانية حديث</v>
          </cell>
        </row>
        <row r="13237">
          <cell r="A13237">
            <v>425523</v>
          </cell>
          <cell r="B13237" t="str">
            <v>مؤمن عرفه</v>
          </cell>
          <cell r="C13237" t="str">
            <v>أنس</v>
          </cell>
          <cell r="D13237" t="str">
            <v>ظلال</v>
          </cell>
          <cell r="E13237" t="str">
            <v>الثانية حديث</v>
          </cell>
        </row>
        <row r="13238">
          <cell r="A13238">
            <v>425524</v>
          </cell>
          <cell r="B13238" t="str">
            <v>مؤمنه اندوره</v>
          </cell>
          <cell r="C13238" t="str">
            <v>عثمان</v>
          </cell>
          <cell r="D13238" t="str">
            <v>حميده</v>
          </cell>
          <cell r="E13238" t="str">
            <v>الثانية حديث</v>
          </cell>
        </row>
        <row r="13239">
          <cell r="A13239">
            <v>425537</v>
          </cell>
          <cell r="B13239" t="str">
            <v>ميري السهوي</v>
          </cell>
          <cell r="C13239" t="str">
            <v>سامي</v>
          </cell>
          <cell r="D13239" t="str">
            <v>رئيفه</v>
          </cell>
          <cell r="E13239" t="str">
            <v>الثانية حديث</v>
          </cell>
        </row>
        <row r="13240">
          <cell r="A13240">
            <v>425543</v>
          </cell>
          <cell r="B13240" t="str">
            <v>ميساء الدمني</v>
          </cell>
          <cell r="C13240" t="str">
            <v>محمدنبيل</v>
          </cell>
          <cell r="D13240" t="str">
            <v>سهير</v>
          </cell>
          <cell r="E13240" t="str">
            <v>الثانية حديث</v>
          </cell>
        </row>
        <row r="13241">
          <cell r="A13241">
            <v>425548</v>
          </cell>
          <cell r="B13241" t="str">
            <v>ميناس خضور</v>
          </cell>
          <cell r="C13241" t="str">
            <v>فايز</v>
          </cell>
          <cell r="D13241" t="str">
            <v>اكتمال</v>
          </cell>
          <cell r="E13241" t="str">
            <v>الثانية حديث</v>
          </cell>
        </row>
        <row r="13242">
          <cell r="A13242">
            <v>425551</v>
          </cell>
          <cell r="B13242" t="str">
            <v>نادين سلامه</v>
          </cell>
          <cell r="C13242" t="str">
            <v>جورج</v>
          </cell>
          <cell r="D13242" t="str">
            <v>دلول</v>
          </cell>
          <cell r="E13242" t="str">
            <v>الثانية حديث</v>
          </cell>
        </row>
        <row r="13243">
          <cell r="A13243">
            <v>425558</v>
          </cell>
          <cell r="B13243" t="str">
            <v>نبيل الحلبوني</v>
          </cell>
          <cell r="C13243" t="str">
            <v>محمود</v>
          </cell>
          <cell r="D13243" t="str">
            <v>هناء</v>
          </cell>
          <cell r="E13243" t="str">
            <v>الثانية حديث</v>
          </cell>
        </row>
        <row r="13244">
          <cell r="A13244">
            <v>425563</v>
          </cell>
          <cell r="B13244" t="str">
            <v>نجلاء جنيد</v>
          </cell>
          <cell r="C13244" t="str">
            <v>نجيب</v>
          </cell>
          <cell r="D13244" t="str">
            <v>ملك</v>
          </cell>
          <cell r="E13244" t="str">
            <v>الثانية حديث</v>
          </cell>
        </row>
        <row r="13245">
          <cell r="A13245">
            <v>425564</v>
          </cell>
          <cell r="B13245" t="str">
            <v>نجوى نضر</v>
          </cell>
          <cell r="C13245" t="str">
            <v>محمدفايز</v>
          </cell>
          <cell r="D13245" t="str">
            <v>هاله</v>
          </cell>
          <cell r="E13245" t="str">
            <v>الثانية حديث</v>
          </cell>
        </row>
        <row r="13246">
          <cell r="A13246">
            <v>425567</v>
          </cell>
          <cell r="B13246" t="str">
            <v>ندى سلام</v>
          </cell>
          <cell r="C13246" t="str">
            <v>عصام</v>
          </cell>
          <cell r="D13246" t="str">
            <v>فريال</v>
          </cell>
          <cell r="E13246" t="str">
            <v>الثانية حديث</v>
          </cell>
        </row>
        <row r="13247">
          <cell r="A13247">
            <v>425576</v>
          </cell>
          <cell r="B13247" t="str">
            <v>نسرين الحموي</v>
          </cell>
          <cell r="C13247" t="str">
            <v>مفيد</v>
          </cell>
          <cell r="D13247" t="str">
            <v>انتصار</v>
          </cell>
          <cell r="E13247" t="str">
            <v>الثانية حديث</v>
          </cell>
        </row>
        <row r="13248">
          <cell r="A13248">
            <v>425577</v>
          </cell>
          <cell r="B13248" t="str">
            <v>نسرين الميداني</v>
          </cell>
          <cell r="C13248" t="str">
            <v>حسين</v>
          </cell>
          <cell r="D13248" t="str">
            <v>رقيه</v>
          </cell>
          <cell r="E13248" t="str">
            <v>الثانية حديث</v>
          </cell>
        </row>
        <row r="13249">
          <cell r="A13249">
            <v>425579</v>
          </cell>
          <cell r="B13249" t="str">
            <v>نسرين حاصباني</v>
          </cell>
          <cell r="C13249" t="str">
            <v>محمود</v>
          </cell>
          <cell r="D13249" t="str">
            <v>اسيمه</v>
          </cell>
          <cell r="E13249" t="str">
            <v>الثانية حديث</v>
          </cell>
        </row>
        <row r="13250">
          <cell r="A13250">
            <v>425585</v>
          </cell>
          <cell r="B13250" t="str">
            <v>نعمت جاويش</v>
          </cell>
          <cell r="C13250" t="str">
            <v>عمر</v>
          </cell>
          <cell r="D13250" t="str">
            <v>نذيره</v>
          </cell>
          <cell r="E13250" t="str">
            <v>الثانية حديث</v>
          </cell>
        </row>
        <row r="13251">
          <cell r="A13251">
            <v>425589</v>
          </cell>
          <cell r="B13251" t="str">
            <v>نغم واكد</v>
          </cell>
          <cell r="C13251" t="str">
            <v>ناهي</v>
          </cell>
          <cell r="D13251" t="str">
            <v>الهام</v>
          </cell>
          <cell r="E13251" t="str">
            <v>الثانية حديث</v>
          </cell>
        </row>
        <row r="13252">
          <cell r="A13252">
            <v>425591</v>
          </cell>
          <cell r="B13252" t="str">
            <v>نهله العباس</v>
          </cell>
          <cell r="C13252" t="str">
            <v>خليل</v>
          </cell>
          <cell r="D13252" t="str">
            <v>هديه</v>
          </cell>
          <cell r="E13252" t="str">
            <v>الثانية حديث</v>
          </cell>
        </row>
        <row r="13253">
          <cell r="A13253">
            <v>425593</v>
          </cell>
          <cell r="B13253" t="str">
            <v>نهى مرزوقه</v>
          </cell>
          <cell r="C13253" t="str">
            <v>نذير</v>
          </cell>
          <cell r="D13253" t="str">
            <v>مياده</v>
          </cell>
          <cell r="E13253" t="str">
            <v>الثانية حديث</v>
          </cell>
        </row>
        <row r="13254">
          <cell r="A13254">
            <v>425594</v>
          </cell>
          <cell r="B13254" t="str">
            <v>نوار الاسعد</v>
          </cell>
          <cell r="C13254" t="str">
            <v>معتصم</v>
          </cell>
          <cell r="D13254" t="str">
            <v>ازدهار</v>
          </cell>
          <cell r="E13254" t="str">
            <v>الثانية حديث</v>
          </cell>
        </row>
        <row r="13255">
          <cell r="A13255">
            <v>425596</v>
          </cell>
          <cell r="B13255" t="str">
            <v>نور الجلم</v>
          </cell>
          <cell r="C13255" t="str">
            <v>رمزي</v>
          </cell>
          <cell r="D13255" t="str">
            <v>وفاء</v>
          </cell>
          <cell r="E13255" t="str">
            <v>الثانية حديث</v>
          </cell>
        </row>
        <row r="13256">
          <cell r="A13256">
            <v>425598</v>
          </cell>
          <cell r="B13256" t="str">
            <v>نور الدين البالي</v>
          </cell>
          <cell r="C13256" t="str">
            <v>محمد</v>
          </cell>
          <cell r="D13256" t="str">
            <v>فايزه</v>
          </cell>
          <cell r="E13256" t="str">
            <v>الثانية حديث</v>
          </cell>
        </row>
        <row r="13257">
          <cell r="A13257">
            <v>425601</v>
          </cell>
          <cell r="B13257" t="str">
            <v>نور الزلق</v>
          </cell>
          <cell r="C13257" t="str">
            <v>عماد</v>
          </cell>
          <cell r="D13257" t="str">
            <v>فريال</v>
          </cell>
          <cell r="E13257" t="str">
            <v>الثانية حديث</v>
          </cell>
        </row>
        <row r="13258">
          <cell r="A13258">
            <v>425603</v>
          </cell>
          <cell r="B13258" t="str">
            <v>نور الشوا</v>
          </cell>
          <cell r="C13258" t="str">
            <v>يوسف</v>
          </cell>
          <cell r="D13258" t="str">
            <v>فاطمة</v>
          </cell>
          <cell r="E13258" t="str">
            <v>الثانية حديث</v>
          </cell>
        </row>
        <row r="13259">
          <cell r="A13259">
            <v>425605</v>
          </cell>
          <cell r="B13259" t="str">
            <v>نور العيسى</v>
          </cell>
          <cell r="C13259" t="str">
            <v>عدنان</v>
          </cell>
          <cell r="D13259" t="str">
            <v>عائده</v>
          </cell>
          <cell r="E13259" t="str">
            <v>الثانية حديث</v>
          </cell>
        </row>
        <row r="13260">
          <cell r="A13260">
            <v>425611</v>
          </cell>
          <cell r="B13260" t="str">
            <v>نور الهدى عمير</v>
          </cell>
          <cell r="C13260" t="str">
            <v>يوسف</v>
          </cell>
          <cell r="D13260" t="str">
            <v>ايمان</v>
          </cell>
          <cell r="E13260" t="str">
            <v>الثانية حديث</v>
          </cell>
        </row>
        <row r="13261">
          <cell r="A13261">
            <v>425621</v>
          </cell>
          <cell r="B13261" t="str">
            <v>نور شومان</v>
          </cell>
          <cell r="C13261" t="str">
            <v>عبدالناصر</v>
          </cell>
          <cell r="D13261" t="str">
            <v>هدى</v>
          </cell>
          <cell r="E13261" t="str">
            <v>الثانية حديث</v>
          </cell>
        </row>
        <row r="13262">
          <cell r="A13262">
            <v>425629</v>
          </cell>
          <cell r="B13262" t="str">
            <v>نورشان ايوبي</v>
          </cell>
          <cell r="C13262" t="str">
            <v>سامر</v>
          </cell>
          <cell r="D13262" t="str">
            <v>رانيا</v>
          </cell>
          <cell r="E13262" t="str">
            <v>الثانية حديث</v>
          </cell>
        </row>
        <row r="13263">
          <cell r="A13263">
            <v>425635</v>
          </cell>
          <cell r="B13263" t="str">
            <v>هاشم دياب</v>
          </cell>
          <cell r="C13263" t="str">
            <v>سعيد</v>
          </cell>
          <cell r="D13263" t="str">
            <v>سوسن</v>
          </cell>
          <cell r="E13263" t="str">
            <v>الثانية حديث</v>
          </cell>
        </row>
        <row r="13264">
          <cell r="A13264">
            <v>425639</v>
          </cell>
          <cell r="B13264" t="str">
            <v>هبا الغاوي</v>
          </cell>
          <cell r="C13264" t="str">
            <v>خالد</v>
          </cell>
          <cell r="D13264" t="str">
            <v>كوثر</v>
          </cell>
          <cell r="E13264" t="str">
            <v>الثانية حديث</v>
          </cell>
        </row>
        <row r="13265">
          <cell r="A13265">
            <v>425641</v>
          </cell>
          <cell r="B13265" t="str">
            <v>هبه الجغصي</v>
          </cell>
          <cell r="C13265" t="str">
            <v>اسامه</v>
          </cell>
          <cell r="D13265" t="str">
            <v>نوال</v>
          </cell>
          <cell r="E13265" t="str">
            <v>الثانية حديث</v>
          </cell>
        </row>
        <row r="13266">
          <cell r="A13266">
            <v>425642</v>
          </cell>
          <cell r="B13266" t="str">
            <v>هبه الحاج يوسف</v>
          </cell>
          <cell r="C13266" t="str">
            <v>محمد صباح</v>
          </cell>
          <cell r="D13266" t="str">
            <v>نهيده</v>
          </cell>
          <cell r="E13266" t="str">
            <v>الثانية حديث</v>
          </cell>
        </row>
        <row r="13267">
          <cell r="A13267">
            <v>425643</v>
          </cell>
          <cell r="B13267" t="str">
            <v>هبه الساعور</v>
          </cell>
          <cell r="C13267" t="str">
            <v>محمود</v>
          </cell>
          <cell r="D13267" t="str">
            <v>هديه</v>
          </cell>
          <cell r="E13267" t="str">
            <v>الثانية حديث</v>
          </cell>
        </row>
        <row r="13268">
          <cell r="A13268">
            <v>425650</v>
          </cell>
          <cell r="B13268" t="str">
            <v>هبه ديب</v>
          </cell>
          <cell r="C13268" t="str">
            <v>جهاد</v>
          </cell>
          <cell r="D13268" t="str">
            <v>سعاد</v>
          </cell>
          <cell r="E13268" t="str">
            <v>الثانية حديث</v>
          </cell>
        </row>
        <row r="13269">
          <cell r="A13269">
            <v>425657</v>
          </cell>
          <cell r="B13269" t="str">
            <v>هدى يزبك</v>
          </cell>
          <cell r="C13269" t="str">
            <v>عوض</v>
          </cell>
          <cell r="D13269" t="str">
            <v>سهيله</v>
          </cell>
          <cell r="E13269" t="str">
            <v>الثانية حديث</v>
          </cell>
        </row>
        <row r="13270">
          <cell r="A13270">
            <v>425661</v>
          </cell>
          <cell r="B13270" t="str">
            <v>هديل خليل</v>
          </cell>
          <cell r="C13270" t="str">
            <v>جهاد</v>
          </cell>
          <cell r="D13270" t="str">
            <v>فاطمه</v>
          </cell>
          <cell r="E13270" t="str">
            <v>الثانية حديث</v>
          </cell>
        </row>
        <row r="13271">
          <cell r="A13271">
            <v>425668</v>
          </cell>
          <cell r="B13271" t="str">
            <v>هشام الحسين</v>
          </cell>
          <cell r="C13271" t="str">
            <v>فندي</v>
          </cell>
          <cell r="D13271" t="str">
            <v>مها</v>
          </cell>
          <cell r="E13271" t="str">
            <v>الثانية حديث</v>
          </cell>
        </row>
        <row r="13272">
          <cell r="A13272">
            <v>425670</v>
          </cell>
          <cell r="B13272" t="str">
            <v>هلا سلامه</v>
          </cell>
          <cell r="C13272" t="str">
            <v>احمد</v>
          </cell>
          <cell r="D13272" t="str">
            <v>منى</v>
          </cell>
          <cell r="E13272" t="str">
            <v>الثانية حديث</v>
          </cell>
        </row>
        <row r="13273">
          <cell r="A13273">
            <v>425682</v>
          </cell>
          <cell r="B13273" t="str">
            <v>هيفاء الدالي</v>
          </cell>
          <cell r="C13273" t="str">
            <v>محمدسليم</v>
          </cell>
          <cell r="D13273" t="str">
            <v>يسرى</v>
          </cell>
          <cell r="E13273" t="str">
            <v>الثانية حديث</v>
          </cell>
        </row>
        <row r="13274">
          <cell r="A13274">
            <v>425684</v>
          </cell>
          <cell r="B13274" t="str">
            <v>هيلانه السمان</v>
          </cell>
          <cell r="C13274" t="str">
            <v>سالم</v>
          </cell>
          <cell r="D13274" t="str">
            <v>زينه</v>
          </cell>
          <cell r="E13274" t="str">
            <v>الثانية حديث</v>
          </cell>
        </row>
        <row r="13275">
          <cell r="A13275">
            <v>425692</v>
          </cell>
          <cell r="B13275" t="str">
            <v>وصال عبد الهادي</v>
          </cell>
          <cell r="C13275" t="str">
            <v>فاعور</v>
          </cell>
          <cell r="D13275" t="str">
            <v>عيشه</v>
          </cell>
          <cell r="E13275" t="str">
            <v>الثانية حديث</v>
          </cell>
        </row>
        <row r="13276">
          <cell r="A13276">
            <v>425697</v>
          </cell>
          <cell r="B13276" t="str">
            <v>ولاء الاعسر</v>
          </cell>
          <cell r="C13276" t="str">
            <v>صلاح الدين</v>
          </cell>
          <cell r="D13276" t="str">
            <v>منور</v>
          </cell>
          <cell r="E13276" t="str">
            <v>الثانية حديث</v>
          </cell>
        </row>
        <row r="13277">
          <cell r="A13277">
            <v>425698</v>
          </cell>
          <cell r="B13277" t="str">
            <v>ولاء الجباعي</v>
          </cell>
          <cell r="C13277" t="str">
            <v>طلال</v>
          </cell>
          <cell r="D13277" t="str">
            <v>شريفه</v>
          </cell>
          <cell r="E13277" t="str">
            <v>الثانية حديث</v>
          </cell>
        </row>
        <row r="13278">
          <cell r="A13278">
            <v>425700</v>
          </cell>
          <cell r="B13278" t="str">
            <v>ولاء الزالق</v>
          </cell>
          <cell r="C13278" t="str">
            <v>أحمد</v>
          </cell>
          <cell r="D13278" t="str">
            <v>منى</v>
          </cell>
          <cell r="E13278" t="str">
            <v>الثانية حديث</v>
          </cell>
        </row>
        <row r="13279">
          <cell r="A13279">
            <v>425704</v>
          </cell>
          <cell r="B13279" t="str">
            <v>وئام الجباعي</v>
          </cell>
          <cell r="C13279" t="str">
            <v>بسام</v>
          </cell>
          <cell r="D13279" t="str">
            <v>اسمى</v>
          </cell>
          <cell r="E13279" t="str">
            <v>الثانية حديث</v>
          </cell>
        </row>
        <row r="13280">
          <cell r="A13280">
            <v>425707</v>
          </cell>
          <cell r="B13280" t="str">
            <v>يارا الشومري</v>
          </cell>
          <cell r="C13280" t="str">
            <v>أنور</v>
          </cell>
          <cell r="D13280" t="str">
            <v>لينا</v>
          </cell>
          <cell r="E13280" t="str">
            <v>الثانية حديث</v>
          </cell>
        </row>
        <row r="13281">
          <cell r="A13281">
            <v>425709</v>
          </cell>
          <cell r="B13281" t="str">
            <v>يارا بو دقه</v>
          </cell>
          <cell r="C13281" t="str">
            <v>ممدوح</v>
          </cell>
          <cell r="D13281" t="str">
            <v>فاديه</v>
          </cell>
          <cell r="E13281" t="str">
            <v>الثانية حديث</v>
          </cell>
        </row>
        <row r="13282">
          <cell r="A13282">
            <v>425710</v>
          </cell>
          <cell r="B13282" t="str">
            <v>يارا تاج الدين</v>
          </cell>
          <cell r="C13282" t="str">
            <v>مروان</v>
          </cell>
          <cell r="D13282" t="str">
            <v>ميسون</v>
          </cell>
          <cell r="E13282" t="str">
            <v>الثانية حديث</v>
          </cell>
        </row>
        <row r="13283">
          <cell r="A13283">
            <v>425712</v>
          </cell>
          <cell r="B13283" t="str">
            <v>يارا سلمو</v>
          </cell>
          <cell r="C13283" t="str">
            <v>كمال</v>
          </cell>
          <cell r="D13283" t="str">
            <v>فايزه</v>
          </cell>
          <cell r="E13283" t="str">
            <v>الثانية حديث</v>
          </cell>
        </row>
        <row r="13284">
          <cell r="A13284">
            <v>425713</v>
          </cell>
          <cell r="B13284" t="str">
            <v>يارا معلا</v>
          </cell>
          <cell r="C13284" t="str">
            <v>بسام</v>
          </cell>
          <cell r="D13284" t="str">
            <v>هفافه</v>
          </cell>
          <cell r="E13284" t="str">
            <v>الثانية حديث</v>
          </cell>
        </row>
        <row r="13285">
          <cell r="A13285">
            <v>425715</v>
          </cell>
          <cell r="B13285" t="str">
            <v>ياسر عرنوس</v>
          </cell>
          <cell r="C13285" t="str">
            <v>عمر</v>
          </cell>
          <cell r="D13285" t="str">
            <v>فريزه</v>
          </cell>
          <cell r="E13285" t="str">
            <v>الثانية حديث</v>
          </cell>
        </row>
        <row r="13286">
          <cell r="A13286">
            <v>425718</v>
          </cell>
          <cell r="B13286" t="str">
            <v>ياسمين الصباح</v>
          </cell>
          <cell r="C13286" t="str">
            <v>عدنان</v>
          </cell>
          <cell r="D13286" t="str">
            <v>مونه</v>
          </cell>
          <cell r="E13286" t="str">
            <v>الثانية حديث</v>
          </cell>
        </row>
        <row r="13287">
          <cell r="A13287">
            <v>425720</v>
          </cell>
          <cell r="B13287" t="str">
            <v>ياسمين المخلف</v>
          </cell>
          <cell r="C13287" t="str">
            <v>عبدالرزاق</v>
          </cell>
          <cell r="D13287" t="str">
            <v>أمل</v>
          </cell>
          <cell r="E13287" t="str">
            <v>الثانية حديث</v>
          </cell>
        </row>
        <row r="13288">
          <cell r="A13288">
            <v>425722</v>
          </cell>
          <cell r="B13288" t="str">
            <v>ياسمين حلاويك</v>
          </cell>
          <cell r="C13288" t="str">
            <v>راغب</v>
          </cell>
          <cell r="D13288" t="str">
            <v>ملاز</v>
          </cell>
          <cell r="E13288" t="str">
            <v>الثانية حديث</v>
          </cell>
        </row>
        <row r="13289">
          <cell r="A13289">
            <v>425724</v>
          </cell>
          <cell r="B13289" t="str">
            <v>يامن الخصا</v>
          </cell>
          <cell r="C13289" t="str">
            <v>قاسم</v>
          </cell>
          <cell r="D13289" t="str">
            <v>نجاح</v>
          </cell>
          <cell r="E13289" t="str">
            <v>الثانية حديث</v>
          </cell>
        </row>
        <row r="13290">
          <cell r="A13290">
            <v>425728</v>
          </cell>
          <cell r="B13290" t="str">
            <v>يحيى الحيدر</v>
          </cell>
          <cell r="C13290" t="str">
            <v>محمد</v>
          </cell>
          <cell r="D13290" t="str">
            <v>ازدهار</v>
          </cell>
          <cell r="E13290" t="str">
            <v>الثانية حديث</v>
          </cell>
        </row>
        <row r="13291">
          <cell r="A13291">
            <v>425734</v>
          </cell>
          <cell r="B13291" t="str">
            <v>يسرا الاشقر الحموي</v>
          </cell>
          <cell r="C13291" t="str">
            <v>محمدسمير</v>
          </cell>
          <cell r="D13291" t="str">
            <v>عائشه</v>
          </cell>
          <cell r="E13291" t="str">
            <v>الثانية حديث</v>
          </cell>
        </row>
        <row r="13292">
          <cell r="A13292">
            <v>425740</v>
          </cell>
          <cell r="B13292" t="str">
            <v>يمان شموط</v>
          </cell>
          <cell r="C13292" t="str">
            <v>منير</v>
          </cell>
          <cell r="D13292" t="str">
            <v>سكرى</v>
          </cell>
          <cell r="E13292" t="str">
            <v>الثانية حديث</v>
          </cell>
        </row>
      </sheetData>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workbookViewId="0">
      <selection activeCell="B14" sqref="B14:I19"/>
    </sheetView>
  </sheetViews>
  <sheetFormatPr defaultRowHeight="18"/>
  <cols>
    <col min="1" max="1" width="2.25" style="259" customWidth="1"/>
    <col min="2" max="2" width="4.5" style="259" customWidth="1"/>
    <col min="3" max="6" width="9" style="259"/>
    <col min="7" max="7" width="1.5" style="259" customWidth="1"/>
    <col min="8" max="8" width="12.75" style="259" customWidth="1"/>
    <col min="9" max="9" width="16.875" style="259" customWidth="1"/>
    <col min="10" max="10" width="5" style="259" customWidth="1"/>
    <col min="11" max="11" width="9" style="259" customWidth="1"/>
    <col min="12" max="12" width="2.75" style="259" customWidth="1"/>
    <col min="13" max="13" width="9" style="259"/>
    <col min="14" max="14" width="9" style="259" customWidth="1"/>
    <col min="15" max="15" width="3.5" style="259" customWidth="1"/>
    <col min="16" max="17" width="9" style="259"/>
    <col min="18" max="18" width="4.75" style="259" customWidth="1"/>
    <col min="19" max="19" width="2" style="259" customWidth="1"/>
    <col min="20" max="20" width="8.875" style="259" customWidth="1"/>
    <col min="21" max="21" width="15.5" style="259" customWidth="1"/>
    <col min="22" max="16384" width="9" style="259"/>
  </cols>
  <sheetData>
    <row r="1" spans="1:22" ht="28.5" thickBot="1">
      <c r="B1" s="332" t="s">
        <v>3705</v>
      </c>
      <c r="C1" s="332"/>
      <c r="D1" s="332"/>
      <c r="E1" s="332"/>
      <c r="F1" s="332"/>
      <c r="G1" s="332"/>
      <c r="H1" s="332"/>
      <c r="I1" s="332"/>
      <c r="J1" s="332"/>
      <c r="K1" s="332"/>
      <c r="L1" s="332"/>
      <c r="M1" s="332"/>
      <c r="N1" s="332"/>
      <c r="O1" s="332"/>
      <c r="P1" s="332"/>
      <c r="Q1" s="332"/>
      <c r="R1" s="332"/>
      <c r="S1" s="332"/>
      <c r="T1" s="332"/>
      <c r="U1" s="332"/>
    </row>
    <row r="2" spans="1:22" ht="19.5" customHeight="1" thickBot="1">
      <c r="B2" s="333" t="s">
        <v>480</v>
      </c>
      <c r="C2" s="333"/>
      <c r="D2" s="333"/>
      <c r="E2" s="333"/>
      <c r="F2" s="333"/>
      <c r="G2" s="333"/>
      <c r="H2" s="333"/>
      <c r="I2" s="333"/>
      <c r="J2" s="260"/>
      <c r="K2" s="334" t="s">
        <v>3706</v>
      </c>
      <c r="L2" s="335"/>
      <c r="M2" s="335"/>
      <c r="N2" s="335"/>
      <c r="O2" s="335"/>
      <c r="P2" s="335"/>
      <c r="Q2" s="335"/>
      <c r="R2" s="335"/>
      <c r="S2" s="335"/>
      <c r="T2" s="338" t="s">
        <v>3707</v>
      </c>
      <c r="U2" s="339"/>
    </row>
    <row r="3" spans="1:22" ht="22.5" customHeight="1" thickBot="1">
      <c r="A3" s="261">
        <v>1</v>
      </c>
      <c r="B3" s="342" t="s">
        <v>3708</v>
      </c>
      <c r="C3" s="343"/>
      <c r="D3" s="343"/>
      <c r="E3" s="343"/>
      <c r="F3" s="343"/>
      <c r="G3" s="343"/>
      <c r="H3" s="343"/>
      <c r="I3" s="344"/>
      <c r="K3" s="336"/>
      <c r="L3" s="337"/>
      <c r="M3" s="337"/>
      <c r="N3" s="337"/>
      <c r="O3" s="337"/>
      <c r="P3" s="337"/>
      <c r="Q3" s="337"/>
      <c r="R3" s="337"/>
      <c r="S3" s="337"/>
      <c r="T3" s="340"/>
      <c r="U3" s="341"/>
    </row>
    <row r="4" spans="1:22" ht="22.5" customHeight="1" thickBot="1">
      <c r="A4" s="261">
        <v>2</v>
      </c>
      <c r="B4" s="329" t="s">
        <v>3709</v>
      </c>
      <c r="C4" s="330"/>
      <c r="D4" s="330"/>
      <c r="E4" s="330"/>
      <c r="F4" s="330"/>
      <c r="G4" s="330"/>
      <c r="H4" s="330"/>
      <c r="I4" s="331"/>
      <c r="K4" s="301" t="s">
        <v>17</v>
      </c>
      <c r="L4" s="302"/>
      <c r="M4" s="302"/>
      <c r="N4" s="302"/>
      <c r="O4" s="302"/>
      <c r="P4" s="302"/>
      <c r="Q4" s="302"/>
      <c r="R4" s="302"/>
      <c r="S4" s="303"/>
      <c r="T4" s="322">
        <v>1</v>
      </c>
      <c r="U4" s="323"/>
    </row>
    <row r="5" spans="1:22" ht="22.5" customHeight="1" thickBot="1">
      <c r="A5" s="261"/>
      <c r="B5" s="297" t="s">
        <v>3710</v>
      </c>
      <c r="C5" s="298"/>
      <c r="D5" s="298"/>
      <c r="E5" s="298"/>
      <c r="F5" s="298"/>
      <c r="G5" s="298"/>
      <c r="H5" s="298"/>
      <c r="I5" s="262"/>
      <c r="K5" s="320" t="s">
        <v>3711</v>
      </c>
      <c r="L5" s="321"/>
      <c r="M5" s="321"/>
      <c r="N5" s="321"/>
      <c r="O5" s="321"/>
      <c r="P5" s="321"/>
      <c r="Q5" s="321"/>
      <c r="R5" s="321"/>
      <c r="S5" s="321"/>
      <c r="T5" s="322">
        <v>1</v>
      </c>
      <c r="U5" s="323"/>
    </row>
    <row r="6" spans="1:22" ht="22.5" customHeight="1" thickBot="1">
      <c r="A6" s="261"/>
      <c r="B6" s="324" t="s">
        <v>3720</v>
      </c>
      <c r="C6" s="325"/>
      <c r="D6" s="325"/>
      <c r="E6" s="325"/>
      <c r="F6" s="325"/>
      <c r="G6" s="325"/>
      <c r="H6" s="325"/>
      <c r="I6" s="326"/>
      <c r="K6" s="320" t="s">
        <v>3712</v>
      </c>
      <c r="L6" s="321"/>
      <c r="M6" s="321"/>
      <c r="N6" s="321"/>
      <c r="O6" s="321"/>
      <c r="P6" s="321"/>
      <c r="Q6" s="321"/>
      <c r="R6" s="321"/>
      <c r="S6" s="321"/>
      <c r="T6" s="327" t="s">
        <v>3713</v>
      </c>
      <c r="U6" s="328"/>
    </row>
    <row r="7" spans="1:22" ht="22.5" customHeight="1" thickBot="1">
      <c r="A7" s="261">
        <v>3</v>
      </c>
      <c r="B7" s="297" t="s">
        <v>489</v>
      </c>
      <c r="C7" s="298"/>
      <c r="D7" s="298"/>
      <c r="E7" s="298"/>
      <c r="F7" s="298"/>
      <c r="G7" s="298"/>
      <c r="H7" s="299" t="s">
        <v>482</v>
      </c>
      <c r="I7" s="300"/>
      <c r="K7" s="311" t="s">
        <v>3714</v>
      </c>
      <c r="L7" s="312"/>
      <c r="M7" s="312"/>
      <c r="N7" s="312"/>
      <c r="O7" s="312"/>
      <c r="P7" s="312"/>
      <c r="Q7" s="312"/>
      <c r="R7" s="312"/>
      <c r="S7" s="313"/>
      <c r="T7" s="314">
        <v>0.5</v>
      </c>
      <c r="U7" s="315"/>
      <c r="V7" s="263"/>
    </row>
    <row r="8" spans="1:22" ht="22.5" customHeight="1">
      <c r="A8" s="261">
        <v>4</v>
      </c>
      <c r="B8" s="278" t="s">
        <v>3721</v>
      </c>
      <c r="C8" s="278"/>
      <c r="D8" s="278"/>
      <c r="E8" s="278"/>
      <c r="F8" s="278"/>
      <c r="G8" s="278"/>
      <c r="H8" s="278"/>
      <c r="I8" s="278"/>
      <c r="J8" s="263"/>
      <c r="K8" s="316" t="s">
        <v>3715</v>
      </c>
      <c r="L8" s="317"/>
      <c r="M8" s="317"/>
      <c r="N8" s="317"/>
      <c r="O8" s="317"/>
      <c r="P8" s="317"/>
      <c r="Q8" s="317"/>
      <c r="R8" s="317"/>
      <c r="S8" s="317"/>
      <c r="T8" s="318" t="s">
        <v>3716</v>
      </c>
      <c r="U8" s="319"/>
    </row>
    <row r="9" spans="1:22" ht="22.5" customHeight="1">
      <c r="A9" s="261"/>
      <c r="B9" s="279"/>
      <c r="C9" s="279"/>
      <c r="D9" s="279"/>
      <c r="E9" s="279"/>
      <c r="F9" s="279"/>
      <c r="G9" s="279"/>
      <c r="H9" s="279"/>
      <c r="I9" s="279"/>
      <c r="J9" s="264"/>
      <c r="K9" s="316"/>
      <c r="L9" s="317"/>
      <c r="M9" s="317"/>
      <c r="N9" s="317"/>
      <c r="O9" s="317"/>
      <c r="P9" s="317"/>
      <c r="Q9" s="317"/>
      <c r="R9" s="317"/>
      <c r="S9" s="317"/>
      <c r="T9" s="318"/>
      <c r="U9" s="319"/>
    </row>
    <row r="10" spans="1:22" ht="21.75" customHeight="1">
      <c r="A10" s="261"/>
      <c r="B10" s="279"/>
      <c r="C10" s="279"/>
      <c r="D10" s="279"/>
      <c r="E10" s="279"/>
      <c r="F10" s="279"/>
      <c r="G10" s="279"/>
      <c r="H10" s="279"/>
      <c r="I10" s="279"/>
      <c r="K10" s="301" t="s">
        <v>2534</v>
      </c>
      <c r="L10" s="302"/>
      <c r="M10" s="302"/>
      <c r="N10" s="302"/>
      <c r="O10" s="302"/>
      <c r="P10" s="302"/>
      <c r="Q10" s="302"/>
      <c r="R10" s="302"/>
      <c r="S10" s="303"/>
      <c r="T10" s="304">
        <v>0.2</v>
      </c>
      <c r="U10" s="305"/>
    </row>
    <row r="11" spans="1:22" ht="45.75" customHeight="1">
      <c r="A11" s="261"/>
      <c r="B11" s="279"/>
      <c r="C11" s="279"/>
      <c r="D11" s="279"/>
      <c r="E11" s="279"/>
      <c r="F11" s="279"/>
      <c r="G11" s="279"/>
      <c r="H11" s="279"/>
      <c r="I11" s="279"/>
      <c r="K11" s="306" t="s">
        <v>3723</v>
      </c>
      <c r="L11" s="307"/>
      <c r="M11" s="307"/>
      <c r="N11" s="307"/>
      <c r="O11" s="307"/>
      <c r="P11" s="307"/>
      <c r="Q11" s="307"/>
      <c r="R11" s="307"/>
      <c r="S11" s="308"/>
      <c r="T11" s="309" t="s">
        <v>3716</v>
      </c>
      <c r="U11" s="310"/>
    </row>
    <row r="12" spans="1:22" ht="20.25" customHeight="1" thickBot="1">
      <c r="A12" s="261"/>
      <c r="B12" s="280"/>
      <c r="C12" s="280"/>
      <c r="D12" s="280"/>
      <c r="E12" s="280"/>
      <c r="F12" s="280"/>
      <c r="G12" s="280"/>
      <c r="H12" s="280"/>
      <c r="I12" s="280"/>
      <c r="K12" s="292" t="s">
        <v>3717</v>
      </c>
      <c r="L12" s="293"/>
      <c r="M12" s="293"/>
      <c r="N12" s="293"/>
      <c r="O12" s="293"/>
      <c r="P12" s="293"/>
      <c r="Q12" s="293"/>
      <c r="R12" s="293"/>
      <c r="S12" s="294"/>
      <c r="T12" s="295">
        <v>0.5</v>
      </c>
      <c r="U12" s="296"/>
    </row>
    <row r="13" spans="1:22" ht="22.5" customHeight="1" thickBot="1">
      <c r="A13" s="261">
        <v>5</v>
      </c>
      <c r="B13" s="281" t="s">
        <v>3718</v>
      </c>
      <c r="C13" s="282"/>
      <c r="D13" s="282"/>
      <c r="E13" s="282"/>
      <c r="F13" s="282"/>
      <c r="G13" s="282"/>
      <c r="H13" s="282"/>
      <c r="I13" s="283"/>
      <c r="K13" s="284" t="s">
        <v>3719</v>
      </c>
      <c r="L13" s="285"/>
      <c r="M13" s="285"/>
      <c r="N13" s="285"/>
      <c r="O13" s="285"/>
      <c r="P13" s="285"/>
      <c r="Q13" s="285"/>
      <c r="R13" s="285"/>
      <c r="S13" s="285"/>
      <c r="T13" s="285"/>
      <c r="U13" s="285"/>
    </row>
    <row r="14" spans="1:22" ht="22.5" customHeight="1">
      <c r="A14" s="261"/>
      <c r="B14" s="286" t="s">
        <v>3722</v>
      </c>
      <c r="C14" s="286"/>
      <c r="D14" s="286"/>
      <c r="E14" s="286"/>
      <c r="F14" s="286"/>
      <c r="G14" s="286"/>
      <c r="H14" s="286"/>
      <c r="I14" s="286"/>
      <c r="K14" s="285"/>
      <c r="L14" s="285"/>
      <c r="M14" s="285"/>
      <c r="N14" s="285"/>
      <c r="O14" s="285"/>
      <c r="P14" s="285"/>
      <c r="Q14" s="285"/>
      <c r="R14" s="285"/>
      <c r="S14" s="285"/>
      <c r="T14" s="285"/>
      <c r="U14" s="285"/>
    </row>
    <row r="15" spans="1:22" ht="3.75" customHeight="1">
      <c r="A15" s="261"/>
      <c r="B15" s="287"/>
      <c r="C15" s="287"/>
      <c r="D15" s="287"/>
      <c r="E15" s="287"/>
      <c r="F15" s="287"/>
      <c r="G15" s="287"/>
      <c r="H15" s="287"/>
      <c r="I15" s="287"/>
      <c r="K15" s="289"/>
      <c r="L15" s="289"/>
      <c r="M15" s="289"/>
      <c r="N15" s="289"/>
      <c r="O15" s="289"/>
      <c r="P15" s="289"/>
      <c r="Q15" s="289"/>
      <c r="R15" s="289"/>
      <c r="S15" s="289"/>
      <c r="T15" s="289"/>
      <c r="U15" s="289"/>
    </row>
    <row r="16" spans="1:22" ht="26.25" customHeight="1">
      <c r="A16" s="261">
        <v>6</v>
      </c>
      <c r="B16" s="287"/>
      <c r="C16" s="287"/>
      <c r="D16" s="287"/>
      <c r="E16" s="287"/>
      <c r="F16" s="287"/>
      <c r="G16" s="287"/>
      <c r="H16" s="287"/>
      <c r="I16" s="287"/>
      <c r="K16" s="289"/>
      <c r="L16" s="289"/>
      <c r="M16" s="289"/>
      <c r="N16" s="289"/>
      <c r="O16" s="289"/>
      <c r="P16" s="289"/>
      <c r="Q16" s="289"/>
      <c r="R16" s="289"/>
      <c r="S16" s="289"/>
      <c r="T16" s="289"/>
      <c r="U16" s="289"/>
    </row>
    <row r="17" spans="2:22" ht="19.5" customHeight="1">
      <c r="B17" s="287"/>
      <c r="C17" s="287"/>
      <c r="D17" s="287"/>
      <c r="E17" s="287"/>
      <c r="F17" s="287"/>
      <c r="G17" s="287"/>
      <c r="H17" s="287"/>
      <c r="I17" s="287"/>
      <c r="K17" s="289"/>
      <c r="L17" s="289"/>
      <c r="M17" s="289"/>
      <c r="N17" s="289"/>
      <c r="O17" s="289"/>
      <c r="P17" s="289"/>
      <c r="Q17" s="289"/>
      <c r="R17" s="289"/>
      <c r="S17" s="289"/>
      <c r="T17" s="289"/>
      <c r="U17" s="289"/>
    </row>
    <row r="18" spans="2:22" ht="19.5" customHeight="1">
      <c r="B18" s="287"/>
      <c r="C18" s="287"/>
      <c r="D18" s="287"/>
      <c r="E18" s="287"/>
      <c r="F18" s="287"/>
      <c r="G18" s="287"/>
      <c r="H18" s="287"/>
      <c r="I18" s="287"/>
      <c r="K18" s="265"/>
      <c r="L18" s="266"/>
      <c r="M18" s="290"/>
      <c r="N18" s="290"/>
      <c r="O18" s="290"/>
      <c r="P18" s="267"/>
      <c r="Q18" s="291"/>
      <c r="R18" s="291"/>
      <c r="S18" s="265"/>
      <c r="T18" s="265"/>
      <c r="U18" s="265"/>
      <c r="V18" s="266"/>
    </row>
    <row r="19" spans="2:22" ht="21.75" customHeight="1" thickBot="1">
      <c r="B19" s="288"/>
      <c r="C19" s="288"/>
      <c r="D19" s="288"/>
      <c r="E19" s="288"/>
      <c r="F19" s="288"/>
      <c r="G19" s="288"/>
      <c r="H19" s="288"/>
      <c r="I19" s="288"/>
      <c r="Q19" s="268"/>
      <c r="R19" s="268"/>
      <c r="S19" s="268"/>
      <c r="T19" s="268"/>
      <c r="U19" s="268"/>
    </row>
    <row r="20" spans="2:22" ht="3.75" customHeight="1" thickBot="1"/>
    <row r="21" spans="2:22" ht="35.25" customHeight="1">
      <c r="B21" s="269" t="s">
        <v>483</v>
      </c>
      <c r="C21" s="270"/>
      <c r="D21" s="270"/>
      <c r="E21" s="270"/>
      <c r="F21" s="270"/>
      <c r="G21" s="270"/>
      <c r="H21" s="270"/>
      <c r="I21" s="270"/>
      <c r="J21" s="270"/>
      <c r="K21" s="270"/>
      <c r="L21" s="270"/>
      <c r="M21" s="270"/>
      <c r="N21" s="270"/>
      <c r="O21" s="270"/>
      <c r="P21" s="270"/>
      <c r="Q21" s="270"/>
      <c r="R21" s="270"/>
      <c r="S21" s="270"/>
      <c r="T21" s="270"/>
      <c r="U21" s="271"/>
    </row>
    <row r="22" spans="2:22" ht="14.25" customHeight="1">
      <c r="B22" s="272"/>
      <c r="C22" s="273"/>
      <c r="D22" s="273"/>
      <c r="E22" s="273"/>
      <c r="F22" s="273"/>
      <c r="G22" s="273"/>
      <c r="H22" s="273"/>
      <c r="I22" s="273"/>
      <c r="J22" s="273"/>
      <c r="K22" s="273"/>
      <c r="L22" s="273"/>
      <c r="M22" s="273"/>
      <c r="N22" s="273"/>
      <c r="O22" s="273"/>
      <c r="P22" s="273"/>
      <c r="Q22" s="273"/>
      <c r="R22" s="273"/>
      <c r="S22" s="273"/>
      <c r="T22" s="273"/>
      <c r="U22" s="274"/>
    </row>
    <row r="23" spans="2:22" ht="15" customHeight="1" thickBot="1">
      <c r="B23" s="275"/>
      <c r="C23" s="276"/>
      <c r="D23" s="276"/>
      <c r="E23" s="276"/>
      <c r="F23" s="276"/>
      <c r="G23" s="276"/>
      <c r="H23" s="276"/>
      <c r="I23" s="276"/>
      <c r="J23" s="276"/>
      <c r="K23" s="276"/>
      <c r="L23" s="276"/>
      <c r="M23" s="276"/>
      <c r="N23" s="276"/>
      <c r="O23" s="276"/>
      <c r="P23" s="276"/>
      <c r="Q23" s="276"/>
      <c r="R23" s="276"/>
      <c r="S23" s="276"/>
      <c r="T23" s="276"/>
      <c r="U23" s="277"/>
    </row>
  </sheetData>
  <sheetProtection password="BE2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10:S10"/>
    <mergeCell ref="T10:U10"/>
    <mergeCell ref="K11:S11"/>
    <mergeCell ref="T11:U11"/>
    <mergeCell ref="K7:S7"/>
    <mergeCell ref="T7:U7"/>
    <mergeCell ref="K8:S9"/>
    <mergeCell ref="T8:U9"/>
    <mergeCell ref="B21:U23"/>
    <mergeCell ref="B8:I12"/>
    <mergeCell ref="B13:I13"/>
    <mergeCell ref="K13:U14"/>
    <mergeCell ref="B14:I19"/>
    <mergeCell ref="K15:U17"/>
    <mergeCell ref="M18:O18"/>
    <mergeCell ref="Q18:R18"/>
    <mergeCell ref="K12:S12"/>
    <mergeCell ref="T12:U12"/>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codeName="ورقة4"/>
  <dimension ref="A1:BD56"/>
  <sheetViews>
    <sheetView rightToLeft="1" tabSelected="1" topLeftCell="C1" workbookViewId="0">
      <selection activeCell="Y8" sqref="Y8"/>
    </sheetView>
  </sheetViews>
  <sheetFormatPr defaultColWidth="9" defaultRowHeight="14.25" customHeight="1"/>
  <cols>
    <col min="1" max="1" width="2.875" style="1" hidden="1" customWidth="1"/>
    <col min="2" max="2" width="8.75" style="1" hidden="1" customWidth="1"/>
    <col min="3" max="3" width="3.875" style="1" customWidth="1"/>
    <col min="4" max="4" width="5.625" style="1" customWidth="1"/>
    <col min="5" max="5" width="5" style="1" customWidth="1"/>
    <col min="6" max="6" width="3.375" style="1" customWidth="1"/>
    <col min="7" max="7" width="3.875" style="1" customWidth="1"/>
    <col min="8" max="8" width="3.75" style="1" customWidth="1"/>
    <col min="9" max="9" width="4.625" style="1" customWidth="1"/>
    <col min="10" max="10" width="0.625" style="1" customWidth="1"/>
    <col min="11" max="11" width="0.25" style="1" customWidth="1"/>
    <col min="12" max="12" width="4.375" style="1" customWidth="1"/>
    <col min="13" max="13" width="9.375" style="1" customWidth="1"/>
    <col min="14" max="15" width="6.375" style="1" customWidth="1"/>
    <col min="16" max="16" width="4.375" style="1" customWidth="1"/>
    <col min="17" max="17" width="5.875" style="1" customWidth="1"/>
    <col min="18" max="18" width="2.25" style="1" customWidth="1"/>
    <col min="19" max="19" width="9.625" style="1" hidden="1" customWidth="1"/>
    <col min="20" max="20" width="5.625" style="1" customWidth="1"/>
    <col min="21" max="21" width="5.375" style="1" customWidth="1"/>
    <col min="22" max="22" width="5.375" style="1" bestFit="1" customWidth="1"/>
    <col min="23" max="23" width="11.5" style="1" customWidth="1"/>
    <col min="24" max="24" width="0.625" style="1" customWidth="1"/>
    <col min="25" max="25" width="4.75" style="1" customWidth="1"/>
    <col min="26" max="26" width="4.875" style="1" customWidth="1"/>
    <col min="27" max="27" width="0.75" style="1" customWidth="1"/>
    <col min="28" max="28" width="16.625" style="1" hidden="1" customWidth="1"/>
    <col min="29" max="29" width="3.875" style="1" bestFit="1" customWidth="1"/>
    <col min="30" max="30" width="10" style="1" customWidth="1"/>
    <col min="31" max="31" width="10.375" style="1" customWidth="1"/>
    <col min="32" max="32" width="7.375" style="1" customWidth="1"/>
    <col min="33" max="33" width="3.875" style="1" bestFit="1" customWidth="1"/>
    <col min="34" max="34" width="5" style="1" bestFit="1" customWidth="1"/>
    <col min="35" max="35" width="9" style="1" customWidth="1"/>
    <col min="36" max="36" width="3.875" style="1" customWidth="1"/>
    <col min="37" max="37" width="8.75" style="1" bestFit="1" customWidth="1"/>
    <col min="38" max="38" width="6.75" style="1" hidden="1" customWidth="1"/>
    <col min="39" max="39" width="3.375" style="1" hidden="1" customWidth="1"/>
    <col min="40" max="40" width="2.875" style="1" hidden="1" customWidth="1"/>
    <col min="41" max="47" width="3.625" style="1" hidden="1" customWidth="1"/>
    <col min="48" max="55" width="3.625" style="182" hidden="1" customWidth="1"/>
    <col min="56" max="56" width="3.625" style="1" hidden="1" customWidth="1"/>
    <col min="57" max="16384" width="9" style="1"/>
  </cols>
  <sheetData>
    <row r="1" spans="1:55" s="177" customFormat="1" ht="21" customHeight="1" thickTop="1" thickBot="1">
      <c r="B1" s="246"/>
      <c r="C1" s="418" t="s">
        <v>4</v>
      </c>
      <c r="D1" s="418"/>
      <c r="E1" s="423"/>
      <c r="F1" s="423"/>
      <c r="G1" s="423"/>
      <c r="H1" s="418" t="s">
        <v>5</v>
      </c>
      <c r="I1" s="418"/>
      <c r="J1" s="418"/>
      <c r="K1" s="228"/>
      <c r="L1" s="419" t="e">
        <f>VLOOKUP($E$1,ورقة2!$A$1:$U$11386,2,0)</f>
        <v>#N/A</v>
      </c>
      <c r="M1" s="419"/>
      <c r="N1" s="419"/>
      <c r="O1" s="418" t="s">
        <v>6</v>
      </c>
      <c r="P1" s="418"/>
      <c r="Q1" s="358" t="b">
        <f>IF('إدخال البيانات'!A2&gt;0,IF('إدخال البيانات'!B2&lt;&gt;"",'إدخال البيانات'!B2,VLOOKUP($E$1,ورقة2!$A$1:$U$11386,3,0)))</f>
        <v>0</v>
      </c>
      <c r="R1" s="358"/>
      <c r="S1" s="358"/>
      <c r="T1" s="358"/>
      <c r="U1" s="360" t="s">
        <v>7</v>
      </c>
      <c r="V1" s="360"/>
      <c r="W1" s="346" t="b">
        <f>IF('إدخال البيانات'!A2&gt;0,IF('إدخال البيانات'!C2&lt;&gt;"",'إدخال البيانات'!C2,VLOOKUP($E$1,ورقة2!A1:U11386,4,0)))</f>
        <v>0</v>
      </c>
      <c r="X1" s="346"/>
      <c r="Y1" s="356" t="s">
        <v>69</v>
      </c>
      <c r="Z1" s="356"/>
      <c r="AA1" s="356"/>
      <c r="AB1" s="229"/>
      <c r="AC1" s="357" t="b">
        <f>IF('إدخال البيانات'!A2&gt;0,IF('إدخال البيانات'!B6&lt;&gt;"",'إدخال البيانات'!B6,VLOOKUP($E$1,ورقة2!A1:U11386,6,0)))</f>
        <v>0</v>
      </c>
      <c r="AD1" s="357"/>
      <c r="AE1" s="230" t="s">
        <v>8</v>
      </c>
      <c r="AF1" s="346" t="b">
        <f>IF('إدخال البيانات'!A2&gt;0,IF('إدخال البيانات'!C6&lt;&gt;"",'إدخال البيانات'!C6,VLOOKUP($E$1,ورقة2!A1:U11386,7,0)))</f>
        <v>0</v>
      </c>
      <c r="AG1" s="346"/>
      <c r="AH1" s="346"/>
      <c r="AI1" s="241"/>
      <c r="AJ1" s="241"/>
      <c r="AK1" s="241"/>
      <c r="AL1" s="251"/>
      <c r="AO1" s="177" t="s">
        <v>501</v>
      </c>
      <c r="AV1" s="178"/>
      <c r="AW1" s="178"/>
      <c r="AX1" s="178"/>
      <c r="AY1" s="178"/>
      <c r="AZ1" s="178"/>
      <c r="BA1" s="178"/>
      <c r="BB1" s="178"/>
      <c r="BC1" s="178"/>
    </row>
    <row r="2" spans="1:55" s="147" customFormat="1" ht="21" customHeight="1" thickTop="1" thickBot="1">
      <c r="B2" s="244"/>
      <c r="C2" s="399" t="s">
        <v>11</v>
      </c>
      <c r="D2" s="399"/>
      <c r="E2" s="417" t="e">
        <f>VLOOKUP($E$1,ورقة2!A1:U11386,9,0)</f>
        <v>#N/A</v>
      </c>
      <c r="F2" s="417"/>
      <c r="G2" s="417"/>
      <c r="H2" s="426"/>
      <c r="I2" s="426"/>
      <c r="J2" s="426"/>
      <c r="K2" s="231"/>
      <c r="L2" s="353">
        <f>'إدخال البيانات'!F4</f>
        <v>0</v>
      </c>
      <c r="M2" s="353"/>
      <c r="N2" s="353"/>
      <c r="O2" s="354" t="s">
        <v>2531</v>
      </c>
      <c r="P2" s="354"/>
      <c r="Q2" s="355">
        <f>'إدخال البيانات'!E4</f>
        <v>0</v>
      </c>
      <c r="R2" s="355"/>
      <c r="S2" s="355"/>
      <c r="T2" s="355"/>
      <c r="U2" s="361" t="s">
        <v>2529</v>
      </c>
      <c r="V2" s="361"/>
      <c r="W2" s="353">
        <f>'إدخال البيانات'!D4</f>
        <v>0</v>
      </c>
      <c r="X2" s="353"/>
      <c r="Y2" s="362" t="s">
        <v>2528</v>
      </c>
      <c r="Z2" s="362"/>
      <c r="AA2" s="362"/>
      <c r="AB2" s="231"/>
      <c r="AC2" s="353" t="str">
        <f>'إدخال البيانات'!C4</f>
        <v/>
      </c>
      <c r="AD2" s="353"/>
      <c r="AE2" s="353"/>
      <c r="AF2" s="352" t="s">
        <v>2530</v>
      </c>
      <c r="AG2" s="352"/>
      <c r="AH2" s="352"/>
      <c r="AI2" s="241"/>
      <c r="AJ2" s="241"/>
      <c r="AK2" s="241"/>
      <c r="AO2" s="147" t="s">
        <v>502</v>
      </c>
      <c r="AV2" s="178"/>
      <c r="AW2" s="178"/>
      <c r="AX2" s="178"/>
      <c r="AY2" s="178"/>
      <c r="AZ2" s="178"/>
      <c r="BA2" s="178"/>
      <c r="BB2" s="178"/>
      <c r="BC2" s="178"/>
    </row>
    <row r="3" spans="1:55" s="147" customFormat="1" ht="21" customHeight="1" thickTop="1" thickBot="1">
      <c r="B3" s="414" t="s">
        <v>13</v>
      </c>
      <c r="C3" s="414"/>
      <c r="D3" s="414"/>
      <c r="E3" s="358" t="b">
        <f>IF('إدخال البيانات'!A2&gt;0,IF('إدخال البيانات'!A6&lt;&gt;"",'إدخال البيانات'!A6,VLOOKUP($E$1,ورقة2!A1:U11386,5,0)))</f>
        <v>0</v>
      </c>
      <c r="F3" s="358"/>
      <c r="G3" s="358"/>
      <c r="H3" s="418" t="s">
        <v>12</v>
      </c>
      <c r="I3" s="418"/>
      <c r="J3" s="418"/>
      <c r="K3" s="242"/>
      <c r="L3" s="419" t="b">
        <f>IF('إدخال البيانات'!A2&gt;0,IF('إدخال البيانات'!E6&lt;&gt;"",'إدخال البيانات'!E6,VLOOKUP($E$1,ورقة2!A1:U11386,8,0)))</f>
        <v>0</v>
      </c>
      <c r="M3" s="419"/>
      <c r="N3" s="419"/>
      <c r="O3" s="399" t="s">
        <v>70</v>
      </c>
      <c r="P3" s="399"/>
      <c r="Q3" s="350">
        <f>'إدخال البيانات'!F6</f>
        <v>0</v>
      </c>
      <c r="R3" s="350"/>
      <c r="S3" s="350"/>
      <c r="T3" s="350"/>
      <c r="U3" s="393" t="s">
        <v>18</v>
      </c>
      <c r="V3" s="393"/>
      <c r="W3" s="346" t="b">
        <f>IF('إدخال البيانات'!A2&gt;0,IF('إدخال البيانات'!D8&lt;&gt;"",'إدخال البيانات'!D8,VLOOKUP($E$1,ورقة2!A1:U11386,13,0)))</f>
        <v>0</v>
      </c>
      <c r="X3" s="346"/>
      <c r="Y3" s="347" t="s">
        <v>2532</v>
      </c>
      <c r="Z3" s="347"/>
      <c r="AA3" s="347"/>
      <c r="AB3" s="232"/>
      <c r="AC3" s="345">
        <f>'إدخال البيانات'!D6</f>
        <v>0</v>
      </c>
      <c r="AD3" s="345"/>
      <c r="AE3" s="233" t="s">
        <v>492</v>
      </c>
      <c r="AF3" s="359">
        <f>'إدخال البيانات'!B10</f>
        <v>0</v>
      </c>
      <c r="AG3" s="359"/>
      <c r="AH3" s="359"/>
      <c r="AI3" s="351"/>
      <c r="AJ3" s="351"/>
      <c r="AK3" s="351"/>
      <c r="AL3" s="251"/>
      <c r="AO3" s="147" t="s">
        <v>62</v>
      </c>
      <c r="AV3" s="178"/>
      <c r="AW3" s="178"/>
      <c r="AX3" s="178"/>
      <c r="AY3" s="178"/>
      <c r="AZ3" s="178"/>
      <c r="BA3" s="178"/>
      <c r="BB3" s="178"/>
      <c r="BC3" s="178"/>
    </row>
    <row r="4" spans="1:55" s="147" customFormat="1" ht="21" customHeight="1" thickTop="1" thickBot="1">
      <c r="B4" s="253"/>
      <c r="C4" s="427" t="s">
        <v>14</v>
      </c>
      <c r="D4" s="427"/>
      <c r="E4" s="363" t="b">
        <f>IF('إدخال البيانات'!A2&gt;0,IF('إدخال البيانات'!A8&lt;&gt;"",'إدخال البيانات'!A8,VLOOKUP($E$1,ورقة2!A1:U11386,10,0)))</f>
        <v>0</v>
      </c>
      <c r="F4" s="363"/>
      <c r="G4" s="363"/>
      <c r="H4" s="427" t="s">
        <v>15</v>
      </c>
      <c r="I4" s="427"/>
      <c r="J4" s="427"/>
      <c r="K4" s="209"/>
      <c r="L4" s="363" t="b">
        <f>IF('إدخال البيانات'!A2&gt;0,IF('إدخال البيانات'!B8&lt;&gt;"",'إدخال البيانات'!B8,VLOOKUP($E$1,ورقة2!A1:U11386,11,0)))</f>
        <v>0</v>
      </c>
      <c r="M4" s="363"/>
      <c r="N4" s="363"/>
      <c r="O4" s="364" t="s">
        <v>16</v>
      </c>
      <c r="P4" s="364"/>
      <c r="Q4" s="348" t="b">
        <f>IF('إدخال البيانات'!A2&gt;0,IF('إدخال البيانات'!C8&lt;&gt;"",'إدخال البيانات'!C8,VLOOKUP($E$1,ورقة2!A1:U11386,12,0)))</f>
        <v>0</v>
      </c>
      <c r="R4" s="348"/>
      <c r="S4" s="348"/>
      <c r="T4" s="348"/>
      <c r="U4" s="398" t="s">
        <v>490</v>
      </c>
      <c r="V4" s="398"/>
      <c r="W4" s="234">
        <f>'إدخال البيانات'!A10</f>
        <v>0</v>
      </c>
      <c r="X4" s="235"/>
      <c r="Y4" s="349" t="s">
        <v>491</v>
      </c>
      <c r="Z4" s="349"/>
      <c r="AA4" s="349"/>
      <c r="AB4" s="231"/>
      <c r="AC4" s="345">
        <f>'إدخال البيانات'!F8</f>
        <v>0</v>
      </c>
      <c r="AD4" s="345"/>
      <c r="AE4" s="208" t="s">
        <v>74</v>
      </c>
      <c r="AF4" s="382">
        <f>'إدخال البيانات'!E8</f>
        <v>0</v>
      </c>
      <c r="AG4" s="382"/>
      <c r="AH4" s="382"/>
      <c r="AI4" s="382"/>
      <c r="AJ4" s="382"/>
      <c r="AK4" s="382"/>
      <c r="AM4" s="177"/>
      <c r="AO4" s="64" t="s">
        <v>79</v>
      </c>
      <c r="AV4" s="178"/>
      <c r="AW4" s="178"/>
      <c r="AX4" s="178"/>
      <c r="AY4" s="178"/>
      <c r="AZ4" s="178"/>
      <c r="BA4" s="178"/>
      <c r="BB4" s="178"/>
      <c r="BC4" s="178" t="s">
        <v>2535</v>
      </c>
    </row>
    <row r="5" spans="1:55" s="147" customFormat="1" ht="21" customHeight="1" thickBot="1">
      <c r="B5" s="252"/>
      <c r="C5" s="356" t="s">
        <v>17</v>
      </c>
      <c r="D5" s="356"/>
      <c r="E5" s="413" t="e">
        <f>VLOOKUP($E$1,ورقة2!A1:U11386,16,0)</f>
        <v>#N/A</v>
      </c>
      <c r="F5" s="413"/>
      <c r="G5" s="413"/>
      <c r="H5" s="425" t="s">
        <v>500</v>
      </c>
      <c r="I5" s="425"/>
      <c r="J5" s="425"/>
      <c r="K5" s="231"/>
      <c r="L5" s="424"/>
      <c r="M5" s="424"/>
      <c r="N5" s="424"/>
      <c r="O5" s="356" t="s">
        <v>0</v>
      </c>
      <c r="P5" s="356"/>
      <c r="Q5" s="611"/>
      <c r="R5" s="611"/>
      <c r="S5" s="611"/>
      <c r="T5" s="611"/>
      <c r="U5" s="397" t="s">
        <v>1</v>
      </c>
      <c r="V5" s="397"/>
      <c r="W5" s="612"/>
      <c r="X5" s="612"/>
      <c r="Y5" s="414" t="s">
        <v>2</v>
      </c>
      <c r="Z5" s="414"/>
      <c r="AA5" s="414"/>
      <c r="AB5" s="231"/>
      <c r="AC5" s="415" t="e">
        <f>VLOOKUP($E$1,ورقة2!A1:U11386,19,0)</f>
        <v>#N/A</v>
      </c>
      <c r="AD5" s="415"/>
      <c r="AE5" s="247" t="s">
        <v>1</v>
      </c>
      <c r="AF5" s="416" t="e">
        <f>VLOOKUP($E$1,ورقة2!A1:U11386,20,0)</f>
        <v>#N/A</v>
      </c>
      <c r="AG5" s="416"/>
      <c r="AH5" s="416"/>
      <c r="AI5" s="247" t="s">
        <v>3</v>
      </c>
      <c r="AJ5" s="413" t="e">
        <f>VLOOKUP($E$1,ورقة2!A1:U11386,21,0)</f>
        <v>#N/A</v>
      </c>
      <c r="AK5" s="413"/>
      <c r="AL5" s="227"/>
      <c r="AO5" s="147" t="s">
        <v>503</v>
      </c>
      <c r="AV5" s="248">
        <v>1</v>
      </c>
      <c r="AW5" s="248">
        <v>1</v>
      </c>
      <c r="AX5" s="248" t="s">
        <v>518</v>
      </c>
      <c r="AY5" s="178">
        <f t="shared" ref="AY5:AZ10" si="0">H8</f>
        <v>0</v>
      </c>
      <c r="AZ5" s="178" t="e">
        <f t="shared" si="0"/>
        <v>#N/A</v>
      </c>
      <c r="BA5" s="117"/>
      <c r="BC5" s="147" t="s">
        <v>2536</v>
      </c>
    </row>
    <row r="6" spans="1:55" ht="42" customHeight="1" thickTop="1" thickBot="1">
      <c r="B6" s="428" t="str">
        <f>IF(E1&lt;&gt;"","مقررات السنة الأولى","أدخل الرقم الامتحاني في الحقل المخصص وفي حال لم تكن معلوماتك كاملة أو صحيحة اضغط على التنويه")</f>
        <v>أدخل الرقم الامتحاني في الحقل المخصص وفي حال لم تكن معلوماتك كاملة أو صحيحة اضغط على التنويه</v>
      </c>
      <c r="C6" s="429"/>
      <c r="D6" s="429"/>
      <c r="E6" s="429"/>
      <c r="F6" s="429"/>
      <c r="G6" s="429"/>
      <c r="H6" s="429"/>
      <c r="I6" s="429"/>
      <c r="J6" s="429"/>
      <c r="K6" s="429"/>
      <c r="L6" s="429"/>
      <c r="M6" s="429"/>
      <c r="N6" s="429"/>
      <c r="O6" s="429"/>
      <c r="P6" s="429"/>
      <c r="Q6" s="430"/>
      <c r="R6" s="179"/>
      <c r="S6" s="250"/>
      <c r="T6" s="411" t="str">
        <f>IF(E1&lt;&gt;"","مقررات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6" s="412"/>
      <c r="V6" s="412"/>
      <c r="W6" s="412"/>
      <c r="X6" s="412"/>
      <c r="Y6" s="412"/>
      <c r="Z6" s="412"/>
      <c r="AA6" s="412"/>
      <c r="AB6" s="412"/>
      <c r="AC6" s="412"/>
      <c r="AD6" s="412"/>
      <c r="AE6" s="412"/>
      <c r="AF6" s="412"/>
      <c r="AG6" s="412"/>
      <c r="AH6" s="412"/>
      <c r="AI6" s="180"/>
      <c r="AJ6" s="180"/>
      <c r="AK6" s="180"/>
      <c r="AL6" s="181"/>
      <c r="AM6" s="177"/>
      <c r="AO6" s="147" t="s">
        <v>504</v>
      </c>
      <c r="AV6" s="248">
        <v>2</v>
      </c>
      <c r="AW6" s="248">
        <v>2</v>
      </c>
      <c r="AX6" s="248" t="s">
        <v>519</v>
      </c>
      <c r="AY6" s="178">
        <f t="shared" si="0"/>
        <v>0</v>
      </c>
      <c r="AZ6" s="178" t="e">
        <f t="shared" si="0"/>
        <v>#N/A</v>
      </c>
      <c r="BA6" s="117"/>
    </row>
    <row r="7" spans="1:55" ht="23.25" customHeight="1" thickBot="1">
      <c r="B7" s="420" t="s">
        <v>19</v>
      </c>
      <c r="C7" s="420"/>
      <c r="D7" s="420"/>
      <c r="E7" s="420"/>
      <c r="F7" s="420"/>
      <c r="G7" s="421"/>
      <c r="H7" s="183" t="s">
        <v>20</v>
      </c>
      <c r="I7" s="183" t="s">
        <v>21</v>
      </c>
      <c r="J7" s="184"/>
      <c r="K7" s="245"/>
      <c r="L7" s="422" t="s">
        <v>22</v>
      </c>
      <c r="M7" s="420"/>
      <c r="N7" s="420"/>
      <c r="O7" s="421"/>
      <c r="P7" s="183" t="s">
        <v>23</v>
      </c>
      <c r="Q7" s="183" t="s">
        <v>24</v>
      </c>
      <c r="R7" s="185"/>
      <c r="S7" s="186"/>
      <c r="T7" s="408" t="s">
        <v>25</v>
      </c>
      <c r="U7" s="409"/>
      <c r="V7" s="409"/>
      <c r="W7" s="409"/>
      <c r="X7" s="410"/>
      <c r="Y7" s="183" t="s">
        <v>20</v>
      </c>
      <c r="Z7" s="183" t="s">
        <v>21</v>
      </c>
      <c r="AA7" s="187"/>
      <c r="AB7" s="188"/>
      <c r="AC7" s="408" t="s">
        <v>22</v>
      </c>
      <c r="AD7" s="409"/>
      <c r="AE7" s="409"/>
      <c r="AF7" s="410"/>
      <c r="AG7" s="183" t="s">
        <v>20</v>
      </c>
      <c r="AH7" s="183" t="s">
        <v>21</v>
      </c>
      <c r="AI7" s="180"/>
      <c r="AJ7" s="180"/>
      <c r="AK7" s="180"/>
      <c r="AL7" s="181"/>
      <c r="AM7" s="147"/>
      <c r="AO7" s="147" t="s">
        <v>10</v>
      </c>
      <c r="AV7" s="248">
        <v>3</v>
      </c>
      <c r="AW7" s="248">
        <v>3</v>
      </c>
      <c r="AX7" s="248" t="s">
        <v>520</v>
      </c>
      <c r="AY7" s="178">
        <f t="shared" si="0"/>
        <v>0</v>
      </c>
      <c r="AZ7" s="178" t="e">
        <f t="shared" si="0"/>
        <v>#N/A</v>
      </c>
      <c r="BA7" s="118"/>
    </row>
    <row r="8" spans="1:55" ht="23.25" customHeight="1" thickBot="1">
      <c r="A8" s="1" t="e">
        <f>IF(AND(I8&lt;&gt;"",H8=1),1,"")</f>
        <v>#N/A</v>
      </c>
      <c r="B8" s="189" t="e">
        <f t="shared" ref="B8:B13" si="1">IF(OR(I8="ج",I8="ر1",I8="ر2"),IF(H8=1,IF($L$5=$AO$7,0,IF($L$5=$AO$2,IF(I8="ج",4000,IF(I8="ر1",5200,IF(I8="ر2",6000,""))),IF(OR($L$5=$AO$3,$L$5=$AO$6),IF(I8="ج",2500,IF(I8="ر1",3250,IF(I8="ر2",3750,""))),IF($L$5=$AO$4,500,IF(OR($L$5=$AO$1,$L$5=$AO$5),IF(I8="ج",4000,IF(I8="ر1",5500,IF(I8="ر2",6500,""))),IF(I8="ج",5000,IF(I8="ر1",6500,IF(I8="ر2",7500,""))))))))))</f>
        <v>#N/A</v>
      </c>
      <c r="C8" s="45">
        <v>1</v>
      </c>
      <c r="D8" s="387" t="s">
        <v>518</v>
      </c>
      <c r="E8" s="388"/>
      <c r="F8" s="388"/>
      <c r="G8" s="389"/>
      <c r="H8" s="190"/>
      <c r="I8" s="204" t="e">
        <f>IF(VLOOKUP($E$1,ورقة4!$A$2:$AY$11183,3,0)=0,"",(VLOOKUP($E$1,ورقة4!$A$2:$AY$11183,3,0)))</f>
        <v>#N/A</v>
      </c>
      <c r="J8" s="191" t="e">
        <f>IF(AND(Q8&lt;&gt;"",P8=1),7,"")</f>
        <v>#N/A</v>
      </c>
      <c r="K8" s="189" t="e">
        <f>IF(OR(Q8="ج",Q8="ر1",Q8="ر2"),IF(P8=1,IF($L$5=$AO$7,0,IF($L$5=$AO$2,IF(Q8="ج",4000,IF(Q8="ر1",5200,IF(Q8="ر2",6000,""))),IF(OR($L$5=$AO$3,$L$5=$AO$6),IF(Q8="ج",2500,IF(Q8="ر1",3250,IF(Q8="ر2",3750,""))),IF($L$5=$AO$4,500,IF(OR($L$5=$AO$1,$L$5=$AO$5),IF(Q8="ج",4000,IF(Q8="ر1",5500,IF(Q8="ر2",6500,""))),IF(Q8="ج",5000,IF(Q8="ر1",6500,IF(Q8="ر2",7500,""))))))))))</f>
        <v>#N/A</v>
      </c>
      <c r="L8" s="45">
        <v>6</v>
      </c>
      <c r="M8" s="387" t="s">
        <v>523</v>
      </c>
      <c r="N8" s="388"/>
      <c r="O8" s="389"/>
      <c r="P8" s="190"/>
      <c r="Q8" s="204" t="e">
        <f>IF(VLOOKUP($E$1,ورقة4!$A$2:$AY$11183,9,0)=0,"",(VLOOKUP($E$1,ورقة4!$A$2:$AY$11183,9,0)))</f>
        <v>#N/A</v>
      </c>
      <c r="R8" s="192" t="e">
        <f>IF(AND(Z8&lt;&gt;"",Y8=1),23,"")</f>
        <v>#N/A</v>
      </c>
      <c r="S8" s="189" t="e">
        <f t="shared" ref="S8:S13" si="2">IF(OR(Z8="ج",Z8="ر1",Z8="ر2"),IF(Y8=1,IF($L$5=$AO$7,0,IF($L$5=$AO$2,IF(Z8="ج",4000,IF(Z8="ر1",5200,IF(Z8="ر2",6000,""))),IF(OR($L$5=$AO$3,$L$5=$AO$6),IF(Z8="ج",2500,IF(Z8="ر1",3250,IF(Z8="ر2",3750,""))),IF($L$5=$AO$4,500,IF(OR($L$5=$AO$1,$L$5=$AO$5),IF(Z8="ج",4000,IF(Z8="ر1",5500,IF(Z8="ر2",6500,""))),IF(Z8="ج",5000,IF(Z8="ر1",6500,IF(Z8="ر2",7500,""))))))))))</f>
        <v>#N/A</v>
      </c>
      <c r="T8" s="44">
        <v>21</v>
      </c>
      <c r="U8" s="387" t="s">
        <v>528</v>
      </c>
      <c r="V8" s="388"/>
      <c r="W8" s="388"/>
      <c r="X8" s="389"/>
      <c r="Y8" s="190"/>
      <c r="Z8" s="205" t="e">
        <f>IF(VLOOKUP($E$1,ورقة4!$A$2:$AY$11183,25,0)=0,"",(VLOOKUP($E$1,ورقة4!$A$2:$AY$11183,25,0)))</f>
        <v>#N/A</v>
      </c>
      <c r="AA8" s="191" t="e">
        <f>IF(AND(AH8&lt;&gt;"",AG8=1),28,"")</f>
        <v>#N/A</v>
      </c>
      <c r="AB8" s="189" t="e">
        <f>IF(OR(AH8="ج",AH8="ر1",AH8="ر2"),IF(AG8=1,IF($L$5=$AO$7,0,IF($L$5=$AO$2,IF(AH8="ج",4000,IF(AH8="ر1",5200,IF(AH8="ر2",6000,""))),IF(OR($L$5=$AO$3,$L$5=$AO$6),IF(AH8="ج",2500,IF(AH8="ر1",3250,IF(AH8="ر2",3750,""))),IF($L$5=$AO$4,500,IF(OR($L$5=$AO$1,$L$5=$AO$5),IF(AH8="ج",4000,IF(AH8="ر1",5500,IF(AH8="ر2",6500,""))),IF(AH8="ج",5000,IF(AH8="ر1",6500,IF(AH8="ر2",7500,""))))))))))</f>
        <v>#N/A</v>
      </c>
      <c r="AC8" s="44">
        <v>26</v>
      </c>
      <c r="AD8" s="387" t="s">
        <v>533</v>
      </c>
      <c r="AE8" s="388"/>
      <c r="AF8" s="389"/>
      <c r="AG8" s="190"/>
      <c r="AH8" s="204" t="e">
        <f>IF(VLOOKUP($E$1,ورقة4!$A$2:$AY$11183,30,0)=0,"",(VLOOKUP($E$1,ورقة4!$A$2:$AY$11183,30,0)))</f>
        <v>#N/A</v>
      </c>
      <c r="AI8" s="193"/>
      <c r="AJ8" s="193"/>
      <c r="AK8" s="193"/>
      <c r="AL8" s="181"/>
      <c r="AM8" s="177" t="e">
        <f t="shared" ref="AM8:AM13" si="3">IF(A8&lt;&gt;"",A8,"")</f>
        <v>#N/A</v>
      </c>
      <c r="AN8" s="1">
        <v>1</v>
      </c>
      <c r="AV8" s="248">
        <v>4</v>
      </c>
      <c r="AW8" s="248">
        <v>4</v>
      </c>
      <c r="AX8" s="248" t="s">
        <v>521</v>
      </c>
      <c r="AY8" s="178">
        <f t="shared" si="0"/>
        <v>0</v>
      </c>
      <c r="AZ8" s="178" t="e">
        <f t="shared" si="0"/>
        <v>#N/A</v>
      </c>
      <c r="BA8" s="118"/>
    </row>
    <row r="9" spans="1:55" ht="23.25" customHeight="1" thickTop="1" thickBot="1">
      <c r="A9" s="1" t="e">
        <f>IF(AND(I9&lt;&gt;"",H9=1),2,"")</f>
        <v>#N/A</v>
      </c>
      <c r="B9" s="189" t="e">
        <f t="shared" si="1"/>
        <v>#N/A</v>
      </c>
      <c r="C9" s="46">
        <v>2</v>
      </c>
      <c r="D9" s="383" t="s">
        <v>519</v>
      </c>
      <c r="E9" s="384"/>
      <c r="F9" s="384"/>
      <c r="G9" s="385"/>
      <c r="H9" s="215"/>
      <c r="I9" s="216" t="e">
        <f>IF(VLOOKUP($E$1,ورقة4!$A$2:$AY$11183,4,0)=0,"",(VLOOKUP($E$1,ورقة4!$A$2:$AY$11183,4,0)))</f>
        <v>#N/A</v>
      </c>
      <c r="J9" s="191" t="e">
        <f>IF(AND(Q9&lt;&gt;"",P9=1),8,"")</f>
        <v>#N/A</v>
      </c>
      <c r="K9" s="189" t="e">
        <f>IF(OR(Q9="ج",Q9="ر1",Q9="ر2"),IF(P9=1,IF($L$5=$AO$7,0,IF($L$5=$AO$2,IF(Q9="ج",4000,IF(Q9="ر1",5200,IF(Q9="ر2",6000,""))),IF(OR($L$5=$AO$3,$L$5=$AO$6),IF(Q9="ج",2500,IF(Q9="ر1",3250,IF(Q9="ر2",3750,""))),IF($L$5=$AO$4,500,IF(OR($L$5=$AO$1,$L$5=$AO$5),IF(Q9="ج",4000,IF(Q9="ر1",5500,IF(Q9="ر2",6500,""))),IF(Q9="ج",5000,IF(Q9="ر1",6500,IF(Q9="ر2",7500,""))))))))))</f>
        <v>#N/A</v>
      </c>
      <c r="L9" s="46">
        <v>7</v>
      </c>
      <c r="M9" s="383" t="s">
        <v>524</v>
      </c>
      <c r="N9" s="384"/>
      <c r="O9" s="385"/>
      <c r="P9" s="215"/>
      <c r="Q9" s="216" t="e">
        <f>IF(VLOOKUP($E$1,ورقة4!$A$2:$AY$11183,10,0)=0,"",(VLOOKUP($E$1,ورقة4!$A$2:$AY$11183,10,0)))</f>
        <v>#N/A</v>
      </c>
      <c r="R9" s="192" t="e">
        <f>IF(AND(Z9&lt;&gt;"",Y9=1),24,"")</f>
        <v>#N/A</v>
      </c>
      <c r="S9" s="189" t="e">
        <f t="shared" si="2"/>
        <v>#N/A</v>
      </c>
      <c r="T9" s="43">
        <v>22</v>
      </c>
      <c r="U9" s="383" t="s">
        <v>529</v>
      </c>
      <c r="V9" s="384"/>
      <c r="W9" s="384"/>
      <c r="X9" s="385"/>
      <c r="Y9" s="215"/>
      <c r="Z9" s="220" t="e">
        <f>IF(VLOOKUP($E$1,ورقة4!$A$2:$AY$11183,26,0)=0,"",(VLOOKUP($E$1,ورقة4!$A$2:$AY$11183,26,0)))</f>
        <v>#N/A</v>
      </c>
      <c r="AA9" s="191" t="e">
        <f>IF(AND(AH9&lt;&gt;"",AG9=1),29,"")</f>
        <v>#N/A</v>
      </c>
      <c r="AB9" s="189" t="e">
        <f>IF(OR(AH9="ج",AH9="ر1",AH9="ر2"),IF(AG9=1,IF($L$5=$AO$7,0,IF($L$5=$AO$2,IF(AH9="ج",4000,IF(AH9="ر1",5200,IF(AH9="ر2",6000,""))),IF(OR($L$5=$AO$3,$L$5=$AO$6),IF(AH9="ج",2500,IF(AH9="ر1",3250,IF(AH9="ر2",3750,""))),IF($L$5=$AO$4,500,IF(OR($L$5=$AO$1,$L$5=$AO$5),IF(AH9="ج",4000,IF(AH9="ر1",5500,IF(AH9="ر2",6500,""))),IF(AH9="ج",5000,IF(AH9="ر1",6500,IF(AH9="ر2",7500,""))))))))))</f>
        <v>#N/A</v>
      </c>
      <c r="AC9" s="43">
        <v>27</v>
      </c>
      <c r="AD9" s="383" t="s">
        <v>534</v>
      </c>
      <c r="AE9" s="384"/>
      <c r="AF9" s="385"/>
      <c r="AG9" s="215"/>
      <c r="AH9" s="216" t="e">
        <f>IF(VLOOKUP($E$1,ورقة4!$A$2:$AY$11183,31,0)=0,"",(VLOOKUP($E$1,ورقة4!$A$2:$AY$11183,31,0)))</f>
        <v>#N/A</v>
      </c>
      <c r="AI9" s="402" t="s">
        <v>487</v>
      </c>
      <c r="AJ9" s="403"/>
      <c r="AK9" s="403"/>
      <c r="AL9" s="181"/>
      <c r="AM9" s="177" t="e">
        <f t="shared" si="3"/>
        <v>#N/A</v>
      </c>
      <c r="AN9" s="1">
        <v>2</v>
      </c>
      <c r="AV9" s="248">
        <v>5</v>
      </c>
      <c r="AW9" s="248">
        <v>5</v>
      </c>
      <c r="AX9" s="248" t="s">
        <v>522</v>
      </c>
      <c r="AY9" s="178">
        <f t="shared" si="0"/>
        <v>0</v>
      </c>
      <c r="AZ9" s="178" t="e">
        <f t="shared" si="0"/>
        <v>#N/A</v>
      </c>
      <c r="BA9" s="117"/>
    </row>
    <row r="10" spans="1:55" ht="32.25" customHeight="1" thickTop="1" thickBot="1">
      <c r="A10" s="1" t="e">
        <f>IF(AND(I10&lt;&gt;"",H10=1),3,"")</f>
        <v>#N/A</v>
      </c>
      <c r="B10" s="189" t="e">
        <f t="shared" si="1"/>
        <v>#N/A</v>
      </c>
      <c r="C10" s="46">
        <v>3</v>
      </c>
      <c r="D10" s="383" t="s">
        <v>520</v>
      </c>
      <c r="E10" s="384"/>
      <c r="F10" s="384"/>
      <c r="G10" s="385"/>
      <c r="H10" s="215"/>
      <c r="I10" s="216" t="e">
        <f>IF(VLOOKUP($E$1,ورقة4!$A$2:$AY$11183,5,0)=0,"",(VLOOKUP($E$1,ورقة4!$A$2:$AY$11183,5,0)))</f>
        <v>#N/A</v>
      </c>
      <c r="J10" s="191" t="e">
        <f>IF(AND(Q10&lt;&gt;"",P10=1),9,"")</f>
        <v>#N/A</v>
      </c>
      <c r="K10" s="189" t="e">
        <f>IF(OR(Q10="ج",Q10="ر1",Q10="ر2"),IF(P10=1,IF($L$5=$AO$7,0,IF($L$5=$AO$2,IF(Q10="ج",4000,IF(Q10="ر1",5200,IF(Q10="ر2",6000,""))),IF(OR($L$5=$AO$3,$L$5=$AO$6),IF(Q10="ج",2500,IF(Q10="ر1",3250,IF(Q10="ر2",3750,""))),IF($L$5=$AO$4,500,IF(OR($L$5=$AO$1,$L$5=$AO$5),IF(Q10="ج",4000,IF(Q10="ر1",5500,IF(Q10="ر2",6500,""))),IF(Q10="ج",5000,IF(Q10="ر1",6500,IF(Q10="ر2",7500,""))))))))))</f>
        <v>#N/A</v>
      </c>
      <c r="L10" s="46">
        <v>8</v>
      </c>
      <c r="M10" s="383" t="s">
        <v>525</v>
      </c>
      <c r="N10" s="384"/>
      <c r="O10" s="385"/>
      <c r="P10" s="215"/>
      <c r="Q10" s="216" t="e">
        <f>IF(VLOOKUP($E$1,ورقة4!$A$2:$AY$11183,11,0)=0,"",(VLOOKUP($E$1,ورقة4!$A$2:$AY$11183,11,0)))</f>
        <v>#N/A</v>
      </c>
      <c r="R10" s="192" t="e">
        <f>IF(AND(Z10&lt;&gt;"",Y10=1),25,"")</f>
        <v>#N/A</v>
      </c>
      <c r="S10" s="189" t="e">
        <f t="shared" si="2"/>
        <v>#N/A</v>
      </c>
      <c r="T10" s="43">
        <v>23</v>
      </c>
      <c r="U10" s="383" t="s">
        <v>530</v>
      </c>
      <c r="V10" s="384"/>
      <c r="W10" s="384"/>
      <c r="X10" s="385"/>
      <c r="Y10" s="215"/>
      <c r="Z10" s="216" t="e">
        <f>IF(VLOOKUP($E$1,ورقة4!$A$2:$AY$11183,27,0)=0,"",(VLOOKUP($E$1,ورقة4!$A$2:$AY$11183,27,0)))</f>
        <v>#N/A</v>
      </c>
      <c r="AA10" s="191" t="e">
        <f>IF(AND(AH10&lt;&gt;"",AG10=1),30,"")</f>
        <v>#N/A</v>
      </c>
      <c r="AB10" s="189" t="e">
        <f>IF(OR(AH10="ج",AH10="ر1",AH10="ر2"),IF(AG10=1,IF($L$5=$AO$7,0,IF($L$5=$AO$2,IF(AH10="ج",4000,IF(AH10="ر1",5200,IF(AH10="ر2",6000,""))),IF(OR($L$5=$AO$3,$L$5=$AO$6),IF(AH10="ج",2500,IF(AH10="ر1",3250,IF(AH10="ر2",3750,""))),IF($L$5=$AO$4,500,IF(OR($L$5=$AO$1,$L$5=$AO$5),IF(AH10="ج",4000,IF(AH10="ر1",5500,IF(AH10="ر2",6500,""))),IF(AH10="ج",5000,IF(AH10="ر1",6500,IF(AH10="ر2",7500,""))))))))))</f>
        <v>#N/A</v>
      </c>
      <c r="AC10" s="43">
        <v>28</v>
      </c>
      <c r="AD10" s="383" t="s">
        <v>535</v>
      </c>
      <c r="AE10" s="384"/>
      <c r="AF10" s="385"/>
      <c r="AG10" s="215"/>
      <c r="AH10" s="216" t="e">
        <f>IF(VLOOKUP($E$1,ورقة4!$A$2:$AY$11183,32,0)=0,"",(VLOOKUP($E$1,ورقة4!$A$2:$AY$11183,32,0)))</f>
        <v>#N/A</v>
      </c>
      <c r="AI10" s="404" t="s">
        <v>488</v>
      </c>
      <c r="AJ10" s="405"/>
      <c r="AK10" s="405"/>
      <c r="AL10" s="181"/>
      <c r="AM10" s="177" t="e">
        <f t="shared" si="3"/>
        <v>#N/A</v>
      </c>
      <c r="AN10" s="1">
        <v>3</v>
      </c>
      <c r="AV10" s="248">
        <v>6</v>
      </c>
      <c r="AW10" s="248">
        <v>102</v>
      </c>
      <c r="AX10" s="248" t="s">
        <v>2537</v>
      </c>
      <c r="AY10" s="178">
        <f t="shared" si="0"/>
        <v>0</v>
      </c>
      <c r="AZ10" s="178" t="e">
        <f t="shared" si="0"/>
        <v>#N/A</v>
      </c>
      <c r="BA10" s="117"/>
    </row>
    <row r="11" spans="1:55" ht="23.25" customHeight="1" thickTop="1" thickBot="1">
      <c r="A11" s="1" t="e">
        <f>IF(AND(I11&lt;&gt;"",H11=1),4,"")</f>
        <v>#N/A</v>
      </c>
      <c r="B11" s="189" t="e">
        <f t="shared" si="1"/>
        <v>#N/A</v>
      </c>
      <c r="C11" s="46">
        <v>4</v>
      </c>
      <c r="D11" s="383" t="s">
        <v>521</v>
      </c>
      <c r="E11" s="384"/>
      <c r="F11" s="384"/>
      <c r="G11" s="385"/>
      <c r="H11" s="215"/>
      <c r="I11" s="216" t="e">
        <f>IF(VLOOKUP($E$1,ورقة4!$A$2:$AY$11183,6,0)=0,"",(VLOOKUP($E$1,ورقة4!$A$2:$AY$11183,6,0)))</f>
        <v>#N/A</v>
      </c>
      <c r="J11" s="191" t="e">
        <f>IF(AND(Q11&lt;&gt;"",P11=1),10,"")</f>
        <v>#N/A</v>
      </c>
      <c r="K11" s="189" t="e">
        <f>IF(OR(Q11="ج",Q11="ر1",Q11="ر2"),IF(P11=1,IF($L$5=$AO$7,0,IF($L$5=$AO$2,IF(Q11="ج",4000,IF(Q11="ر1",5200,IF(Q11="ر2",6000,""))),IF(OR($L$5=$AO$3,$L$5=$AO$6),IF(Q11="ج",2500,IF(Q11="ر1",3250,IF(Q11="ر2",3750,""))),IF($L$5=$AO$4,500,IF(OR($L$5=$AO$1,$L$5=$AO$5),IF(Q11="ج",4000,IF(Q11="ر1",5500,IF(Q11="ر2",6500,""))),IF(Q11="ج",5000,IF(Q11="ر1",6500,IF(Q11="ر2",7500,""))))))))))</f>
        <v>#N/A</v>
      </c>
      <c r="L11" s="46">
        <v>9</v>
      </c>
      <c r="M11" s="383" t="s">
        <v>526</v>
      </c>
      <c r="N11" s="384"/>
      <c r="O11" s="385"/>
      <c r="P11" s="215"/>
      <c r="Q11" s="216" t="e">
        <f>IF(VLOOKUP($E$1,ورقة4!$A$2:$AY$11183,12,0)=0,"",(VLOOKUP($E$1,ورقة4!$A$2:$AY$11183,12,0)))</f>
        <v>#N/A</v>
      </c>
      <c r="R11" s="192" t="e">
        <f>IF(AND(Z11&lt;&gt;"",Y11=1),26,"")</f>
        <v>#N/A</v>
      </c>
      <c r="S11" s="189" t="e">
        <f t="shared" si="2"/>
        <v>#N/A</v>
      </c>
      <c r="T11" s="43">
        <v>24</v>
      </c>
      <c r="U11" s="383" t="s">
        <v>531</v>
      </c>
      <c r="V11" s="384"/>
      <c r="W11" s="384"/>
      <c r="X11" s="385"/>
      <c r="Y11" s="215"/>
      <c r="Z11" s="216" t="e">
        <f>IF(VLOOKUP($E$1,ورقة4!$A$2:$AY$11183,28,0)=0,"",(VLOOKUP($E$1,ورقة4!$A$2:$AY$11183,28,0)))</f>
        <v>#N/A</v>
      </c>
      <c r="AA11" s="191" t="e">
        <f>IF(AND(AH11&lt;&gt;"",AG11=1),31,"")</f>
        <v>#N/A</v>
      </c>
      <c r="AB11" s="189" t="e">
        <f>IF(OR(AH11="ج",AH11="ر1",AH11="ر2"),IF(AG11=1,IF($L$5=$AO$7,0,IF($L$5=$AO$2,IF(AH11="ج",4000,IF(AH11="ر1",5200,IF(AH11="ر2",6000,""))),IF(OR($L$5=$AO$3,$L$5=$AO$6),IF(AH11="ج",2500,IF(AH11="ر1",3250,IF(AH11="ر2",3750,""))),IF($L$5=$AO$4,500,IF(OR($L$5=$AO$1,$L$5=$AO$5),IF(AH11="ج",4000,IF(AH11="ر1",5500,IF(AH11="ر2",6500,""))),IF(AH11="ج",5000,IF(AH11="ر1",6500,IF(AH11="ر2",7500,""))))))))))</f>
        <v>#N/A</v>
      </c>
      <c r="AC11" s="43">
        <v>29</v>
      </c>
      <c r="AD11" s="383" t="s">
        <v>536</v>
      </c>
      <c r="AE11" s="384"/>
      <c r="AF11" s="385"/>
      <c r="AG11" s="215"/>
      <c r="AH11" s="216" t="e">
        <f>IF(VLOOKUP($E$1,ورقة4!$A$2:$AY$11183,33,0)=0,"",(VLOOKUP($E$1,ورقة4!$A$2:$AY$11183,33,0)))</f>
        <v>#N/A</v>
      </c>
      <c r="AI11" s="404"/>
      <c r="AJ11" s="405"/>
      <c r="AK11" s="405"/>
      <c r="AL11" s="181"/>
      <c r="AM11" s="177" t="e">
        <f t="shared" si="3"/>
        <v>#N/A</v>
      </c>
      <c r="AN11" s="1">
        <v>4</v>
      </c>
      <c r="AV11" s="248">
        <v>7</v>
      </c>
      <c r="AW11" s="248">
        <v>6</v>
      </c>
      <c r="AX11" s="248" t="s">
        <v>523</v>
      </c>
      <c r="AY11" s="178">
        <f t="shared" ref="AY11:AZ15" si="4">P8</f>
        <v>0</v>
      </c>
      <c r="AZ11" s="178" t="e">
        <f t="shared" si="4"/>
        <v>#N/A</v>
      </c>
      <c r="BA11" s="117"/>
    </row>
    <row r="12" spans="1:55" ht="22.5" customHeight="1" thickTop="1" thickBot="1">
      <c r="A12" s="1" t="e">
        <f>IF(AND(I12&lt;&gt;"",H12=1),5,"")</f>
        <v>#N/A</v>
      </c>
      <c r="B12" s="189" t="e">
        <f t="shared" si="1"/>
        <v>#N/A</v>
      </c>
      <c r="C12" s="46">
        <v>5</v>
      </c>
      <c r="D12" s="383" t="s">
        <v>522</v>
      </c>
      <c r="E12" s="384"/>
      <c r="F12" s="384"/>
      <c r="G12" s="385"/>
      <c r="H12" s="215"/>
      <c r="I12" s="216" t="e">
        <f>IF(VLOOKUP($E$1,ورقة4!$A$2:$AY$11183,7,0)=0,"",(VLOOKUP($E$1,ورقة4!$A$2:$AY$11183,7,0)))</f>
        <v>#N/A</v>
      </c>
      <c r="J12" s="191" t="e">
        <f>IF(AND(Q12&lt;&gt;"",P12=1),11,"")</f>
        <v>#N/A</v>
      </c>
      <c r="K12" s="189" t="e">
        <f>IF(OR(Q12="ج",Q12="ر1",Q12="ر2"),IF(P12=1,IF($L$5=$AO$7,0,IF($L$5=$AO$2,IF(Q12="ج",4000,IF(Q12="ر1",5200,IF(Q12="ر2",6000,""))),IF(OR($L$5=$AO$3,$L$5=$AO$6),IF(Q12="ج",2500,IF(Q12="ر1",3250,IF(Q12="ر2",3750,""))),IF($L$5=$AO$4,500,IF(OR($L$5=$AO$1,$L$5=$AO$5),IF(Q12="ج",4000,IF(Q12="ر1",5500,IF(Q12="ر2",6500,""))),IF(Q12="ج",5000,IF(Q12="ر1",6500,IF(Q12="ر2",7500,""))))))))))</f>
        <v>#N/A</v>
      </c>
      <c r="L12" s="217">
        <v>10</v>
      </c>
      <c r="M12" s="390" t="s">
        <v>527</v>
      </c>
      <c r="N12" s="391"/>
      <c r="O12" s="392"/>
      <c r="P12" s="218"/>
      <c r="Q12" s="219" t="e">
        <f>IF(VLOOKUP($E$1,ورقة4!$A$2:$AY$11183,13,0)=0,"",(VLOOKUP($E$1,ورقة4!$A$2:$AY$11183,13,0)))</f>
        <v>#N/A</v>
      </c>
      <c r="R12" s="192" t="e">
        <f>IF(AND(Z12&lt;&gt;"",Y12=1),27,"")</f>
        <v>#N/A</v>
      </c>
      <c r="S12" s="189" t="e">
        <f t="shared" si="2"/>
        <v>#N/A</v>
      </c>
      <c r="T12" s="221">
        <v>25</v>
      </c>
      <c r="U12" s="390" t="s">
        <v>532</v>
      </c>
      <c r="V12" s="391"/>
      <c r="W12" s="391"/>
      <c r="X12" s="392"/>
      <c r="Y12" s="218"/>
      <c r="Z12" s="219" t="e">
        <f>IF(VLOOKUP($E$1,ورقة4!$A$2:$AY$11183,29,0)=0,"",(VLOOKUP($E$1,ورقة4!$A$2:$AY$11183,29,0)))</f>
        <v>#N/A</v>
      </c>
      <c r="AA12" s="191" t="e">
        <f>IF(AND(AH12&lt;&gt;"",AG12=1),32,"")</f>
        <v>#N/A</v>
      </c>
      <c r="AB12" s="189" t="e">
        <f>IF(OR(AH12="ج",AH12="ر1",AH12="ر2"),IF(AG12=1,IF($L$5=$AO$7,0,IF($L$5=$AO$2,IF(AH12="ج",4000,IF(AH12="ر1",5200,IF(AH12="ر2",6000,""))),IF(OR($L$5=$AO$3,$L$5=$AO$6),IF(AH12="ج",2500,IF(AH12="ر1",3250,IF(AH12="ر2",3750,""))),IF($L$5=$AO$4,500,IF(OR($L$5=$AO$1,$L$5=$AO$5),IF(AH12="ج",4000,IF(AH12="ر1",5500,IF(AH12="ر2",6500,""))),IF(AH12="ج",5000,IF(AH12="ر1",6500,IF(AH12="ر2",7500,""))))))))))</f>
        <v>#N/A</v>
      </c>
      <c r="AC12" s="221">
        <v>30</v>
      </c>
      <c r="AD12" s="390" t="s">
        <v>537</v>
      </c>
      <c r="AE12" s="391"/>
      <c r="AF12" s="392"/>
      <c r="AG12" s="218"/>
      <c r="AH12" s="219" t="e">
        <f>IF(VLOOKUP($E$1,ورقة4!$A$2:$AY$11183,34,0)=0,"",(VLOOKUP($E$1,ورقة4!$A$2:$AY$11183,34,0)))</f>
        <v>#N/A</v>
      </c>
      <c r="AI12" s="406" t="s">
        <v>27</v>
      </c>
      <c r="AJ12" s="406"/>
      <c r="AK12" s="406"/>
      <c r="AL12" s="181"/>
      <c r="AM12" s="177" t="e">
        <f t="shared" si="3"/>
        <v>#N/A</v>
      </c>
      <c r="AN12" s="1">
        <v>5</v>
      </c>
      <c r="AV12" s="248">
        <v>8</v>
      </c>
      <c r="AW12" s="248">
        <v>7</v>
      </c>
      <c r="AX12" s="248" t="s">
        <v>524</v>
      </c>
      <c r="AY12" s="178">
        <f t="shared" si="4"/>
        <v>0</v>
      </c>
      <c r="AZ12" s="178" t="e">
        <f t="shared" si="4"/>
        <v>#N/A</v>
      </c>
      <c r="BA12" s="117"/>
    </row>
    <row r="13" spans="1:55" ht="21.75" customHeight="1" thickBot="1">
      <c r="A13" s="1" t="e">
        <f>IF(AND(I13&lt;&gt;"",H13=1),6,"")</f>
        <v>#N/A</v>
      </c>
      <c r="B13" s="189" t="e">
        <f t="shared" si="1"/>
        <v>#N/A</v>
      </c>
      <c r="C13" s="217">
        <v>102</v>
      </c>
      <c r="D13" s="390" t="s">
        <v>2537</v>
      </c>
      <c r="E13" s="391"/>
      <c r="F13" s="391"/>
      <c r="G13" s="392"/>
      <c r="H13" s="218"/>
      <c r="I13" s="219" t="e">
        <f>IF(VLOOKUP($E$1,ورقة4!$A$2:$AY$11183,8,0)=0,"",(VLOOKUP($E$1,ورقة4!$A$2:$AY$11183,8,0)))</f>
        <v>#N/A</v>
      </c>
      <c r="J13" s="191"/>
      <c r="K13" s="189"/>
      <c r="L13" s="248"/>
      <c r="M13" s="386"/>
      <c r="N13" s="386"/>
      <c r="O13" s="386"/>
      <c r="P13" s="243"/>
      <c r="Q13" s="87"/>
      <c r="R13" s="194"/>
      <c r="S13" s="189" t="b">
        <f t="shared" si="2"/>
        <v>0</v>
      </c>
      <c r="T13" s="248"/>
      <c r="U13" s="386"/>
      <c r="V13" s="386"/>
      <c r="W13" s="386"/>
      <c r="X13" s="386"/>
      <c r="Y13" s="243"/>
      <c r="Z13" s="87"/>
      <c r="AA13" s="195"/>
      <c r="AB13" s="189"/>
      <c r="AC13" s="248"/>
      <c r="AD13" s="123"/>
      <c r="AE13" s="123"/>
      <c r="AF13" s="123"/>
      <c r="AG13" s="243"/>
      <c r="AH13" s="87"/>
      <c r="AI13" s="406"/>
      <c r="AJ13" s="406"/>
      <c r="AK13" s="406"/>
      <c r="AL13" s="181"/>
      <c r="AM13" s="177" t="e">
        <f t="shared" si="3"/>
        <v>#N/A</v>
      </c>
      <c r="AN13" s="1">
        <v>6</v>
      </c>
      <c r="AV13" s="248">
        <v>9</v>
      </c>
      <c r="AW13" s="248">
        <v>8</v>
      </c>
      <c r="AX13" s="248" t="s">
        <v>525</v>
      </c>
      <c r="AY13" s="178">
        <f t="shared" si="4"/>
        <v>0</v>
      </c>
      <c r="AZ13" s="178" t="e">
        <f t="shared" si="4"/>
        <v>#N/A</v>
      </c>
      <c r="BA13" s="117"/>
    </row>
    <row r="14" spans="1:55" ht="17.25" hidden="1" thickTop="1" thickBot="1">
      <c r="A14" s="1" t="str">
        <f>IF(AND(I14&lt;&gt;"",H14=1),7,"")</f>
        <v/>
      </c>
      <c r="B14" s="189" t="e">
        <f>SUM(B8:B13)</f>
        <v>#N/A</v>
      </c>
      <c r="C14" s="214"/>
      <c r="D14" s="196"/>
      <c r="E14" s="196"/>
      <c r="F14" s="196"/>
      <c r="G14" s="196">
        <f>COUNTIFS(I8:I13,$C$25,H8:H13,1)</f>
        <v>0</v>
      </c>
      <c r="H14" s="200">
        <f>COUNTIFS(I8:I13,$C$26,H8:H13,1)</f>
        <v>0</v>
      </c>
      <c r="I14" s="56">
        <f>COUNTIFS(I8:I13,$C$27,H8:H13,1)</f>
        <v>0</v>
      </c>
      <c r="J14" s="191"/>
      <c r="K14" s="32" t="e">
        <f>SUM(K8:K13)</f>
        <v>#N/A</v>
      </c>
      <c r="L14" s="121"/>
      <c r="M14" s="122"/>
      <c r="N14" s="122"/>
      <c r="O14" s="196">
        <f>COUNTIFS(Q8:Q12,$C$25,P8:P12,1)</f>
        <v>0</v>
      </c>
      <c r="P14" s="200">
        <f>COUNTIFS(Q8:Q12,$C$26,P8:P12,1)</f>
        <v>0</v>
      </c>
      <c r="Q14" s="56">
        <f>COUNTIFS(Q8:Q12,$C$27,P8:P12,1)</f>
        <v>0</v>
      </c>
      <c r="R14" s="185"/>
      <c r="S14" s="189" t="e">
        <f>SUM(S8:S13)</f>
        <v>#N/A</v>
      </c>
      <c r="T14" s="35"/>
      <c r="U14" s="36"/>
      <c r="V14" s="36"/>
      <c r="W14" s="39"/>
      <c r="X14" s="196">
        <f>COUNTIFS(Z8:Z12,$C$25,Y8:Y12,1)</f>
        <v>0</v>
      </c>
      <c r="Y14" s="200">
        <f>COUNTIFS(Z8:Z12,$C$26,Y8:Y12,1)</f>
        <v>0</v>
      </c>
      <c r="Z14" s="56">
        <f>COUNTIFS(Z8:Z12,$C$27,Y8:Y12,1)</f>
        <v>0</v>
      </c>
      <c r="AA14" s="197"/>
      <c r="AB14" s="37" t="e">
        <f>SUM(AB8:AB13)</f>
        <v>#N/A</v>
      </c>
      <c r="AC14" s="36"/>
      <c r="AD14" s="36"/>
      <c r="AE14" s="36"/>
      <c r="AF14" s="196">
        <f>COUNTIFS(AH8:AH12,$C$25,AG8:AG12,1)</f>
        <v>0</v>
      </c>
      <c r="AG14" s="200">
        <f>COUNTIFS(AH8:AH12,$C$26,AG8:AG12,1)</f>
        <v>0</v>
      </c>
      <c r="AH14" s="56">
        <f>COUNTIFS(AH8:AH12,$C$27,AG8:AG12,1)</f>
        <v>0</v>
      </c>
      <c r="AI14" s="406"/>
      <c r="AJ14" s="406"/>
      <c r="AK14" s="406"/>
      <c r="AL14" s="181"/>
      <c r="AM14" s="177" t="e">
        <f>IF(J8&lt;&gt;"",J8,"")</f>
        <v>#N/A</v>
      </c>
      <c r="AN14" s="1">
        <v>7</v>
      </c>
      <c r="AV14" s="248">
        <v>10</v>
      </c>
      <c r="AW14" s="248">
        <v>9</v>
      </c>
      <c r="AX14" s="248" t="s">
        <v>526</v>
      </c>
      <c r="AY14" s="178">
        <f t="shared" si="4"/>
        <v>0</v>
      </c>
      <c r="AZ14" s="178" t="e">
        <f t="shared" si="4"/>
        <v>#N/A</v>
      </c>
      <c r="BA14" s="117"/>
    </row>
    <row r="15" spans="1:55" ht="18" customHeight="1" thickBot="1">
      <c r="B15" s="400" t="s">
        <v>28</v>
      </c>
      <c r="C15" s="400"/>
      <c r="D15" s="400"/>
      <c r="E15" s="400"/>
      <c r="F15" s="400"/>
      <c r="G15" s="400"/>
      <c r="H15" s="400"/>
      <c r="I15" s="400"/>
      <c r="J15" s="400"/>
      <c r="K15" s="400"/>
      <c r="L15" s="400"/>
      <c r="M15" s="400"/>
      <c r="N15" s="400"/>
      <c r="O15" s="400"/>
      <c r="P15" s="400"/>
      <c r="Q15" s="401"/>
      <c r="R15" s="185"/>
      <c r="S15" s="249"/>
      <c r="T15" s="407" t="s">
        <v>29</v>
      </c>
      <c r="U15" s="400"/>
      <c r="V15" s="400"/>
      <c r="W15" s="400"/>
      <c r="X15" s="400"/>
      <c r="Y15" s="400"/>
      <c r="Z15" s="400"/>
      <c r="AA15" s="400"/>
      <c r="AB15" s="400"/>
      <c r="AC15" s="400"/>
      <c r="AD15" s="400"/>
      <c r="AE15" s="400"/>
      <c r="AF15" s="400"/>
      <c r="AG15" s="400"/>
      <c r="AH15" s="400"/>
      <c r="AI15" s="406"/>
      <c r="AJ15" s="406"/>
      <c r="AK15" s="406"/>
      <c r="AL15" s="181"/>
      <c r="AM15" s="177" t="e">
        <f>IF(J9&lt;&gt;"",J9,"")</f>
        <v>#N/A</v>
      </c>
      <c r="AN15" s="1">
        <v>8</v>
      </c>
      <c r="AV15" s="248">
        <v>11</v>
      </c>
      <c r="AW15" s="248">
        <v>10</v>
      </c>
      <c r="AX15" s="248" t="s">
        <v>527</v>
      </c>
      <c r="AY15" s="178">
        <f t="shared" si="4"/>
        <v>0</v>
      </c>
      <c r="AZ15" s="178" t="e">
        <f t="shared" si="4"/>
        <v>#N/A</v>
      </c>
      <c r="BA15" s="117"/>
    </row>
    <row r="16" spans="1:55" ht="23.25" customHeight="1" thickBot="1">
      <c r="A16" s="1" t="e">
        <f>IF(AND(I16&lt;&gt;"",H16=1),12,"")</f>
        <v>#N/A</v>
      </c>
      <c r="B16" s="189" t="e">
        <f t="shared" ref="B16:B21" si="5">IF(OR(I16="ج",I16="ر1",I16="ر2"),IF(H16=1,IF($L$5=$AO$7,0,IF($L$5=$AO$2,IF(I16="ج",4000,IF(I16="ر1",5200,IF(I16="ر2",6000,""))),IF(OR($L$5=$AO$3,$L$5=$AO$6),IF(I16="ج",2500,IF(I16="ر1",3250,IF(I16="ر2",3750,""))),IF($L$5=$AO$4,500,IF(OR($L$5=$AO$1,$L$5=$AO$5),IF(I16="ج",4000,IF(I16="ر1",5500,IF(I16="ر2",6500,""))),IF(I16="ج",5000,IF(I16="ر1",6500,IF(I16="ر2",7500,""))))))))))</f>
        <v>#N/A</v>
      </c>
      <c r="C16" s="45">
        <v>11</v>
      </c>
      <c r="D16" s="387" t="s">
        <v>553</v>
      </c>
      <c r="E16" s="388"/>
      <c r="F16" s="388"/>
      <c r="G16" s="396"/>
      <c r="H16" s="198"/>
      <c r="I16" s="204" t="e">
        <f>IF(VLOOKUP($E$1,ورقة4!$A$2:$AY$11183,14,0)=0,"",(VLOOKUP($E$1,ورقة4!$A$2:$AY$11183,14,0)))</f>
        <v>#N/A</v>
      </c>
      <c r="J16" s="191" t="e">
        <f>IF(AND(Q16&lt;&gt;"",P16=1),18,"")</f>
        <v>#N/A</v>
      </c>
      <c r="K16" s="189" t="e">
        <f>IF(OR(Q16="ج",Q16="ر1",Q16="ر2"),IF(P16=1,IF($L$5=$AO$7,0,IF($L$5=$AO$2,IF(Q16="ج",4000,IF(Q16="ر1",5200,IF(Q16="ر2",6000,""))),IF(OR($L$5=$AO$3,$L$5=$AO$6),IF(Q16="ج",2500,IF(Q16="ر1",3250,IF(Q16="ر2",3750,""))),IF($L$5=$AO$4,500,IF(OR($L$5=$AO$1,$L$5=$AO$5),IF(Q16="ج",4000,IF(Q16="ر1",5500,IF(Q16="ر2",6500,""))),IF(Q16="ج",5000,IF(Q16="ر1",6500,IF(Q16="ر2",7500,""))))))))))</f>
        <v>#N/A</v>
      </c>
      <c r="L16" s="44">
        <v>16</v>
      </c>
      <c r="M16" s="369" t="s">
        <v>538</v>
      </c>
      <c r="N16" s="370"/>
      <c r="O16" s="371"/>
      <c r="P16" s="199"/>
      <c r="Q16" s="205" t="e">
        <f>IF(VLOOKUP($E$1,ورقة4!$A$2:$AY$11183,20,0)=0,"",(VLOOKUP($E$1,ورقة4!$A$2:$AY$11183,20,0)))</f>
        <v>#N/A</v>
      </c>
      <c r="R16" s="192" t="e">
        <f>IF(AND(Z16&lt;&gt;"",Y16=1),33,"")</f>
        <v>#N/A</v>
      </c>
      <c r="S16" s="189" t="e">
        <f>IF(OR(Z16="ج",Z16="ر1",Z16="ر2"),IF(Y16=1,IF($L$5=$AO$7,0,IF($L$5=$AO$2,IF(Z16="ج",4000,IF(Z16="ر1",5200,IF(Z16="ر2",6000,""))),IF(OR($L$5=$AO$3,$L$5=$AO$6),IF(Z16="ج",2500,IF(Z16="ر1",3250,IF(Z16="ر2",3750,""))),IF($L$5=$AO$4,500,IF(OR($L$5=$AO$1,$L$5=$AO$5),IF(Z16="ج",4000,IF(Z16="ر1",5500,IF(Z16="ر2",6500,""))),IF(Z16="ج",5000,IF(Z16="ر1",6500,IF(Z16="ر2",7500,""))))))))))</f>
        <v>#N/A</v>
      </c>
      <c r="T16" s="44">
        <v>31</v>
      </c>
      <c r="U16" s="369" t="s">
        <v>548</v>
      </c>
      <c r="V16" s="370"/>
      <c r="W16" s="370"/>
      <c r="X16" s="371"/>
      <c r="Y16" s="199"/>
      <c r="Z16" s="204" t="e">
        <f>IF(VLOOKUP($E$1,ورقة4!$A$2:$AY$11183,35,0)=0,"",(VLOOKUP($E$1,ورقة4!$A$2:$AY$11183,35,0)))</f>
        <v>#N/A</v>
      </c>
      <c r="AA16" s="203" t="e">
        <f>IF(AND(AH16&lt;&gt;"",AG16=1),38,"")</f>
        <v>#N/A</v>
      </c>
      <c r="AB16" s="189" t="e">
        <f t="shared" ref="AB16:AB21" si="6">IF(OR(AH16="ج",AH16="ر1",AH16="ر2"),IF(AG16=1,IF($L$5=$AO$7,0,IF($L$5=$AO$2,IF(AH16="ج",4000,IF(AH16="ر1",5200,IF(AH16="ر2",6000,""))),IF(OR($L$5=$AO$3,$L$5=$AO$6),IF(AH16="ج",2500,IF(AH16="ر1",3250,IF(AH16="ر2",3750,""))),IF($L$5=$AO$4,500,IF(OR($L$5=$AO$1,$L$5=$AO$5),IF(AH16="ج",4000,IF(AH16="ر1",5500,IF(AH16="ر2",6500,""))),IF(AH16="ج",5000,IF(AH16="ر1",6500,IF(AH16="ر2",7500,""))))))))))</f>
        <v>#N/A</v>
      </c>
      <c r="AC16" s="44">
        <v>36</v>
      </c>
      <c r="AD16" s="369" t="s">
        <v>543</v>
      </c>
      <c r="AE16" s="370"/>
      <c r="AF16" s="371"/>
      <c r="AG16" s="190"/>
      <c r="AH16" s="205" t="e">
        <f>IF(VLOOKUP($E$1,ورقة4!$A$2:$AY$11183,40,0)=0,"",(VLOOKUP($E$1,ورقة4!$A$2:$AY$11183,40,0)))</f>
        <v>#N/A</v>
      </c>
      <c r="AI16" s="406"/>
      <c r="AJ16" s="406"/>
      <c r="AK16" s="406"/>
      <c r="AL16" s="181"/>
      <c r="AM16" s="177" t="e">
        <f>IF(J10&lt;&gt;"",J10,"")</f>
        <v>#N/A</v>
      </c>
      <c r="AN16" s="1">
        <v>9</v>
      </c>
      <c r="AV16" s="248">
        <v>12</v>
      </c>
      <c r="AW16" s="248">
        <v>11</v>
      </c>
      <c r="AX16" s="248" t="s">
        <v>553</v>
      </c>
      <c r="AY16" s="178">
        <f t="shared" ref="AY16:AZ21" si="7">H16</f>
        <v>0</v>
      </c>
      <c r="AZ16" s="178" t="e">
        <f t="shared" si="7"/>
        <v>#N/A</v>
      </c>
      <c r="BA16" s="117"/>
    </row>
    <row r="17" spans="1:53" ht="23.25" customHeight="1" thickTop="1" thickBot="1">
      <c r="A17" s="1" t="e">
        <f>IF(AND(I17&lt;&gt;"",H17=1),13,"")</f>
        <v>#N/A</v>
      </c>
      <c r="B17" s="189" t="e">
        <f t="shared" si="5"/>
        <v>#N/A</v>
      </c>
      <c r="C17" s="46">
        <v>12</v>
      </c>
      <c r="D17" s="383" t="s">
        <v>554</v>
      </c>
      <c r="E17" s="384"/>
      <c r="F17" s="384"/>
      <c r="G17" s="395"/>
      <c r="H17" s="222"/>
      <c r="I17" s="220" t="e">
        <f>IF(VLOOKUP($E$1,ورقة4!$A$2:$AY$11183,15,0)=0,"",(VLOOKUP($E$1,ورقة4!$A$2:$AY$11183,15,0)))</f>
        <v>#N/A</v>
      </c>
      <c r="J17" s="191" t="e">
        <f>IF(AND(Q17&lt;&gt;"",P17=1),19,"")</f>
        <v>#N/A</v>
      </c>
      <c r="K17" s="189" t="e">
        <f>IF(OR(Q17="ج",Q17="ر1",Q17="ر2"),IF(P17=1,IF($L$5=$AO$7,0,IF($L$5=$AO$2,IF(Q17="ج",4000,IF(Q17="ر1",5200,IF(Q17="ر2",6000,""))),IF(OR($L$5=$AO$3,$L$5=$AO$6),IF(Q17="ج",2500,IF(Q17="ر1",3250,IF(Q17="ر2",3750,""))),IF($L$5=$AO$4,500,IF(OR($L$5=$AO$1,$L$5=$AO$5),IF(Q17="ج",4000,IF(Q17="ر1",5500,IF(Q17="ر2",6500,""))),IF(Q17="ج",5000,IF(Q17="ر1",6500,IF(Q17="ر2",7500,""))))))))))</f>
        <v>#N/A</v>
      </c>
      <c r="L17" s="43">
        <v>17</v>
      </c>
      <c r="M17" s="376" t="s">
        <v>539</v>
      </c>
      <c r="N17" s="377"/>
      <c r="O17" s="378"/>
      <c r="P17" s="225"/>
      <c r="Q17" s="220" t="e">
        <f>IF(VLOOKUP($E$1,ورقة4!$A$2:$AY$11183,21,0)=0,"",(VLOOKUP($E$1,ورقة4!$A$2:$AY$11183,21,0)))</f>
        <v>#N/A</v>
      </c>
      <c r="R17" s="192" t="e">
        <f>IF(AND(Z17&lt;&gt;"",Y17=1),34,"")</f>
        <v>#N/A</v>
      </c>
      <c r="S17" s="189" t="e">
        <f>IF(OR(Z17="ج",Z17="ر1",Z17="ر2"),IF(Y17=1,IF($L$5=$AO$7,0,IF($L$5=$AO$2,IF(Z17="ج",4000,IF(Z17="ر1",5200,IF(Z17="ر2",6000,""))),IF(OR($L$5=$AO$3,$L$5=$AO$6),IF(Z17="ج",2500,IF(Z17="ر1",3250,IF(Z17="ر2",3750,""))),IF($L$5=$AO$4,500,IF(OR($L$5=$AO$1,$L$5=$AO$5),IF(Z17="ج",4000,IF(Z17="ر1",5500,IF(Z17="ر2",6500,""))),IF(Z17="ج",5000,IF(Z17="ر1",6500,IF(Z17="ر2",7500,""))))))))))</f>
        <v>#N/A</v>
      </c>
      <c r="T17" s="43">
        <v>32</v>
      </c>
      <c r="U17" s="376" t="s">
        <v>549</v>
      </c>
      <c r="V17" s="377"/>
      <c r="W17" s="377"/>
      <c r="X17" s="378"/>
      <c r="Y17" s="225"/>
      <c r="Z17" s="216" t="e">
        <f>IF(VLOOKUP($E$1,ورقة4!$A$2:$AY$11183,36,0)=0,"",(VLOOKUP($E$1,ورقة4!$A$2:$AY$11183,36,0)))</f>
        <v>#N/A</v>
      </c>
      <c r="AA17" s="191" t="e">
        <f>IF(AND(AH17&lt;&gt;"",AG17=1),39,"")</f>
        <v>#N/A</v>
      </c>
      <c r="AB17" s="189" t="e">
        <f t="shared" si="6"/>
        <v>#N/A</v>
      </c>
      <c r="AC17" s="43">
        <v>37</v>
      </c>
      <c r="AD17" s="376" t="s">
        <v>544</v>
      </c>
      <c r="AE17" s="377"/>
      <c r="AF17" s="378"/>
      <c r="AG17" s="215"/>
      <c r="AH17" s="220" t="e">
        <f>IF(VLOOKUP($E$1,ورقة4!$A$2:$AY$11183,41,0)=0,"",(VLOOKUP($E$1,ورقة4!$A$2:$AY$11183,41,0)))</f>
        <v>#N/A</v>
      </c>
      <c r="AI17" s="406"/>
      <c r="AJ17" s="406"/>
      <c r="AK17" s="406"/>
      <c r="AL17" s="181"/>
      <c r="AM17" s="177" t="e">
        <f>IF(J11&lt;&gt;"",J11,"")</f>
        <v>#N/A</v>
      </c>
      <c r="AN17" s="1">
        <v>10</v>
      </c>
      <c r="AV17" s="248">
        <v>13</v>
      </c>
      <c r="AW17" s="248">
        <v>12</v>
      </c>
      <c r="AX17" s="248" t="s">
        <v>554</v>
      </c>
      <c r="AY17" s="178">
        <f t="shared" si="7"/>
        <v>0</v>
      </c>
      <c r="AZ17" s="178" t="e">
        <f t="shared" si="7"/>
        <v>#N/A</v>
      </c>
      <c r="BA17" s="117"/>
    </row>
    <row r="18" spans="1:53" ht="30" customHeight="1" thickTop="1" thickBot="1">
      <c r="A18" s="1" t="e">
        <f>IF(AND(I18&lt;&gt;"",H18=1),14,"")</f>
        <v>#N/A</v>
      </c>
      <c r="B18" s="189" t="e">
        <f t="shared" si="5"/>
        <v>#N/A</v>
      </c>
      <c r="C18" s="46">
        <v>13</v>
      </c>
      <c r="D18" s="383" t="s">
        <v>555</v>
      </c>
      <c r="E18" s="384"/>
      <c r="F18" s="384"/>
      <c r="G18" s="395"/>
      <c r="H18" s="222"/>
      <c r="I18" s="220" t="e">
        <f>IF(VLOOKUP($E$1,ورقة4!$A$2:$AY$11183,16,0)=0,"",(VLOOKUP($E$1,ورقة4!$A$2:$AY$11183,16,0)))</f>
        <v>#N/A</v>
      </c>
      <c r="J18" s="191" t="e">
        <f>IF(AND(Q18&lt;&gt;"",P18=1),20,"")</f>
        <v>#N/A</v>
      </c>
      <c r="K18" s="189" t="e">
        <f>IF(OR(Q18="ج",Q18="ر1",Q18="ر2"),IF(P18=1,IF($L$5=$AO$7,0,IF($L$5=$AO$2,IF(Q18="ج",4000,IF(Q18="ر1",5200,IF(Q18="ر2",6000,""))),IF(OR($L$5=$AO$3,$L$5=$AO$6),IF(Q18="ج",2500,IF(Q18="ر1",3250,IF(Q18="ر2",3750,""))),IF($L$5=$AO$4,500,IF(OR($L$5=$AO$1,$L$5=$AO$5),IF(Q18="ج",4000,IF(Q18="ر1",5500,IF(Q18="ر2",6500,""))),IF(Q18="ج",5000,IF(Q18="ر1",6500,IF(Q18="ر2",7500,""))))))))))</f>
        <v>#N/A</v>
      </c>
      <c r="L18" s="43">
        <v>18</v>
      </c>
      <c r="M18" s="376" t="s">
        <v>540</v>
      </c>
      <c r="N18" s="377"/>
      <c r="O18" s="378"/>
      <c r="P18" s="225"/>
      <c r="Q18" s="220" t="e">
        <f>IF(VLOOKUP($E$1,ورقة4!$A$2:$AY$11183,22,0)=0,"",(VLOOKUP($E$1,ورقة4!$A$2:$AY$11183,22,0)))</f>
        <v>#N/A</v>
      </c>
      <c r="R18" s="192" t="e">
        <f>IF(AND(Z18&lt;&gt;"",Y18=1),35,"")</f>
        <v>#N/A</v>
      </c>
      <c r="S18" s="189" t="e">
        <f>IF(OR(Z18="ج",Z18="ر1",Z18="ر2"),IF(Y18=1,IF($L$5=$AO$7,0,IF($L$5=$AO$2,IF(Z18="ج",4000,IF(Z18="ر1",5200,IF(Z18="ر2",6000,""))),IF(OR($L$5=$AO$3,$L$5=$AO$6),IF(Z18="ج",2500,IF(Z18="ر1",3250,IF(Z18="ر2",3750,""))),IF($L$5=$AO$4,500,IF(OR($L$5=$AO$1,$L$5=$AO$5),IF(Z18="ج",4000,IF(Z18="ر1",5500,IF(Z18="ر2",6500,""))),IF(Z18="ج",5000,IF(Z18="ر1",6500,IF(Z18="ر2",7500,""))))))))))</f>
        <v>#N/A</v>
      </c>
      <c r="T18" s="43">
        <v>33</v>
      </c>
      <c r="U18" s="376" t="s">
        <v>550</v>
      </c>
      <c r="V18" s="377"/>
      <c r="W18" s="377"/>
      <c r="X18" s="378"/>
      <c r="Y18" s="225"/>
      <c r="Z18" s="216" t="e">
        <f>IF(VLOOKUP($E$1,ورقة4!$A$2:$AY$11183,37,0)=0,"",(VLOOKUP($E$1,ورقة4!$A$2:$AY$11183,37,0)))</f>
        <v>#N/A</v>
      </c>
      <c r="AA18" s="191" t="e">
        <f>IF(AND(AH18&lt;&gt;"",AG18=1),40,"")</f>
        <v>#N/A</v>
      </c>
      <c r="AB18" s="189" t="e">
        <f t="shared" si="6"/>
        <v>#N/A</v>
      </c>
      <c r="AC18" s="43">
        <v>38</v>
      </c>
      <c r="AD18" s="376" t="s">
        <v>545</v>
      </c>
      <c r="AE18" s="377"/>
      <c r="AF18" s="378"/>
      <c r="AG18" s="215"/>
      <c r="AH18" s="220" t="e">
        <f>IF(VLOOKUP($E$1,ورقة4!$A$2:$AY$11183,42,0)=0,"",(VLOOKUP($E$1,ورقة4!$A$2:$AY$11183,42,0)))</f>
        <v>#N/A</v>
      </c>
      <c r="AI18" s="406"/>
      <c r="AJ18" s="406"/>
      <c r="AK18" s="406"/>
      <c r="AL18" s="181"/>
      <c r="AM18" s="177" t="e">
        <f>IF(J12&lt;&gt;"",J12,"")</f>
        <v>#N/A</v>
      </c>
      <c r="AN18" s="1">
        <v>11</v>
      </c>
      <c r="AV18" s="248">
        <v>14</v>
      </c>
      <c r="AW18" s="248">
        <v>13</v>
      </c>
      <c r="AX18" s="248" t="s">
        <v>555</v>
      </c>
      <c r="AY18" s="178">
        <f t="shared" si="7"/>
        <v>0</v>
      </c>
      <c r="AZ18" s="178" t="e">
        <f t="shared" si="7"/>
        <v>#N/A</v>
      </c>
      <c r="BA18" s="117"/>
    </row>
    <row r="19" spans="1:53" ht="30" customHeight="1" thickTop="1" thickBot="1">
      <c r="A19" s="1" t="e">
        <f>IF(AND(I19&lt;&gt;"",H19=1),15,"")</f>
        <v>#N/A</v>
      </c>
      <c r="B19" s="189" t="e">
        <f t="shared" si="5"/>
        <v>#N/A</v>
      </c>
      <c r="C19" s="46">
        <v>14</v>
      </c>
      <c r="D19" s="383" t="s">
        <v>556</v>
      </c>
      <c r="E19" s="384"/>
      <c r="F19" s="384"/>
      <c r="G19" s="395"/>
      <c r="H19" s="222"/>
      <c r="I19" s="220" t="e">
        <f>IF(VLOOKUP($E$1,ورقة4!$A$2:$AY$11183,17,0)=0,"",(VLOOKUP($E$1,ورقة4!$A$2:$AY$11183,17,0)))</f>
        <v>#N/A</v>
      </c>
      <c r="J19" s="191" t="e">
        <f>IF(AND(Q19&lt;&gt;"",P19=1),21,"")</f>
        <v>#N/A</v>
      </c>
      <c r="K19" s="189" t="e">
        <f>IF(OR(Q19="ج",Q19="ر1",Q19="ر2"),IF(P19=1,IF($L$5=$AO$7,0,IF($L$5=$AO$2,IF(Q19="ج",4000,IF(Q19="ر1",5200,IF(Q19="ر2",6000,""))),IF(OR($L$5=$AO$3,$L$5=$AO$6),IF(Q19="ج",2500,IF(Q19="ر1",3250,IF(Q19="ر2",3750,""))),IF($L$5=$AO$4,500,IF(OR($L$5=$AO$1,$L$5=$AO$5),IF(Q19="ج",4000,IF(Q19="ر1",5500,IF(Q19="ر2",6500,""))),IF(Q19="ج",5000,IF(Q19="ر1",6500,IF(Q19="ر2",7500,""))))))))))</f>
        <v>#N/A</v>
      </c>
      <c r="L19" s="43">
        <v>19</v>
      </c>
      <c r="M19" s="376" t="s">
        <v>541</v>
      </c>
      <c r="N19" s="377"/>
      <c r="O19" s="378"/>
      <c r="P19" s="225"/>
      <c r="Q19" s="220" t="e">
        <f>IF(VLOOKUP($E$1,ورقة4!$A$2:$AY$11183,23,0)=0,"",(VLOOKUP($E$1,ورقة4!$A$2:$AY$11183,23,0)))</f>
        <v>#N/A</v>
      </c>
      <c r="R19" s="192" t="e">
        <f>IF(AND(Z19&lt;&gt;"",Y19=1),36,"")</f>
        <v>#N/A</v>
      </c>
      <c r="S19" s="189" t="e">
        <f>IF(OR(Z19="ج",Z19="ر1",Z19="ر2"),IF(Y19=1,IF($L$5=$AO$7,0,IF($L$5=$AO$2,IF(Z19="ج",4000,IF(Z19="ر1",5200,IF(Z19="ر2",6000,""))),IF(OR($L$5=$AO$3,$L$5=$AO$6),IF(Z19="ج",2500,IF(Z19="ر1",3250,IF(Z19="ر2",3750,""))),IF($L$5=$AO$4,500,IF(OR($L$5=$AO$1,$L$5=$AO$5),IF(Z19="ج",4000,IF(Z19="ر1",5500,IF(Z19="ر2",6500,""))),IF(Z19="ج",5000,IF(Z19="ر1",6500,IF(Z19="ر2",7500,""))))))))))</f>
        <v>#N/A</v>
      </c>
      <c r="T19" s="43">
        <v>34</v>
      </c>
      <c r="U19" s="376" t="s">
        <v>551</v>
      </c>
      <c r="V19" s="377"/>
      <c r="W19" s="377"/>
      <c r="X19" s="378"/>
      <c r="Y19" s="225"/>
      <c r="Z19" s="216" t="e">
        <f>IF(VLOOKUP($E$1,ورقة4!$A$2:$AY$11183,38,0)=0,"",(VLOOKUP($E$1,ورقة4!$A$2:$AY$11183,38,0)))</f>
        <v>#N/A</v>
      </c>
      <c r="AA19" s="191" t="e">
        <f>IF(AND(AH19&lt;&gt;"",AG19=1),41,"")</f>
        <v>#N/A</v>
      </c>
      <c r="AB19" s="189" t="e">
        <f t="shared" si="6"/>
        <v>#N/A</v>
      </c>
      <c r="AC19" s="43">
        <v>39</v>
      </c>
      <c r="AD19" s="376" t="s">
        <v>546</v>
      </c>
      <c r="AE19" s="377"/>
      <c r="AF19" s="378"/>
      <c r="AG19" s="215"/>
      <c r="AH19" s="220" t="e">
        <f>IF(VLOOKUP($E$1,ورقة4!$A$2:$AY$11183,43,0)=0,"",(VLOOKUP($E$1,ورقة4!$A$2:$AY$11183,43,0)))</f>
        <v>#N/A</v>
      </c>
      <c r="AI19" s="193"/>
      <c r="AJ19" s="193"/>
      <c r="AK19" s="193"/>
      <c r="AL19" s="181"/>
      <c r="AM19" s="177" t="e">
        <f t="shared" ref="AM19:AM24" si="8">IF(A16&lt;&gt;"",A16,"")</f>
        <v>#N/A</v>
      </c>
      <c r="AN19" s="1">
        <v>12</v>
      </c>
      <c r="AV19" s="248">
        <v>15</v>
      </c>
      <c r="AW19" s="248">
        <v>14</v>
      </c>
      <c r="AX19" s="248" t="s">
        <v>556</v>
      </c>
      <c r="AY19" s="178">
        <f t="shared" si="7"/>
        <v>0</v>
      </c>
      <c r="AZ19" s="178" t="e">
        <f t="shared" si="7"/>
        <v>#N/A</v>
      </c>
      <c r="BA19" s="118"/>
    </row>
    <row r="20" spans="1:53" ht="30" customHeight="1" thickTop="1" thickBot="1">
      <c r="A20" s="1" t="e">
        <f>IF(AND(I20&lt;&gt;"",H20=1),16,"")</f>
        <v>#N/A</v>
      </c>
      <c r="B20" s="189" t="e">
        <f t="shared" si="5"/>
        <v>#N/A</v>
      </c>
      <c r="C20" s="46">
        <v>15</v>
      </c>
      <c r="D20" s="383" t="s">
        <v>557</v>
      </c>
      <c r="E20" s="384"/>
      <c r="F20" s="384"/>
      <c r="G20" s="395"/>
      <c r="H20" s="222"/>
      <c r="I20" s="220" t="e">
        <f>IF(VLOOKUP($E$1,ورقة4!$A$2:$AY$11183,18,0)=0,"",(VLOOKUP($E$1,ورقة4!$A$2:$AY$11183,18,0)))</f>
        <v>#N/A</v>
      </c>
      <c r="J20" s="191" t="e">
        <f>IF(AND(Q20&lt;&gt;"",P20=1),22,"")</f>
        <v>#N/A</v>
      </c>
      <c r="K20" s="189" t="e">
        <f>IF(OR(Q20="ج",Q20="ر1",Q20="ر2"),IF(P20=1,IF($L$5=$AO$7,0,IF($L$5=$AO$2,IF(Q20="ج",4000,IF(Q20="ر1",5200,IF(Q20="ر2",6000,""))),IF(OR($L$5=$AO$3,$L$5=$AO$6),IF(Q20="ج",2500,IF(Q20="ر1",3250,IF(Q20="ر2",3750,""))),IF($L$5=$AO$4,500,IF(OR($L$5=$AO$1,$L$5=$AO$5),IF(Q20="ج",4000,IF(Q20="ر1",5500,IF(Q20="ر2",6500,""))),IF(Q20="ج",5000,IF(Q20="ر1",6500,IF(Q20="ر2",7500,""))))))))))</f>
        <v>#N/A</v>
      </c>
      <c r="L20" s="221">
        <v>20</v>
      </c>
      <c r="M20" s="379" t="s">
        <v>542</v>
      </c>
      <c r="N20" s="380"/>
      <c r="O20" s="381"/>
      <c r="P20" s="223"/>
      <c r="Q20" s="224" t="e">
        <f>IF(VLOOKUP($E$1,ورقة4!$A$2:$AY$11183,24,0)=0,"",(VLOOKUP($E$1,ورقة4!$A$2:$AY$11183,24,0)))</f>
        <v>#N/A</v>
      </c>
      <c r="R20" s="192" t="e">
        <f>IF(AND(Z20&lt;&gt;"",Y20=1),37,"")</f>
        <v>#N/A</v>
      </c>
      <c r="S20" s="189" t="e">
        <f>IF(OR(Z20="ج",Z20="ر1",Z20="ر2"),IF(Y20=1,IF($L$5=$AO$7,0,IF($L$5=$AO$2,IF(Z20="ج",4000,IF(Z20="ر1",5200,IF(Z20="ر2",6000,""))),IF(OR($L$5=$AO$3,$L$5=$AO$6),IF(Z20="ج",2500,IF(Z20="ر1",3250,IF(Z20="ر2",3750,""))),IF($L$5=$AO$4,500,IF(OR($L$5=$AO$1,$L$5=$AO$5),IF(Z20="ج",4000,IF(Z20="ر1",5500,IF(Z20="ر2",6500,""))),IF(Z20="ج",5000,IF(Z20="ر1",6500,IF(Z20="ر2",7500,""))))))))))</f>
        <v>#N/A</v>
      </c>
      <c r="T20" s="221">
        <v>35</v>
      </c>
      <c r="U20" s="379" t="s">
        <v>552</v>
      </c>
      <c r="V20" s="380"/>
      <c r="W20" s="380"/>
      <c r="X20" s="381"/>
      <c r="Y20" s="223"/>
      <c r="Z20" s="224" t="e">
        <f>IF(VLOOKUP($E$1,ورقة4!$A$2:$AY$11183,39,0)=0,"",(VLOOKUP($E$1,ورقة4!$A$2:$AY$11183,39,0)))</f>
        <v>#N/A</v>
      </c>
      <c r="AA20" s="191" t="e">
        <f>IF(AND(AH20&lt;&gt;"",AG20=1),42,"")</f>
        <v>#N/A</v>
      </c>
      <c r="AB20" s="189" t="e">
        <f t="shared" si="6"/>
        <v>#N/A</v>
      </c>
      <c r="AC20" s="221">
        <v>40</v>
      </c>
      <c r="AD20" s="379" t="s">
        <v>547</v>
      </c>
      <c r="AE20" s="380"/>
      <c r="AF20" s="381"/>
      <c r="AG20" s="218"/>
      <c r="AH20" s="224" t="e">
        <f>IF(VLOOKUP($E$1,ورقة4!$A$2:$AY$11183,44,0)=0,"",(VLOOKUP($E$1,ورقة4!$A$2:$AY$11183,44,0)))</f>
        <v>#N/A</v>
      </c>
      <c r="AI20" s="193"/>
      <c r="AJ20" s="193"/>
      <c r="AK20" s="193"/>
      <c r="AL20" s="181"/>
      <c r="AM20" s="177" t="e">
        <f t="shared" si="8"/>
        <v>#N/A</v>
      </c>
      <c r="AN20" s="1">
        <v>13</v>
      </c>
      <c r="AV20" s="248">
        <v>16</v>
      </c>
      <c r="AW20" s="248">
        <v>15</v>
      </c>
      <c r="AX20" s="248" t="s">
        <v>557</v>
      </c>
      <c r="AY20" s="178">
        <f t="shared" si="7"/>
        <v>0</v>
      </c>
      <c r="AZ20" s="178" t="e">
        <f t="shared" si="7"/>
        <v>#N/A</v>
      </c>
      <c r="BA20" s="118"/>
    </row>
    <row r="21" spans="1:53" ht="24" customHeight="1" thickBot="1">
      <c r="A21" s="1" t="e">
        <f>IF(AND(I21&lt;&gt;"",H21=1),17,"")</f>
        <v>#N/A</v>
      </c>
      <c r="B21" s="189" t="e">
        <f t="shared" si="5"/>
        <v>#N/A</v>
      </c>
      <c r="C21" s="217">
        <v>302</v>
      </c>
      <c r="D21" s="390" t="s">
        <v>2538</v>
      </c>
      <c r="E21" s="391"/>
      <c r="F21" s="391"/>
      <c r="G21" s="394"/>
      <c r="H21" s="223"/>
      <c r="I21" s="224" t="e">
        <f>IF(VLOOKUP($E$1,ورقة4!$A$2:$AY$11183,19,0)=0,"",(VLOOKUP($E$1,ورقة4!$A$2:$AY$11183,19,0)))</f>
        <v>#N/A</v>
      </c>
      <c r="J21" s="191"/>
      <c r="K21" s="189"/>
      <c r="L21" s="248"/>
      <c r="M21" s="64"/>
      <c r="N21" s="64"/>
      <c r="O21" s="64"/>
      <c r="P21" s="89"/>
      <c r="Q21" s="87"/>
      <c r="R21" s="194" t="e">
        <f>IF(AND(AH20&lt;&gt;"",Y21=1),42,"")</f>
        <v>#N/A</v>
      </c>
      <c r="S21" s="189" t="e">
        <f>IF(OR(AH20="ج",AH20="ر1",AH20="ر2"),IF(Y21=1,IF($L$5=$AO$7,0,IF($L$5=$AO$2,IF(AH20="ج",4000,IF(AH20="ر1",5200,IF(AH20="ر2",6000,""))),IF(OR($L$5=$AO$3,$L$5=$AO$6),IF(AH20="ج",2500,IF(AH20="ر1",3250,IF(AH20="ر2",3750,""))),IF($L$5=$AO$4,500,IF(OR($L$5=$AO$1,$L$5=$AO$5),IF(AH20="ج",4000,IF(AH20="ر1",5500,IF(AH20="ر2",6500,""))),IF(AH20="ج",5000,IF(AH20="ر1",6500,IF(AH20="ر2",7500,""))))))))))</f>
        <v>#N/A</v>
      </c>
      <c r="T21" s="248"/>
      <c r="U21" s="64"/>
      <c r="V21" s="64"/>
      <c r="W21" s="64"/>
      <c r="X21" s="64"/>
      <c r="Y21" s="89"/>
      <c r="Z21" s="87"/>
      <c r="AA21" s="195"/>
      <c r="AB21" s="189" t="b">
        <f t="shared" si="6"/>
        <v>0</v>
      </c>
      <c r="AC21" s="248"/>
      <c r="AD21" s="64"/>
      <c r="AE21" s="64"/>
      <c r="AF21" s="64"/>
      <c r="AG21" s="243"/>
      <c r="AH21" s="243"/>
      <c r="AI21" s="193"/>
      <c r="AJ21" s="193"/>
      <c r="AK21" s="193"/>
      <c r="AL21" s="181"/>
      <c r="AM21" s="177" t="e">
        <f t="shared" si="8"/>
        <v>#N/A</v>
      </c>
      <c r="AN21" s="1">
        <v>14</v>
      </c>
      <c r="AV21" s="248">
        <v>17</v>
      </c>
      <c r="AW21" s="248">
        <v>302</v>
      </c>
      <c r="AX21" s="248" t="s">
        <v>2538</v>
      </c>
      <c r="AY21" s="178">
        <f t="shared" si="7"/>
        <v>0</v>
      </c>
      <c r="AZ21" s="178" t="e">
        <f t="shared" si="7"/>
        <v>#N/A</v>
      </c>
      <c r="BA21" s="117"/>
    </row>
    <row r="22" spans="1:53" ht="15" hidden="1" customHeight="1" thickBot="1">
      <c r="B22" s="189" t="e">
        <f>SUM(B16:B21)</f>
        <v>#N/A</v>
      </c>
      <c r="C22" s="65"/>
      <c r="D22" s="66"/>
      <c r="E22" s="66"/>
      <c r="F22" s="66"/>
      <c r="G22" s="196">
        <f>COUNTIFS(I16:I21,$C$25,H16:H21,1)</f>
        <v>0</v>
      </c>
      <c r="H22" s="200">
        <f>COUNTIFS(I16:I21,$C$26,H16:H21,1)</f>
        <v>0</v>
      </c>
      <c r="I22" s="56">
        <f>COUNTIFS(I16:I21,$C$27,H16:H21,1)</f>
        <v>0</v>
      </c>
      <c r="J22" s="191" t="str">
        <f>IF(AND(Q22&lt;&gt;"",P22=1),19,"")</f>
        <v/>
      </c>
      <c r="K22" s="189" t="e">
        <f>SUM(K16:K21)</f>
        <v>#N/A</v>
      </c>
      <c r="L22" s="65"/>
      <c r="M22" s="66"/>
      <c r="N22" s="66"/>
      <c r="O22" s="196">
        <f>COUNTIFS(Q16:Q20,$C$25,P16:P20,1)</f>
        <v>0</v>
      </c>
      <c r="P22" s="200">
        <f>COUNTIFS(Q16:Q20,$C$26,P16:P20,1)</f>
        <v>0</v>
      </c>
      <c r="Q22" s="56">
        <f>COUNTIFS(Q16:Q20,$C$27,P16:P20,1)</f>
        <v>0</v>
      </c>
      <c r="R22" s="48"/>
      <c r="S22" s="48" t="e">
        <f>SUM(S16:S21)</f>
        <v>#N/A</v>
      </c>
      <c r="T22" s="47"/>
      <c r="U22" s="58"/>
      <c r="V22" s="58"/>
      <c r="W22" s="58"/>
      <c r="X22" s="196">
        <f>COUNTIFS(Z16:Z20,$C$25,Y16:Y20,1)</f>
        <v>0</v>
      </c>
      <c r="Y22" s="200">
        <f>COUNTIFS(Z16:Z20,$C$26,Y16:Y20,1)</f>
        <v>0</v>
      </c>
      <c r="Z22" s="56">
        <f>COUNTIFS(Z16:Z20,$C$27,Y16:Y20,1)</f>
        <v>0</v>
      </c>
      <c r="AA22" s="49"/>
      <c r="AB22" s="48" t="e">
        <f>SUM(AB16:AB21)</f>
        <v>#N/A</v>
      </c>
      <c r="AC22" s="58"/>
      <c r="AD22" s="58"/>
      <c r="AE22" s="58"/>
      <c r="AF22" s="196">
        <f>COUNTIFS(AH16:AH20,$C$25,AG16:AG20,1)</f>
        <v>0</v>
      </c>
      <c r="AG22" s="200">
        <f>COUNTIFS(AH16:AH20,$C$26,AG16:AG20,1)</f>
        <v>0</v>
      </c>
      <c r="AH22" s="56">
        <f>COUNTIFS(AH16:AH20,$C$27,AG16:AG20,1)</f>
        <v>0</v>
      </c>
      <c r="AI22" s="193"/>
      <c r="AJ22" s="193"/>
      <c r="AK22" s="193"/>
      <c r="AL22" s="181"/>
      <c r="AM22" s="177" t="e">
        <f t="shared" si="8"/>
        <v>#N/A</v>
      </c>
      <c r="AN22" s="1">
        <v>15</v>
      </c>
      <c r="AV22" s="248">
        <v>18</v>
      </c>
      <c r="AW22" s="248">
        <v>16</v>
      </c>
      <c r="AX22" s="248" t="s">
        <v>538</v>
      </c>
      <c r="AY22" s="178">
        <f t="shared" ref="AY22:AZ26" si="9">P16</f>
        <v>0</v>
      </c>
      <c r="AZ22" s="178" t="e">
        <f t="shared" si="9"/>
        <v>#N/A</v>
      </c>
      <c r="BA22" s="117"/>
    </row>
    <row r="23" spans="1:53" ht="26.25" hidden="1" customHeight="1" thickTop="1" thickBot="1">
      <c r="B23" s="24"/>
      <c r="D23" s="42"/>
      <c r="E23" s="42"/>
      <c r="F23" s="42"/>
      <c r="G23" s="42"/>
      <c r="H23" s="24"/>
      <c r="I23" s="24"/>
      <c r="J23" s="24"/>
      <c r="K23" s="189"/>
      <c r="P23" s="200"/>
      <c r="Q23" s="56"/>
      <c r="R23" s="101"/>
      <c r="S23" s="34"/>
      <c r="T23" s="38" t="e">
        <f>B14+B22+K14+K22+S14+S22+AB14+AB22</f>
        <v>#N/A</v>
      </c>
      <c r="U23" s="39"/>
      <c r="V23" s="39"/>
      <c r="W23" s="39"/>
      <c r="X23" s="39"/>
      <c r="Y23" s="201"/>
      <c r="Z23" s="57"/>
      <c r="AA23" s="40"/>
      <c r="AB23" s="34"/>
      <c r="AC23" s="39"/>
      <c r="AD23" s="39"/>
      <c r="AE23" s="39"/>
      <c r="AF23" s="39"/>
      <c r="AG23" s="201"/>
      <c r="AH23" s="57"/>
      <c r="AI23" s="193"/>
      <c r="AJ23" s="193"/>
      <c r="AK23" s="193"/>
      <c r="AL23" s="181"/>
      <c r="AM23" s="177" t="e">
        <f t="shared" si="8"/>
        <v>#N/A</v>
      </c>
      <c r="AN23" s="1">
        <v>16</v>
      </c>
      <c r="AV23" s="248">
        <v>19</v>
      </c>
      <c r="AW23" s="248">
        <v>17</v>
      </c>
      <c r="AX23" s="248" t="s">
        <v>539</v>
      </c>
      <c r="AY23" s="178">
        <f t="shared" si="9"/>
        <v>0</v>
      </c>
      <c r="AZ23" s="178" t="e">
        <f t="shared" si="9"/>
        <v>#N/A</v>
      </c>
      <c r="BA23" s="117"/>
    </row>
    <row r="24" spans="1:53" s="202" customFormat="1" ht="18.75" hidden="1" customHeight="1" thickBot="1">
      <c r="AM24" s="177" t="e">
        <f t="shared" si="8"/>
        <v>#N/A</v>
      </c>
      <c r="AN24" s="1">
        <v>17</v>
      </c>
      <c r="AV24" s="248">
        <v>20</v>
      </c>
      <c r="AW24" s="248">
        <v>18</v>
      </c>
      <c r="AX24" s="248" t="s">
        <v>540</v>
      </c>
      <c r="AY24" s="178">
        <f t="shared" si="9"/>
        <v>0</v>
      </c>
      <c r="AZ24" s="178" t="e">
        <f t="shared" si="9"/>
        <v>#N/A</v>
      </c>
      <c r="BA24" s="117"/>
    </row>
    <row r="25" spans="1:53" s="202" customFormat="1" ht="24" customHeight="1" thickBot="1">
      <c r="C25" s="42" t="s">
        <v>498</v>
      </c>
      <c r="L25" s="367" t="s">
        <v>32</v>
      </c>
      <c r="M25" s="367"/>
      <c r="N25" s="368" t="e">
        <f>IF(E2="الرابعة حديث",5000,0)</f>
        <v>#N/A</v>
      </c>
      <c r="O25" s="368"/>
      <c r="P25" s="368"/>
      <c r="Q25" s="368"/>
      <c r="T25" s="367" t="s">
        <v>505</v>
      </c>
      <c r="U25" s="367"/>
      <c r="V25" s="367"/>
      <c r="W25" s="375">
        <f>IF(Q5&lt;&gt;0,1000,0)</f>
        <v>0</v>
      </c>
      <c r="X25" s="375"/>
      <c r="Y25" s="375"/>
      <c r="Z25" s="367" t="s">
        <v>506</v>
      </c>
      <c r="AA25" s="367"/>
      <c r="AB25" s="367"/>
      <c r="AC25" s="367"/>
      <c r="AD25" s="367"/>
      <c r="AE25" s="372">
        <v>900</v>
      </c>
      <c r="AF25" s="372"/>
      <c r="AM25" s="177" t="e">
        <f>IF(J16&lt;&gt;"",J16,"")</f>
        <v>#N/A</v>
      </c>
      <c r="AN25" s="1">
        <v>18</v>
      </c>
      <c r="AV25" s="248">
        <v>21</v>
      </c>
      <c r="AW25" s="248">
        <v>19</v>
      </c>
      <c r="AX25" s="248" t="s">
        <v>541</v>
      </c>
      <c r="AY25" s="178">
        <f t="shared" si="9"/>
        <v>0</v>
      </c>
      <c r="AZ25" s="178" t="e">
        <f t="shared" si="9"/>
        <v>#N/A</v>
      </c>
      <c r="BA25" s="117"/>
    </row>
    <row r="26" spans="1:53" s="202" customFormat="1" ht="23.25" customHeight="1" thickTop="1" thickBot="1">
      <c r="C26" s="202" t="s">
        <v>499</v>
      </c>
      <c r="L26" s="68" t="s">
        <v>30</v>
      </c>
      <c r="M26" s="68"/>
      <c r="N26" s="368" t="e">
        <f>IF(E5=1,N25+W25+AE25-AJ5,T23+N25+W25+AE25-AJ5)</f>
        <v>#N/A</v>
      </c>
      <c r="O26" s="368"/>
      <c r="P26" s="368"/>
      <c r="Q26" s="368"/>
      <c r="T26" s="367" t="s">
        <v>31</v>
      </c>
      <c r="U26" s="367"/>
      <c r="V26" s="367"/>
      <c r="W26" s="375" t="e">
        <f>IF(N27="نعم",IF(N27="نعم",IF(OR(L5=AO1,L5=AO5),N25+W25+AE25+10700+(((Q28-2)*4000)+(Z28*5500)+(AF28*6500))/2,IF(OR(L5=AO3,L5=AO6),N25+W25+AE25+6400+(((Q28-2)*2500)+(Z28*3250)+(AF28*3750))/2,IF(L5=AO2,N25+W25+AE25+8000+(((Q28-2)*4000)+(Z28*5200)+(AF28*6000))/2,N25+W25+AE25+10000+((Q28+Z28+AF28-2)*6500)/2)))),N26)</f>
        <v>#N/A</v>
      </c>
      <c r="X26" s="375"/>
      <c r="Y26" s="375"/>
      <c r="Z26" s="367" t="s">
        <v>33</v>
      </c>
      <c r="AA26" s="367"/>
      <c r="AB26" s="367"/>
      <c r="AC26" s="367"/>
      <c r="AD26" s="367"/>
      <c r="AE26" s="372" t="e">
        <f>N26-W26</f>
        <v>#N/A</v>
      </c>
      <c r="AF26" s="372"/>
      <c r="AM26" s="177" t="e">
        <f>IF(J17&lt;&gt;"",J17,"")</f>
        <v>#N/A</v>
      </c>
      <c r="AN26" s="1">
        <v>19</v>
      </c>
      <c r="AV26" s="248">
        <v>22</v>
      </c>
      <c r="AW26" s="248">
        <v>20</v>
      </c>
      <c r="AX26" s="248" t="s">
        <v>542</v>
      </c>
      <c r="AY26" s="178">
        <f t="shared" si="9"/>
        <v>0</v>
      </c>
      <c r="AZ26" s="178" t="e">
        <f t="shared" si="9"/>
        <v>#N/A</v>
      </c>
      <c r="BA26" s="117"/>
    </row>
    <row r="27" spans="1:53" s="202" customFormat="1" ht="14.25" customHeight="1" thickTop="1" thickBot="1">
      <c r="C27" s="202" t="s">
        <v>497</v>
      </c>
      <c r="L27" s="373" t="s">
        <v>26</v>
      </c>
      <c r="M27" s="373"/>
      <c r="N27" s="374" t="s">
        <v>2535</v>
      </c>
      <c r="O27" s="374"/>
      <c r="P27" s="374"/>
      <c r="Q27" s="374"/>
      <c r="AM27" s="177" t="e">
        <f>IF(J18&lt;&gt;"",J18,"")</f>
        <v>#N/A</v>
      </c>
      <c r="AN27" s="1">
        <v>20</v>
      </c>
      <c r="AV27" s="248">
        <v>23</v>
      </c>
      <c r="AW27" s="248">
        <v>21</v>
      </c>
      <c r="AX27" s="248" t="s">
        <v>528</v>
      </c>
      <c r="AY27" s="178">
        <f t="shared" ref="AY27:AZ31" si="10">Y8</f>
        <v>0</v>
      </c>
      <c r="AZ27" s="178" t="e">
        <f t="shared" si="10"/>
        <v>#N/A</v>
      </c>
      <c r="BA27" s="117"/>
    </row>
    <row r="28" spans="1:53" s="202" customFormat="1" ht="23.25" customHeight="1" thickTop="1" thickBot="1">
      <c r="L28" s="365" t="s">
        <v>507</v>
      </c>
      <c r="M28" s="365"/>
      <c r="N28" s="365"/>
      <c r="O28" s="365"/>
      <c r="P28" s="365"/>
      <c r="Q28" s="67">
        <f>G14+G22+O14+O22+X14+X22+AF14+AF22</f>
        <v>0</v>
      </c>
      <c r="T28" s="366" t="s">
        <v>508</v>
      </c>
      <c r="U28" s="366"/>
      <c r="V28" s="366"/>
      <c r="W28" s="366"/>
      <c r="X28" s="366"/>
      <c r="Y28" s="366"/>
      <c r="Z28" s="67">
        <f>H14+H22+P14+P22+Y14+Y22+AG14+AG22</f>
        <v>0</v>
      </c>
      <c r="AA28" s="365" t="s">
        <v>509</v>
      </c>
      <c r="AB28" s="365"/>
      <c r="AC28" s="365"/>
      <c r="AD28" s="365"/>
      <c r="AE28" s="365"/>
      <c r="AF28" s="67">
        <f>I14+I22+Q14+Q22+Z14+Z22+AH14+AH22</f>
        <v>0</v>
      </c>
      <c r="AM28" s="177" t="e">
        <f>IF(J19&lt;&gt;"",J19,"")</f>
        <v>#N/A</v>
      </c>
      <c r="AN28" s="1">
        <v>21</v>
      </c>
      <c r="AV28" s="248">
        <v>24</v>
      </c>
      <c r="AW28" s="248">
        <v>22</v>
      </c>
      <c r="AX28" s="248" t="s">
        <v>529</v>
      </c>
      <c r="AY28" s="178">
        <f t="shared" si="10"/>
        <v>0</v>
      </c>
      <c r="AZ28" s="178" t="e">
        <f t="shared" si="10"/>
        <v>#N/A</v>
      </c>
      <c r="BA28" s="117"/>
    </row>
    <row r="29" spans="1:53" s="3" customFormat="1" ht="17.25" thickTop="1" thickBot="1">
      <c r="C29" s="4"/>
      <c r="D29" s="26"/>
      <c r="E29" s="26"/>
      <c r="F29" s="26"/>
      <c r="G29" s="26"/>
      <c r="J29" s="25"/>
      <c r="AM29" s="177" t="e">
        <f>IF(J20&lt;&gt;"",J20,"")</f>
        <v>#N/A</v>
      </c>
      <c r="AN29" s="1">
        <v>22</v>
      </c>
      <c r="AV29" s="248">
        <v>25</v>
      </c>
      <c r="AW29" s="248">
        <v>23</v>
      </c>
      <c r="AX29" s="248" t="s">
        <v>530</v>
      </c>
      <c r="AY29" s="178">
        <f t="shared" si="10"/>
        <v>0</v>
      </c>
      <c r="AZ29" s="178" t="e">
        <f t="shared" si="10"/>
        <v>#N/A</v>
      </c>
      <c r="BA29" s="117"/>
    </row>
    <row r="30" spans="1:53" s="3" customFormat="1" ht="17.25" thickTop="1" thickBot="1">
      <c r="C30" s="4"/>
      <c r="D30" s="26"/>
      <c r="E30" s="26"/>
      <c r="F30" s="26"/>
      <c r="G30" s="26"/>
      <c r="J30" s="25"/>
      <c r="AM30" s="177" t="e">
        <f>IF(R8&lt;&gt;"",R8,"")</f>
        <v>#N/A</v>
      </c>
      <c r="AN30" s="1">
        <v>23</v>
      </c>
      <c r="AV30" s="248">
        <v>26</v>
      </c>
      <c r="AW30" s="248">
        <v>24</v>
      </c>
      <c r="AX30" s="248" t="s">
        <v>531</v>
      </c>
      <c r="AY30" s="178">
        <f t="shared" si="10"/>
        <v>0</v>
      </c>
      <c r="AZ30" s="178" t="e">
        <f t="shared" si="10"/>
        <v>#N/A</v>
      </c>
      <c r="BA30" s="117"/>
    </row>
    <row r="31" spans="1:53" s="3" customFormat="1" ht="17.25" thickTop="1" thickBot="1">
      <c r="C31" s="4"/>
      <c r="D31" s="26"/>
      <c r="E31" s="26"/>
      <c r="F31" s="26"/>
      <c r="G31" s="26"/>
      <c r="J31" s="25"/>
      <c r="L31" s="4"/>
      <c r="M31" s="26"/>
      <c r="N31" s="26"/>
      <c r="O31" s="26"/>
      <c r="AM31" s="177" t="e">
        <f>IF(R9&lt;&gt;"",R9,"")</f>
        <v>#N/A</v>
      </c>
      <c r="AN31" s="1">
        <v>24</v>
      </c>
      <c r="AV31" s="248">
        <v>27</v>
      </c>
      <c r="AW31" s="248">
        <v>25</v>
      </c>
      <c r="AX31" s="248" t="s">
        <v>532</v>
      </c>
      <c r="AY31" s="178">
        <f t="shared" si="10"/>
        <v>0</v>
      </c>
      <c r="AZ31" s="178" t="e">
        <f t="shared" si="10"/>
        <v>#N/A</v>
      </c>
      <c r="BA31" s="117"/>
    </row>
    <row r="32" spans="1:53" s="3" customFormat="1" ht="17.25" customHeight="1" thickTop="1" thickBot="1">
      <c r="C32" s="5"/>
      <c r="D32" s="26"/>
      <c r="E32" s="26"/>
      <c r="F32" s="26"/>
      <c r="G32" s="26"/>
      <c r="J32" s="25"/>
      <c r="AM32" s="177" t="e">
        <f>IF(R10&lt;&gt;"",R10,"")</f>
        <v>#N/A</v>
      </c>
      <c r="AN32" s="1">
        <v>25</v>
      </c>
      <c r="AV32" s="248">
        <v>28</v>
      </c>
      <c r="AW32" s="248">
        <v>26</v>
      </c>
      <c r="AX32" s="248" t="s">
        <v>533</v>
      </c>
      <c r="AY32" s="182">
        <f t="shared" ref="AY32:AZ36" si="11">AG8</f>
        <v>0</v>
      </c>
      <c r="AZ32" s="182" t="e">
        <f t="shared" si="11"/>
        <v>#N/A</v>
      </c>
      <c r="BA32" s="117"/>
    </row>
    <row r="33" spans="2:53" s="3" customFormat="1" ht="17.25" thickTop="1" thickBot="1">
      <c r="B33" s="24"/>
      <c r="C33" s="24"/>
      <c r="D33" s="24"/>
      <c r="E33" s="24"/>
      <c r="F33" s="24"/>
      <c r="G33" s="24"/>
      <c r="H33" s="24"/>
      <c r="I33" s="24"/>
      <c r="J33" s="24"/>
      <c r="K33" s="24"/>
      <c r="L33" s="24"/>
      <c r="M33" s="24"/>
      <c r="N33" s="24"/>
      <c r="O33" s="24"/>
      <c r="P33" s="24"/>
      <c r="Q33" s="24"/>
      <c r="AM33" s="177" t="e">
        <f>IF(R11&lt;&gt;"",R11,"")</f>
        <v>#N/A</v>
      </c>
      <c r="AN33" s="1">
        <v>26</v>
      </c>
      <c r="AV33" s="248">
        <v>29</v>
      </c>
      <c r="AW33" s="248">
        <v>27</v>
      </c>
      <c r="AX33" s="248" t="s">
        <v>534</v>
      </c>
      <c r="AY33" s="182">
        <f t="shared" si="11"/>
        <v>0</v>
      </c>
      <c r="AZ33" s="182" t="e">
        <f t="shared" si="11"/>
        <v>#N/A</v>
      </c>
      <c r="BA33" s="117"/>
    </row>
    <row r="34" spans="2:53" s="3" customFormat="1" ht="17.25" thickTop="1" thickBot="1">
      <c r="C34" s="4"/>
      <c r="D34" s="26"/>
      <c r="E34" s="26"/>
      <c r="F34" s="26"/>
      <c r="G34" s="26"/>
      <c r="J34" s="25"/>
      <c r="L34" s="4"/>
      <c r="M34" s="26"/>
      <c r="N34" s="26"/>
      <c r="O34" s="26"/>
      <c r="AM34" s="177" t="e">
        <f>IF(R12&lt;&gt;"",R12,"")</f>
        <v>#N/A</v>
      </c>
      <c r="AN34" s="1">
        <v>27</v>
      </c>
      <c r="AV34" s="248">
        <v>30</v>
      </c>
      <c r="AW34" s="248">
        <v>28</v>
      </c>
      <c r="AX34" s="248" t="s">
        <v>535</v>
      </c>
      <c r="AY34" s="182">
        <f t="shared" si="11"/>
        <v>0</v>
      </c>
      <c r="AZ34" s="182" t="e">
        <f t="shared" si="11"/>
        <v>#N/A</v>
      </c>
      <c r="BA34" s="117"/>
    </row>
    <row r="35" spans="2:53" s="3" customFormat="1" ht="17.25" thickTop="1" thickBot="1">
      <c r="C35" s="4"/>
      <c r="D35" s="26"/>
      <c r="E35" s="26"/>
      <c r="F35" s="26"/>
      <c r="G35" s="26"/>
      <c r="J35" s="25"/>
      <c r="L35" s="4"/>
      <c r="M35" s="26"/>
      <c r="N35" s="26"/>
      <c r="O35" s="26"/>
      <c r="AM35" s="177" t="e">
        <f>IF(AA8&lt;&gt;"",AA8,"")</f>
        <v>#N/A</v>
      </c>
      <c r="AN35" s="1">
        <v>28</v>
      </c>
      <c r="AV35" s="248">
        <v>31</v>
      </c>
      <c r="AW35" s="248">
        <v>29</v>
      </c>
      <c r="AX35" s="248" t="s">
        <v>536</v>
      </c>
      <c r="AY35" s="182">
        <f t="shared" si="11"/>
        <v>0</v>
      </c>
      <c r="AZ35" s="182" t="e">
        <f t="shared" si="11"/>
        <v>#N/A</v>
      </c>
      <c r="BA35" s="117"/>
    </row>
    <row r="36" spans="2:53" s="3" customFormat="1" ht="17.25" thickTop="1" thickBot="1">
      <c r="C36" s="4"/>
      <c r="D36" s="26"/>
      <c r="E36" s="26"/>
      <c r="F36" s="26"/>
      <c r="G36" s="26"/>
      <c r="J36" s="25"/>
      <c r="L36" s="4"/>
      <c r="M36" s="26"/>
      <c r="N36" s="26"/>
      <c r="O36" s="26"/>
      <c r="AM36" s="177" t="e">
        <f>IF(AA9&lt;&gt;"",AA9,"")</f>
        <v>#N/A</v>
      </c>
      <c r="AN36" s="1">
        <v>29</v>
      </c>
      <c r="AV36" s="248">
        <v>32</v>
      </c>
      <c r="AW36" s="248">
        <v>30</v>
      </c>
      <c r="AX36" s="248" t="s">
        <v>537</v>
      </c>
      <c r="AY36" s="182">
        <f t="shared" si="11"/>
        <v>0</v>
      </c>
      <c r="AZ36" s="182" t="e">
        <f t="shared" si="11"/>
        <v>#N/A</v>
      </c>
      <c r="BA36" s="117"/>
    </row>
    <row r="37" spans="2:53" s="3" customFormat="1" ht="17.25" thickTop="1" thickBot="1">
      <c r="C37" s="4"/>
      <c r="D37" s="26"/>
      <c r="E37" s="26"/>
      <c r="F37" s="26"/>
      <c r="G37" s="26"/>
      <c r="J37" s="25"/>
      <c r="L37" s="4"/>
      <c r="M37" s="26"/>
      <c r="N37" s="26"/>
      <c r="O37" s="26"/>
      <c r="AM37" s="177" t="e">
        <f>IF(AA10&lt;&gt;"",AA10,"")</f>
        <v>#N/A</v>
      </c>
      <c r="AN37" s="1">
        <v>30</v>
      </c>
      <c r="AV37" s="248">
        <v>33</v>
      </c>
      <c r="AW37" s="248">
        <v>31</v>
      </c>
      <c r="AX37" s="248" t="s">
        <v>548</v>
      </c>
      <c r="AY37" s="182">
        <f t="shared" ref="AY37:AZ41" si="12">Y16</f>
        <v>0</v>
      </c>
      <c r="AZ37" s="182" t="e">
        <f t="shared" si="12"/>
        <v>#N/A</v>
      </c>
      <c r="BA37" s="117"/>
    </row>
    <row r="38" spans="2:53" s="3" customFormat="1" ht="17.25" thickTop="1" thickBot="1">
      <c r="C38" s="4"/>
      <c r="D38" s="26"/>
      <c r="E38" s="26"/>
      <c r="F38" s="26"/>
      <c r="G38" s="26"/>
      <c r="J38" s="25"/>
      <c r="L38" s="4"/>
      <c r="M38" s="26"/>
      <c r="N38" s="26"/>
      <c r="O38" s="26"/>
      <c r="AM38" s="177" t="e">
        <f>IF(AA11&lt;&gt;"",AA11,"")</f>
        <v>#N/A</v>
      </c>
      <c r="AN38" s="1">
        <v>31</v>
      </c>
      <c r="AV38" s="248">
        <v>34</v>
      </c>
      <c r="AW38" s="248">
        <v>32</v>
      </c>
      <c r="AX38" s="248" t="s">
        <v>549</v>
      </c>
      <c r="AY38" s="182">
        <f t="shared" si="12"/>
        <v>0</v>
      </c>
      <c r="AZ38" s="182" t="e">
        <f t="shared" si="12"/>
        <v>#N/A</v>
      </c>
      <c r="BA38" s="117"/>
    </row>
    <row r="39" spans="2:53" s="3" customFormat="1" ht="17.25" thickTop="1" thickBot="1">
      <c r="C39" s="4"/>
      <c r="D39" s="26"/>
      <c r="E39" s="26"/>
      <c r="F39" s="26"/>
      <c r="G39" s="26"/>
      <c r="J39" s="25"/>
      <c r="L39" s="4"/>
      <c r="M39" s="26"/>
      <c r="N39" s="26"/>
      <c r="O39" s="26"/>
      <c r="AM39" s="177" t="e">
        <f>IF(AA12&lt;&gt;"",AA12,"")</f>
        <v>#N/A</v>
      </c>
      <c r="AN39" s="1">
        <v>32</v>
      </c>
      <c r="AV39" s="248">
        <v>35</v>
      </c>
      <c r="AW39" s="248">
        <v>33</v>
      </c>
      <c r="AX39" s="248" t="s">
        <v>550</v>
      </c>
      <c r="AY39" s="182">
        <f t="shared" si="12"/>
        <v>0</v>
      </c>
      <c r="AZ39" s="182" t="e">
        <f t="shared" si="12"/>
        <v>#N/A</v>
      </c>
      <c r="BA39" s="117"/>
    </row>
    <row r="40" spans="2:53" s="3" customFormat="1" ht="17.25" thickTop="1" thickBot="1">
      <c r="B40" s="5"/>
      <c r="C40" s="5"/>
      <c r="D40" s="5"/>
      <c r="E40" s="6"/>
      <c r="F40" s="7"/>
      <c r="H40" s="27"/>
      <c r="I40" s="27"/>
      <c r="J40" s="27"/>
      <c r="K40" s="27"/>
      <c r="L40" s="8"/>
      <c r="M40" s="8"/>
      <c r="N40" s="28"/>
      <c r="O40" s="28"/>
      <c r="P40" s="28"/>
      <c r="Q40" s="28"/>
      <c r="AM40" s="177" t="e">
        <f>IF(R16&lt;&gt;"",R16,"")</f>
        <v>#N/A</v>
      </c>
      <c r="AN40" s="1">
        <v>33</v>
      </c>
      <c r="AV40" s="248">
        <v>36</v>
      </c>
      <c r="AW40" s="248">
        <v>34</v>
      </c>
      <c r="AX40" s="248" t="s">
        <v>551</v>
      </c>
      <c r="AY40" s="182">
        <f t="shared" si="12"/>
        <v>0</v>
      </c>
      <c r="AZ40" s="182" t="e">
        <f t="shared" si="12"/>
        <v>#N/A</v>
      </c>
      <c r="BA40" s="117"/>
    </row>
    <row r="41" spans="2:53" s="3" customFormat="1" ht="19.5" thickTop="1" thickBot="1">
      <c r="B41" s="9"/>
      <c r="C41" s="9"/>
      <c r="D41" s="5"/>
      <c r="E41" s="5"/>
      <c r="F41" s="5"/>
      <c r="G41" s="7"/>
      <c r="H41" s="27"/>
      <c r="I41" s="27"/>
      <c r="J41" s="27"/>
      <c r="K41" s="27"/>
      <c r="L41" s="8"/>
      <c r="M41" s="8"/>
      <c r="N41" s="28"/>
      <c r="O41" s="28"/>
      <c r="P41" s="28"/>
      <c r="Q41" s="28"/>
      <c r="AM41" s="177" t="e">
        <f>IF(R17&lt;&gt;"",R17,"")</f>
        <v>#N/A</v>
      </c>
      <c r="AN41" s="1">
        <v>34</v>
      </c>
      <c r="AV41" s="248">
        <v>37</v>
      </c>
      <c r="AW41" s="248">
        <v>35</v>
      </c>
      <c r="AX41" s="248" t="s">
        <v>552</v>
      </c>
      <c r="AY41" s="182">
        <f t="shared" si="12"/>
        <v>0</v>
      </c>
      <c r="AZ41" s="182" t="e">
        <f t="shared" si="12"/>
        <v>#N/A</v>
      </c>
      <c r="BA41" s="117"/>
    </row>
    <row r="42" spans="2:53" s="3" customFormat="1" ht="19.5" thickTop="1" thickBot="1">
      <c r="B42" s="10"/>
      <c r="C42" s="10"/>
      <c r="D42" s="10"/>
      <c r="E42" s="10"/>
      <c r="F42" s="10"/>
      <c r="G42" s="11"/>
      <c r="H42" s="9"/>
      <c r="I42" s="9"/>
      <c r="J42" s="9"/>
      <c r="K42" s="9"/>
      <c r="L42" s="26"/>
      <c r="M42" s="26"/>
      <c r="N42" s="28"/>
      <c r="O42" s="28"/>
      <c r="P42" s="28"/>
      <c r="Q42" s="28"/>
      <c r="AM42" s="177" t="e">
        <f>IF(R18&lt;&gt;"",R18,"")</f>
        <v>#N/A</v>
      </c>
      <c r="AN42" s="1">
        <v>35</v>
      </c>
      <c r="AV42" s="248">
        <v>38</v>
      </c>
      <c r="AW42" s="248">
        <v>36</v>
      </c>
      <c r="AX42" s="248" t="s">
        <v>543</v>
      </c>
      <c r="AY42" s="182">
        <f t="shared" ref="AY42:AZ46" si="13">AG16</f>
        <v>0</v>
      </c>
      <c r="AZ42" s="182" t="e">
        <f t="shared" si="13"/>
        <v>#N/A</v>
      </c>
      <c r="BA42" s="117"/>
    </row>
    <row r="43" spans="2:53" s="3" customFormat="1" ht="17.25" thickTop="1" thickBot="1">
      <c r="B43" s="26"/>
      <c r="C43" s="26"/>
      <c r="D43" s="26"/>
      <c r="G43" s="26"/>
      <c r="H43" s="26"/>
      <c r="I43" s="26"/>
      <c r="J43" s="26"/>
      <c r="K43" s="26"/>
      <c r="L43" s="26"/>
      <c r="M43" s="12"/>
      <c r="N43" s="28"/>
      <c r="O43" s="28"/>
      <c r="P43" s="28"/>
      <c r="Q43" s="28"/>
      <c r="AM43" s="177" t="e">
        <f>IF(R19&lt;&gt;"",R19,"")</f>
        <v>#N/A</v>
      </c>
      <c r="AN43" s="1">
        <v>36</v>
      </c>
      <c r="AV43" s="248">
        <v>39</v>
      </c>
      <c r="AW43" s="248">
        <v>37</v>
      </c>
      <c r="AX43" s="248" t="s">
        <v>544</v>
      </c>
      <c r="AY43" s="182">
        <f t="shared" si="13"/>
        <v>0</v>
      </c>
      <c r="AZ43" s="182" t="e">
        <f t="shared" si="13"/>
        <v>#N/A</v>
      </c>
      <c r="BA43" s="117"/>
    </row>
    <row r="44" spans="2:53" s="3" customFormat="1" ht="19.5" customHeight="1" thickTop="1" thickBot="1">
      <c r="B44" s="9"/>
      <c r="C44" s="11"/>
      <c r="D44" s="11"/>
      <c r="E44" s="11"/>
      <c r="F44" s="11"/>
      <c r="G44" s="26"/>
      <c r="H44" s="26"/>
      <c r="I44" s="26"/>
      <c r="J44" s="26"/>
      <c r="K44" s="26"/>
      <c r="L44" s="26"/>
      <c r="M44" s="8"/>
      <c r="N44" s="8"/>
      <c r="O44" s="13"/>
      <c r="P44" s="13"/>
      <c r="Q44" s="13"/>
      <c r="AM44" s="177" t="e">
        <f>IF(R20&lt;&gt;"",R20,"")</f>
        <v>#N/A</v>
      </c>
      <c r="AN44" s="1">
        <v>37</v>
      </c>
      <c r="AV44" s="248">
        <v>40</v>
      </c>
      <c r="AW44" s="248">
        <v>38</v>
      </c>
      <c r="AX44" s="248" t="s">
        <v>545</v>
      </c>
      <c r="AY44" s="182">
        <f t="shared" si="13"/>
        <v>0</v>
      </c>
      <c r="AZ44" s="182" t="e">
        <f t="shared" si="13"/>
        <v>#N/A</v>
      </c>
      <c r="BA44" s="117"/>
    </row>
    <row r="45" spans="2:53" s="3" customFormat="1" ht="17.25" thickTop="1" thickBot="1">
      <c r="AM45" s="177" t="e">
        <f>IF(AA16&lt;&gt;"",AA16,"")</f>
        <v>#N/A</v>
      </c>
      <c r="AN45" s="1">
        <v>38</v>
      </c>
      <c r="AV45" s="248">
        <v>41</v>
      </c>
      <c r="AW45" s="248">
        <v>39</v>
      </c>
      <c r="AX45" s="248" t="s">
        <v>546</v>
      </c>
      <c r="AY45" s="182">
        <f t="shared" si="13"/>
        <v>0</v>
      </c>
      <c r="AZ45" s="182" t="e">
        <f t="shared" si="13"/>
        <v>#N/A</v>
      </c>
      <c r="BA45" s="117"/>
    </row>
    <row r="46" spans="2:53" s="3" customFormat="1" ht="17.25" thickTop="1" thickBot="1">
      <c r="B46" s="29"/>
      <c r="C46" s="29"/>
      <c r="D46" s="29"/>
      <c r="E46" s="29"/>
      <c r="F46" s="29"/>
      <c r="G46" s="29"/>
      <c r="H46" s="29"/>
      <c r="I46" s="29"/>
      <c r="J46" s="29"/>
      <c r="K46" s="29"/>
      <c r="L46" s="29"/>
      <c r="M46" s="29"/>
      <c r="N46" s="29"/>
      <c r="O46" s="29"/>
      <c r="P46" s="29"/>
      <c r="Q46" s="29"/>
      <c r="AM46" s="177" t="e">
        <f>IF(AA17&lt;&gt;"",AA17,"")</f>
        <v>#N/A</v>
      </c>
      <c r="AN46" s="1">
        <v>39</v>
      </c>
      <c r="AV46" s="248">
        <v>42</v>
      </c>
      <c r="AW46" s="248">
        <v>40</v>
      </c>
      <c r="AX46" s="248" t="s">
        <v>547</v>
      </c>
      <c r="AY46" s="182">
        <f t="shared" si="13"/>
        <v>0</v>
      </c>
      <c r="AZ46" s="182" t="e">
        <f t="shared" si="13"/>
        <v>#N/A</v>
      </c>
      <c r="BA46" s="117"/>
    </row>
    <row r="47" spans="2:53" s="3" customFormat="1" ht="17.25" thickTop="1" thickBot="1">
      <c r="B47" s="29"/>
      <c r="C47" s="29"/>
      <c r="D47" s="29"/>
      <c r="E47" s="29"/>
      <c r="F47" s="29"/>
      <c r="G47" s="29"/>
      <c r="H47" s="29"/>
      <c r="I47" s="29"/>
      <c r="J47" s="29"/>
      <c r="K47" s="29"/>
      <c r="L47" s="29"/>
      <c r="M47" s="29"/>
      <c r="N47" s="29"/>
      <c r="O47" s="29"/>
      <c r="P47" s="29"/>
      <c r="Q47" s="29"/>
      <c r="AM47" s="177" t="e">
        <f>IF(AA18&lt;&gt;"",AA18,"")</f>
        <v>#N/A</v>
      </c>
      <c r="AN47" s="1">
        <v>40</v>
      </c>
      <c r="AV47" s="248"/>
      <c r="AY47" s="182"/>
      <c r="AZ47" s="182"/>
      <c r="BA47" s="117"/>
    </row>
    <row r="48" spans="2:53" s="3" customFormat="1" ht="19.5" thickTop="1" thickBot="1">
      <c r="B48" s="14"/>
      <c r="C48" s="14"/>
      <c r="D48" s="14"/>
      <c r="E48" s="14"/>
      <c r="F48" s="14"/>
      <c r="G48" s="14"/>
      <c r="H48" s="15"/>
      <c r="I48" s="15"/>
      <c r="J48" s="15"/>
      <c r="K48" s="9"/>
      <c r="L48" s="9"/>
      <c r="M48" s="15"/>
      <c r="N48" s="15"/>
      <c r="O48" s="14"/>
      <c r="P48" s="14"/>
      <c r="Q48" s="14"/>
      <c r="AM48" s="177" t="e">
        <f>IF(AA19&lt;&gt;"",AA19,"")</f>
        <v>#N/A</v>
      </c>
      <c r="AN48" s="1">
        <v>41</v>
      </c>
      <c r="AV48" s="248"/>
      <c r="AW48" s="248"/>
      <c r="AX48" s="248"/>
      <c r="AY48" s="182"/>
      <c r="AZ48" s="182"/>
      <c r="BA48" s="117"/>
    </row>
    <row r="49" spans="2:55" s="3" customFormat="1" ht="17.25" thickTop="1" thickBot="1">
      <c r="B49" s="15"/>
      <c r="C49" s="15"/>
      <c r="D49" s="15"/>
      <c r="E49" s="15"/>
      <c r="F49" s="15"/>
      <c r="G49" s="15"/>
      <c r="H49" s="7"/>
      <c r="I49" s="7"/>
      <c r="J49" s="7"/>
      <c r="K49" s="7"/>
      <c r="L49" s="7"/>
      <c r="M49" s="7"/>
      <c r="N49" s="7"/>
      <c r="O49" s="15"/>
      <c r="P49" s="15"/>
      <c r="Q49" s="15"/>
      <c r="AM49" s="177" t="e">
        <f>IF(AA20&lt;&gt;"",AA20,"")</f>
        <v>#N/A</v>
      </c>
      <c r="AN49" s="1">
        <v>42</v>
      </c>
      <c r="AV49" s="248"/>
      <c r="AW49" s="248"/>
      <c r="AX49" s="248"/>
      <c r="AY49" s="182"/>
      <c r="AZ49" s="182"/>
      <c r="BA49" s="117"/>
    </row>
    <row r="50" spans="2:55" s="3" customFormat="1" ht="21.75" customHeight="1" thickTop="1">
      <c r="B50" s="30"/>
      <c r="C50" s="30"/>
      <c r="D50" s="30"/>
      <c r="E50" s="30"/>
      <c r="F50" s="30"/>
      <c r="G50" s="30"/>
      <c r="H50" s="30"/>
      <c r="I50" s="30"/>
      <c r="J50" s="30"/>
      <c r="K50" s="30"/>
      <c r="L50" s="30"/>
      <c r="M50" s="30"/>
      <c r="N50" s="30"/>
      <c r="O50" s="30"/>
      <c r="P50" s="30"/>
      <c r="Q50" s="30"/>
      <c r="AN50" s="1"/>
      <c r="AV50" s="248"/>
      <c r="AW50" s="248"/>
      <c r="AX50" s="248"/>
      <c r="AY50" s="182"/>
      <c r="AZ50" s="182"/>
      <c r="BA50" s="117"/>
    </row>
    <row r="51" spans="2:55" s="3" customFormat="1" ht="20.25">
      <c r="B51" s="16"/>
      <c r="C51" s="16"/>
      <c r="D51" s="16"/>
      <c r="E51" s="16"/>
      <c r="F51" s="16"/>
      <c r="G51" s="16"/>
      <c r="H51" s="16"/>
      <c r="I51" s="16"/>
      <c r="J51" s="16"/>
      <c r="K51" s="16"/>
      <c r="L51" s="16"/>
      <c r="M51" s="16"/>
      <c r="N51" s="9"/>
      <c r="O51" s="9"/>
      <c r="P51" s="9"/>
      <c r="Q51" s="9"/>
      <c r="AN51" s="1"/>
      <c r="AV51" s="248"/>
      <c r="AW51" s="248"/>
      <c r="AX51" s="248"/>
      <c r="AY51" s="182"/>
      <c r="AZ51" s="182"/>
      <c r="BA51" s="117"/>
    </row>
    <row r="52" spans="2:55" s="3" customFormat="1" ht="20.25">
      <c r="B52" s="17"/>
      <c r="C52" s="17"/>
      <c r="D52" s="17"/>
      <c r="E52" s="16"/>
      <c r="F52" s="17"/>
      <c r="G52" s="17"/>
      <c r="H52" s="17"/>
      <c r="I52" s="17"/>
      <c r="J52" s="17"/>
      <c r="K52" s="17"/>
      <c r="L52" s="17"/>
      <c r="M52" s="17"/>
      <c r="N52" s="10"/>
      <c r="O52" s="10"/>
      <c r="P52" s="10"/>
      <c r="Q52" s="10"/>
      <c r="AN52" s="1"/>
      <c r="AV52" s="248"/>
      <c r="AW52" s="248"/>
      <c r="AX52" s="248"/>
      <c r="AY52" s="182"/>
      <c r="AZ52" s="182"/>
      <c r="BA52" s="117"/>
    </row>
    <row r="53" spans="2:55" s="3" customFormat="1" ht="20.25">
      <c r="B53" s="18"/>
      <c r="C53" s="31"/>
      <c r="D53" s="31"/>
      <c r="E53" s="31"/>
      <c r="F53" s="31"/>
      <c r="G53" s="31"/>
      <c r="H53" s="31"/>
      <c r="I53" s="18"/>
      <c r="J53" s="18"/>
      <c r="K53" s="19"/>
      <c r="L53" s="20"/>
      <c r="M53" s="20"/>
      <c r="N53" s="21"/>
      <c r="O53" s="21"/>
      <c r="P53" s="21"/>
      <c r="Q53" s="21"/>
      <c r="AN53" s="1"/>
      <c r="AV53" s="248"/>
      <c r="AW53" s="182"/>
      <c r="AX53" s="182"/>
      <c r="AY53" s="182"/>
      <c r="AZ53" s="182"/>
      <c r="BA53" s="182"/>
      <c r="BB53" s="182"/>
      <c r="BC53" s="182"/>
    </row>
    <row r="54" spans="2:55" s="3" customFormat="1" ht="20.25">
      <c r="B54" s="19"/>
      <c r="C54" s="19"/>
      <c r="D54" s="19"/>
      <c r="E54" s="19"/>
      <c r="F54" s="19"/>
      <c r="G54" s="19"/>
      <c r="H54" s="22"/>
      <c r="I54" s="22"/>
      <c r="J54" s="22"/>
      <c r="K54" s="22"/>
      <c r="L54" s="22"/>
      <c r="M54" s="22"/>
      <c r="O54" s="23"/>
      <c r="P54" s="23"/>
      <c r="Q54" s="23"/>
      <c r="AN54" s="1"/>
      <c r="AV54" s="182"/>
      <c r="AW54" s="182"/>
      <c r="AX54" s="182"/>
      <c r="AY54" s="182"/>
      <c r="AZ54" s="182"/>
      <c r="BA54" s="182"/>
      <c r="BB54" s="182"/>
      <c r="BC54" s="182"/>
    </row>
    <row r="55" spans="2:55" ht="21" thickBot="1">
      <c r="B55" s="2"/>
      <c r="C55" s="2"/>
      <c r="D55" s="2"/>
      <c r="E55" s="2"/>
      <c r="F55" s="2"/>
      <c r="G55" s="2"/>
      <c r="H55" s="2"/>
      <c r="I55" s="2"/>
      <c r="J55" s="2"/>
      <c r="K55" s="2"/>
      <c r="L55" s="2"/>
      <c r="M55" s="2"/>
      <c r="AM55" s="177"/>
    </row>
    <row r="56" spans="2:55" ht="14.25" customHeight="1" thickTop="1"/>
  </sheetData>
  <sheetProtection password="BE64" sheet="1" objects="1" scenarios="1" selectLockedCells="1"/>
  <mergeCells count="127">
    <mergeCell ref="C2:D2"/>
    <mergeCell ref="E2:G2"/>
    <mergeCell ref="H3:J3"/>
    <mergeCell ref="L3:N3"/>
    <mergeCell ref="C1:D1"/>
    <mergeCell ref="B7:G7"/>
    <mergeCell ref="L7:O7"/>
    <mergeCell ref="E1:G1"/>
    <mergeCell ref="H1:J1"/>
    <mergeCell ref="L1:N1"/>
    <mergeCell ref="O1:P1"/>
    <mergeCell ref="E3:G3"/>
    <mergeCell ref="B3:D3"/>
    <mergeCell ref="C5:D5"/>
    <mergeCell ref="E5:G5"/>
    <mergeCell ref="L5:N5"/>
    <mergeCell ref="H5:J5"/>
    <mergeCell ref="O5:P5"/>
    <mergeCell ref="H2:J2"/>
    <mergeCell ref="C4:D4"/>
    <mergeCell ref="H4:J4"/>
    <mergeCell ref="B6:Q6"/>
    <mergeCell ref="Q5:T5"/>
    <mergeCell ref="L2:N2"/>
    <mergeCell ref="W5:X5"/>
    <mergeCell ref="AI9:AK9"/>
    <mergeCell ref="AI10:AK11"/>
    <mergeCell ref="U11:X11"/>
    <mergeCell ref="M13:O13"/>
    <mergeCell ref="U12:X12"/>
    <mergeCell ref="AD9:AF9"/>
    <mergeCell ref="U10:X10"/>
    <mergeCell ref="AI12:AK18"/>
    <mergeCell ref="AD11:AF11"/>
    <mergeCell ref="T15:AH15"/>
    <mergeCell ref="U9:X9"/>
    <mergeCell ref="AC7:AF7"/>
    <mergeCell ref="U8:X8"/>
    <mergeCell ref="AD8:AF8"/>
    <mergeCell ref="T7:X7"/>
    <mergeCell ref="T6:AH6"/>
    <mergeCell ref="AJ5:AK5"/>
    <mergeCell ref="Y5:AA5"/>
    <mergeCell ref="AC5:AD5"/>
    <mergeCell ref="AF5:AH5"/>
    <mergeCell ref="AD10:AF10"/>
    <mergeCell ref="AD12:AF12"/>
    <mergeCell ref="AD17:AF17"/>
    <mergeCell ref="B15:Q15"/>
    <mergeCell ref="M18:O18"/>
    <mergeCell ref="D17:G17"/>
    <mergeCell ref="M17:O17"/>
    <mergeCell ref="M20:O20"/>
    <mergeCell ref="U19:X19"/>
    <mergeCell ref="U17:X17"/>
    <mergeCell ref="U18:X18"/>
    <mergeCell ref="U20:X20"/>
    <mergeCell ref="M11:O11"/>
    <mergeCell ref="M10:O10"/>
    <mergeCell ref="U13:X13"/>
    <mergeCell ref="M8:O8"/>
    <mergeCell ref="M9:O9"/>
    <mergeCell ref="M12:O12"/>
    <mergeCell ref="T25:V25"/>
    <mergeCell ref="U3:V3"/>
    <mergeCell ref="D21:G21"/>
    <mergeCell ref="D8:G8"/>
    <mergeCell ref="D9:G9"/>
    <mergeCell ref="D11:G11"/>
    <mergeCell ref="D13:G13"/>
    <mergeCell ref="D12:G12"/>
    <mergeCell ref="D10:G10"/>
    <mergeCell ref="M16:O16"/>
    <mergeCell ref="M19:O19"/>
    <mergeCell ref="D19:G19"/>
    <mergeCell ref="D20:G20"/>
    <mergeCell ref="D18:G18"/>
    <mergeCell ref="D16:G16"/>
    <mergeCell ref="U5:V5"/>
    <mergeCell ref="U4:V4"/>
    <mergeCell ref="O3:P3"/>
    <mergeCell ref="E4:G4"/>
    <mergeCell ref="L4:N4"/>
    <mergeCell ref="O4:P4"/>
    <mergeCell ref="L28:P28"/>
    <mergeCell ref="T28:Y28"/>
    <mergeCell ref="AA28:AE28"/>
    <mergeCell ref="L25:M25"/>
    <mergeCell ref="N25:Q25"/>
    <mergeCell ref="N26:Q26"/>
    <mergeCell ref="Z25:AD25"/>
    <mergeCell ref="Z26:AD26"/>
    <mergeCell ref="U16:X16"/>
    <mergeCell ref="AD16:AF16"/>
    <mergeCell ref="AE25:AF25"/>
    <mergeCell ref="AE26:AF26"/>
    <mergeCell ref="L27:M27"/>
    <mergeCell ref="N27:Q27"/>
    <mergeCell ref="W25:Y25"/>
    <mergeCell ref="W26:Y26"/>
    <mergeCell ref="T26:V26"/>
    <mergeCell ref="AD18:AF18"/>
    <mergeCell ref="AD19:AF19"/>
    <mergeCell ref="AD20:AF20"/>
    <mergeCell ref="AF4:AK4"/>
    <mergeCell ref="O2:P2"/>
    <mergeCell ref="Q2:T2"/>
    <mergeCell ref="AF1:AH1"/>
    <mergeCell ref="Y1:AA1"/>
    <mergeCell ref="AC1:AD1"/>
    <mergeCell ref="Q1:T1"/>
    <mergeCell ref="AF3:AH3"/>
    <mergeCell ref="W2:X2"/>
    <mergeCell ref="W1:X1"/>
    <mergeCell ref="U1:V1"/>
    <mergeCell ref="U2:V2"/>
    <mergeCell ref="Y2:AA2"/>
    <mergeCell ref="AC4:AD4"/>
    <mergeCell ref="W3:X3"/>
    <mergeCell ref="Y3:AA3"/>
    <mergeCell ref="AC3:AD3"/>
    <mergeCell ref="Q4:T4"/>
    <mergeCell ref="Y4:AA4"/>
    <mergeCell ref="Q3:T3"/>
    <mergeCell ref="AI3:AK3"/>
    <mergeCell ref="AF2:AH2"/>
    <mergeCell ref="AC2:AE2"/>
  </mergeCells>
  <dataValidations count="2">
    <dataValidation type="list" allowBlank="1" showInputMessage="1" showErrorMessage="1" sqref="N27">
      <formula1>$BC$4:$BC$5</formula1>
    </dataValidation>
    <dataValidation type="list" allowBlank="1" showInputMessage="1" showErrorMessage="1" sqref="L5">
      <formula1>$AO$1:$AO$7</formula1>
    </dataValidation>
  </dataValidations>
  <hyperlinks>
    <hyperlink ref="AI12:AK18" location="ورقة3!A2" display="ورقة3!A2"/>
    <hyperlink ref="AI9:AK9" location="'تعليمات التسجيل'!A1" display="اضغط هنا للرجوع للتعليمات"/>
    <hyperlink ref="AI10:AK11" location="الإستمارة!Q1" display="اضغط هنا للذهاب إلى الاستمارة"/>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ورقة6"/>
  <dimension ref="A1:S21"/>
  <sheetViews>
    <sheetView rightToLeft="1" workbookViewId="0">
      <selection activeCell="A2" sqref="A2"/>
    </sheetView>
  </sheetViews>
  <sheetFormatPr defaultColWidth="9" defaultRowHeight="14.25"/>
  <cols>
    <col min="1" max="1" width="12.25" style="33" bestFit="1" customWidth="1"/>
    <col min="2" max="2" width="22.25" style="33" customWidth="1"/>
    <col min="3" max="3" width="18.875" style="33" customWidth="1"/>
    <col min="4" max="4" width="26" style="33" customWidth="1"/>
    <col min="5" max="5" width="20.625" style="33" customWidth="1"/>
    <col min="6" max="6" width="19.875" style="33" customWidth="1"/>
    <col min="7" max="7" width="9" style="33" customWidth="1"/>
    <col min="8" max="8" width="21" style="33" hidden="1" customWidth="1"/>
    <col min="9" max="9" width="16.25" style="33" hidden="1" customWidth="1"/>
    <col min="10" max="10" width="16.25" style="33" customWidth="1"/>
    <col min="11" max="11" width="22.875" style="33" customWidth="1"/>
    <col min="12" max="12" width="18.875" style="33" customWidth="1"/>
    <col min="13" max="15" width="11" style="33" customWidth="1"/>
    <col min="16" max="16" width="15.375" style="33" customWidth="1"/>
    <col min="17" max="17" width="37.125" style="33" customWidth="1"/>
    <col min="18" max="18" width="20" style="63" customWidth="1"/>
    <col min="19" max="19" width="18.375" style="63" customWidth="1"/>
    <col min="20" max="20" width="16.25" style="33" customWidth="1"/>
    <col min="21" max="16384" width="9" style="33"/>
  </cols>
  <sheetData>
    <row r="1" spans="1:9" ht="23.25" customHeight="1">
      <c r="A1" s="50" t="s">
        <v>66</v>
      </c>
      <c r="B1" s="50" t="s">
        <v>67</v>
      </c>
      <c r="C1" s="50" t="s">
        <v>68</v>
      </c>
      <c r="D1" s="238"/>
      <c r="H1" s="33" t="s">
        <v>3357</v>
      </c>
      <c r="I1" s="33" t="s">
        <v>3669</v>
      </c>
    </row>
    <row r="2" spans="1:9" s="254" customFormat="1" ht="33.75" customHeight="1">
      <c r="A2" s="53">
        <f>'إختيار المقررات'!E1</f>
        <v>0</v>
      </c>
      <c r="B2" s="54"/>
      <c r="C2" s="54"/>
      <c r="D2" s="239"/>
      <c r="H2" s="254" t="s">
        <v>3388</v>
      </c>
      <c r="I2" s="254" t="s">
        <v>3665</v>
      </c>
    </row>
    <row r="3" spans="1:9" ht="23.25" customHeight="1">
      <c r="A3" s="50" t="s">
        <v>3204</v>
      </c>
      <c r="B3" s="50" t="s">
        <v>3203</v>
      </c>
      <c r="C3" s="50" t="s">
        <v>2530</v>
      </c>
      <c r="D3" s="50" t="s">
        <v>2528</v>
      </c>
      <c r="E3" s="50" t="s">
        <v>2529</v>
      </c>
      <c r="F3" s="50" t="s">
        <v>2531</v>
      </c>
      <c r="H3" s="255" t="s">
        <v>3400</v>
      </c>
    </row>
    <row r="4" spans="1:9" ht="33.75" customHeight="1">
      <c r="A4" s="54"/>
      <c r="B4" s="54"/>
      <c r="C4" s="53" t="str">
        <f>A4&amp;" "&amp;B4</f>
        <v/>
      </c>
      <c r="D4" s="54"/>
      <c r="E4" s="54"/>
      <c r="F4" s="54"/>
      <c r="H4" s="33" t="s">
        <v>3397</v>
      </c>
    </row>
    <row r="5" spans="1:9" ht="23.25" customHeight="1">
      <c r="A5" s="51" t="s">
        <v>13</v>
      </c>
      <c r="B5" s="50" t="s">
        <v>69</v>
      </c>
      <c r="C5" s="50" t="s">
        <v>8</v>
      </c>
      <c r="D5" s="50" t="s">
        <v>2532</v>
      </c>
      <c r="E5" s="50" t="s">
        <v>12</v>
      </c>
      <c r="F5" s="50" t="s">
        <v>70</v>
      </c>
      <c r="H5" s="255" t="s">
        <v>3370</v>
      </c>
    </row>
    <row r="6" spans="1:9" ht="33.75" customHeight="1">
      <c r="A6" s="54"/>
      <c r="B6" s="59"/>
      <c r="C6" s="54"/>
      <c r="D6" s="54"/>
      <c r="E6" s="54"/>
      <c r="F6" s="60"/>
      <c r="H6" s="33" t="s">
        <v>3403</v>
      </c>
    </row>
    <row r="7" spans="1:9" ht="23.25" customHeight="1">
      <c r="A7" s="50" t="s">
        <v>71</v>
      </c>
      <c r="B7" s="50" t="s">
        <v>72</v>
      </c>
      <c r="C7" s="50" t="s">
        <v>73</v>
      </c>
      <c r="D7" s="50" t="s">
        <v>18</v>
      </c>
      <c r="E7" s="52" t="s">
        <v>74</v>
      </c>
      <c r="F7" s="62" t="s">
        <v>75</v>
      </c>
      <c r="H7" s="255" t="s">
        <v>3415</v>
      </c>
    </row>
    <row r="8" spans="1:9" ht="33.75" customHeight="1">
      <c r="A8" s="54"/>
      <c r="B8" s="54"/>
      <c r="C8" s="54"/>
      <c r="D8" s="54"/>
      <c r="E8" s="54"/>
      <c r="F8" s="60"/>
      <c r="H8" s="256" t="s">
        <v>3642</v>
      </c>
    </row>
    <row r="9" spans="1:9" ht="23.25" customHeight="1">
      <c r="A9" s="62" t="s">
        <v>76</v>
      </c>
      <c r="B9" s="52" t="s">
        <v>492</v>
      </c>
      <c r="H9" s="257" t="s">
        <v>3417</v>
      </c>
    </row>
    <row r="10" spans="1:9" ht="33.75" customHeight="1">
      <c r="A10" s="60"/>
      <c r="B10" s="54"/>
      <c r="H10" s="256" t="s">
        <v>3440</v>
      </c>
    </row>
    <row r="11" spans="1:9" ht="26.25">
      <c r="A11" s="432" t="s">
        <v>484</v>
      </c>
      <c r="B11" s="433"/>
      <c r="C11" s="433"/>
      <c r="D11" s="433"/>
      <c r="E11" s="433"/>
      <c r="F11" s="433"/>
      <c r="H11" s="257" t="s">
        <v>3363</v>
      </c>
    </row>
    <row r="12" spans="1:9" ht="26.25">
      <c r="A12" s="431" t="s">
        <v>485</v>
      </c>
      <c r="B12" s="431"/>
      <c r="C12" s="213" t="s">
        <v>481</v>
      </c>
      <c r="D12" s="434" t="s">
        <v>486</v>
      </c>
      <c r="E12" s="434"/>
      <c r="F12" s="258" t="s">
        <v>481</v>
      </c>
      <c r="H12" s="256" t="s">
        <v>3544</v>
      </c>
    </row>
    <row r="13" spans="1:9" ht="18.75">
      <c r="H13" s="257" t="s">
        <v>3358</v>
      </c>
    </row>
    <row r="14" spans="1:9">
      <c r="H14" s="256" t="s">
        <v>3385</v>
      </c>
    </row>
    <row r="20" spans="7:7">
      <c r="G20" s="61" t="s">
        <v>493</v>
      </c>
    </row>
    <row r="21" spans="7:7">
      <c r="G21" s="61" t="s">
        <v>494</v>
      </c>
    </row>
  </sheetData>
  <sheetProtection password="BE24" sheet="1" objects="1" scenarios="1"/>
  <mergeCells count="3">
    <mergeCell ref="A12:B12"/>
    <mergeCell ref="A11:F11"/>
    <mergeCell ref="D12:E12"/>
  </mergeCells>
  <conditionalFormatting sqref="A1">
    <cfRule type="duplicateValues" dxfId="25" priority="2"/>
  </conditionalFormatting>
  <dataValidations count="4">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A8">
      <formula1>$I$1:$I$2</formula1>
    </dataValidation>
    <dataValidation type="list" allowBlank="1" showInputMessage="1" showErrorMessage="1" sqref="C8 D8">
      <formula1>$H$1:$H$14</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U46"/>
  <sheetViews>
    <sheetView rightToLeft="1" workbookViewId="0">
      <selection activeCell="A8" sqref="A8:Q9"/>
    </sheetView>
  </sheetViews>
  <sheetFormatPr defaultColWidth="9" defaultRowHeight="15"/>
  <cols>
    <col min="1" max="2" width="5.125" style="1" customWidth="1"/>
    <col min="3" max="3" width="4.125" style="1" customWidth="1"/>
    <col min="4" max="4" width="8" style="115" customWidth="1"/>
    <col min="5" max="5" width="7.125" style="115" customWidth="1"/>
    <col min="6" max="6" width="4.75" style="115" customWidth="1"/>
    <col min="7" max="7" width="5.375" style="115" customWidth="1"/>
    <col min="8" max="8" width="5.25" style="1" customWidth="1"/>
    <col min="9" max="9" width="9.125" style="1" customWidth="1"/>
    <col min="10" max="10" width="5" style="1" customWidth="1"/>
    <col min="11" max="11" width="3.875" style="1" customWidth="1"/>
    <col min="12" max="12" width="9.25" style="115" customWidth="1"/>
    <col min="13" max="13" width="6" style="115" customWidth="1"/>
    <col min="14" max="14" width="7.125" style="115" customWidth="1"/>
    <col min="15" max="15" width="3.75" style="1" customWidth="1"/>
    <col min="16" max="16" width="3.5" style="1" customWidth="1"/>
    <col min="17" max="17" width="4" style="1" customWidth="1"/>
    <col min="18" max="19" width="9" style="1"/>
    <col min="20" max="20" width="6" style="1" customWidth="1"/>
    <col min="21" max="21" width="6" style="55" customWidth="1"/>
    <col min="22" max="22" width="6" style="1" customWidth="1"/>
    <col min="23" max="16384" width="9" style="1"/>
  </cols>
  <sheetData>
    <row r="1" spans="1:21" ht="19.5" thickBot="1">
      <c r="A1" s="518">
        <f ca="1">NOW()</f>
        <v>43823.44685</v>
      </c>
      <c r="B1" s="518"/>
      <c r="C1" s="518"/>
      <c r="D1" s="518"/>
      <c r="E1" s="69" t="s">
        <v>3725</v>
      </c>
      <c r="F1" s="69"/>
      <c r="G1" s="69"/>
      <c r="H1" s="69"/>
      <c r="I1" s="69"/>
      <c r="J1" s="69"/>
      <c r="K1" s="69"/>
      <c r="L1" s="69"/>
      <c r="M1" s="69"/>
      <c r="N1" s="69"/>
      <c r="O1" s="69"/>
      <c r="P1" s="69"/>
      <c r="Q1" s="70"/>
    </row>
    <row r="2" spans="1:21" ht="17.25" customHeight="1" thickTop="1">
      <c r="A2" s="519" t="s">
        <v>4</v>
      </c>
      <c r="B2" s="520"/>
      <c r="C2" s="521">
        <f>'إختيار المقررات'!E1</f>
        <v>0</v>
      </c>
      <c r="D2" s="521"/>
      <c r="E2" s="522" t="s">
        <v>5</v>
      </c>
      <c r="F2" s="522"/>
      <c r="G2" s="523" t="e">
        <f>'إختيار المقررات'!L1</f>
        <v>#N/A</v>
      </c>
      <c r="H2" s="523"/>
      <c r="I2" s="523"/>
      <c r="J2" s="529" t="s">
        <v>6</v>
      </c>
      <c r="K2" s="529"/>
      <c r="L2" s="524" t="b">
        <f>'إختيار المقررات'!Q1</f>
        <v>0</v>
      </c>
      <c r="M2" s="524"/>
      <c r="N2" s="212" t="s">
        <v>7</v>
      </c>
      <c r="O2" s="525" t="b">
        <f>'إختيار المقررات'!W1</f>
        <v>0</v>
      </c>
      <c r="P2" s="525"/>
      <c r="Q2" s="526"/>
    </row>
    <row r="3" spans="1:21" ht="17.25" customHeight="1">
      <c r="A3" s="531" t="s">
        <v>11</v>
      </c>
      <c r="B3" s="532"/>
      <c r="C3" s="527" t="e">
        <f>'إختيار المقررات'!E2</f>
        <v>#N/A</v>
      </c>
      <c r="D3" s="527"/>
      <c r="E3" s="535">
        <f>'إدخال البيانات'!E4</f>
        <v>0</v>
      </c>
      <c r="F3" s="535"/>
      <c r="G3" s="530" t="s">
        <v>2529</v>
      </c>
      <c r="H3" s="530"/>
      <c r="I3" s="534">
        <f>'إدخال البيانات'!D4</f>
        <v>0</v>
      </c>
      <c r="J3" s="534"/>
      <c r="K3" s="534"/>
      <c r="L3" s="236" t="s">
        <v>2528</v>
      </c>
      <c r="M3" s="533" t="str">
        <f>'إدخال البيانات'!C4</f>
        <v/>
      </c>
      <c r="N3" s="533"/>
      <c r="O3" s="533"/>
      <c r="P3" s="538" t="s">
        <v>2530</v>
      </c>
      <c r="Q3" s="539"/>
    </row>
    <row r="4" spans="1:21" ht="18.75" customHeight="1">
      <c r="A4" s="531" t="s">
        <v>13</v>
      </c>
      <c r="B4" s="532"/>
      <c r="C4" s="510" t="b">
        <f>'إختيار المقررات'!E3</f>
        <v>0</v>
      </c>
      <c r="D4" s="510"/>
      <c r="E4" s="496" t="s">
        <v>69</v>
      </c>
      <c r="F4" s="496"/>
      <c r="G4" s="528" t="b">
        <f>'إختيار المقررات'!AC1</f>
        <v>0</v>
      </c>
      <c r="H4" s="528"/>
      <c r="I4" s="210" t="s">
        <v>8</v>
      </c>
      <c r="J4" s="510" t="b">
        <f>'إختيار المقررات'!AF1</f>
        <v>0</v>
      </c>
      <c r="K4" s="510"/>
      <c r="L4" s="510"/>
      <c r="M4" s="536">
        <f>'إدخال البيانات'!F4</f>
        <v>0</v>
      </c>
      <c r="N4" s="536"/>
      <c r="O4" s="536"/>
      <c r="P4" s="530" t="s">
        <v>2531</v>
      </c>
      <c r="Q4" s="537"/>
    </row>
    <row r="5" spans="1:21" ht="18.75" customHeight="1">
      <c r="A5" s="507" t="s">
        <v>12</v>
      </c>
      <c r="B5" s="508"/>
      <c r="C5" s="509" t="b">
        <f>'إختيار المقررات'!L3</f>
        <v>0</v>
      </c>
      <c r="D5" s="509"/>
      <c r="E5" s="498" t="s">
        <v>70</v>
      </c>
      <c r="F5" s="498"/>
      <c r="G5" s="511">
        <f>'إختيار المقررات'!Q3</f>
        <v>0</v>
      </c>
      <c r="H5" s="511"/>
      <c r="I5" s="237" t="s">
        <v>2532</v>
      </c>
      <c r="J5" s="511">
        <f>'إختيار المقررات'!AC3</f>
        <v>0</v>
      </c>
      <c r="K5" s="512"/>
      <c r="L5" s="512"/>
      <c r="M5" s="506" t="s">
        <v>34</v>
      </c>
      <c r="N5" s="506"/>
      <c r="O5" s="509" t="b">
        <f>'إختيار المقررات'!W3</f>
        <v>0</v>
      </c>
      <c r="P5" s="509"/>
      <c r="Q5" s="513"/>
    </row>
    <row r="6" spans="1:21" ht="18.75" customHeight="1">
      <c r="A6" s="515" t="s">
        <v>492</v>
      </c>
      <c r="B6" s="516"/>
      <c r="C6" s="514">
        <f>'إختيار المقررات'!AF3</f>
        <v>0</v>
      </c>
      <c r="D6" s="514"/>
      <c r="E6" s="496" t="s">
        <v>35</v>
      </c>
      <c r="F6" s="496"/>
      <c r="G6" s="510" t="b">
        <f>'إختيار المقررات'!E4</f>
        <v>0</v>
      </c>
      <c r="H6" s="510"/>
      <c r="I6" s="211" t="s">
        <v>16</v>
      </c>
      <c r="J6" s="485" t="b">
        <f>'إختيار المقررات'!Q4</f>
        <v>0</v>
      </c>
      <c r="K6" s="485"/>
      <c r="L6" s="485"/>
      <c r="M6" s="496" t="s">
        <v>36</v>
      </c>
      <c r="N6" s="496"/>
      <c r="O6" s="510" t="b">
        <f>'إختيار المقررات'!L4</f>
        <v>0</v>
      </c>
      <c r="P6" s="510"/>
      <c r="Q6" s="517"/>
    </row>
    <row r="7" spans="1:21" ht="16.5" thickBot="1">
      <c r="A7" s="442" t="s">
        <v>490</v>
      </c>
      <c r="B7" s="443"/>
      <c r="C7" s="499">
        <f>'إختيار المقررات'!W4</f>
        <v>0</v>
      </c>
      <c r="D7" s="500"/>
      <c r="E7" s="444" t="s">
        <v>491</v>
      </c>
      <c r="F7" s="444"/>
      <c r="G7" s="445">
        <f>'إختيار المقررات'!AC4</f>
        <v>0</v>
      </c>
      <c r="H7" s="445"/>
      <c r="I7" s="226" t="s">
        <v>495</v>
      </c>
      <c r="J7" s="446">
        <f>'إختيار المقررات'!AF4</f>
        <v>0</v>
      </c>
      <c r="K7" s="446"/>
      <c r="L7" s="446"/>
      <c r="M7" s="446"/>
      <c r="N7" s="446"/>
      <c r="O7" s="446"/>
      <c r="P7" s="446"/>
      <c r="Q7" s="447"/>
    </row>
    <row r="8" spans="1:21" ht="26.25" customHeight="1">
      <c r="A8" s="501" t="s">
        <v>3724</v>
      </c>
      <c r="B8" s="501"/>
      <c r="C8" s="501"/>
      <c r="D8" s="501"/>
      <c r="E8" s="501"/>
      <c r="F8" s="501"/>
      <c r="G8" s="501"/>
      <c r="H8" s="501"/>
      <c r="I8" s="501"/>
      <c r="J8" s="501"/>
      <c r="K8" s="501"/>
      <c r="L8" s="501"/>
      <c r="M8" s="501"/>
      <c r="N8" s="501"/>
      <c r="O8" s="501"/>
      <c r="P8" s="501"/>
      <c r="Q8" s="501"/>
    </row>
    <row r="9" spans="1:21" ht="26.25" customHeight="1">
      <c r="A9" s="502"/>
      <c r="B9" s="502"/>
      <c r="C9" s="502"/>
      <c r="D9" s="502"/>
      <c r="E9" s="502"/>
      <c r="F9" s="502"/>
      <c r="G9" s="502"/>
      <c r="H9" s="502"/>
      <c r="I9" s="502"/>
      <c r="J9" s="502"/>
      <c r="K9" s="502"/>
      <c r="L9" s="502"/>
      <c r="M9" s="502"/>
      <c r="N9" s="502"/>
      <c r="O9" s="502"/>
      <c r="P9" s="502"/>
      <c r="Q9" s="502"/>
      <c r="R9" s="71"/>
      <c r="S9" s="71"/>
      <c r="T9" s="71"/>
    </row>
    <row r="10" spans="1:21" ht="16.5" customHeight="1" thickBot="1">
      <c r="A10" s="72"/>
      <c r="B10" s="72"/>
      <c r="C10" s="72"/>
      <c r="D10" s="72"/>
      <c r="E10" s="72"/>
      <c r="F10" s="72"/>
      <c r="G10" s="72"/>
      <c r="H10" s="72"/>
      <c r="I10" s="72"/>
      <c r="J10" s="72"/>
      <c r="K10" s="72"/>
      <c r="L10" s="72"/>
      <c r="M10" s="72"/>
      <c r="N10" s="72"/>
      <c r="O10" s="72"/>
      <c r="P10" s="72"/>
      <c r="Q10" s="72"/>
      <c r="R10" s="71"/>
      <c r="S10" s="71"/>
      <c r="T10" s="71"/>
    </row>
    <row r="11" spans="1:21" ht="22.5" customHeight="1">
      <c r="A11" s="73"/>
      <c r="B11" s="74" t="s">
        <v>37</v>
      </c>
      <c r="C11" s="503" t="s">
        <v>38</v>
      </c>
      <c r="D11" s="504"/>
      <c r="E11" s="504"/>
      <c r="F11" s="505"/>
      <c r="G11" s="75"/>
      <c r="H11" s="76"/>
      <c r="I11" s="73"/>
      <c r="J11" s="74" t="s">
        <v>37</v>
      </c>
      <c r="K11" s="503" t="s">
        <v>38</v>
      </c>
      <c r="L11" s="504"/>
      <c r="M11" s="504"/>
      <c r="N11" s="505"/>
      <c r="O11" s="75"/>
      <c r="P11" s="77"/>
      <c r="Q11" s="78"/>
      <c r="R11" s="79"/>
      <c r="S11" s="79"/>
      <c r="T11" s="80"/>
      <c r="U11" s="55" t="str">
        <f>IFERROR(SMALL('إختيار المقررات'!$AM$8:$AM$55,'إختيار المقررات'!AN8),"")</f>
        <v/>
      </c>
    </row>
    <row r="12" spans="1:21" ht="27" customHeight="1">
      <c r="A12" s="81" t="str">
        <f>U11</f>
        <v/>
      </c>
      <c r="B12" s="82" t="str">
        <f>IFERROR(VLOOKUP(A12,'إختيار المقررات'!AV5:AZ52,2,0),"")</f>
        <v/>
      </c>
      <c r="C12" s="449" t="str">
        <f>IFERROR(VLOOKUP(A12,'إختيار المقررات'!AV5:AZ52,3,0),"")</f>
        <v/>
      </c>
      <c r="D12" s="449"/>
      <c r="E12" s="449"/>
      <c r="F12" s="449"/>
      <c r="G12" s="83" t="str">
        <f>IFERROR(VLOOKUP(A12,'إختيار المقررات'!AV5:AZ52,4,0),"")</f>
        <v/>
      </c>
      <c r="H12" s="84" t="str">
        <f>IFERROR(VLOOKUP(A12,'إختيار المقررات'!AV5:AZ52,5,0),"")</f>
        <v/>
      </c>
      <c r="I12" s="85" t="str">
        <f>U12</f>
        <v/>
      </c>
      <c r="J12" s="82" t="str">
        <f>IFERROR(VLOOKUP(I12,'إختيار المقررات'!AV5:AZ52,2,0),"")</f>
        <v/>
      </c>
      <c r="K12" s="449" t="str">
        <f>IFERROR(VLOOKUP(I12,'إختيار المقررات'!AV5:AZ52,3,0),"")</f>
        <v/>
      </c>
      <c r="L12" s="449"/>
      <c r="M12" s="449"/>
      <c r="N12" s="449"/>
      <c r="O12" s="83" t="str">
        <f>IFERROR(VLOOKUP(I12,'إختيار المقررات'!AV5:AZ52,4,0),"")</f>
        <v/>
      </c>
      <c r="P12" s="84" t="str">
        <f>IFERROR(VLOOKUP(I12,'إختيار المقررات'!AV5:AZ52,5,0),"")</f>
        <v/>
      </c>
      <c r="Q12" s="86"/>
      <c r="R12" s="87"/>
      <c r="S12" s="88"/>
      <c r="T12" s="87"/>
      <c r="U12" s="55" t="str">
        <f>IFERROR(SMALL('إختيار المقررات'!$AM$8:$AM$55,'إختيار المقررات'!AN9),"")</f>
        <v/>
      </c>
    </row>
    <row r="13" spans="1:21" ht="27" customHeight="1">
      <c r="A13" s="81" t="str">
        <f>U13</f>
        <v/>
      </c>
      <c r="B13" s="82" t="str">
        <f>IFERROR(VLOOKUP(A13,'إختيار المقررات'!AV6:AZ53,2,0),"")</f>
        <v/>
      </c>
      <c r="C13" s="449" t="str">
        <f>IFERROR(VLOOKUP(A13,'إختيار المقررات'!AV6:AZ53,3,0),"")</f>
        <v/>
      </c>
      <c r="D13" s="449"/>
      <c r="E13" s="449"/>
      <c r="F13" s="449"/>
      <c r="G13" s="83" t="str">
        <f>IFERROR(VLOOKUP(A13,'إختيار المقررات'!AV6:AZ53,4,0),"")</f>
        <v/>
      </c>
      <c r="H13" s="84" t="str">
        <f>IFERROR(VLOOKUP(A13,'إختيار المقررات'!AV6:AZ53,5,0),"")</f>
        <v/>
      </c>
      <c r="I13" s="85" t="str">
        <f>U14</f>
        <v/>
      </c>
      <c r="J13" s="82" t="str">
        <f>IFERROR(VLOOKUP(I13,'إختيار المقررات'!AV6:AZ53,2,0),"")</f>
        <v/>
      </c>
      <c r="K13" s="449" t="str">
        <f>IFERROR(VLOOKUP(I13,'إختيار المقررات'!AV6:AZ53,3,0),"")</f>
        <v/>
      </c>
      <c r="L13" s="449"/>
      <c r="M13" s="449"/>
      <c r="N13" s="449"/>
      <c r="O13" s="83" t="str">
        <f>IFERROR(VLOOKUP(I13,'إختيار المقررات'!AV6:AZ53,4,0),"")</f>
        <v/>
      </c>
      <c r="P13" s="84" t="str">
        <f>IFERROR(VLOOKUP(I13,'إختيار المقررات'!AV6:AZ53,5,0),"")</f>
        <v/>
      </c>
      <c r="Q13" s="86"/>
      <c r="R13" s="88"/>
      <c r="S13" s="88"/>
      <c r="T13" s="89"/>
      <c r="U13" s="55" t="str">
        <f>IFERROR(SMALL('إختيار المقررات'!$AM$8:$AM$55,'إختيار المقررات'!AN10),"")</f>
        <v/>
      </c>
    </row>
    <row r="14" spans="1:21" ht="27" customHeight="1">
      <c r="A14" s="81" t="str">
        <f>U15</f>
        <v/>
      </c>
      <c r="B14" s="82" t="str">
        <f>IFERROR(VLOOKUP(A14,'إختيار المقررات'!AV7:AZ54,2,0),"")</f>
        <v/>
      </c>
      <c r="C14" s="449" t="str">
        <f>IFERROR(VLOOKUP(A14,'إختيار المقررات'!AV7:AZ54,3,0),"")</f>
        <v/>
      </c>
      <c r="D14" s="449"/>
      <c r="E14" s="449"/>
      <c r="F14" s="449"/>
      <c r="G14" s="83" t="str">
        <f>IFERROR(VLOOKUP(A14,'إختيار المقررات'!AV7:AZ54,4,0),"")</f>
        <v/>
      </c>
      <c r="H14" s="84" t="str">
        <f>IFERROR(VLOOKUP(A14,'إختيار المقررات'!AV7:AZ54,5,0),"")</f>
        <v/>
      </c>
      <c r="I14" s="85" t="str">
        <f>U16</f>
        <v/>
      </c>
      <c r="J14" s="82" t="str">
        <f>IFERROR(VLOOKUP(I14,'إختيار المقررات'!AV7:AZ54,2,0),"")</f>
        <v/>
      </c>
      <c r="K14" s="449" t="str">
        <f>IFERROR(VLOOKUP(I14,'إختيار المقررات'!AV7:AZ54,3,0),"")</f>
        <v/>
      </c>
      <c r="L14" s="449"/>
      <c r="M14" s="449"/>
      <c r="N14" s="449"/>
      <c r="O14" s="83" t="str">
        <f>IFERROR(VLOOKUP(I14,'إختيار المقررات'!AV7:AZ54,4,0),"")</f>
        <v/>
      </c>
      <c r="P14" s="84" t="str">
        <f>IFERROR(VLOOKUP(I14,'إختيار المقررات'!AV7:AZ54,5,0),"")</f>
        <v/>
      </c>
      <c r="Q14" s="86"/>
      <c r="R14" s="88"/>
      <c r="S14" s="88"/>
      <c r="T14" s="89"/>
      <c r="U14" s="55" t="str">
        <f>IFERROR(SMALL('إختيار المقررات'!$AM$8:$AM$55,'إختيار المقررات'!AN11),"")</f>
        <v/>
      </c>
    </row>
    <row r="15" spans="1:21" ht="27" customHeight="1">
      <c r="A15" s="81" t="str">
        <f>U17</f>
        <v/>
      </c>
      <c r="B15" s="82" t="str">
        <f>IFERROR(VLOOKUP(A15,'إختيار المقررات'!AV8:AZ55,2,0),"")</f>
        <v/>
      </c>
      <c r="C15" s="449" t="str">
        <f>IFERROR(VLOOKUP(A15,'إختيار المقررات'!AV8:AZ55,3,0),"")</f>
        <v/>
      </c>
      <c r="D15" s="449"/>
      <c r="E15" s="449"/>
      <c r="F15" s="449"/>
      <c r="G15" s="83" t="str">
        <f>IFERROR(VLOOKUP(A15,'إختيار المقررات'!AV8:AZ55,4,0),"")</f>
        <v/>
      </c>
      <c r="H15" s="84" t="str">
        <f>IFERROR(VLOOKUP(A15,'إختيار المقررات'!AV8:AZ55,5,0),"")</f>
        <v/>
      </c>
      <c r="I15" s="85" t="str">
        <f>U18</f>
        <v/>
      </c>
      <c r="J15" s="82" t="str">
        <f>IFERROR(VLOOKUP(I15,'إختيار المقررات'!AV8:AZ55,2,0),"")</f>
        <v/>
      </c>
      <c r="K15" s="449" t="str">
        <f>IFERROR(VLOOKUP(I15,'إختيار المقررات'!AV8:AZ55,3,0),"")</f>
        <v/>
      </c>
      <c r="L15" s="449"/>
      <c r="M15" s="449"/>
      <c r="N15" s="449"/>
      <c r="O15" s="83" t="str">
        <f>IFERROR(VLOOKUP(I15,'إختيار المقررات'!AV8:AZ55,4,0),"")</f>
        <v/>
      </c>
      <c r="P15" s="84" t="str">
        <f>IFERROR(VLOOKUP(I15,'إختيار المقررات'!AV8:AZ55,5,0),"")</f>
        <v/>
      </c>
      <c r="Q15" s="86"/>
      <c r="R15" s="88"/>
      <c r="S15" s="88"/>
      <c r="T15" s="89"/>
      <c r="U15" s="55" t="str">
        <f>IFERROR(SMALL('إختيار المقررات'!$AM$8:$AM$55,'إختيار المقررات'!AN12),"")</f>
        <v/>
      </c>
    </row>
    <row r="16" spans="1:21" ht="27" customHeight="1">
      <c r="A16" s="81" t="str">
        <f>U19</f>
        <v/>
      </c>
      <c r="B16" s="82" t="str">
        <f>IFERROR(VLOOKUP(A16,'إختيار المقررات'!AV9:AZ56,2,0),"")</f>
        <v/>
      </c>
      <c r="C16" s="449" t="str">
        <f>IFERROR(VLOOKUP(A16,'إختيار المقررات'!AV9:AZ56,3,0),"")</f>
        <v/>
      </c>
      <c r="D16" s="449"/>
      <c r="E16" s="449"/>
      <c r="F16" s="449"/>
      <c r="G16" s="83" t="str">
        <f>IFERROR(VLOOKUP(A16,'إختيار المقررات'!AV9:AZ56,4,0),"")</f>
        <v/>
      </c>
      <c r="H16" s="84" t="str">
        <f>IFERROR(VLOOKUP(A16,'إختيار المقررات'!AV9:AZ56,5,0),"")</f>
        <v/>
      </c>
      <c r="I16" s="85" t="str">
        <f>U20</f>
        <v/>
      </c>
      <c r="J16" s="82" t="str">
        <f>IFERROR(VLOOKUP(I16,'إختيار المقررات'!AV9:AZ56,2,0),"")</f>
        <v/>
      </c>
      <c r="K16" s="449" t="str">
        <f>IFERROR(VLOOKUP(I16,'إختيار المقررات'!AV9:AZ56,3,0),"")</f>
        <v/>
      </c>
      <c r="L16" s="449"/>
      <c r="M16" s="449"/>
      <c r="N16" s="449"/>
      <c r="O16" s="83" t="str">
        <f>IFERROR(VLOOKUP(I16,'إختيار المقررات'!AV9:AZ56,4,0),"")</f>
        <v/>
      </c>
      <c r="P16" s="84" t="str">
        <f>IFERROR(VLOOKUP(I16,'إختيار المقررات'!AV9:AZ56,5,0),"")</f>
        <v/>
      </c>
      <c r="Q16" s="86"/>
      <c r="R16" s="88"/>
      <c r="S16" s="88"/>
      <c r="T16" s="89"/>
      <c r="U16" s="55" t="str">
        <f>IFERROR(SMALL('إختيار المقررات'!$AM$8:$AM$55,'إختيار المقررات'!AN13),"")</f>
        <v/>
      </c>
    </row>
    <row r="17" spans="1:21" ht="27" customHeight="1">
      <c r="A17" s="81" t="str">
        <f>U21</f>
        <v/>
      </c>
      <c r="B17" s="82" t="str">
        <f>IFERROR(VLOOKUP(A17,'إختيار المقررات'!AV10:AZ57,2,0),"")</f>
        <v/>
      </c>
      <c r="C17" s="449" t="str">
        <f>IFERROR(VLOOKUP(A17,'إختيار المقررات'!AV10:AZ57,3,0),"")</f>
        <v/>
      </c>
      <c r="D17" s="449"/>
      <c r="E17" s="449"/>
      <c r="F17" s="449"/>
      <c r="G17" s="83" t="str">
        <f>IFERROR(VLOOKUP(A17,'إختيار المقررات'!AV10:AZ57,4,0),"")</f>
        <v/>
      </c>
      <c r="H17" s="84" t="str">
        <f>IFERROR(VLOOKUP(A17,'إختيار المقررات'!AV10:AZ57,5,0),"")</f>
        <v/>
      </c>
      <c r="I17" s="85" t="str">
        <f>U22</f>
        <v/>
      </c>
      <c r="J17" s="82" t="str">
        <f>IFERROR(VLOOKUP(I17,'إختيار المقررات'!AV10:AZ57,2,0),"")</f>
        <v/>
      </c>
      <c r="K17" s="449" t="str">
        <f>IFERROR(VLOOKUP(I17,'إختيار المقررات'!AV10:AZ57,3,0),"")</f>
        <v/>
      </c>
      <c r="L17" s="449"/>
      <c r="M17" s="449"/>
      <c r="N17" s="449"/>
      <c r="O17" s="83" t="str">
        <f>IFERROR(VLOOKUP(I17,'إختيار المقررات'!AV10:AZ57,4,0),"")</f>
        <v/>
      </c>
      <c r="P17" s="84" t="str">
        <f>IFERROR(VLOOKUP(I17,'إختيار المقررات'!AV10:AZ57,5,0),"")</f>
        <v/>
      </c>
      <c r="Q17" s="86"/>
      <c r="R17" s="88"/>
      <c r="S17" s="88"/>
      <c r="T17" s="89"/>
      <c r="U17" s="55" t="str">
        <f>IFERROR(SMALL('إختيار المقررات'!$AM$8:$AM$55,'إختيار المقررات'!AN14),"")</f>
        <v/>
      </c>
    </row>
    <row r="18" spans="1:21" s="90" customFormat="1" ht="27" customHeight="1">
      <c r="A18" s="81" t="str">
        <f>U23</f>
        <v/>
      </c>
      <c r="B18" s="82" t="str">
        <f>IFERROR(VLOOKUP(A18,'إختيار المقررات'!AV11:AZ58,2,0),"")</f>
        <v/>
      </c>
      <c r="C18" s="449" t="str">
        <f>IFERROR(VLOOKUP(A18,'إختيار المقررات'!AV11:AZ58,3,0),"")</f>
        <v/>
      </c>
      <c r="D18" s="449"/>
      <c r="E18" s="449"/>
      <c r="F18" s="449"/>
      <c r="G18" s="83" t="str">
        <f>IFERROR(VLOOKUP(A18,'إختيار المقررات'!AV11:AZ58,4,0),"")</f>
        <v/>
      </c>
      <c r="H18" s="84" t="str">
        <f>IFERROR(VLOOKUP(A18,'إختيار المقررات'!AV11:AZ58,5,0),"")</f>
        <v/>
      </c>
      <c r="I18" s="85" t="str">
        <f>U24</f>
        <v/>
      </c>
      <c r="J18" s="82" t="str">
        <f>IFERROR(VLOOKUP(I18,'إختيار المقررات'!AV11:AZ58,2,0),"")</f>
        <v/>
      </c>
      <c r="K18" s="449" t="str">
        <f>IFERROR(VLOOKUP(I18,'إختيار المقررات'!AV11:AZ58,3,0),"")</f>
        <v/>
      </c>
      <c r="L18" s="449"/>
      <c r="M18" s="449"/>
      <c r="N18" s="449"/>
      <c r="O18" s="83" t="str">
        <f>IFERROR(VLOOKUP(I18,'إختيار المقررات'!AV11:AZ58,4,0),"")</f>
        <v/>
      </c>
      <c r="P18" s="84" t="str">
        <f>IFERROR(VLOOKUP(I18,'إختيار المقررات'!AV11:AZ58,5,0),"")</f>
        <v/>
      </c>
      <c r="Q18" s="86"/>
      <c r="R18" s="88"/>
      <c r="S18" s="88"/>
      <c r="T18" s="89"/>
      <c r="U18" s="55" t="str">
        <f>IFERROR(SMALL('إختيار المقررات'!$AM$8:$AM$55,'إختيار المقررات'!AN15),"")</f>
        <v/>
      </c>
    </row>
    <row r="19" spans="1:21" s="90" customFormat="1" ht="16.5" customHeight="1">
      <c r="A19" s="81" t="str">
        <f>U25</f>
        <v/>
      </c>
      <c r="B19" s="82" t="str">
        <f>IFERROR(VLOOKUP(A19,'إختيار المقررات'!AV12:AZ59,2,0),"")</f>
        <v/>
      </c>
      <c r="C19" s="449" t="str">
        <f>IFERROR(VLOOKUP(A19,'إختيار المقررات'!AV12:AZ59,3,0),"")</f>
        <v/>
      </c>
      <c r="D19" s="449"/>
      <c r="E19" s="449"/>
      <c r="F19" s="449"/>
      <c r="G19" s="83" t="str">
        <f>IFERROR(VLOOKUP(A19,'إختيار المقررات'!AV12:AZ59,4,0),"")</f>
        <v/>
      </c>
      <c r="H19" s="84" t="str">
        <f>IFERROR(VLOOKUP(A19,'إختيار المقررات'!AV12:AZ59,5,0),"")</f>
        <v/>
      </c>
      <c r="I19" s="85">
        <f>U26</f>
        <v>0</v>
      </c>
      <c r="J19" s="82" t="str">
        <f>IFERROR(VLOOKUP(I19,'إختيار المقررات'!AV12:AZ59,2,0),"")</f>
        <v/>
      </c>
      <c r="K19" s="449" t="str">
        <f>IFERROR(VLOOKUP(I19,'إختيار المقررات'!AV12:AZ59,3,0),"")</f>
        <v/>
      </c>
      <c r="L19" s="449"/>
      <c r="M19" s="449"/>
      <c r="N19" s="449"/>
      <c r="O19" s="83" t="str">
        <f>IFERROR(VLOOKUP(I19,'إختيار المقررات'!AV12:AZ59,4,0),"")</f>
        <v/>
      </c>
      <c r="P19" s="84" t="str">
        <f>IFERROR(VLOOKUP(I19,'إختيار المقررات'!AV12:AZ59,5,0),"")</f>
        <v/>
      </c>
      <c r="Q19" s="86"/>
      <c r="R19" s="91"/>
      <c r="S19" s="91"/>
      <c r="T19" s="48"/>
      <c r="U19" s="55" t="str">
        <f>IFERROR(SMALL('إختيار المقررات'!$AM$8:$AM$55,'إختيار المقررات'!AN16),"")</f>
        <v/>
      </c>
    </row>
    <row r="20" spans="1:21" s="90" customFormat="1" ht="16.5" customHeight="1">
      <c r="A20" s="81"/>
      <c r="B20" s="86"/>
      <c r="C20" s="86"/>
      <c r="D20" s="86"/>
      <c r="E20" s="86"/>
      <c r="F20" s="86"/>
      <c r="G20" s="48"/>
      <c r="H20" s="48"/>
      <c r="I20" s="85"/>
      <c r="J20" s="86"/>
      <c r="K20" s="86"/>
      <c r="L20" s="86"/>
      <c r="M20" s="86"/>
      <c r="N20" s="86"/>
      <c r="O20" s="48"/>
      <c r="P20" s="48"/>
      <c r="Q20" s="86"/>
      <c r="R20" s="91"/>
      <c r="S20" s="91"/>
      <c r="T20" s="48"/>
      <c r="U20" s="55" t="str">
        <f>IFERROR(SMALL('إختيار المقررات'!$AM$8:$AM$55,'إختيار المقررات'!AN17),"")</f>
        <v/>
      </c>
    </row>
    <row r="21" spans="1:21" ht="16.5" customHeight="1" thickBot="1">
      <c r="A21" s="450" t="s">
        <v>507</v>
      </c>
      <c r="B21" s="450"/>
      <c r="C21" s="450"/>
      <c r="D21" s="450"/>
      <c r="E21" s="92">
        <f>'إختيار المقررات'!Q28</f>
        <v>0</v>
      </c>
      <c r="F21" s="450" t="s">
        <v>508</v>
      </c>
      <c r="G21" s="450"/>
      <c r="H21" s="450"/>
      <c r="I21" s="450"/>
      <c r="J21" s="450"/>
      <c r="K21" s="92">
        <f>'إختيار المقررات'!Z28</f>
        <v>0</v>
      </c>
      <c r="L21" s="450" t="s">
        <v>509</v>
      </c>
      <c r="M21" s="450"/>
      <c r="N21" s="450"/>
      <c r="O21" s="450"/>
      <c r="P21" s="450"/>
      <c r="Q21" s="92">
        <f>'إختيار المقررات'!AF28</f>
        <v>0</v>
      </c>
      <c r="R21" s="93"/>
      <c r="U21" s="55" t="str">
        <f>IFERROR(SMALL('إختيار المقررات'!$AM$8:$AM$55,'إختيار المقررات'!AN18),"")</f>
        <v/>
      </c>
    </row>
    <row r="22" spans="1:21" ht="30.75" customHeight="1" thickTop="1">
      <c r="A22" s="437" t="s">
        <v>500</v>
      </c>
      <c r="B22" s="438"/>
      <c r="C22" s="438"/>
      <c r="D22" s="439" t="e">
        <f>IF('إختيار المقررات'!E5=1,'إختيار المقررات'!C5,'إختيار المقررات'!L5)</f>
        <v>#N/A</v>
      </c>
      <c r="E22" s="439"/>
      <c r="F22" s="439"/>
      <c r="G22" s="440" t="s">
        <v>82</v>
      </c>
      <c r="H22" s="440"/>
      <c r="I22" s="441" t="e">
        <f>'إختيار المقررات'!AC5</f>
        <v>#N/A</v>
      </c>
      <c r="J22" s="441"/>
      <c r="K22" s="448" t="s">
        <v>1</v>
      </c>
      <c r="L22" s="448"/>
      <c r="M22" s="451" t="e">
        <f>IF('إختيار المقررات'!AF5=0,"",'إختيار المقررات'!AF5)</f>
        <v>#N/A</v>
      </c>
      <c r="N22" s="451"/>
      <c r="O22" s="94" t="s">
        <v>3</v>
      </c>
      <c r="P22" s="452" t="e">
        <f>'إختيار المقررات'!AJ5</f>
        <v>#N/A</v>
      </c>
      <c r="Q22" s="453"/>
      <c r="U22" s="55" t="str">
        <f>IFERROR(SMALL('إختيار المقررات'!$AM$8:$AM$55,'إختيار المقررات'!AN19),"")</f>
        <v/>
      </c>
    </row>
    <row r="23" spans="1:21" ht="16.5" customHeight="1" thickBot="1">
      <c r="A23" s="495" t="s">
        <v>510</v>
      </c>
      <c r="B23" s="496"/>
      <c r="C23" s="95"/>
      <c r="D23" s="96">
        <f>'إختيار المقررات'!Q5</f>
        <v>0</v>
      </c>
      <c r="E23" s="97" t="s">
        <v>1</v>
      </c>
      <c r="F23" s="497" t="str">
        <f>IF('إختيار المقررات'!Q5=0,"",'إختيار المقررات'!Q5)</f>
        <v/>
      </c>
      <c r="G23" s="497"/>
      <c r="H23" s="497"/>
      <c r="I23" s="435" t="s">
        <v>505</v>
      </c>
      <c r="J23" s="435"/>
      <c r="K23" s="435"/>
      <c r="L23" s="436">
        <f>'إختيار المقررات'!W25</f>
        <v>0</v>
      </c>
      <c r="M23" s="436"/>
      <c r="N23" s="98"/>
      <c r="O23" s="99"/>
      <c r="P23" s="99"/>
      <c r="Q23" s="100"/>
      <c r="U23" s="55" t="str">
        <f>IFERROR(SMALL('إختيار المقررات'!$AM$8:$AM$55,'إختيار المقررات'!AN20),"")</f>
        <v/>
      </c>
    </row>
    <row r="24" spans="1:21" ht="16.5" customHeight="1" thickTop="1">
      <c r="A24" s="473" t="s">
        <v>506</v>
      </c>
      <c r="B24" s="474"/>
      <c r="C24" s="475">
        <f>'إختيار المقررات'!AE25</f>
        <v>900</v>
      </c>
      <c r="D24" s="475"/>
      <c r="E24" s="435" t="s">
        <v>32</v>
      </c>
      <c r="F24" s="435"/>
      <c r="G24" s="435"/>
      <c r="H24" s="475" t="e">
        <f>'إختيار المقررات'!N25</f>
        <v>#N/A</v>
      </c>
      <c r="I24" s="475"/>
      <c r="J24" s="41"/>
      <c r="K24" s="34"/>
      <c r="L24" s="476" t="s">
        <v>39</v>
      </c>
      <c r="M24" s="477"/>
      <c r="N24" s="477" t="s">
        <v>40</v>
      </c>
      <c r="O24" s="477"/>
      <c r="P24" s="457" t="s">
        <v>41</v>
      </c>
      <c r="Q24" s="458"/>
      <c r="U24" s="55" t="str">
        <f>IFERROR(SMALL('إختيار المقررات'!$AM$8:$AM$55,'إختيار المقررات'!AN21),"")</f>
        <v/>
      </c>
    </row>
    <row r="25" spans="1:21" ht="27" customHeight="1" thickBot="1">
      <c r="A25" s="463" t="s">
        <v>30</v>
      </c>
      <c r="B25" s="464"/>
      <c r="C25" s="464"/>
      <c r="D25" s="464"/>
      <c r="E25" s="465" t="e">
        <f>'إختيار المقررات'!N26</f>
        <v>#N/A</v>
      </c>
      <c r="F25" s="465"/>
      <c r="G25" s="466"/>
      <c r="H25" s="467" t="s">
        <v>26</v>
      </c>
      <c r="I25" s="468"/>
      <c r="J25" s="469" t="str">
        <f>IF('إختيار المقررات'!N27="نعم","نعم","لا")</f>
        <v>لا</v>
      </c>
      <c r="K25" s="470"/>
      <c r="L25" s="478"/>
      <c r="M25" s="479"/>
      <c r="N25" s="479"/>
      <c r="O25" s="479"/>
      <c r="P25" s="459"/>
      <c r="Q25" s="460"/>
      <c r="U25" s="55" t="str">
        <f>IFERROR(SMALL('إختيار المقررات'!$AM$8:$AM$55,'إختيار المقررات'!AN22),"")</f>
        <v/>
      </c>
    </row>
    <row r="26" spans="1:21" ht="16.5" customHeight="1" thickTop="1">
      <c r="A26" s="471"/>
      <c r="B26" s="471"/>
      <c r="C26" s="471"/>
      <c r="D26" s="471"/>
      <c r="E26" s="471"/>
      <c r="F26" s="471"/>
      <c r="G26" s="471"/>
      <c r="H26" s="471"/>
      <c r="I26" s="471"/>
      <c r="J26" s="471"/>
      <c r="K26" s="471"/>
      <c r="L26" s="478"/>
      <c r="M26" s="479"/>
      <c r="N26" s="479"/>
      <c r="O26" s="479"/>
      <c r="P26" s="459"/>
      <c r="Q26" s="460"/>
    </row>
    <row r="27" spans="1:21" ht="16.5" customHeight="1" thickBot="1">
      <c r="A27" s="471"/>
      <c r="B27" s="471"/>
      <c r="C27" s="471"/>
      <c r="D27" s="471"/>
      <c r="E27" s="471"/>
      <c r="F27" s="471"/>
      <c r="G27" s="471"/>
      <c r="H27" s="471"/>
      <c r="I27" s="471"/>
      <c r="J27" s="471"/>
      <c r="K27" s="471"/>
      <c r="L27" s="480"/>
      <c r="M27" s="481"/>
      <c r="N27" s="481"/>
      <c r="O27" s="481"/>
      <c r="P27" s="461"/>
      <c r="Q27" s="462"/>
    </row>
    <row r="28" spans="1:21" ht="16.5" customHeight="1" thickTop="1">
      <c r="A28" s="472"/>
      <c r="B28" s="472"/>
      <c r="C28" s="472"/>
      <c r="D28" s="472"/>
      <c r="E28" s="472"/>
      <c r="F28" s="472"/>
      <c r="G28" s="472"/>
      <c r="H28" s="472"/>
      <c r="I28" s="472"/>
      <c r="J28" s="472"/>
      <c r="K28" s="472"/>
      <c r="L28" s="73"/>
      <c r="M28" s="73"/>
      <c r="N28" s="73"/>
      <c r="O28" s="101"/>
      <c r="P28" s="101"/>
      <c r="Q28" s="101"/>
      <c r="U28" s="55" t="str">
        <f>IFERROR(SMALL('إختيار المقررات'!$U$10:$U$29,'إختيار المقررات'!V26),"")</f>
        <v/>
      </c>
    </row>
    <row r="29" spans="1:21" ht="16.5" customHeight="1">
      <c r="A29" s="492" t="s">
        <v>42</v>
      </c>
      <c r="B29" s="492"/>
      <c r="C29" s="492"/>
      <c r="D29" s="492"/>
      <c r="E29" s="492"/>
      <c r="F29" s="492"/>
      <c r="G29" s="492"/>
      <c r="H29" s="492"/>
      <c r="I29" s="492"/>
      <c r="J29" s="492"/>
      <c r="K29" s="492"/>
      <c r="L29" s="492"/>
      <c r="M29" s="492"/>
      <c r="N29" s="492"/>
      <c r="O29" s="492"/>
      <c r="P29" s="492"/>
      <c r="Q29" s="492"/>
      <c r="U29" s="55" t="str">
        <f>IFERROR(SMALL('إختيار المقررات'!$U$10:$U$29,'إختيار المقررات'!V28),"")</f>
        <v/>
      </c>
    </row>
    <row r="30" spans="1:21" ht="16.5" customHeight="1">
      <c r="A30" s="102"/>
      <c r="B30" s="103"/>
      <c r="C30" s="103"/>
      <c r="D30" s="103"/>
      <c r="E30" s="103"/>
      <c r="F30" s="103"/>
      <c r="G30" s="103"/>
      <c r="H30" s="89"/>
      <c r="I30" s="89"/>
      <c r="J30" s="104"/>
      <c r="K30" s="103"/>
      <c r="L30" s="103"/>
      <c r="M30" s="103"/>
      <c r="N30" s="103"/>
      <c r="O30" s="103"/>
      <c r="P30" s="89"/>
      <c r="Q30" s="89"/>
      <c r="U30" s="55" t="str">
        <f>IFERROR(SMALL('إختيار المقررات'!$U$10:$U$29,'إختيار المقررات'!#REF!),"")</f>
        <v/>
      </c>
    </row>
    <row r="31" spans="1:21" ht="15" customHeight="1">
      <c r="A31" s="105"/>
      <c r="B31" s="105"/>
      <c r="C31" s="105"/>
      <c r="D31" s="106"/>
      <c r="E31" s="106"/>
      <c r="F31" s="106"/>
      <c r="G31" s="106"/>
      <c r="H31" s="105"/>
      <c r="I31" s="105"/>
      <c r="J31" s="105"/>
      <c r="K31" s="105"/>
      <c r="L31" s="106"/>
      <c r="M31" s="106"/>
      <c r="N31" s="106"/>
      <c r="O31" s="105"/>
      <c r="P31" s="105"/>
      <c r="Q31" s="105"/>
      <c r="U31" s="55" t="str">
        <f>IFERROR(SMALL('إختيار المقررات'!$U$10:$U$29,'إختيار المقررات'!V29),"")</f>
        <v/>
      </c>
    </row>
    <row r="32" spans="1:21" ht="16.5" customHeight="1">
      <c r="A32" s="488" t="s">
        <v>43</v>
      </c>
      <c r="B32" s="488"/>
      <c r="C32" s="488"/>
      <c r="D32" s="488"/>
      <c r="E32" s="488"/>
      <c r="F32" s="488"/>
      <c r="G32" s="488"/>
      <c r="H32" s="488"/>
      <c r="I32" s="488"/>
      <c r="J32" s="488"/>
      <c r="K32" s="488"/>
      <c r="L32" s="488"/>
      <c r="M32" s="488"/>
      <c r="N32" s="488"/>
      <c r="O32" s="488"/>
      <c r="P32" s="488"/>
      <c r="Q32" s="488"/>
    </row>
    <row r="33" spans="1:17" ht="24" customHeight="1">
      <c r="A33" s="487" t="s">
        <v>44</v>
      </c>
      <c r="B33" s="487"/>
      <c r="C33" s="487"/>
      <c r="D33" s="487"/>
      <c r="E33" s="488" t="e">
        <f>'إختيار المقررات'!W26</f>
        <v>#N/A</v>
      </c>
      <c r="F33" s="488"/>
      <c r="G33" s="487" t="s">
        <v>511</v>
      </c>
      <c r="H33" s="487"/>
      <c r="I33" s="487"/>
      <c r="J33" s="487"/>
      <c r="K33" s="487"/>
      <c r="L33" s="487"/>
      <c r="M33" s="456" t="e">
        <f>G2</f>
        <v>#N/A</v>
      </c>
      <c r="N33" s="456"/>
      <c r="O33" s="456"/>
      <c r="P33" s="456"/>
      <c r="Q33" s="456"/>
    </row>
    <row r="34" spans="1:17" ht="24" customHeight="1">
      <c r="A34" s="487" t="s">
        <v>45</v>
      </c>
      <c r="B34" s="487"/>
      <c r="C34" s="487"/>
      <c r="D34" s="488">
        <f>C2</f>
        <v>0</v>
      </c>
      <c r="E34" s="488"/>
      <c r="F34" s="489" t="s">
        <v>46</v>
      </c>
      <c r="G34" s="489"/>
      <c r="H34" s="489"/>
      <c r="I34" s="489"/>
      <c r="J34" s="489"/>
      <c r="K34" s="489"/>
      <c r="L34" s="489"/>
      <c r="M34" s="489"/>
      <c r="N34" s="489"/>
      <c r="O34" s="489"/>
      <c r="P34" s="489"/>
      <c r="Q34" s="489"/>
    </row>
    <row r="35" spans="1:17" ht="16.5" customHeight="1">
      <c r="A35" s="107"/>
      <c r="B35" s="108"/>
      <c r="C35" s="490"/>
      <c r="D35" s="490"/>
      <c r="E35" s="490"/>
      <c r="F35" s="490"/>
      <c r="G35" s="490"/>
      <c r="H35" s="109"/>
      <c r="I35" s="109"/>
      <c r="J35" s="107"/>
      <c r="K35" s="108"/>
      <c r="L35" s="490"/>
      <c r="M35" s="490"/>
      <c r="N35" s="490"/>
      <c r="O35" s="490"/>
      <c r="P35" s="109"/>
      <c r="Q35" s="109"/>
    </row>
    <row r="36" spans="1:17" ht="16.5" customHeight="1">
      <c r="A36" s="110"/>
      <c r="B36" s="111"/>
      <c r="C36" s="491"/>
      <c r="D36" s="491"/>
      <c r="E36" s="491"/>
      <c r="F36" s="491"/>
      <c r="G36" s="491"/>
      <c r="H36" s="112"/>
      <c r="I36" s="112"/>
      <c r="J36" s="110"/>
      <c r="K36" s="111"/>
      <c r="L36" s="491"/>
      <c r="M36" s="491"/>
      <c r="N36" s="491"/>
      <c r="O36" s="491"/>
      <c r="P36" s="112"/>
      <c r="Q36" s="112"/>
    </row>
    <row r="37" spans="1:17" ht="27.75" customHeight="1">
      <c r="A37" s="486" t="s">
        <v>33</v>
      </c>
      <c r="B37" s="486"/>
      <c r="C37" s="486"/>
      <c r="D37" s="486"/>
      <c r="E37" s="486"/>
      <c r="F37" s="486"/>
      <c r="G37" s="486"/>
      <c r="H37" s="486"/>
      <c r="I37" s="486"/>
      <c r="J37" s="486"/>
      <c r="K37" s="486"/>
      <c r="L37" s="486"/>
      <c r="M37" s="486"/>
      <c r="N37" s="486"/>
      <c r="O37" s="486"/>
      <c r="P37" s="486"/>
      <c r="Q37" s="486"/>
    </row>
    <row r="38" spans="1:17" ht="15.75" customHeight="1">
      <c r="A38" s="493" t="s">
        <v>43</v>
      </c>
      <c r="B38" s="493"/>
      <c r="C38" s="493"/>
      <c r="D38" s="493"/>
      <c r="E38" s="493"/>
      <c r="F38" s="493"/>
      <c r="G38" s="493"/>
      <c r="H38" s="493"/>
      <c r="I38" s="493"/>
      <c r="J38" s="493"/>
      <c r="K38" s="493"/>
      <c r="L38" s="493"/>
      <c r="M38" s="493"/>
      <c r="N38" s="493"/>
      <c r="O38" s="493"/>
      <c r="P38" s="493"/>
      <c r="Q38" s="493"/>
    </row>
    <row r="39" spans="1:17" ht="22.5" customHeight="1">
      <c r="A39" s="489" t="s">
        <v>44</v>
      </c>
      <c r="B39" s="489"/>
      <c r="C39" s="489"/>
      <c r="D39" s="489"/>
      <c r="E39" s="488" t="e">
        <f>'إختيار المقررات'!AE26</f>
        <v>#N/A</v>
      </c>
      <c r="F39" s="488"/>
      <c r="G39" s="489" t="s">
        <v>511</v>
      </c>
      <c r="H39" s="489"/>
      <c r="I39" s="489"/>
      <c r="J39" s="489"/>
      <c r="K39" s="489"/>
      <c r="L39" s="494" t="e">
        <f>M33</f>
        <v>#N/A</v>
      </c>
      <c r="M39" s="494"/>
      <c r="N39" s="494"/>
      <c r="O39" s="494"/>
      <c r="P39" s="494"/>
      <c r="Q39" s="113"/>
    </row>
    <row r="40" spans="1:17" ht="22.5" customHeight="1">
      <c r="A40" s="454" t="s">
        <v>45</v>
      </c>
      <c r="B40" s="454"/>
      <c r="C40" s="454"/>
      <c r="D40" s="455">
        <f>D34</f>
        <v>0</v>
      </c>
      <c r="E40" s="455"/>
      <c r="F40" s="114" t="s">
        <v>46</v>
      </c>
      <c r="G40" s="114"/>
      <c r="H40" s="114"/>
      <c r="I40" s="114"/>
      <c r="J40" s="114"/>
      <c r="K40" s="114"/>
      <c r="L40" s="114"/>
      <c r="M40" s="114"/>
      <c r="N40" s="114"/>
      <c r="O40" s="114"/>
      <c r="P40" s="114"/>
      <c r="Q40" s="114"/>
    </row>
    <row r="41" spans="1:17" ht="17.25" customHeight="1"/>
    <row r="42" spans="1:17" ht="17.25" customHeight="1">
      <c r="A42" s="87"/>
      <c r="B42" s="87"/>
      <c r="C42" s="87"/>
      <c r="D42" s="116"/>
      <c r="E42" s="116"/>
      <c r="F42" s="116"/>
      <c r="G42" s="116"/>
      <c r="H42" s="87"/>
      <c r="I42" s="87"/>
      <c r="J42" s="87"/>
      <c r="K42" s="87"/>
      <c r="L42" s="116"/>
      <c r="M42" s="116"/>
      <c r="N42" s="116"/>
      <c r="O42" s="87"/>
      <c r="P42" s="87"/>
      <c r="Q42" s="87"/>
    </row>
    <row r="43" spans="1:17" ht="20.25" customHeight="1">
      <c r="A43" s="482"/>
      <c r="B43" s="482"/>
      <c r="C43" s="482"/>
      <c r="D43" s="482"/>
      <c r="E43" s="482"/>
      <c r="F43" s="483"/>
      <c r="G43" s="483"/>
      <c r="H43" s="483"/>
      <c r="I43" s="483"/>
      <c r="J43" s="483"/>
      <c r="K43" s="483"/>
      <c r="L43" s="483"/>
      <c r="M43" s="483"/>
      <c r="N43" s="483"/>
      <c r="O43" s="483"/>
      <c r="P43" s="483"/>
      <c r="Q43" s="483"/>
    </row>
    <row r="44" spans="1:17" ht="14.25">
      <c r="A44" s="482"/>
      <c r="B44" s="482"/>
      <c r="C44" s="482"/>
      <c r="D44" s="482"/>
      <c r="E44" s="482"/>
      <c r="F44" s="484"/>
      <c r="G44" s="484"/>
      <c r="H44" s="484"/>
      <c r="I44" s="484"/>
      <c r="J44" s="484"/>
      <c r="K44" s="484"/>
      <c r="L44" s="484"/>
      <c r="M44" s="484"/>
      <c r="N44" s="484"/>
      <c r="O44" s="484"/>
      <c r="P44" s="484"/>
      <c r="Q44" s="484"/>
    </row>
    <row r="45" spans="1:17" ht="14.25">
      <c r="A45" s="482"/>
      <c r="B45" s="482"/>
      <c r="C45" s="482"/>
      <c r="D45" s="482"/>
      <c r="E45" s="482"/>
      <c r="F45" s="484"/>
      <c r="G45" s="484"/>
      <c r="H45" s="484"/>
      <c r="I45" s="484"/>
      <c r="J45" s="484"/>
      <c r="K45" s="484"/>
      <c r="L45" s="484"/>
      <c r="M45" s="484"/>
      <c r="N45" s="484"/>
      <c r="O45" s="484"/>
      <c r="P45" s="484"/>
      <c r="Q45" s="484"/>
    </row>
    <row r="46" spans="1:17">
      <c r="A46" s="87"/>
      <c r="B46" s="87"/>
      <c r="C46" s="87"/>
      <c r="D46" s="116"/>
      <c r="E46" s="116"/>
      <c r="F46" s="116"/>
      <c r="G46" s="116"/>
      <c r="H46" s="87"/>
      <c r="I46" s="87"/>
      <c r="J46" s="87"/>
      <c r="K46" s="87"/>
      <c r="L46" s="116"/>
      <c r="M46" s="116"/>
      <c r="N46" s="116"/>
      <c r="O46" s="87"/>
      <c r="P46" s="87"/>
      <c r="Q46" s="87"/>
    </row>
  </sheetData>
  <sheetProtection password="AFC5" sheet="1" objects="1" scenarios="1" selectLockedCells="1" selectUnlockedCells="1"/>
  <mergeCells count="110">
    <mergeCell ref="O6:Q6"/>
    <mergeCell ref="A1:D1"/>
    <mergeCell ref="A2:B2"/>
    <mergeCell ref="C2:D2"/>
    <mergeCell ref="E2:F2"/>
    <mergeCell ref="G2:I2"/>
    <mergeCell ref="L2:M2"/>
    <mergeCell ref="O2:Q2"/>
    <mergeCell ref="C3:D3"/>
    <mergeCell ref="G4:H4"/>
    <mergeCell ref="J2:K2"/>
    <mergeCell ref="G3:H3"/>
    <mergeCell ref="A3:B3"/>
    <mergeCell ref="M3:O3"/>
    <mergeCell ref="I3:K3"/>
    <mergeCell ref="E3:F3"/>
    <mergeCell ref="E4:F4"/>
    <mergeCell ref="M4:O4"/>
    <mergeCell ref="J4:L4"/>
    <mergeCell ref="C4:D4"/>
    <mergeCell ref="A4:B4"/>
    <mergeCell ref="P4:Q4"/>
    <mergeCell ref="P3:Q3"/>
    <mergeCell ref="C13:F13"/>
    <mergeCell ref="K13:N13"/>
    <mergeCell ref="C14:F14"/>
    <mergeCell ref="K14:N14"/>
    <mergeCell ref="C15:F15"/>
    <mergeCell ref="K15:N15"/>
    <mergeCell ref="C12:F12"/>
    <mergeCell ref="K12:N12"/>
    <mergeCell ref="E5:F5"/>
    <mergeCell ref="C7:D7"/>
    <mergeCell ref="A8:Q9"/>
    <mergeCell ref="C11:F11"/>
    <mergeCell ref="K11:N11"/>
    <mergeCell ref="M5:N5"/>
    <mergeCell ref="A5:B5"/>
    <mergeCell ref="C5:D5"/>
    <mergeCell ref="G6:H6"/>
    <mergeCell ref="G5:H5"/>
    <mergeCell ref="J5:L5"/>
    <mergeCell ref="O5:Q5"/>
    <mergeCell ref="C6:D6"/>
    <mergeCell ref="A6:B6"/>
    <mergeCell ref="E6:F6"/>
    <mergeCell ref="M6:N6"/>
    <mergeCell ref="A43:E45"/>
    <mergeCell ref="F43:Q43"/>
    <mergeCell ref="F44:Q45"/>
    <mergeCell ref="J6:L6"/>
    <mergeCell ref="A37:Q37"/>
    <mergeCell ref="A34:C34"/>
    <mergeCell ref="D34:E34"/>
    <mergeCell ref="F34:Q34"/>
    <mergeCell ref="C35:G35"/>
    <mergeCell ref="L35:O35"/>
    <mergeCell ref="C36:G36"/>
    <mergeCell ref="L36:O36"/>
    <mergeCell ref="A29:Q29"/>
    <mergeCell ref="A32:Q32"/>
    <mergeCell ref="A33:D33"/>
    <mergeCell ref="E33:F33"/>
    <mergeCell ref="G33:L33"/>
    <mergeCell ref="A38:Q38"/>
    <mergeCell ref="A39:D39"/>
    <mergeCell ref="E39:F39"/>
    <mergeCell ref="G39:K39"/>
    <mergeCell ref="L39:P39"/>
    <mergeCell ref="A23:B23"/>
    <mergeCell ref="F23:H23"/>
    <mergeCell ref="A40:C40"/>
    <mergeCell ref="D40:E40"/>
    <mergeCell ref="M33:Q33"/>
    <mergeCell ref="P24:Q27"/>
    <mergeCell ref="A25:D25"/>
    <mergeCell ref="E25:G25"/>
    <mergeCell ref="H25:I25"/>
    <mergeCell ref="J25:K25"/>
    <mergeCell ref="A26:K28"/>
    <mergeCell ref="A24:B24"/>
    <mergeCell ref="C24:D24"/>
    <mergeCell ref="E24:G24"/>
    <mergeCell ref="H24:I24"/>
    <mergeCell ref="L24:M27"/>
    <mergeCell ref="N24:O27"/>
    <mergeCell ref="I23:K23"/>
    <mergeCell ref="L23:M23"/>
    <mergeCell ref="A22:C22"/>
    <mergeCell ref="D22:F22"/>
    <mergeCell ref="G22:H22"/>
    <mergeCell ref="I22:J22"/>
    <mergeCell ref="A7:B7"/>
    <mergeCell ref="E7:F7"/>
    <mergeCell ref="G7:H7"/>
    <mergeCell ref="J7:Q7"/>
    <mergeCell ref="K22:L22"/>
    <mergeCell ref="C19:F19"/>
    <mergeCell ref="K19:N19"/>
    <mergeCell ref="A21:D21"/>
    <mergeCell ref="F21:J21"/>
    <mergeCell ref="L21:P21"/>
    <mergeCell ref="C16:F16"/>
    <mergeCell ref="K16:N16"/>
    <mergeCell ref="C17:F17"/>
    <mergeCell ref="K17:N17"/>
    <mergeCell ref="C18:F18"/>
    <mergeCell ref="K18:N18"/>
    <mergeCell ref="M22:N22"/>
    <mergeCell ref="P22:Q22"/>
  </mergeCells>
  <conditionalFormatting sqref="B11:P20">
    <cfRule type="expression" dxfId="24" priority="17">
      <formula>$B$12=""</formula>
    </cfRule>
  </conditionalFormatting>
  <conditionalFormatting sqref="B13:H20">
    <cfRule type="expression" dxfId="23" priority="16">
      <formula>$B$13=""</formula>
    </cfRule>
  </conditionalFormatting>
  <conditionalFormatting sqref="B14:H20">
    <cfRule type="expression" dxfId="22" priority="15">
      <formula>$B$14=""</formula>
    </cfRule>
  </conditionalFormatting>
  <conditionalFormatting sqref="B15:H20">
    <cfRule type="expression" dxfId="21" priority="14">
      <formula>$B$15=""</formula>
    </cfRule>
  </conditionalFormatting>
  <conditionalFormatting sqref="B16:H20">
    <cfRule type="expression" dxfId="20" priority="13">
      <formula>$B$16=""</formula>
    </cfRule>
  </conditionalFormatting>
  <conditionalFormatting sqref="B17:H20">
    <cfRule type="expression" dxfId="19" priority="12">
      <formula>$B$17=""</formula>
    </cfRule>
  </conditionalFormatting>
  <conditionalFormatting sqref="B18:H20">
    <cfRule type="expression" dxfId="18" priority="11">
      <formula>$B$18=""</formula>
    </cfRule>
  </conditionalFormatting>
  <conditionalFormatting sqref="B19:H20">
    <cfRule type="expression" dxfId="17" priority="10">
      <formula>$B$19=""</formula>
    </cfRule>
  </conditionalFormatting>
  <conditionalFormatting sqref="J11:P20">
    <cfRule type="expression" dxfId="16" priority="9">
      <formula>$J$12=""</formula>
    </cfRule>
  </conditionalFormatting>
  <conditionalFormatting sqref="J13:P20">
    <cfRule type="expression" dxfId="15" priority="8">
      <formula>$J$13=""</formula>
    </cfRule>
  </conditionalFormatting>
  <conditionalFormatting sqref="J14:P20">
    <cfRule type="expression" dxfId="14" priority="7">
      <formula>$J$14=""</formula>
    </cfRule>
  </conditionalFormatting>
  <conditionalFormatting sqref="J15:P20">
    <cfRule type="expression" dxfId="13" priority="6">
      <formula>$J$15=""</formula>
    </cfRule>
  </conditionalFormatting>
  <conditionalFormatting sqref="J16:P20">
    <cfRule type="expression" dxfId="12" priority="5">
      <formula>$J$16=""</formula>
    </cfRule>
  </conditionalFormatting>
  <conditionalFormatting sqref="J17:P20">
    <cfRule type="expression" dxfId="11" priority="4">
      <formula>$J$17=""</formula>
    </cfRule>
  </conditionalFormatting>
  <conditionalFormatting sqref="J18:P20">
    <cfRule type="expression" dxfId="10" priority="3">
      <formula>$J$18=""</formula>
    </cfRule>
  </conditionalFormatting>
  <conditionalFormatting sqref="J19:P20">
    <cfRule type="expression" dxfId="9" priority="2">
      <formula>$J$19=""</formula>
    </cfRule>
  </conditionalFormatting>
  <conditionalFormatting sqref="A37:Q38 A40:D40 F40:Q40 A39:G39 L39:Q39">
    <cfRule type="expression" dxfId="8"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F9"/>
  <sheetViews>
    <sheetView showGridLines="0" rightToLeft="1" topLeftCell="DD1" zoomScale="98" zoomScaleNormal="98" workbookViewId="0">
      <pane ySplit="4" topLeftCell="A5" activePane="bottomLeft" state="frozen"/>
      <selection pane="bottomLeft" activeCell="DJ5" sqref="DJ5"/>
    </sheetView>
  </sheetViews>
  <sheetFormatPr defaultColWidth="9" defaultRowHeight="14.25"/>
  <cols>
    <col min="1" max="1" width="13.875" style="136" customWidth="1"/>
    <col min="2" max="2" width="15" style="136" bestFit="1" customWidth="1"/>
    <col min="3" max="4" width="9" style="136"/>
    <col min="5" max="5" width="10.125" style="136" bestFit="1" customWidth="1"/>
    <col min="6" max="6" width="11.375" style="168" bestFit="1" customWidth="1"/>
    <col min="7" max="7" width="11.375" style="168" customWidth="1"/>
    <col min="8" max="8" width="14" style="136" customWidth="1"/>
    <col min="9" max="9" width="9" style="136"/>
    <col min="10" max="10" width="11.75" style="136" bestFit="1" customWidth="1"/>
    <col min="11" max="11" width="21.875" style="136" customWidth="1"/>
    <col min="12" max="12" width="24.375" style="136" customWidth="1"/>
    <col min="13" max="13" width="17.75" style="136" customWidth="1"/>
    <col min="14" max="14" width="20.125" style="136" customWidth="1"/>
    <col min="15" max="15" width="31.75" style="136" customWidth="1"/>
    <col min="16" max="17" width="14.75" style="136" customWidth="1"/>
    <col min="18" max="18" width="19.125" style="136" customWidth="1"/>
    <col min="19" max="19" width="14.125" style="136" customWidth="1"/>
    <col min="20" max="20" width="6.875" style="136" bestFit="1" customWidth="1"/>
    <col min="21" max="25" width="4.375" style="136" customWidth="1"/>
    <col min="26" max="62" width="4.375" style="1" customWidth="1"/>
    <col min="63" max="63" width="4.25" style="1" customWidth="1"/>
    <col min="64" max="103" width="4.375" style="1" customWidth="1"/>
    <col min="104" max="104" width="10.125" style="1" customWidth="1"/>
    <col min="105" max="105" width="12.375" style="175" customWidth="1"/>
    <col min="106" max="106" width="9.125" style="1" bestFit="1" customWidth="1"/>
    <col min="107" max="107" width="11.375" style="1" bestFit="1" customWidth="1"/>
    <col min="108" max="108" width="9.125" style="1" bestFit="1" customWidth="1"/>
    <col min="109" max="110" width="9.125" style="1" customWidth="1"/>
    <col min="111" max="112" width="9" style="1"/>
    <col min="113" max="113" width="10.125" style="1" bestFit="1" customWidth="1"/>
    <col min="114" max="114" width="11.375" style="1" bestFit="1" customWidth="1"/>
    <col min="115" max="115" width="10.75" style="1" bestFit="1" customWidth="1"/>
    <col min="116" max="116" width="13.375" style="1" bestFit="1" customWidth="1"/>
    <col min="117" max="117" width="9.25" style="1" bestFit="1" customWidth="1"/>
    <col min="118" max="118" width="3.75" style="136" bestFit="1" customWidth="1"/>
    <col min="119" max="121" width="9" style="136"/>
    <col min="122" max="122" width="16.5" style="136" bestFit="1" customWidth="1"/>
    <col min="123" max="123" width="12.5" style="136" bestFit="1" customWidth="1"/>
    <col min="124" max="124" width="13.625" style="136" bestFit="1" customWidth="1"/>
    <col min="125" max="125" width="12.625" style="136" bestFit="1" customWidth="1"/>
    <col min="126" max="16384" width="9" style="136"/>
  </cols>
  <sheetData>
    <row r="1" spans="1:136" s="126" customFormat="1" ht="18.75" thickBot="1">
      <c r="A1" s="576"/>
      <c r="B1" s="578">
        <v>9999</v>
      </c>
      <c r="C1" s="577" t="s">
        <v>47</v>
      </c>
      <c r="D1" s="577"/>
      <c r="E1" s="577"/>
      <c r="F1" s="577"/>
      <c r="G1" s="577"/>
      <c r="H1" s="577"/>
      <c r="I1" s="577"/>
      <c r="J1" s="577"/>
      <c r="K1" s="585" t="s">
        <v>18</v>
      </c>
      <c r="L1" s="587" t="s">
        <v>492</v>
      </c>
      <c r="M1" s="581" t="s">
        <v>490</v>
      </c>
      <c r="N1" s="581" t="s">
        <v>491</v>
      </c>
      <c r="O1" s="583" t="s">
        <v>74</v>
      </c>
      <c r="P1" s="577" t="s">
        <v>48</v>
      </c>
      <c r="Q1" s="577"/>
      <c r="R1" s="577"/>
      <c r="S1" s="593" t="s">
        <v>11</v>
      </c>
      <c r="T1" s="570" t="s">
        <v>49</v>
      </c>
      <c r="U1" s="570"/>
      <c r="V1" s="570"/>
      <c r="W1" s="570"/>
      <c r="X1" s="570"/>
      <c r="Y1" s="570"/>
      <c r="Z1" s="570"/>
      <c r="AA1" s="570"/>
      <c r="AB1" s="570"/>
      <c r="AC1" s="570"/>
      <c r="AD1" s="570"/>
      <c r="AE1" s="570"/>
      <c r="AF1" s="570"/>
      <c r="AG1" s="570"/>
      <c r="AH1" s="570"/>
      <c r="AI1" s="570"/>
      <c r="AJ1" s="570"/>
      <c r="AK1" s="570"/>
      <c r="AL1" s="570"/>
      <c r="AM1" s="570"/>
      <c r="AN1" s="570"/>
      <c r="AO1" s="570"/>
      <c r="AP1" s="570" t="s">
        <v>28</v>
      </c>
      <c r="AQ1" s="570"/>
      <c r="AR1" s="570"/>
      <c r="AS1" s="570"/>
      <c r="AT1" s="570"/>
      <c r="AU1" s="570"/>
      <c r="AV1" s="570"/>
      <c r="AW1" s="570"/>
      <c r="AX1" s="570"/>
      <c r="AY1" s="570"/>
      <c r="AZ1" s="570"/>
      <c r="BA1" s="570"/>
      <c r="BB1" s="570"/>
      <c r="BC1" s="570"/>
      <c r="BD1" s="570"/>
      <c r="BE1" s="570"/>
      <c r="BF1" s="570"/>
      <c r="BG1" s="570"/>
      <c r="BH1" s="570"/>
      <c r="BI1" s="570"/>
      <c r="BJ1" s="570"/>
      <c r="BK1" s="570"/>
      <c r="BL1" s="570" t="s">
        <v>50</v>
      </c>
      <c r="BM1" s="570"/>
      <c r="BN1" s="570"/>
      <c r="BO1" s="570"/>
      <c r="BP1" s="570"/>
      <c r="BQ1" s="570"/>
      <c r="BR1" s="570"/>
      <c r="BS1" s="570"/>
      <c r="BT1" s="570"/>
      <c r="BU1" s="570"/>
      <c r="BV1" s="570"/>
      <c r="BW1" s="570"/>
      <c r="BX1" s="570"/>
      <c r="BY1" s="570"/>
      <c r="BZ1" s="570"/>
      <c r="CA1" s="570"/>
      <c r="CB1" s="570"/>
      <c r="CC1" s="570"/>
      <c r="CD1" s="570"/>
      <c r="CE1" s="570"/>
      <c r="CF1" s="570" t="s">
        <v>51</v>
      </c>
      <c r="CG1" s="570"/>
      <c r="CH1" s="570"/>
      <c r="CI1" s="570"/>
      <c r="CJ1" s="570"/>
      <c r="CK1" s="570"/>
      <c r="CL1" s="570"/>
      <c r="CM1" s="570"/>
      <c r="CN1" s="570"/>
      <c r="CO1" s="570"/>
      <c r="CP1" s="570"/>
      <c r="CQ1" s="570"/>
      <c r="CR1" s="570"/>
      <c r="CS1" s="570"/>
      <c r="CT1" s="570"/>
      <c r="CU1" s="570"/>
      <c r="CV1" s="570"/>
      <c r="CW1" s="570"/>
      <c r="CX1" s="570"/>
      <c r="CY1" s="570"/>
      <c r="CZ1" s="545" t="s">
        <v>52</v>
      </c>
      <c r="DA1" s="547"/>
      <c r="DB1" s="545" t="s">
        <v>2</v>
      </c>
      <c r="DC1" s="546"/>
      <c r="DD1" s="547"/>
      <c r="DE1" s="551" t="s">
        <v>53</v>
      </c>
      <c r="DF1" s="552"/>
      <c r="DG1" s="124"/>
      <c r="DH1" s="124"/>
      <c r="DI1" s="551" t="s">
        <v>54</v>
      </c>
      <c r="DJ1" s="552"/>
      <c r="DK1" s="552"/>
      <c r="DL1" s="552"/>
      <c r="DM1" s="553"/>
      <c r="DN1" s="562" t="s">
        <v>55</v>
      </c>
      <c r="DO1" s="562"/>
      <c r="DP1" s="562"/>
    </row>
    <row r="2" spans="1:136" s="126" customFormat="1" ht="18.75" thickBot="1">
      <c r="A2" s="576"/>
      <c r="B2" s="578"/>
      <c r="C2" s="577"/>
      <c r="D2" s="577"/>
      <c r="E2" s="577"/>
      <c r="F2" s="577"/>
      <c r="G2" s="577"/>
      <c r="H2" s="577"/>
      <c r="I2" s="577"/>
      <c r="J2" s="577"/>
      <c r="K2" s="586"/>
      <c r="L2" s="588"/>
      <c r="M2" s="582"/>
      <c r="N2" s="582"/>
      <c r="O2" s="584"/>
      <c r="P2" s="577"/>
      <c r="Q2" s="577"/>
      <c r="R2" s="577"/>
      <c r="S2" s="593"/>
      <c r="T2" s="540" t="s">
        <v>19</v>
      </c>
      <c r="U2" s="540"/>
      <c r="V2" s="540"/>
      <c r="W2" s="540"/>
      <c r="X2" s="540"/>
      <c r="Y2" s="540"/>
      <c r="Z2" s="540"/>
      <c r="AA2" s="540"/>
      <c r="AB2" s="540"/>
      <c r="AC2" s="540"/>
      <c r="AD2" s="127"/>
      <c r="AE2" s="127"/>
      <c r="AF2" s="544" t="s">
        <v>22</v>
      </c>
      <c r="AG2" s="544"/>
      <c r="AH2" s="544"/>
      <c r="AI2" s="544"/>
      <c r="AJ2" s="544"/>
      <c r="AK2" s="544"/>
      <c r="AL2" s="544"/>
      <c r="AM2" s="544"/>
      <c r="AN2" s="544"/>
      <c r="AO2" s="544"/>
      <c r="AP2" s="540" t="s">
        <v>19</v>
      </c>
      <c r="AQ2" s="540"/>
      <c r="AR2" s="540"/>
      <c r="AS2" s="540"/>
      <c r="AT2" s="540"/>
      <c r="AU2" s="540"/>
      <c r="AV2" s="540"/>
      <c r="AW2" s="540"/>
      <c r="AX2" s="540"/>
      <c r="AY2" s="540"/>
      <c r="AZ2" s="127"/>
      <c r="BA2" s="127"/>
      <c r="BB2" s="544" t="s">
        <v>22</v>
      </c>
      <c r="BC2" s="544"/>
      <c r="BD2" s="544"/>
      <c r="BE2" s="544"/>
      <c r="BF2" s="544"/>
      <c r="BG2" s="544"/>
      <c r="BH2" s="544"/>
      <c r="BI2" s="544"/>
      <c r="BJ2" s="544"/>
      <c r="BK2" s="544"/>
      <c r="BL2" s="540" t="s">
        <v>19</v>
      </c>
      <c r="BM2" s="540"/>
      <c r="BN2" s="540"/>
      <c r="BO2" s="540"/>
      <c r="BP2" s="540"/>
      <c r="BQ2" s="540"/>
      <c r="BR2" s="540"/>
      <c r="BS2" s="540"/>
      <c r="BT2" s="540"/>
      <c r="BU2" s="540"/>
      <c r="BV2" s="544" t="s">
        <v>22</v>
      </c>
      <c r="BW2" s="544"/>
      <c r="BX2" s="544"/>
      <c r="BY2" s="544"/>
      <c r="BZ2" s="544"/>
      <c r="CA2" s="544"/>
      <c r="CB2" s="544"/>
      <c r="CC2" s="544"/>
      <c r="CD2" s="544"/>
      <c r="CE2" s="544"/>
      <c r="CF2" s="540" t="s">
        <v>19</v>
      </c>
      <c r="CG2" s="540"/>
      <c r="CH2" s="540"/>
      <c r="CI2" s="540"/>
      <c r="CJ2" s="540"/>
      <c r="CK2" s="540"/>
      <c r="CL2" s="540"/>
      <c r="CM2" s="540"/>
      <c r="CN2" s="540"/>
      <c r="CO2" s="540"/>
      <c r="CP2" s="544" t="s">
        <v>22</v>
      </c>
      <c r="CQ2" s="544"/>
      <c r="CR2" s="544"/>
      <c r="CS2" s="544"/>
      <c r="CT2" s="544"/>
      <c r="CU2" s="544"/>
      <c r="CV2" s="544"/>
      <c r="CW2" s="544"/>
      <c r="CX2" s="544"/>
      <c r="CY2" s="544"/>
      <c r="CZ2" s="548"/>
      <c r="DA2" s="550"/>
      <c r="DB2" s="548"/>
      <c r="DC2" s="549"/>
      <c r="DD2" s="550"/>
      <c r="DE2" s="554"/>
      <c r="DF2" s="555"/>
      <c r="DG2" s="125"/>
      <c r="DH2" s="125"/>
      <c r="DI2" s="554"/>
      <c r="DJ2" s="555"/>
      <c r="DK2" s="555"/>
      <c r="DL2" s="555"/>
      <c r="DM2" s="556"/>
      <c r="DN2" s="562"/>
      <c r="DO2" s="562"/>
      <c r="DP2" s="562"/>
    </row>
    <row r="3" spans="1:136" ht="80.25" customHeight="1" thickBot="1">
      <c r="A3" s="128" t="s">
        <v>4</v>
      </c>
      <c r="B3" s="129" t="s">
        <v>56</v>
      </c>
      <c r="C3" s="129" t="s">
        <v>57</v>
      </c>
      <c r="D3" s="129" t="s">
        <v>58</v>
      </c>
      <c r="E3" s="129" t="s">
        <v>8</v>
      </c>
      <c r="F3" s="130" t="s">
        <v>9</v>
      </c>
      <c r="G3" s="595" t="s">
        <v>2532</v>
      </c>
      <c r="H3" s="129" t="s">
        <v>70</v>
      </c>
      <c r="I3" s="129" t="s">
        <v>13</v>
      </c>
      <c r="J3" s="129" t="s">
        <v>12</v>
      </c>
      <c r="K3" s="586"/>
      <c r="L3" s="588"/>
      <c r="M3" s="582"/>
      <c r="N3" s="582"/>
      <c r="O3" s="584"/>
      <c r="P3" s="579" t="s">
        <v>35</v>
      </c>
      <c r="Q3" s="579" t="s">
        <v>59</v>
      </c>
      <c r="R3" s="591" t="s">
        <v>16</v>
      </c>
      <c r="S3" s="593"/>
      <c r="T3" s="541" t="str">
        <f>'إختيار المقررات'!D8</f>
        <v>أصول المحاسبة  (1)</v>
      </c>
      <c r="U3" s="542"/>
      <c r="V3" s="541" t="str">
        <f>'إختيار المقررات'!D9</f>
        <v xml:space="preserve">الرياضيات المالية والادارية </v>
      </c>
      <c r="W3" s="542"/>
      <c r="X3" s="541" t="str">
        <f>'إختيار المقررات'!D10</f>
        <v>مبادئ الادارة  (1)</v>
      </c>
      <c r="Y3" s="542"/>
      <c r="Z3" s="541" t="str">
        <f>'إختيار المقررات'!D11</f>
        <v xml:space="preserve">المدخل الى القانون </v>
      </c>
      <c r="AA3" s="542"/>
      <c r="AB3" s="541" t="str">
        <f>'إختيار المقررات'!D12</f>
        <v xml:space="preserve">تقنيات الحاسوب </v>
      </c>
      <c r="AC3" s="542"/>
      <c r="AD3" s="571" t="str">
        <f>'إختيار المقررات'!D13</f>
        <v>اللغة الأجنبية (1)</v>
      </c>
      <c r="AE3" s="572"/>
      <c r="AF3" s="573" t="str">
        <f>'إختيار المقررات'!M8</f>
        <v>أصول المحاسبة (2)</v>
      </c>
      <c r="AG3" s="574"/>
      <c r="AH3" s="575" t="str">
        <f>'إختيار المقررات'!M9</f>
        <v xml:space="preserve">اساليب كمية في الادارة </v>
      </c>
      <c r="AI3" s="574"/>
      <c r="AJ3" s="541" t="str">
        <f>'إختيار المقررات'!M10</f>
        <v>مبادئ الادارة  (2)</v>
      </c>
      <c r="AK3" s="542"/>
      <c r="AL3" s="541" t="str">
        <f>'إختيار المقررات'!M11</f>
        <v>دراسات تجارية باللغة الاجنبية</v>
      </c>
      <c r="AM3" s="542"/>
      <c r="AN3" s="541" t="str">
        <f>'إختيار المقررات'!M12</f>
        <v xml:space="preserve">اقتصاد كلي </v>
      </c>
      <c r="AO3" s="542"/>
      <c r="AP3" s="543" t="str">
        <f>'إختيار المقررات'!D16</f>
        <v xml:space="preserve">محاسبة شركات الاشخاص </v>
      </c>
      <c r="AQ3" s="542"/>
      <c r="AR3" s="541" t="str">
        <f>'إختيار المقررات'!D17</f>
        <v xml:space="preserve">ادارة مشتريات ومخازن </v>
      </c>
      <c r="AS3" s="542"/>
      <c r="AT3" s="541" t="str">
        <f>'إختيار المقررات'!D18</f>
        <v xml:space="preserve">الادارة المالية </v>
      </c>
      <c r="AU3" s="542"/>
      <c r="AV3" s="541" t="str">
        <f>'إختيار المقررات'!D19</f>
        <v xml:space="preserve">القانون التجاري </v>
      </c>
      <c r="AW3" s="542"/>
      <c r="AX3" s="541" t="str">
        <f>'إختيار المقررات'!D20</f>
        <v xml:space="preserve">التمويل باللغة الاجنبية </v>
      </c>
      <c r="AY3" s="543"/>
      <c r="AZ3" s="541" t="str">
        <f>'إختيار المقررات'!D21</f>
        <v>اللغة الأجنبية (2)</v>
      </c>
      <c r="BA3" s="542"/>
      <c r="BB3" s="573" t="str">
        <f>'إختيار المقررات'!M16</f>
        <v xml:space="preserve">محاسبة شركات الاموال </v>
      </c>
      <c r="BC3" s="574"/>
      <c r="BD3" s="541" t="str">
        <f>'إختيار المقررات'!M17</f>
        <v xml:space="preserve">المالية العامة </v>
      </c>
      <c r="BE3" s="542"/>
      <c r="BF3" s="541" t="str">
        <f>'إختيار المقررات'!M18</f>
        <v xml:space="preserve">ادارة الانتاج </v>
      </c>
      <c r="BG3" s="542"/>
      <c r="BH3" s="541" t="str">
        <f>'إختيار المقررات'!M19</f>
        <v xml:space="preserve">الاقتصاد الجزئي </v>
      </c>
      <c r="BI3" s="542"/>
      <c r="BJ3" s="541" t="str">
        <f>'إختيار المقررات'!M20</f>
        <v xml:space="preserve">مبادئ الاحصاء </v>
      </c>
      <c r="BK3" s="543"/>
      <c r="BL3" s="569" t="str">
        <f>'إختيار المقررات'!U8</f>
        <v>مبادئ التكاليف (1)</v>
      </c>
      <c r="BM3" s="542"/>
      <c r="BN3" s="541" t="str">
        <f>'إختيار المقررات'!U9</f>
        <v xml:space="preserve">نظم المعلومات المحاسبية </v>
      </c>
      <c r="BO3" s="542"/>
      <c r="BP3" s="541" t="str">
        <f>'إختيار المقررات'!U10</f>
        <v>محاسبة خاصة  (1)</v>
      </c>
      <c r="BQ3" s="542"/>
      <c r="BR3" s="541" t="str">
        <f>'إختيار المقررات'!U11</f>
        <v xml:space="preserve">محاسبة منشات مالية </v>
      </c>
      <c r="BS3" s="542"/>
      <c r="BT3" s="541" t="str">
        <f>'إختيار المقررات'!U12</f>
        <v xml:space="preserve">محاسبة حكومية </v>
      </c>
      <c r="BU3" s="542"/>
      <c r="BV3" s="541" t="str">
        <f>'إختيار المقررات'!AD8</f>
        <v>مبادئ التكاليف (2)</v>
      </c>
      <c r="BW3" s="542"/>
      <c r="BX3" s="541" t="str">
        <f>'إختيار المقررات'!AD9</f>
        <v>تحليل مالي باللغة الاجنبية</v>
      </c>
      <c r="BY3" s="542"/>
      <c r="BZ3" s="541" t="str">
        <f>'إختيار المقررات'!AD10</f>
        <v>محاسبة خاصة (2)</v>
      </c>
      <c r="CA3" s="542"/>
      <c r="CB3" s="541" t="str">
        <f>'إختيار المقررات'!AD11</f>
        <v xml:space="preserve">نظرية المحاسبة </v>
      </c>
      <c r="CC3" s="542"/>
      <c r="CD3" s="541" t="str">
        <f>'إختيار المقررات'!AD12</f>
        <v xml:space="preserve">محاسبة ضريبية </v>
      </c>
      <c r="CE3" s="542"/>
      <c r="CF3" s="543" t="str">
        <f>'إختيار المقررات'!U16</f>
        <v>تدقيق حسابات (1)</v>
      </c>
      <c r="CG3" s="542"/>
      <c r="CH3" s="541" t="str">
        <f>'إختيار المقررات'!U17</f>
        <v xml:space="preserve">محاسبة ادارية </v>
      </c>
      <c r="CI3" s="542"/>
      <c r="CJ3" s="541" t="str">
        <f>'إختيار المقررات'!U18</f>
        <v xml:space="preserve">محاسبة دولية بللغة الاجنبية </v>
      </c>
      <c r="CK3" s="542"/>
      <c r="CL3" s="541" t="str">
        <f>'إختيار المقررات'!U19</f>
        <v xml:space="preserve">برمجيات تطبيقية في المحاسبة </v>
      </c>
      <c r="CM3" s="542"/>
      <c r="CN3" s="541" t="str">
        <f>'إختيار المقررات'!U20</f>
        <v xml:space="preserve">محاسبة زراعية </v>
      </c>
      <c r="CO3" s="542"/>
      <c r="CP3" s="541" t="str">
        <f>'إختيار المقررات'!AD16</f>
        <v>تدقيق حسابات (2)</v>
      </c>
      <c r="CQ3" s="542"/>
      <c r="CR3" s="541" t="str">
        <f>'إختيار المقررات'!AD17</f>
        <v xml:space="preserve">محاسبة متقدمة </v>
      </c>
      <c r="CS3" s="542"/>
      <c r="CT3" s="541" t="str">
        <f>'إختيار المقررات'!AD18</f>
        <v xml:space="preserve">محاسبة البترول </v>
      </c>
      <c r="CU3" s="542"/>
      <c r="CV3" s="541" t="str">
        <f>'إختيار المقررات'!AD19</f>
        <v xml:space="preserve">مشكلات محاسبية معاصرة </v>
      </c>
      <c r="CW3" s="542"/>
      <c r="CX3" s="541" t="str">
        <f>'إختيار المقررات'!AD20</f>
        <v>دراسات محاسبية باللغة الاجنبية</v>
      </c>
      <c r="CY3" s="543"/>
      <c r="CZ3" s="560" t="s">
        <v>60</v>
      </c>
      <c r="DA3" s="561" t="s">
        <v>1</v>
      </c>
      <c r="DB3" s="560" t="s">
        <v>60</v>
      </c>
      <c r="DC3" s="559" t="s">
        <v>1</v>
      </c>
      <c r="DD3" s="567" t="s">
        <v>61</v>
      </c>
      <c r="DE3" s="567" t="s">
        <v>17</v>
      </c>
      <c r="DF3" s="560" t="s">
        <v>512</v>
      </c>
      <c r="DG3" s="565" t="s">
        <v>513</v>
      </c>
      <c r="DH3" s="565" t="s">
        <v>514</v>
      </c>
      <c r="DI3" s="557" t="s">
        <v>32</v>
      </c>
      <c r="DJ3" s="598" t="s">
        <v>30</v>
      </c>
      <c r="DK3" s="599" t="s">
        <v>63</v>
      </c>
      <c r="DL3" s="564" t="s">
        <v>31</v>
      </c>
      <c r="DM3" s="597" t="s">
        <v>33</v>
      </c>
      <c r="DN3" s="568" t="s">
        <v>64</v>
      </c>
      <c r="DO3" s="563" t="s">
        <v>515</v>
      </c>
      <c r="DP3" s="563" t="s">
        <v>516</v>
      </c>
      <c r="DQ3" s="568" t="s">
        <v>65</v>
      </c>
      <c r="DR3" s="590" t="s">
        <v>2530</v>
      </c>
      <c r="DS3" s="590" t="s">
        <v>2528</v>
      </c>
      <c r="DT3" s="590" t="s">
        <v>2529</v>
      </c>
      <c r="DU3" s="590" t="s">
        <v>2531</v>
      </c>
      <c r="DV3" s="132"/>
      <c r="DW3" s="132"/>
      <c r="DX3" s="132"/>
      <c r="DY3" s="133"/>
      <c r="DZ3" s="134"/>
      <c r="EA3" s="134"/>
      <c r="EB3" s="131"/>
      <c r="EC3" s="135"/>
      <c r="ED3" s="135"/>
      <c r="EE3" s="135"/>
      <c r="EF3" s="131"/>
    </row>
    <row r="4" spans="1:136" s="147" customFormat="1" ht="24.95" customHeight="1" thickBot="1">
      <c r="A4" s="137" t="s">
        <v>4</v>
      </c>
      <c r="B4" s="138" t="s">
        <v>56</v>
      </c>
      <c r="C4" s="138" t="s">
        <v>57</v>
      </c>
      <c r="D4" s="138" t="s">
        <v>58</v>
      </c>
      <c r="E4" s="138" t="s">
        <v>8</v>
      </c>
      <c r="F4" s="139" t="s">
        <v>9</v>
      </c>
      <c r="G4" s="596"/>
      <c r="H4" s="138"/>
      <c r="I4" s="138" t="s">
        <v>13</v>
      </c>
      <c r="J4" s="138" t="s">
        <v>12</v>
      </c>
      <c r="K4" s="586"/>
      <c r="L4" s="589"/>
      <c r="M4" s="582"/>
      <c r="N4" s="582"/>
      <c r="O4" s="584"/>
      <c r="P4" s="580"/>
      <c r="Q4" s="580"/>
      <c r="R4" s="592"/>
      <c r="S4" s="594"/>
      <c r="T4" s="140" t="s">
        <v>20</v>
      </c>
      <c r="U4" s="141" t="s">
        <v>21</v>
      </c>
      <c r="V4" s="140" t="s">
        <v>20</v>
      </c>
      <c r="W4" s="141" t="s">
        <v>21</v>
      </c>
      <c r="X4" s="140" t="s">
        <v>20</v>
      </c>
      <c r="Y4" s="141" t="s">
        <v>21</v>
      </c>
      <c r="Z4" s="140" t="s">
        <v>20</v>
      </c>
      <c r="AA4" s="141" t="s">
        <v>21</v>
      </c>
      <c r="AB4" s="140" t="s">
        <v>20</v>
      </c>
      <c r="AC4" s="141" t="s">
        <v>21</v>
      </c>
      <c r="AD4" s="140" t="s">
        <v>20</v>
      </c>
      <c r="AE4" s="141" t="s">
        <v>21</v>
      </c>
      <c r="AF4" s="142" t="s">
        <v>20</v>
      </c>
      <c r="AG4" s="141" t="s">
        <v>21</v>
      </c>
      <c r="AH4" s="140" t="s">
        <v>20</v>
      </c>
      <c r="AI4" s="141" t="s">
        <v>21</v>
      </c>
      <c r="AJ4" s="140" t="s">
        <v>20</v>
      </c>
      <c r="AK4" s="141" t="s">
        <v>21</v>
      </c>
      <c r="AL4" s="140" t="s">
        <v>20</v>
      </c>
      <c r="AM4" s="141" t="s">
        <v>21</v>
      </c>
      <c r="AN4" s="140" t="s">
        <v>20</v>
      </c>
      <c r="AO4" s="141" t="s">
        <v>21</v>
      </c>
      <c r="AP4" s="142" t="s">
        <v>20</v>
      </c>
      <c r="AQ4" s="141" t="s">
        <v>21</v>
      </c>
      <c r="AR4" s="140" t="s">
        <v>20</v>
      </c>
      <c r="AS4" s="141" t="s">
        <v>21</v>
      </c>
      <c r="AT4" s="140" t="s">
        <v>20</v>
      </c>
      <c r="AU4" s="141" t="s">
        <v>21</v>
      </c>
      <c r="AV4" s="140" t="s">
        <v>20</v>
      </c>
      <c r="AW4" s="141" t="s">
        <v>21</v>
      </c>
      <c r="AX4" s="140" t="s">
        <v>20</v>
      </c>
      <c r="AY4" s="141" t="s">
        <v>21</v>
      </c>
      <c r="AZ4" s="140" t="s">
        <v>20</v>
      </c>
      <c r="BA4" s="141" t="s">
        <v>21</v>
      </c>
      <c r="BB4" s="142" t="s">
        <v>20</v>
      </c>
      <c r="BC4" s="141" t="s">
        <v>21</v>
      </c>
      <c r="BD4" s="140" t="s">
        <v>20</v>
      </c>
      <c r="BE4" s="141" t="s">
        <v>21</v>
      </c>
      <c r="BF4" s="140" t="s">
        <v>20</v>
      </c>
      <c r="BG4" s="141" t="s">
        <v>21</v>
      </c>
      <c r="BH4" s="140" t="s">
        <v>20</v>
      </c>
      <c r="BI4" s="141" t="s">
        <v>21</v>
      </c>
      <c r="BJ4" s="140" t="s">
        <v>20</v>
      </c>
      <c r="BK4" s="143" t="s">
        <v>21</v>
      </c>
      <c r="BL4" s="144" t="s">
        <v>20</v>
      </c>
      <c r="BM4" s="141" t="s">
        <v>21</v>
      </c>
      <c r="BN4" s="140" t="s">
        <v>20</v>
      </c>
      <c r="BO4" s="141" t="s">
        <v>21</v>
      </c>
      <c r="BP4" s="140" t="s">
        <v>20</v>
      </c>
      <c r="BQ4" s="141" t="s">
        <v>21</v>
      </c>
      <c r="BR4" s="140" t="s">
        <v>20</v>
      </c>
      <c r="BS4" s="141" t="s">
        <v>21</v>
      </c>
      <c r="BT4" s="140" t="s">
        <v>20</v>
      </c>
      <c r="BU4" s="145" t="s">
        <v>21</v>
      </c>
      <c r="BV4" s="142" t="s">
        <v>20</v>
      </c>
      <c r="BW4" s="141" t="s">
        <v>21</v>
      </c>
      <c r="BX4" s="140" t="s">
        <v>20</v>
      </c>
      <c r="BY4" s="141" t="s">
        <v>21</v>
      </c>
      <c r="BZ4" s="140" t="s">
        <v>20</v>
      </c>
      <c r="CA4" s="141" t="s">
        <v>21</v>
      </c>
      <c r="CB4" s="140" t="s">
        <v>20</v>
      </c>
      <c r="CC4" s="141" t="s">
        <v>21</v>
      </c>
      <c r="CD4" s="140" t="s">
        <v>20</v>
      </c>
      <c r="CE4" s="141" t="s">
        <v>21</v>
      </c>
      <c r="CF4" s="144" t="s">
        <v>20</v>
      </c>
      <c r="CG4" s="141" t="s">
        <v>21</v>
      </c>
      <c r="CH4" s="140" t="s">
        <v>20</v>
      </c>
      <c r="CI4" s="141" t="s">
        <v>21</v>
      </c>
      <c r="CJ4" s="140" t="s">
        <v>20</v>
      </c>
      <c r="CK4" s="141" t="s">
        <v>21</v>
      </c>
      <c r="CL4" s="140" t="s">
        <v>20</v>
      </c>
      <c r="CM4" s="141" t="s">
        <v>21</v>
      </c>
      <c r="CN4" s="140" t="s">
        <v>20</v>
      </c>
      <c r="CO4" s="143" t="s">
        <v>21</v>
      </c>
      <c r="CP4" s="146" t="s">
        <v>20</v>
      </c>
      <c r="CQ4" s="141" t="s">
        <v>21</v>
      </c>
      <c r="CR4" s="140" t="s">
        <v>20</v>
      </c>
      <c r="CS4" s="141" t="s">
        <v>21</v>
      </c>
      <c r="CT4" s="140" t="s">
        <v>20</v>
      </c>
      <c r="CU4" s="141" t="s">
        <v>21</v>
      </c>
      <c r="CV4" s="140" t="s">
        <v>20</v>
      </c>
      <c r="CW4" s="141" t="s">
        <v>21</v>
      </c>
      <c r="CX4" s="140" t="s">
        <v>20</v>
      </c>
      <c r="CY4" s="143" t="s">
        <v>21</v>
      </c>
      <c r="CZ4" s="560"/>
      <c r="DA4" s="561"/>
      <c r="DB4" s="560"/>
      <c r="DC4" s="559"/>
      <c r="DD4" s="567"/>
      <c r="DE4" s="567"/>
      <c r="DF4" s="560"/>
      <c r="DG4" s="566"/>
      <c r="DH4" s="566"/>
      <c r="DI4" s="558"/>
      <c r="DJ4" s="598"/>
      <c r="DK4" s="599"/>
      <c r="DL4" s="564"/>
      <c r="DM4" s="597"/>
      <c r="DN4" s="568"/>
      <c r="DO4" s="563"/>
      <c r="DP4" s="563"/>
      <c r="DQ4" s="568"/>
      <c r="DR4" s="590"/>
      <c r="DS4" s="590"/>
      <c r="DT4" s="590"/>
      <c r="DU4" s="590"/>
    </row>
    <row r="5" spans="1:136" s="167" customFormat="1" ht="24.95" customHeight="1">
      <c r="A5" s="148">
        <f>'إختيار المقررات'!E1</f>
        <v>0</v>
      </c>
      <c r="B5" s="149" t="e">
        <f>'إختيار المقررات'!L1</f>
        <v>#N/A</v>
      </c>
      <c r="C5" s="149" t="b">
        <f>'إختيار المقررات'!Q1</f>
        <v>0</v>
      </c>
      <c r="D5" s="149" t="b">
        <f>'إختيار المقررات'!W1</f>
        <v>0</v>
      </c>
      <c r="E5" s="149" t="b">
        <f>'إختيار المقررات'!AF1</f>
        <v>0</v>
      </c>
      <c r="F5" s="150" t="b">
        <f>'إختيار المقررات'!AC1</f>
        <v>0</v>
      </c>
      <c r="G5" s="166">
        <f>'إدخال البيانات'!D6</f>
        <v>0</v>
      </c>
      <c r="H5" s="206">
        <f>'إختيار المقررات'!Q3</f>
        <v>0</v>
      </c>
      <c r="I5" s="149" t="b">
        <f>'إختيار المقررات'!E3</f>
        <v>0</v>
      </c>
      <c r="J5" s="151" t="b">
        <f>'إختيار المقررات'!L3</f>
        <v>0</v>
      </c>
      <c r="K5" s="152" t="b">
        <f>'إختيار المقررات'!W3</f>
        <v>0</v>
      </c>
      <c r="L5" s="153">
        <f>'إختيار المقررات'!AF3</f>
        <v>0</v>
      </c>
      <c r="M5" s="207">
        <f>'إختيار المقررات'!W4</f>
        <v>0</v>
      </c>
      <c r="N5" s="207">
        <f>'إختيار المقررات'!AC4</f>
        <v>0</v>
      </c>
      <c r="O5" s="154">
        <f>'إختيار المقررات'!AF4</f>
        <v>0</v>
      </c>
      <c r="P5" s="155" t="b">
        <f>'إختيار المقررات'!E4</f>
        <v>0</v>
      </c>
      <c r="Q5" s="156" t="b">
        <f>'إختيار المقررات'!L4</f>
        <v>0</v>
      </c>
      <c r="R5" s="157" t="b">
        <f>'إختيار المقررات'!Q4</f>
        <v>0</v>
      </c>
      <c r="S5" s="158" t="e">
        <f>'إختيار المقررات'!E2</f>
        <v>#N/A</v>
      </c>
      <c r="T5" s="159" t="str">
        <f>IFERROR(IF(OR(T3=الإستمارة!$C$12,T3=الإستمارة!$C$13,T3=الإستمارة!$C$14,T3=الإستمارة!$C$15,T3=الإستمارة!$C$16,T3=الإستمارة!$C$17,T3=الإستمارة!$C$18,T3=الإستمارة!$C$19),VLOOKUP(T3,الإستمارة!$C$12:$G$19,5,0),VLOOKUP(T3,الإستمارة!$K$12:$O$19,5,0)),"")</f>
        <v/>
      </c>
      <c r="U5" s="160" t="e">
        <f>'إختيار المقررات'!I8</f>
        <v>#N/A</v>
      </c>
      <c r="V5" s="159" t="str">
        <f>IFERROR(IF(OR(V3=الإستمارة!$C$12,V3=الإستمارة!$C$13,V3=الإستمارة!$C$14,V3=الإستمارة!$C$15,V3=الإستمارة!$C$16,V3=الإستمارة!$C$17,V3=الإستمارة!$C$18,V3=الإستمارة!$C$19),VLOOKUP(V3,الإستمارة!$C$12:$G$19,5,0),VLOOKUP(V3,الإستمارة!$K$12:$O$19,5,0)),"")</f>
        <v/>
      </c>
      <c r="W5" s="160" t="e">
        <f>'إختيار المقررات'!I9</f>
        <v>#N/A</v>
      </c>
      <c r="X5" s="159" t="str">
        <f>IFERROR(IF(OR(X3=الإستمارة!$C$12,X3=الإستمارة!$C$13,X3=الإستمارة!$C$14,X3=الإستمارة!$C$15,X3=الإستمارة!$C$16,X3=الإستمارة!$C$17,X3=الإستمارة!$C$18,X3=الإستمارة!$C$19),VLOOKUP(X3,الإستمارة!$C$12:$G$19,5,0),VLOOKUP(X3,الإستمارة!$K$12:$O$19,5,0)),"")</f>
        <v/>
      </c>
      <c r="Y5" s="160" t="e">
        <f>'إختيار المقررات'!I10</f>
        <v>#N/A</v>
      </c>
      <c r="Z5" s="159" t="str">
        <f>IFERROR(IF(OR(Z3=الإستمارة!$C$12,Z3=الإستمارة!$C$13,Z3=الإستمارة!$C$14,Z3=الإستمارة!$C$15,Z3=الإستمارة!$C$16,Z3=الإستمارة!$C$17,Z3=الإستمارة!$C$18,Z3=الإستمارة!$C$19),VLOOKUP(Z3,الإستمارة!$C$12:$G$19,5,0),VLOOKUP(Z3,الإستمارة!$K$12:$O$19,5,0)),"")</f>
        <v/>
      </c>
      <c r="AA5" s="160" t="e">
        <f>'إختيار المقررات'!I11</f>
        <v>#N/A</v>
      </c>
      <c r="AB5" s="159" t="str">
        <f>IFERROR(IF(OR(AB3=الإستمارة!$C$12,AB3=الإستمارة!$C$13,AB3=الإستمارة!$C$14,AB3=الإستمارة!$C$15,AB3=الإستمارة!$C$16,AB3=الإستمارة!$C$17,AB3=الإستمارة!$C$18,AB3=الإستمارة!$C$19),VLOOKUP(AB3,الإستمارة!$C$12:$G$19,5,0),VLOOKUP(AB3,الإستمارة!$K$12:$O$19,5,0)),"")</f>
        <v/>
      </c>
      <c r="AC5" s="160" t="e">
        <f>'إختيار المقررات'!I12</f>
        <v>#N/A</v>
      </c>
      <c r="AD5" s="159" t="str">
        <f>IFERROR(IF(OR(AD3=الإستمارة!$C$12,AD3=الإستمارة!$C$13,AD3=الإستمارة!$C$14,AD3=الإستمارة!$C$15,AD3=الإستمارة!$C$16,AD3=الإستمارة!$C$17,AD3=الإستمارة!$C$18,AD3=الإستمارة!$C$19),VLOOKUP(AD3,الإستمارة!$C$12:$G$19,5,0),VLOOKUP(AD3,الإستمارة!$K$12:$O$19,5,0)),"")</f>
        <v/>
      </c>
      <c r="AE5" s="160" t="e">
        <f>'إختيار المقررات'!I13</f>
        <v>#N/A</v>
      </c>
      <c r="AF5" s="159" t="str">
        <f>IFERROR(IF(OR(AF3=الإستمارة!$C$12,AF3=الإستمارة!$C$13,AF3=الإستمارة!$C$14,AF3=الإستمارة!$C$15,AF3=الإستمارة!$C$16,AF3=الإستمارة!$C$17,AF3=الإستمارة!$C$18,AF3=الإستمارة!$C$19),VLOOKUP(AF3,الإستمارة!$C$12:$G$19,5,0),VLOOKUP(AF3,الإستمارة!$K$12:$O$19,5,0)),"")</f>
        <v/>
      </c>
      <c r="AG5" s="160" t="e">
        <f>'إختيار المقررات'!Q8</f>
        <v>#N/A</v>
      </c>
      <c r="AH5" s="159" t="str">
        <f>IFERROR(IF(OR(AH3=الإستمارة!$C$12,AH3=الإستمارة!$C$13,AH3=الإستمارة!$C$14,AH3=الإستمارة!$C$15,AH3=الإستمارة!$C$16,AH3=الإستمارة!$C$17,AH3=الإستمارة!$C$18,AH3=الإستمارة!$C$19),VLOOKUP(AH3,الإستمارة!$C$12:$G$19,5,0),VLOOKUP(AH3,الإستمارة!$K$12:$O$19,5,0)),"")</f>
        <v/>
      </c>
      <c r="AI5" s="160" t="e">
        <f>'إختيار المقررات'!Q9</f>
        <v>#N/A</v>
      </c>
      <c r="AJ5" s="159" t="str">
        <f>IFERROR(IF(OR(AJ3=الإستمارة!$C$12,AJ3=الإستمارة!$C$13,AJ3=الإستمارة!$C$14,AJ3=الإستمارة!$C$15,AJ3=الإستمارة!$C$16,AJ3=الإستمارة!$C$17,AJ3=الإستمارة!$C$18,AJ3=الإستمارة!$C$19),VLOOKUP(AJ3,الإستمارة!$C$12:$G$19,5,0),VLOOKUP(AJ3,الإستمارة!$K$12:$O$19,5,0)),"")</f>
        <v/>
      </c>
      <c r="AK5" s="160" t="e">
        <f>'إختيار المقررات'!Q10</f>
        <v>#N/A</v>
      </c>
      <c r="AL5" s="159" t="str">
        <f>IFERROR(IF(OR(AL3=الإستمارة!$C$12,AL3=الإستمارة!$C$13,AL3=الإستمارة!$C$14,AL3=الإستمارة!$C$15,AL3=الإستمارة!$C$16,AL3=الإستمارة!$C$17,AL3=الإستمارة!$C$18,AL3=الإستمارة!$C$19),VLOOKUP(AL3,الإستمارة!$C$12:$G$19,5,0),VLOOKUP(AL3,الإستمارة!$K$12:$O$19,5,0)),"")</f>
        <v/>
      </c>
      <c r="AM5" s="160" t="e">
        <f>'إختيار المقررات'!Q11</f>
        <v>#N/A</v>
      </c>
      <c r="AN5" s="159" t="str">
        <f>IFERROR(IF(OR(AN3=الإستمارة!$C$12,AN3=الإستمارة!$C$13,AN3=الإستمارة!$C$14,AN3=الإستمارة!$C$15,AN3=الإستمارة!$C$16,AN3=الإستمارة!$C$17,AN3=الإستمارة!$C$18,AN3=الإستمارة!$C$19),VLOOKUP(AN3,الإستمارة!$C$12:$G$19,5,0),VLOOKUP(AN3,الإستمارة!$K$12:$O$19,5,0)),"")</f>
        <v/>
      </c>
      <c r="AO5" s="160" t="e">
        <f>'إختيار المقررات'!Q12</f>
        <v>#N/A</v>
      </c>
      <c r="AP5" s="159" t="str">
        <f>IFERROR(IF(OR(AP3=الإستمارة!$C$12,AP3=الإستمارة!$C$13,AP3=الإستمارة!$C$14,AP3=الإستمارة!$C$15,AP3=الإستمارة!$C$16,AP3=الإستمارة!$C$17,AP3=الإستمارة!$C$18,AP3=الإستمارة!$C$19),VLOOKUP(AP3,الإستمارة!$C$12:$G$19,5,0),VLOOKUP(AP3,الإستمارة!$K$12:$O$19,5,0)),"")</f>
        <v/>
      </c>
      <c r="AQ5" s="160" t="e">
        <f>'إختيار المقررات'!I16</f>
        <v>#N/A</v>
      </c>
      <c r="AR5" s="159" t="str">
        <f>IFERROR(IF(OR(AR3=الإستمارة!$C$12,AR3=الإستمارة!$C$13,AR3=الإستمارة!$C$14,AR3=الإستمارة!$C$15,AR3=الإستمارة!$C$16,AR3=الإستمارة!$C$17,AR3=الإستمارة!$C$18,AR3=الإستمارة!$C$19),VLOOKUP(AR3,الإستمارة!$C$12:$G$19,5,0),VLOOKUP(AR3,الإستمارة!$K$12:$O$19,5,0)),"")</f>
        <v/>
      </c>
      <c r="AS5" s="160" t="e">
        <f>'إختيار المقررات'!I17</f>
        <v>#N/A</v>
      </c>
      <c r="AT5" s="159" t="str">
        <f>IFERROR(IF(OR(AT3=الإستمارة!$C$12,AT3=الإستمارة!$C$13,AT3=الإستمارة!$C$14,AT3=الإستمارة!$C$15,AT3=الإستمارة!$C$16,AT3=الإستمارة!$C$17,AT3=الإستمارة!$C$18,AT3=الإستمارة!$C$19),VLOOKUP(AT3,الإستمارة!$C$12:$G$19,5,0),VLOOKUP(AT3,الإستمارة!$K$12:$O$19,5,0)),"")</f>
        <v/>
      </c>
      <c r="AU5" s="160" t="e">
        <f>'إختيار المقررات'!I18</f>
        <v>#N/A</v>
      </c>
      <c r="AV5" s="159" t="str">
        <f>IFERROR(IF(OR(AV3=الإستمارة!$C$12,AV3=الإستمارة!$C$13,AV3=الإستمارة!$C$14,AV3=الإستمارة!$C$15,AV3=الإستمارة!$C$16,AV3=الإستمارة!$C$17,AV3=الإستمارة!$C$18,AV3=الإستمارة!$C$19),VLOOKUP(AV3,الإستمارة!$C$12:$G$19,5,0),VLOOKUP(AV3,الإستمارة!$K$12:$O$19,5,0)),"")</f>
        <v/>
      </c>
      <c r="AW5" s="160" t="e">
        <f>'إختيار المقررات'!I19</f>
        <v>#N/A</v>
      </c>
      <c r="AX5" s="159" t="str">
        <f>IFERROR(IF(OR(AX3=الإستمارة!$C$12,AX3=الإستمارة!$C$13,AX3=الإستمارة!$C$14,AX3=الإستمارة!$C$15,AX3=الإستمارة!$C$16,AX3=الإستمارة!$C$17,AX3=الإستمارة!$C$18,AX3=الإستمارة!$C$19),VLOOKUP(AX3,الإستمارة!$C$12:$G$19,5,0),VLOOKUP(AX3,الإستمارة!$K$12:$O$19,5,0)),"")</f>
        <v/>
      </c>
      <c r="AY5" s="160" t="e">
        <f>'إختيار المقررات'!I20</f>
        <v>#N/A</v>
      </c>
      <c r="AZ5" s="159" t="str">
        <f>IFERROR(IF(OR(AZ3=الإستمارة!$C$12,AZ3=الإستمارة!$C$13,AZ3=الإستمارة!$C$14,AZ3=الإستمارة!$C$15,AZ3=الإستمارة!$C$16,AZ3=الإستمارة!$C$17,AZ3=الإستمارة!$C$18,AZ3=الإستمارة!$C$19),VLOOKUP(AZ3,الإستمارة!$C$12:$G$19,5,0),VLOOKUP(AZ3,الإستمارة!$K$12:$O$19,5,0)),"")</f>
        <v/>
      </c>
      <c r="BA5" s="160" t="e">
        <f>'إختيار المقررات'!I21</f>
        <v>#N/A</v>
      </c>
      <c r="BB5" s="159" t="str">
        <f>IFERROR(IF(OR(BB3=الإستمارة!$C$12,BB3=الإستمارة!$C$13,BB3=الإستمارة!$C$14,BB3=الإستمارة!$C$15,BB3=الإستمارة!$C$16,BB3=الإستمارة!$C$17,BB3=الإستمارة!$C$18,BB3=الإستمارة!$C$19),VLOOKUP(BB3,الإستمارة!$C$12:$G$19,5,0),VLOOKUP(BB3,الإستمارة!$K$12:$O$19,5,0)),"")</f>
        <v/>
      </c>
      <c r="BC5" s="160" t="e">
        <f>'إختيار المقررات'!Q16</f>
        <v>#N/A</v>
      </c>
      <c r="BD5" s="159" t="str">
        <f>IFERROR(IF(OR(BD3=الإستمارة!$C$12,BD3=الإستمارة!$C$13,BD3=الإستمارة!$C$14,BD3=الإستمارة!$C$15,BD3=الإستمارة!$C$16,BD3=الإستمارة!$C$17,BD3=الإستمارة!$C$18,BD3=الإستمارة!$C$19),VLOOKUP(BD3,الإستمارة!$C$12:$G$19,5,0),VLOOKUP(BD3,الإستمارة!$K$12:$O$19,5,0)),"")</f>
        <v/>
      </c>
      <c r="BE5" s="160" t="e">
        <f>'إختيار المقررات'!Q17</f>
        <v>#N/A</v>
      </c>
      <c r="BF5" s="159" t="str">
        <f>IFERROR(IF(OR(BF3=الإستمارة!$C$12,BF3=الإستمارة!$C$13,BF3=الإستمارة!$C$14,BF3=الإستمارة!$C$15,BF3=الإستمارة!$C$16,BF3=الإستمارة!$C$17,BF3=الإستمارة!$C$18,BF3=الإستمارة!$C$19),VLOOKUP(BF3,الإستمارة!$C$12:$G$19,5,0),VLOOKUP(BF3,الإستمارة!$K$12:$O$19,5,0)),"")</f>
        <v/>
      </c>
      <c r="BG5" s="160" t="e">
        <f>'إختيار المقررات'!Q18</f>
        <v>#N/A</v>
      </c>
      <c r="BH5" s="159" t="str">
        <f>IFERROR(IF(OR(BH3=الإستمارة!$C$12,BH3=الإستمارة!$C$13,BH3=الإستمارة!$C$14,BH3=الإستمارة!$C$15,BH3=الإستمارة!$C$16,BH3=الإستمارة!$C$17,BH3=الإستمارة!$C$18,BH3=الإستمارة!$C$19),VLOOKUP(BH3,الإستمارة!$C$12:$G$19,5,0),VLOOKUP(BH3,الإستمارة!$K$12:$O$19,5,0)),"")</f>
        <v/>
      </c>
      <c r="BI5" s="160" t="e">
        <f>'إختيار المقررات'!Q19</f>
        <v>#N/A</v>
      </c>
      <c r="BJ5" s="159" t="str">
        <f>IFERROR(IF(OR(BJ3=الإستمارة!$C$12,BJ3=الإستمارة!$C$13,BJ3=الإستمارة!$C$14,BJ3=الإستمارة!$C$15,BJ3=الإستمارة!$C$16,BJ3=الإستمارة!$C$17,BJ3=الإستمارة!$C$18,BJ3=الإستمارة!$C$19),VLOOKUP(BJ3,الإستمارة!$C$12:$G$19,5,0),VLOOKUP(BJ3,الإستمارة!$K$12:$O$19,5,0)),"")</f>
        <v/>
      </c>
      <c r="BK5" s="160" t="e">
        <f>'إختيار المقررات'!Q20</f>
        <v>#N/A</v>
      </c>
      <c r="BL5" s="159" t="str">
        <f>IFERROR(IF(OR(BL3=الإستمارة!$C$12,BL3=الإستمارة!$C$13,BL3=الإستمارة!$C$14,BL3=الإستمارة!$C$15,BL3=الإستمارة!$C$16,BL3=الإستمارة!$C$17,BL3=الإستمارة!$C$18,BL3=الإستمارة!$C$19),VLOOKUP(BL3,الإستمارة!$C$12:$G$19,5,0),VLOOKUP(BL3,الإستمارة!$K$12:$O$19,5,0)),"")</f>
        <v/>
      </c>
      <c r="BM5" s="160" t="e">
        <f>'إختيار المقررات'!Z8</f>
        <v>#N/A</v>
      </c>
      <c r="BN5" s="159" t="str">
        <f>IFERROR(IF(OR(BN3=الإستمارة!$C$12,BN3=الإستمارة!$C$13,BN3=الإستمارة!$C$14,BN3=الإستمارة!$C$15,BN3=الإستمارة!$C$16,BN3=الإستمارة!$C$17,BN3=الإستمارة!$C$18,BN3=الإستمارة!$C$19),VLOOKUP(BN3,الإستمارة!$C$12:$G$19,5,0),VLOOKUP(BN3,الإستمارة!$K$12:$O$19,5,0)),"")</f>
        <v/>
      </c>
      <c r="BO5" s="160" t="e">
        <f>'إختيار المقررات'!Z9</f>
        <v>#N/A</v>
      </c>
      <c r="BP5" s="159" t="str">
        <f>IFERROR(IF(OR(BP3=الإستمارة!$C$12,BP3=الإستمارة!$C$13,BP3=الإستمارة!$C$14,BP3=الإستمارة!$C$15,BP3=الإستمارة!$C$16,BP3=الإستمارة!$C$17,BP3=الإستمارة!$C$18,BP3=الإستمارة!$C$19),VLOOKUP(BP3,الإستمارة!$C$12:$G$19,5,0),VLOOKUP(BP3,الإستمارة!$K$12:$O$19,5,0)),"")</f>
        <v/>
      </c>
      <c r="BQ5" s="160" t="e">
        <f>'إختيار المقررات'!Z10</f>
        <v>#N/A</v>
      </c>
      <c r="BR5" s="159" t="str">
        <f>IFERROR(IF(OR(BR3=الإستمارة!$C$12,BR3=الإستمارة!$C$13,BR3=الإستمارة!$C$14,BR3=الإستمارة!$C$15,BR3=الإستمارة!$C$16,BR3=الإستمارة!$C$17,BR3=الإستمارة!$C$18,BR3=الإستمارة!$C$19),VLOOKUP(BR3,الإستمارة!$C$12:$G$19,5,0),VLOOKUP(BR3,الإستمارة!$K$12:$O$19,5,0)),"")</f>
        <v/>
      </c>
      <c r="BS5" s="160" t="e">
        <f>'إختيار المقررات'!Z11</f>
        <v>#N/A</v>
      </c>
      <c r="BT5" s="159" t="str">
        <f>IFERROR(IF(OR(BT3=الإستمارة!$C$12,BT3=الإستمارة!$C$13,BT3=الإستمارة!$C$14,BT3=الإستمارة!$C$15,BT3=الإستمارة!$C$16,BT3=الإستمارة!$C$17,BT3=الإستمارة!$C$18,BT3=الإستمارة!$C$19),VLOOKUP(BT3,الإستمارة!$C$12:$G$19,5,0),VLOOKUP(BT3,الإستمارة!$K$12:$O$19,5,0)),"")</f>
        <v/>
      </c>
      <c r="BU5" s="160" t="e">
        <f>'إختيار المقررات'!Z12</f>
        <v>#N/A</v>
      </c>
      <c r="BV5" s="159" t="str">
        <f>IFERROR(IF(OR(BV3=الإستمارة!$C$12,BV3=الإستمارة!$C$13,BV3=الإستمارة!$C$14,BV3=الإستمارة!$C$15,BV3=الإستمارة!$C$16,BV3=الإستمارة!$C$17,BV3=الإستمارة!$C$18,BV3=الإستمارة!$C$19),VLOOKUP(BV3,الإستمارة!$C$12:$G$19,5,0),VLOOKUP(BV3,الإستمارة!$K$12:$O$19,5,0)),"")</f>
        <v/>
      </c>
      <c r="BW5" s="160" t="e">
        <f>'إختيار المقررات'!AH8</f>
        <v>#N/A</v>
      </c>
      <c r="BX5" s="159" t="str">
        <f>IFERROR(IF(OR(BX3=الإستمارة!$C$12,BX3=الإستمارة!$C$13,BX3=الإستمارة!$C$14,BX3=الإستمارة!$C$15,BX3=الإستمارة!$C$16,BX3=الإستمارة!$C$17,BX3=الإستمارة!$C$18,BX3=الإستمارة!$C$19),VLOOKUP(BX3,الإستمارة!$C$12:$G$19,5,0),VLOOKUP(BX3,الإستمارة!$K$12:$O$19,5,0)),"")</f>
        <v/>
      </c>
      <c r="BY5" s="160" t="e">
        <f>'إختيار المقررات'!AH9</f>
        <v>#N/A</v>
      </c>
      <c r="BZ5" s="159" t="str">
        <f>IFERROR(IF(OR(BZ3=الإستمارة!$C$12,BZ3=الإستمارة!$C$13,BZ3=الإستمارة!$C$14,BZ3=الإستمارة!$C$15,BZ3=الإستمارة!$C$16,BZ3=الإستمارة!$C$17,BZ3=الإستمارة!$C$18,BZ3=الإستمارة!$C$19),VLOOKUP(BZ3,الإستمارة!$C$12:$G$19,5,0),VLOOKUP(BZ3,الإستمارة!$K$12:$O$19,5,0)),"")</f>
        <v/>
      </c>
      <c r="CA5" s="160" t="e">
        <f>'إختيار المقررات'!AH10</f>
        <v>#N/A</v>
      </c>
      <c r="CB5" s="159" t="str">
        <f>IFERROR(IF(OR(CB3=الإستمارة!$C$12,CB3=الإستمارة!$C$13,CB3=الإستمارة!$C$14,CB3=الإستمارة!$C$15,CB3=الإستمارة!$C$16,CB3=الإستمارة!$C$17,CB3=الإستمارة!$C$18,CB3=الإستمارة!$C$19),VLOOKUP(CB3,الإستمارة!$C$12:$G$19,5,0),VLOOKUP(CB3,الإستمارة!$K$12:$O$19,5,0)),"")</f>
        <v/>
      </c>
      <c r="CC5" s="160" t="e">
        <f>'إختيار المقررات'!AH11</f>
        <v>#N/A</v>
      </c>
      <c r="CD5" s="159" t="str">
        <f>IFERROR(IF(OR(CD3=الإستمارة!$C$12,CD3=الإستمارة!$C$13,CD3=الإستمارة!$C$14,CD3=الإستمارة!$C$15,CD3=الإستمارة!$C$16,CD3=الإستمارة!$C$17,CD3=الإستمارة!$C$18,CD3=الإستمارة!$C$19),VLOOKUP(CD3,الإستمارة!$C$12:$G$19,5,0),VLOOKUP(CD3,الإستمارة!$K$12:$O$19,5,0)),"")</f>
        <v/>
      </c>
      <c r="CE5" s="160" t="e">
        <f>'إختيار المقررات'!AH12</f>
        <v>#N/A</v>
      </c>
      <c r="CF5" s="159" t="str">
        <f>IFERROR(IF(OR(CF3=الإستمارة!$C$12,CF3=الإستمارة!$C$13,CF3=الإستمارة!$C$14,CF3=الإستمارة!$C$15,CF3=الإستمارة!$C$16,CF3=الإستمارة!$C$17,CF3=الإستمارة!$C$18,CF3=الإستمارة!$C$19),VLOOKUP(CF3,الإستمارة!$C$12:$G$19,5,0),VLOOKUP(CF3,الإستمارة!$K$12:$O$19,5,0)),"")</f>
        <v/>
      </c>
      <c r="CG5" s="160" t="e">
        <f>'إختيار المقررات'!Z16</f>
        <v>#N/A</v>
      </c>
      <c r="CH5" s="159" t="str">
        <f>IFERROR(IF(OR(CH3=الإستمارة!$C$12,CH3=الإستمارة!$C$13,CH3=الإستمارة!$C$14,CH3=الإستمارة!$C$15,CH3=الإستمارة!$C$16,CH3=الإستمارة!$C$17,CH3=الإستمارة!$C$18,CH3=الإستمارة!$C$19),VLOOKUP(CH3,الإستمارة!$C$12:$G$19,5,0),VLOOKUP(CH3,الإستمارة!$K$12:$O$19,5,0)),"")</f>
        <v/>
      </c>
      <c r="CI5" s="160" t="e">
        <f>'إختيار المقررات'!Z17</f>
        <v>#N/A</v>
      </c>
      <c r="CJ5" s="159" t="str">
        <f>IFERROR(IF(OR(CJ3=الإستمارة!$C$12,CJ3=الإستمارة!$C$13,CJ3=الإستمارة!$C$14,CJ3=الإستمارة!$C$15,CJ3=الإستمارة!$C$16,CJ3=الإستمارة!$C$17,CJ3=الإستمارة!$C$18,CJ3=الإستمارة!$C$19),VLOOKUP(CJ3,الإستمارة!$C$12:$G$19,5,0),VLOOKUP(CJ3,الإستمارة!$K$12:$O$19,5,0)),"")</f>
        <v/>
      </c>
      <c r="CK5" s="160" t="e">
        <f>'إختيار المقررات'!Z18</f>
        <v>#N/A</v>
      </c>
      <c r="CL5" s="159" t="str">
        <f>IFERROR(IF(OR(CL3=الإستمارة!$C$12,CL3=الإستمارة!$C$13,CL3=الإستمارة!$C$14,CL3=الإستمارة!$C$15,CL3=الإستمارة!$C$16,CL3=الإستمارة!$C$17,CL3=الإستمارة!$C$18,CL3=الإستمارة!$C$19),VLOOKUP(CL3,الإستمارة!$C$12:$G$19,5,0),VLOOKUP(CL3,الإستمارة!$K$12:$O$19,5,0)),"")</f>
        <v/>
      </c>
      <c r="CM5" s="160" t="e">
        <f>'إختيار المقررات'!Z19</f>
        <v>#N/A</v>
      </c>
      <c r="CN5" s="159" t="str">
        <f>IFERROR(IF(OR(CN3=الإستمارة!$C$12,CN3=الإستمارة!$C$13,CN3=الإستمارة!$C$14,CN3=الإستمارة!$C$15,CN3=الإستمارة!$C$16,CN3=الإستمارة!$C$17,CN3=الإستمارة!$C$18,CN3=الإستمارة!$C$19),VLOOKUP(CN3,الإستمارة!$C$12:$G$19,5,0),VLOOKUP(CN3,الإستمارة!$K$12:$O$19,5,0)),"")</f>
        <v/>
      </c>
      <c r="CO5" s="160" t="e">
        <f>'إختيار المقررات'!Z20</f>
        <v>#N/A</v>
      </c>
      <c r="CP5" s="159" t="str">
        <f>IFERROR(IF(OR(CP3=الإستمارة!$C$12,CP3=الإستمارة!$C$13,CP3=الإستمارة!$C$14,CP3=الإستمارة!$C$15,CP3=الإستمارة!$C$16,CP3=الإستمارة!$C$17,CP3=الإستمارة!$C$18,CP3=الإستمارة!$C$19),VLOOKUP(CP3,الإستمارة!$C$12:$G$19,5,0),VLOOKUP(CP3,الإستمارة!$K$12:$O$19,5,0)),"")</f>
        <v/>
      </c>
      <c r="CQ5" s="160" t="e">
        <f>'إختيار المقررات'!AH16</f>
        <v>#N/A</v>
      </c>
      <c r="CR5" s="159" t="str">
        <f>IFERROR(IF(OR(CR3=الإستمارة!$C$12,CR3=الإستمارة!$C$13,CR3=الإستمارة!$C$14,CR3=الإستمارة!$C$15,CR3=الإستمارة!$C$16,CR3=الإستمارة!$C$17,CR3=الإستمارة!$C$18,CR3=الإستمارة!$C$19),VLOOKUP(CR3,الإستمارة!$C$12:$G$19,5,0),VLOOKUP(CR3,الإستمارة!$K$12:$O$19,5,0)),"")</f>
        <v/>
      </c>
      <c r="CS5" s="160" t="e">
        <f>'إختيار المقررات'!AH17</f>
        <v>#N/A</v>
      </c>
      <c r="CT5" s="159" t="str">
        <f>IFERROR(IF(OR(CT3=الإستمارة!$C$12,CT3=الإستمارة!$C$13,CT3=الإستمارة!$C$14,CT3=الإستمارة!$C$15,CT3=الإستمارة!$C$16,CT3=الإستمارة!$C$17,CT3=الإستمارة!$C$18,CT3=الإستمارة!$C$19),VLOOKUP(CT3,الإستمارة!$C$12:$G$19,5,0),VLOOKUP(CT3,الإستمارة!$K$12:$O$19,5,0)),"")</f>
        <v/>
      </c>
      <c r="CU5" s="160" t="e">
        <f>'إختيار المقررات'!AH18</f>
        <v>#N/A</v>
      </c>
      <c r="CV5" s="159" t="str">
        <f>IFERROR(IF(OR(CV3=الإستمارة!$C$12,CV3=الإستمارة!$C$13,CV3=الإستمارة!$C$14,CV3=الإستمارة!$C$15,CV3=الإستمارة!$C$16,CV3=الإستمارة!$C$17,CV3=الإستمارة!$C$18,CV3=الإستمارة!$C$19),VLOOKUP(CV3,الإستمارة!$C$12:$G$19,5,0),VLOOKUP(CV3,الإستمارة!$K$12:$O$19,5,0)),"")</f>
        <v/>
      </c>
      <c r="CW5" s="160" t="e">
        <f>'إختيار المقررات'!AH19</f>
        <v>#N/A</v>
      </c>
      <c r="CX5" s="159" t="str">
        <f>IFERROR(IF(OR(CX3=الإستمارة!$C$12,CX3=الإستمارة!$C$13,CX3=الإستمارة!$C$14,CX3=الإستمارة!$C$15,CX3=الإستمارة!$C$16,CX3=الإستمارة!$C$17,CX3=الإستمارة!$C$18,CX3=الإستمارة!$C$19),VLOOKUP(CX3,الإستمارة!$C$12:$G$19,5,0),VLOOKUP(CX3,الإستمارة!$K$12:$O$19,5,0)),"")</f>
        <v/>
      </c>
      <c r="CY5" s="160" t="e">
        <f>'إختيار المقررات'!AH20</f>
        <v>#N/A</v>
      </c>
      <c r="CZ5" s="120" t="str">
        <f>IF('إختيار المقررات'!Q5&lt;&gt;"",'إختيار المقررات'!Q5,"")</f>
        <v/>
      </c>
      <c r="DA5" s="176">
        <f>'إختيار المقررات'!X5</f>
        <v>0</v>
      </c>
      <c r="DB5" s="120" t="e">
        <f>'إختيار المقررات'!AC5</f>
        <v>#N/A</v>
      </c>
      <c r="DC5" s="240" t="e">
        <f>'إختيار المقررات'!AF5</f>
        <v>#N/A</v>
      </c>
      <c r="DD5" s="161" t="e">
        <f>IF('إختيار المقررات'!AJ5&lt;&gt;"",'إختيار المقررات'!AJ5,"")</f>
        <v>#N/A</v>
      </c>
      <c r="DE5" s="119" t="e">
        <f>'إختيار المقررات'!E5</f>
        <v>#N/A</v>
      </c>
      <c r="DF5" s="120">
        <f>'إختيار المقررات'!L5</f>
        <v>0</v>
      </c>
      <c r="DG5" s="120">
        <f>'إختيار المقررات'!W25</f>
        <v>0</v>
      </c>
      <c r="DH5" s="120">
        <f>'إختيار المقررات'!AE25</f>
        <v>900</v>
      </c>
      <c r="DI5" s="120" t="e">
        <f>'إختيار المقررات'!N25</f>
        <v>#N/A</v>
      </c>
      <c r="DJ5" s="162" t="e">
        <f>'إختيار المقررات'!N26</f>
        <v>#N/A</v>
      </c>
      <c r="DK5" s="120" t="str">
        <f>'إختيار المقررات'!N27</f>
        <v>لا</v>
      </c>
      <c r="DL5" s="163" t="e">
        <f>'إختيار المقررات'!W26</f>
        <v>#N/A</v>
      </c>
      <c r="DM5" s="164" t="e">
        <f>'إختيار المقررات'!AE26</f>
        <v>#N/A</v>
      </c>
      <c r="DN5" s="165">
        <f>'إختيار المقررات'!Q28</f>
        <v>0</v>
      </c>
      <c r="DO5" s="166">
        <f>'إختيار المقررات'!Z28</f>
        <v>0</v>
      </c>
      <c r="DP5" s="166">
        <f>'إختيار المقررات'!AF28</f>
        <v>0</v>
      </c>
      <c r="DQ5" s="166">
        <f>DN5+DO5+DP5</f>
        <v>0</v>
      </c>
      <c r="DR5" s="166" t="str">
        <f>'إدخال البيانات'!C4</f>
        <v/>
      </c>
      <c r="DS5" s="166">
        <f>'إدخال البيانات'!D4</f>
        <v>0</v>
      </c>
      <c r="DT5" s="166">
        <f>'إدخال البيانات'!E4</f>
        <v>0</v>
      </c>
      <c r="DU5" s="166">
        <f>'إدخال البيانات'!F4</f>
        <v>0</v>
      </c>
    </row>
    <row r="6" spans="1:136" ht="15.75">
      <c r="T6" s="159"/>
      <c r="V6" s="169"/>
      <c r="X6" s="169"/>
      <c r="Z6" s="169"/>
      <c r="AB6" s="169"/>
      <c r="AD6" s="169"/>
      <c r="AE6" s="170"/>
      <c r="AF6" s="159"/>
      <c r="AG6" s="160"/>
      <c r="AH6" s="169"/>
      <c r="AI6" s="160"/>
      <c r="AJ6" s="169"/>
      <c r="AK6" s="160"/>
      <c r="AL6" s="169"/>
      <c r="AM6" s="160"/>
      <c r="AN6" s="169"/>
      <c r="AO6" s="171"/>
      <c r="AP6" s="159"/>
      <c r="AQ6" s="160"/>
      <c r="AR6" s="169"/>
      <c r="AS6" s="160"/>
      <c r="AT6" s="169"/>
      <c r="AU6" s="160"/>
      <c r="AV6" s="169"/>
      <c r="AW6" s="160"/>
      <c r="AX6" s="169"/>
      <c r="AZ6" s="169"/>
      <c r="BA6" s="170"/>
      <c r="BB6" s="159"/>
      <c r="BD6" s="169"/>
      <c r="BF6" s="169"/>
      <c r="BH6" s="169"/>
      <c r="BJ6" s="169"/>
      <c r="BK6" s="172"/>
      <c r="BL6" s="173"/>
      <c r="BN6" s="169"/>
      <c r="BP6" s="169"/>
      <c r="BR6" s="169"/>
      <c r="BT6" s="169"/>
      <c r="BU6" s="170"/>
      <c r="BV6" s="159"/>
      <c r="BX6" s="169"/>
      <c r="BZ6" s="169"/>
      <c r="CB6" s="169"/>
      <c r="CD6" s="169"/>
      <c r="CE6" s="171"/>
      <c r="CF6" s="159"/>
      <c r="CH6" s="169"/>
      <c r="CJ6" s="169"/>
      <c r="CL6" s="169"/>
      <c r="CN6" s="169"/>
      <c r="CO6" s="172"/>
      <c r="CP6" s="174"/>
      <c r="CR6" s="169"/>
      <c r="CT6" s="169"/>
      <c r="CV6" s="169"/>
      <c r="CX6" s="169"/>
      <c r="CY6" s="172"/>
    </row>
    <row r="9" spans="1:136">
      <c r="A9" s="136" t="s">
        <v>2533</v>
      </c>
    </row>
  </sheetData>
  <sheetProtection password="BE24" sheet="1" objects="1" scenarios="1"/>
  <mergeCells count="95">
    <mergeCell ref="DT3:DT4"/>
    <mergeCell ref="DU3:DU4"/>
    <mergeCell ref="G3:G4"/>
    <mergeCell ref="DQ3:DQ4"/>
    <mergeCell ref="BB3:BC3"/>
    <mergeCell ref="AP3:AQ3"/>
    <mergeCell ref="AR3:AS3"/>
    <mergeCell ref="AT3:AU3"/>
    <mergeCell ref="DM3:DM4"/>
    <mergeCell ref="DD3:DD4"/>
    <mergeCell ref="DJ3:DJ4"/>
    <mergeCell ref="CT3:CU3"/>
    <mergeCell ref="CV3:CW3"/>
    <mergeCell ref="CN3:CO3"/>
    <mergeCell ref="CX3:CY3"/>
    <mergeCell ref="DK3:DK4"/>
    <mergeCell ref="K1:K4"/>
    <mergeCell ref="AF2:AO2"/>
    <mergeCell ref="L1:L4"/>
    <mergeCell ref="DR3:DR4"/>
    <mergeCell ref="DS3:DS4"/>
    <mergeCell ref="CF1:CY1"/>
    <mergeCell ref="BL1:CE1"/>
    <mergeCell ref="CP2:CY2"/>
    <mergeCell ref="BJ3:BK3"/>
    <mergeCell ref="AL3:AM3"/>
    <mergeCell ref="R3:R4"/>
    <mergeCell ref="T3:U3"/>
    <mergeCell ref="V3:W3"/>
    <mergeCell ref="X3:Y3"/>
    <mergeCell ref="P3:P4"/>
    <mergeCell ref="S1:S4"/>
    <mergeCell ref="A1:A2"/>
    <mergeCell ref="AV3:AW3"/>
    <mergeCell ref="AX3:AY3"/>
    <mergeCell ref="BD3:BE3"/>
    <mergeCell ref="BH3:BI3"/>
    <mergeCell ref="AP2:AY2"/>
    <mergeCell ref="BB2:BK2"/>
    <mergeCell ref="C1:J2"/>
    <mergeCell ref="B1:B2"/>
    <mergeCell ref="AP1:BK1"/>
    <mergeCell ref="P1:R2"/>
    <mergeCell ref="T2:AC2"/>
    <mergeCell ref="Q3:Q4"/>
    <mergeCell ref="M1:M4"/>
    <mergeCell ref="N1:N4"/>
    <mergeCell ref="O1:O4"/>
    <mergeCell ref="T1:AO1"/>
    <mergeCell ref="Z3:AA3"/>
    <mergeCell ref="AB3:AC3"/>
    <mergeCell ref="AD3:AE3"/>
    <mergeCell ref="AF3:AG3"/>
    <mergeCell ref="AH3:AI3"/>
    <mergeCell ref="AJ3:AK3"/>
    <mergeCell ref="AN3:AO3"/>
    <mergeCell ref="AZ3:BA3"/>
    <mergeCell ref="BT3:BU3"/>
    <mergeCell ref="BF3:BG3"/>
    <mergeCell ref="BL3:BM3"/>
    <mergeCell ref="BN3:BO3"/>
    <mergeCell ref="BP3:BQ3"/>
    <mergeCell ref="DN1:DP2"/>
    <mergeCell ref="DO3:DO4"/>
    <mergeCell ref="DE1:DF2"/>
    <mergeCell ref="DL3:DL4"/>
    <mergeCell ref="DH3:DH4"/>
    <mergeCell ref="DP3:DP4"/>
    <mergeCell ref="DE3:DE4"/>
    <mergeCell ref="DF3:DF4"/>
    <mergeCell ref="DG3:DG4"/>
    <mergeCell ref="DN3:DN4"/>
    <mergeCell ref="DB1:DD2"/>
    <mergeCell ref="CZ1:DA2"/>
    <mergeCell ref="DI1:DM2"/>
    <mergeCell ref="DI3:DI4"/>
    <mergeCell ref="CP3:CQ3"/>
    <mergeCell ref="CR3:CS3"/>
    <mergeCell ref="DC3:DC4"/>
    <mergeCell ref="DB3:DB4"/>
    <mergeCell ref="DA3:DA4"/>
    <mergeCell ref="CZ3:CZ4"/>
    <mergeCell ref="BL2:BU2"/>
    <mergeCell ref="CD3:CE3"/>
    <mergeCell ref="CH3:CI3"/>
    <mergeCell ref="CL3:CM3"/>
    <mergeCell ref="BX3:BY3"/>
    <mergeCell ref="BZ3:CA3"/>
    <mergeCell ref="CF3:CG3"/>
    <mergeCell ref="BV2:CE2"/>
    <mergeCell ref="CB3:CC3"/>
    <mergeCell ref="CF2:CO2"/>
    <mergeCell ref="BR3:BS3"/>
    <mergeCell ref="CJ3:CK3"/>
    <mergeCell ref="BV3:BW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T25953"/>
  <sheetViews>
    <sheetView rightToLeft="1" workbookViewId="0">
      <pane xSplit="1" ySplit="1" topLeftCell="B3716" activePane="bottomRight" state="frozen"/>
      <selection pane="topRight" activeCell="B1" sqref="B1"/>
      <selection pane="bottomLeft" activeCell="A2" sqref="A2"/>
      <selection pane="bottomRight" sqref="A1:XFD1048576"/>
    </sheetView>
  </sheetViews>
  <sheetFormatPr defaultRowHeight="14.25"/>
  <cols>
    <col min="1" max="45" width="9.125" style="600" bestFit="1" customWidth="1"/>
    <col min="46" max="46" width="9.875" style="601" bestFit="1" customWidth="1"/>
    <col min="47" max="16384" width="9" style="600"/>
  </cols>
  <sheetData>
    <row r="1" spans="1:44">
      <c r="A1" s="600" t="s">
        <v>496</v>
      </c>
      <c r="B1" s="600" t="s">
        <v>11</v>
      </c>
      <c r="C1" s="600">
        <v>1</v>
      </c>
      <c r="D1" s="600">
        <v>2</v>
      </c>
      <c r="E1" s="600">
        <v>3</v>
      </c>
      <c r="F1" s="600">
        <v>4</v>
      </c>
      <c r="G1" s="600">
        <v>5</v>
      </c>
      <c r="H1" s="600">
        <v>102</v>
      </c>
      <c r="I1" s="600">
        <v>6</v>
      </c>
      <c r="J1" s="600">
        <v>7</v>
      </c>
      <c r="K1" s="600">
        <v>8</v>
      </c>
      <c r="L1" s="600">
        <v>9</v>
      </c>
      <c r="M1" s="600">
        <v>10</v>
      </c>
      <c r="N1" s="600">
        <v>11</v>
      </c>
      <c r="O1" s="600">
        <v>12</v>
      </c>
      <c r="P1" s="600">
        <v>13</v>
      </c>
      <c r="Q1" s="600">
        <v>14</v>
      </c>
      <c r="R1" s="600">
        <v>15</v>
      </c>
      <c r="S1" s="600">
        <v>302</v>
      </c>
      <c r="T1" s="600">
        <v>16</v>
      </c>
      <c r="U1" s="600">
        <v>17</v>
      </c>
      <c r="V1" s="600">
        <v>18</v>
      </c>
      <c r="W1" s="600">
        <v>19</v>
      </c>
      <c r="X1" s="600">
        <v>20</v>
      </c>
      <c r="Y1" s="600">
        <v>21</v>
      </c>
      <c r="Z1" s="600">
        <v>22</v>
      </c>
      <c r="AA1" s="600">
        <v>23</v>
      </c>
      <c r="AB1" s="600">
        <v>24</v>
      </c>
      <c r="AC1" s="600">
        <v>25</v>
      </c>
      <c r="AD1" s="600">
        <v>26</v>
      </c>
      <c r="AE1" s="600">
        <v>27</v>
      </c>
      <c r="AF1" s="600">
        <v>28</v>
      </c>
      <c r="AG1" s="600">
        <v>29</v>
      </c>
      <c r="AH1" s="600">
        <v>30</v>
      </c>
      <c r="AI1" s="600">
        <v>31</v>
      </c>
      <c r="AJ1" s="600">
        <v>32</v>
      </c>
      <c r="AK1" s="600">
        <v>33</v>
      </c>
      <c r="AL1" s="600">
        <v>34</v>
      </c>
      <c r="AM1" s="600">
        <v>35</v>
      </c>
      <c r="AN1" s="600">
        <v>36</v>
      </c>
      <c r="AO1" s="600">
        <v>37</v>
      </c>
      <c r="AP1" s="600">
        <v>38</v>
      </c>
      <c r="AQ1" s="600">
        <v>39</v>
      </c>
      <c r="AR1" s="600">
        <v>40</v>
      </c>
    </row>
    <row r="2" spans="1:44" s="602" customFormat="1">
      <c r="A2" s="602">
        <v>424593</v>
      </c>
      <c r="B2" s="602" t="str">
        <f>VLOOKUP(A2,'[1]محاسبة كامل'!$A$9564:$E$13292,5,0)</f>
        <v>الثانية حديث</v>
      </c>
      <c r="C2" s="602" t="s">
        <v>498</v>
      </c>
      <c r="D2" s="602" t="s">
        <v>499</v>
      </c>
      <c r="E2" s="602" t="s">
        <v>498</v>
      </c>
      <c r="F2" s="602" t="s">
        <v>498</v>
      </c>
      <c r="G2" s="602" t="s">
        <v>498</v>
      </c>
      <c r="H2" s="602" t="s">
        <v>498</v>
      </c>
      <c r="I2" s="602" t="s">
        <v>498</v>
      </c>
      <c r="J2" s="602" t="s">
        <v>499</v>
      </c>
      <c r="K2" s="602" t="s">
        <v>499</v>
      </c>
      <c r="L2" s="602" t="s">
        <v>498</v>
      </c>
      <c r="M2" s="602" t="s">
        <v>497</v>
      </c>
      <c r="N2" s="602" t="s">
        <v>498</v>
      </c>
      <c r="O2" s="602" t="s">
        <v>498</v>
      </c>
      <c r="P2" s="602" t="s">
        <v>498</v>
      </c>
      <c r="Q2" s="602" t="s">
        <v>498</v>
      </c>
      <c r="R2" s="602" t="s">
        <v>498</v>
      </c>
      <c r="S2" s="602" t="s">
        <v>498</v>
      </c>
    </row>
    <row r="3" spans="1:44" s="602" customFormat="1">
      <c r="A3" s="602">
        <v>425639</v>
      </c>
      <c r="B3" s="602" t="str">
        <f>VLOOKUP(A3,'[1]محاسبة كامل'!$A$9564:$E$13292,5,0)</f>
        <v>الثانية حديث</v>
      </c>
      <c r="C3" s="602" t="s">
        <v>499</v>
      </c>
      <c r="D3" s="602" t="s">
        <v>498</v>
      </c>
      <c r="E3" s="602" t="s">
        <v>499</v>
      </c>
      <c r="F3" s="602" t="s">
        <v>499</v>
      </c>
      <c r="G3" s="602" t="s">
        <v>498</v>
      </c>
      <c r="H3" s="602" t="s">
        <v>498</v>
      </c>
      <c r="I3" s="602" t="s">
        <v>499</v>
      </c>
      <c r="J3" s="602" t="s">
        <v>498</v>
      </c>
      <c r="K3" s="602" t="s">
        <v>499</v>
      </c>
      <c r="L3" s="602" t="s">
        <v>498</v>
      </c>
      <c r="M3" s="602" t="s">
        <v>499</v>
      </c>
      <c r="N3" s="602" t="s">
        <v>498</v>
      </c>
      <c r="O3" s="602" t="s">
        <v>498</v>
      </c>
      <c r="P3" s="602" t="s">
        <v>498</v>
      </c>
      <c r="Q3" s="602" t="s">
        <v>498</v>
      </c>
      <c r="R3" s="602" t="s">
        <v>498</v>
      </c>
      <c r="S3" s="602" t="s">
        <v>498</v>
      </c>
    </row>
    <row r="4" spans="1:44" s="602" customFormat="1">
      <c r="A4" s="602">
        <v>425698</v>
      </c>
      <c r="B4" s="602" t="str">
        <f>VLOOKUP(A4,'[1]محاسبة كامل'!$A$9564:$E$13292,5,0)</f>
        <v>الثانية حديث</v>
      </c>
      <c r="C4" s="602" t="s">
        <v>497</v>
      </c>
      <c r="D4" s="602" t="s">
        <v>498</v>
      </c>
      <c r="E4" s="602" t="s">
        <v>499</v>
      </c>
      <c r="F4" s="602" t="s">
        <v>499</v>
      </c>
      <c r="G4" s="602" t="s">
        <v>498</v>
      </c>
      <c r="H4" s="602" t="s">
        <v>498</v>
      </c>
      <c r="I4" s="602" t="s">
        <v>499</v>
      </c>
      <c r="J4" s="602" t="s">
        <v>499</v>
      </c>
      <c r="K4" s="602" t="s">
        <v>499</v>
      </c>
      <c r="L4" s="602" t="s">
        <v>499</v>
      </c>
      <c r="M4" s="602" t="s">
        <v>498</v>
      </c>
      <c r="N4" s="602" t="s">
        <v>498</v>
      </c>
      <c r="O4" s="602" t="s">
        <v>498</v>
      </c>
      <c r="P4" s="602" t="s">
        <v>498</v>
      </c>
      <c r="Q4" s="602" t="s">
        <v>498</v>
      </c>
      <c r="R4" s="602" t="s">
        <v>498</v>
      </c>
      <c r="S4" s="602" t="s">
        <v>498</v>
      </c>
    </row>
    <row r="5" spans="1:44" s="602" customFormat="1">
      <c r="A5" s="602">
        <v>425635</v>
      </c>
      <c r="B5" s="602" t="str">
        <f>VLOOKUP(A5,'[1]محاسبة كامل'!$A$9564:$E$13292,5,0)</f>
        <v>الثانية حديث</v>
      </c>
      <c r="C5" s="602" t="s">
        <v>497</v>
      </c>
      <c r="D5" s="602" t="s">
        <v>497</v>
      </c>
      <c r="E5" s="602" t="s">
        <v>497</v>
      </c>
      <c r="F5" s="602" t="s">
        <v>497</v>
      </c>
      <c r="G5" s="602" t="s">
        <v>497</v>
      </c>
      <c r="H5" s="602" t="s">
        <v>499</v>
      </c>
      <c r="I5" s="602" t="s">
        <v>499</v>
      </c>
      <c r="J5" s="602" t="s">
        <v>499</v>
      </c>
      <c r="K5" s="602" t="s">
        <v>499</v>
      </c>
      <c r="L5" s="602" t="s">
        <v>499</v>
      </c>
      <c r="M5" s="602" t="s">
        <v>499</v>
      </c>
      <c r="N5" s="602" t="s">
        <v>498</v>
      </c>
      <c r="O5" s="602" t="s">
        <v>498</v>
      </c>
      <c r="P5" s="602" t="s">
        <v>498</v>
      </c>
      <c r="Q5" s="602" t="s">
        <v>498</v>
      </c>
      <c r="R5" s="602" t="s">
        <v>498</v>
      </c>
      <c r="S5" s="602" t="s">
        <v>498</v>
      </c>
    </row>
    <row r="6" spans="1:44" s="602" customFormat="1">
      <c r="A6" s="602">
        <v>425200</v>
      </c>
      <c r="B6" s="602" t="s">
        <v>5841</v>
      </c>
      <c r="C6" s="602" t="s">
        <v>497</v>
      </c>
      <c r="D6" s="602" t="s">
        <v>499</v>
      </c>
      <c r="E6" s="602" t="s">
        <v>499</v>
      </c>
      <c r="F6" s="602" t="s">
        <v>499</v>
      </c>
      <c r="G6" s="602" t="s">
        <v>499</v>
      </c>
      <c r="H6" s="602" t="s">
        <v>497</v>
      </c>
      <c r="I6" s="602" t="s">
        <v>498</v>
      </c>
      <c r="J6" s="602" t="s">
        <v>499</v>
      </c>
      <c r="K6" s="602" t="s">
        <v>499</v>
      </c>
      <c r="L6" s="602" t="s">
        <v>498</v>
      </c>
      <c r="M6" s="602" t="s">
        <v>499</v>
      </c>
      <c r="N6" s="602" t="s">
        <v>498</v>
      </c>
      <c r="O6" s="602" t="s">
        <v>498</v>
      </c>
      <c r="P6" s="602" t="s">
        <v>498</v>
      </c>
      <c r="Q6" s="602" t="s">
        <v>498</v>
      </c>
      <c r="R6" s="602" t="s">
        <v>498</v>
      </c>
      <c r="S6" s="602" t="s">
        <v>498</v>
      </c>
    </row>
    <row r="7" spans="1:44" s="602" customFormat="1">
      <c r="A7" s="602">
        <v>421239</v>
      </c>
      <c r="B7" s="602" t="s">
        <v>5842</v>
      </c>
      <c r="C7" s="602" t="s">
        <v>498</v>
      </c>
      <c r="D7" s="602" t="s">
        <v>498</v>
      </c>
      <c r="E7" s="602" t="s">
        <v>499</v>
      </c>
      <c r="F7" s="602" t="s">
        <v>499</v>
      </c>
      <c r="G7" s="602" t="s">
        <v>498</v>
      </c>
      <c r="H7" s="602" t="s">
        <v>498</v>
      </c>
      <c r="I7" s="602" t="s">
        <v>498</v>
      </c>
      <c r="J7" s="602" t="s">
        <v>499</v>
      </c>
      <c r="K7" s="602" t="s">
        <v>497</v>
      </c>
      <c r="L7" s="602" t="s">
        <v>497</v>
      </c>
      <c r="M7" s="602" t="s">
        <v>499</v>
      </c>
      <c r="N7" s="602" t="s">
        <v>498</v>
      </c>
      <c r="O7" s="602" t="s">
        <v>499</v>
      </c>
      <c r="P7" s="602" t="s">
        <v>497</v>
      </c>
      <c r="Q7" s="602" t="s">
        <v>499</v>
      </c>
      <c r="R7" s="602" t="s">
        <v>498</v>
      </c>
      <c r="S7" s="602" t="s">
        <v>498</v>
      </c>
      <c r="T7" s="602" t="s">
        <v>498</v>
      </c>
      <c r="U7" s="602" t="s">
        <v>499</v>
      </c>
      <c r="V7" s="602" t="s">
        <v>499</v>
      </c>
      <c r="W7" s="602" t="s">
        <v>498</v>
      </c>
      <c r="X7" s="602" t="s">
        <v>498</v>
      </c>
    </row>
    <row r="8" spans="1:44" s="602" customFormat="1">
      <c r="A8" s="602">
        <v>423439</v>
      </c>
      <c r="B8" s="602" t="s">
        <v>5842</v>
      </c>
      <c r="C8" s="602" t="s">
        <v>498</v>
      </c>
      <c r="D8" s="602" t="s">
        <v>498</v>
      </c>
      <c r="E8" s="602" t="s">
        <v>498</v>
      </c>
      <c r="F8" s="602" t="s">
        <v>499</v>
      </c>
      <c r="G8" s="602" t="s">
        <v>498</v>
      </c>
      <c r="H8" s="602" t="s">
        <v>498</v>
      </c>
      <c r="I8" s="602" t="s">
        <v>498</v>
      </c>
      <c r="J8" s="602" t="s">
        <v>497</v>
      </c>
      <c r="K8" s="602" t="s">
        <v>499</v>
      </c>
      <c r="L8" s="602" t="s">
        <v>499</v>
      </c>
      <c r="M8" s="602" t="s">
        <v>499</v>
      </c>
      <c r="N8" s="602" t="s">
        <v>498</v>
      </c>
      <c r="O8" s="602" t="s">
        <v>498</v>
      </c>
      <c r="P8" s="602" t="s">
        <v>498</v>
      </c>
      <c r="Q8" s="602" t="s">
        <v>498</v>
      </c>
      <c r="R8" s="602" t="s">
        <v>498</v>
      </c>
      <c r="S8" s="602" t="s">
        <v>498</v>
      </c>
      <c r="T8" s="602" t="s">
        <v>498</v>
      </c>
      <c r="U8" s="602" t="s">
        <v>498</v>
      </c>
      <c r="V8" s="602" t="s">
        <v>498</v>
      </c>
      <c r="W8" s="602" t="s">
        <v>498</v>
      </c>
      <c r="X8" s="602" t="s">
        <v>498</v>
      </c>
    </row>
    <row r="9" spans="1:44" s="602" customFormat="1">
      <c r="A9" s="602">
        <v>423119</v>
      </c>
      <c r="B9" s="602" t="s">
        <v>5842</v>
      </c>
      <c r="C9" s="602" t="s">
        <v>498</v>
      </c>
      <c r="D9" s="602" t="s">
        <v>498</v>
      </c>
      <c r="E9" s="602" t="s">
        <v>499</v>
      </c>
      <c r="F9" s="602" t="s">
        <v>499</v>
      </c>
      <c r="G9" s="602" t="s">
        <v>498</v>
      </c>
      <c r="H9" s="602" t="s">
        <v>498</v>
      </c>
      <c r="I9" s="602" t="s">
        <v>499</v>
      </c>
      <c r="J9" s="602" t="s">
        <v>499</v>
      </c>
      <c r="K9" s="602" t="s">
        <v>499</v>
      </c>
      <c r="L9" s="602" t="s">
        <v>499</v>
      </c>
      <c r="M9" s="602" t="s">
        <v>499</v>
      </c>
      <c r="N9" s="602" t="s">
        <v>499</v>
      </c>
      <c r="O9" s="602" t="s">
        <v>499</v>
      </c>
      <c r="P9" s="602" t="s">
        <v>499</v>
      </c>
      <c r="Q9" s="602" t="s">
        <v>499</v>
      </c>
      <c r="R9" s="602" t="s">
        <v>499</v>
      </c>
      <c r="S9" s="602" t="s">
        <v>499</v>
      </c>
      <c r="T9" s="602" t="s">
        <v>498</v>
      </c>
      <c r="U9" s="602" t="s">
        <v>498</v>
      </c>
      <c r="V9" s="602" t="s">
        <v>498</v>
      </c>
      <c r="W9" s="602" t="s">
        <v>498</v>
      </c>
      <c r="X9" s="602" t="s">
        <v>498</v>
      </c>
    </row>
    <row r="10" spans="1:44" s="602" customFormat="1">
      <c r="A10" s="602">
        <v>423561</v>
      </c>
      <c r="B10" s="602" t="s">
        <v>5842</v>
      </c>
      <c r="C10" s="602" t="s">
        <v>498</v>
      </c>
      <c r="D10" s="602" t="s">
        <v>498</v>
      </c>
      <c r="E10" s="602" t="s">
        <v>498</v>
      </c>
      <c r="F10" s="602" t="s">
        <v>497</v>
      </c>
      <c r="G10" s="602" t="s">
        <v>498</v>
      </c>
      <c r="H10" s="602" t="s">
        <v>498</v>
      </c>
      <c r="I10" s="602" t="s">
        <v>498</v>
      </c>
      <c r="J10" s="602" t="s">
        <v>497</v>
      </c>
      <c r="K10" s="602" t="s">
        <v>499</v>
      </c>
      <c r="L10" s="602" t="s">
        <v>498</v>
      </c>
      <c r="M10" s="602" t="s">
        <v>498</v>
      </c>
      <c r="N10" s="602" t="s">
        <v>498</v>
      </c>
      <c r="O10" s="602" t="s">
        <v>499</v>
      </c>
      <c r="P10" s="602" t="s">
        <v>499</v>
      </c>
      <c r="Q10" s="602" t="s">
        <v>498</v>
      </c>
      <c r="R10" s="602" t="s">
        <v>498</v>
      </c>
      <c r="S10" s="602" t="s">
        <v>498</v>
      </c>
      <c r="T10" s="602" t="s">
        <v>498</v>
      </c>
      <c r="U10" s="602" t="s">
        <v>498</v>
      </c>
      <c r="V10" s="602" t="s">
        <v>498</v>
      </c>
      <c r="W10" s="602" t="s">
        <v>498</v>
      </c>
      <c r="X10" s="602" t="s">
        <v>498</v>
      </c>
    </row>
    <row r="11" spans="1:44" s="602" customFormat="1">
      <c r="A11" s="602">
        <v>424349</v>
      </c>
      <c r="B11" s="602" t="s">
        <v>5842</v>
      </c>
      <c r="C11" s="602" t="s">
        <v>498</v>
      </c>
      <c r="D11" s="602" t="s">
        <v>498</v>
      </c>
      <c r="E11" s="602" t="s">
        <v>498</v>
      </c>
      <c r="F11" s="602" t="s">
        <v>498</v>
      </c>
      <c r="G11" s="602" t="s">
        <v>498</v>
      </c>
      <c r="H11" s="602" t="s">
        <v>498</v>
      </c>
      <c r="I11" s="602" t="s">
        <v>498</v>
      </c>
      <c r="J11" s="602" t="s">
        <v>498</v>
      </c>
      <c r="K11" s="602" t="s">
        <v>499</v>
      </c>
      <c r="L11" s="602" t="s">
        <v>498</v>
      </c>
      <c r="M11" s="602" t="s">
        <v>499</v>
      </c>
      <c r="N11" s="602" t="s">
        <v>498</v>
      </c>
      <c r="O11" s="602" t="s">
        <v>498</v>
      </c>
      <c r="P11" s="602" t="s">
        <v>499</v>
      </c>
      <c r="Q11" s="602" t="s">
        <v>499</v>
      </c>
      <c r="R11" s="602" t="s">
        <v>498</v>
      </c>
      <c r="S11" s="602" t="s">
        <v>498</v>
      </c>
      <c r="T11" s="602" t="s">
        <v>498</v>
      </c>
      <c r="U11" s="602" t="s">
        <v>498</v>
      </c>
      <c r="V11" s="602" t="s">
        <v>498</v>
      </c>
      <c r="W11" s="602" t="s">
        <v>498</v>
      </c>
      <c r="X11" s="602" t="s">
        <v>498</v>
      </c>
    </row>
    <row r="12" spans="1:44" s="602" customFormat="1">
      <c r="A12" s="602">
        <v>424870</v>
      </c>
      <c r="B12" s="602" t="s">
        <v>5842</v>
      </c>
      <c r="C12" s="602" t="s">
        <v>498</v>
      </c>
      <c r="D12" s="602" t="s">
        <v>498</v>
      </c>
      <c r="E12" s="602" t="s">
        <v>498</v>
      </c>
      <c r="F12" s="602" t="s">
        <v>498</v>
      </c>
      <c r="G12" s="602" t="s">
        <v>498</v>
      </c>
      <c r="H12" s="602" t="s">
        <v>498</v>
      </c>
      <c r="I12" s="602" t="s">
        <v>499</v>
      </c>
      <c r="J12" s="602" t="s">
        <v>499</v>
      </c>
      <c r="K12" s="602" t="s">
        <v>499</v>
      </c>
      <c r="L12" s="602" t="s">
        <v>498</v>
      </c>
      <c r="M12" s="602" t="s">
        <v>498</v>
      </c>
      <c r="N12" s="602" t="s">
        <v>498</v>
      </c>
      <c r="O12" s="602" t="s">
        <v>498</v>
      </c>
      <c r="P12" s="602" t="s">
        <v>498</v>
      </c>
      <c r="Q12" s="602" t="s">
        <v>498</v>
      </c>
      <c r="R12" s="602" t="s">
        <v>498</v>
      </c>
      <c r="S12" s="602" t="s">
        <v>498</v>
      </c>
    </row>
    <row r="13" spans="1:44" s="602" customFormat="1">
      <c r="A13" s="602">
        <v>424728</v>
      </c>
      <c r="B13" s="602" t="s">
        <v>5842</v>
      </c>
      <c r="C13" s="602" t="s">
        <v>498</v>
      </c>
      <c r="D13" s="602" t="s">
        <v>498</v>
      </c>
      <c r="E13" s="602" t="s">
        <v>498</v>
      </c>
      <c r="F13" s="602" t="s">
        <v>499</v>
      </c>
      <c r="G13" s="602" t="s">
        <v>498</v>
      </c>
      <c r="H13" s="602" t="s">
        <v>498</v>
      </c>
      <c r="I13" s="602" t="s">
        <v>498</v>
      </c>
      <c r="J13" s="602" t="s">
        <v>499</v>
      </c>
      <c r="K13" s="602" t="s">
        <v>499</v>
      </c>
      <c r="L13" s="602" t="s">
        <v>499</v>
      </c>
      <c r="M13" s="602" t="s">
        <v>499</v>
      </c>
      <c r="N13" s="602" t="s">
        <v>498</v>
      </c>
      <c r="O13" s="602" t="s">
        <v>498</v>
      </c>
      <c r="P13" s="602" t="s">
        <v>498</v>
      </c>
      <c r="Q13" s="602" t="s">
        <v>498</v>
      </c>
      <c r="R13" s="602" t="s">
        <v>498</v>
      </c>
      <c r="S13" s="602" t="s">
        <v>498</v>
      </c>
    </row>
    <row r="14" spans="1:44" s="602" customFormat="1">
      <c r="A14" s="602">
        <v>421727</v>
      </c>
      <c r="B14" s="602" t="s">
        <v>5842</v>
      </c>
      <c r="C14" s="602" t="s">
        <v>498</v>
      </c>
      <c r="D14" s="602" t="s">
        <v>498</v>
      </c>
      <c r="E14" s="602" t="s">
        <v>499</v>
      </c>
      <c r="F14" s="602" t="s">
        <v>499</v>
      </c>
      <c r="G14" s="602" t="s">
        <v>498</v>
      </c>
      <c r="H14" s="602" t="s">
        <v>498</v>
      </c>
      <c r="I14" s="602" t="s">
        <v>498</v>
      </c>
      <c r="J14" s="602" t="s">
        <v>499</v>
      </c>
      <c r="K14" s="602" t="s">
        <v>497</v>
      </c>
      <c r="L14" s="602" t="s">
        <v>498</v>
      </c>
      <c r="M14" s="602" t="s">
        <v>499</v>
      </c>
      <c r="N14" s="602" t="s">
        <v>498</v>
      </c>
      <c r="O14" s="602" t="s">
        <v>498</v>
      </c>
      <c r="P14" s="602" t="s">
        <v>498</v>
      </c>
      <c r="Q14" s="602" t="s">
        <v>499</v>
      </c>
      <c r="R14" s="602" t="s">
        <v>498</v>
      </c>
      <c r="S14" s="602" t="s">
        <v>498</v>
      </c>
      <c r="T14" s="602" t="s">
        <v>498</v>
      </c>
      <c r="U14" s="602" t="s">
        <v>498</v>
      </c>
      <c r="V14" s="602" t="s">
        <v>498</v>
      </c>
      <c r="W14" s="602" t="s">
        <v>498</v>
      </c>
      <c r="X14" s="602" t="s">
        <v>498</v>
      </c>
    </row>
    <row r="15" spans="1:44" s="602" customFormat="1">
      <c r="A15" s="602">
        <v>420496</v>
      </c>
      <c r="B15" s="602" t="s">
        <v>5842</v>
      </c>
      <c r="C15" s="602" t="s">
        <v>498</v>
      </c>
      <c r="D15" s="602" t="s">
        <v>498</v>
      </c>
      <c r="E15" s="602" t="s">
        <v>498</v>
      </c>
      <c r="F15" s="602" t="s">
        <v>498</v>
      </c>
      <c r="G15" s="602" t="s">
        <v>497</v>
      </c>
      <c r="H15" s="602" t="s">
        <v>498</v>
      </c>
      <c r="I15" s="602" t="s">
        <v>498</v>
      </c>
      <c r="J15" s="602" t="s">
        <v>499</v>
      </c>
      <c r="K15" s="602" t="s">
        <v>498</v>
      </c>
      <c r="L15" s="602" t="s">
        <v>498</v>
      </c>
      <c r="M15" s="602" t="s">
        <v>499</v>
      </c>
      <c r="N15" s="602" t="s">
        <v>498</v>
      </c>
      <c r="O15" s="602" t="s">
        <v>497</v>
      </c>
      <c r="P15" s="602" t="s">
        <v>498</v>
      </c>
      <c r="Q15" s="602" t="s">
        <v>498</v>
      </c>
      <c r="R15" s="602" t="s">
        <v>498</v>
      </c>
      <c r="S15" s="602" t="s">
        <v>498</v>
      </c>
      <c r="T15" s="602" t="s">
        <v>498</v>
      </c>
      <c r="U15" s="602" t="s">
        <v>498</v>
      </c>
      <c r="V15" s="602" t="s">
        <v>498</v>
      </c>
      <c r="W15" s="602" t="s">
        <v>498</v>
      </c>
      <c r="X15" s="602" t="s">
        <v>498</v>
      </c>
    </row>
    <row r="16" spans="1:44" s="602" customFormat="1">
      <c r="A16" s="602">
        <v>408809</v>
      </c>
      <c r="B16" s="602" t="s">
        <v>5842</v>
      </c>
      <c r="C16" s="602" t="s">
        <v>498</v>
      </c>
      <c r="D16" s="602" t="s">
        <v>498</v>
      </c>
      <c r="E16" s="602" t="s">
        <v>498</v>
      </c>
      <c r="F16" s="602" t="s">
        <v>498</v>
      </c>
      <c r="G16" s="602" t="s">
        <v>498</v>
      </c>
      <c r="H16" s="602" t="s">
        <v>498</v>
      </c>
      <c r="I16" s="602" t="s">
        <v>497</v>
      </c>
      <c r="J16" s="602" t="s">
        <v>497</v>
      </c>
      <c r="K16" s="602" t="s">
        <v>497</v>
      </c>
      <c r="L16" s="602" t="s">
        <v>498</v>
      </c>
      <c r="M16" s="602" t="s">
        <v>497</v>
      </c>
      <c r="N16" s="602" t="s">
        <v>498</v>
      </c>
      <c r="O16" s="602" t="s">
        <v>497</v>
      </c>
      <c r="P16" s="602" t="s">
        <v>497</v>
      </c>
      <c r="Q16" s="602" t="s">
        <v>497</v>
      </c>
      <c r="R16" s="602" t="s">
        <v>498</v>
      </c>
      <c r="S16" s="602" t="s">
        <v>498</v>
      </c>
      <c r="T16" s="602" t="s">
        <v>497</v>
      </c>
      <c r="U16" s="602" t="s">
        <v>497</v>
      </c>
      <c r="V16" s="602" t="s">
        <v>497</v>
      </c>
      <c r="W16" s="602" t="s">
        <v>499</v>
      </c>
      <c r="X16" s="602" t="s">
        <v>498</v>
      </c>
    </row>
    <row r="17" spans="1:24" s="602" customFormat="1">
      <c r="A17" s="602">
        <v>422578</v>
      </c>
      <c r="B17" s="602" t="s">
        <v>5842</v>
      </c>
      <c r="C17" s="602" t="s">
        <v>498</v>
      </c>
      <c r="D17" s="602" t="s">
        <v>498</v>
      </c>
      <c r="E17" s="602" t="s">
        <v>498</v>
      </c>
      <c r="F17" s="602" t="s">
        <v>499</v>
      </c>
      <c r="G17" s="602" t="s">
        <v>498</v>
      </c>
      <c r="H17" s="602" t="s">
        <v>498</v>
      </c>
      <c r="I17" s="602" t="s">
        <v>499</v>
      </c>
      <c r="J17" s="602" t="s">
        <v>497</v>
      </c>
      <c r="K17" s="602" t="s">
        <v>497</v>
      </c>
      <c r="L17" s="602" t="s">
        <v>497</v>
      </c>
      <c r="M17" s="602" t="s">
        <v>497</v>
      </c>
      <c r="N17" s="602" t="s">
        <v>498</v>
      </c>
      <c r="O17" s="602" t="s">
        <v>498</v>
      </c>
      <c r="P17" s="602" t="s">
        <v>498</v>
      </c>
      <c r="Q17" s="602" t="s">
        <v>498</v>
      </c>
      <c r="R17" s="602" t="s">
        <v>498</v>
      </c>
      <c r="S17" s="602" t="s">
        <v>498</v>
      </c>
      <c r="T17" s="602" t="s">
        <v>498</v>
      </c>
      <c r="U17" s="602" t="s">
        <v>498</v>
      </c>
      <c r="V17" s="602" t="s">
        <v>498</v>
      </c>
      <c r="W17" s="602" t="s">
        <v>498</v>
      </c>
      <c r="X17" s="602" t="s">
        <v>498</v>
      </c>
    </row>
    <row r="18" spans="1:24" s="602" customFormat="1">
      <c r="A18" s="602">
        <v>424446</v>
      </c>
      <c r="B18" s="602" t="s">
        <v>5842</v>
      </c>
      <c r="C18" s="602" t="s">
        <v>498</v>
      </c>
      <c r="D18" s="602" t="s">
        <v>498</v>
      </c>
      <c r="E18" s="602" t="s">
        <v>498</v>
      </c>
      <c r="F18" s="602" t="s">
        <v>498</v>
      </c>
      <c r="G18" s="602" t="s">
        <v>498</v>
      </c>
      <c r="H18" s="602" t="s">
        <v>498</v>
      </c>
      <c r="I18" s="602" t="s">
        <v>498</v>
      </c>
      <c r="J18" s="602" t="s">
        <v>498</v>
      </c>
      <c r="K18" s="602" t="s">
        <v>499</v>
      </c>
      <c r="L18" s="602" t="s">
        <v>499</v>
      </c>
      <c r="M18" s="602" t="s">
        <v>499</v>
      </c>
      <c r="N18" s="602" t="s">
        <v>499</v>
      </c>
      <c r="O18" s="602" t="s">
        <v>497</v>
      </c>
      <c r="P18" s="602" t="s">
        <v>499</v>
      </c>
      <c r="Q18" s="602" t="s">
        <v>498</v>
      </c>
      <c r="R18" s="602" t="s">
        <v>499</v>
      </c>
      <c r="S18" s="602" t="s">
        <v>498</v>
      </c>
      <c r="T18" s="602" t="s">
        <v>497</v>
      </c>
      <c r="U18" s="602" t="s">
        <v>498</v>
      </c>
      <c r="V18" s="602" t="s">
        <v>499</v>
      </c>
      <c r="W18" s="602" t="s">
        <v>499</v>
      </c>
      <c r="X18" s="602" t="s">
        <v>498</v>
      </c>
    </row>
    <row r="19" spans="1:24" s="602" customFormat="1">
      <c r="A19" s="602">
        <v>422640</v>
      </c>
      <c r="B19" s="602" t="s">
        <v>5842</v>
      </c>
      <c r="C19" s="602" t="s">
        <v>498</v>
      </c>
      <c r="D19" s="602" t="s">
        <v>498</v>
      </c>
      <c r="E19" s="602" t="s">
        <v>498</v>
      </c>
      <c r="F19" s="602" t="s">
        <v>497</v>
      </c>
      <c r="G19" s="602" t="s">
        <v>498</v>
      </c>
      <c r="H19" s="602" t="s">
        <v>498</v>
      </c>
      <c r="I19" s="602" t="s">
        <v>498</v>
      </c>
      <c r="J19" s="602" t="s">
        <v>497</v>
      </c>
      <c r="K19" s="602" t="s">
        <v>499</v>
      </c>
      <c r="L19" s="602" t="s">
        <v>499</v>
      </c>
      <c r="M19" s="602" t="s">
        <v>498</v>
      </c>
      <c r="N19" s="602" t="s">
        <v>498</v>
      </c>
      <c r="O19" s="602" t="s">
        <v>498</v>
      </c>
      <c r="P19" s="602" t="s">
        <v>498</v>
      </c>
      <c r="Q19" s="602" t="s">
        <v>498</v>
      </c>
      <c r="R19" s="602" t="s">
        <v>498</v>
      </c>
      <c r="S19" s="602" t="s">
        <v>499</v>
      </c>
      <c r="T19" s="602" t="s">
        <v>498</v>
      </c>
      <c r="U19" s="602" t="s">
        <v>499</v>
      </c>
      <c r="V19" s="602" t="s">
        <v>499</v>
      </c>
      <c r="W19" s="602" t="s">
        <v>498</v>
      </c>
      <c r="X19" s="602" t="s">
        <v>498</v>
      </c>
    </row>
    <row r="20" spans="1:24" s="602" customFormat="1">
      <c r="A20" s="602">
        <v>422673</v>
      </c>
      <c r="B20" s="602" t="s">
        <v>5842</v>
      </c>
      <c r="C20" s="602" t="s">
        <v>498</v>
      </c>
      <c r="D20" s="602" t="s">
        <v>498</v>
      </c>
      <c r="E20" s="602" t="s">
        <v>499</v>
      </c>
      <c r="F20" s="602" t="s">
        <v>499</v>
      </c>
      <c r="G20" s="602" t="s">
        <v>498</v>
      </c>
      <c r="H20" s="602" t="s">
        <v>498</v>
      </c>
      <c r="I20" s="602" t="s">
        <v>498</v>
      </c>
      <c r="J20" s="602" t="s">
        <v>499</v>
      </c>
      <c r="K20" s="602" t="s">
        <v>499</v>
      </c>
      <c r="L20" s="602" t="s">
        <v>498</v>
      </c>
      <c r="M20" s="602" t="s">
        <v>499</v>
      </c>
      <c r="N20" s="602" t="s">
        <v>497</v>
      </c>
      <c r="O20" s="602" t="s">
        <v>499</v>
      </c>
      <c r="P20" s="602" t="s">
        <v>497</v>
      </c>
      <c r="Q20" s="602" t="s">
        <v>499</v>
      </c>
      <c r="R20" s="602" t="s">
        <v>498</v>
      </c>
      <c r="S20" s="602" t="s">
        <v>498</v>
      </c>
      <c r="T20" s="602" t="s">
        <v>499</v>
      </c>
      <c r="U20" s="602" t="s">
        <v>499</v>
      </c>
      <c r="V20" s="602" t="s">
        <v>499</v>
      </c>
      <c r="W20" s="602" t="s">
        <v>498</v>
      </c>
      <c r="X20" s="602" t="s">
        <v>498</v>
      </c>
    </row>
    <row r="21" spans="1:24" s="602" customFormat="1">
      <c r="A21" s="602">
        <v>422718</v>
      </c>
      <c r="B21" s="602" t="s">
        <v>5842</v>
      </c>
      <c r="C21" s="602" t="s">
        <v>498</v>
      </c>
      <c r="D21" s="602" t="s">
        <v>498</v>
      </c>
      <c r="E21" s="602" t="s">
        <v>498</v>
      </c>
      <c r="F21" s="602" t="s">
        <v>499</v>
      </c>
      <c r="G21" s="602" t="s">
        <v>498</v>
      </c>
      <c r="H21" s="602" t="s">
        <v>498</v>
      </c>
      <c r="I21" s="602" t="s">
        <v>498</v>
      </c>
      <c r="J21" s="602" t="s">
        <v>499</v>
      </c>
      <c r="K21" s="602" t="s">
        <v>497</v>
      </c>
      <c r="L21" s="602" t="s">
        <v>497</v>
      </c>
      <c r="M21" s="602" t="s">
        <v>497</v>
      </c>
      <c r="N21" s="602" t="s">
        <v>498</v>
      </c>
      <c r="O21" s="602" t="s">
        <v>499</v>
      </c>
      <c r="P21" s="602" t="s">
        <v>499</v>
      </c>
      <c r="Q21" s="602" t="s">
        <v>499</v>
      </c>
      <c r="R21" s="602" t="s">
        <v>498</v>
      </c>
      <c r="S21" s="602" t="s">
        <v>498</v>
      </c>
      <c r="T21" s="602" t="s">
        <v>498</v>
      </c>
      <c r="U21" s="602" t="s">
        <v>498</v>
      </c>
      <c r="V21" s="602" t="s">
        <v>498</v>
      </c>
      <c r="W21" s="602" t="s">
        <v>498</v>
      </c>
      <c r="X21" s="602" t="s">
        <v>498</v>
      </c>
    </row>
    <row r="22" spans="1:24" s="602" customFormat="1">
      <c r="A22" s="602">
        <v>422719</v>
      </c>
      <c r="B22" s="602" t="s">
        <v>5842</v>
      </c>
      <c r="C22" s="602" t="s">
        <v>498</v>
      </c>
      <c r="D22" s="602" t="s">
        <v>498</v>
      </c>
      <c r="E22" s="602" t="s">
        <v>498</v>
      </c>
      <c r="F22" s="602" t="s">
        <v>499</v>
      </c>
      <c r="G22" s="602" t="s">
        <v>498</v>
      </c>
      <c r="H22" s="602" t="s">
        <v>498</v>
      </c>
      <c r="I22" s="602" t="s">
        <v>498</v>
      </c>
      <c r="J22" s="602" t="s">
        <v>499</v>
      </c>
      <c r="K22" s="602" t="s">
        <v>499</v>
      </c>
      <c r="L22" s="602" t="s">
        <v>498</v>
      </c>
      <c r="M22" s="602" t="s">
        <v>499</v>
      </c>
      <c r="N22" s="602" t="s">
        <v>498</v>
      </c>
      <c r="O22" s="602" t="s">
        <v>499</v>
      </c>
      <c r="P22" s="602" t="s">
        <v>497</v>
      </c>
      <c r="Q22" s="602" t="s">
        <v>497</v>
      </c>
      <c r="R22" s="602" t="s">
        <v>498</v>
      </c>
      <c r="S22" s="602" t="s">
        <v>498</v>
      </c>
      <c r="T22" s="602" t="s">
        <v>499</v>
      </c>
      <c r="U22" s="602" t="s">
        <v>499</v>
      </c>
      <c r="V22" s="602" t="s">
        <v>499</v>
      </c>
      <c r="W22" s="602" t="s">
        <v>498</v>
      </c>
      <c r="X22" s="602" t="s">
        <v>498</v>
      </c>
    </row>
    <row r="23" spans="1:24" s="602" customFormat="1">
      <c r="A23" s="602">
        <v>420788</v>
      </c>
      <c r="B23" s="602" t="s">
        <v>5842</v>
      </c>
      <c r="C23" s="602" t="s">
        <v>498</v>
      </c>
      <c r="D23" s="602" t="s">
        <v>498</v>
      </c>
      <c r="E23" s="602" t="s">
        <v>498</v>
      </c>
      <c r="F23" s="602" t="s">
        <v>499</v>
      </c>
      <c r="G23" s="602" t="s">
        <v>498</v>
      </c>
      <c r="H23" s="602" t="s">
        <v>498</v>
      </c>
      <c r="I23" s="602" t="s">
        <v>498</v>
      </c>
      <c r="J23" s="602" t="s">
        <v>499</v>
      </c>
      <c r="K23" s="602" t="s">
        <v>499</v>
      </c>
      <c r="L23" s="602" t="s">
        <v>499</v>
      </c>
      <c r="M23" s="602" t="s">
        <v>499</v>
      </c>
      <c r="N23" s="602" t="s">
        <v>499</v>
      </c>
      <c r="O23" s="602" t="s">
        <v>499</v>
      </c>
      <c r="P23" s="602" t="s">
        <v>498</v>
      </c>
      <c r="Q23" s="602" t="s">
        <v>497</v>
      </c>
      <c r="R23" s="602" t="s">
        <v>499</v>
      </c>
      <c r="S23" s="602" t="s">
        <v>498</v>
      </c>
      <c r="T23" s="602" t="s">
        <v>499</v>
      </c>
      <c r="U23" s="602" t="s">
        <v>499</v>
      </c>
      <c r="V23" s="602" t="s">
        <v>499</v>
      </c>
      <c r="W23" s="602" t="s">
        <v>499</v>
      </c>
      <c r="X23" s="602" t="s">
        <v>498</v>
      </c>
    </row>
    <row r="24" spans="1:24" s="602" customFormat="1">
      <c r="A24" s="602">
        <v>422788</v>
      </c>
      <c r="B24" s="602" t="s">
        <v>5842</v>
      </c>
      <c r="C24" s="602" t="s">
        <v>498</v>
      </c>
      <c r="D24" s="602" t="s">
        <v>498</v>
      </c>
      <c r="E24" s="602" t="s">
        <v>498</v>
      </c>
      <c r="F24" s="602" t="s">
        <v>499</v>
      </c>
      <c r="G24" s="602" t="s">
        <v>498</v>
      </c>
      <c r="H24" s="602" t="s">
        <v>498</v>
      </c>
      <c r="I24" s="602" t="s">
        <v>498</v>
      </c>
      <c r="J24" s="602" t="s">
        <v>497</v>
      </c>
      <c r="K24" s="602" t="s">
        <v>497</v>
      </c>
      <c r="L24" s="602" t="s">
        <v>498</v>
      </c>
      <c r="M24" s="602" t="s">
        <v>497</v>
      </c>
      <c r="N24" s="602" t="s">
        <v>499</v>
      </c>
      <c r="O24" s="602" t="s">
        <v>498</v>
      </c>
      <c r="P24" s="602" t="s">
        <v>498</v>
      </c>
      <c r="Q24" s="602" t="s">
        <v>498</v>
      </c>
      <c r="R24" s="602" t="s">
        <v>498</v>
      </c>
      <c r="S24" s="602" t="s">
        <v>499</v>
      </c>
      <c r="T24" s="602" t="s">
        <v>499</v>
      </c>
      <c r="U24" s="602" t="s">
        <v>498</v>
      </c>
      <c r="V24" s="602" t="s">
        <v>498</v>
      </c>
      <c r="W24" s="602" t="s">
        <v>498</v>
      </c>
      <c r="X24" s="602" t="s">
        <v>498</v>
      </c>
    </row>
    <row r="25" spans="1:24" s="602" customFormat="1">
      <c r="A25" s="602">
        <v>415040</v>
      </c>
      <c r="B25" s="602" t="s">
        <v>5842</v>
      </c>
      <c r="C25" s="602" t="s">
        <v>498</v>
      </c>
      <c r="D25" s="602" t="s">
        <v>498</v>
      </c>
      <c r="E25" s="602" t="s">
        <v>498</v>
      </c>
      <c r="F25" s="602" t="s">
        <v>499</v>
      </c>
      <c r="G25" s="602" t="s">
        <v>498</v>
      </c>
      <c r="H25" s="602" t="s">
        <v>498</v>
      </c>
      <c r="I25" s="602" t="s">
        <v>498</v>
      </c>
      <c r="J25" s="602" t="s">
        <v>497</v>
      </c>
      <c r="K25" s="602" t="s">
        <v>497</v>
      </c>
      <c r="L25" s="602" t="s">
        <v>498</v>
      </c>
      <c r="M25" s="602" t="s">
        <v>499</v>
      </c>
      <c r="N25" s="602" t="s">
        <v>498</v>
      </c>
      <c r="O25" s="602" t="s">
        <v>497</v>
      </c>
      <c r="P25" s="602" t="s">
        <v>497</v>
      </c>
      <c r="Q25" s="602" t="s">
        <v>499</v>
      </c>
      <c r="R25" s="602" t="s">
        <v>498</v>
      </c>
      <c r="S25" s="602" t="s">
        <v>498</v>
      </c>
      <c r="T25" s="602" t="s">
        <v>498</v>
      </c>
      <c r="U25" s="602" t="s">
        <v>498</v>
      </c>
      <c r="V25" s="602" t="s">
        <v>499</v>
      </c>
      <c r="W25" s="602" t="s">
        <v>498</v>
      </c>
      <c r="X25" s="602" t="s">
        <v>498</v>
      </c>
    </row>
    <row r="26" spans="1:24" s="602" customFormat="1">
      <c r="A26" s="602">
        <v>419401</v>
      </c>
      <c r="B26" s="602" t="s">
        <v>5842</v>
      </c>
      <c r="C26" s="602" t="s">
        <v>498</v>
      </c>
      <c r="D26" s="602" t="s">
        <v>498</v>
      </c>
      <c r="E26" s="602" t="s">
        <v>498</v>
      </c>
      <c r="F26" s="602" t="s">
        <v>499</v>
      </c>
      <c r="G26" s="602" t="s">
        <v>498</v>
      </c>
      <c r="H26" s="602" t="s">
        <v>498</v>
      </c>
      <c r="I26" s="602" t="s">
        <v>498</v>
      </c>
      <c r="J26" s="602" t="s">
        <v>499</v>
      </c>
      <c r="K26" s="602" t="s">
        <v>498</v>
      </c>
      <c r="L26" s="602" t="s">
        <v>498</v>
      </c>
      <c r="M26" s="602" t="s">
        <v>499</v>
      </c>
      <c r="N26" s="602" t="s">
        <v>498</v>
      </c>
      <c r="O26" s="602" t="s">
        <v>499</v>
      </c>
      <c r="P26" s="602" t="s">
        <v>499</v>
      </c>
      <c r="Q26" s="602" t="s">
        <v>499</v>
      </c>
      <c r="R26" s="602" t="s">
        <v>498</v>
      </c>
      <c r="S26" s="602" t="s">
        <v>498</v>
      </c>
      <c r="T26" s="602" t="s">
        <v>499</v>
      </c>
      <c r="U26" s="602" t="s">
        <v>497</v>
      </c>
      <c r="V26" s="602" t="s">
        <v>497</v>
      </c>
      <c r="W26" s="602" t="s">
        <v>498</v>
      </c>
      <c r="X26" s="602" t="s">
        <v>498</v>
      </c>
    </row>
    <row r="27" spans="1:24" s="602" customFormat="1">
      <c r="A27" s="602">
        <v>424618</v>
      </c>
      <c r="B27" s="602" t="s">
        <v>5842</v>
      </c>
      <c r="C27" s="602" t="s">
        <v>498</v>
      </c>
      <c r="D27" s="602" t="s">
        <v>498</v>
      </c>
      <c r="E27" s="602" t="s">
        <v>498</v>
      </c>
      <c r="F27" s="602" t="s">
        <v>497</v>
      </c>
      <c r="G27" s="602" t="s">
        <v>498</v>
      </c>
      <c r="H27" s="602" t="s">
        <v>498</v>
      </c>
      <c r="I27" s="602" t="s">
        <v>498</v>
      </c>
      <c r="J27" s="602" t="s">
        <v>498</v>
      </c>
      <c r="K27" s="602" t="s">
        <v>497</v>
      </c>
      <c r="L27" s="602" t="s">
        <v>497</v>
      </c>
      <c r="M27" s="602" t="s">
        <v>497</v>
      </c>
      <c r="N27" s="602" t="s">
        <v>498</v>
      </c>
      <c r="O27" s="602" t="s">
        <v>498</v>
      </c>
      <c r="P27" s="602" t="s">
        <v>498</v>
      </c>
      <c r="Q27" s="602" t="s">
        <v>498</v>
      </c>
      <c r="R27" s="602" t="s">
        <v>498</v>
      </c>
      <c r="S27" s="602" t="s">
        <v>498</v>
      </c>
      <c r="T27" s="602" t="s">
        <v>498</v>
      </c>
      <c r="U27" s="602" t="s">
        <v>498</v>
      </c>
      <c r="V27" s="602" t="s">
        <v>498</v>
      </c>
      <c r="W27" s="602" t="s">
        <v>498</v>
      </c>
      <c r="X27" s="602" t="s">
        <v>498</v>
      </c>
    </row>
    <row r="28" spans="1:24" s="602" customFormat="1">
      <c r="A28" s="602">
        <v>422864</v>
      </c>
      <c r="B28" s="602" t="s">
        <v>5842</v>
      </c>
      <c r="C28" s="602" t="s">
        <v>498</v>
      </c>
      <c r="D28" s="602" t="s">
        <v>498</v>
      </c>
      <c r="E28" s="602" t="s">
        <v>498</v>
      </c>
      <c r="F28" s="602" t="s">
        <v>499</v>
      </c>
      <c r="G28" s="602" t="s">
        <v>498</v>
      </c>
      <c r="H28" s="602" t="s">
        <v>498</v>
      </c>
      <c r="I28" s="602" t="s">
        <v>498</v>
      </c>
      <c r="J28" s="602" t="s">
        <v>499</v>
      </c>
      <c r="K28" s="602" t="s">
        <v>497</v>
      </c>
      <c r="L28" s="602" t="s">
        <v>499</v>
      </c>
      <c r="M28" s="602" t="s">
        <v>499</v>
      </c>
      <c r="N28" s="602" t="s">
        <v>497</v>
      </c>
      <c r="O28" s="602" t="s">
        <v>499</v>
      </c>
      <c r="P28" s="602" t="s">
        <v>499</v>
      </c>
      <c r="Q28" s="602" t="s">
        <v>499</v>
      </c>
      <c r="R28" s="602" t="s">
        <v>499</v>
      </c>
      <c r="S28" s="602" t="s">
        <v>498</v>
      </c>
      <c r="T28" s="602" t="s">
        <v>498</v>
      </c>
      <c r="U28" s="602" t="s">
        <v>499</v>
      </c>
      <c r="V28" s="602" t="s">
        <v>499</v>
      </c>
      <c r="W28" s="602" t="s">
        <v>498</v>
      </c>
      <c r="X28" s="602" t="s">
        <v>498</v>
      </c>
    </row>
    <row r="29" spans="1:24" s="602" customFormat="1">
      <c r="A29" s="602">
        <v>424318</v>
      </c>
      <c r="B29" s="602" t="s">
        <v>5842</v>
      </c>
      <c r="C29" s="602" t="s">
        <v>498</v>
      </c>
      <c r="D29" s="602" t="s">
        <v>498</v>
      </c>
      <c r="E29" s="602" t="s">
        <v>498</v>
      </c>
      <c r="F29" s="602" t="s">
        <v>499</v>
      </c>
      <c r="G29" s="602" t="s">
        <v>498</v>
      </c>
      <c r="H29" s="602" t="s">
        <v>498</v>
      </c>
      <c r="I29" s="602" t="s">
        <v>499</v>
      </c>
      <c r="J29" s="602" t="s">
        <v>497</v>
      </c>
      <c r="K29" s="602" t="s">
        <v>499</v>
      </c>
      <c r="L29" s="602" t="s">
        <v>499</v>
      </c>
      <c r="M29" s="602" t="s">
        <v>499</v>
      </c>
      <c r="N29" s="602" t="s">
        <v>498</v>
      </c>
      <c r="O29" s="602" t="s">
        <v>499</v>
      </c>
      <c r="P29" s="602" t="s">
        <v>499</v>
      </c>
      <c r="Q29" s="602" t="s">
        <v>499</v>
      </c>
      <c r="R29" s="602" t="s">
        <v>498</v>
      </c>
      <c r="S29" s="602" t="s">
        <v>499</v>
      </c>
      <c r="T29" s="602" t="s">
        <v>498</v>
      </c>
      <c r="U29" s="602" t="s">
        <v>498</v>
      </c>
      <c r="V29" s="602" t="s">
        <v>498</v>
      </c>
      <c r="W29" s="602" t="s">
        <v>498</v>
      </c>
      <c r="X29" s="602" t="s">
        <v>498</v>
      </c>
    </row>
    <row r="30" spans="1:24" s="602" customFormat="1">
      <c r="A30" s="602">
        <v>424656</v>
      </c>
      <c r="B30" s="602" t="s">
        <v>5842</v>
      </c>
      <c r="C30" s="602" t="s">
        <v>498</v>
      </c>
      <c r="D30" s="602" t="s">
        <v>498</v>
      </c>
      <c r="E30" s="602" t="s">
        <v>498</v>
      </c>
      <c r="F30" s="602" t="s">
        <v>497</v>
      </c>
      <c r="G30" s="602" t="s">
        <v>498</v>
      </c>
      <c r="H30" s="602" t="s">
        <v>498</v>
      </c>
      <c r="I30" s="602" t="s">
        <v>498</v>
      </c>
      <c r="J30" s="602" t="s">
        <v>498</v>
      </c>
      <c r="K30" s="602" t="s">
        <v>499</v>
      </c>
      <c r="L30" s="602" t="s">
        <v>499</v>
      </c>
      <c r="M30" s="602" t="s">
        <v>499</v>
      </c>
      <c r="N30" s="602" t="s">
        <v>499</v>
      </c>
      <c r="O30" s="602" t="s">
        <v>499</v>
      </c>
      <c r="P30" s="602" t="s">
        <v>499</v>
      </c>
      <c r="Q30" s="602" t="s">
        <v>498</v>
      </c>
      <c r="R30" s="602" t="s">
        <v>498</v>
      </c>
      <c r="S30" s="602" t="s">
        <v>498</v>
      </c>
      <c r="T30" s="602" t="s">
        <v>499</v>
      </c>
      <c r="U30" s="602" t="s">
        <v>499</v>
      </c>
      <c r="V30" s="602" t="s">
        <v>498</v>
      </c>
      <c r="W30" s="602" t="s">
        <v>498</v>
      </c>
      <c r="X30" s="602" t="s">
        <v>498</v>
      </c>
    </row>
    <row r="31" spans="1:24" s="602" customFormat="1">
      <c r="A31" s="602">
        <v>402953</v>
      </c>
      <c r="B31" s="602" t="s">
        <v>5842</v>
      </c>
      <c r="C31" s="602" t="s">
        <v>498</v>
      </c>
      <c r="D31" s="602" t="s">
        <v>498</v>
      </c>
      <c r="E31" s="602" t="s">
        <v>497</v>
      </c>
      <c r="F31" s="602" t="s">
        <v>497</v>
      </c>
      <c r="G31" s="602" t="s">
        <v>498</v>
      </c>
      <c r="H31" s="602" t="s">
        <v>499</v>
      </c>
      <c r="I31" s="602" t="s">
        <v>497</v>
      </c>
      <c r="J31" s="602" t="s">
        <v>498</v>
      </c>
      <c r="K31" s="602" t="s">
        <v>497</v>
      </c>
      <c r="L31" s="602" t="s">
        <v>497</v>
      </c>
      <c r="M31" s="602" t="s">
        <v>497</v>
      </c>
      <c r="N31" s="602" t="s">
        <v>499</v>
      </c>
      <c r="O31" s="602" t="s">
        <v>497</v>
      </c>
      <c r="P31" s="602" t="s">
        <v>497</v>
      </c>
      <c r="Q31" s="602" t="s">
        <v>497</v>
      </c>
      <c r="R31" s="602" t="s">
        <v>497</v>
      </c>
      <c r="S31" s="602" t="s">
        <v>497</v>
      </c>
      <c r="T31" s="602" t="s">
        <v>499</v>
      </c>
      <c r="U31" s="602" t="s">
        <v>498</v>
      </c>
      <c r="V31" s="602" t="s">
        <v>498</v>
      </c>
      <c r="W31" s="602" t="s">
        <v>497</v>
      </c>
      <c r="X31" s="602" t="s">
        <v>497</v>
      </c>
    </row>
    <row r="32" spans="1:24" s="602" customFormat="1">
      <c r="A32" s="602">
        <v>424295</v>
      </c>
      <c r="B32" s="602" t="s">
        <v>5842</v>
      </c>
      <c r="C32" s="602" t="s">
        <v>498</v>
      </c>
      <c r="D32" s="602" t="s">
        <v>498</v>
      </c>
      <c r="E32" s="602" t="s">
        <v>498</v>
      </c>
      <c r="F32" s="602" t="s">
        <v>499</v>
      </c>
      <c r="G32" s="602" t="s">
        <v>498</v>
      </c>
      <c r="H32" s="602" t="s">
        <v>498</v>
      </c>
      <c r="I32" s="602" t="s">
        <v>498</v>
      </c>
      <c r="J32" s="602" t="s">
        <v>499</v>
      </c>
      <c r="K32" s="602" t="s">
        <v>497</v>
      </c>
      <c r="L32" s="602" t="s">
        <v>498</v>
      </c>
      <c r="M32" s="602" t="s">
        <v>497</v>
      </c>
      <c r="N32" s="602" t="s">
        <v>498</v>
      </c>
      <c r="O32" s="602" t="s">
        <v>499</v>
      </c>
      <c r="P32" s="602" t="s">
        <v>499</v>
      </c>
      <c r="Q32" s="602" t="s">
        <v>498</v>
      </c>
      <c r="R32" s="602" t="s">
        <v>498</v>
      </c>
      <c r="S32" s="602" t="s">
        <v>498</v>
      </c>
      <c r="T32" s="602" t="s">
        <v>498</v>
      </c>
      <c r="U32" s="602" t="s">
        <v>498</v>
      </c>
      <c r="V32" s="602" t="s">
        <v>499</v>
      </c>
      <c r="W32" s="602" t="s">
        <v>498</v>
      </c>
      <c r="X32" s="602" t="s">
        <v>498</v>
      </c>
    </row>
    <row r="33" spans="1:24" s="602" customFormat="1">
      <c r="A33" s="602">
        <v>424701</v>
      </c>
      <c r="B33" s="602" t="s">
        <v>5842</v>
      </c>
      <c r="C33" s="602" t="s">
        <v>498</v>
      </c>
      <c r="D33" s="602" t="s">
        <v>498</v>
      </c>
      <c r="E33" s="602" t="s">
        <v>498</v>
      </c>
      <c r="F33" s="602" t="s">
        <v>499</v>
      </c>
      <c r="G33" s="602" t="s">
        <v>498</v>
      </c>
      <c r="H33" s="602" t="s">
        <v>498</v>
      </c>
      <c r="I33" s="602" t="s">
        <v>498</v>
      </c>
      <c r="J33" s="602" t="s">
        <v>498</v>
      </c>
      <c r="K33" s="602" t="s">
        <v>498</v>
      </c>
      <c r="L33" s="602" t="s">
        <v>499</v>
      </c>
      <c r="M33" s="602" t="s">
        <v>499</v>
      </c>
      <c r="N33" s="602" t="s">
        <v>499</v>
      </c>
      <c r="O33" s="602" t="s">
        <v>499</v>
      </c>
      <c r="P33" s="602" t="s">
        <v>499</v>
      </c>
      <c r="Q33" s="602" t="s">
        <v>498</v>
      </c>
      <c r="R33" s="602" t="s">
        <v>499</v>
      </c>
      <c r="S33" s="602" t="s">
        <v>498</v>
      </c>
      <c r="T33" s="602" t="s">
        <v>498</v>
      </c>
      <c r="U33" s="602" t="s">
        <v>498</v>
      </c>
      <c r="V33" s="602" t="s">
        <v>499</v>
      </c>
      <c r="W33" s="602" t="s">
        <v>499</v>
      </c>
      <c r="X33" s="602" t="s">
        <v>498</v>
      </c>
    </row>
    <row r="34" spans="1:24" s="602" customFormat="1">
      <c r="A34" s="602">
        <v>424788</v>
      </c>
      <c r="B34" s="602" t="s">
        <v>5842</v>
      </c>
      <c r="C34" s="602" t="s">
        <v>498</v>
      </c>
      <c r="D34" s="602" t="s">
        <v>498</v>
      </c>
      <c r="E34" s="602" t="s">
        <v>498</v>
      </c>
      <c r="F34" s="602" t="s">
        <v>499</v>
      </c>
      <c r="G34" s="602" t="s">
        <v>498</v>
      </c>
      <c r="H34" s="602" t="s">
        <v>498</v>
      </c>
      <c r="I34" s="602" t="s">
        <v>498</v>
      </c>
      <c r="J34" s="602" t="s">
        <v>498</v>
      </c>
      <c r="K34" s="602" t="s">
        <v>499</v>
      </c>
      <c r="L34" s="602" t="s">
        <v>499</v>
      </c>
      <c r="M34" s="602" t="s">
        <v>498</v>
      </c>
      <c r="N34" s="602" t="s">
        <v>499</v>
      </c>
      <c r="O34" s="602" t="s">
        <v>499</v>
      </c>
      <c r="P34" s="602" t="s">
        <v>497</v>
      </c>
      <c r="Q34" s="602" t="s">
        <v>498</v>
      </c>
      <c r="R34" s="602" t="s">
        <v>498</v>
      </c>
      <c r="S34" s="602" t="s">
        <v>498</v>
      </c>
      <c r="T34" s="602" t="s">
        <v>498</v>
      </c>
      <c r="U34" s="602" t="s">
        <v>498</v>
      </c>
      <c r="V34" s="602" t="s">
        <v>498</v>
      </c>
      <c r="W34" s="602" t="s">
        <v>498</v>
      </c>
      <c r="X34" s="602" t="s">
        <v>498</v>
      </c>
    </row>
    <row r="35" spans="1:24" s="602" customFormat="1">
      <c r="A35" s="602">
        <v>424805</v>
      </c>
      <c r="B35" s="602" t="s">
        <v>5842</v>
      </c>
      <c r="C35" s="602" t="s">
        <v>498</v>
      </c>
      <c r="D35" s="602" t="s">
        <v>498</v>
      </c>
      <c r="E35" s="602" t="s">
        <v>498</v>
      </c>
      <c r="F35" s="602" t="s">
        <v>499</v>
      </c>
      <c r="G35" s="602" t="s">
        <v>498</v>
      </c>
      <c r="H35" s="602" t="s">
        <v>498</v>
      </c>
      <c r="I35" s="602" t="s">
        <v>498</v>
      </c>
      <c r="J35" s="602" t="s">
        <v>499</v>
      </c>
      <c r="K35" s="602" t="s">
        <v>499</v>
      </c>
      <c r="L35" s="602" t="s">
        <v>498</v>
      </c>
      <c r="M35" s="602" t="s">
        <v>498</v>
      </c>
      <c r="N35" s="602" t="s">
        <v>499</v>
      </c>
      <c r="O35" s="602" t="s">
        <v>499</v>
      </c>
      <c r="P35" s="602" t="s">
        <v>498</v>
      </c>
      <c r="Q35" s="602" t="s">
        <v>499</v>
      </c>
      <c r="R35" s="602" t="s">
        <v>498</v>
      </c>
      <c r="S35" s="602" t="s">
        <v>498</v>
      </c>
      <c r="T35" s="602" t="s">
        <v>498</v>
      </c>
      <c r="U35" s="602" t="s">
        <v>499</v>
      </c>
      <c r="V35" s="602" t="s">
        <v>499</v>
      </c>
      <c r="W35" s="602" t="s">
        <v>498</v>
      </c>
      <c r="X35" s="602" t="s">
        <v>498</v>
      </c>
    </row>
    <row r="36" spans="1:24" s="602" customFormat="1">
      <c r="A36" s="602">
        <v>417025</v>
      </c>
      <c r="B36" s="602" t="s">
        <v>5842</v>
      </c>
      <c r="C36" s="602" t="s">
        <v>498</v>
      </c>
      <c r="D36" s="602" t="s">
        <v>498</v>
      </c>
      <c r="E36" s="602" t="s">
        <v>498</v>
      </c>
      <c r="F36" s="602" t="s">
        <v>498</v>
      </c>
      <c r="G36" s="602" t="s">
        <v>499</v>
      </c>
      <c r="H36" s="602" t="s">
        <v>498</v>
      </c>
      <c r="I36" s="602" t="s">
        <v>497</v>
      </c>
      <c r="J36" s="602" t="s">
        <v>497</v>
      </c>
      <c r="K36" s="602" t="s">
        <v>498</v>
      </c>
      <c r="L36" s="602" t="s">
        <v>499</v>
      </c>
      <c r="M36" s="602" t="s">
        <v>497</v>
      </c>
      <c r="N36" s="602" t="s">
        <v>498</v>
      </c>
      <c r="O36" s="602" t="s">
        <v>497</v>
      </c>
      <c r="P36" s="602" t="s">
        <v>498</v>
      </c>
      <c r="Q36" s="602" t="s">
        <v>498</v>
      </c>
      <c r="R36" s="602" t="s">
        <v>498</v>
      </c>
      <c r="S36" s="602" t="s">
        <v>498</v>
      </c>
      <c r="T36" s="602" t="s">
        <v>497</v>
      </c>
      <c r="U36" s="602" t="s">
        <v>498</v>
      </c>
      <c r="V36" s="602" t="s">
        <v>497</v>
      </c>
      <c r="W36" s="602" t="s">
        <v>498</v>
      </c>
      <c r="X36" s="602" t="s">
        <v>497</v>
      </c>
    </row>
    <row r="37" spans="1:24" s="602" customFormat="1">
      <c r="A37" s="602">
        <v>424816</v>
      </c>
      <c r="B37" s="602" t="s">
        <v>5842</v>
      </c>
      <c r="C37" s="602" t="s">
        <v>498</v>
      </c>
      <c r="D37" s="602" t="s">
        <v>498</v>
      </c>
      <c r="E37" s="602" t="s">
        <v>498</v>
      </c>
      <c r="F37" s="602" t="s">
        <v>499</v>
      </c>
      <c r="G37" s="602" t="s">
        <v>498</v>
      </c>
      <c r="H37" s="602" t="s">
        <v>498</v>
      </c>
      <c r="I37" s="602" t="s">
        <v>498</v>
      </c>
      <c r="J37" s="602" t="s">
        <v>498</v>
      </c>
      <c r="K37" s="602" t="s">
        <v>497</v>
      </c>
      <c r="L37" s="602" t="s">
        <v>498</v>
      </c>
      <c r="M37" s="602" t="s">
        <v>499</v>
      </c>
      <c r="N37" s="602" t="s">
        <v>498</v>
      </c>
      <c r="O37" s="602" t="s">
        <v>498</v>
      </c>
      <c r="P37" s="602" t="s">
        <v>498</v>
      </c>
      <c r="Q37" s="602" t="s">
        <v>498</v>
      </c>
      <c r="R37" s="602" t="s">
        <v>498</v>
      </c>
      <c r="S37" s="602" t="s">
        <v>498</v>
      </c>
      <c r="T37" s="602" t="s">
        <v>498</v>
      </c>
      <c r="U37" s="602" t="s">
        <v>498</v>
      </c>
      <c r="V37" s="602" t="s">
        <v>498</v>
      </c>
      <c r="W37" s="602" t="s">
        <v>499</v>
      </c>
      <c r="X37" s="602" t="s">
        <v>498</v>
      </c>
    </row>
    <row r="38" spans="1:24" s="602" customFormat="1">
      <c r="A38" s="602">
        <v>421216</v>
      </c>
      <c r="B38" s="602" t="s">
        <v>5842</v>
      </c>
      <c r="C38" s="602" t="s">
        <v>498</v>
      </c>
      <c r="D38" s="602" t="s">
        <v>498</v>
      </c>
      <c r="E38" s="602" t="s">
        <v>499</v>
      </c>
      <c r="F38" s="602" t="s">
        <v>498</v>
      </c>
      <c r="G38" s="602" t="s">
        <v>498</v>
      </c>
      <c r="H38" s="602" t="s">
        <v>498</v>
      </c>
      <c r="I38" s="602" t="s">
        <v>498</v>
      </c>
      <c r="J38" s="602" t="s">
        <v>499</v>
      </c>
      <c r="K38" s="602" t="s">
        <v>497</v>
      </c>
      <c r="L38" s="602" t="s">
        <v>497</v>
      </c>
      <c r="M38" s="602" t="s">
        <v>497</v>
      </c>
      <c r="N38" s="602" t="s">
        <v>499</v>
      </c>
      <c r="O38" s="602" t="s">
        <v>499</v>
      </c>
      <c r="P38" s="602" t="s">
        <v>498</v>
      </c>
      <c r="Q38" s="602" t="s">
        <v>499</v>
      </c>
      <c r="R38" s="602" t="s">
        <v>498</v>
      </c>
      <c r="S38" s="602" t="s">
        <v>499</v>
      </c>
      <c r="T38" s="602" t="s">
        <v>499</v>
      </c>
      <c r="U38" s="602" t="s">
        <v>499</v>
      </c>
      <c r="V38" s="602" t="s">
        <v>499</v>
      </c>
      <c r="W38" s="602" t="s">
        <v>499</v>
      </c>
      <c r="X38" s="602" t="s">
        <v>499</v>
      </c>
    </row>
    <row r="39" spans="1:24" s="602" customFormat="1">
      <c r="A39" s="602">
        <v>423135</v>
      </c>
      <c r="B39" s="602" t="s">
        <v>5842</v>
      </c>
      <c r="C39" s="602" t="s">
        <v>498</v>
      </c>
      <c r="D39" s="602" t="s">
        <v>498</v>
      </c>
      <c r="E39" s="602" t="s">
        <v>498</v>
      </c>
      <c r="F39" s="602" t="s">
        <v>497</v>
      </c>
      <c r="G39" s="602" t="s">
        <v>498</v>
      </c>
      <c r="H39" s="602" t="s">
        <v>498</v>
      </c>
      <c r="I39" s="602" t="s">
        <v>498</v>
      </c>
      <c r="J39" s="602" t="s">
        <v>497</v>
      </c>
      <c r="K39" s="602" t="s">
        <v>497</v>
      </c>
      <c r="L39" s="602" t="s">
        <v>499</v>
      </c>
      <c r="M39" s="602" t="s">
        <v>499</v>
      </c>
      <c r="N39" s="602" t="s">
        <v>498</v>
      </c>
      <c r="O39" s="602" t="s">
        <v>497</v>
      </c>
      <c r="P39" s="602" t="s">
        <v>499</v>
      </c>
      <c r="Q39" s="602" t="s">
        <v>497</v>
      </c>
      <c r="R39" s="602" t="s">
        <v>498</v>
      </c>
      <c r="S39" s="602" t="s">
        <v>498</v>
      </c>
      <c r="T39" s="602" t="s">
        <v>498</v>
      </c>
      <c r="U39" s="602" t="s">
        <v>498</v>
      </c>
      <c r="V39" s="602" t="s">
        <v>498</v>
      </c>
      <c r="W39" s="602" t="s">
        <v>499</v>
      </c>
      <c r="X39" s="602" t="s">
        <v>498</v>
      </c>
    </row>
    <row r="40" spans="1:24" s="602" customFormat="1">
      <c r="A40" s="602">
        <v>424881</v>
      </c>
      <c r="B40" s="602" t="s">
        <v>5842</v>
      </c>
      <c r="C40" s="602" t="s">
        <v>498</v>
      </c>
      <c r="D40" s="602" t="s">
        <v>498</v>
      </c>
      <c r="E40" s="602" t="s">
        <v>498</v>
      </c>
      <c r="F40" s="602" t="s">
        <v>497</v>
      </c>
      <c r="G40" s="602" t="s">
        <v>498</v>
      </c>
      <c r="H40" s="602" t="s">
        <v>498</v>
      </c>
      <c r="I40" s="602" t="s">
        <v>498</v>
      </c>
      <c r="J40" s="602" t="s">
        <v>498</v>
      </c>
      <c r="K40" s="602" t="s">
        <v>499</v>
      </c>
      <c r="L40" s="602" t="s">
        <v>499</v>
      </c>
      <c r="M40" s="602" t="s">
        <v>499</v>
      </c>
      <c r="N40" s="602" t="s">
        <v>498</v>
      </c>
      <c r="O40" s="602" t="s">
        <v>498</v>
      </c>
      <c r="P40" s="602" t="s">
        <v>499</v>
      </c>
      <c r="Q40" s="602" t="s">
        <v>498</v>
      </c>
      <c r="R40" s="602" t="s">
        <v>497</v>
      </c>
      <c r="S40" s="602" t="s">
        <v>498</v>
      </c>
      <c r="T40" s="602" t="s">
        <v>499</v>
      </c>
      <c r="U40" s="602" t="s">
        <v>498</v>
      </c>
      <c r="V40" s="602" t="s">
        <v>499</v>
      </c>
      <c r="W40" s="602" t="s">
        <v>498</v>
      </c>
      <c r="X40" s="602" t="s">
        <v>498</v>
      </c>
    </row>
    <row r="41" spans="1:24" s="602" customFormat="1">
      <c r="A41" s="602">
        <v>423137</v>
      </c>
      <c r="B41" s="602" t="s">
        <v>5842</v>
      </c>
      <c r="C41" s="602" t="s">
        <v>498</v>
      </c>
      <c r="D41" s="602" t="s">
        <v>498</v>
      </c>
      <c r="E41" s="602" t="s">
        <v>499</v>
      </c>
      <c r="F41" s="602" t="s">
        <v>498</v>
      </c>
      <c r="G41" s="602" t="s">
        <v>498</v>
      </c>
      <c r="H41" s="602" t="s">
        <v>498</v>
      </c>
      <c r="I41" s="602" t="s">
        <v>498</v>
      </c>
      <c r="J41" s="602" t="s">
        <v>497</v>
      </c>
      <c r="K41" s="602" t="s">
        <v>499</v>
      </c>
      <c r="L41" s="602" t="s">
        <v>498</v>
      </c>
      <c r="M41" s="602" t="s">
        <v>497</v>
      </c>
      <c r="N41" s="602" t="s">
        <v>498</v>
      </c>
      <c r="O41" s="602" t="s">
        <v>497</v>
      </c>
      <c r="P41" s="602" t="s">
        <v>499</v>
      </c>
      <c r="Q41" s="602" t="s">
        <v>497</v>
      </c>
      <c r="R41" s="602" t="s">
        <v>498</v>
      </c>
      <c r="S41" s="602" t="s">
        <v>498</v>
      </c>
      <c r="T41" s="602" t="s">
        <v>498</v>
      </c>
      <c r="U41" s="602" t="s">
        <v>499</v>
      </c>
      <c r="V41" s="602" t="s">
        <v>499</v>
      </c>
      <c r="W41" s="602" t="s">
        <v>498</v>
      </c>
      <c r="X41" s="602" t="s">
        <v>498</v>
      </c>
    </row>
    <row r="42" spans="1:24" s="602" customFormat="1">
      <c r="A42" s="602">
        <v>424888</v>
      </c>
      <c r="B42" s="602" t="s">
        <v>5842</v>
      </c>
      <c r="C42" s="602" t="s">
        <v>498</v>
      </c>
      <c r="D42" s="602" t="s">
        <v>498</v>
      </c>
      <c r="E42" s="602" t="s">
        <v>498</v>
      </c>
      <c r="F42" s="602" t="s">
        <v>499</v>
      </c>
      <c r="G42" s="602" t="s">
        <v>498</v>
      </c>
      <c r="H42" s="602" t="s">
        <v>498</v>
      </c>
      <c r="I42" s="602" t="s">
        <v>498</v>
      </c>
      <c r="J42" s="602" t="s">
        <v>498</v>
      </c>
      <c r="K42" s="602" t="s">
        <v>499</v>
      </c>
      <c r="L42" s="602" t="s">
        <v>499</v>
      </c>
      <c r="M42" s="602" t="s">
        <v>499</v>
      </c>
      <c r="N42" s="602" t="s">
        <v>499</v>
      </c>
      <c r="O42" s="602" t="s">
        <v>498</v>
      </c>
      <c r="P42" s="602" t="s">
        <v>498</v>
      </c>
      <c r="Q42" s="602" t="s">
        <v>499</v>
      </c>
      <c r="R42" s="602" t="s">
        <v>498</v>
      </c>
      <c r="S42" s="602" t="s">
        <v>498</v>
      </c>
      <c r="T42" s="602" t="s">
        <v>498</v>
      </c>
      <c r="U42" s="602" t="s">
        <v>498</v>
      </c>
      <c r="V42" s="602" t="s">
        <v>498</v>
      </c>
      <c r="W42" s="602" t="s">
        <v>498</v>
      </c>
      <c r="X42" s="602" t="s">
        <v>498</v>
      </c>
    </row>
    <row r="43" spans="1:24" s="602" customFormat="1">
      <c r="A43" s="602">
        <v>421226</v>
      </c>
      <c r="B43" s="602" t="s">
        <v>5842</v>
      </c>
      <c r="C43" s="602" t="s">
        <v>498</v>
      </c>
      <c r="D43" s="602" t="s">
        <v>498</v>
      </c>
      <c r="E43" s="602" t="s">
        <v>498</v>
      </c>
      <c r="F43" s="602" t="s">
        <v>499</v>
      </c>
      <c r="G43" s="602" t="s">
        <v>498</v>
      </c>
      <c r="H43" s="602" t="s">
        <v>498</v>
      </c>
      <c r="I43" s="602" t="s">
        <v>498</v>
      </c>
      <c r="J43" s="602" t="s">
        <v>497</v>
      </c>
      <c r="K43" s="602" t="s">
        <v>497</v>
      </c>
      <c r="L43" s="602" t="s">
        <v>497</v>
      </c>
      <c r="M43" s="602" t="s">
        <v>497</v>
      </c>
      <c r="N43" s="602" t="s">
        <v>498</v>
      </c>
      <c r="O43" s="602" t="s">
        <v>497</v>
      </c>
      <c r="P43" s="602" t="s">
        <v>497</v>
      </c>
      <c r="Q43" s="602" t="s">
        <v>497</v>
      </c>
      <c r="R43" s="602" t="s">
        <v>499</v>
      </c>
      <c r="S43" s="602" t="s">
        <v>498</v>
      </c>
      <c r="T43" s="602" t="s">
        <v>499</v>
      </c>
      <c r="U43" s="602" t="s">
        <v>499</v>
      </c>
      <c r="V43" s="602" t="s">
        <v>498</v>
      </c>
      <c r="W43" s="602" t="s">
        <v>499</v>
      </c>
      <c r="X43" s="602" t="s">
        <v>498</v>
      </c>
    </row>
    <row r="44" spans="1:24" s="602" customFormat="1">
      <c r="A44" s="602">
        <v>421275</v>
      </c>
      <c r="B44" s="602" t="s">
        <v>5842</v>
      </c>
      <c r="C44" s="602" t="s">
        <v>498</v>
      </c>
      <c r="D44" s="602" t="s">
        <v>498</v>
      </c>
      <c r="E44" s="602" t="s">
        <v>498</v>
      </c>
      <c r="F44" s="602" t="s">
        <v>499</v>
      </c>
      <c r="G44" s="602" t="s">
        <v>498</v>
      </c>
      <c r="H44" s="602" t="s">
        <v>498</v>
      </c>
      <c r="I44" s="602" t="s">
        <v>498</v>
      </c>
      <c r="J44" s="602" t="s">
        <v>499</v>
      </c>
      <c r="K44" s="602" t="s">
        <v>497</v>
      </c>
      <c r="L44" s="602" t="s">
        <v>499</v>
      </c>
      <c r="M44" s="602" t="s">
        <v>498</v>
      </c>
      <c r="N44" s="602" t="s">
        <v>498</v>
      </c>
      <c r="O44" s="602" t="s">
        <v>497</v>
      </c>
      <c r="P44" s="602" t="s">
        <v>497</v>
      </c>
      <c r="Q44" s="602" t="s">
        <v>498</v>
      </c>
      <c r="R44" s="602" t="s">
        <v>498</v>
      </c>
      <c r="S44" s="602" t="s">
        <v>498</v>
      </c>
      <c r="T44" s="602" t="s">
        <v>499</v>
      </c>
      <c r="U44" s="602" t="s">
        <v>498</v>
      </c>
      <c r="V44" s="602" t="s">
        <v>498</v>
      </c>
      <c r="W44" s="602" t="s">
        <v>498</v>
      </c>
      <c r="X44" s="602" t="s">
        <v>498</v>
      </c>
    </row>
    <row r="45" spans="1:24" s="602" customFormat="1">
      <c r="A45" s="602">
        <v>421283</v>
      </c>
      <c r="B45" s="602" t="s">
        <v>5842</v>
      </c>
      <c r="C45" s="602" t="s">
        <v>498</v>
      </c>
      <c r="D45" s="602" t="s">
        <v>498</v>
      </c>
      <c r="E45" s="602" t="s">
        <v>498</v>
      </c>
      <c r="F45" s="602" t="s">
        <v>497</v>
      </c>
      <c r="G45" s="602" t="s">
        <v>498</v>
      </c>
      <c r="H45" s="602" t="s">
        <v>498</v>
      </c>
      <c r="I45" s="602" t="s">
        <v>498</v>
      </c>
      <c r="J45" s="602" t="s">
        <v>497</v>
      </c>
      <c r="K45" s="602" t="s">
        <v>499</v>
      </c>
      <c r="L45" s="602" t="s">
        <v>498</v>
      </c>
      <c r="M45" s="602" t="s">
        <v>498</v>
      </c>
      <c r="N45" s="602" t="s">
        <v>498</v>
      </c>
      <c r="O45" s="602" t="s">
        <v>499</v>
      </c>
      <c r="P45" s="602" t="s">
        <v>497</v>
      </c>
      <c r="Q45" s="602" t="s">
        <v>498</v>
      </c>
      <c r="R45" s="602" t="s">
        <v>498</v>
      </c>
      <c r="S45" s="602" t="s">
        <v>498</v>
      </c>
      <c r="T45" s="602" t="s">
        <v>497</v>
      </c>
      <c r="U45" s="602" t="s">
        <v>499</v>
      </c>
      <c r="V45" s="602" t="s">
        <v>499</v>
      </c>
      <c r="W45" s="602" t="s">
        <v>499</v>
      </c>
      <c r="X45" s="602" t="s">
        <v>498</v>
      </c>
    </row>
    <row r="46" spans="1:24" s="602" customFormat="1">
      <c r="A46" s="602">
        <v>423186</v>
      </c>
      <c r="B46" s="602" t="s">
        <v>5842</v>
      </c>
      <c r="C46" s="602" t="s">
        <v>498</v>
      </c>
      <c r="D46" s="602" t="s">
        <v>498</v>
      </c>
      <c r="E46" s="602" t="s">
        <v>498</v>
      </c>
      <c r="F46" s="602" t="s">
        <v>499</v>
      </c>
      <c r="G46" s="602" t="s">
        <v>498</v>
      </c>
      <c r="H46" s="602" t="s">
        <v>498</v>
      </c>
      <c r="I46" s="602" t="s">
        <v>498</v>
      </c>
      <c r="J46" s="602" t="s">
        <v>499</v>
      </c>
      <c r="K46" s="602" t="s">
        <v>499</v>
      </c>
      <c r="L46" s="602" t="s">
        <v>498</v>
      </c>
      <c r="M46" s="602" t="s">
        <v>497</v>
      </c>
      <c r="N46" s="602" t="s">
        <v>498</v>
      </c>
      <c r="O46" s="602" t="s">
        <v>498</v>
      </c>
      <c r="P46" s="602" t="s">
        <v>498</v>
      </c>
      <c r="Q46" s="602" t="s">
        <v>498</v>
      </c>
      <c r="R46" s="602" t="s">
        <v>498</v>
      </c>
      <c r="S46" s="602" t="s">
        <v>498</v>
      </c>
      <c r="T46" s="602" t="s">
        <v>498</v>
      </c>
      <c r="U46" s="602" t="s">
        <v>499</v>
      </c>
      <c r="V46" s="602" t="s">
        <v>498</v>
      </c>
      <c r="W46" s="602" t="s">
        <v>498</v>
      </c>
      <c r="X46" s="602" t="s">
        <v>498</v>
      </c>
    </row>
    <row r="47" spans="1:24" s="602" customFormat="1">
      <c r="A47" s="602">
        <v>424948</v>
      </c>
      <c r="B47" s="602" t="s">
        <v>5842</v>
      </c>
      <c r="C47" s="602" t="s">
        <v>498</v>
      </c>
      <c r="D47" s="602" t="s">
        <v>498</v>
      </c>
      <c r="E47" s="602" t="s">
        <v>498</v>
      </c>
      <c r="F47" s="602" t="s">
        <v>497</v>
      </c>
      <c r="G47" s="602" t="s">
        <v>499</v>
      </c>
      <c r="H47" s="602" t="s">
        <v>498</v>
      </c>
      <c r="I47" s="602" t="s">
        <v>498</v>
      </c>
      <c r="J47" s="602" t="s">
        <v>499</v>
      </c>
      <c r="K47" s="602" t="s">
        <v>497</v>
      </c>
      <c r="L47" s="602" t="s">
        <v>498</v>
      </c>
      <c r="M47" s="602" t="s">
        <v>498</v>
      </c>
      <c r="N47" s="602" t="s">
        <v>499</v>
      </c>
      <c r="O47" s="602" t="s">
        <v>499</v>
      </c>
      <c r="P47" s="602" t="s">
        <v>498</v>
      </c>
      <c r="Q47" s="602" t="s">
        <v>498</v>
      </c>
      <c r="R47" s="602" t="s">
        <v>498</v>
      </c>
      <c r="S47" s="602" t="s">
        <v>498</v>
      </c>
      <c r="T47" s="602" t="s">
        <v>498</v>
      </c>
      <c r="U47" s="602" t="s">
        <v>498</v>
      </c>
      <c r="V47" s="602" t="s">
        <v>498</v>
      </c>
      <c r="W47" s="602" t="s">
        <v>498</v>
      </c>
      <c r="X47" s="602" t="s">
        <v>498</v>
      </c>
    </row>
    <row r="48" spans="1:24" s="602" customFormat="1">
      <c r="A48" s="602">
        <v>415320</v>
      </c>
      <c r="B48" s="602" t="s">
        <v>5842</v>
      </c>
      <c r="C48" s="602" t="s">
        <v>498</v>
      </c>
      <c r="D48" s="602" t="s">
        <v>498</v>
      </c>
      <c r="E48" s="602" t="s">
        <v>497</v>
      </c>
      <c r="F48" s="602" t="s">
        <v>497</v>
      </c>
      <c r="G48" s="602" t="s">
        <v>497</v>
      </c>
      <c r="H48" s="602" t="s">
        <v>497</v>
      </c>
      <c r="I48" s="602" t="s">
        <v>498</v>
      </c>
      <c r="J48" s="602" t="s">
        <v>497</v>
      </c>
      <c r="K48" s="602" t="s">
        <v>497</v>
      </c>
      <c r="L48" s="602" t="s">
        <v>498</v>
      </c>
      <c r="M48" s="602" t="s">
        <v>497</v>
      </c>
      <c r="N48" s="602" t="s">
        <v>499</v>
      </c>
      <c r="O48" s="602" t="s">
        <v>497</v>
      </c>
      <c r="P48" s="602" t="s">
        <v>499</v>
      </c>
      <c r="Q48" s="602" t="s">
        <v>497</v>
      </c>
      <c r="R48" s="602" t="s">
        <v>497</v>
      </c>
      <c r="S48" s="602" t="s">
        <v>499</v>
      </c>
      <c r="T48" s="602" t="s">
        <v>497</v>
      </c>
      <c r="U48" s="602" t="s">
        <v>499</v>
      </c>
      <c r="V48" s="602" t="s">
        <v>499</v>
      </c>
      <c r="W48" s="602" t="s">
        <v>498</v>
      </c>
      <c r="X48" s="602" t="s">
        <v>497</v>
      </c>
    </row>
    <row r="49" spans="1:24" s="602" customFormat="1">
      <c r="A49" s="602">
        <v>425063</v>
      </c>
      <c r="B49" s="602" t="s">
        <v>5842</v>
      </c>
      <c r="C49" s="602" t="s">
        <v>498</v>
      </c>
      <c r="D49" s="602" t="s">
        <v>498</v>
      </c>
      <c r="E49" s="602" t="s">
        <v>498</v>
      </c>
      <c r="F49" s="602" t="s">
        <v>499</v>
      </c>
      <c r="G49" s="602" t="s">
        <v>498</v>
      </c>
      <c r="H49" s="602" t="s">
        <v>498</v>
      </c>
      <c r="I49" s="602" t="s">
        <v>498</v>
      </c>
      <c r="J49" s="602" t="s">
        <v>498</v>
      </c>
      <c r="K49" s="602" t="s">
        <v>499</v>
      </c>
      <c r="L49" s="602" t="s">
        <v>498</v>
      </c>
      <c r="M49" s="602" t="s">
        <v>499</v>
      </c>
      <c r="N49" s="602" t="s">
        <v>498</v>
      </c>
      <c r="O49" s="602" t="s">
        <v>499</v>
      </c>
      <c r="P49" s="602" t="s">
        <v>498</v>
      </c>
      <c r="Q49" s="602" t="s">
        <v>498</v>
      </c>
      <c r="R49" s="602" t="s">
        <v>498</v>
      </c>
      <c r="S49" s="602" t="s">
        <v>498</v>
      </c>
      <c r="T49" s="602" t="s">
        <v>498</v>
      </c>
      <c r="U49" s="602" t="s">
        <v>498</v>
      </c>
      <c r="V49" s="602" t="s">
        <v>499</v>
      </c>
      <c r="W49" s="602" t="s">
        <v>498</v>
      </c>
      <c r="X49" s="602" t="s">
        <v>498</v>
      </c>
    </row>
    <row r="50" spans="1:24" s="602" customFormat="1">
      <c r="A50" s="602">
        <v>425137</v>
      </c>
      <c r="B50" s="602" t="s">
        <v>5842</v>
      </c>
      <c r="C50" s="602" t="s">
        <v>498</v>
      </c>
      <c r="D50" s="602" t="s">
        <v>498</v>
      </c>
      <c r="E50" s="602" t="s">
        <v>498</v>
      </c>
      <c r="F50" s="602" t="s">
        <v>499</v>
      </c>
      <c r="G50" s="602" t="s">
        <v>498</v>
      </c>
      <c r="H50" s="602" t="s">
        <v>498</v>
      </c>
      <c r="I50" s="602" t="s">
        <v>498</v>
      </c>
      <c r="J50" s="602" t="s">
        <v>498</v>
      </c>
      <c r="K50" s="602" t="s">
        <v>499</v>
      </c>
      <c r="L50" s="602" t="s">
        <v>499</v>
      </c>
      <c r="M50" s="602" t="s">
        <v>499</v>
      </c>
      <c r="N50" s="602" t="s">
        <v>498</v>
      </c>
      <c r="O50" s="602" t="s">
        <v>498</v>
      </c>
      <c r="P50" s="602" t="s">
        <v>498</v>
      </c>
      <c r="Q50" s="602" t="s">
        <v>498</v>
      </c>
      <c r="R50" s="602" t="s">
        <v>498</v>
      </c>
      <c r="S50" s="602" t="s">
        <v>498</v>
      </c>
      <c r="T50" s="602" t="s">
        <v>498</v>
      </c>
      <c r="U50" s="602" t="s">
        <v>498</v>
      </c>
      <c r="V50" s="602" t="s">
        <v>498</v>
      </c>
      <c r="W50" s="602" t="s">
        <v>498</v>
      </c>
      <c r="X50" s="602" t="s">
        <v>498</v>
      </c>
    </row>
    <row r="51" spans="1:24" s="602" customFormat="1">
      <c r="A51" s="602">
        <v>425186</v>
      </c>
      <c r="B51" s="602" t="s">
        <v>5842</v>
      </c>
      <c r="C51" s="602" t="s">
        <v>498</v>
      </c>
      <c r="D51" s="602" t="s">
        <v>498</v>
      </c>
      <c r="E51" s="602" t="s">
        <v>498</v>
      </c>
      <c r="F51" s="602" t="s">
        <v>498</v>
      </c>
      <c r="G51" s="602" t="s">
        <v>498</v>
      </c>
      <c r="H51" s="602" t="s">
        <v>498</v>
      </c>
      <c r="I51" s="602" t="s">
        <v>498</v>
      </c>
      <c r="J51" s="602" t="s">
        <v>499</v>
      </c>
      <c r="K51" s="602" t="s">
        <v>499</v>
      </c>
      <c r="L51" s="602" t="s">
        <v>499</v>
      </c>
      <c r="M51" s="602" t="s">
        <v>498</v>
      </c>
      <c r="N51" s="602" t="s">
        <v>499</v>
      </c>
      <c r="O51" s="602" t="s">
        <v>499</v>
      </c>
      <c r="P51" s="602" t="s">
        <v>498</v>
      </c>
      <c r="Q51" s="602" t="s">
        <v>498</v>
      </c>
      <c r="R51" s="602" t="s">
        <v>498</v>
      </c>
      <c r="S51" s="602" t="s">
        <v>499</v>
      </c>
      <c r="T51" s="602" t="s">
        <v>498</v>
      </c>
      <c r="U51" s="602" t="s">
        <v>498</v>
      </c>
      <c r="V51" s="602" t="s">
        <v>498</v>
      </c>
      <c r="W51" s="602" t="s">
        <v>498</v>
      </c>
      <c r="X51" s="602" t="s">
        <v>498</v>
      </c>
    </row>
    <row r="52" spans="1:24" s="602" customFormat="1">
      <c r="A52" s="602">
        <v>425189</v>
      </c>
      <c r="B52" s="602" t="s">
        <v>5842</v>
      </c>
      <c r="C52" s="602" t="s">
        <v>498</v>
      </c>
      <c r="D52" s="602" t="s">
        <v>498</v>
      </c>
      <c r="E52" s="602" t="s">
        <v>498</v>
      </c>
      <c r="F52" s="602" t="s">
        <v>499</v>
      </c>
      <c r="G52" s="602" t="s">
        <v>498</v>
      </c>
      <c r="H52" s="602" t="s">
        <v>498</v>
      </c>
      <c r="I52" s="602" t="s">
        <v>498</v>
      </c>
      <c r="J52" s="602" t="s">
        <v>498</v>
      </c>
      <c r="K52" s="602" t="s">
        <v>499</v>
      </c>
      <c r="L52" s="602" t="s">
        <v>499</v>
      </c>
      <c r="M52" s="602" t="s">
        <v>498</v>
      </c>
      <c r="N52" s="602" t="s">
        <v>498</v>
      </c>
      <c r="O52" s="602" t="s">
        <v>499</v>
      </c>
      <c r="P52" s="602" t="s">
        <v>498</v>
      </c>
      <c r="Q52" s="602" t="s">
        <v>498</v>
      </c>
      <c r="R52" s="602" t="s">
        <v>498</v>
      </c>
      <c r="S52" s="602" t="s">
        <v>498</v>
      </c>
      <c r="T52" s="602" t="s">
        <v>499</v>
      </c>
      <c r="U52" s="602" t="s">
        <v>499</v>
      </c>
      <c r="V52" s="602" t="s">
        <v>499</v>
      </c>
      <c r="W52" s="602" t="s">
        <v>498</v>
      </c>
      <c r="X52" s="602" t="s">
        <v>498</v>
      </c>
    </row>
    <row r="53" spans="1:24" s="602" customFormat="1">
      <c r="A53" s="602">
        <v>409918</v>
      </c>
      <c r="B53" s="602" t="s">
        <v>5842</v>
      </c>
      <c r="C53" s="602" t="s">
        <v>498</v>
      </c>
      <c r="D53" s="602" t="s">
        <v>498</v>
      </c>
      <c r="E53" s="602" t="s">
        <v>498</v>
      </c>
      <c r="F53" s="602" t="s">
        <v>497</v>
      </c>
      <c r="G53" s="602" t="s">
        <v>499</v>
      </c>
      <c r="H53" s="602" t="s">
        <v>498</v>
      </c>
      <c r="I53" s="602" t="s">
        <v>497</v>
      </c>
      <c r="J53" s="602" t="s">
        <v>497</v>
      </c>
      <c r="K53" s="602" t="s">
        <v>497</v>
      </c>
      <c r="L53" s="602" t="s">
        <v>497</v>
      </c>
      <c r="M53" s="602" t="s">
        <v>497</v>
      </c>
      <c r="N53" s="602" t="s">
        <v>497</v>
      </c>
      <c r="O53" s="602" t="s">
        <v>499</v>
      </c>
      <c r="P53" s="602" t="s">
        <v>497</v>
      </c>
      <c r="Q53" s="602" t="s">
        <v>497</v>
      </c>
      <c r="R53" s="602" t="s">
        <v>497</v>
      </c>
      <c r="S53" s="602" t="s">
        <v>497</v>
      </c>
      <c r="T53" s="602" t="s">
        <v>497</v>
      </c>
      <c r="U53" s="602" t="s">
        <v>497</v>
      </c>
      <c r="V53" s="602" t="s">
        <v>497</v>
      </c>
      <c r="W53" s="602" t="s">
        <v>497</v>
      </c>
      <c r="X53" s="602" t="s">
        <v>497</v>
      </c>
    </row>
    <row r="54" spans="1:24" s="602" customFormat="1">
      <c r="A54" s="602">
        <v>423583</v>
      </c>
      <c r="B54" s="602" t="s">
        <v>5842</v>
      </c>
      <c r="C54" s="602" t="s">
        <v>498</v>
      </c>
      <c r="D54" s="602" t="s">
        <v>498</v>
      </c>
      <c r="E54" s="602" t="s">
        <v>498</v>
      </c>
      <c r="F54" s="602" t="s">
        <v>497</v>
      </c>
      <c r="G54" s="602" t="s">
        <v>498</v>
      </c>
      <c r="H54" s="602" t="s">
        <v>498</v>
      </c>
      <c r="I54" s="602" t="s">
        <v>498</v>
      </c>
      <c r="J54" s="602" t="s">
        <v>499</v>
      </c>
      <c r="K54" s="602" t="s">
        <v>499</v>
      </c>
      <c r="L54" s="602" t="s">
        <v>499</v>
      </c>
      <c r="M54" s="602" t="s">
        <v>497</v>
      </c>
      <c r="N54" s="602" t="s">
        <v>497</v>
      </c>
      <c r="O54" s="602" t="s">
        <v>497</v>
      </c>
      <c r="P54" s="602" t="s">
        <v>499</v>
      </c>
      <c r="Q54" s="602" t="s">
        <v>497</v>
      </c>
      <c r="R54" s="602" t="s">
        <v>498</v>
      </c>
      <c r="S54" s="602" t="s">
        <v>498</v>
      </c>
      <c r="T54" s="602" t="s">
        <v>499</v>
      </c>
      <c r="U54" s="602" t="s">
        <v>498</v>
      </c>
      <c r="V54" s="602" t="s">
        <v>498</v>
      </c>
      <c r="W54" s="602" t="s">
        <v>498</v>
      </c>
      <c r="X54" s="602" t="s">
        <v>498</v>
      </c>
    </row>
    <row r="55" spans="1:24" s="602" customFormat="1">
      <c r="A55" s="602">
        <v>423587</v>
      </c>
      <c r="B55" s="602" t="s">
        <v>5842</v>
      </c>
      <c r="C55" s="602" t="s">
        <v>498</v>
      </c>
      <c r="D55" s="602" t="s">
        <v>498</v>
      </c>
      <c r="E55" s="602" t="s">
        <v>498</v>
      </c>
      <c r="F55" s="602" t="s">
        <v>497</v>
      </c>
      <c r="G55" s="602" t="s">
        <v>498</v>
      </c>
      <c r="H55" s="602" t="s">
        <v>498</v>
      </c>
      <c r="I55" s="602" t="s">
        <v>498</v>
      </c>
      <c r="J55" s="602" t="s">
        <v>497</v>
      </c>
      <c r="K55" s="602" t="s">
        <v>497</v>
      </c>
      <c r="L55" s="602" t="s">
        <v>499</v>
      </c>
      <c r="M55" s="602" t="s">
        <v>499</v>
      </c>
      <c r="N55" s="602" t="s">
        <v>498</v>
      </c>
      <c r="O55" s="602" t="s">
        <v>497</v>
      </c>
      <c r="P55" s="602" t="s">
        <v>499</v>
      </c>
      <c r="Q55" s="602" t="s">
        <v>497</v>
      </c>
      <c r="R55" s="602" t="s">
        <v>498</v>
      </c>
      <c r="S55" s="602" t="s">
        <v>498</v>
      </c>
      <c r="T55" s="602" t="s">
        <v>498</v>
      </c>
      <c r="U55" s="602" t="s">
        <v>498</v>
      </c>
      <c r="V55" s="602" t="s">
        <v>498</v>
      </c>
      <c r="W55" s="602" t="s">
        <v>499</v>
      </c>
      <c r="X55" s="602" t="s">
        <v>498</v>
      </c>
    </row>
    <row r="56" spans="1:24" s="602" customFormat="1">
      <c r="A56" s="602">
        <v>425252</v>
      </c>
      <c r="B56" s="602" t="s">
        <v>5842</v>
      </c>
      <c r="C56" s="602" t="s">
        <v>498</v>
      </c>
      <c r="D56" s="602" t="s">
        <v>498</v>
      </c>
      <c r="E56" s="602" t="s">
        <v>498</v>
      </c>
      <c r="F56" s="602" t="s">
        <v>499</v>
      </c>
      <c r="G56" s="602" t="s">
        <v>498</v>
      </c>
      <c r="H56" s="602" t="s">
        <v>498</v>
      </c>
      <c r="I56" s="602" t="s">
        <v>498</v>
      </c>
      <c r="J56" s="602" t="s">
        <v>498</v>
      </c>
      <c r="K56" s="602" t="s">
        <v>498</v>
      </c>
      <c r="L56" s="602" t="s">
        <v>498</v>
      </c>
      <c r="M56" s="602" t="s">
        <v>498</v>
      </c>
      <c r="N56" s="602" t="s">
        <v>499</v>
      </c>
      <c r="O56" s="602" t="s">
        <v>499</v>
      </c>
      <c r="P56" s="602" t="s">
        <v>497</v>
      </c>
      <c r="Q56" s="602" t="s">
        <v>498</v>
      </c>
      <c r="R56" s="602" t="s">
        <v>498</v>
      </c>
      <c r="S56" s="602" t="s">
        <v>498</v>
      </c>
      <c r="T56" s="602" t="s">
        <v>499</v>
      </c>
      <c r="U56" s="602" t="s">
        <v>499</v>
      </c>
      <c r="V56" s="602" t="s">
        <v>499</v>
      </c>
      <c r="W56" s="602" t="s">
        <v>498</v>
      </c>
      <c r="X56" s="602" t="s">
        <v>498</v>
      </c>
    </row>
    <row r="57" spans="1:24" s="602" customFormat="1">
      <c r="A57" s="602">
        <v>425261</v>
      </c>
      <c r="B57" s="602" t="s">
        <v>5842</v>
      </c>
      <c r="C57" s="602" t="s">
        <v>498</v>
      </c>
      <c r="D57" s="602" t="s">
        <v>498</v>
      </c>
      <c r="E57" s="602" t="s">
        <v>498</v>
      </c>
      <c r="F57" s="602" t="s">
        <v>499</v>
      </c>
      <c r="G57" s="602" t="s">
        <v>498</v>
      </c>
      <c r="H57" s="602" t="s">
        <v>498</v>
      </c>
      <c r="I57" s="602" t="s">
        <v>498</v>
      </c>
      <c r="J57" s="602" t="s">
        <v>498</v>
      </c>
      <c r="K57" s="602" t="s">
        <v>498</v>
      </c>
      <c r="L57" s="602" t="s">
        <v>499</v>
      </c>
      <c r="M57" s="602" t="s">
        <v>498</v>
      </c>
      <c r="N57" s="602" t="s">
        <v>498</v>
      </c>
      <c r="O57" s="602" t="s">
        <v>499</v>
      </c>
      <c r="P57" s="602" t="s">
        <v>499</v>
      </c>
      <c r="Q57" s="602" t="s">
        <v>498</v>
      </c>
      <c r="R57" s="602" t="s">
        <v>498</v>
      </c>
      <c r="S57" s="602" t="s">
        <v>498</v>
      </c>
      <c r="T57" s="602" t="s">
        <v>498</v>
      </c>
      <c r="U57" s="602" t="s">
        <v>498</v>
      </c>
      <c r="V57" s="602" t="s">
        <v>499</v>
      </c>
      <c r="W57" s="602" t="s">
        <v>498</v>
      </c>
      <c r="X57" s="602" t="s">
        <v>498</v>
      </c>
    </row>
    <row r="58" spans="1:24" s="602" customFormat="1">
      <c r="A58" s="602">
        <v>425267</v>
      </c>
      <c r="B58" s="602" t="s">
        <v>5842</v>
      </c>
      <c r="C58" s="602" t="s">
        <v>498</v>
      </c>
      <c r="D58" s="602" t="s">
        <v>498</v>
      </c>
      <c r="E58" s="602" t="s">
        <v>498</v>
      </c>
      <c r="F58" s="602" t="s">
        <v>498</v>
      </c>
      <c r="G58" s="602" t="s">
        <v>498</v>
      </c>
      <c r="H58" s="602" t="s">
        <v>498</v>
      </c>
      <c r="I58" s="602" t="s">
        <v>499</v>
      </c>
      <c r="J58" s="602" t="s">
        <v>497</v>
      </c>
      <c r="K58" s="602" t="s">
        <v>497</v>
      </c>
      <c r="L58" s="602" t="s">
        <v>498</v>
      </c>
      <c r="M58" s="602" t="s">
        <v>499</v>
      </c>
      <c r="N58" s="602" t="s">
        <v>498</v>
      </c>
      <c r="O58" s="602" t="s">
        <v>498</v>
      </c>
      <c r="P58" s="602" t="s">
        <v>498</v>
      </c>
      <c r="Q58" s="602" t="s">
        <v>498</v>
      </c>
      <c r="R58" s="602" t="s">
        <v>498</v>
      </c>
      <c r="S58" s="602" t="s">
        <v>498</v>
      </c>
      <c r="T58" s="602" t="s">
        <v>498</v>
      </c>
      <c r="U58" s="602" t="s">
        <v>498</v>
      </c>
      <c r="V58" s="602" t="s">
        <v>498</v>
      </c>
      <c r="W58" s="602" t="s">
        <v>498</v>
      </c>
      <c r="X58" s="602" t="s">
        <v>498</v>
      </c>
    </row>
    <row r="59" spans="1:24" s="602" customFormat="1">
      <c r="A59" s="602">
        <v>423671</v>
      </c>
      <c r="B59" s="602" t="s">
        <v>5842</v>
      </c>
      <c r="C59" s="602" t="s">
        <v>498</v>
      </c>
      <c r="D59" s="602" t="s">
        <v>498</v>
      </c>
      <c r="E59" s="602" t="s">
        <v>498</v>
      </c>
      <c r="F59" s="602" t="s">
        <v>498</v>
      </c>
      <c r="G59" s="602" t="s">
        <v>497</v>
      </c>
      <c r="H59" s="602" t="s">
        <v>499</v>
      </c>
      <c r="I59" s="602" t="s">
        <v>498</v>
      </c>
      <c r="J59" s="602" t="s">
        <v>498</v>
      </c>
      <c r="K59" s="602" t="s">
        <v>499</v>
      </c>
      <c r="L59" s="602" t="s">
        <v>498</v>
      </c>
      <c r="M59" s="602" t="s">
        <v>499</v>
      </c>
      <c r="N59" s="602" t="s">
        <v>497</v>
      </c>
      <c r="O59" s="602" t="s">
        <v>497</v>
      </c>
      <c r="P59" s="602" t="s">
        <v>497</v>
      </c>
      <c r="Q59" s="602" t="s">
        <v>499</v>
      </c>
      <c r="R59" s="602" t="s">
        <v>498</v>
      </c>
      <c r="S59" s="602" t="s">
        <v>499</v>
      </c>
      <c r="T59" s="602" t="s">
        <v>499</v>
      </c>
      <c r="U59" s="602" t="s">
        <v>499</v>
      </c>
      <c r="V59" s="602" t="s">
        <v>497</v>
      </c>
      <c r="W59" s="602" t="s">
        <v>498</v>
      </c>
      <c r="X59" s="602" t="s">
        <v>499</v>
      </c>
    </row>
    <row r="60" spans="1:24" s="602" customFormat="1">
      <c r="A60" s="602">
        <v>401118</v>
      </c>
      <c r="B60" s="602" t="s">
        <v>5842</v>
      </c>
      <c r="C60" s="602" t="s">
        <v>498</v>
      </c>
      <c r="D60" s="602" t="s">
        <v>498</v>
      </c>
      <c r="E60" s="602" t="s">
        <v>498</v>
      </c>
      <c r="F60" s="602" t="s">
        <v>498</v>
      </c>
      <c r="G60" s="602" t="s">
        <v>498</v>
      </c>
      <c r="H60" s="602" t="s">
        <v>498</v>
      </c>
      <c r="I60" s="602" t="s">
        <v>498</v>
      </c>
      <c r="J60" s="602" t="s">
        <v>498</v>
      </c>
      <c r="K60" s="602" t="s">
        <v>497</v>
      </c>
      <c r="L60" s="602" t="s">
        <v>498</v>
      </c>
      <c r="M60" s="602" t="s">
        <v>498</v>
      </c>
      <c r="N60" s="602" t="s">
        <v>497</v>
      </c>
      <c r="O60" s="602" t="s">
        <v>497</v>
      </c>
      <c r="P60" s="602" t="s">
        <v>497</v>
      </c>
      <c r="Q60" s="602" t="s">
        <v>497</v>
      </c>
      <c r="R60" s="602" t="s">
        <v>498</v>
      </c>
      <c r="S60" s="602" t="s">
        <v>498</v>
      </c>
      <c r="T60" s="602" t="s">
        <v>497</v>
      </c>
      <c r="U60" s="602" t="s">
        <v>497</v>
      </c>
      <c r="V60" s="602" t="s">
        <v>499</v>
      </c>
      <c r="W60" s="602" t="s">
        <v>497</v>
      </c>
      <c r="X60" s="602" t="s">
        <v>499</v>
      </c>
    </row>
    <row r="61" spans="1:24" s="602" customFormat="1">
      <c r="A61" s="602">
        <v>425347</v>
      </c>
      <c r="B61" s="602" t="s">
        <v>5842</v>
      </c>
      <c r="C61" s="602" t="s">
        <v>498</v>
      </c>
      <c r="D61" s="602" t="s">
        <v>498</v>
      </c>
      <c r="E61" s="602" t="s">
        <v>498</v>
      </c>
      <c r="F61" s="602" t="s">
        <v>499</v>
      </c>
      <c r="G61" s="602" t="s">
        <v>498</v>
      </c>
      <c r="H61" s="602" t="s">
        <v>498</v>
      </c>
      <c r="I61" s="602" t="s">
        <v>498</v>
      </c>
      <c r="J61" s="602" t="s">
        <v>498</v>
      </c>
      <c r="K61" s="602" t="s">
        <v>498</v>
      </c>
      <c r="L61" s="602" t="s">
        <v>499</v>
      </c>
      <c r="M61" s="602" t="s">
        <v>499</v>
      </c>
      <c r="N61" s="602" t="s">
        <v>499</v>
      </c>
      <c r="O61" s="602" t="s">
        <v>499</v>
      </c>
      <c r="P61" s="602" t="s">
        <v>499</v>
      </c>
      <c r="Q61" s="602" t="s">
        <v>498</v>
      </c>
      <c r="R61" s="602" t="s">
        <v>499</v>
      </c>
      <c r="S61" s="602" t="s">
        <v>498</v>
      </c>
      <c r="T61" s="602" t="s">
        <v>499</v>
      </c>
      <c r="U61" s="602" t="s">
        <v>499</v>
      </c>
      <c r="V61" s="602" t="s">
        <v>499</v>
      </c>
      <c r="W61" s="602" t="s">
        <v>499</v>
      </c>
      <c r="X61" s="602" t="s">
        <v>498</v>
      </c>
    </row>
    <row r="62" spans="1:24" s="602" customFormat="1">
      <c r="A62" s="602">
        <v>406823</v>
      </c>
      <c r="B62" s="602" t="s">
        <v>5842</v>
      </c>
      <c r="C62" s="602" t="s">
        <v>498</v>
      </c>
      <c r="D62" s="602" t="s">
        <v>498</v>
      </c>
      <c r="E62" s="602" t="s">
        <v>498</v>
      </c>
      <c r="F62" s="602" t="s">
        <v>498</v>
      </c>
      <c r="G62" s="602" t="s">
        <v>498</v>
      </c>
      <c r="H62" s="602" t="s">
        <v>498</v>
      </c>
      <c r="I62" s="602" t="s">
        <v>497</v>
      </c>
      <c r="J62" s="602" t="s">
        <v>497</v>
      </c>
      <c r="K62" s="602" t="s">
        <v>497</v>
      </c>
      <c r="L62" s="602" t="s">
        <v>497</v>
      </c>
      <c r="M62" s="602" t="s">
        <v>497</v>
      </c>
      <c r="N62" s="602" t="s">
        <v>497</v>
      </c>
      <c r="O62" s="602" t="s">
        <v>497</v>
      </c>
      <c r="P62" s="602" t="s">
        <v>498</v>
      </c>
      <c r="Q62" s="602" t="s">
        <v>498</v>
      </c>
      <c r="R62" s="602" t="s">
        <v>497</v>
      </c>
      <c r="S62" s="602" t="s">
        <v>498</v>
      </c>
      <c r="T62" s="602" t="s">
        <v>498</v>
      </c>
      <c r="U62" s="602" t="s">
        <v>498</v>
      </c>
      <c r="V62" s="602" t="s">
        <v>498</v>
      </c>
      <c r="W62" s="602" t="s">
        <v>498</v>
      </c>
      <c r="X62" s="602" t="s">
        <v>498</v>
      </c>
    </row>
    <row r="63" spans="1:24" s="602" customFormat="1">
      <c r="A63" s="602">
        <v>406883</v>
      </c>
      <c r="B63" s="602" t="s">
        <v>5842</v>
      </c>
      <c r="C63" s="602" t="s">
        <v>498</v>
      </c>
      <c r="D63" s="602" t="s">
        <v>498</v>
      </c>
      <c r="E63" s="602" t="s">
        <v>497</v>
      </c>
      <c r="F63" s="602" t="s">
        <v>498</v>
      </c>
      <c r="G63" s="602" t="s">
        <v>498</v>
      </c>
      <c r="H63" s="602" t="s">
        <v>499</v>
      </c>
      <c r="I63" s="602" t="s">
        <v>497</v>
      </c>
      <c r="J63" s="602" t="s">
        <v>498</v>
      </c>
      <c r="K63" s="602" t="s">
        <v>497</v>
      </c>
      <c r="L63" s="602" t="s">
        <v>499</v>
      </c>
      <c r="M63" s="602" t="s">
        <v>497</v>
      </c>
      <c r="N63" s="602" t="s">
        <v>498</v>
      </c>
      <c r="O63" s="602" t="s">
        <v>499</v>
      </c>
      <c r="P63" s="602" t="s">
        <v>497</v>
      </c>
      <c r="Q63" s="602" t="s">
        <v>497</v>
      </c>
      <c r="R63" s="602" t="s">
        <v>498</v>
      </c>
      <c r="S63" s="602" t="s">
        <v>499</v>
      </c>
      <c r="T63" s="602" t="s">
        <v>498</v>
      </c>
      <c r="U63" s="602" t="s">
        <v>498</v>
      </c>
      <c r="V63" s="602" t="s">
        <v>497</v>
      </c>
      <c r="W63" s="602" t="s">
        <v>498</v>
      </c>
      <c r="X63" s="602" t="s">
        <v>498</v>
      </c>
    </row>
    <row r="64" spans="1:24" s="602" customFormat="1">
      <c r="A64" s="602">
        <v>425391</v>
      </c>
      <c r="B64" s="602" t="s">
        <v>5842</v>
      </c>
      <c r="C64" s="602" t="s">
        <v>498</v>
      </c>
      <c r="D64" s="602" t="s">
        <v>498</v>
      </c>
      <c r="E64" s="602" t="s">
        <v>498</v>
      </c>
      <c r="F64" s="602" t="s">
        <v>497</v>
      </c>
      <c r="G64" s="602" t="s">
        <v>498</v>
      </c>
      <c r="H64" s="602" t="s">
        <v>498</v>
      </c>
      <c r="I64" s="602" t="s">
        <v>498</v>
      </c>
      <c r="J64" s="602" t="s">
        <v>498</v>
      </c>
      <c r="K64" s="602" t="s">
        <v>499</v>
      </c>
      <c r="L64" s="602" t="s">
        <v>498</v>
      </c>
      <c r="M64" s="602" t="s">
        <v>499</v>
      </c>
      <c r="N64" s="602" t="s">
        <v>497</v>
      </c>
      <c r="O64" s="602" t="s">
        <v>497</v>
      </c>
      <c r="P64" s="602" t="s">
        <v>499</v>
      </c>
      <c r="Q64" s="602" t="s">
        <v>498</v>
      </c>
      <c r="R64" s="602" t="s">
        <v>498</v>
      </c>
      <c r="S64" s="602" t="s">
        <v>498</v>
      </c>
      <c r="T64" s="602" t="s">
        <v>499</v>
      </c>
      <c r="U64" s="602" t="s">
        <v>499</v>
      </c>
      <c r="V64" s="602" t="s">
        <v>498</v>
      </c>
      <c r="W64" s="602" t="s">
        <v>499</v>
      </c>
      <c r="X64" s="602" t="s">
        <v>498</v>
      </c>
    </row>
    <row r="65" spans="1:24" s="602" customFormat="1">
      <c r="A65" s="602">
        <v>407211</v>
      </c>
      <c r="B65" s="602" t="s">
        <v>5842</v>
      </c>
      <c r="C65" s="602" t="s">
        <v>498</v>
      </c>
      <c r="D65" s="602" t="s">
        <v>498</v>
      </c>
      <c r="E65" s="602" t="s">
        <v>498</v>
      </c>
      <c r="F65" s="602" t="s">
        <v>498</v>
      </c>
      <c r="G65" s="602" t="s">
        <v>498</v>
      </c>
      <c r="H65" s="602" t="s">
        <v>498</v>
      </c>
      <c r="I65" s="602" t="s">
        <v>498</v>
      </c>
      <c r="J65" s="602" t="s">
        <v>498</v>
      </c>
      <c r="K65" s="602" t="s">
        <v>497</v>
      </c>
      <c r="L65" s="602" t="s">
        <v>499</v>
      </c>
      <c r="M65" s="602" t="s">
        <v>497</v>
      </c>
      <c r="N65" s="602" t="s">
        <v>497</v>
      </c>
      <c r="O65" s="602" t="s">
        <v>499</v>
      </c>
      <c r="P65" s="602" t="s">
        <v>499</v>
      </c>
      <c r="Q65" s="602" t="s">
        <v>497</v>
      </c>
      <c r="R65" s="602" t="s">
        <v>499</v>
      </c>
      <c r="S65" s="602" t="s">
        <v>498</v>
      </c>
      <c r="T65" s="602" t="s">
        <v>497</v>
      </c>
      <c r="U65" s="602" t="s">
        <v>497</v>
      </c>
      <c r="V65" s="602" t="s">
        <v>497</v>
      </c>
      <c r="W65" s="602" t="s">
        <v>497</v>
      </c>
      <c r="X65" s="602" t="s">
        <v>497</v>
      </c>
    </row>
    <row r="66" spans="1:24" s="602" customFormat="1">
      <c r="A66" s="602">
        <v>420216</v>
      </c>
      <c r="B66" s="602" t="s">
        <v>5842</v>
      </c>
      <c r="C66" s="602" t="s">
        <v>498</v>
      </c>
      <c r="D66" s="602" t="s">
        <v>498</v>
      </c>
      <c r="E66" s="602" t="s">
        <v>498</v>
      </c>
      <c r="F66" s="602" t="s">
        <v>497</v>
      </c>
      <c r="G66" s="602" t="s">
        <v>498</v>
      </c>
      <c r="H66" s="602" t="s">
        <v>498</v>
      </c>
      <c r="I66" s="602" t="s">
        <v>498</v>
      </c>
      <c r="J66" s="602" t="s">
        <v>499</v>
      </c>
      <c r="K66" s="602" t="s">
        <v>497</v>
      </c>
      <c r="L66" s="602" t="s">
        <v>499</v>
      </c>
      <c r="M66" s="602" t="s">
        <v>499</v>
      </c>
      <c r="N66" s="602" t="s">
        <v>498</v>
      </c>
      <c r="O66" s="602" t="s">
        <v>499</v>
      </c>
      <c r="P66" s="602" t="s">
        <v>497</v>
      </c>
      <c r="Q66" s="602" t="s">
        <v>499</v>
      </c>
      <c r="R66" s="602" t="s">
        <v>498</v>
      </c>
      <c r="S66" s="602" t="s">
        <v>498</v>
      </c>
      <c r="T66" s="602" t="s">
        <v>499</v>
      </c>
      <c r="U66" s="602" t="s">
        <v>498</v>
      </c>
      <c r="V66" s="602" t="s">
        <v>498</v>
      </c>
      <c r="W66" s="602" t="s">
        <v>498</v>
      </c>
      <c r="X66" s="602" t="s">
        <v>498</v>
      </c>
    </row>
    <row r="67" spans="1:24" s="602" customFormat="1">
      <c r="A67" s="602">
        <v>413388</v>
      </c>
      <c r="B67" s="602" t="s">
        <v>5842</v>
      </c>
      <c r="C67" s="602" t="s">
        <v>498</v>
      </c>
      <c r="D67" s="602" t="s">
        <v>498</v>
      </c>
      <c r="E67" s="602" t="s">
        <v>497</v>
      </c>
      <c r="F67" s="602" t="s">
        <v>498</v>
      </c>
      <c r="G67" s="602" t="s">
        <v>498</v>
      </c>
      <c r="H67" s="602" t="s">
        <v>498</v>
      </c>
      <c r="I67" s="602" t="s">
        <v>498</v>
      </c>
      <c r="J67" s="602" t="s">
        <v>497</v>
      </c>
      <c r="K67" s="602" t="s">
        <v>497</v>
      </c>
      <c r="L67" s="602" t="s">
        <v>498</v>
      </c>
      <c r="M67" s="602" t="s">
        <v>499</v>
      </c>
      <c r="N67" s="602" t="s">
        <v>499</v>
      </c>
      <c r="O67" s="602" t="s">
        <v>497</v>
      </c>
      <c r="P67" s="602" t="s">
        <v>497</v>
      </c>
      <c r="Q67" s="602" t="s">
        <v>497</v>
      </c>
      <c r="R67" s="602" t="s">
        <v>497</v>
      </c>
      <c r="S67" s="602" t="s">
        <v>497</v>
      </c>
      <c r="T67" s="602" t="s">
        <v>497</v>
      </c>
      <c r="U67" s="602" t="s">
        <v>499</v>
      </c>
      <c r="V67" s="602" t="s">
        <v>499</v>
      </c>
      <c r="W67" s="602" t="s">
        <v>497</v>
      </c>
      <c r="X67" s="602" t="s">
        <v>499</v>
      </c>
    </row>
    <row r="68" spans="1:24" s="602" customFormat="1">
      <c r="A68" s="602">
        <v>425424</v>
      </c>
      <c r="B68" s="602" t="s">
        <v>5842</v>
      </c>
      <c r="C68" s="602" t="s">
        <v>498</v>
      </c>
      <c r="D68" s="602" t="s">
        <v>498</v>
      </c>
      <c r="E68" s="602" t="s">
        <v>498</v>
      </c>
      <c r="F68" s="602" t="s">
        <v>497</v>
      </c>
      <c r="G68" s="602" t="s">
        <v>498</v>
      </c>
      <c r="H68" s="602" t="s">
        <v>498</v>
      </c>
      <c r="I68" s="602" t="s">
        <v>498</v>
      </c>
      <c r="J68" s="602" t="s">
        <v>498</v>
      </c>
      <c r="K68" s="602" t="s">
        <v>497</v>
      </c>
      <c r="L68" s="602" t="s">
        <v>499</v>
      </c>
      <c r="M68" s="602" t="s">
        <v>499</v>
      </c>
      <c r="N68" s="602" t="s">
        <v>499</v>
      </c>
      <c r="O68" s="602" t="s">
        <v>498</v>
      </c>
      <c r="P68" s="602" t="s">
        <v>498</v>
      </c>
      <c r="Q68" s="602" t="s">
        <v>498</v>
      </c>
      <c r="R68" s="602" t="s">
        <v>498</v>
      </c>
      <c r="S68" s="602" t="s">
        <v>498</v>
      </c>
      <c r="T68" s="602" t="s">
        <v>498</v>
      </c>
      <c r="U68" s="602" t="s">
        <v>498</v>
      </c>
      <c r="V68" s="602" t="s">
        <v>498</v>
      </c>
      <c r="W68" s="602" t="s">
        <v>498</v>
      </c>
      <c r="X68" s="602" t="s">
        <v>498</v>
      </c>
    </row>
    <row r="69" spans="1:24" s="602" customFormat="1">
      <c r="A69" s="602">
        <v>423936</v>
      </c>
      <c r="B69" s="602" t="s">
        <v>5842</v>
      </c>
      <c r="C69" s="602" t="s">
        <v>498</v>
      </c>
      <c r="D69" s="602" t="s">
        <v>498</v>
      </c>
      <c r="E69" s="602" t="s">
        <v>498</v>
      </c>
      <c r="F69" s="602" t="s">
        <v>498</v>
      </c>
      <c r="G69" s="602" t="s">
        <v>499</v>
      </c>
      <c r="H69" s="602" t="s">
        <v>498</v>
      </c>
      <c r="I69" s="602" t="s">
        <v>499</v>
      </c>
      <c r="J69" s="602" t="s">
        <v>498</v>
      </c>
      <c r="K69" s="602" t="s">
        <v>499</v>
      </c>
      <c r="L69" s="602" t="s">
        <v>499</v>
      </c>
      <c r="M69" s="602" t="s">
        <v>497</v>
      </c>
      <c r="N69" s="602" t="s">
        <v>498</v>
      </c>
      <c r="O69" s="602" t="s">
        <v>498</v>
      </c>
      <c r="P69" s="602" t="s">
        <v>498</v>
      </c>
      <c r="Q69" s="602" t="s">
        <v>498</v>
      </c>
      <c r="R69" s="602" t="s">
        <v>498</v>
      </c>
      <c r="S69" s="602" t="s">
        <v>498</v>
      </c>
      <c r="T69" s="602" t="s">
        <v>498</v>
      </c>
      <c r="U69" s="602" t="s">
        <v>498</v>
      </c>
      <c r="V69" s="602" t="s">
        <v>498</v>
      </c>
      <c r="W69" s="602" t="s">
        <v>498</v>
      </c>
      <c r="X69" s="602" t="s">
        <v>498</v>
      </c>
    </row>
    <row r="70" spans="1:24" s="602" customFormat="1">
      <c r="A70" s="602">
        <v>425431</v>
      </c>
      <c r="B70" s="602" t="s">
        <v>5842</v>
      </c>
      <c r="C70" s="602" t="s">
        <v>498</v>
      </c>
      <c r="D70" s="602" t="s">
        <v>498</v>
      </c>
      <c r="E70" s="602" t="s">
        <v>498</v>
      </c>
      <c r="F70" s="602" t="s">
        <v>497</v>
      </c>
      <c r="G70" s="602" t="s">
        <v>498</v>
      </c>
      <c r="H70" s="602" t="s">
        <v>498</v>
      </c>
      <c r="I70" s="602" t="s">
        <v>498</v>
      </c>
      <c r="J70" s="602" t="s">
        <v>498</v>
      </c>
      <c r="K70" s="602" t="s">
        <v>497</v>
      </c>
      <c r="L70" s="602" t="s">
        <v>497</v>
      </c>
      <c r="M70" s="602" t="s">
        <v>498</v>
      </c>
      <c r="N70" s="602" t="s">
        <v>498</v>
      </c>
      <c r="O70" s="602" t="s">
        <v>497</v>
      </c>
      <c r="P70" s="602" t="s">
        <v>498</v>
      </c>
      <c r="Q70" s="602" t="s">
        <v>498</v>
      </c>
      <c r="R70" s="602" t="s">
        <v>498</v>
      </c>
      <c r="S70" s="602" t="s">
        <v>498</v>
      </c>
      <c r="T70" s="602" t="s">
        <v>498</v>
      </c>
      <c r="U70" s="602" t="s">
        <v>498</v>
      </c>
      <c r="V70" s="602" t="s">
        <v>498</v>
      </c>
      <c r="W70" s="602" t="s">
        <v>498</v>
      </c>
      <c r="X70" s="602" t="s">
        <v>498</v>
      </c>
    </row>
    <row r="71" spans="1:24" s="602" customFormat="1">
      <c r="A71" s="602">
        <v>420242</v>
      </c>
      <c r="B71" s="602" t="s">
        <v>5842</v>
      </c>
      <c r="C71" s="602" t="s">
        <v>498</v>
      </c>
      <c r="D71" s="602" t="s">
        <v>498</v>
      </c>
      <c r="E71" s="602" t="s">
        <v>498</v>
      </c>
      <c r="F71" s="602" t="s">
        <v>497</v>
      </c>
      <c r="G71" s="602" t="s">
        <v>498</v>
      </c>
      <c r="H71" s="602" t="s">
        <v>498</v>
      </c>
      <c r="I71" s="602" t="s">
        <v>498</v>
      </c>
      <c r="J71" s="602" t="s">
        <v>497</v>
      </c>
      <c r="K71" s="602" t="s">
        <v>499</v>
      </c>
      <c r="L71" s="602" t="s">
        <v>499</v>
      </c>
      <c r="M71" s="602" t="s">
        <v>497</v>
      </c>
      <c r="N71" s="602" t="s">
        <v>497</v>
      </c>
      <c r="O71" s="602" t="s">
        <v>499</v>
      </c>
      <c r="P71" s="602" t="s">
        <v>497</v>
      </c>
      <c r="Q71" s="602" t="s">
        <v>497</v>
      </c>
      <c r="R71" s="602" t="s">
        <v>498</v>
      </c>
      <c r="S71" s="602" t="s">
        <v>498</v>
      </c>
      <c r="T71" s="602" t="s">
        <v>498</v>
      </c>
      <c r="U71" s="602" t="s">
        <v>498</v>
      </c>
      <c r="V71" s="602" t="s">
        <v>499</v>
      </c>
      <c r="W71" s="602" t="s">
        <v>497</v>
      </c>
      <c r="X71" s="602" t="s">
        <v>498</v>
      </c>
    </row>
    <row r="72" spans="1:24" s="602" customFormat="1">
      <c r="A72" s="602">
        <v>425460</v>
      </c>
      <c r="B72" s="602" t="s">
        <v>5842</v>
      </c>
      <c r="C72" s="602" t="s">
        <v>498</v>
      </c>
      <c r="D72" s="602" t="s">
        <v>498</v>
      </c>
      <c r="E72" s="602" t="s">
        <v>498</v>
      </c>
      <c r="F72" s="602" t="s">
        <v>499</v>
      </c>
      <c r="G72" s="602" t="s">
        <v>498</v>
      </c>
      <c r="H72" s="602" t="s">
        <v>498</v>
      </c>
      <c r="I72" s="602" t="s">
        <v>498</v>
      </c>
      <c r="J72" s="602" t="s">
        <v>498</v>
      </c>
      <c r="K72" s="602" t="s">
        <v>499</v>
      </c>
      <c r="L72" s="602" t="s">
        <v>499</v>
      </c>
      <c r="M72" s="602" t="s">
        <v>499</v>
      </c>
      <c r="N72" s="602" t="s">
        <v>499</v>
      </c>
      <c r="O72" s="602" t="s">
        <v>499</v>
      </c>
      <c r="P72" s="602" t="s">
        <v>498</v>
      </c>
      <c r="Q72" s="602" t="s">
        <v>498</v>
      </c>
      <c r="R72" s="602" t="s">
        <v>498</v>
      </c>
      <c r="S72" s="602" t="s">
        <v>498</v>
      </c>
      <c r="T72" s="602" t="s">
        <v>498</v>
      </c>
      <c r="U72" s="602" t="s">
        <v>498</v>
      </c>
      <c r="V72" s="602" t="s">
        <v>498</v>
      </c>
      <c r="W72" s="602" t="s">
        <v>498</v>
      </c>
      <c r="X72" s="602" t="s">
        <v>498</v>
      </c>
    </row>
    <row r="73" spans="1:24" s="602" customFormat="1">
      <c r="A73" s="602">
        <v>407739</v>
      </c>
      <c r="B73" s="602" t="s">
        <v>5842</v>
      </c>
      <c r="C73" s="602" t="s">
        <v>498</v>
      </c>
      <c r="D73" s="602" t="s">
        <v>498</v>
      </c>
      <c r="E73" s="602" t="s">
        <v>498</v>
      </c>
      <c r="F73" s="602" t="s">
        <v>497</v>
      </c>
      <c r="G73" s="602" t="s">
        <v>499</v>
      </c>
      <c r="H73" s="602" t="s">
        <v>498</v>
      </c>
      <c r="I73" s="602" t="s">
        <v>497</v>
      </c>
      <c r="J73" s="602" t="s">
        <v>498</v>
      </c>
      <c r="K73" s="602" t="s">
        <v>497</v>
      </c>
      <c r="L73" s="602" t="s">
        <v>497</v>
      </c>
      <c r="M73" s="602" t="s">
        <v>498</v>
      </c>
      <c r="N73" s="602" t="s">
        <v>497</v>
      </c>
      <c r="O73" s="602" t="s">
        <v>497</v>
      </c>
      <c r="P73" s="602" t="s">
        <v>497</v>
      </c>
      <c r="Q73" s="602" t="s">
        <v>499</v>
      </c>
      <c r="R73" s="602" t="s">
        <v>498</v>
      </c>
      <c r="S73" s="602" t="s">
        <v>498</v>
      </c>
      <c r="T73" s="602" t="s">
        <v>497</v>
      </c>
      <c r="U73" s="602" t="s">
        <v>497</v>
      </c>
      <c r="V73" s="602" t="s">
        <v>497</v>
      </c>
      <c r="W73" s="602" t="s">
        <v>497</v>
      </c>
      <c r="X73" s="602" t="s">
        <v>497</v>
      </c>
    </row>
    <row r="74" spans="1:24" s="602" customFormat="1">
      <c r="A74" s="602">
        <v>422239</v>
      </c>
      <c r="B74" s="602" t="s">
        <v>5842</v>
      </c>
      <c r="C74" s="602" t="s">
        <v>498</v>
      </c>
      <c r="D74" s="602" t="s">
        <v>498</v>
      </c>
      <c r="E74" s="602" t="s">
        <v>498</v>
      </c>
      <c r="F74" s="602" t="s">
        <v>497</v>
      </c>
      <c r="G74" s="602" t="s">
        <v>498</v>
      </c>
      <c r="H74" s="602" t="s">
        <v>498</v>
      </c>
      <c r="I74" s="602" t="s">
        <v>498</v>
      </c>
      <c r="J74" s="602" t="s">
        <v>497</v>
      </c>
      <c r="K74" s="602" t="s">
        <v>498</v>
      </c>
      <c r="L74" s="602" t="s">
        <v>497</v>
      </c>
      <c r="M74" s="602" t="s">
        <v>498</v>
      </c>
      <c r="N74" s="602" t="s">
        <v>497</v>
      </c>
      <c r="O74" s="602" t="s">
        <v>499</v>
      </c>
      <c r="P74" s="602" t="s">
        <v>499</v>
      </c>
      <c r="Q74" s="602" t="s">
        <v>499</v>
      </c>
      <c r="R74" s="602" t="s">
        <v>498</v>
      </c>
      <c r="S74" s="602" t="s">
        <v>498</v>
      </c>
      <c r="T74" s="602" t="s">
        <v>498</v>
      </c>
      <c r="U74" s="602" t="s">
        <v>499</v>
      </c>
      <c r="V74" s="602" t="s">
        <v>499</v>
      </c>
      <c r="W74" s="602" t="s">
        <v>498</v>
      </c>
      <c r="X74" s="602" t="s">
        <v>499</v>
      </c>
    </row>
    <row r="75" spans="1:24" s="602" customFormat="1">
      <c r="A75" s="602">
        <v>424077</v>
      </c>
      <c r="B75" s="602" t="s">
        <v>5842</v>
      </c>
      <c r="C75" s="602" t="s">
        <v>498</v>
      </c>
      <c r="D75" s="602" t="s">
        <v>498</v>
      </c>
      <c r="E75" s="602" t="s">
        <v>498</v>
      </c>
      <c r="F75" s="602" t="s">
        <v>497</v>
      </c>
      <c r="G75" s="602" t="s">
        <v>498</v>
      </c>
      <c r="H75" s="602" t="s">
        <v>498</v>
      </c>
      <c r="I75" s="602" t="s">
        <v>498</v>
      </c>
      <c r="J75" s="602" t="s">
        <v>497</v>
      </c>
      <c r="K75" s="602" t="s">
        <v>497</v>
      </c>
      <c r="L75" s="602" t="s">
        <v>499</v>
      </c>
      <c r="M75" s="602" t="s">
        <v>497</v>
      </c>
      <c r="N75" s="602" t="s">
        <v>499</v>
      </c>
      <c r="O75" s="602" t="s">
        <v>497</v>
      </c>
      <c r="P75" s="602" t="s">
        <v>498</v>
      </c>
      <c r="Q75" s="602" t="s">
        <v>498</v>
      </c>
      <c r="R75" s="602" t="s">
        <v>498</v>
      </c>
      <c r="S75" s="602" t="s">
        <v>498</v>
      </c>
      <c r="T75" s="602" t="s">
        <v>498</v>
      </c>
      <c r="U75" s="602" t="s">
        <v>498</v>
      </c>
      <c r="V75" s="602" t="s">
        <v>498</v>
      </c>
      <c r="W75" s="602" t="s">
        <v>498</v>
      </c>
      <c r="X75" s="602" t="s">
        <v>498</v>
      </c>
    </row>
    <row r="76" spans="1:24" s="602" customFormat="1">
      <c r="A76" s="602">
        <v>420342</v>
      </c>
      <c r="B76" s="602" t="s">
        <v>5842</v>
      </c>
      <c r="C76" s="602" t="s">
        <v>498</v>
      </c>
      <c r="D76" s="602" t="s">
        <v>498</v>
      </c>
      <c r="E76" s="602" t="s">
        <v>498</v>
      </c>
      <c r="F76" s="602" t="s">
        <v>497</v>
      </c>
      <c r="G76" s="602" t="s">
        <v>498</v>
      </c>
      <c r="H76" s="602" t="s">
        <v>498</v>
      </c>
      <c r="I76" s="602" t="s">
        <v>498</v>
      </c>
      <c r="J76" s="602" t="s">
        <v>499</v>
      </c>
      <c r="K76" s="602" t="s">
        <v>497</v>
      </c>
      <c r="L76" s="602" t="s">
        <v>498</v>
      </c>
      <c r="M76" s="602" t="s">
        <v>499</v>
      </c>
      <c r="N76" s="602" t="s">
        <v>498</v>
      </c>
      <c r="O76" s="602" t="s">
        <v>499</v>
      </c>
      <c r="P76" s="602" t="s">
        <v>497</v>
      </c>
      <c r="Q76" s="602" t="s">
        <v>497</v>
      </c>
      <c r="R76" s="602" t="s">
        <v>499</v>
      </c>
      <c r="S76" s="602" t="s">
        <v>498</v>
      </c>
      <c r="T76" s="602" t="s">
        <v>498</v>
      </c>
      <c r="U76" s="602" t="s">
        <v>498</v>
      </c>
      <c r="V76" s="602" t="s">
        <v>499</v>
      </c>
      <c r="W76" s="602" t="s">
        <v>498</v>
      </c>
      <c r="X76" s="602" t="s">
        <v>498</v>
      </c>
    </row>
    <row r="77" spans="1:24" s="602" customFormat="1">
      <c r="A77" s="602">
        <v>419008</v>
      </c>
      <c r="B77" s="602" t="s">
        <v>5842</v>
      </c>
      <c r="C77" s="602" t="s">
        <v>498</v>
      </c>
      <c r="D77" s="602" t="s">
        <v>498</v>
      </c>
      <c r="E77" s="602" t="s">
        <v>498</v>
      </c>
      <c r="F77" s="602" t="s">
        <v>497</v>
      </c>
      <c r="G77" s="602" t="s">
        <v>498</v>
      </c>
      <c r="H77" s="602" t="s">
        <v>499</v>
      </c>
      <c r="I77" s="602" t="s">
        <v>498</v>
      </c>
      <c r="J77" s="602" t="s">
        <v>497</v>
      </c>
      <c r="K77" s="602" t="s">
        <v>498</v>
      </c>
      <c r="L77" s="602" t="s">
        <v>498</v>
      </c>
      <c r="M77" s="602" t="s">
        <v>497</v>
      </c>
      <c r="N77" s="602" t="s">
        <v>497</v>
      </c>
      <c r="O77" s="602" t="s">
        <v>497</v>
      </c>
      <c r="P77" s="602" t="s">
        <v>498</v>
      </c>
      <c r="Q77" s="602" t="s">
        <v>497</v>
      </c>
      <c r="R77" s="602" t="s">
        <v>497</v>
      </c>
      <c r="S77" s="602" t="s">
        <v>499</v>
      </c>
      <c r="T77" s="602" t="s">
        <v>497</v>
      </c>
      <c r="U77" s="602" t="s">
        <v>497</v>
      </c>
      <c r="V77" s="602" t="s">
        <v>498</v>
      </c>
      <c r="W77" s="602" t="s">
        <v>498</v>
      </c>
      <c r="X77" s="602" t="s">
        <v>497</v>
      </c>
    </row>
    <row r="78" spans="1:24" s="602" customFormat="1">
      <c r="A78" s="602">
        <v>425622</v>
      </c>
      <c r="B78" s="602" t="s">
        <v>5842</v>
      </c>
      <c r="C78" s="602" t="s">
        <v>498</v>
      </c>
      <c r="D78" s="602" t="s">
        <v>498</v>
      </c>
      <c r="E78" s="602" t="s">
        <v>498</v>
      </c>
      <c r="F78" s="602" t="s">
        <v>497</v>
      </c>
      <c r="G78" s="602" t="s">
        <v>498</v>
      </c>
      <c r="H78" s="602" t="s">
        <v>498</v>
      </c>
      <c r="I78" s="602" t="s">
        <v>498</v>
      </c>
      <c r="J78" s="602" t="s">
        <v>498</v>
      </c>
      <c r="K78" s="602" t="s">
        <v>497</v>
      </c>
      <c r="L78" s="602" t="s">
        <v>498</v>
      </c>
      <c r="M78" s="602" t="s">
        <v>498</v>
      </c>
      <c r="N78" s="602" t="s">
        <v>498</v>
      </c>
      <c r="O78" s="602" t="s">
        <v>498</v>
      </c>
      <c r="P78" s="602" t="s">
        <v>498</v>
      </c>
      <c r="Q78" s="602" t="s">
        <v>498</v>
      </c>
      <c r="R78" s="602" t="s">
        <v>498</v>
      </c>
      <c r="S78" s="602" t="s">
        <v>498</v>
      </c>
      <c r="T78" s="602" t="s">
        <v>498</v>
      </c>
      <c r="U78" s="602" t="s">
        <v>498</v>
      </c>
      <c r="V78" s="602" t="s">
        <v>498</v>
      </c>
      <c r="W78" s="602" t="s">
        <v>498</v>
      </c>
      <c r="X78" s="602" t="s">
        <v>498</v>
      </c>
    </row>
    <row r="79" spans="1:24" s="602" customFormat="1">
      <c r="A79" s="602">
        <v>425694</v>
      </c>
      <c r="B79" s="602" t="s">
        <v>5842</v>
      </c>
      <c r="C79" s="602" t="s">
        <v>498</v>
      </c>
      <c r="D79" s="602" t="s">
        <v>498</v>
      </c>
      <c r="E79" s="602" t="s">
        <v>498</v>
      </c>
      <c r="F79" s="602" t="s">
        <v>499</v>
      </c>
      <c r="G79" s="602" t="s">
        <v>498</v>
      </c>
      <c r="H79" s="602" t="s">
        <v>498</v>
      </c>
      <c r="I79" s="602" t="s">
        <v>498</v>
      </c>
      <c r="J79" s="602" t="s">
        <v>498</v>
      </c>
      <c r="K79" s="602" t="s">
        <v>499</v>
      </c>
      <c r="L79" s="602" t="s">
        <v>499</v>
      </c>
      <c r="M79" s="602" t="s">
        <v>499</v>
      </c>
      <c r="N79" s="602" t="s">
        <v>499</v>
      </c>
      <c r="O79" s="602" t="s">
        <v>499</v>
      </c>
      <c r="P79" s="602" t="s">
        <v>499</v>
      </c>
      <c r="Q79" s="602" t="s">
        <v>498</v>
      </c>
      <c r="R79" s="602" t="s">
        <v>499</v>
      </c>
      <c r="S79" s="602" t="s">
        <v>498</v>
      </c>
      <c r="T79" s="602" t="s">
        <v>498</v>
      </c>
      <c r="U79" s="602" t="s">
        <v>498</v>
      </c>
      <c r="V79" s="602" t="s">
        <v>498</v>
      </c>
      <c r="W79" s="602" t="s">
        <v>498</v>
      </c>
      <c r="X79" s="602" t="s">
        <v>498</v>
      </c>
    </row>
    <row r="80" spans="1:24" s="602" customFormat="1">
      <c r="A80" s="602">
        <v>424387</v>
      </c>
      <c r="B80" s="602" t="s">
        <v>5842</v>
      </c>
      <c r="C80" s="602" t="s">
        <v>498</v>
      </c>
      <c r="D80" s="602" t="s">
        <v>498</v>
      </c>
      <c r="E80" s="602" t="s">
        <v>498</v>
      </c>
      <c r="F80" s="602" t="s">
        <v>499</v>
      </c>
      <c r="G80" s="602" t="s">
        <v>498</v>
      </c>
      <c r="H80" s="602" t="s">
        <v>498</v>
      </c>
      <c r="I80" s="602" t="s">
        <v>498</v>
      </c>
      <c r="J80" s="602" t="s">
        <v>498</v>
      </c>
      <c r="K80" s="602" t="s">
        <v>499</v>
      </c>
      <c r="L80" s="602" t="s">
        <v>498</v>
      </c>
      <c r="M80" s="602" t="s">
        <v>497</v>
      </c>
      <c r="N80" s="602" t="s">
        <v>498</v>
      </c>
      <c r="O80" s="602" t="s">
        <v>499</v>
      </c>
      <c r="P80" s="602" t="s">
        <v>499</v>
      </c>
      <c r="Q80" s="602" t="s">
        <v>498</v>
      </c>
      <c r="R80" s="602" t="s">
        <v>499</v>
      </c>
      <c r="S80" s="602" t="s">
        <v>498</v>
      </c>
      <c r="T80" s="602" t="s">
        <v>498</v>
      </c>
      <c r="U80" s="602" t="s">
        <v>498</v>
      </c>
      <c r="V80" s="602" t="s">
        <v>498</v>
      </c>
      <c r="W80" s="602" t="s">
        <v>498</v>
      </c>
      <c r="X80" s="602" t="s">
        <v>498</v>
      </c>
    </row>
    <row r="81" spans="1:24" s="602" customFormat="1">
      <c r="A81" s="602">
        <v>424426</v>
      </c>
      <c r="B81" s="602" t="s">
        <v>5842</v>
      </c>
      <c r="C81" s="602" t="s">
        <v>498</v>
      </c>
      <c r="D81" s="602" t="s">
        <v>498</v>
      </c>
      <c r="E81" s="602" t="s">
        <v>498</v>
      </c>
      <c r="F81" s="602" t="s">
        <v>499</v>
      </c>
      <c r="G81" s="602" t="s">
        <v>498</v>
      </c>
      <c r="H81" s="602" t="s">
        <v>498</v>
      </c>
      <c r="I81" s="602" t="s">
        <v>498</v>
      </c>
      <c r="J81" s="602" t="s">
        <v>499</v>
      </c>
      <c r="K81" s="602" t="s">
        <v>499</v>
      </c>
      <c r="L81" s="602" t="s">
        <v>499</v>
      </c>
      <c r="M81" s="602" t="s">
        <v>499</v>
      </c>
      <c r="N81" s="602" t="s">
        <v>498</v>
      </c>
      <c r="O81" s="602" t="s">
        <v>498</v>
      </c>
      <c r="P81" s="602" t="s">
        <v>498</v>
      </c>
      <c r="Q81" s="602" t="s">
        <v>498</v>
      </c>
      <c r="R81" s="602" t="s">
        <v>498</v>
      </c>
      <c r="S81" s="602" t="s">
        <v>498</v>
      </c>
      <c r="T81" s="602" t="s">
        <v>498</v>
      </c>
      <c r="U81" s="602" t="s">
        <v>498</v>
      </c>
      <c r="V81" s="602" t="s">
        <v>498</v>
      </c>
      <c r="W81" s="602" t="s">
        <v>498</v>
      </c>
      <c r="X81" s="602" t="s">
        <v>498</v>
      </c>
    </row>
    <row r="82" spans="1:24" s="602" customFormat="1">
      <c r="A82" s="602">
        <v>424450</v>
      </c>
      <c r="B82" s="602" t="s">
        <v>5842</v>
      </c>
      <c r="C82" s="602" t="s">
        <v>498</v>
      </c>
      <c r="D82" s="602" t="s">
        <v>498</v>
      </c>
      <c r="E82" s="602" t="s">
        <v>498</v>
      </c>
      <c r="F82" s="602" t="s">
        <v>497</v>
      </c>
      <c r="G82" s="602" t="s">
        <v>499</v>
      </c>
      <c r="H82" s="602" t="s">
        <v>498</v>
      </c>
      <c r="I82" s="602" t="s">
        <v>499</v>
      </c>
      <c r="J82" s="602" t="s">
        <v>499</v>
      </c>
      <c r="K82" s="602" t="s">
        <v>498</v>
      </c>
      <c r="L82" s="602" t="s">
        <v>497</v>
      </c>
      <c r="M82" s="602" t="s">
        <v>499</v>
      </c>
      <c r="N82" s="602" t="s">
        <v>499</v>
      </c>
      <c r="O82" s="602" t="s">
        <v>499</v>
      </c>
      <c r="P82" s="602" t="s">
        <v>499</v>
      </c>
      <c r="Q82" s="602" t="s">
        <v>498</v>
      </c>
      <c r="R82" s="602" t="s">
        <v>499</v>
      </c>
      <c r="S82" s="602" t="s">
        <v>498</v>
      </c>
      <c r="T82" s="602" t="s">
        <v>498</v>
      </c>
      <c r="U82" s="602" t="s">
        <v>498</v>
      </c>
      <c r="V82" s="602" t="s">
        <v>498</v>
      </c>
      <c r="W82" s="602" t="s">
        <v>498</v>
      </c>
      <c r="X82" s="602" t="s">
        <v>498</v>
      </c>
    </row>
    <row r="83" spans="1:24" s="602" customFormat="1">
      <c r="A83" s="602">
        <v>424458</v>
      </c>
      <c r="B83" s="602" t="s">
        <v>5842</v>
      </c>
      <c r="C83" s="602" t="s">
        <v>498</v>
      </c>
      <c r="D83" s="602" t="s">
        <v>498</v>
      </c>
      <c r="E83" s="602" t="s">
        <v>498</v>
      </c>
      <c r="F83" s="602" t="s">
        <v>499</v>
      </c>
      <c r="G83" s="602" t="s">
        <v>498</v>
      </c>
      <c r="H83" s="602" t="s">
        <v>498</v>
      </c>
      <c r="I83" s="602" t="s">
        <v>498</v>
      </c>
      <c r="J83" s="602" t="s">
        <v>499</v>
      </c>
      <c r="K83" s="602" t="s">
        <v>499</v>
      </c>
      <c r="L83" s="602" t="s">
        <v>498</v>
      </c>
      <c r="M83" s="602" t="s">
        <v>499</v>
      </c>
      <c r="N83" s="602" t="s">
        <v>498</v>
      </c>
      <c r="O83" s="602" t="s">
        <v>499</v>
      </c>
      <c r="P83" s="602" t="s">
        <v>498</v>
      </c>
      <c r="Q83" s="602" t="s">
        <v>498</v>
      </c>
      <c r="R83" s="602" t="s">
        <v>498</v>
      </c>
      <c r="S83" s="602" t="s">
        <v>498</v>
      </c>
      <c r="T83" s="602" t="s">
        <v>498</v>
      </c>
      <c r="U83" s="602" t="s">
        <v>498</v>
      </c>
      <c r="V83" s="602" t="s">
        <v>498</v>
      </c>
      <c r="W83" s="602" t="s">
        <v>498</v>
      </c>
      <c r="X83" s="602" t="s">
        <v>498</v>
      </c>
    </row>
    <row r="84" spans="1:24" s="602" customFormat="1">
      <c r="A84" s="602">
        <v>424464</v>
      </c>
      <c r="B84" s="602" t="s">
        <v>5842</v>
      </c>
      <c r="C84" s="602" t="s">
        <v>498</v>
      </c>
      <c r="D84" s="602" t="s">
        <v>498</v>
      </c>
      <c r="E84" s="602" t="s">
        <v>498</v>
      </c>
      <c r="F84" s="602" t="s">
        <v>499</v>
      </c>
      <c r="G84" s="602" t="s">
        <v>498</v>
      </c>
      <c r="H84" s="602" t="s">
        <v>498</v>
      </c>
      <c r="I84" s="602" t="s">
        <v>498</v>
      </c>
      <c r="J84" s="602" t="s">
        <v>497</v>
      </c>
      <c r="K84" s="602" t="s">
        <v>499</v>
      </c>
      <c r="L84" s="602" t="s">
        <v>498</v>
      </c>
      <c r="M84" s="602" t="s">
        <v>499</v>
      </c>
      <c r="N84" s="602" t="s">
        <v>498</v>
      </c>
      <c r="O84" s="602" t="s">
        <v>498</v>
      </c>
      <c r="P84" s="602" t="s">
        <v>498</v>
      </c>
      <c r="Q84" s="602" t="s">
        <v>498</v>
      </c>
      <c r="R84" s="602" t="s">
        <v>498</v>
      </c>
      <c r="S84" s="602" t="s">
        <v>498</v>
      </c>
      <c r="T84" s="602" t="s">
        <v>498</v>
      </c>
      <c r="U84" s="602" t="s">
        <v>498</v>
      </c>
      <c r="V84" s="602" t="s">
        <v>498</v>
      </c>
      <c r="W84" s="602" t="s">
        <v>498</v>
      </c>
      <c r="X84" s="602" t="s">
        <v>498</v>
      </c>
    </row>
    <row r="85" spans="1:24" s="602" customFormat="1">
      <c r="A85" s="602">
        <v>424484</v>
      </c>
      <c r="B85" s="602" t="s">
        <v>5842</v>
      </c>
      <c r="C85" s="602" t="s">
        <v>498</v>
      </c>
      <c r="D85" s="602" t="s">
        <v>498</v>
      </c>
      <c r="E85" s="602" t="s">
        <v>498</v>
      </c>
      <c r="F85" s="602" t="s">
        <v>499</v>
      </c>
      <c r="G85" s="602" t="s">
        <v>498</v>
      </c>
      <c r="H85" s="602" t="s">
        <v>498</v>
      </c>
      <c r="I85" s="602" t="s">
        <v>498</v>
      </c>
      <c r="J85" s="602" t="s">
        <v>499</v>
      </c>
      <c r="K85" s="602" t="s">
        <v>499</v>
      </c>
      <c r="L85" s="602" t="s">
        <v>499</v>
      </c>
      <c r="M85" s="602" t="s">
        <v>499</v>
      </c>
      <c r="N85" s="602" t="s">
        <v>498</v>
      </c>
      <c r="O85" s="602" t="s">
        <v>499</v>
      </c>
      <c r="P85" s="602" t="s">
        <v>499</v>
      </c>
      <c r="Q85" s="602" t="s">
        <v>498</v>
      </c>
      <c r="R85" s="602" t="s">
        <v>498</v>
      </c>
      <c r="S85" s="602" t="s">
        <v>498</v>
      </c>
      <c r="T85" s="602" t="s">
        <v>498</v>
      </c>
      <c r="U85" s="602" t="s">
        <v>498</v>
      </c>
      <c r="V85" s="602" t="s">
        <v>498</v>
      </c>
      <c r="W85" s="602" t="s">
        <v>498</v>
      </c>
      <c r="X85" s="602" t="s">
        <v>498</v>
      </c>
    </row>
    <row r="86" spans="1:24" s="602" customFormat="1">
      <c r="A86" s="602">
        <v>424492</v>
      </c>
      <c r="B86" s="602" t="s">
        <v>5842</v>
      </c>
      <c r="C86" s="602" t="s">
        <v>498</v>
      </c>
      <c r="D86" s="602" t="s">
        <v>498</v>
      </c>
      <c r="E86" s="602" t="s">
        <v>498</v>
      </c>
      <c r="F86" s="602" t="s">
        <v>499</v>
      </c>
      <c r="G86" s="602" t="s">
        <v>498</v>
      </c>
      <c r="H86" s="602" t="s">
        <v>498</v>
      </c>
      <c r="I86" s="602" t="s">
        <v>498</v>
      </c>
      <c r="J86" s="602" t="s">
        <v>497</v>
      </c>
      <c r="K86" s="602" t="s">
        <v>499</v>
      </c>
      <c r="L86" s="602" t="s">
        <v>499</v>
      </c>
      <c r="M86" s="602" t="s">
        <v>499</v>
      </c>
      <c r="N86" s="602" t="s">
        <v>499</v>
      </c>
      <c r="O86" s="602" t="s">
        <v>499</v>
      </c>
      <c r="P86" s="602" t="s">
        <v>499</v>
      </c>
      <c r="Q86" s="602" t="s">
        <v>498</v>
      </c>
      <c r="R86" s="602" t="s">
        <v>498</v>
      </c>
      <c r="S86" s="602" t="s">
        <v>498</v>
      </c>
      <c r="T86" s="602" t="s">
        <v>498</v>
      </c>
      <c r="U86" s="602" t="s">
        <v>498</v>
      </c>
      <c r="V86" s="602" t="s">
        <v>498</v>
      </c>
      <c r="W86" s="602" t="s">
        <v>498</v>
      </c>
      <c r="X86" s="602" t="s">
        <v>498</v>
      </c>
    </row>
    <row r="87" spans="1:24" s="602" customFormat="1">
      <c r="A87" s="602">
        <v>424517</v>
      </c>
      <c r="B87" s="602" t="s">
        <v>5842</v>
      </c>
      <c r="C87" s="602" t="s">
        <v>498</v>
      </c>
      <c r="D87" s="602" t="s">
        <v>498</v>
      </c>
      <c r="E87" s="602" t="s">
        <v>498</v>
      </c>
      <c r="F87" s="602" t="s">
        <v>499</v>
      </c>
      <c r="G87" s="602" t="s">
        <v>498</v>
      </c>
      <c r="H87" s="602" t="s">
        <v>498</v>
      </c>
      <c r="I87" s="602" t="s">
        <v>498</v>
      </c>
      <c r="J87" s="602" t="s">
        <v>499</v>
      </c>
      <c r="K87" s="602" t="s">
        <v>499</v>
      </c>
      <c r="L87" s="602" t="s">
        <v>499</v>
      </c>
      <c r="M87" s="602" t="s">
        <v>499</v>
      </c>
      <c r="N87" s="602" t="s">
        <v>498</v>
      </c>
      <c r="O87" s="602" t="s">
        <v>499</v>
      </c>
      <c r="P87" s="602" t="s">
        <v>499</v>
      </c>
      <c r="Q87" s="602" t="s">
        <v>498</v>
      </c>
      <c r="R87" s="602" t="s">
        <v>498</v>
      </c>
      <c r="S87" s="602" t="s">
        <v>498</v>
      </c>
      <c r="T87" s="602" t="s">
        <v>498</v>
      </c>
      <c r="U87" s="602" t="s">
        <v>498</v>
      </c>
      <c r="V87" s="602" t="s">
        <v>498</v>
      </c>
      <c r="W87" s="602" t="s">
        <v>498</v>
      </c>
      <c r="X87" s="602" t="s">
        <v>498</v>
      </c>
    </row>
    <row r="88" spans="1:24" s="602" customFormat="1">
      <c r="A88" s="602">
        <v>424542</v>
      </c>
      <c r="B88" s="602" t="s">
        <v>5842</v>
      </c>
      <c r="C88" s="602" t="s">
        <v>498</v>
      </c>
      <c r="D88" s="602" t="s">
        <v>498</v>
      </c>
      <c r="E88" s="602" t="s">
        <v>498</v>
      </c>
      <c r="F88" s="602" t="s">
        <v>499</v>
      </c>
      <c r="G88" s="602" t="s">
        <v>498</v>
      </c>
      <c r="H88" s="602" t="s">
        <v>498</v>
      </c>
      <c r="I88" s="602" t="s">
        <v>498</v>
      </c>
      <c r="J88" s="602" t="s">
        <v>499</v>
      </c>
      <c r="K88" s="602" t="s">
        <v>499</v>
      </c>
      <c r="L88" s="602" t="s">
        <v>499</v>
      </c>
      <c r="M88" s="602" t="s">
        <v>499</v>
      </c>
      <c r="N88" s="602" t="s">
        <v>498</v>
      </c>
      <c r="O88" s="602" t="s">
        <v>499</v>
      </c>
      <c r="P88" s="602" t="s">
        <v>499</v>
      </c>
      <c r="Q88" s="602" t="s">
        <v>498</v>
      </c>
      <c r="R88" s="602" t="s">
        <v>499</v>
      </c>
      <c r="S88" s="602" t="s">
        <v>498</v>
      </c>
      <c r="T88" s="602" t="s">
        <v>498</v>
      </c>
      <c r="U88" s="602" t="s">
        <v>498</v>
      </c>
      <c r="V88" s="602" t="s">
        <v>498</v>
      </c>
      <c r="W88" s="602" t="s">
        <v>498</v>
      </c>
      <c r="X88" s="602" t="s">
        <v>498</v>
      </c>
    </row>
    <row r="89" spans="1:24" s="602" customFormat="1">
      <c r="A89" s="602">
        <v>424580</v>
      </c>
      <c r="B89" s="602" t="s">
        <v>5842</v>
      </c>
      <c r="C89" s="602" t="s">
        <v>498</v>
      </c>
      <c r="D89" s="602" t="s">
        <v>498</v>
      </c>
      <c r="E89" s="602" t="s">
        <v>498</v>
      </c>
      <c r="F89" s="602" t="s">
        <v>499</v>
      </c>
      <c r="G89" s="602" t="s">
        <v>498</v>
      </c>
      <c r="H89" s="602" t="s">
        <v>498</v>
      </c>
      <c r="I89" s="602" t="s">
        <v>498</v>
      </c>
      <c r="J89" s="602" t="s">
        <v>499</v>
      </c>
      <c r="K89" s="602" t="s">
        <v>499</v>
      </c>
      <c r="L89" s="602" t="s">
        <v>499</v>
      </c>
      <c r="M89" s="602" t="s">
        <v>499</v>
      </c>
      <c r="N89" s="602" t="s">
        <v>498</v>
      </c>
      <c r="O89" s="602" t="s">
        <v>499</v>
      </c>
      <c r="P89" s="602" t="s">
        <v>499</v>
      </c>
      <c r="Q89" s="602" t="s">
        <v>498</v>
      </c>
      <c r="R89" s="602" t="s">
        <v>499</v>
      </c>
      <c r="S89" s="602" t="s">
        <v>498</v>
      </c>
      <c r="T89" s="602" t="s">
        <v>498</v>
      </c>
      <c r="U89" s="602" t="s">
        <v>498</v>
      </c>
      <c r="V89" s="602" t="s">
        <v>498</v>
      </c>
      <c r="W89" s="602" t="s">
        <v>498</v>
      </c>
      <c r="X89" s="602" t="s">
        <v>498</v>
      </c>
    </row>
    <row r="90" spans="1:24" s="602" customFormat="1">
      <c r="A90" s="602">
        <v>424599</v>
      </c>
      <c r="B90" s="602" t="s">
        <v>5842</v>
      </c>
      <c r="C90" s="602" t="s">
        <v>498</v>
      </c>
      <c r="D90" s="602" t="s">
        <v>498</v>
      </c>
      <c r="E90" s="602" t="s">
        <v>498</v>
      </c>
      <c r="F90" s="602" t="s">
        <v>499</v>
      </c>
      <c r="G90" s="602" t="s">
        <v>498</v>
      </c>
      <c r="H90" s="602" t="s">
        <v>498</v>
      </c>
      <c r="I90" s="602" t="s">
        <v>498</v>
      </c>
      <c r="J90" s="602" t="s">
        <v>499</v>
      </c>
      <c r="K90" s="602" t="s">
        <v>499</v>
      </c>
      <c r="L90" s="602" t="s">
        <v>499</v>
      </c>
      <c r="M90" s="602" t="s">
        <v>499</v>
      </c>
      <c r="N90" s="602" t="s">
        <v>498</v>
      </c>
      <c r="O90" s="602" t="s">
        <v>499</v>
      </c>
      <c r="P90" s="602" t="s">
        <v>499</v>
      </c>
      <c r="Q90" s="602" t="s">
        <v>498</v>
      </c>
      <c r="R90" s="602" t="s">
        <v>499</v>
      </c>
      <c r="S90" s="602" t="s">
        <v>498</v>
      </c>
      <c r="T90" s="602" t="s">
        <v>498</v>
      </c>
      <c r="U90" s="602" t="s">
        <v>498</v>
      </c>
      <c r="V90" s="602" t="s">
        <v>498</v>
      </c>
      <c r="W90" s="602" t="s">
        <v>498</v>
      </c>
      <c r="X90" s="602" t="s">
        <v>498</v>
      </c>
    </row>
    <row r="91" spans="1:24" s="602" customFormat="1">
      <c r="A91" s="602">
        <v>424634</v>
      </c>
      <c r="B91" s="602" t="s">
        <v>5842</v>
      </c>
      <c r="C91" s="602" t="s">
        <v>498</v>
      </c>
      <c r="D91" s="602" t="s">
        <v>498</v>
      </c>
      <c r="E91" s="602" t="s">
        <v>498</v>
      </c>
      <c r="F91" s="602" t="s">
        <v>499</v>
      </c>
      <c r="G91" s="602" t="s">
        <v>498</v>
      </c>
      <c r="H91" s="602" t="s">
        <v>498</v>
      </c>
      <c r="I91" s="602" t="s">
        <v>498</v>
      </c>
      <c r="J91" s="602" t="s">
        <v>499</v>
      </c>
      <c r="K91" s="602" t="s">
        <v>499</v>
      </c>
      <c r="L91" s="602" t="s">
        <v>498</v>
      </c>
      <c r="M91" s="602" t="s">
        <v>499</v>
      </c>
      <c r="N91" s="602" t="s">
        <v>498</v>
      </c>
      <c r="O91" s="602" t="s">
        <v>498</v>
      </c>
      <c r="P91" s="602" t="s">
        <v>498</v>
      </c>
      <c r="Q91" s="602" t="s">
        <v>498</v>
      </c>
      <c r="R91" s="602" t="s">
        <v>498</v>
      </c>
      <c r="S91" s="602" t="s">
        <v>498</v>
      </c>
      <c r="T91" s="602" t="s">
        <v>498</v>
      </c>
      <c r="U91" s="602" t="s">
        <v>498</v>
      </c>
      <c r="V91" s="602" t="s">
        <v>498</v>
      </c>
      <c r="W91" s="602" t="s">
        <v>498</v>
      </c>
      <c r="X91" s="602" t="s">
        <v>498</v>
      </c>
    </row>
    <row r="92" spans="1:24" s="602" customFormat="1">
      <c r="A92" s="602">
        <v>424707</v>
      </c>
      <c r="B92" s="602" t="s">
        <v>5842</v>
      </c>
      <c r="C92" s="602" t="s">
        <v>498</v>
      </c>
      <c r="D92" s="602" t="s">
        <v>498</v>
      </c>
      <c r="E92" s="602" t="s">
        <v>498</v>
      </c>
      <c r="F92" s="602" t="s">
        <v>497</v>
      </c>
      <c r="G92" s="602" t="s">
        <v>498</v>
      </c>
      <c r="H92" s="602" t="s">
        <v>498</v>
      </c>
      <c r="I92" s="602" t="s">
        <v>498</v>
      </c>
      <c r="J92" s="602" t="s">
        <v>499</v>
      </c>
      <c r="K92" s="602" t="s">
        <v>497</v>
      </c>
      <c r="L92" s="602" t="s">
        <v>498</v>
      </c>
      <c r="M92" s="602" t="s">
        <v>497</v>
      </c>
      <c r="N92" s="602" t="s">
        <v>498</v>
      </c>
      <c r="O92" s="602" t="s">
        <v>498</v>
      </c>
      <c r="P92" s="602" t="s">
        <v>499</v>
      </c>
      <c r="Q92" s="602" t="s">
        <v>498</v>
      </c>
      <c r="R92" s="602" t="s">
        <v>498</v>
      </c>
      <c r="S92" s="602" t="s">
        <v>498</v>
      </c>
      <c r="T92" s="602" t="s">
        <v>498</v>
      </c>
      <c r="U92" s="602" t="s">
        <v>498</v>
      </c>
      <c r="V92" s="602" t="s">
        <v>498</v>
      </c>
      <c r="W92" s="602" t="s">
        <v>498</v>
      </c>
      <c r="X92" s="602" t="s">
        <v>498</v>
      </c>
    </row>
    <row r="93" spans="1:24" s="602" customFormat="1">
      <c r="A93" s="602">
        <v>424710</v>
      </c>
      <c r="B93" s="602" t="s">
        <v>5842</v>
      </c>
      <c r="C93" s="602" t="s">
        <v>498</v>
      </c>
      <c r="D93" s="602" t="s">
        <v>498</v>
      </c>
      <c r="E93" s="602" t="s">
        <v>498</v>
      </c>
      <c r="F93" s="602" t="s">
        <v>499</v>
      </c>
      <c r="G93" s="602" t="s">
        <v>498</v>
      </c>
      <c r="H93" s="602" t="s">
        <v>498</v>
      </c>
      <c r="I93" s="602" t="s">
        <v>498</v>
      </c>
      <c r="J93" s="602" t="s">
        <v>497</v>
      </c>
      <c r="K93" s="602" t="s">
        <v>499</v>
      </c>
      <c r="L93" s="602" t="s">
        <v>497</v>
      </c>
      <c r="M93" s="602" t="s">
        <v>499</v>
      </c>
      <c r="N93" s="602" t="s">
        <v>498</v>
      </c>
      <c r="O93" s="602" t="s">
        <v>499</v>
      </c>
      <c r="P93" s="602" t="s">
        <v>499</v>
      </c>
      <c r="Q93" s="602" t="s">
        <v>498</v>
      </c>
      <c r="R93" s="602" t="s">
        <v>499</v>
      </c>
      <c r="S93" s="602" t="s">
        <v>498</v>
      </c>
      <c r="T93" s="602" t="s">
        <v>498</v>
      </c>
      <c r="U93" s="602" t="s">
        <v>498</v>
      </c>
      <c r="V93" s="602" t="s">
        <v>498</v>
      </c>
      <c r="W93" s="602" t="s">
        <v>498</v>
      </c>
      <c r="X93" s="602" t="s">
        <v>498</v>
      </c>
    </row>
    <row r="94" spans="1:24" s="602" customFormat="1">
      <c r="A94" s="602">
        <v>424718</v>
      </c>
      <c r="B94" s="602" t="s">
        <v>5842</v>
      </c>
      <c r="C94" s="602" t="s">
        <v>498</v>
      </c>
      <c r="D94" s="602" t="s">
        <v>498</v>
      </c>
      <c r="E94" s="602" t="s">
        <v>498</v>
      </c>
      <c r="F94" s="602" t="s">
        <v>499</v>
      </c>
      <c r="G94" s="602" t="s">
        <v>498</v>
      </c>
      <c r="H94" s="602" t="s">
        <v>498</v>
      </c>
      <c r="I94" s="602" t="s">
        <v>498</v>
      </c>
      <c r="J94" s="602" t="s">
        <v>499</v>
      </c>
      <c r="K94" s="602" t="s">
        <v>499</v>
      </c>
      <c r="L94" s="602" t="s">
        <v>498</v>
      </c>
      <c r="M94" s="602" t="s">
        <v>499</v>
      </c>
      <c r="N94" s="602" t="s">
        <v>498</v>
      </c>
      <c r="O94" s="602" t="s">
        <v>498</v>
      </c>
      <c r="P94" s="602" t="s">
        <v>498</v>
      </c>
      <c r="Q94" s="602" t="s">
        <v>498</v>
      </c>
      <c r="R94" s="602" t="s">
        <v>498</v>
      </c>
      <c r="S94" s="602" t="s">
        <v>498</v>
      </c>
      <c r="T94" s="602" t="s">
        <v>498</v>
      </c>
      <c r="U94" s="602" t="s">
        <v>498</v>
      </c>
      <c r="V94" s="602" t="s">
        <v>498</v>
      </c>
      <c r="W94" s="602" t="s">
        <v>498</v>
      </c>
      <c r="X94" s="602" t="s">
        <v>498</v>
      </c>
    </row>
    <row r="95" spans="1:24" s="602" customFormat="1">
      <c r="A95" s="602">
        <v>424721</v>
      </c>
      <c r="B95" s="602" t="s">
        <v>5842</v>
      </c>
      <c r="C95" s="602" t="s">
        <v>498</v>
      </c>
      <c r="D95" s="602" t="s">
        <v>498</v>
      </c>
      <c r="E95" s="602" t="s">
        <v>498</v>
      </c>
      <c r="F95" s="602" t="s">
        <v>499</v>
      </c>
      <c r="G95" s="602" t="s">
        <v>498</v>
      </c>
      <c r="H95" s="602" t="s">
        <v>498</v>
      </c>
      <c r="I95" s="602" t="s">
        <v>498</v>
      </c>
      <c r="J95" s="602" t="s">
        <v>497</v>
      </c>
      <c r="K95" s="602" t="s">
        <v>499</v>
      </c>
      <c r="L95" s="602" t="s">
        <v>498</v>
      </c>
      <c r="M95" s="602" t="s">
        <v>499</v>
      </c>
      <c r="N95" s="602" t="s">
        <v>498</v>
      </c>
      <c r="O95" s="602" t="s">
        <v>499</v>
      </c>
      <c r="P95" s="602" t="s">
        <v>499</v>
      </c>
      <c r="Q95" s="602" t="s">
        <v>498</v>
      </c>
      <c r="R95" s="602" t="s">
        <v>498</v>
      </c>
      <c r="S95" s="602" t="s">
        <v>498</v>
      </c>
      <c r="T95" s="602" t="s">
        <v>498</v>
      </c>
      <c r="U95" s="602" t="s">
        <v>498</v>
      </c>
      <c r="V95" s="602" t="s">
        <v>498</v>
      </c>
      <c r="W95" s="602" t="s">
        <v>498</v>
      </c>
      <c r="X95" s="602" t="s">
        <v>498</v>
      </c>
    </row>
    <row r="96" spans="1:24" s="602" customFormat="1">
      <c r="A96" s="602">
        <v>424751</v>
      </c>
      <c r="B96" s="602" t="s">
        <v>5842</v>
      </c>
      <c r="C96" s="602" t="s">
        <v>498</v>
      </c>
      <c r="D96" s="602" t="s">
        <v>498</v>
      </c>
      <c r="E96" s="602" t="s">
        <v>498</v>
      </c>
      <c r="F96" s="602" t="s">
        <v>497</v>
      </c>
      <c r="G96" s="602" t="s">
        <v>498</v>
      </c>
      <c r="H96" s="602" t="s">
        <v>498</v>
      </c>
      <c r="I96" s="602" t="s">
        <v>499</v>
      </c>
      <c r="J96" s="602" t="s">
        <v>497</v>
      </c>
      <c r="K96" s="602" t="s">
        <v>499</v>
      </c>
      <c r="L96" s="602" t="s">
        <v>497</v>
      </c>
      <c r="M96" s="602" t="s">
        <v>497</v>
      </c>
      <c r="N96" s="602" t="s">
        <v>499</v>
      </c>
      <c r="O96" s="602" t="s">
        <v>499</v>
      </c>
      <c r="P96" s="602" t="s">
        <v>499</v>
      </c>
      <c r="Q96" s="602" t="s">
        <v>499</v>
      </c>
      <c r="R96" s="602" t="s">
        <v>499</v>
      </c>
      <c r="S96" s="602" t="s">
        <v>498</v>
      </c>
      <c r="T96" s="602" t="s">
        <v>498</v>
      </c>
      <c r="U96" s="602" t="s">
        <v>498</v>
      </c>
      <c r="V96" s="602" t="s">
        <v>498</v>
      </c>
      <c r="W96" s="602" t="s">
        <v>498</v>
      </c>
      <c r="X96" s="602" t="s">
        <v>498</v>
      </c>
    </row>
    <row r="97" spans="1:24" s="602" customFormat="1">
      <c r="A97" s="602">
        <v>424766</v>
      </c>
      <c r="B97" s="602" t="s">
        <v>5842</v>
      </c>
      <c r="C97" s="602" t="s">
        <v>498</v>
      </c>
      <c r="D97" s="602" t="s">
        <v>498</v>
      </c>
      <c r="E97" s="602" t="s">
        <v>498</v>
      </c>
      <c r="F97" s="602" t="s">
        <v>499</v>
      </c>
      <c r="G97" s="602" t="s">
        <v>498</v>
      </c>
      <c r="H97" s="602" t="s">
        <v>498</v>
      </c>
      <c r="I97" s="602" t="s">
        <v>498</v>
      </c>
      <c r="J97" s="602" t="s">
        <v>499</v>
      </c>
      <c r="K97" s="602" t="s">
        <v>499</v>
      </c>
      <c r="L97" s="602" t="s">
        <v>499</v>
      </c>
      <c r="M97" s="602" t="s">
        <v>499</v>
      </c>
      <c r="N97" s="602" t="s">
        <v>498</v>
      </c>
      <c r="O97" s="602" t="s">
        <v>499</v>
      </c>
      <c r="P97" s="602" t="s">
        <v>499</v>
      </c>
      <c r="Q97" s="602" t="s">
        <v>498</v>
      </c>
      <c r="R97" s="602" t="s">
        <v>499</v>
      </c>
      <c r="S97" s="602" t="s">
        <v>498</v>
      </c>
      <c r="T97" s="602" t="s">
        <v>498</v>
      </c>
      <c r="U97" s="602" t="s">
        <v>498</v>
      </c>
      <c r="V97" s="602" t="s">
        <v>498</v>
      </c>
      <c r="W97" s="602" t="s">
        <v>498</v>
      </c>
      <c r="X97" s="602" t="s">
        <v>498</v>
      </c>
    </row>
    <row r="98" spans="1:24" s="602" customFormat="1">
      <c r="A98" s="602">
        <v>424767</v>
      </c>
      <c r="B98" s="602" t="s">
        <v>5842</v>
      </c>
      <c r="C98" s="602" t="s">
        <v>498</v>
      </c>
      <c r="D98" s="602" t="s">
        <v>498</v>
      </c>
      <c r="E98" s="602" t="s">
        <v>498</v>
      </c>
      <c r="F98" s="602" t="s">
        <v>498</v>
      </c>
      <c r="G98" s="602" t="s">
        <v>498</v>
      </c>
      <c r="H98" s="602" t="s">
        <v>498</v>
      </c>
      <c r="I98" s="602" t="s">
        <v>499</v>
      </c>
      <c r="J98" s="602" t="s">
        <v>499</v>
      </c>
      <c r="K98" s="602" t="s">
        <v>499</v>
      </c>
      <c r="L98" s="602" t="s">
        <v>499</v>
      </c>
      <c r="M98" s="602" t="s">
        <v>499</v>
      </c>
      <c r="N98" s="602" t="s">
        <v>498</v>
      </c>
      <c r="O98" s="602" t="s">
        <v>499</v>
      </c>
      <c r="P98" s="602" t="s">
        <v>499</v>
      </c>
      <c r="Q98" s="602" t="s">
        <v>498</v>
      </c>
      <c r="R98" s="602" t="s">
        <v>498</v>
      </c>
      <c r="S98" s="602" t="s">
        <v>498</v>
      </c>
      <c r="T98" s="602" t="s">
        <v>498</v>
      </c>
      <c r="U98" s="602" t="s">
        <v>498</v>
      </c>
      <c r="V98" s="602" t="s">
        <v>498</v>
      </c>
      <c r="W98" s="602" t="s">
        <v>498</v>
      </c>
      <c r="X98" s="602" t="s">
        <v>498</v>
      </c>
    </row>
    <row r="99" spans="1:24" s="602" customFormat="1">
      <c r="A99" s="602">
        <v>423030</v>
      </c>
      <c r="B99" s="602" t="s">
        <v>5842</v>
      </c>
      <c r="C99" s="602" t="s">
        <v>498</v>
      </c>
      <c r="D99" s="602" t="s">
        <v>498</v>
      </c>
      <c r="E99" s="602" t="s">
        <v>497</v>
      </c>
      <c r="F99" s="602" t="s">
        <v>498</v>
      </c>
      <c r="G99" s="602" t="s">
        <v>498</v>
      </c>
      <c r="H99" s="602" t="s">
        <v>498</v>
      </c>
      <c r="I99" s="602" t="s">
        <v>497</v>
      </c>
      <c r="J99" s="602" t="s">
        <v>498</v>
      </c>
      <c r="K99" s="602" t="s">
        <v>498</v>
      </c>
      <c r="L99" s="602" t="s">
        <v>498</v>
      </c>
      <c r="M99" s="602" t="s">
        <v>499</v>
      </c>
      <c r="N99" s="602" t="s">
        <v>499</v>
      </c>
      <c r="O99" s="602" t="s">
        <v>499</v>
      </c>
      <c r="P99" s="602" t="s">
        <v>499</v>
      </c>
      <c r="Q99" s="602" t="s">
        <v>499</v>
      </c>
      <c r="R99" s="602" t="s">
        <v>498</v>
      </c>
      <c r="S99" s="602" t="s">
        <v>498</v>
      </c>
      <c r="T99" s="602" t="s">
        <v>498</v>
      </c>
      <c r="U99" s="602" t="s">
        <v>498</v>
      </c>
      <c r="V99" s="602" t="s">
        <v>498</v>
      </c>
      <c r="W99" s="602" t="s">
        <v>498</v>
      </c>
      <c r="X99" s="602" t="s">
        <v>498</v>
      </c>
    </row>
    <row r="100" spans="1:24" s="602" customFormat="1">
      <c r="A100" s="602">
        <v>424791</v>
      </c>
      <c r="B100" s="602" t="s">
        <v>5842</v>
      </c>
      <c r="C100" s="602" t="s">
        <v>498</v>
      </c>
      <c r="D100" s="602" t="s">
        <v>498</v>
      </c>
      <c r="E100" s="602" t="s">
        <v>498</v>
      </c>
      <c r="F100" s="602" t="s">
        <v>499</v>
      </c>
      <c r="G100" s="602" t="s">
        <v>498</v>
      </c>
      <c r="H100" s="602" t="s">
        <v>498</v>
      </c>
      <c r="I100" s="602" t="s">
        <v>498</v>
      </c>
      <c r="J100" s="602" t="s">
        <v>499</v>
      </c>
      <c r="K100" s="602" t="s">
        <v>499</v>
      </c>
      <c r="L100" s="602" t="s">
        <v>499</v>
      </c>
      <c r="M100" s="602" t="s">
        <v>499</v>
      </c>
      <c r="N100" s="602" t="s">
        <v>498</v>
      </c>
      <c r="O100" s="602" t="s">
        <v>499</v>
      </c>
      <c r="P100" s="602" t="s">
        <v>498</v>
      </c>
      <c r="Q100" s="602" t="s">
        <v>498</v>
      </c>
      <c r="R100" s="602" t="s">
        <v>498</v>
      </c>
      <c r="S100" s="602" t="s">
        <v>498</v>
      </c>
      <c r="T100" s="602" t="s">
        <v>498</v>
      </c>
      <c r="U100" s="602" t="s">
        <v>498</v>
      </c>
      <c r="V100" s="602" t="s">
        <v>498</v>
      </c>
      <c r="W100" s="602" t="s">
        <v>498</v>
      </c>
      <c r="X100" s="602" t="s">
        <v>498</v>
      </c>
    </row>
    <row r="101" spans="1:24" s="602" customFormat="1">
      <c r="A101" s="602">
        <v>424798</v>
      </c>
      <c r="B101" s="602" t="s">
        <v>5842</v>
      </c>
      <c r="C101" s="602" t="s">
        <v>498</v>
      </c>
      <c r="D101" s="602" t="s">
        <v>498</v>
      </c>
      <c r="E101" s="602" t="s">
        <v>498</v>
      </c>
      <c r="F101" s="602" t="s">
        <v>499</v>
      </c>
      <c r="G101" s="602" t="s">
        <v>498</v>
      </c>
      <c r="H101" s="602" t="s">
        <v>498</v>
      </c>
      <c r="I101" s="602" t="s">
        <v>498</v>
      </c>
      <c r="J101" s="602" t="s">
        <v>499</v>
      </c>
      <c r="K101" s="602" t="s">
        <v>499</v>
      </c>
      <c r="L101" s="602" t="s">
        <v>498</v>
      </c>
      <c r="M101" s="602" t="s">
        <v>499</v>
      </c>
      <c r="N101" s="602" t="s">
        <v>498</v>
      </c>
      <c r="O101" s="602" t="s">
        <v>498</v>
      </c>
      <c r="P101" s="602" t="s">
        <v>498</v>
      </c>
      <c r="Q101" s="602" t="s">
        <v>498</v>
      </c>
      <c r="R101" s="602" t="s">
        <v>498</v>
      </c>
      <c r="S101" s="602" t="s">
        <v>498</v>
      </c>
      <c r="T101" s="602" t="s">
        <v>498</v>
      </c>
      <c r="U101" s="602" t="s">
        <v>498</v>
      </c>
      <c r="V101" s="602" t="s">
        <v>498</v>
      </c>
      <c r="W101" s="602" t="s">
        <v>498</v>
      </c>
      <c r="X101" s="602" t="s">
        <v>498</v>
      </c>
    </row>
    <row r="102" spans="1:24" s="602" customFormat="1">
      <c r="A102" s="602">
        <v>424801</v>
      </c>
      <c r="B102" s="602" t="s">
        <v>5842</v>
      </c>
      <c r="C102" s="602" t="s">
        <v>498</v>
      </c>
      <c r="D102" s="602" t="s">
        <v>498</v>
      </c>
      <c r="E102" s="602" t="s">
        <v>498</v>
      </c>
      <c r="F102" s="602" t="s">
        <v>497</v>
      </c>
      <c r="G102" s="602" t="s">
        <v>498</v>
      </c>
      <c r="H102" s="602" t="s">
        <v>498</v>
      </c>
      <c r="I102" s="602" t="s">
        <v>498</v>
      </c>
      <c r="J102" s="602" t="s">
        <v>499</v>
      </c>
      <c r="K102" s="602" t="s">
        <v>499</v>
      </c>
      <c r="L102" s="602" t="s">
        <v>499</v>
      </c>
      <c r="M102" s="602" t="s">
        <v>499</v>
      </c>
      <c r="N102" s="602" t="s">
        <v>498</v>
      </c>
      <c r="O102" s="602" t="s">
        <v>499</v>
      </c>
      <c r="P102" s="602" t="s">
        <v>498</v>
      </c>
      <c r="Q102" s="602" t="s">
        <v>498</v>
      </c>
      <c r="R102" s="602" t="s">
        <v>498</v>
      </c>
      <c r="S102" s="602" t="s">
        <v>498</v>
      </c>
      <c r="T102" s="602" t="s">
        <v>498</v>
      </c>
      <c r="U102" s="602" t="s">
        <v>498</v>
      </c>
      <c r="V102" s="602" t="s">
        <v>498</v>
      </c>
      <c r="W102" s="602" t="s">
        <v>498</v>
      </c>
      <c r="X102" s="602" t="s">
        <v>498</v>
      </c>
    </row>
    <row r="103" spans="1:24" s="602" customFormat="1">
      <c r="A103" s="602">
        <v>424826</v>
      </c>
      <c r="B103" s="602" t="s">
        <v>5842</v>
      </c>
      <c r="C103" s="602" t="s">
        <v>498</v>
      </c>
      <c r="D103" s="602" t="s">
        <v>498</v>
      </c>
      <c r="E103" s="602" t="s">
        <v>498</v>
      </c>
      <c r="F103" s="602" t="s">
        <v>499</v>
      </c>
      <c r="G103" s="602" t="s">
        <v>498</v>
      </c>
      <c r="H103" s="602" t="s">
        <v>498</v>
      </c>
      <c r="I103" s="602" t="s">
        <v>498</v>
      </c>
      <c r="J103" s="602" t="s">
        <v>497</v>
      </c>
      <c r="K103" s="602" t="s">
        <v>497</v>
      </c>
      <c r="L103" s="602" t="s">
        <v>497</v>
      </c>
      <c r="M103" s="602" t="s">
        <v>497</v>
      </c>
      <c r="N103" s="602" t="s">
        <v>498</v>
      </c>
      <c r="O103" s="602" t="s">
        <v>498</v>
      </c>
      <c r="P103" s="602" t="s">
        <v>498</v>
      </c>
      <c r="Q103" s="602" t="s">
        <v>498</v>
      </c>
      <c r="R103" s="602" t="s">
        <v>498</v>
      </c>
      <c r="S103" s="602" t="s">
        <v>498</v>
      </c>
      <c r="T103" s="602" t="s">
        <v>498</v>
      </c>
      <c r="U103" s="602" t="s">
        <v>498</v>
      </c>
      <c r="V103" s="602" t="s">
        <v>498</v>
      </c>
      <c r="W103" s="602" t="s">
        <v>498</v>
      </c>
      <c r="X103" s="602" t="s">
        <v>498</v>
      </c>
    </row>
    <row r="104" spans="1:24" s="602" customFormat="1">
      <c r="A104" s="602">
        <v>424833</v>
      </c>
      <c r="B104" s="602" t="s">
        <v>5842</v>
      </c>
      <c r="C104" s="602" t="s">
        <v>498</v>
      </c>
      <c r="D104" s="602" t="s">
        <v>498</v>
      </c>
      <c r="E104" s="602" t="s">
        <v>498</v>
      </c>
      <c r="F104" s="602" t="s">
        <v>497</v>
      </c>
      <c r="G104" s="602" t="s">
        <v>498</v>
      </c>
      <c r="H104" s="602" t="s">
        <v>498</v>
      </c>
      <c r="I104" s="602" t="s">
        <v>498</v>
      </c>
      <c r="J104" s="602" t="s">
        <v>499</v>
      </c>
      <c r="K104" s="602" t="s">
        <v>499</v>
      </c>
      <c r="L104" s="602" t="s">
        <v>498</v>
      </c>
      <c r="M104" s="602" t="s">
        <v>499</v>
      </c>
      <c r="N104" s="602" t="s">
        <v>498</v>
      </c>
      <c r="O104" s="602" t="s">
        <v>499</v>
      </c>
      <c r="P104" s="602" t="s">
        <v>499</v>
      </c>
      <c r="Q104" s="602" t="s">
        <v>498</v>
      </c>
      <c r="R104" s="602" t="s">
        <v>498</v>
      </c>
      <c r="S104" s="602" t="s">
        <v>498</v>
      </c>
      <c r="T104" s="602" t="s">
        <v>498</v>
      </c>
      <c r="U104" s="602" t="s">
        <v>498</v>
      </c>
      <c r="V104" s="602" t="s">
        <v>498</v>
      </c>
      <c r="W104" s="602" t="s">
        <v>498</v>
      </c>
      <c r="X104" s="602" t="s">
        <v>498</v>
      </c>
    </row>
    <row r="105" spans="1:24" s="602" customFormat="1">
      <c r="A105" s="602">
        <v>424835</v>
      </c>
      <c r="B105" s="602" t="s">
        <v>5842</v>
      </c>
      <c r="C105" s="602" t="s">
        <v>498</v>
      </c>
      <c r="D105" s="602" t="s">
        <v>498</v>
      </c>
      <c r="E105" s="602" t="s">
        <v>498</v>
      </c>
      <c r="F105" s="602" t="s">
        <v>499</v>
      </c>
      <c r="G105" s="602" t="s">
        <v>498</v>
      </c>
      <c r="H105" s="602" t="s">
        <v>498</v>
      </c>
      <c r="I105" s="602" t="s">
        <v>498</v>
      </c>
      <c r="J105" s="602" t="s">
        <v>497</v>
      </c>
      <c r="K105" s="602" t="s">
        <v>498</v>
      </c>
      <c r="L105" s="602" t="s">
        <v>498</v>
      </c>
      <c r="M105" s="602" t="s">
        <v>497</v>
      </c>
      <c r="N105" s="602" t="s">
        <v>498</v>
      </c>
      <c r="O105" s="602" t="s">
        <v>498</v>
      </c>
      <c r="P105" s="602" t="s">
        <v>498</v>
      </c>
      <c r="Q105" s="602" t="s">
        <v>498</v>
      </c>
      <c r="R105" s="602" t="s">
        <v>498</v>
      </c>
      <c r="S105" s="602" t="s">
        <v>498</v>
      </c>
      <c r="T105" s="602" t="s">
        <v>498</v>
      </c>
      <c r="U105" s="602" t="s">
        <v>498</v>
      </c>
      <c r="V105" s="602" t="s">
        <v>498</v>
      </c>
      <c r="W105" s="602" t="s">
        <v>498</v>
      </c>
      <c r="X105" s="602" t="s">
        <v>498</v>
      </c>
    </row>
    <row r="106" spans="1:24" s="602" customFormat="1">
      <c r="A106" s="602">
        <v>424850</v>
      </c>
      <c r="B106" s="602" t="s">
        <v>5842</v>
      </c>
      <c r="C106" s="602" t="s">
        <v>498</v>
      </c>
      <c r="D106" s="602" t="s">
        <v>498</v>
      </c>
      <c r="E106" s="602" t="s">
        <v>498</v>
      </c>
      <c r="F106" s="602" t="s">
        <v>499</v>
      </c>
      <c r="G106" s="602" t="s">
        <v>498</v>
      </c>
      <c r="H106" s="602" t="s">
        <v>498</v>
      </c>
      <c r="I106" s="602" t="s">
        <v>498</v>
      </c>
      <c r="J106" s="602" t="s">
        <v>499</v>
      </c>
      <c r="K106" s="602" t="s">
        <v>499</v>
      </c>
      <c r="L106" s="602" t="s">
        <v>498</v>
      </c>
      <c r="M106" s="602" t="s">
        <v>499</v>
      </c>
      <c r="N106" s="602" t="s">
        <v>498</v>
      </c>
      <c r="O106" s="602" t="s">
        <v>499</v>
      </c>
      <c r="P106" s="602" t="s">
        <v>498</v>
      </c>
      <c r="Q106" s="602" t="s">
        <v>498</v>
      </c>
      <c r="R106" s="602" t="s">
        <v>498</v>
      </c>
      <c r="S106" s="602" t="s">
        <v>498</v>
      </c>
      <c r="T106" s="602" t="s">
        <v>498</v>
      </c>
      <c r="U106" s="602" t="s">
        <v>498</v>
      </c>
      <c r="V106" s="602" t="s">
        <v>498</v>
      </c>
      <c r="W106" s="602" t="s">
        <v>498</v>
      </c>
      <c r="X106" s="602" t="s">
        <v>498</v>
      </c>
    </row>
    <row r="107" spans="1:24" s="602" customFormat="1">
      <c r="A107" s="602">
        <v>424851</v>
      </c>
      <c r="B107" s="602" t="s">
        <v>5842</v>
      </c>
      <c r="C107" s="602" t="s">
        <v>498</v>
      </c>
      <c r="D107" s="602" t="s">
        <v>498</v>
      </c>
      <c r="E107" s="602" t="s">
        <v>498</v>
      </c>
      <c r="F107" s="602" t="s">
        <v>497</v>
      </c>
      <c r="G107" s="602" t="s">
        <v>498</v>
      </c>
      <c r="H107" s="602" t="s">
        <v>498</v>
      </c>
      <c r="I107" s="602" t="s">
        <v>498</v>
      </c>
      <c r="J107" s="602" t="s">
        <v>499</v>
      </c>
      <c r="K107" s="602" t="s">
        <v>497</v>
      </c>
      <c r="L107" s="602" t="s">
        <v>498</v>
      </c>
      <c r="M107" s="602" t="s">
        <v>499</v>
      </c>
      <c r="N107" s="602" t="s">
        <v>498</v>
      </c>
      <c r="O107" s="602" t="s">
        <v>498</v>
      </c>
      <c r="P107" s="602" t="s">
        <v>498</v>
      </c>
      <c r="Q107" s="602" t="s">
        <v>498</v>
      </c>
      <c r="R107" s="602" t="s">
        <v>498</v>
      </c>
      <c r="S107" s="602" t="s">
        <v>498</v>
      </c>
      <c r="T107" s="602" t="s">
        <v>498</v>
      </c>
      <c r="U107" s="602" t="s">
        <v>498</v>
      </c>
      <c r="V107" s="602" t="s">
        <v>498</v>
      </c>
      <c r="W107" s="602" t="s">
        <v>498</v>
      </c>
      <c r="X107" s="602" t="s">
        <v>498</v>
      </c>
    </row>
    <row r="108" spans="1:24" s="602" customFormat="1">
      <c r="A108" s="602">
        <v>424875</v>
      </c>
      <c r="B108" s="602" t="s">
        <v>5842</v>
      </c>
      <c r="C108" s="602" t="s">
        <v>498</v>
      </c>
      <c r="D108" s="602" t="s">
        <v>498</v>
      </c>
      <c r="E108" s="602" t="s">
        <v>498</v>
      </c>
      <c r="F108" s="602" t="s">
        <v>498</v>
      </c>
      <c r="G108" s="602" t="s">
        <v>498</v>
      </c>
      <c r="H108" s="602" t="s">
        <v>498</v>
      </c>
      <c r="I108" s="602" t="s">
        <v>499</v>
      </c>
      <c r="J108" s="602" t="s">
        <v>497</v>
      </c>
      <c r="K108" s="602" t="s">
        <v>499</v>
      </c>
      <c r="L108" s="602" t="s">
        <v>498</v>
      </c>
      <c r="M108" s="602" t="s">
        <v>498</v>
      </c>
      <c r="N108" s="602" t="s">
        <v>498</v>
      </c>
      <c r="O108" s="602" t="s">
        <v>498</v>
      </c>
      <c r="P108" s="602" t="s">
        <v>498</v>
      </c>
      <c r="Q108" s="602" t="s">
        <v>498</v>
      </c>
      <c r="R108" s="602" t="s">
        <v>498</v>
      </c>
      <c r="S108" s="602" t="s">
        <v>498</v>
      </c>
      <c r="T108" s="602" t="s">
        <v>498</v>
      </c>
      <c r="U108" s="602" t="s">
        <v>498</v>
      </c>
      <c r="V108" s="602" t="s">
        <v>498</v>
      </c>
      <c r="W108" s="602" t="s">
        <v>498</v>
      </c>
      <c r="X108" s="602" t="s">
        <v>498</v>
      </c>
    </row>
    <row r="109" spans="1:24" s="602" customFormat="1">
      <c r="A109" s="602">
        <v>424884</v>
      </c>
      <c r="B109" s="602" t="s">
        <v>5842</v>
      </c>
      <c r="C109" s="602" t="s">
        <v>498</v>
      </c>
      <c r="D109" s="602" t="s">
        <v>498</v>
      </c>
      <c r="E109" s="602" t="s">
        <v>498</v>
      </c>
      <c r="F109" s="602" t="s">
        <v>499</v>
      </c>
      <c r="G109" s="602" t="s">
        <v>498</v>
      </c>
      <c r="H109" s="602" t="s">
        <v>498</v>
      </c>
      <c r="I109" s="602" t="s">
        <v>498</v>
      </c>
      <c r="J109" s="602" t="s">
        <v>497</v>
      </c>
      <c r="K109" s="602" t="s">
        <v>499</v>
      </c>
      <c r="L109" s="602" t="s">
        <v>499</v>
      </c>
      <c r="M109" s="602" t="s">
        <v>499</v>
      </c>
      <c r="N109" s="602" t="s">
        <v>498</v>
      </c>
      <c r="O109" s="602" t="s">
        <v>499</v>
      </c>
      <c r="P109" s="602" t="s">
        <v>499</v>
      </c>
      <c r="Q109" s="602" t="s">
        <v>498</v>
      </c>
      <c r="R109" s="602" t="s">
        <v>499</v>
      </c>
      <c r="S109" s="602" t="s">
        <v>498</v>
      </c>
      <c r="T109" s="602" t="s">
        <v>498</v>
      </c>
      <c r="U109" s="602" t="s">
        <v>498</v>
      </c>
      <c r="V109" s="602" t="s">
        <v>498</v>
      </c>
      <c r="W109" s="602" t="s">
        <v>498</v>
      </c>
      <c r="X109" s="602" t="s">
        <v>498</v>
      </c>
    </row>
    <row r="110" spans="1:24" s="602" customFormat="1">
      <c r="A110" s="602">
        <v>424897</v>
      </c>
      <c r="B110" s="602" t="s">
        <v>5842</v>
      </c>
      <c r="C110" s="602" t="s">
        <v>498</v>
      </c>
      <c r="D110" s="602" t="s">
        <v>498</v>
      </c>
      <c r="E110" s="602" t="s">
        <v>498</v>
      </c>
      <c r="F110" s="602" t="s">
        <v>497</v>
      </c>
      <c r="G110" s="602" t="s">
        <v>498</v>
      </c>
      <c r="H110" s="602" t="s">
        <v>498</v>
      </c>
      <c r="I110" s="602" t="s">
        <v>498</v>
      </c>
      <c r="J110" s="602" t="s">
        <v>499</v>
      </c>
      <c r="K110" s="602" t="s">
        <v>499</v>
      </c>
      <c r="L110" s="602" t="s">
        <v>498</v>
      </c>
      <c r="M110" s="602" t="s">
        <v>497</v>
      </c>
      <c r="N110" s="602" t="s">
        <v>498</v>
      </c>
      <c r="O110" s="602" t="s">
        <v>499</v>
      </c>
      <c r="P110" s="602" t="s">
        <v>499</v>
      </c>
      <c r="Q110" s="602" t="s">
        <v>498</v>
      </c>
      <c r="R110" s="602" t="s">
        <v>498</v>
      </c>
      <c r="S110" s="602" t="s">
        <v>498</v>
      </c>
      <c r="T110" s="602" t="s">
        <v>498</v>
      </c>
      <c r="U110" s="602" t="s">
        <v>498</v>
      </c>
      <c r="V110" s="602" t="s">
        <v>498</v>
      </c>
      <c r="W110" s="602" t="s">
        <v>498</v>
      </c>
      <c r="X110" s="602" t="s">
        <v>498</v>
      </c>
    </row>
    <row r="111" spans="1:24" s="602" customFormat="1">
      <c r="A111" s="602">
        <v>424901</v>
      </c>
      <c r="B111" s="602" t="s">
        <v>5842</v>
      </c>
      <c r="C111" s="602" t="s">
        <v>498</v>
      </c>
      <c r="D111" s="602" t="s">
        <v>498</v>
      </c>
      <c r="E111" s="602" t="s">
        <v>498</v>
      </c>
      <c r="F111" s="602" t="s">
        <v>498</v>
      </c>
      <c r="G111" s="602" t="s">
        <v>498</v>
      </c>
      <c r="H111" s="602" t="s">
        <v>498</v>
      </c>
      <c r="I111" s="602" t="s">
        <v>498</v>
      </c>
      <c r="J111" s="602" t="s">
        <v>499</v>
      </c>
      <c r="K111" s="602" t="s">
        <v>499</v>
      </c>
      <c r="L111" s="602" t="s">
        <v>498</v>
      </c>
      <c r="M111" s="602" t="s">
        <v>499</v>
      </c>
      <c r="N111" s="602" t="s">
        <v>498</v>
      </c>
      <c r="O111" s="602" t="s">
        <v>499</v>
      </c>
      <c r="P111" s="602" t="s">
        <v>499</v>
      </c>
      <c r="Q111" s="602" t="s">
        <v>498</v>
      </c>
      <c r="R111" s="602" t="s">
        <v>498</v>
      </c>
      <c r="S111" s="602" t="s">
        <v>498</v>
      </c>
      <c r="T111" s="602" t="s">
        <v>498</v>
      </c>
      <c r="U111" s="602" t="s">
        <v>498</v>
      </c>
      <c r="V111" s="602" t="s">
        <v>498</v>
      </c>
      <c r="W111" s="602" t="s">
        <v>498</v>
      </c>
      <c r="X111" s="602" t="s">
        <v>498</v>
      </c>
    </row>
    <row r="112" spans="1:24" s="602" customFormat="1">
      <c r="A112" s="602">
        <v>424907</v>
      </c>
      <c r="B112" s="602" t="s">
        <v>5842</v>
      </c>
      <c r="C112" s="602" t="s">
        <v>498</v>
      </c>
      <c r="D112" s="602" t="s">
        <v>498</v>
      </c>
      <c r="E112" s="602" t="s">
        <v>498</v>
      </c>
      <c r="F112" s="602" t="s">
        <v>499</v>
      </c>
      <c r="G112" s="602" t="s">
        <v>498</v>
      </c>
      <c r="H112" s="602" t="s">
        <v>498</v>
      </c>
      <c r="I112" s="602" t="s">
        <v>498</v>
      </c>
      <c r="J112" s="602" t="s">
        <v>499</v>
      </c>
      <c r="K112" s="602" t="s">
        <v>499</v>
      </c>
      <c r="L112" s="602" t="s">
        <v>499</v>
      </c>
      <c r="M112" s="602" t="s">
        <v>499</v>
      </c>
      <c r="N112" s="602" t="s">
        <v>498</v>
      </c>
      <c r="O112" s="602" t="s">
        <v>498</v>
      </c>
      <c r="P112" s="602" t="s">
        <v>498</v>
      </c>
      <c r="Q112" s="602" t="s">
        <v>498</v>
      </c>
      <c r="R112" s="602" t="s">
        <v>498</v>
      </c>
      <c r="S112" s="602" t="s">
        <v>498</v>
      </c>
      <c r="T112" s="602" t="s">
        <v>498</v>
      </c>
      <c r="U112" s="602" t="s">
        <v>498</v>
      </c>
      <c r="V112" s="602" t="s">
        <v>498</v>
      </c>
      <c r="W112" s="602" t="s">
        <v>498</v>
      </c>
      <c r="X112" s="602" t="s">
        <v>498</v>
      </c>
    </row>
    <row r="113" spans="1:24" s="602" customFormat="1">
      <c r="A113" s="602">
        <v>424910</v>
      </c>
      <c r="B113" s="602" t="s">
        <v>5842</v>
      </c>
      <c r="C113" s="602" t="s">
        <v>498</v>
      </c>
      <c r="D113" s="602" t="s">
        <v>498</v>
      </c>
      <c r="E113" s="602" t="s">
        <v>498</v>
      </c>
      <c r="F113" s="602" t="s">
        <v>499</v>
      </c>
      <c r="G113" s="602" t="s">
        <v>498</v>
      </c>
      <c r="H113" s="602" t="s">
        <v>498</v>
      </c>
      <c r="I113" s="602" t="s">
        <v>498</v>
      </c>
      <c r="J113" s="602" t="s">
        <v>499</v>
      </c>
      <c r="K113" s="602" t="s">
        <v>499</v>
      </c>
      <c r="L113" s="602" t="s">
        <v>498</v>
      </c>
      <c r="M113" s="602" t="s">
        <v>499</v>
      </c>
      <c r="N113" s="602" t="s">
        <v>498</v>
      </c>
      <c r="O113" s="602" t="s">
        <v>499</v>
      </c>
      <c r="P113" s="602" t="s">
        <v>499</v>
      </c>
      <c r="Q113" s="602" t="s">
        <v>498</v>
      </c>
      <c r="R113" s="602" t="s">
        <v>499</v>
      </c>
      <c r="S113" s="602" t="s">
        <v>498</v>
      </c>
      <c r="T113" s="602" t="s">
        <v>498</v>
      </c>
      <c r="U113" s="602" t="s">
        <v>498</v>
      </c>
      <c r="V113" s="602" t="s">
        <v>498</v>
      </c>
      <c r="W113" s="602" t="s">
        <v>498</v>
      </c>
      <c r="X113" s="602" t="s">
        <v>498</v>
      </c>
    </row>
    <row r="114" spans="1:24" s="602" customFormat="1">
      <c r="A114" s="602">
        <v>424916</v>
      </c>
      <c r="B114" s="602" t="s">
        <v>5842</v>
      </c>
      <c r="C114" s="602" t="s">
        <v>498</v>
      </c>
      <c r="D114" s="602" t="s">
        <v>498</v>
      </c>
      <c r="E114" s="602" t="s">
        <v>498</v>
      </c>
      <c r="F114" s="602" t="s">
        <v>499</v>
      </c>
      <c r="G114" s="602" t="s">
        <v>498</v>
      </c>
      <c r="H114" s="602" t="s">
        <v>498</v>
      </c>
      <c r="I114" s="602" t="s">
        <v>498</v>
      </c>
      <c r="J114" s="602" t="s">
        <v>499</v>
      </c>
      <c r="K114" s="602" t="s">
        <v>499</v>
      </c>
      <c r="L114" s="602" t="s">
        <v>499</v>
      </c>
      <c r="M114" s="602" t="s">
        <v>499</v>
      </c>
      <c r="N114" s="602" t="s">
        <v>498</v>
      </c>
      <c r="O114" s="602" t="s">
        <v>499</v>
      </c>
      <c r="P114" s="602" t="s">
        <v>499</v>
      </c>
      <c r="Q114" s="602" t="s">
        <v>498</v>
      </c>
      <c r="R114" s="602" t="s">
        <v>498</v>
      </c>
      <c r="S114" s="602" t="s">
        <v>498</v>
      </c>
      <c r="T114" s="602" t="s">
        <v>498</v>
      </c>
      <c r="U114" s="602" t="s">
        <v>498</v>
      </c>
      <c r="V114" s="602" t="s">
        <v>498</v>
      </c>
      <c r="W114" s="602" t="s">
        <v>498</v>
      </c>
      <c r="X114" s="602" t="s">
        <v>498</v>
      </c>
    </row>
    <row r="115" spans="1:24" s="602" customFormat="1">
      <c r="A115" s="602">
        <v>424921</v>
      </c>
      <c r="B115" s="602" t="s">
        <v>5842</v>
      </c>
      <c r="C115" s="602" t="s">
        <v>498</v>
      </c>
      <c r="D115" s="602" t="s">
        <v>498</v>
      </c>
      <c r="E115" s="602" t="s">
        <v>498</v>
      </c>
      <c r="F115" s="602" t="s">
        <v>497</v>
      </c>
      <c r="G115" s="602" t="s">
        <v>498</v>
      </c>
      <c r="H115" s="602" t="s">
        <v>498</v>
      </c>
      <c r="I115" s="602" t="s">
        <v>498</v>
      </c>
      <c r="J115" s="602" t="s">
        <v>499</v>
      </c>
      <c r="K115" s="602" t="s">
        <v>499</v>
      </c>
      <c r="L115" s="602" t="s">
        <v>499</v>
      </c>
      <c r="M115" s="602" t="s">
        <v>499</v>
      </c>
      <c r="N115" s="602" t="s">
        <v>498</v>
      </c>
      <c r="O115" s="602" t="s">
        <v>499</v>
      </c>
      <c r="P115" s="602" t="s">
        <v>499</v>
      </c>
      <c r="Q115" s="602" t="s">
        <v>499</v>
      </c>
      <c r="R115" s="602" t="s">
        <v>498</v>
      </c>
      <c r="S115" s="602" t="s">
        <v>498</v>
      </c>
      <c r="T115" s="602" t="s">
        <v>498</v>
      </c>
      <c r="U115" s="602" t="s">
        <v>498</v>
      </c>
      <c r="V115" s="602" t="s">
        <v>498</v>
      </c>
      <c r="W115" s="602" t="s">
        <v>498</v>
      </c>
      <c r="X115" s="602" t="s">
        <v>498</v>
      </c>
    </row>
    <row r="116" spans="1:24" s="602" customFormat="1">
      <c r="A116" s="602">
        <v>424927</v>
      </c>
      <c r="B116" s="602" t="s">
        <v>5842</v>
      </c>
      <c r="C116" s="602" t="s">
        <v>498</v>
      </c>
      <c r="D116" s="602" t="s">
        <v>498</v>
      </c>
      <c r="E116" s="602" t="s">
        <v>498</v>
      </c>
      <c r="F116" s="602" t="s">
        <v>497</v>
      </c>
      <c r="G116" s="602" t="s">
        <v>498</v>
      </c>
      <c r="H116" s="602" t="s">
        <v>498</v>
      </c>
      <c r="I116" s="602" t="s">
        <v>498</v>
      </c>
      <c r="J116" s="602" t="s">
        <v>499</v>
      </c>
      <c r="K116" s="602" t="s">
        <v>499</v>
      </c>
      <c r="L116" s="602" t="s">
        <v>497</v>
      </c>
      <c r="M116" s="602" t="s">
        <v>499</v>
      </c>
      <c r="N116" s="602" t="s">
        <v>498</v>
      </c>
      <c r="O116" s="602" t="s">
        <v>498</v>
      </c>
      <c r="P116" s="602" t="s">
        <v>498</v>
      </c>
      <c r="Q116" s="602" t="s">
        <v>498</v>
      </c>
      <c r="R116" s="602" t="s">
        <v>498</v>
      </c>
      <c r="S116" s="602" t="s">
        <v>498</v>
      </c>
      <c r="T116" s="602" t="s">
        <v>498</v>
      </c>
      <c r="U116" s="602" t="s">
        <v>498</v>
      </c>
      <c r="V116" s="602" t="s">
        <v>498</v>
      </c>
      <c r="W116" s="602" t="s">
        <v>498</v>
      </c>
      <c r="X116" s="602" t="s">
        <v>498</v>
      </c>
    </row>
    <row r="117" spans="1:24" s="602" customFormat="1">
      <c r="A117" s="602">
        <v>424930</v>
      </c>
      <c r="B117" s="602" t="s">
        <v>5842</v>
      </c>
      <c r="C117" s="602" t="s">
        <v>498</v>
      </c>
      <c r="D117" s="602" t="s">
        <v>498</v>
      </c>
      <c r="E117" s="602" t="s">
        <v>498</v>
      </c>
      <c r="F117" s="602" t="s">
        <v>499</v>
      </c>
      <c r="G117" s="602" t="s">
        <v>498</v>
      </c>
      <c r="H117" s="602" t="s">
        <v>498</v>
      </c>
      <c r="I117" s="602" t="s">
        <v>498</v>
      </c>
      <c r="J117" s="602" t="s">
        <v>497</v>
      </c>
      <c r="K117" s="602" t="s">
        <v>499</v>
      </c>
      <c r="L117" s="602" t="s">
        <v>497</v>
      </c>
      <c r="M117" s="602" t="s">
        <v>497</v>
      </c>
      <c r="N117" s="602" t="s">
        <v>498</v>
      </c>
      <c r="O117" s="602" t="s">
        <v>498</v>
      </c>
      <c r="P117" s="602" t="s">
        <v>498</v>
      </c>
      <c r="Q117" s="602" t="s">
        <v>498</v>
      </c>
      <c r="R117" s="602" t="s">
        <v>498</v>
      </c>
      <c r="S117" s="602" t="s">
        <v>498</v>
      </c>
      <c r="T117" s="602" t="s">
        <v>498</v>
      </c>
      <c r="U117" s="602" t="s">
        <v>498</v>
      </c>
      <c r="V117" s="602" t="s">
        <v>498</v>
      </c>
      <c r="W117" s="602" t="s">
        <v>498</v>
      </c>
      <c r="X117" s="602" t="s">
        <v>498</v>
      </c>
    </row>
    <row r="118" spans="1:24" s="602" customFormat="1">
      <c r="A118" s="602">
        <v>424950</v>
      </c>
      <c r="B118" s="602" t="s">
        <v>5842</v>
      </c>
      <c r="C118" s="602" t="s">
        <v>498</v>
      </c>
      <c r="D118" s="602" t="s">
        <v>498</v>
      </c>
      <c r="E118" s="602" t="s">
        <v>498</v>
      </c>
      <c r="F118" s="602" t="s">
        <v>498</v>
      </c>
      <c r="G118" s="602" t="s">
        <v>498</v>
      </c>
      <c r="H118" s="602" t="s">
        <v>498</v>
      </c>
      <c r="I118" s="602" t="s">
        <v>499</v>
      </c>
      <c r="J118" s="602" t="s">
        <v>499</v>
      </c>
      <c r="K118" s="602" t="s">
        <v>499</v>
      </c>
      <c r="L118" s="602" t="s">
        <v>499</v>
      </c>
      <c r="M118" s="602" t="s">
        <v>499</v>
      </c>
      <c r="N118" s="602" t="s">
        <v>498</v>
      </c>
      <c r="O118" s="602" t="s">
        <v>499</v>
      </c>
      <c r="P118" s="602" t="s">
        <v>499</v>
      </c>
      <c r="Q118" s="602" t="s">
        <v>498</v>
      </c>
      <c r="R118" s="602" t="s">
        <v>499</v>
      </c>
      <c r="S118" s="602" t="s">
        <v>499</v>
      </c>
      <c r="T118" s="602" t="s">
        <v>498</v>
      </c>
      <c r="U118" s="602" t="s">
        <v>498</v>
      </c>
      <c r="V118" s="602" t="s">
        <v>498</v>
      </c>
      <c r="W118" s="602" t="s">
        <v>498</v>
      </c>
      <c r="X118" s="602" t="s">
        <v>498</v>
      </c>
    </row>
    <row r="119" spans="1:24" s="602" customFormat="1">
      <c r="A119" s="602">
        <v>424996</v>
      </c>
      <c r="B119" s="602" t="s">
        <v>5842</v>
      </c>
      <c r="C119" s="602" t="s">
        <v>498</v>
      </c>
      <c r="D119" s="602" t="s">
        <v>498</v>
      </c>
      <c r="E119" s="602" t="s">
        <v>498</v>
      </c>
      <c r="F119" s="602" t="s">
        <v>499</v>
      </c>
      <c r="G119" s="602" t="s">
        <v>498</v>
      </c>
      <c r="H119" s="602" t="s">
        <v>498</v>
      </c>
      <c r="I119" s="602" t="s">
        <v>498</v>
      </c>
      <c r="J119" s="602" t="s">
        <v>499</v>
      </c>
      <c r="K119" s="602" t="s">
        <v>497</v>
      </c>
      <c r="L119" s="602" t="s">
        <v>499</v>
      </c>
      <c r="M119" s="602" t="s">
        <v>499</v>
      </c>
      <c r="N119" s="602" t="s">
        <v>498</v>
      </c>
      <c r="O119" s="602" t="s">
        <v>498</v>
      </c>
      <c r="P119" s="602" t="s">
        <v>498</v>
      </c>
      <c r="Q119" s="602" t="s">
        <v>498</v>
      </c>
      <c r="R119" s="602" t="s">
        <v>498</v>
      </c>
      <c r="S119" s="602" t="s">
        <v>498</v>
      </c>
      <c r="T119" s="602" t="s">
        <v>498</v>
      </c>
      <c r="U119" s="602" t="s">
        <v>498</v>
      </c>
      <c r="V119" s="602" t="s">
        <v>498</v>
      </c>
      <c r="W119" s="602" t="s">
        <v>498</v>
      </c>
      <c r="X119" s="602" t="s">
        <v>498</v>
      </c>
    </row>
    <row r="120" spans="1:24" s="602" customFormat="1">
      <c r="A120" s="602">
        <v>425014</v>
      </c>
      <c r="B120" s="602" t="s">
        <v>5842</v>
      </c>
      <c r="C120" s="602" t="s">
        <v>498</v>
      </c>
      <c r="D120" s="602" t="s">
        <v>498</v>
      </c>
      <c r="E120" s="602" t="s">
        <v>498</v>
      </c>
      <c r="F120" s="602" t="s">
        <v>498</v>
      </c>
      <c r="G120" s="602" t="s">
        <v>498</v>
      </c>
      <c r="H120" s="602" t="s">
        <v>498</v>
      </c>
      <c r="I120" s="602" t="s">
        <v>498</v>
      </c>
      <c r="J120" s="602" t="s">
        <v>499</v>
      </c>
      <c r="K120" s="602" t="s">
        <v>499</v>
      </c>
      <c r="L120" s="602" t="s">
        <v>498</v>
      </c>
      <c r="M120" s="602" t="s">
        <v>499</v>
      </c>
      <c r="N120" s="602" t="s">
        <v>498</v>
      </c>
      <c r="O120" s="602" t="s">
        <v>499</v>
      </c>
      <c r="P120" s="602" t="s">
        <v>499</v>
      </c>
      <c r="Q120" s="602" t="s">
        <v>498</v>
      </c>
      <c r="R120" s="602" t="s">
        <v>499</v>
      </c>
      <c r="S120" s="602" t="s">
        <v>498</v>
      </c>
      <c r="T120" s="602" t="s">
        <v>498</v>
      </c>
      <c r="U120" s="602" t="s">
        <v>498</v>
      </c>
      <c r="V120" s="602" t="s">
        <v>498</v>
      </c>
      <c r="W120" s="602" t="s">
        <v>498</v>
      </c>
      <c r="X120" s="602" t="s">
        <v>498</v>
      </c>
    </row>
    <row r="121" spans="1:24" s="602" customFormat="1">
      <c r="A121" s="602">
        <v>425047</v>
      </c>
      <c r="B121" s="602" t="s">
        <v>5842</v>
      </c>
      <c r="C121" s="602" t="s">
        <v>498</v>
      </c>
      <c r="D121" s="602" t="s">
        <v>498</v>
      </c>
      <c r="E121" s="602" t="s">
        <v>499</v>
      </c>
      <c r="F121" s="602" t="s">
        <v>497</v>
      </c>
      <c r="G121" s="602" t="s">
        <v>498</v>
      </c>
      <c r="H121" s="602" t="s">
        <v>498</v>
      </c>
      <c r="I121" s="602" t="s">
        <v>499</v>
      </c>
      <c r="J121" s="602" t="s">
        <v>499</v>
      </c>
      <c r="K121" s="602" t="s">
        <v>499</v>
      </c>
      <c r="L121" s="602" t="s">
        <v>498</v>
      </c>
      <c r="M121" s="602" t="s">
        <v>499</v>
      </c>
      <c r="N121" s="602" t="s">
        <v>498</v>
      </c>
      <c r="O121" s="602" t="s">
        <v>499</v>
      </c>
      <c r="P121" s="602" t="s">
        <v>499</v>
      </c>
      <c r="Q121" s="602" t="s">
        <v>498</v>
      </c>
      <c r="R121" s="602" t="s">
        <v>498</v>
      </c>
      <c r="S121" s="602" t="s">
        <v>498</v>
      </c>
      <c r="T121" s="602" t="s">
        <v>498</v>
      </c>
      <c r="U121" s="602" t="s">
        <v>498</v>
      </c>
      <c r="V121" s="602" t="s">
        <v>498</v>
      </c>
      <c r="W121" s="602" t="s">
        <v>498</v>
      </c>
      <c r="X121" s="602" t="s">
        <v>498</v>
      </c>
    </row>
    <row r="122" spans="1:24" s="602" customFormat="1">
      <c r="A122" s="602">
        <v>425050</v>
      </c>
      <c r="B122" s="602" t="s">
        <v>5842</v>
      </c>
      <c r="C122" s="602" t="s">
        <v>498</v>
      </c>
      <c r="D122" s="602" t="s">
        <v>498</v>
      </c>
      <c r="E122" s="602" t="s">
        <v>498</v>
      </c>
      <c r="F122" s="602" t="s">
        <v>499</v>
      </c>
      <c r="G122" s="602" t="s">
        <v>498</v>
      </c>
      <c r="H122" s="602" t="s">
        <v>498</v>
      </c>
      <c r="I122" s="602" t="s">
        <v>498</v>
      </c>
      <c r="J122" s="602" t="s">
        <v>497</v>
      </c>
      <c r="K122" s="602" t="s">
        <v>497</v>
      </c>
      <c r="L122" s="602" t="s">
        <v>499</v>
      </c>
      <c r="M122" s="602" t="s">
        <v>499</v>
      </c>
      <c r="N122" s="602" t="s">
        <v>498</v>
      </c>
      <c r="O122" s="602" t="s">
        <v>499</v>
      </c>
      <c r="P122" s="602" t="s">
        <v>499</v>
      </c>
      <c r="Q122" s="602" t="s">
        <v>498</v>
      </c>
      <c r="R122" s="602" t="s">
        <v>499</v>
      </c>
      <c r="S122" s="602" t="s">
        <v>498</v>
      </c>
      <c r="T122" s="602" t="s">
        <v>498</v>
      </c>
      <c r="U122" s="602" t="s">
        <v>498</v>
      </c>
      <c r="V122" s="602" t="s">
        <v>498</v>
      </c>
      <c r="W122" s="602" t="s">
        <v>498</v>
      </c>
      <c r="X122" s="602" t="s">
        <v>498</v>
      </c>
    </row>
    <row r="123" spans="1:24" s="602" customFormat="1">
      <c r="A123" s="602">
        <v>425051</v>
      </c>
      <c r="B123" s="602" t="s">
        <v>5842</v>
      </c>
      <c r="C123" s="602" t="s">
        <v>498</v>
      </c>
      <c r="D123" s="602" t="s">
        <v>498</v>
      </c>
      <c r="E123" s="602" t="s">
        <v>498</v>
      </c>
      <c r="F123" s="602" t="s">
        <v>499</v>
      </c>
      <c r="G123" s="602" t="s">
        <v>498</v>
      </c>
      <c r="H123" s="602" t="s">
        <v>498</v>
      </c>
      <c r="I123" s="602" t="s">
        <v>498</v>
      </c>
      <c r="J123" s="602" t="s">
        <v>499</v>
      </c>
      <c r="K123" s="602" t="s">
        <v>497</v>
      </c>
      <c r="L123" s="602" t="s">
        <v>499</v>
      </c>
      <c r="M123" s="602" t="s">
        <v>499</v>
      </c>
      <c r="N123" s="602" t="s">
        <v>498</v>
      </c>
      <c r="O123" s="602" t="s">
        <v>498</v>
      </c>
      <c r="P123" s="602" t="s">
        <v>498</v>
      </c>
      <c r="Q123" s="602" t="s">
        <v>498</v>
      </c>
      <c r="R123" s="602" t="s">
        <v>498</v>
      </c>
      <c r="S123" s="602" t="s">
        <v>498</v>
      </c>
      <c r="T123" s="602" t="s">
        <v>498</v>
      </c>
      <c r="U123" s="602" t="s">
        <v>498</v>
      </c>
      <c r="V123" s="602" t="s">
        <v>498</v>
      </c>
      <c r="W123" s="602" t="s">
        <v>498</v>
      </c>
      <c r="X123" s="602" t="s">
        <v>498</v>
      </c>
    </row>
    <row r="124" spans="1:24" s="602" customFormat="1">
      <c r="A124" s="602">
        <v>425067</v>
      </c>
      <c r="B124" s="602" t="s">
        <v>5842</v>
      </c>
      <c r="C124" s="602" t="s">
        <v>498</v>
      </c>
      <c r="D124" s="602" t="s">
        <v>498</v>
      </c>
      <c r="E124" s="602" t="s">
        <v>498</v>
      </c>
      <c r="F124" s="602" t="s">
        <v>497</v>
      </c>
      <c r="G124" s="602" t="s">
        <v>498</v>
      </c>
      <c r="H124" s="602" t="s">
        <v>498</v>
      </c>
      <c r="I124" s="602" t="s">
        <v>498</v>
      </c>
      <c r="J124" s="602" t="s">
        <v>499</v>
      </c>
      <c r="K124" s="602" t="s">
        <v>499</v>
      </c>
      <c r="L124" s="602" t="s">
        <v>499</v>
      </c>
      <c r="M124" s="602" t="s">
        <v>499</v>
      </c>
      <c r="N124" s="602" t="s">
        <v>498</v>
      </c>
      <c r="O124" s="602" t="s">
        <v>499</v>
      </c>
      <c r="P124" s="602" t="s">
        <v>499</v>
      </c>
      <c r="Q124" s="602" t="s">
        <v>498</v>
      </c>
      <c r="R124" s="602" t="s">
        <v>499</v>
      </c>
      <c r="S124" s="602" t="s">
        <v>498</v>
      </c>
      <c r="T124" s="602" t="s">
        <v>498</v>
      </c>
      <c r="U124" s="602" t="s">
        <v>498</v>
      </c>
      <c r="V124" s="602" t="s">
        <v>498</v>
      </c>
      <c r="W124" s="602" t="s">
        <v>498</v>
      </c>
      <c r="X124" s="602" t="s">
        <v>498</v>
      </c>
    </row>
    <row r="125" spans="1:24" s="602" customFormat="1">
      <c r="A125" s="602">
        <v>425070</v>
      </c>
      <c r="B125" s="602" t="s">
        <v>5842</v>
      </c>
      <c r="C125" s="602" t="s">
        <v>498</v>
      </c>
      <c r="D125" s="602" t="s">
        <v>498</v>
      </c>
      <c r="E125" s="602" t="s">
        <v>498</v>
      </c>
      <c r="F125" s="602" t="s">
        <v>499</v>
      </c>
      <c r="G125" s="602" t="s">
        <v>498</v>
      </c>
      <c r="H125" s="602" t="s">
        <v>498</v>
      </c>
      <c r="I125" s="602" t="s">
        <v>498</v>
      </c>
      <c r="J125" s="602" t="s">
        <v>499</v>
      </c>
      <c r="K125" s="602" t="s">
        <v>499</v>
      </c>
      <c r="L125" s="602" t="s">
        <v>498</v>
      </c>
      <c r="M125" s="602" t="s">
        <v>499</v>
      </c>
      <c r="N125" s="602" t="s">
        <v>498</v>
      </c>
      <c r="O125" s="602" t="s">
        <v>499</v>
      </c>
      <c r="P125" s="602" t="s">
        <v>499</v>
      </c>
      <c r="Q125" s="602" t="s">
        <v>498</v>
      </c>
      <c r="R125" s="602" t="s">
        <v>498</v>
      </c>
      <c r="S125" s="602" t="s">
        <v>498</v>
      </c>
      <c r="T125" s="602" t="s">
        <v>498</v>
      </c>
      <c r="U125" s="602" t="s">
        <v>498</v>
      </c>
      <c r="V125" s="602" t="s">
        <v>498</v>
      </c>
      <c r="W125" s="602" t="s">
        <v>498</v>
      </c>
      <c r="X125" s="602" t="s">
        <v>498</v>
      </c>
    </row>
    <row r="126" spans="1:24" s="602" customFormat="1">
      <c r="A126" s="602">
        <v>425071</v>
      </c>
      <c r="B126" s="602" t="s">
        <v>5842</v>
      </c>
      <c r="C126" s="602" t="s">
        <v>498</v>
      </c>
      <c r="D126" s="602" t="s">
        <v>498</v>
      </c>
      <c r="E126" s="602" t="s">
        <v>498</v>
      </c>
      <c r="F126" s="602" t="s">
        <v>499</v>
      </c>
      <c r="G126" s="602" t="s">
        <v>498</v>
      </c>
      <c r="H126" s="602" t="s">
        <v>498</v>
      </c>
      <c r="I126" s="602" t="s">
        <v>498</v>
      </c>
      <c r="J126" s="602" t="s">
        <v>499</v>
      </c>
      <c r="K126" s="602" t="s">
        <v>497</v>
      </c>
      <c r="L126" s="602" t="s">
        <v>499</v>
      </c>
      <c r="M126" s="602" t="s">
        <v>499</v>
      </c>
      <c r="N126" s="602" t="s">
        <v>498</v>
      </c>
      <c r="O126" s="602" t="s">
        <v>498</v>
      </c>
      <c r="P126" s="602" t="s">
        <v>498</v>
      </c>
      <c r="Q126" s="602" t="s">
        <v>498</v>
      </c>
      <c r="R126" s="602" t="s">
        <v>498</v>
      </c>
      <c r="S126" s="602" t="s">
        <v>498</v>
      </c>
      <c r="T126" s="602" t="s">
        <v>498</v>
      </c>
      <c r="U126" s="602" t="s">
        <v>498</v>
      </c>
      <c r="V126" s="602" t="s">
        <v>498</v>
      </c>
      <c r="W126" s="602" t="s">
        <v>498</v>
      </c>
      <c r="X126" s="602" t="s">
        <v>498</v>
      </c>
    </row>
    <row r="127" spans="1:24" s="602" customFormat="1">
      <c r="A127" s="602">
        <v>425135</v>
      </c>
      <c r="B127" s="602" t="s">
        <v>5842</v>
      </c>
      <c r="C127" s="602" t="s">
        <v>498</v>
      </c>
      <c r="D127" s="602" t="s">
        <v>498</v>
      </c>
      <c r="E127" s="602" t="s">
        <v>498</v>
      </c>
      <c r="F127" s="602" t="s">
        <v>499</v>
      </c>
      <c r="G127" s="602" t="s">
        <v>498</v>
      </c>
      <c r="H127" s="602" t="s">
        <v>498</v>
      </c>
      <c r="I127" s="602" t="s">
        <v>498</v>
      </c>
      <c r="J127" s="602" t="s">
        <v>499</v>
      </c>
      <c r="K127" s="602" t="s">
        <v>499</v>
      </c>
      <c r="L127" s="602" t="s">
        <v>499</v>
      </c>
      <c r="M127" s="602" t="s">
        <v>499</v>
      </c>
      <c r="N127" s="602" t="s">
        <v>498</v>
      </c>
      <c r="O127" s="602" t="s">
        <v>499</v>
      </c>
      <c r="P127" s="602" t="s">
        <v>499</v>
      </c>
      <c r="Q127" s="602" t="s">
        <v>498</v>
      </c>
      <c r="R127" s="602" t="s">
        <v>499</v>
      </c>
      <c r="S127" s="602" t="s">
        <v>498</v>
      </c>
      <c r="T127" s="602" t="s">
        <v>498</v>
      </c>
      <c r="U127" s="602" t="s">
        <v>498</v>
      </c>
      <c r="V127" s="602" t="s">
        <v>498</v>
      </c>
      <c r="W127" s="602" t="s">
        <v>498</v>
      </c>
      <c r="X127" s="602" t="s">
        <v>498</v>
      </c>
    </row>
    <row r="128" spans="1:24" s="602" customFormat="1">
      <c r="A128" s="602">
        <v>425144</v>
      </c>
      <c r="B128" s="602" t="s">
        <v>5842</v>
      </c>
      <c r="C128" s="602" t="s">
        <v>498</v>
      </c>
      <c r="D128" s="602" t="s">
        <v>498</v>
      </c>
      <c r="E128" s="602" t="s">
        <v>498</v>
      </c>
      <c r="F128" s="602" t="s">
        <v>499</v>
      </c>
      <c r="G128" s="602" t="s">
        <v>498</v>
      </c>
      <c r="H128" s="602" t="s">
        <v>498</v>
      </c>
      <c r="I128" s="602" t="s">
        <v>498</v>
      </c>
      <c r="J128" s="602" t="s">
        <v>499</v>
      </c>
      <c r="K128" s="602" t="s">
        <v>499</v>
      </c>
      <c r="L128" s="602" t="s">
        <v>497</v>
      </c>
      <c r="M128" s="602" t="s">
        <v>499</v>
      </c>
      <c r="N128" s="602" t="s">
        <v>498</v>
      </c>
      <c r="O128" s="602" t="s">
        <v>499</v>
      </c>
      <c r="P128" s="602" t="s">
        <v>499</v>
      </c>
      <c r="Q128" s="602" t="s">
        <v>498</v>
      </c>
      <c r="R128" s="602" t="s">
        <v>499</v>
      </c>
      <c r="S128" s="602" t="s">
        <v>498</v>
      </c>
      <c r="T128" s="602" t="s">
        <v>498</v>
      </c>
      <c r="U128" s="602" t="s">
        <v>498</v>
      </c>
      <c r="V128" s="602" t="s">
        <v>498</v>
      </c>
      <c r="W128" s="602" t="s">
        <v>498</v>
      </c>
      <c r="X128" s="602" t="s">
        <v>498</v>
      </c>
    </row>
    <row r="129" spans="1:24" s="602" customFormat="1">
      <c r="A129" s="602">
        <v>425146</v>
      </c>
      <c r="B129" s="602" t="s">
        <v>5842</v>
      </c>
      <c r="C129" s="602" t="s">
        <v>498</v>
      </c>
      <c r="D129" s="602" t="s">
        <v>498</v>
      </c>
      <c r="E129" s="602" t="s">
        <v>498</v>
      </c>
      <c r="F129" s="602" t="s">
        <v>499</v>
      </c>
      <c r="G129" s="602" t="s">
        <v>498</v>
      </c>
      <c r="H129" s="602" t="s">
        <v>498</v>
      </c>
      <c r="I129" s="602" t="s">
        <v>498</v>
      </c>
      <c r="J129" s="602" t="s">
        <v>499</v>
      </c>
      <c r="K129" s="602" t="s">
        <v>499</v>
      </c>
      <c r="L129" s="602" t="s">
        <v>499</v>
      </c>
      <c r="M129" s="602" t="s">
        <v>499</v>
      </c>
      <c r="N129" s="602" t="s">
        <v>498</v>
      </c>
      <c r="O129" s="602" t="s">
        <v>499</v>
      </c>
      <c r="P129" s="602" t="s">
        <v>499</v>
      </c>
      <c r="Q129" s="602" t="s">
        <v>498</v>
      </c>
      <c r="R129" s="602" t="s">
        <v>499</v>
      </c>
      <c r="S129" s="602" t="s">
        <v>498</v>
      </c>
      <c r="T129" s="602" t="s">
        <v>498</v>
      </c>
      <c r="U129" s="602" t="s">
        <v>498</v>
      </c>
      <c r="V129" s="602" t="s">
        <v>498</v>
      </c>
      <c r="W129" s="602" t="s">
        <v>498</v>
      </c>
      <c r="X129" s="602" t="s">
        <v>498</v>
      </c>
    </row>
    <row r="130" spans="1:24" s="602" customFormat="1">
      <c r="A130" s="602">
        <v>425193</v>
      </c>
      <c r="B130" s="602" t="s">
        <v>5842</v>
      </c>
      <c r="C130" s="602" t="s">
        <v>498</v>
      </c>
      <c r="D130" s="602" t="s">
        <v>498</v>
      </c>
      <c r="E130" s="602" t="s">
        <v>498</v>
      </c>
      <c r="F130" s="602" t="s">
        <v>499</v>
      </c>
      <c r="G130" s="602" t="s">
        <v>498</v>
      </c>
      <c r="H130" s="602" t="s">
        <v>498</v>
      </c>
      <c r="I130" s="602" t="s">
        <v>498</v>
      </c>
      <c r="J130" s="602" t="s">
        <v>499</v>
      </c>
      <c r="K130" s="602" t="s">
        <v>499</v>
      </c>
      <c r="L130" s="602" t="s">
        <v>499</v>
      </c>
      <c r="M130" s="602" t="s">
        <v>499</v>
      </c>
      <c r="N130" s="602" t="s">
        <v>498</v>
      </c>
      <c r="O130" s="602" t="s">
        <v>499</v>
      </c>
      <c r="P130" s="602" t="s">
        <v>499</v>
      </c>
      <c r="Q130" s="602" t="s">
        <v>498</v>
      </c>
      <c r="R130" s="602" t="s">
        <v>498</v>
      </c>
      <c r="S130" s="602" t="s">
        <v>498</v>
      </c>
      <c r="T130" s="602" t="s">
        <v>498</v>
      </c>
      <c r="U130" s="602" t="s">
        <v>498</v>
      </c>
      <c r="V130" s="602" t="s">
        <v>498</v>
      </c>
      <c r="W130" s="602" t="s">
        <v>498</v>
      </c>
      <c r="X130" s="602" t="s">
        <v>498</v>
      </c>
    </row>
    <row r="131" spans="1:24" s="602" customFormat="1">
      <c r="A131" s="602">
        <v>425270</v>
      </c>
      <c r="B131" s="602" t="s">
        <v>5842</v>
      </c>
      <c r="C131" s="602" t="s">
        <v>498</v>
      </c>
      <c r="D131" s="602" t="s">
        <v>498</v>
      </c>
      <c r="E131" s="602" t="s">
        <v>498</v>
      </c>
      <c r="F131" s="602" t="s">
        <v>497</v>
      </c>
      <c r="G131" s="602" t="s">
        <v>498</v>
      </c>
      <c r="H131" s="602" t="s">
        <v>498</v>
      </c>
      <c r="I131" s="602" t="s">
        <v>498</v>
      </c>
      <c r="J131" s="602" t="s">
        <v>499</v>
      </c>
      <c r="K131" s="602" t="s">
        <v>497</v>
      </c>
      <c r="L131" s="602" t="s">
        <v>499</v>
      </c>
      <c r="M131" s="602" t="s">
        <v>499</v>
      </c>
      <c r="N131" s="602" t="s">
        <v>498</v>
      </c>
      <c r="O131" s="602" t="s">
        <v>498</v>
      </c>
      <c r="P131" s="602" t="s">
        <v>498</v>
      </c>
      <c r="Q131" s="602" t="s">
        <v>498</v>
      </c>
      <c r="R131" s="602" t="s">
        <v>498</v>
      </c>
      <c r="S131" s="602" t="s">
        <v>498</v>
      </c>
      <c r="T131" s="602" t="s">
        <v>498</v>
      </c>
      <c r="U131" s="602" t="s">
        <v>498</v>
      </c>
      <c r="V131" s="602" t="s">
        <v>498</v>
      </c>
      <c r="W131" s="602" t="s">
        <v>498</v>
      </c>
      <c r="X131" s="602" t="s">
        <v>498</v>
      </c>
    </row>
    <row r="132" spans="1:24" s="602" customFormat="1">
      <c r="A132" s="602">
        <v>425330</v>
      </c>
      <c r="B132" s="602" t="s">
        <v>5842</v>
      </c>
      <c r="C132" s="602" t="s">
        <v>498</v>
      </c>
      <c r="D132" s="602" t="s">
        <v>498</v>
      </c>
      <c r="E132" s="602" t="s">
        <v>498</v>
      </c>
      <c r="F132" s="602" t="s">
        <v>499</v>
      </c>
      <c r="G132" s="602" t="s">
        <v>498</v>
      </c>
      <c r="H132" s="602" t="s">
        <v>498</v>
      </c>
      <c r="I132" s="602" t="s">
        <v>498</v>
      </c>
      <c r="J132" s="602" t="s">
        <v>499</v>
      </c>
      <c r="K132" s="602" t="s">
        <v>499</v>
      </c>
      <c r="L132" s="602" t="s">
        <v>499</v>
      </c>
      <c r="M132" s="602" t="s">
        <v>499</v>
      </c>
      <c r="N132" s="602" t="s">
        <v>498</v>
      </c>
      <c r="O132" s="602" t="s">
        <v>499</v>
      </c>
      <c r="P132" s="602" t="s">
        <v>499</v>
      </c>
      <c r="Q132" s="602" t="s">
        <v>498</v>
      </c>
      <c r="R132" s="602" t="s">
        <v>499</v>
      </c>
      <c r="S132" s="602" t="s">
        <v>498</v>
      </c>
      <c r="T132" s="602" t="s">
        <v>498</v>
      </c>
      <c r="U132" s="602" t="s">
        <v>498</v>
      </c>
      <c r="V132" s="602" t="s">
        <v>498</v>
      </c>
      <c r="W132" s="602" t="s">
        <v>498</v>
      </c>
      <c r="X132" s="602" t="s">
        <v>498</v>
      </c>
    </row>
    <row r="133" spans="1:24" s="602" customFormat="1">
      <c r="A133" s="602">
        <v>425339</v>
      </c>
      <c r="B133" s="602" t="s">
        <v>5842</v>
      </c>
      <c r="C133" s="602" t="s">
        <v>498</v>
      </c>
      <c r="D133" s="602" t="s">
        <v>498</v>
      </c>
      <c r="E133" s="602" t="s">
        <v>498</v>
      </c>
      <c r="F133" s="602" t="s">
        <v>499</v>
      </c>
      <c r="G133" s="602" t="s">
        <v>498</v>
      </c>
      <c r="H133" s="602" t="s">
        <v>498</v>
      </c>
      <c r="I133" s="602" t="s">
        <v>498</v>
      </c>
      <c r="J133" s="602" t="s">
        <v>499</v>
      </c>
      <c r="K133" s="602" t="s">
        <v>499</v>
      </c>
      <c r="L133" s="602" t="s">
        <v>499</v>
      </c>
      <c r="M133" s="602" t="s">
        <v>499</v>
      </c>
      <c r="N133" s="602" t="s">
        <v>498</v>
      </c>
      <c r="O133" s="602" t="s">
        <v>499</v>
      </c>
      <c r="P133" s="602" t="s">
        <v>499</v>
      </c>
      <c r="Q133" s="602" t="s">
        <v>498</v>
      </c>
      <c r="R133" s="602" t="s">
        <v>499</v>
      </c>
      <c r="S133" s="602" t="s">
        <v>498</v>
      </c>
      <c r="T133" s="602" t="s">
        <v>498</v>
      </c>
      <c r="U133" s="602" t="s">
        <v>498</v>
      </c>
      <c r="V133" s="602" t="s">
        <v>498</v>
      </c>
      <c r="W133" s="602" t="s">
        <v>498</v>
      </c>
      <c r="X133" s="602" t="s">
        <v>498</v>
      </c>
    </row>
    <row r="134" spans="1:24" s="602" customFormat="1">
      <c r="A134" s="602">
        <v>425346</v>
      </c>
      <c r="B134" s="602" t="s">
        <v>5842</v>
      </c>
      <c r="C134" s="602" t="s">
        <v>498</v>
      </c>
      <c r="D134" s="602" t="s">
        <v>498</v>
      </c>
      <c r="E134" s="602" t="s">
        <v>498</v>
      </c>
      <c r="F134" s="602" t="s">
        <v>498</v>
      </c>
      <c r="G134" s="602" t="s">
        <v>497</v>
      </c>
      <c r="H134" s="602" t="s">
        <v>498</v>
      </c>
      <c r="I134" s="602" t="s">
        <v>499</v>
      </c>
      <c r="J134" s="602" t="s">
        <v>499</v>
      </c>
      <c r="K134" s="602" t="s">
        <v>498</v>
      </c>
      <c r="L134" s="602" t="s">
        <v>499</v>
      </c>
      <c r="M134" s="602" t="s">
        <v>499</v>
      </c>
      <c r="N134" s="602" t="s">
        <v>498</v>
      </c>
      <c r="O134" s="602" t="s">
        <v>499</v>
      </c>
      <c r="P134" s="602" t="s">
        <v>498</v>
      </c>
      <c r="Q134" s="602" t="s">
        <v>498</v>
      </c>
      <c r="R134" s="602" t="s">
        <v>498</v>
      </c>
      <c r="S134" s="602" t="s">
        <v>498</v>
      </c>
      <c r="T134" s="602" t="s">
        <v>498</v>
      </c>
      <c r="U134" s="602" t="s">
        <v>498</v>
      </c>
      <c r="V134" s="602" t="s">
        <v>498</v>
      </c>
      <c r="W134" s="602" t="s">
        <v>498</v>
      </c>
      <c r="X134" s="602" t="s">
        <v>498</v>
      </c>
    </row>
    <row r="135" spans="1:24" s="602" customFormat="1">
      <c r="A135" s="602">
        <v>425356</v>
      </c>
      <c r="B135" s="602" t="s">
        <v>5842</v>
      </c>
      <c r="C135" s="602" t="s">
        <v>498</v>
      </c>
      <c r="D135" s="602" t="s">
        <v>498</v>
      </c>
      <c r="E135" s="602" t="s">
        <v>498</v>
      </c>
      <c r="F135" s="602" t="s">
        <v>497</v>
      </c>
      <c r="G135" s="602" t="s">
        <v>498</v>
      </c>
      <c r="H135" s="602" t="s">
        <v>498</v>
      </c>
      <c r="I135" s="602" t="s">
        <v>498</v>
      </c>
      <c r="J135" s="602" t="s">
        <v>497</v>
      </c>
      <c r="K135" s="602" t="s">
        <v>499</v>
      </c>
      <c r="L135" s="602" t="s">
        <v>498</v>
      </c>
      <c r="M135" s="602" t="s">
        <v>498</v>
      </c>
      <c r="N135" s="602" t="s">
        <v>498</v>
      </c>
      <c r="O135" s="602" t="s">
        <v>499</v>
      </c>
      <c r="P135" s="602" t="s">
        <v>498</v>
      </c>
      <c r="Q135" s="602" t="s">
        <v>498</v>
      </c>
      <c r="R135" s="602" t="s">
        <v>498</v>
      </c>
      <c r="S135" s="602" t="s">
        <v>498</v>
      </c>
      <c r="T135" s="602" t="s">
        <v>498</v>
      </c>
      <c r="U135" s="602" t="s">
        <v>498</v>
      </c>
      <c r="V135" s="602" t="s">
        <v>498</v>
      </c>
      <c r="W135" s="602" t="s">
        <v>498</v>
      </c>
      <c r="X135" s="602" t="s">
        <v>498</v>
      </c>
    </row>
    <row r="136" spans="1:24" s="602" customFormat="1">
      <c r="A136" s="602">
        <v>425363</v>
      </c>
      <c r="B136" s="602" t="s">
        <v>5842</v>
      </c>
      <c r="C136" s="602" t="s">
        <v>498</v>
      </c>
      <c r="D136" s="602" t="s">
        <v>498</v>
      </c>
      <c r="E136" s="602" t="s">
        <v>498</v>
      </c>
      <c r="F136" s="602" t="s">
        <v>499</v>
      </c>
      <c r="G136" s="602" t="s">
        <v>498</v>
      </c>
      <c r="H136" s="602" t="s">
        <v>498</v>
      </c>
      <c r="I136" s="602" t="s">
        <v>498</v>
      </c>
      <c r="J136" s="602" t="s">
        <v>499</v>
      </c>
      <c r="K136" s="602" t="s">
        <v>499</v>
      </c>
      <c r="L136" s="602" t="s">
        <v>499</v>
      </c>
      <c r="M136" s="602" t="s">
        <v>499</v>
      </c>
      <c r="N136" s="602" t="s">
        <v>498</v>
      </c>
      <c r="O136" s="602" t="s">
        <v>499</v>
      </c>
      <c r="P136" s="602" t="s">
        <v>499</v>
      </c>
      <c r="Q136" s="602" t="s">
        <v>498</v>
      </c>
      <c r="R136" s="602" t="s">
        <v>499</v>
      </c>
      <c r="S136" s="602" t="s">
        <v>498</v>
      </c>
      <c r="T136" s="602" t="s">
        <v>498</v>
      </c>
      <c r="U136" s="602" t="s">
        <v>498</v>
      </c>
      <c r="V136" s="602" t="s">
        <v>498</v>
      </c>
      <c r="W136" s="602" t="s">
        <v>498</v>
      </c>
      <c r="X136" s="602" t="s">
        <v>498</v>
      </c>
    </row>
    <row r="137" spans="1:24" s="602" customFormat="1">
      <c r="A137" s="602">
        <v>425367</v>
      </c>
      <c r="B137" s="602" t="s">
        <v>5842</v>
      </c>
      <c r="C137" s="602" t="s">
        <v>498</v>
      </c>
      <c r="D137" s="602" t="s">
        <v>498</v>
      </c>
      <c r="E137" s="602" t="s">
        <v>498</v>
      </c>
      <c r="F137" s="602" t="s">
        <v>499</v>
      </c>
      <c r="G137" s="602" t="s">
        <v>498</v>
      </c>
      <c r="H137" s="602" t="s">
        <v>498</v>
      </c>
      <c r="I137" s="602" t="s">
        <v>498</v>
      </c>
      <c r="J137" s="602" t="s">
        <v>499</v>
      </c>
      <c r="K137" s="602" t="s">
        <v>499</v>
      </c>
      <c r="L137" s="602" t="s">
        <v>499</v>
      </c>
      <c r="M137" s="602" t="s">
        <v>499</v>
      </c>
      <c r="N137" s="602" t="s">
        <v>498</v>
      </c>
      <c r="O137" s="602" t="s">
        <v>498</v>
      </c>
      <c r="P137" s="602" t="s">
        <v>498</v>
      </c>
      <c r="Q137" s="602" t="s">
        <v>498</v>
      </c>
      <c r="R137" s="602" t="s">
        <v>498</v>
      </c>
      <c r="S137" s="602" t="s">
        <v>498</v>
      </c>
      <c r="T137" s="602" t="s">
        <v>498</v>
      </c>
      <c r="U137" s="602" t="s">
        <v>498</v>
      </c>
      <c r="V137" s="602" t="s">
        <v>498</v>
      </c>
      <c r="W137" s="602" t="s">
        <v>498</v>
      </c>
      <c r="X137" s="602" t="s">
        <v>498</v>
      </c>
    </row>
    <row r="138" spans="1:24" s="602" customFormat="1">
      <c r="A138" s="602">
        <v>423911</v>
      </c>
      <c r="B138" s="602" t="s">
        <v>5842</v>
      </c>
      <c r="C138" s="602" t="s">
        <v>498</v>
      </c>
      <c r="D138" s="602" t="s">
        <v>498</v>
      </c>
      <c r="E138" s="602" t="s">
        <v>499</v>
      </c>
      <c r="F138" s="602" t="s">
        <v>499</v>
      </c>
      <c r="G138" s="602" t="s">
        <v>499</v>
      </c>
      <c r="H138" s="602" t="s">
        <v>498</v>
      </c>
      <c r="I138" s="602" t="s">
        <v>499</v>
      </c>
      <c r="J138" s="602" t="s">
        <v>497</v>
      </c>
      <c r="K138" s="602" t="s">
        <v>499</v>
      </c>
      <c r="L138" s="602" t="s">
        <v>499</v>
      </c>
      <c r="M138" s="602" t="s">
        <v>497</v>
      </c>
      <c r="N138" s="602" t="s">
        <v>498</v>
      </c>
      <c r="O138" s="602" t="s">
        <v>499</v>
      </c>
      <c r="P138" s="602" t="s">
        <v>499</v>
      </c>
      <c r="Q138" s="602" t="s">
        <v>498</v>
      </c>
      <c r="R138" s="602" t="s">
        <v>498</v>
      </c>
      <c r="S138" s="602" t="s">
        <v>498</v>
      </c>
      <c r="T138" s="602" t="s">
        <v>498</v>
      </c>
      <c r="U138" s="602" t="s">
        <v>498</v>
      </c>
      <c r="V138" s="602" t="s">
        <v>498</v>
      </c>
      <c r="W138" s="602" t="s">
        <v>498</v>
      </c>
      <c r="X138" s="602" t="s">
        <v>498</v>
      </c>
    </row>
    <row r="139" spans="1:24" s="602" customFormat="1">
      <c r="A139" s="602">
        <v>425428</v>
      </c>
      <c r="B139" s="602" t="s">
        <v>5842</v>
      </c>
      <c r="C139" s="602" t="s">
        <v>498</v>
      </c>
      <c r="D139" s="602" t="s">
        <v>498</v>
      </c>
      <c r="E139" s="602" t="s">
        <v>498</v>
      </c>
      <c r="F139" s="602" t="s">
        <v>499</v>
      </c>
      <c r="G139" s="602" t="s">
        <v>498</v>
      </c>
      <c r="H139" s="602" t="s">
        <v>498</v>
      </c>
      <c r="I139" s="602" t="s">
        <v>498</v>
      </c>
      <c r="J139" s="602" t="s">
        <v>499</v>
      </c>
      <c r="K139" s="602" t="s">
        <v>499</v>
      </c>
      <c r="L139" s="602" t="s">
        <v>499</v>
      </c>
      <c r="M139" s="602" t="s">
        <v>499</v>
      </c>
      <c r="N139" s="602" t="s">
        <v>498</v>
      </c>
      <c r="O139" s="602" t="s">
        <v>499</v>
      </c>
      <c r="P139" s="602" t="s">
        <v>499</v>
      </c>
      <c r="Q139" s="602" t="s">
        <v>498</v>
      </c>
      <c r="R139" s="602" t="s">
        <v>498</v>
      </c>
      <c r="S139" s="602" t="s">
        <v>498</v>
      </c>
      <c r="T139" s="602" t="s">
        <v>498</v>
      </c>
      <c r="U139" s="602" t="s">
        <v>498</v>
      </c>
      <c r="V139" s="602" t="s">
        <v>498</v>
      </c>
      <c r="W139" s="602" t="s">
        <v>498</v>
      </c>
      <c r="X139" s="602" t="s">
        <v>498</v>
      </c>
    </row>
    <row r="140" spans="1:24" s="602" customFormat="1">
      <c r="A140" s="602">
        <v>425438</v>
      </c>
      <c r="B140" s="602" t="s">
        <v>5842</v>
      </c>
      <c r="C140" s="602" t="s">
        <v>498</v>
      </c>
      <c r="D140" s="602" t="s">
        <v>498</v>
      </c>
      <c r="E140" s="602" t="s">
        <v>498</v>
      </c>
      <c r="F140" s="602" t="s">
        <v>499</v>
      </c>
      <c r="G140" s="602" t="s">
        <v>498</v>
      </c>
      <c r="H140" s="602" t="s">
        <v>498</v>
      </c>
      <c r="I140" s="602" t="s">
        <v>498</v>
      </c>
      <c r="J140" s="602" t="s">
        <v>499</v>
      </c>
      <c r="K140" s="602" t="s">
        <v>499</v>
      </c>
      <c r="L140" s="602" t="s">
        <v>499</v>
      </c>
      <c r="M140" s="602" t="s">
        <v>499</v>
      </c>
      <c r="N140" s="602" t="s">
        <v>498</v>
      </c>
      <c r="O140" s="602" t="s">
        <v>499</v>
      </c>
      <c r="P140" s="602" t="s">
        <v>498</v>
      </c>
      <c r="Q140" s="602" t="s">
        <v>498</v>
      </c>
      <c r="R140" s="602" t="s">
        <v>498</v>
      </c>
      <c r="S140" s="602" t="s">
        <v>498</v>
      </c>
      <c r="T140" s="602" t="s">
        <v>498</v>
      </c>
      <c r="U140" s="602" t="s">
        <v>498</v>
      </c>
      <c r="V140" s="602" t="s">
        <v>498</v>
      </c>
      <c r="W140" s="602" t="s">
        <v>498</v>
      </c>
      <c r="X140" s="602" t="s">
        <v>498</v>
      </c>
    </row>
    <row r="141" spans="1:24" s="602" customFormat="1">
      <c r="A141" s="602">
        <v>425465</v>
      </c>
      <c r="B141" s="602" t="s">
        <v>5842</v>
      </c>
      <c r="C141" s="602" t="s">
        <v>498</v>
      </c>
      <c r="D141" s="602" t="s">
        <v>498</v>
      </c>
      <c r="E141" s="602" t="s">
        <v>498</v>
      </c>
      <c r="F141" s="602" t="s">
        <v>498</v>
      </c>
      <c r="G141" s="602" t="s">
        <v>497</v>
      </c>
      <c r="H141" s="602" t="s">
        <v>497</v>
      </c>
      <c r="I141" s="602" t="s">
        <v>498</v>
      </c>
      <c r="J141" s="602" t="s">
        <v>497</v>
      </c>
      <c r="K141" s="602" t="s">
        <v>498</v>
      </c>
      <c r="L141" s="602" t="s">
        <v>499</v>
      </c>
      <c r="M141" s="602" t="s">
        <v>499</v>
      </c>
      <c r="N141" s="602" t="s">
        <v>498</v>
      </c>
      <c r="O141" s="602" t="s">
        <v>499</v>
      </c>
      <c r="P141" s="602" t="s">
        <v>498</v>
      </c>
      <c r="Q141" s="602" t="s">
        <v>498</v>
      </c>
      <c r="R141" s="602" t="s">
        <v>498</v>
      </c>
      <c r="S141" s="602" t="s">
        <v>499</v>
      </c>
      <c r="T141" s="602" t="s">
        <v>498</v>
      </c>
      <c r="U141" s="602" t="s">
        <v>498</v>
      </c>
      <c r="V141" s="602" t="s">
        <v>498</v>
      </c>
      <c r="W141" s="602" t="s">
        <v>498</v>
      </c>
      <c r="X141" s="602" t="s">
        <v>498</v>
      </c>
    </row>
    <row r="142" spans="1:24" s="602" customFormat="1">
      <c r="A142" s="602">
        <v>425470</v>
      </c>
      <c r="B142" s="602" t="s">
        <v>5842</v>
      </c>
      <c r="C142" s="602" t="s">
        <v>498</v>
      </c>
      <c r="D142" s="602" t="s">
        <v>498</v>
      </c>
      <c r="E142" s="602" t="s">
        <v>498</v>
      </c>
      <c r="F142" s="602" t="s">
        <v>498</v>
      </c>
      <c r="G142" s="602" t="s">
        <v>498</v>
      </c>
      <c r="H142" s="602" t="s">
        <v>498</v>
      </c>
      <c r="I142" s="602" t="s">
        <v>499</v>
      </c>
      <c r="J142" s="602" t="s">
        <v>499</v>
      </c>
      <c r="K142" s="602" t="s">
        <v>497</v>
      </c>
      <c r="L142" s="602" t="s">
        <v>499</v>
      </c>
      <c r="M142" s="602" t="s">
        <v>499</v>
      </c>
      <c r="N142" s="602" t="s">
        <v>498</v>
      </c>
      <c r="O142" s="602" t="s">
        <v>498</v>
      </c>
      <c r="P142" s="602" t="s">
        <v>498</v>
      </c>
      <c r="Q142" s="602" t="s">
        <v>498</v>
      </c>
      <c r="R142" s="602" t="s">
        <v>498</v>
      </c>
      <c r="S142" s="602" t="s">
        <v>498</v>
      </c>
      <c r="T142" s="602" t="s">
        <v>498</v>
      </c>
      <c r="U142" s="602" t="s">
        <v>498</v>
      </c>
      <c r="V142" s="602" t="s">
        <v>498</v>
      </c>
      <c r="W142" s="602" t="s">
        <v>498</v>
      </c>
      <c r="X142" s="602" t="s">
        <v>498</v>
      </c>
    </row>
    <row r="143" spans="1:24" s="602" customFormat="1">
      <c r="A143" s="602">
        <v>425488</v>
      </c>
      <c r="B143" s="602" t="s">
        <v>5842</v>
      </c>
      <c r="C143" s="602" t="s">
        <v>498</v>
      </c>
      <c r="D143" s="602" t="s">
        <v>498</v>
      </c>
      <c r="E143" s="602" t="s">
        <v>498</v>
      </c>
      <c r="F143" s="602" t="s">
        <v>499</v>
      </c>
      <c r="G143" s="602" t="s">
        <v>498</v>
      </c>
      <c r="H143" s="602" t="s">
        <v>498</v>
      </c>
      <c r="I143" s="602" t="s">
        <v>498</v>
      </c>
      <c r="J143" s="602" t="s">
        <v>499</v>
      </c>
      <c r="K143" s="602" t="s">
        <v>499</v>
      </c>
      <c r="L143" s="602" t="s">
        <v>499</v>
      </c>
      <c r="M143" s="602" t="s">
        <v>499</v>
      </c>
      <c r="N143" s="602" t="s">
        <v>498</v>
      </c>
      <c r="O143" s="602" t="s">
        <v>498</v>
      </c>
      <c r="P143" s="602" t="s">
        <v>498</v>
      </c>
      <c r="Q143" s="602" t="s">
        <v>498</v>
      </c>
      <c r="R143" s="602" t="s">
        <v>498</v>
      </c>
      <c r="S143" s="602" t="s">
        <v>498</v>
      </c>
      <c r="T143" s="602" t="s">
        <v>498</v>
      </c>
      <c r="U143" s="602" t="s">
        <v>498</v>
      </c>
      <c r="V143" s="602" t="s">
        <v>498</v>
      </c>
      <c r="W143" s="602" t="s">
        <v>498</v>
      </c>
      <c r="X143" s="602" t="s">
        <v>498</v>
      </c>
    </row>
    <row r="144" spans="1:24" s="602" customFormat="1">
      <c r="A144" s="602">
        <v>425495</v>
      </c>
      <c r="B144" s="602" t="s">
        <v>5842</v>
      </c>
      <c r="C144" s="602" t="s">
        <v>498</v>
      </c>
      <c r="D144" s="602" t="s">
        <v>498</v>
      </c>
      <c r="E144" s="602" t="s">
        <v>498</v>
      </c>
      <c r="F144" s="602" t="s">
        <v>499</v>
      </c>
      <c r="G144" s="602" t="s">
        <v>498</v>
      </c>
      <c r="H144" s="602" t="s">
        <v>498</v>
      </c>
      <c r="I144" s="602" t="s">
        <v>498</v>
      </c>
      <c r="J144" s="602" t="s">
        <v>499</v>
      </c>
      <c r="K144" s="602" t="s">
        <v>499</v>
      </c>
      <c r="L144" s="602" t="s">
        <v>499</v>
      </c>
      <c r="M144" s="602" t="s">
        <v>499</v>
      </c>
      <c r="N144" s="602" t="s">
        <v>498</v>
      </c>
      <c r="O144" s="602" t="s">
        <v>498</v>
      </c>
      <c r="P144" s="602" t="s">
        <v>498</v>
      </c>
      <c r="Q144" s="602" t="s">
        <v>498</v>
      </c>
      <c r="R144" s="602" t="s">
        <v>498</v>
      </c>
      <c r="S144" s="602" t="s">
        <v>498</v>
      </c>
      <c r="T144" s="602" t="s">
        <v>498</v>
      </c>
      <c r="U144" s="602" t="s">
        <v>498</v>
      </c>
      <c r="V144" s="602" t="s">
        <v>498</v>
      </c>
      <c r="W144" s="602" t="s">
        <v>498</v>
      </c>
      <c r="X144" s="602" t="s">
        <v>498</v>
      </c>
    </row>
    <row r="145" spans="1:24" s="602" customFormat="1">
      <c r="A145" s="602">
        <v>425500</v>
      </c>
      <c r="B145" s="602" t="s">
        <v>5842</v>
      </c>
      <c r="C145" s="602" t="s">
        <v>498</v>
      </c>
      <c r="D145" s="602" t="s">
        <v>498</v>
      </c>
      <c r="E145" s="602" t="s">
        <v>498</v>
      </c>
      <c r="F145" s="602" t="s">
        <v>499</v>
      </c>
      <c r="G145" s="602" t="s">
        <v>498</v>
      </c>
      <c r="H145" s="602" t="s">
        <v>498</v>
      </c>
      <c r="I145" s="602" t="s">
        <v>498</v>
      </c>
      <c r="J145" s="602" t="s">
        <v>499</v>
      </c>
      <c r="K145" s="602" t="s">
        <v>499</v>
      </c>
      <c r="L145" s="602" t="s">
        <v>499</v>
      </c>
      <c r="M145" s="602" t="s">
        <v>497</v>
      </c>
      <c r="N145" s="602" t="s">
        <v>498</v>
      </c>
      <c r="O145" s="602" t="s">
        <v>498</v>
      </c>
      <c r="P145" s="602" t="s">
        <v>498</v>
      </c>
      <c r="Q145" s="602" t="s">
        <v>498</v>
      </c>
      <c r="R145" s="602" t="s">
        <v>498</v>
      </c>
      <c r="S145" s="602" t="s">
        <v>498</v>
      </c>
      <c r="T145" s="602" t="s">
        <v>498</v>
      </c>
      <c r="U145" s="602" t="s">
        <v>498</v>
      </c>
      <c r="V145" s="602" t="s">
        <v>498</v>
      </c>
      <c r="W145" s="602" t="s">
        <v>498</v>
      </c>
      <c r="X145" s="602" t="s">
        <v>498</v>
      </c>
    </row>
    <row r="146" spans="1:24" s="602" customFormat="1">
      <c r="A146" s="602">
        <v>425506</v>
      </c>
      <c r="B146" s="602" t="s">
        <v>5842</v>
      </c>
      <c r="C146" s="602" t="s">
        <v>498</v>
      </c>
      <c r="D146" s="602" t="s">
        <v>498</v>
      </c>
      <c r="E146" s="602" t="s">
        <v>498</v>
      </c>
      <c r="F146" s="602" t="s">
        <v>499</v>
      </c>
      <c r="G146" s="602" t="s">
        <v>498</v>
      </c>
      <c r="H146" s="602" t="s">
        <v>498</v>
      </c>
      <c r="I146" s="602" t="s">
        <v>498</v>
      </c>
      <c r="J146" s="602" t="s">
        <v>499</v>
      </c>
      <c r="K146" s="602" t="s">
        <v>499</v>
      </c>
      <c r="L146" s="602" t="s">
        <v>499</v>
      </c>
      <c r="M146" s="602" t="s">
        <v>499</v>
      </c>
      <c r="N146" s="602" t="s">
        <v>498</v>
      </c>
      <c r="O146" s="602" t="s">
        <v>499</v>
      </c>
      <c r="P146" s="602" t="s">
        <v>499</v>
      </c>
      <c r="Q146" s="602" t="s">
        <v>498</v>
      </c>
      <c r="R146" s="602" t="s">
        <v>498</v>
      </c>
      <c r="S146" s="602" t="s">
        <v>498</v>
      </c>
      <c r="T146" s="602" t="s">
        <v>498</v>
      </c>
      <c r="U146" s="602" t="s">
        <v>498</v>
      </c>
      <c r="V146" s="602" t="s">
        <v>498</v>
      </c>
      <c r="W146" s="602" t="s">
        <v>498</v>
      </c>
      <c r="X146" s="602" t="s">
        <v>498</v>
      </c>
    </row>
    <row r="147" spans="1:24" s="602" customFormat="1">
      <c r="A147" s="602">
        <v>425531</v>
      </c>
      <c r="B147" s="602" t="s">
        <v>5842</v>
      </c>
      <c r="C147" s="602" t="s">
        <v>498</v>
      </c>
      <c r="D147" s="602" t="s">
        <v>498</v>
      </c>
      <c r="E147" s="602" t="s">
        <v>498</v>
      </c>
      <c r="F147" s="602" t="s">
        <v>499</v>
      </c>
      <c r="G147" s="602" t="s">
        <v>498</v>
      </c>
      <c r="H147" s="602" t="s">
        <v>498</v>
      </c>
      <c r="I147" s="602" t="s">
        <v>498</v>
      </c>
      <c r="J147" s="602" t="s">
        <v>499</v>
      </c>
      <c r="K147" s="602" t="s">
        <v>499</v>
      </c>
      <c r="L147" s="602" t="s">
        <v>497</v>
      </c>
      <c r="M147" s="602" t="s">
        <v>499</v>
      </c>
      <c r="N147" s="602" t="s">
        <v>498</v>
      </c>
      <c r="O147" s="602" t="s">
        <v>499</v>
      </c>
      <c r="P147" s="602" t="s">
        <v>499</v>
      </c>
      <c r="Q147" s="602" t="s">
        <v>498</v>
      </c>
      <c r="R147" s="602" t="s">
        <v>499</v>
      </c>
      <c r="S147" s="602" t="s">
        <v>498</v>
      </c>
      <c r="T147" s="602" t="s">
        <v>498</v>
      </c>
      <c r="U147" s="602" t="s">
        <v>498</v>
      </c>
      <c r="V147" s="602" t="s">
        <v>498</v>
      </c>
      <c r="W147" s="602" t="s">
        <v>498</v>
      </c>
      <c r="X147" s="602" t="s">
        <v>498</v>
      </c>
    </row>
    <row r="148" spans="1:24" s="602" customFormat="1">
      <c r="A148" s="602">
        <v>425645</v>
      </c>
      <c r="B148" s="602" t="s">
        <v>5842</v>
      </c>
      <c r="C148" s="602" t="s">
        <v>498</v>
      </c>
      <c r="D148" s="602" t="s">
        <v>498</v>
      </c>
      <c r="E148" s="602" t="s">
        <v>498</v>
      </c>
      <c r="F148" s="602" t="s">
        <v>497</v>
      </c>
      <c r="G148" s="602" t="s">
        <v>498</v>
      </c>
      <c r="H148" s="602" t="s">
        <v>498</v>
      </c>
      <c r="I148" s="602" t="s">
        <v>498</v>
      </c>
      <c r="J148" s="602" t="s">
        <v>499</v>
      </c>
      <c r="K148" s="602" t="s">
        <v>499</v>
      </c>
      <c r="L148" s="602" t="s">
        <v>499</v>
      </c>
      <c r="M148" s="602" t="s">
        <v>499</v>
      </c>
      <c r="N148" s="602" t="s">
        <v>498</v>
      </c>
      <c r="O148" s="602" t="s">
        <v>498</v>
      </c>
      <c r="P148" s="602" t="s">
        <v>498</v>
      </c>
      <c r="Q148" s="602" t="s">
        <v>498</v>
      </c>
      <c r="R148" s="602" t="s">
        <v>498</v>
      </c>
      <c r="S148" s="602" t="s">
        <v>498</v>
      </c>
      <c r="T148" s="602" t="s">
        <v>498</v>
      </c>
      <c r="U148" s="602" t="s">
        <v>498</v>
      </c>
      <c r="V148" s="602" t="s">
        <v>498</v>
      </c>
      <c r="W148" s="602" t="s">
        <v>498</v>
      </c>
      <c r="X148" s="602" t="s">
        <v>498</v>
      </c>
    </row>
    <row r="149" spans="1:24" s="602" customFormat="1">
      <c r="A149" s="602">
        <v>425646</v>
      </c>
      <c r="B149" s="602" t="s">
        <v>5842</v>
      </c>
      <c r="C149" s="602" t="s">
        <v>498</v>
      </c>
      <c r="D149" s="602" t="s">
        <v>498</v>
      </c>
      <c r="E149" s="602" t="s">
        <v>498</v>
      </c>
      <c r="F149" s="602" t="s">
        <v>499</v>
      </c>
      <c r="G149" s="602" t="s">
        <v>498</v>
      </c>
      <c r="H149" s="602" t="s">
        <v>498</v>
      </c>
      <c r="I149" s="602" t="s">
        <v>498</v>
      </c>
      <c r="J149" s="602" t="s">
        <v>497</v>
      </c>
      <c r="K149" s="602" t="s">
        <v>499</v>
      </c>
      <c r="L149" s="602" t="s">
        <v>499</v>
      </c>
      <c r="M149" s="602" t="s">
        <v>499</v>
      </c>
      <c r="N149" s="602" t="s">
        <v>498</v>
      </c>
      <c r="O149" s="602" t="s">
        <v>498</v>
      </c>
      <c r="P149" s="602" t="s">
        <v>498</v>
      </c>
      <c r="Q149" s="602" t="s">
        <v>498</v>
      </c>
      <c r="R149" s="602" t="s">
        <v>498</v>
      </c>
      <c r="S149" s="602" t="s">
        <v>498</v>
      </c>
      <c r="T149" s="602" t="s">
        <v>498</v>
      </c>
      <c r="U149" s="602" t="s">
        <v>498</v>
      </c>
      <c r="V149" s="602" t="s">
        <v>498</v>
      </c>
      <c r="W149" s="602" t="s">
        <v>498</v>
      </c>
      <c r="X149" s="602" t="s">
        <v>498</v>
      </c>
    </row>
    <row r="150" spans="1:24" s="602" customFormat="1">
      <c r="A150" s="602">
        <v>425669</v>
      </c>
      <c r="B150" s="602" t="s">
        <v>5842</v>
      </c>
      <c r="C150" s="602" t="s">
        <v>498</v>
      </c>
      <c r="D150" s="602" t="s">
        <v>498</v>
      </c>
      <c r="E150" s="602" t="s">
        <v>498</v>
      </c>
      <c r="F150" s="602" t="s">
        <v>499</v>
      </c>
      <c r="G150" s="602" t="s">
        <v>498</v>
      </c>
      <c r="H150" s="602" t="s">
        <v>498</v>
      </c>
      <c r="I150" s="602" t="s">
        <v>498</v>
      </c>
      <c r="J150" s="602" t="s">
        <v>499</v>
      </c>
      <c r="K150" s="602" t="s">
        <v>497</v>
      </c>
      <c r="L150" s="602" t="s">
        <v>498</v>
      </c>
      <c r="M150" s="602" t="s">
        <v>499</v>
      </c>
      <c r="N150" s="602" t="s">
        <v>498</v>
      </c>
      <c r="O150" s="602" t="s">
        <v>499</v>
      </c>
      <c r="P150" s="602" t="s">
        <v>498</v>
      </c>
      <c r="Q150" s="602" t="s">
        <v>498</v>
      </c>
      <c r="R150" s="602" t="s">
        <v>498</v>
      </c>
      <c r="S150" s="602" t="s">
        <v>498</v>
      </c>
      <c r="T150" s="602" t="s">
        <v>498</v>
      </c>
      <c r="U150" s="602" t="s">
        <v>498</v>
      </c>
      <c r="V150" s="602" t="s">
        <v>498</v>
      </c>
      <c r="W150" s="602" t="s">
        <v>498</v>
      </c>
      <c r="X150" s="602" t="s">
        <v>498</v>
      </c>
    </row>
    <row r="151" spans="1:24" s="602" customFormat="1">
      <c r="A151" s="602">
        <v>425671</v>
      </c>
      <c r="B151" s="602" t="s">
        <v>5842</v>
      </c>
      <c r="C151" s="602" t="s">
        <v>498</v>
      </c>
      <c r="D151" s="602" t="s">
        <v>498</v>
      </c>
      <c r="E151" s="602" t="s">
        <v>498</v>
      </c>
      <c r="F151" s="602" t="s">
        <v>499</v>
      </c>
      <c r="G151" s="602" t="s">
        <v>498</v>
      </c>
      <c r="H151" s="602" t="s">
        <v>498</v>
      </c>
      <c r="I151" s="602" t="s">
        <v>498</v>
      </c>
      <c r="J151" s="602" t="s">
        <v>499</v>
      </c>
      <c r="K151" s="602" t="s">
        <v>499</v>
      </c>
      <c r="L151" s="602" t="s">
        <v>499</v>
      </c>
      <c r="M151" s="602" t="s">
        <v>499</v>
      </c>
      <c r="N151" s="602" t="s">
        <v>498</v>
      </c>
      <c r="O151" s="602" t="s">
        <v>499</v>
      </c>
      <c r="P151" s="602" t="s">
        <v>499</v>
      </c>
      <c r="Q151" s="602" t="s">
        <v>498</v>
      </c>
      <c r="R151" s="602" t="s">
        <v>499</v>
      </c>
      <c r="S151" s="602" t="s">
        <v>498</v>
      </c>
      <c r="T151" s="602" t="s">
        <v>498</v>
      </c>
      <c r="U151" s="602" t="s">
        <v>498</v>
      </c>
      <c r="V151" s="602" t="s">
        <v>498</v>
      </c>
      <c r="W151" s="602" t="s">
        <v>498</v>
      </c>
      <c r="X151" s="602" t="s">
        <v>498</v>
      </c>
    </row>
    <row r="152" spans="1:24" s="602" customFormat="1">
      <c r="A152" s="602">
        <v>425673</v>
      </c>
      <c r="B152" s="602" t="s">
        <v>5842</v>
      </c>
      <c r="C152" s="602" t="s">
        <v>498</v>
      </c>
      <c r="D152" s="602" t="s">
        <v>498</v>
      </c>
      <c r="E152" s="602" t="s">
        <v>498</v>
      </c>
      <c r="F152" s="602" t="s">
        <v>497</v>
      </c>
      <c r="G152" s="602" t="s">
        <v>498</v>
      </c>
      <c r="H152" s="602" t="s">
        <v>498</v>
      </c>
      <c r="I152" s="602" t="s">
        <v>498</v>
      </c>
      <c r="J152" s="602" t="s">
        <v>499</v>
      </c>
      <c r="K152" s="602" t="s">
        <v>499</v>
      </c>
      <c r="L152" s="602" t="s">
        <v>499</v>
      </c>
      <c r="M152" s="602" t="s">
        <v>499</v>
      </c>
      <c r="N152" s="602" t="s">
        <v>498</v>
      </c>
      <c r="O152" s="602" t="s">
        <v>498</v>
      </c>
      <c r="P152" s="602" t="s">
        <v>498</v>
      </c>
      <c r="Q152" s="602" t="s">
        <v>498</v>
      </c>
      <c r="R152" s="602" t="s">
        <v>498</v>
      </c>
      <c r="S152" s="602" t="s">
        <v>498</v>
      </c>
      <c r="T152" s="602" t="s">
        <v>498</v>
      </c>
      <c r="U152" s="602" t="s">
        <v>498</v>
      </c>
      <c r="V152" s="602" t="s">
        <v>498</v>
      </c>
      <c r="W152" s="602" t="s">
        <v>498</v>
      </c>
      <c r="X152" s="602" t="s">
        <v>498</v>
      </c>
    </row>
    <row r="153" spans="1:24" s="602" customFormat="1">
      <c r="A153" s="602">
        <v>425683</v>
      </c>
      <c r="B153" s="602" t="s">
        <v>5842</v>
      </c>
      <c r="C153" s="602" t="s">
        <v>498</v>
      </c>
      <c r="D153" s="602" t="s">
        <v>498</v>
      </c>
      <c r="E153" s="602" t="s">
        <v>499</v>
      </c>
      <c r="F153" s="602" t="s">
        <v>499</v>
      </c>
      <c r="G153" s="602" t="s">
        <v>498</v>
      </c>
      <c r="H153" s="602" t="s">
        <v>498</v>
      </c>
      <c r="I153" s="602" t="s">
        <v>498</v>
      </c>
      <c r="J153" s="602" t="s">
        <v>498</v>
      </c>
      <c r="K153" s="602" t="s">
        <v>497</v>
      </c>
      <c r="L153" s="602" t="s">
        <v>498</v>
      </c>
      <c r="M153" s="602" t="s">
        <v>499</v>
      </c>
      <c r="N153" s="602" t="s">
        <v>499</v>
      </c>
      <c r="O153" s="602" t="s">
        <v>499</v>
      </c>
      <c r="P153" s="602" t="s">
        <v>498</v>
      </c>
      <c r="Q153" s="602" t="s">
        <v>498</v>
      </c>
      <c r="R153" s="602" t="s">
        <v>498</v>
      </c>
      <c r="S153" s="602" t="s">
        <v>498</v>
      </c>
      <c r="T153" s="602" t="s">
        <v>498</v>
      </c>
      <c r="U153" s="602" t="s">
        <v>498</v>
      </c>
      <c r="V153" s="602" t="s">
        <v>498</v>
      </c>
      <c r="W153" s="602" t="s">
        <v>498</v>
      </c>
      <c r="X153" s="602" t="s">
        <v>498</v>
      </c>
    </row>
    <row r="154" spans="1:24" s="602" customFormat="1">
      <c r="A154" s="602">
        <v>425688</v>
      </c>
      <c r="B154" s="602" t="s">
        <v>5842</v>
      </c>
      <c r="C154" s="602" t="s">
        <v>498</v>
      </c>
      <c r="D154" s="602" t="s">
        <v>498</v>
      </c>
      <c r="E154" s="602" t="s">
        <v>498</v>
      </c>
      <c r="F154" s="602" t="s">
        <v>499</v>
      </c>
      <c r="G154" s="602" t="s">
        <v>498</v>
      </c>
      <c r="H154" s="602" t="s">
        <v>498</v>
      </c>
      <c r="I154" s="602" t="s">
        <v>498</v>
      </c>
      <c r="J154" s="602" t="s">
        <v>499</v>
      </c>
      <c r="K154" s="602" t="s">
        <v>498</v>
      </c>
      <c r="L154" s="602" t="s">
        <v>499</v>
      </c>
      <c r="M154" s="602" t="s">
        <v>499</v>
      </c>
      <c r="N154" s="602" t="s">
        <v>498</v>
      </c>
      <c r="O154" s="602" t="s">
        <v>499</v>
      </c>
      <c r="P154" s="602" t="s">
        <v>498</v>
      </c>
      <c r="Q154" s="602" t="s">
        <v>498</v>
      </c>
      <c r="R154" s="602" t="s">
        <v>499</v>
      </c>
      <c r="S154" s="602" t="s">
        <v>498</v>
      </c>
      <c r="T154" s="602" t="s">
        <v>498</v>
      </c>
      <c r="U154" s="602" t="s">
        <v>498</v>
      </c>
      <c r="V154" s="602" t="s">
        <v>498</v>
      </c>
      <c r="W154" s="602" t="s">
        <v>498</v>
      </c>
      <c r="X154" s="602" t="s">
        <v>498</v>
      </c>
    </row>
    <row r="155" spans="1:24" s="602" customFormat="1">
      <c r="A155" s="602">
        <v>425689</v>
      </c>
      <c r="B155" s="602" t="s">
        <v>5842</v>
      </c>
      <c r="C155" s="602" t="s">
        <v>498</v>
      </c>
      <c r="D155" s="602" t="s">
        <v>498</v>
      </c>
      <c r="E155" s="602" t="s">
        <v>498</v>
      </c>
      <c r="F155" s="602" t="s">
        <v>497</v>
      </c>
      <c r="G155" s="602" t="s">
        <v>498</v>
      </c>
      <c r="H155" s="602" t="s">
        <v>498</v>
      </c>
      <c r="I155" s="602" t="s">
        <v>498</v>
      </c>
      <c r="J155" s="602" t="s">
        <v>499</v>
      </c>
      <c r="K155" s="602" t="s">
        <v>499</v>
      </c>
      <c r="L155" s="602" t="s">
        <v>497</v>
      </c>
      <c r="M155" s="602" t="s">
        <v>499</v>
      </c>
      <c r="N155" s="602" t="s">
        <v>498</v>
      </c>
      <c r="O155" s="602" t="s">
        <v>498</v>
      </c>
      <c r="P155" s="602" t="s">
        <v>498</v>
      </c>
      <c r="Q155" s="602" t="s">
        <v>498</v>
      </c>
      <c r="R155" s="602" t="s">
        <v>498</v>
      </c>
      <c r="S155" s="602" t="s">
        <v>498</v>
      </c>
      <c r="T155" s="602" t="s">
        <v>498</v>
      </c>
      <c r="U155" s="602" t="s">
        <v>498</v>
      </c>
      <c r="V155" s="602" t="s">
        <v>498</v>
      </c>
      <c r="W155" s="602" t="s">
        <v>498</v>
      </c>
      <c r="X155" s="602" t="s">
        <v>498</v>
      </c>
    </row>
    <row r="156" spans="1:24" s="602" customFormat="1">
      <c r="A156" s="602">
        <v>425701</v>
      </c>
      <c r="B156" s="602" t="s">
        <v>5842</v>
      </c>
      <c r="C156" s="602" t="s">
        <v>498</v>
      </c>
      <c r="D156" s="602" t="s">
        <v>498</v>
      </c>
      <c r="E156" s="602" t="s">
        <v>498</v>
      </c>
      <c r="F156" s="602" t="s">
        <v>497</v>
      </c>
      <c r="G156" s="602" t="s">
        <v>498</v>
      </c>
      <c r="H156" s="602" t="s">
        <v>498</v>
      </c>
      <c r="I156" s="602" t="s">
        <v>498</v>
      </c>
      <c r="J156" s="602" t="s">
        <v>497</v>
      </c>
      <c r="K156" s="602" t="s">
        <v>499</v>
      </c>
      <c r="L156" s="602" t="s">
        <v>498</v>
      </c>
      <c r="M156" s="602" t="s">
        <v>499</v>
      </c>
      <c r="N156" s="602" t="s">
        <v>498</v>
      </c>
      <c r="O156" s="602" t="s">
        <v>498</v>
      </c>
      <c r="P156" s="602" t="s">
        <v>498</v>
      </c>
      <c r="Q156" s="602" t="s">
        <v>498</v>
      </c>
      <c r="R156" s="602" t="s">
        <v>498</v>
      </c>
      <c r="S156" s="602" t="s">
        <v>498</v>
      </c>
      <c r="T156" s="602" t="s">
        <v>498</v>
      </c>
      <c r="U156" s="602" t="s">
        <v>498</v>
      </c>
      <c r="V156" s="602" t="s">
        <v>498</v>
      </c>
      <c r="W156" s="602" t="s">
        <v>498</v>
      </c>
      <c r="X156" s="602" t="s">
        <v>498</v>
      </c>
    </row>
    <row r="157" spans="1:24" s="602" customFormat="1">
      <c r="A157" s="602">
        <v>425717</v>
      </c>
      <c r="B157" s="602" t="s">
        <v>5842</v>
      </c>
      <c r="C157" s="602" t="s">
        <v>498</v>
      </c>
      <c r="D157" s="602" t="s">
        <v>498</v>
      </c>
      <c r="E157" s="602" t="s">
        <v>498</v>
      </c>
      <c r="F157" s="602" t="s">
        <v>499</v>
      </c>
      <c r="G157" s="602" t="s">
        <v>498</v>
      </c>
      <c r="H157" s="602" t="s">
        <v>498</v>
      </c>
      <c r="I157" s="602" t="s">
        <v>498</v>
      </c>
      <c r="J157" s="602" t="s">
        <v>497</v>
      </c>
      <c r="K157" s="602" t="s">
        <v>499</v>
      </c>
      <c r="L157" s="602" t="s">
        <v>499</v>
      </c>
      <c r="M157" s="602" t="s">
        <v>499</v>
      </c>
      <c r="N157" s="602" t="s">
        <v>498</v>
      </c>
      <c r="O157" s="602" t="s">
        <v>499</v>
      </c>
      <c r="P157" s="602" t="s">
        <v>499</v>
      </c>
      <c r="Q157" s="602" t="s">
        <v>498</v>
      </c>
      <c r="R157" s="602" t="s">
        <v>499</v>
      </c>
      <c r="S157" s="602" t="s">
        <v>498</v>
      </c>
      <c r="T157" s="602" t="s">
        <v>498</v>
      </c>
      <c r="U157" s="602" t="s">
        <v>498</v>
      </c>
      <c r="V157" s="602" t="s">
        <v>498</v>
      </c>
      <c r="W157" s="602" t="s">
        <v>498</v>
      </c>
      <c r="X157" s="602" t="s">
        <v>498</v>
      </c>
    </row>
    <row r="158" spans="1:24" s="602" customFormat="1">
      <c r="A158" s="602">
        <v>425719</v>
      </c>
      <c r="B158" s="602" t="s">
        <v>5842</v>
      </c>
      <c r="C158" s="602" t="s">
        <v>498</v>
      </c>
      <c r="D158" s="602" t="s">
        <v>498</v>
      </c>
      <c r="E158" s="602" t="s">
        <v>498</v>
      </c>
      <c r="F158" s="602" t="s">
        <v>499</v>
      </c>
      <c r="G158" s="602" t="s">
        <v>498</v>
      </c>
      <c r="H158" s="602" t="s">
        <v>498</v>
      </c>
      <c r="I158" s="602" t="s">
        <v>498</v>
      </c>
      <c r="J158" s="602" t="s">
        <v>499</v>
      </c>
      <c r="K158" s="602" t="s">
        <v>499</v>
      </c>
      <c r="L158" s="602" t="s">
        <v>498</v>
      </c>
      <c r="M158" s="602" t="s">
        <v>499</v>
      </c>
      <c r="N158" s="602" t="s">
        <v>498</v>
      </c>
      <c r="O158" s="602" t="s">
        <v>499</v>
      </c>
      <c r="P158" s="602" t="s">
        <v>499</v>
      </c>
      <c r="Q158" s="602" t="s">
        <v>498</v>
      </c>
      <c r="R158" s="602" t="s">
        <v>498</v>
      </c>
      <c r="S158" s="602" t="s">
        <v>498</v>
      </c>
      <c r="T158" s="602" t="s">
        <v>498</v>
      </c>
      <c r="U158" s="602" t="s">
        <v>498</v>
      </c>
      <c r="V158" s="602" t="s">
        <v>498</v>
      </c>
      <c r="W158" s="602" t="s">
        <v>498</v>
      </c>
      <c r="X158" s="602" t="s">
        <v>498</v>
      </c>
    </row>
    <row r="159" spans="1:24" s="602" customFormat="1">
      <c r="A159" s="602">
        <v>425726</v>
      </c>
      <c r="B159" s="602" t="s">
        <v>5842</v>
      </c>
      <c r="C159" s="602" t="s">
        <v>498</v>
      </c>
      <c r="D159" s="602" t="s">
        <v>498</v>
      </c>
      <c r="E159" s="602" t="s">
        <v>498</v>
      </c>
      <c r="F159" s="602" t="s">
        <v>497</v>
      </c>
      <c r="G159" s="602" t="s">
        <v>498</v>
      </c>
      <c r="H159" s="602" t="s">
        <v>498</v>
      </c>
      <c r="I159" s="602" t="s">
        <v>498</v>
      </c>
      <c r="J159" s="602" t="s">
        <v>499</v>
      </c>
      <c r="K159" s="602" t="s">
        <v>497</v>
      </c>
      <c r="L159" s="602" t="s">
        <v>499</v>
      </c>
      <c r="M159" s="602" t="s">
        <v>499</v>
      </c>
      <c r="N159" s="602" t="s">
        <v>498</v>
      </c>
      <c r="O159" s="602" t="s">
        <v>499</v>
      </c>
      <c r="P159" s="602" t="s">
        <v>498</v>
      </c>
      <c r="Q159" s="602" t="s">
        <v>498</v>
      </c>
      <c r="R159" s="602" t="s">
        <v>498</v>
      </c>
      <c r="S159" s="602" t="s">
        <v>498</v>
      </c>
      <c r="T159" s="602" t="s">
        <v>498</v>
      </c>
      <c r="U159" s="602" t="s">
        <v>498</v>
      </c>
      <c r="V159" s="602" t="s">
        <v>498</v>
      </c>
      <c r="W159" s="602" t="s">
        <v>498</v>
      </c>
      <c r="X159" s="602" t="s">
        <v>498</v>
      </c>
    </row>
    <row r="160" spans="1:24" s="602" customFormat="1">
      <c r="A160" s="602">
        <v>408185</v>
      </c>
      <c r="B160" s="602" t="s">
        <v>5842</v>
      </c>
      <c r="C160" s="602" t="s">
        <v>498</v>
      </c>
      <c r="D160" s="602" t="s">
        <v>498</v>
      </c>
      <c r="E160" s="602" t="s">
        <v>498</v>
      </c>
      <c r="F160" s="602" t="s">
        <v>498</v>
      </c>
      <c r="G160" s="602" t="s">
        <v>498</v>
      </c>
      <c r="H160" s="602" t="s">
        <v>498</v>
      </c>
      <c r="I160" s="602" t="s">
        <v>498</v>
      </c>
      <c r="J160" s="602" t="s">
        <v>498</v>
      </c>
      <c r="K160" s="602" t="s">
        <v>498</v>
      </c>
      <c r="L160" s="602" t="s">
        <v>498</v>
      </c>
      <c r="M160" s="602" t="s">
        <v>498</v>
      </c>
      <c r="N160" s="602" t="s">
        <v>498</v>
      </c>
      <c r="O160" s="602" t="s">
        <v>498</v>
      </c>
      <c r="P160" s="602" t="s">
        <v>498</v>
      </c>
      <c r="Q160" s="602" t="s">
        <v>498</v>
      </c>
      <c r="R160" s="602" t="s">
        <v>498</v>
      </c>
      <c r="S160" s="602" t="s">
        <v>498</v>
      </c>
      <c r="T160" s="602" t="s">
        <v>498</v>
      </c>
      <c r="U160" s="602" t="s">
        <v>498</v>
      </c>
      <c r="V160" s="602" t="s">
        <v>498</v>
      </c>
      <c r="W160" s="602" t="s">
        <v>498</v>
      </c>
      <c r="X160" s="602" t="s">
        <v>498</v>
      </c>
    </row>
    <row r="161" spans="1:24" s="602" customFormat="1">
      <c r="A161" s="602">
        <v>412209</v>
      </c>
      <c r="B161" s="602" t="s">
        <v>5842</v>
      </c>
      <c r="C161" s="602" t="s">
        <v>498</v>
      </c>
      <c r="D161" s="602" t="s">
        <v>498</v>
      </c>
      <c r="E161" s="602" t="s">
        <v>498</v>
      </c>
      <c r="F161" s="602" t="s">
        <v>498</v>
      </c>
      <c r="G161" s="602" t="s">
        <v>498</v>
      </c>
      <c r="H161" s="602" t="s">
        <v>498</v>
      </c>
      <c r="I161" s="602" t="s">
        <v>498</v>
      </c>
      <c r="J161" s="602" t="s">
        <v>498</v>
      </c>
      <c r="K161" s="602" t="s">
        <v>498</v>
      </c>
      <c r="L161" s="602" t="s">
        <v>498</v>
      </c>
      <c r="M161" s="602" t="s">
        <v>497</v>
      </c>
      <c r="N161" s="602" t="s">
        <v>498</v>
      </c>
      <c r="O161" s="602" t="s">
        <v>498</v>
      </c>
      <c r="P161" s="602" t="s">
        <v>499</v>
      </c>
      <c r="Q161" s="602" t="s">
        <v>497</v>
      </c>
      <c r="R161" s="602" t="s">
        <v>498</v>
      </c>
      <c r="S161" s="602" t="s">
        <v>498</v>
      </c>
      <c r="T161" s="602" t="s">
        <v>498</v>
      </c>
      <c r="U161" s="602" t="s">
        <v>497</v>
      </c>
      <c r="V161" s="602" t="s">
        <v>497</v>
      </c>
      <c r="W161" s="602" t="s">
        <v>498</v>
      </c>
      <c r="X161" s="602" t="s">
        <v>498</v>
      </c>
    </row>
    <row r="162" spans="1:24" s="602" customFormat="1">
      <c r="A162" s="602">
        <v>414746</v>
      </c>
      <c r="B162" s="602" t="s">
        <v>5842</v>
      </c>
      <c r="C162" s="602" t="s">
        <v>498</v>
      </c>
      <c r="D162" s="602" t="s">
        <v>498</v>
      </c>
      <c r="E162" s="602" t="s">
        <v>498</v>
      </c>
      <c r="F162" s="602" t="s">
        <v>498</v>
      </c>
      <c r="G162" s="602" t="s">
        <v>497</v>
      </c>
      <c r="H162" s="602" t="s">
        <v>498</v>
      </c>
      <c r="I162" s="602" t="s">
        <v>498</v>
      </c>
      <c r="J162" s="602" t="s">
        <v>497</v>
      </c>
      <c r="K162" s="602" t="s">
        <v>498</v>
      </c>
      <c r="L162" s="602" t="s">
        <v>498</v>
      </c>
      <c r="M162" s="602" t="s">
        <v>498</v>
      </c>
      <c r="N162" s="602" t="s">
        <v>498</v>
      </c>
      <c r="O162" s="602" t="s">
        <v>497</v>
      </c>
      <c r="P162" s="602" t="s">
        <v>497</v>
      </c>
      <c r="Q162" s="602" t="s">
        <v>498</v>
      </c>
      <c r="R162" s="602" t="s">
        <v>498</v>
      </c>
      <c r="S162" s="602" t="s">
        <v>498</v>
      </c>
      <c r="T162" s="602" t="s">
        <v>498</v>
      </c>
      <c r="U162" s="602" t="s">
        <v>498</v>
      </c>
      <c r="V162" s="602" t="s">
        <v>498</v>
      </c>
      <c r="W162" s="602" t="s">
        <v>498</v>
      </c>
      <c r="X162" s="602" t="s">
        <v>498</v>
      </c>
    </row>
    <row r="163" spans="1:24" s="602" customFormat="1">
      <c r="A163" s="602">
        <v>422975</v>
      </c>
      <c r="B163" s="602" t="s">
        <v>5842</v>
      </c>
      <c r="C163" s="602" t="s">
        <v>498</v>
      </c>
      <c r="D163" s="602" t="s">
        <v>498</v>
      </c>
      <c r="E163" s="602" t="s">
        <v>498</v>
      </c>
      <c r="F163" s="602" t="s">
        <v>499</v>
      </c>
      <c r="G163" s="602" t="s">
        <v>498</v>
      </c>
      <c r="H163" s="602" t="s">
        <v>498</v>
      </c>
      <c r="I163" s="602" t="s">
        <v>498</v>
      </c>
      <c r="J163" s="602" t="s">
        <v>498</v>
      </c>
      <c r="K163" s="602" t="s">
        <v>499</v>
      </c>
      <c r="L163" s="602" t="s">
        <v>498</v>
      </c>
      <c r="M163" s="602" t="s">
        <v>499</v>
      </c>
      <c r="N163" s="602" t="s">
        <v>498</v>
      </c>
      <c r="O163" s="602" t="s">
        <v>498</v>
      </c>
      <c r="P163" s="602" t="s">
        <v>498</v>
      </c>
      <c r="Q163" s="602" t="s">
        <v>499</v>
      </c>
      <c r="R163" s="602" t="s">
        <v>498</v>
      </c>
      <c r="S163" s="602" t="s">
        <v>498</v>
      </c>
      <c r="T163" s="602" t="s">
        <v>498</v>
      </c>
      <c r="U163" s="602" t="s">
        <v>498</v>
      </c>
      <c r="V163" s="602" t="s">
        <v>498</v>
      </c>
      <c r="W163" s="602" t="s">
        <v>498</v>
      </c>
      <c r="X163" s="602" t="s">
        <v>498</v>
      </c>
    </row>
    <row r="164" spans="1:24" s="602" customFormat="1">
      <c r="A164" s="602">
        <v>419230</v>
      </c>
      <c r="B164" s="602" t="s">
        <v>5842</v>
      </c>
      <c r="C164" s="602" t="s">
        <v>498</v>
      </c>
      <c r="D164" s="602" t="s">
        <v>498</v>
      </c>
      <c r="E164" s="602" t="s">
        <v>498</v>
      </c>
      <c r="F164" s="602" t="s">
        <v>497</v>
      </c>
      <c r="G164" s="602" t="s">
        <v>498</v>
      </c>
      <c r="H164" s="602" t="s">
        <v>498</v>
      </c>
      <c r="I164" s="602" t="s">
        <v>498</v>
      </c>
      <c r="J164" s="602" t="s">
        <v>497</v>
      </c>
      <c r="K164" s="602" t="s">
        <v>497</v>
      </c>
      <c r="L164" s="602" t="s">
        <v>499</v>
      </c>
      <c r="M164" s="602" t="s">
        <v>499</v>
      </c>
      <c r="N164" s="602" t="s">
        <v>498</v>
      </c>
      <c r="O164" s="602" t="s">
        <v>498</v>
      </c>
      <c r="P164" s="602" t="s">
        <v>498</v>
      </c>
      <c r="Q164" s="602" t="s">
        <v>498</v>
      </c>
      <c r="R164" s="602" t="s">
        <v>498</v>
      </c>
      <c r="S164" s="602" t="s">
        <v>498</v>
      </c>
      <c r="T164" s="602" t="s">
        <v>498</v>
      </c>
      <c r="U164" s="602" t="s">
        <v>498</v>
      </c>
      <c r="V164" s="602" t="s">
        <v>498</v>
      </c>
      <c r="W164" s="602" t="s">
        <v>498</v>
      </c>
      <c r="X164" s="602" t="s">
        <v>498</v>
      </c>
    </row>
    <row r="165" spans="1:24" s="602" customFormat="1">
      <c r="A165" s="602">
        <v>421090</v>
      </c>
      <c r="B165" s="602" t="s">
        <v>5842</v>
      </c>
      <c r="C165" s="602" t="s">
        <v>498</v>
      </c>
      <c r="D165" s="602" t="s">
        <v>498</v>
      </c>
      <c r="E165" s="602" t="s">
        <v>498</v>
      </c>
      <c r="F165" s="602" t="s">
        <v>497</v>
      </c>
      <c r="G165" s="602" t="s">
        <v>498</v>
      </c>
      <c r="H165" s="602" t="s">
        <v>498</v>
      </c>
      <c r="I165" s="602" t="s">
        <v>498</v>
      </c>
      <c r="J165" s="602" t="s">
        <v>497</v>
      </c>
      <c r="K165" s="602" t="s">
        <v>497</v>
      </c>
      <c r="L165" s="602" t="s">
        <v>498</v>
      </c>
      <c r="M165" s="602" t="s">
        <v>498</v>
      </c>
      <c r="N165" s="602" t="s">
        <v>498</v>
      </c>
      <c r="O165" s="602" t="s">
        <v>498</v>
      </c>
      <c r="P165" s="602" t="s">
        <v>498</v>
      </c>
      <c r="Q165" s="602" t="s">
        <v>498</v>
      </c>
      <c r="R165" s="602" t="s">
        <v>498</v>
      </c>
      <c r="S165" s="602" t="s">
        <v>498</v>
      </c>
      <c r="T165" s="602" t="s">
        <v>498</v>
      </c>
      <c r="U165" s="602" t="s">
        <v>498</v>
      </c>
      <c r="V165" s="602" t="s">
        <v>498</v>
      </c>
      <c r="W165" s="602" t="s">
        <v>498</v>
      </c>
      <c r="X165" s="602" t="s">
        <v>498</v>
      </c>
    </row>
    <row r="166" spans="1:24" s="602" customFormat="1">
      <c r="A166" s="602">
        <v>414816</v>
      </c>
      <c r="B166" s="602" t="s">
        <v>5842</v>
      </c>
      <c r="C166" s="602" t="s">
        <v>498</v>
      </c>
      <c r="D166" s="602" t="s">
        <v>498</v>
      </c>
      <c r="E166" s="602" t="s">
        <v>498</v>
      </c>
      <c r="F166" s="602" t="s">
        <v>498</v>
      </c>
      <c r="G166" s="602" t="s">
        <v>497</v>
      </c>
      <c r="H166" s="602" t="s">
        <v>498</v>
      </c>
      <c r="I166" s="602" t="s">
        <v>498</v>
      </c>
      <c r="J166" s="602" t="s">
        <v>497</v>
      </c>
      <c r="K166" s="602" t="s">
        <v>498</v>
      </c>
      <c r="L166" s="602" t="s">
        <v>499</v>
      </c>
      <c r="M166" s="602" t="s">
        <v>498</v>
      </c>
      <c r="N166" s="602" t="s">
        <v>498</v>
      </c>
      <c r="O166" s="602" t="s">
        <v>499</v>
      </c>
      <c r="P166" s="602" t="s">
        <v>498</v>
      </c>
      <c r="Q166" s="602" t="s">
        <v>498</v>
      </c>
      <c r="R166" s="602" t="s">
        <v>498</v>
      </c>
      <c r="S166" s="602" t="s">
        <v>498</v>
      </c>
      <c r="T166" s="602" t="s">
        <v>498</v>
      </c>
      <c r="U166" s="602" t="s">
        <v>498</v>
      </c>
      <c r="V166" s="602" t="s">
        <v>498</v>
      </c>
      <c r="W166" s="602" t="s">
        <v>498</v>
      </c>
      <c r="X166" s="602" t="s">
        <v>498</v>
      </c>
    </row>
    <row r="167" spans="1:24" s="602" customFormat="1">
      <c r="A167" s="602">
        <v>415824</v>
      </c>
      <c r="B167" s="602" t="s">
        <v>5842</v>
      </c>
      <c r="C167" s="602" t="s">
        <v>498</v>
      </c>
      <c r="D167" s="602" t="s">
        <v>498</v>
      </c>
      <c r="E167" s="602" t="s">
        <v>498</v>
      </c>
      <c r="F167" s="602" t="s">
        <v>498</v>
      </c>
      <c r="G167" s="602" t="s">
        <v>497</v>
      </c>
      <c r="H167" s="602" t="s">
        <v>498</v>
      </c>
      <c r="I167" s="602" t="s">
        <v>498</v>
      </c>
      <c r="J167" s="602" t="s">
        <v>497</v>
      </c>
      <c r="K167" s="602" t="s">
        <v>498</v>
      </c>
      <c r="L167" s="602" t="s">
        <v>499</v>
      </c>
      <c r="M167" s="602" t="s">
        <v>498</v>
      </c>
      <c r="N167" s="602" t="s">
        <v>498</v>
      </c>
      <c r="O167" s="602" t="s">
        <v>498</v>
      </c>
      <c r="P167" s="602" t="s">
        <v>498</v>
      </c>
      <c r="Q167" s="602" t="s">
        <v>498</v>
      </c>
      <c r="R167" s="602" t="s">
        <v>498</v>
      </c>
      <c r="S167" s="602" t="s">
        <v>498</v>
      </c>
      <c r="T167" s="602" t="s">
        <v>498</v>
      </c>
      <c r="U167" s="602" t="s">
        <v>498</v>
      </c>
      <c r="V167" s="602" t="s">
        <v>498</v>
      </c>
      <c r="W167" s="602" t="s">
        <v>498</v>
      </c>
      <c r="X167" s="602" t="s">
        <v>498</v>
      </c>
    </row>
    <row r="168" spans="1:24" s="602" customFormat="1">
      <c r="A168" s="602">
        <v>416990</v>
      </c>
      <c r="B168" s="602" t="s">
        <v>5842</v>
      </c>
      <c r="C168" s="602" t="s">
        <v>498</v>
      </c>
      <c r="D168" s="602" t="s">
        <v>498</v>
      </c>
      <c r="E168" s="602" t="s">
        <v>498</v>
      </c>
      <c r="F168" s="602" t="s">
        <v>498</v>
      </c>
      <c r="G168" s="602" t="s">
        <v>498</v>
      </c>
      <c r="H168" s="602" t="s">
        <v>498</v>
      </c>
      <c r="I168" s="602" t="s">
        <v>499</v>
      </c>
      <c r="J168" s="602" t="s">
        <v>498</v>
      </c>
      <c r="K168" s="602" t="s">
        <v>499</v>
      </c>
      <c r="L168" s="602" t="s">
        <v>499</v>
      </c>
      <c r="M168" s="602" t="s">
        <v>499</v>
      </c>
      <c r="N168" s="602" t="s">
        <v>499</v>
      </c>
      <c r="O168" s="602" t="s">
        <v>499</v>
      </c>
      <c r="P168" s="602" t="s">
        <v>498</v>
      </c>
      <c r="Q168" s="602" t="s">
        <v>498</v>
      </c>
      <c r="R168" s="602" t="s">
        <v>498</v>
      </c>
      <c r="S168" s="602" t="s">
        <v>498</v>
      </c>
      <c r="T168" s="602" t="s">
        <v>498</v>
      </c>
      <c r="U168" s="602" t="s">
        <v>499</v>
      </c>
      <c r="V168" s="602" t="s">
        <v>498</v>
      </c>
      <c r="W168" s="602" t="s">
        <v>498</v>
      </c>
      <c r="X168" s="602" t="s">
        <v>498</v>
      </c>
    </row>
    <row r="169" spans="1:24" s="602" customFormat="1">
      <c r="A169" s="602">
        <v>417866</v>
      </c>
      <c r="B169" s="602" t="s">
        <v>5842</v>
      </c>
      <c r="C169" s="602" t="s">
        <v>498</v>
      </c>
      <c r="D169" s="602" t="s">
        <v>498</v>
      </c>
      <c r="E169" s="602" t="s">
        <v>498</v>
      </c>
      <c r="F169" s="602" t="s">
        <v>498</v>
      </c>
      <c r="G169" s="602" t="s">
        <v>499</v>
      </c>
      <c r="H169" s="602" t="s">
        <v>499</v>
      </c>
      <c r="I169" s="602" t="s">
        <v>498</v>
      </c>
      <c r="J169" s="602" t="s">
        <v>499</v>
      </c>
      <c r="K169" s="602" t="s">
        <v>498</v>
      </c>
      <c r="L169" s="602" t="s">
        <v>498</v>
      </c>
      <c r="M169" s="602" t="s">
        <v>498</v>
      </c>
      <c r="N169" s="602" t="s">
        <v>497</v>
      </c>
      <c r="O169" s="602" t="s">
        <v>497</v>
      </c>
      <c r="P169" s="602" t="s">
        <v>498</v>
      </c>
      <c r="Q169" s="602" t="s">
        <v>498</v>
      </c>
      <c r="R169" s="602" t="s">
        <v>498</v>
      </c>
      <c r="S169" s="602" t="s">
        <v>498</v>
      </c>
      <c r="T169" s="602" t="s">
        <v>498</v>
      </c>
      <c r="U169" s="602" t="s">
        <v>498</v>
      </c>
      <c r="V169" s="602" t="s">
        <v>497</v>
      </c>
      <c r="W169" s="602" t="s">
        <v>498</v>
      </c>
      <c r="X169" s="602" t="s">
        <v>498</v>
      </c>
    </row>
    <row r="170" spans="1:24" s="602" customFormat="1">
      <c r="A170" s="602">
        <v>425226</v>
      </c>
      <c r="B170" s="602" t="s">
        <v>5842</v>
      </c>
      <c r="C170" s="602" t="s">
        <v>498</v>
      </c>
      <c r="D170" s="602" t="s">
        <v>498</v>
      </c>
      <c r="E170" s="602" t="s">
        <v>498</v>
      </c>
      <c r="F170" s="602" t="s">
        <v>498</v>
      </c>
      <c r="G170" s="602" t="s">
        <v>498</v>
      </c>
      <c r="H170" s="602" t="s">
        <v>498</v>
      </c>
      <c r="I170" s="602" t="s">
        <v>498</v>
      </c>
      <c r="J170" s="602" t="s">
        <v>498</v>
      </c>
      <c r="K170" s="602" t="s">
        <v>499</v>
      </c>
      <c r="L170" s="602" t="s">
        <v>498</v>
      </c>
      <c r="M170" s="602" t="s">
        <v>499</v>
      </c>
      <c r="N170" s="602" t="s">
        <v>498</v>
      </c>
      <c r="O170" s="602" t="s">
        <v>498</v>
      </c>
      <c r="P170" s="602" t="s">
        <v>498</v>
      </c>
      <c r="Q170" s="602" t="s">
        <v>498</v>
      </c>
      <c r="R170" s="602" t="s">
        <v>498</v>
      </c>
      <c r="S170" s="602" t="s">
        <v>498</v>
      </c>
      <c r="T170" s="602" t="s">
        <v>498</v>
      </c>
      <c r="U170" s="602" t="s">
        <v>498</v>
      </c>
      <c r="V170" s="602" t="s">
        <v>498</v>
      </c>
      <c r="W170" s="602" t="s">
        <v>498</v>
      </c>
      <c r="X170" s="602" t="s">
        <v>498</v>
      </c>
    </row>
    <row r="171" spans="1:24" s="602" customFormat="1">
      <c r="A171" s="602">
        <v>415416</v>
      </c>
      <c r="B171" s="602" t="s">
        <v>5842</v>
      </c>
      <c r="C171" s="602" t="s">
        <v>498</v>
      </c>
      <c r="D171" s="602" t="s">
        <v>498</v>
      </c>
      <c r="E171" s="602" t="s">
        <v>498</v>
      </c>
      <c r="F171" s="602" t="s">
        <v>499</v>
      </c>
      <c r="G171" s="602" t="s">
        <v>498</v>
      </c>
      <c r="H171" s="602" t="s">
        <v>498</v>
      </c>
      <c r="I171" s="602" t="s">
        <v>498</v>
      </c>
      <c r="J171" s="602" t="s">
        <v>498</v>
      </c>
      <c r="K171" s="602" t="s">
        <v>499</v>
      </c>
      <c r="L171" s="602" t="s">
        <v>498</v>
      </c>
      <c r="M171" s="602" t="s">
        <v>499</v>
      </c>
      <c r="N171" s="602" t="s">
        <v>498</v>
      </c>
      <c r="O171" s="602" t="s">
        <v>497</v>
      </c>
      <c r="P171" s="602" t="s">
        <v>499</v>
      </c>
      <c r="Q171" s="602" t="s">
        <v>497</v>
      </c>
      <c r="R171" s="602" t="s">
        <v>498</v>
      </c>
      <c r="S171" s="602" t="s">
        <v>498</v>
      </c>
      <c r="T171" s="602" t="s">
        <v>498</v>
      </c>
      <c r="U171" s="602" t="s">
        <v>498</v>
      </c>
      <c r="V171" s="602" t="s">
        <v>498</v>
      </c>
      <c r="W171" s="602" t="s">
        <v>498</v>
      </c>
      <c r="X171" s="602" t="s">
        <v>499</v>
      </c>
    </row>
    <row r="172" spans="1:24" s="602" customFormat="1">
      <c r="A172" s="602">
        <v>422935</v>
      </c>
      <c r="B172" s="602" t="s">
        <v>5842</v>
      </c>
      <c r="C172" s="602" t="s">
        <v>498</v>
      </c>
      <c r="D172" s="602" t="s">
        <v>498</v>
      </c>
      <c r="E172" s="602" t="s">
        <v>498</v>
      </c>
      <c r="F172" s="602" t="s">
        <v>499</v>
      </c>
      <c r="G172" s="602" t="s">
        <v>498</v>
      </c>
      <c r="H172" s="602" t="s">
        <v>498</v>
      </c>
      <c r="I172" s="602" t="s">
        <v>498</v>
      </c>
      <c r="J172" s="602" t="s">
        <v>499</v>
      </c>
      <c r="K172" s="602" t="s">
        <v>499</v>
      </c>
      <c r="L172" s="602" t="s">
        <v>499</v>
      </c>
      <c r="M172" s="602" t="s">
        <v>497</v>
      </c>
      <c r="N172" s="602" t="s">
        <v>498</v>
      </c>
      <c r="O172" s="602" t="s">
        <v>499</v>
      </c>
      <c r="P172" s="602" t="s">
        <v>499</v>
      </c>
      <c r="Q172" s="602" t="s">
        <v>499</v>
      </c>
      <c r="R172" s="602" t="s">
        <v>498</v>
      </c>
      <c r="S172" s="602" t="s">
        <v>498</v>
      </c>
      <c r="T172" s="602" t="s">
        <v>498</v>
      </c>
      <c r="U172" s="602" t="s">
        <v>498</v>
      </c>
      <c r="V172" s="602" t="s">
        <v>498</v>
      </c>
      <c r="W172" s="602" t="s">
        <v>498</v>
      </c>
      <c r="X172" s="602" t="s">
        <v>498</v>
      </c>
    </row>
    <row r="173" spans="1:24" s="602" customFormat="1">
      <c r="A173" s="602">
        <v>423260</v>
      </c>
      <c r="B173" s="602" t="s">
        <v>5842</v>
      </c>
      <c r="C173" s="602" t="s">
        <v>498</v>
      </c>
      <c r="D173" s="602" t="s">
        <v>498</v>
      </c>
      <c r="E173" s="602" t="s">
        <v>498</v>
      </c>
      <c r="F173" s="602" t="s">
        <v>499</v>
      </c>
      <c r="G173" s="602" t="s">
        <v>498</v>
      </c>
      <c r="H173" s="602" t="s">
        <v>498</v>
      </c>
      <c r="I173" s="602" t="s">
        <v>498</v>
      </c>
      <c r="J173" s="602" t="s">
        <v>499</v>
      </c>
      <c r="K173" s="602" t="s">
        <v>497</v>
      </c>
      <c r="L173" s="602" t="s">
        <v>499</v>
      </c>
      <c r="M173" s="602" t="s">
        <v>499</v>
      </c>
      <c r="N173" s="602" t="s">
        <v>498</v>
      </c>
      <c r="O173" s="602" t="s">
        <v>498</v>
      </c>
      <c r="P173" s="602" t="s">
        <v>499</v>
      </c>
      <c r="Q173" s="602" t="s">
        <v>498</v>
      </c>
      <c r="R173" s="602" t="s">
        <v>498</v>
      </c>
      <c r="S173" s="602" t="s">
        <v>498</v>
      </c>
      <c r="T173" s="602" t="s">
        <v>498</v>
      </c>
      <c r="U173" s="602" t="s">
        <v>498</v>
      </c>
      <c r="V173" s="602" t="s">
        <v>498</v>
      </c>
      <c r="W173" s="602" t="s">
        <v>498</v>
      </c>
      <c r="X173" s="602" t="s">
        <v>498</v>
      </c>
    </row>
    <row r="174" spans="1:24" s="602" customFormat="1">
      <c r="A174" s="602">
        <v>424333</v>
      </c>
      <c r="B174" s="602" t="s">
        <v>5842</v>
      </c>
      <c r="C174" s="602" t="s">
        <v>498</v>
      </c>
      <c r="D174" s="602" t="s">
        <v>498</v>
      </c>
      <c r="E174" s="602" t="s">
        <v>498</v>
      </c>
      <c r="F174" s="602" t="s">
        <v>499</v>
      </c>
      <c r="G174" s="602" t="s">
        <v>498</v>
      </c>
      <c r="H174" s="602" t="s">
        <v>498</v>
      </c>
      <c r="I174" s="602" t="s">
        <v>498</v>
      </c>
      <c r="J174" s="602" t="s">
        <v>499</v>
      </c>
      <c r="K174" s="602" t="s">
        <v>497</v>
      </c>
      <c r="L174" s="602" t="s">
        <v>498</v>
      </c>
      <c r="M174" s="602" t="s">
        <v>499</v>
      </c>
      <c r="N174" s="602" t="s">
        <v>498</v>
      </c>
      <c r="O174" s="602" t="s">
        <v>499</v>
      </c>
      <c r="P174" s="602" t="s">
        <v>499</v>
      </c>
      <c r="Q174" s="602" t="s">
        <v>498</v>
      </c>
      <c r="R174" s="602" t="s">
        <v>498</v>
      </c>
      <c r="S174" s="602" t="s">
        <v>498</v>
      </c>
      <c r="T174" s="602" t="s">
        <v>498</v>
      </c>
      <c r="U174" s="602" t="s">
        <v>498</v>
      </c>
      <c r="V174" s="602" t="s">
        <v>498</v>
      </c>
      <c r="W174" s="602" t="s">
        <v>498</v>
      </c>
      <c r="X174" s="602" t="s">
        <v>498</v>
      </c>
    </row>
    <row r="175" spans="1:24" s="602" customFormat="1">
      <c r="A175" s="602">
        <v>425493</v>
      </c>
      <c r="B175" s="602" t="s">
        <v>5842</v>
      </c>
      <c r="C175" s="602" t="s">
        <v>498</v>
      </c>
      <c r="D175" s="602" t="s">
        <v>498</v>
      </c>
      <c r="E175" s="602" t="s">
        <v>498</v>
      </c>
      <c r="F175" s="602" t="s">
        <v>499</v>
      </c>
      <c r="G175" s="602" t="s">
        <v>499</v>
      </c>
      <c r="H175" s="602" t="s">
        <v>498</v>
      </c>
      <c r="I175" s="602" t="s">
        <v>498</v>
      </c>
      <c r="J175" s="602" t="s">
        <v>499</v>
      </c>
      <c r="K175" s="602" t="s">
        <v>499</v>
      </c>
      <c r="L175" s="602" t="s">
        <v>498</v>
      </c>
      <c r="M175" s="602" t="s">
        <v>498</v>
      </c>
      <c r="N175" s="602" t="s">
        <v>498</v>
      </c>
      <c r="O175" s="602" t="s">
        <v>498</v>
      </c>
      <c r="P175" s="602" t="s">
        <v>498</v>
      </c>
      <c r="Q175" s="602" t="s">
        <v>498</v>
      </c>
      <c r="R175" s="602" t="s">
        <v>498</v>
      </c>
      <c r="S175" s="602" t="s">
        <v>498</v>
      </c>
      <c r="T175" s="602" t="s">
        <v>498</v>
      </c>
      <c r="U175" s="602" t="s">
        <v>498</v>
      </c>
      <c r="V175" s="602" t="s">
        <v>498</v>
      </c>
      <c r="W175" s="602" t="s">
        <v>498</v>
      </c>
      <c r="X175" s="602" t="s">
        <v>498</v>
      </c>
    </row>
    <row r="176" spans="1:24" s="602" customFormat="1">
      <c r="A176" s="602">
        <v>415681</v>
      </c>
      <c r="B176" s="602" t="s">
        <v>5842</v>
      </c>
      <c r="C176" s="602" t="s">
        <v>498</v>
      </c>
      <c r="D176" s="602" t="s">
        <v>498</v>
      </c>
      <c r="E176" s="602" t="s">
        <v>498</v>
      </c>
      <c r="F176" s="602" t="s">
        <v>497</v>
      </c>
      <c r="G176" s="602" t="s">
        <v>499</v>
      </c>
      <c r="H176" s="602" t="s">
        <v>497</v>
      </c>
      <c r="I176" s="602" t="s">
        <v>498</v>
      </c>
      <c r="J176" s="602" t="s">
        <v>498</v>
      </c>
      <c r="K176" s="602" t="s">
        <v>497</v>
      </c>
      <c r="L176" s="602" t="s">
        <v>497</v>
      </c>
      <c r="M176" s="602" t="s">
        <v>497</v>
      </c>
      <c r="N176" s="602" t="s">
        <v>498</v>
      </c>
      <c r="O176" s="602" t="s">
        <v>498</v>
      </c>
      <c r="P176" s="602" t="s">
        <v>498</v>
      </c>
      <c r="Q176" s="602" t="s">
        <v>498</v>
      </c>
      <c r="R176" s="602" t="s">
        <v>498</v>
      </c>
      <c r="S176" s="602" t="s">
        <v>498</v>
      </c>
      <c r="T176" s="602" t="s">
        <v>498</v>
      </c>
      <c r="U176" s="602" t="s">
        <v>498</v>
      </c>
      <c r="V176" s="602" t="s">
        <v>498</v>
      </c>
      <c r="W176" s="602" t="s">
        <v>498</v>
      </c>
      <c r="X176" s="602" t="s">
        <v>498</v>
      </c>
    </row>
    <row r="177" spans="1:24" s="602" customFormat="1">
      <c r="A177" s="602">
        <v>421508</v>
      </c>
      <c r="B177" s="602" t="s">
        <v>5842</v>
      </c>
      <c r="C177" s="602" t="s">
        <v>498</v>
      </c>
      <c r="D177" s="602" t="s">
        <v>498</v>
      </c>
      <c r="E177" s="602" t="s">
        <v>498</v>
      </c>
      <c r="F177" s="602" t="s">
        <v>499</v>
      </c>
      <c r="G177" s="602" t="s">
        <v>498</v>
      </c>
      <c r="H177" s="602" t="s">
        <v>498</v>
      </c>
      <c r="I177" s="602" t="s">
        <v>498</v>
      </c>
      <c r="J177" s="602" t="s">
        <v>497</v>
      </c>
      <c r="K177" s="602" t="s">
        <v>497</v>
      </c>
      <c r="L177" s="602" t="s">
        <v>499</v>
      </c>
      <c r="M177" s="602" t="s">
        <v>499</v>
      </c>
      <c r="N177" s="602" t="s">
        <v>499</v>
      </c>
      <c r="O177" s="602" t="s">
        <v>499</v>
      </c>
      <c r="P177" s="602" t="s">
        <v>499</v>
      </c>
      <c r="Q177" s="602" t="s">
        <v>498</v>
      </c>
      <c r="R177" s="602" t="s">
        <v>498</v>
      </c>
      <c r="S177" s="602" t="s">
        <v>498</v>
      </c>
      <c r="T177" s="602" t="s">
        <v>499</v>
      </c>
      <c r="U177" s="602" t="s">
        <v>498</v>
      </c>
      <c r="V177" s="602" t="s">
        <v>498</v>
      </c>
      <c r="W177" s="602" t="s">
        <v>499</v>
      </c>
      <c r="X177" s="602" t="s">
        <v>498</v>
      </c>
    </row>
    <row r="178" spans="1:24" s="602" customFormat="1">
      <c r="A178" s="602">
        <v>423853</v>
      </c>
      <c r="B178" s="602" t="s">
        <v>5842</v>
      </c>
      <c r="C178" s="602" t="s">
        <v>498</v>
      </c>
      <c r="D178" s="602" t="s">
        <v>498</v>
      </c>
      <c r="E178" s="602" t="s">
        <v>498</v>
      </c>
      <c r="F178" s="602" t="s">
        <v>497</v>
      </c>
      <c r="G178" s="602" t="s">
        <v>498</v>
      </c>
      <c r="H178" s="602" t="s">
        <v>498</v>
      </c>
      <c r="I178" s="602" t="s">
        <v>498</v>
      </c>
      <c r="J178" s="602" t="s">
        <v>498</v>
      </c>
      <c r="K178" s="602" t="s">
        <v>498</v>
      </c>
      <c r="L178" s="602" t="s">
        <v>497</v>
      </c>
      <c r="M178" s="602" t="s">
        <v>497</v>
      </c>
      <c r="N178" s="602" t="s">
        <v>498</v>
      </c>
      <c r="O178" s="602" t="s">
        <v>498</v>
      </c>
      <c r="P178" s="602" t="s">
        <v>498</v>
      </c>
      <c r="Q178" s="602" t="s">
        <v>498</v>
      </c>
      <c r="R178" s="602" t="s">
        <v>498</v>
      </c>
      <c r="S178" s="602" t="s">
        <v>498</v>
      </c>
      <c r="T178" s="602" t="s">
        <v>498</v>
      </c>
      <c r="U178" s="602" t="s">
        <v>498</v>
      </c>
      <c r="V178" s="602" t="s">
        <v>498</v>
      </c>
      <c r="W178" s="602" t="s">
        <v>498</v>
      </c>
      <c r="X178" s="602" t="s">
        <v>498</v>
      </c>
    </row>
    <row r="179" spans="1:24" s="602" customFormat="1">
      <c r="A179" s="602">
        <v>425541</v>
      </c>
      <c r="B179" s="602" t="s">
        <v>5842</v>
      </c>
      <c r="C179" s="602" t="s">
        <v>498</v>
      </c>
      <c r="D179" s="602" t="s">
        <v>498</v>
      </c>
      <c r="E179" s="602" t="s">
        <v>498</v>
      </c>
      <c r="F179" s="602" t="s">
        <v>498</v>
      </c>
      <c r="G179" s="602" t="s">
        <v>498</v>
      </c>
      <c r="H179" s="602" t="s">
        <v>498</v>
      </c>
      <c r="I179" s="602" t="s">
        <v>498</v>
      </c>
      <c r="J179" s="602" t="s">
        <v>499</v>
      </c>
      <c r="K179" s="602" t="s">
        <v>499</v>
      </c>
      <c r="L179" s="602" t="s">
        <v>499</v>
      </c>
      <c r="M179" s="602" t="s">
        <v>498</v>
      </c>
      <c r="N179" s="602" t="s">
        <v>499</v>
      </c>
      <c r="O179" s="602" t="s">
        <v>499</v>
      </c>
      <c r="P179" s="602" t="s">
        <v>498</v>
      </c>
      <c r="Q179" s="602" t="s">
        <v>498</v>
      </c>
      <c r="R179" s="602" t="s">
        <v>499</v>
      </c>
      <c r="S179" s="602" t="s">
        <v>498</v>
      </c>
      <c r="T179" s="602" t="s">
        <v>499</v>
      </c>
      <c r="U179" s="602" t="s">
        <v>498</v>
      </c>
      <c r="V179" s="602" t="s">
        <v>498</v>
      </c>
      <c r="W179" s="602" t="s">
        <v>499</v>
      </c>
      <c r="X179" s="602" t="s">
        <v>498</v>
      </c>
    </row>
    <row r="180" spans="1:24" s="602" customFormat="1">
      <c r="A180" s="602">
        <v>423244</v>
      </c>
      <c r="B180" s="602" t="s">
        <v>5842</v>
      </c>
      <c r="C180" s="602" t="s">
        <v>498</v>
      </c>
      <c r="D180" s="602" t="s">
        <v>498</v>
      </c>
      <c r="E180" s="602" t="s">
        <v>498</v>
      </c>
      <c r="F180" s="602" t="s">
        <v>499</v>
      </c>
      <c r="G180" s="602" t="s">
        <v>498</v>
      </c>
      <c r="H180" s="602" t="s">
        <v>498</v>
      </c>
      <c r="I180" s="602" t="s">
        <v>498</v>
      </c>
      <c r="J180" s="602" t="s">
        <v>499</v>
      </c>
      <c r="K180" s="602" t="s">
        <v>499</v>
      </c>
      <c r="L180" s="602" t="s">
        <v>499</v>
      </c>
      <c r="M180" s="602" t="s">
        <v>499</v>
      </c>
      <c r="N180" s="602" t="s">
        <v>498</v>
      </c>
      <c r="O180" s="602" t="s">
        <v>499</v>
      </c>
      <c r="P180" s="602" t="s">
        <v>497</v>
      </c>
      <c r="Q180" s="602" t="s">
        <v>499</v>
      </c>
      <c r="R180" s="602" t="s">
        <v>499</v>
      </c>
      <c r="S180" s="602" t="s">
        <v>498</v>
      </c>
      <c r="T180" s="602" t="s">
        <v>499</v>
      </c>
      <c r="U180" s="602" t="s">
        <v>498</v>
      </c>
      <c r="V180" s="602" t="s">
        <v>499</v>
      </c>
      <c r="W180" s="602" t="s">
        <v>499</v>
      </c>
      <c r="X180" s="602" t="s">
        <v>498</v>
      </c>
    </row>
    <row r="181" spans="1:24" s="602" customFormat="1">
      <c r="A181" s="602">
        <v>412107</v>
      </c>
      <c r="B181" s="602" t="s">
        <v>5842</v>
      </c>
      <c r="C181" s="602" t="s">
        <v>498</v>
      </c>
      <c r="D181" s="602" t="s">
        <v>498</v>
      </c>
      <c r="E181" s="602" t="s">
        <v>498</v>
      </c>
      <c r="F181" s="602" t="s">
        <v>498</v>
      </c>
      <c r="G181" s="602" t="s">
        <v>498</v>
      </c>
      <c r="H181" s="602" t="s">
        <v>498</v>
      </c>
      <c r="I181" s="602" t="s">
        <v>497</v>
      </c>
      <c r="J181" s="602" t="s">
        <v>498</v>
      </c>
      <c r="K181" s="602" t="s">
        <v>497</v>
      </c>
      <c r="L181" s="602" t="s">
        <v>498</v>
      </c>
      <c r="M181" s="602" t="s">
        <v>497</v>
      </c>
      <c r="N181" s="602" t="s">
        <v>497</v>
      </c>
      <c r="O181" s="602" t="s">
        <v>498</v>
      </c>
      <c r="P181" s="602" t="s">
        <v>498</v>
      </c>
      <c r="Q181" s="602" t="s">
        <v>497</v>
      </c>
      <c r="R181" s="602" t="s">
        <v>497</v>
      </c>
      <c r="S181" s="602" t="s">
        <v>498</v>
      </c>
      <c r="T181" s="602" t="s">
        <v>498</v>
      </c>
      <c r="U181" s="602" t="s">
        <v>498</v>
      </c>
      <c r="V181" s="602" t="s">
        <v>499</v>
      </c>
      <c r="W181" s="602" t="s">
        <v>499</v>
      </c>
      <c r="X181" s="602" t="s">
        <v>498</v>
      </c>
    </row>
    <row r="182" spans="1:24" s="602" customFormat="1">
      <c r="A182" s="602">
        <v>414766</v>
      </c>
      <c r="B182" s="602" t="s">
        <v>5842</v>
      </c>
      <c r="C182" s="602" t="s">
        <v>498</v>
      </c>
      <c r="D182" s="602" t="s">
        <v>498</v>
      </c>
      <c r="E182" s="602" t="s">
        <v>498</v>
      </c>
      <c r="F182" s="602" t="s">
        <v>498</v>
      </c>
      <c r="G182" s="602" t="s">
        <v>498</v>
      </c>
      <c r="H182" s="602" t="s">
        <v>498</v>
      </c>
      <c r="I182" s="602" t="s">
        <v>498</v>
      </c>
      <c r="J182" s="602" t="s">
        <v>497</v>
      </c>
      <c r="K182" s="602" t="s">
        <v>497</v>
      </c>
      <c r="L182" s="602" t="s">
        <v>499</v>
      </c>
      <c r="M182" s="602" t="s">
        <v>498</v>
      </c>
      <c r="N182" s="602" t="s">
        <v>497</v>
      </c>
      <c r="O182" s="602" t="s">
        <v>497</v>
      </c>
      <c r="P182" s="602" t="s">
        <v>497</v>
      </c>
      <c r="Q182" s="602" t="s">
        <v>497</v>
      </c>
      <c r="R182" s="602" t="s">
        <v>497</v>
      </c>
      <c r="S182" s="602" t="s">
        <v>498</v>
      </c>
      <c r="T182" s="602" t="s">
        <v>498</v>
      </c>
      <c r="U182" s="602" t="s">
        <v>498</v>
      </c>
      <c r="V182" s="602" t="s">
        <v>498</v>
      </c>
      <c r="W182" s="602" t="s">
        <v>498</v>
      </c>
      <c r="X182" s="602" t="s">
        <v>498</v>
      </c>
    </row>
    <row r="183" spans="1:24" s="602" customFormat="1">
      <c r="A183" s="602">
        <v>422473</v>
      </c>
      <c r="B183" s="602" t="s">
        <v>5842</v>
      </c>
      <c r="C183" s="602" t="s">
        <v>498</v>
      </c>
      <c r="D183" s="602" t="s">
        <v>498</v>
      </c>
      <c r="E183" s="602" t="s">
        <v>498</v>
      </c>
      <c r="F183" s="602" t="s">
        <v>498</v>
      </c>
      <c r="G183" s="602" t="s">
        <v>499</v>
      </c>
      <c r="H183" s="602" t="s">
        <v>498</v>
      </c>
      <c r="I183" s="602" t="s">
        <v>498</v>
      </c>
      <c r="J183" s="602" t="s">
        <v>498</v>
      </c>
      <c r="K183" s="602" t="s">
        <v>498</v>
      </c>
      <c r="L183" s="602" t="s">
        <v>498</v>
      </c>
      <c r="M183" s="602" t="s">
        <v>498</v>
      </c>
      <c r="N183" s="602" t="s">
        <v>499</v>
      </c>
      <c r="O183" s="602" t="s">
        <v>499</v>
      </c>
      <c r="P183" s="602" t="s">
        <v>499</v>
      </c>
      <c r="Q183" s="602" t="s">
        <v>498</v>
      </c>
      <c r="R183" s="602" t="s">
        <v>498</v>
      </c>
      <c r="S183" s="602" t="s">
        <v>499</v>
      </c>
      <c r="T183" s="602" t="s">
        <v>498</v>
      </c>
      <c r="U183" s="602" t="s">
        <v>498</v>
      </c>
      <c r="V183" s="602" t="s">
        <v>498</v>
      </c>
      <c r="W183" s="602" t="s">
        <v>498</v>
      </c>
      <c r="X183" s="602" t="s">
        <v>498</v>
      </c>
    </row>
    <row r="184" spans="1:24" s="602" customFormat="1">
      <c r="A184" s="602">
        <v>418790</v>
      </c>
      <c r="B184" s="602" t="s">
        <v>5842</v>
      </c>
      <c r="C184" s="602" t="s">
        <v>498</v>
      </c>
      <c r="D184" s="602" t="s">
        <v>498</v>
      </c>
      <c r="E184" s="602" t="s">
        <v>498</v>
      </c>
      <c r="F184" s="602" t="s">
        <v>499</v>
      </c>
      <c r="G184" s="602" t="s">
        <v>498</v>
      </c>
      <c r="H184" s="602" t="s">
        <v>498</v>
      </c>
      <c r="I184" s="602" t="s">
        <v>498</v>
      </c>
      <c r="J184" s="602" t="s">
        <v>497</v>
      </c>
      <c r="K184" s="602" t="s">
        <v>499</v>
      </c>
      <c r="L184" s="602" t="s">
        <v>497</v>
      </c>
      <c r="M184" s="602" t="s">
        <v>499</v>
      </c>
      <c r="N184" s="602" t="s">
        <v>499</v>
      </c>
      <c r="O184" s="602" t="s">
        <v>499</v>
      </c>
      <c r="P184" s="602" t="s">
        <v>497</v>
      </c>
      <c r="Q184" s="602" t="s">
        <v>498</v>
      </c>
      <c r="R184" s="602" t="s">
        <v>497</v>
      </c>
      <c r="S184" s="602" t="s">
        <v>499</v>
      </c>
      <c r="T184" s="602" t="s">
        <v>498</v>
      </c>
      <c r="U184" s="602" t="s">
        <v>497</v>
      </c>
      <c r="V184" s="602" t="s">
        <v>497</v>
      </c>
      <c r="W184" s="602" t="s">
        <v>497</v>
      </c>
      <c r="X184" s="602" t="s">
        <v>498</v>
      </c>
    </row>
    <row r="185" spans="1:24" s="602" customFormat="1">
      <c r="A185" s="602">
        <v>400453</v>
      </c>
      <c r="B185" s="602" t="s">
        <v>5842</v>
      </c>
      <c r="C185" s="602" t="s">
        <v>498</v>
      </c>
      <c r="D185" s="602" t="s">
        <v>498</v>
      </c>
      <c r="E185" s="602" t="s">
        <v>498</v>
      </c>
      <c r="F185" s="602" t="s">
        <v>498</v>
      </c>
      <c r="G185" s="602" t="s">
        <v>498</v>
      </c>
      <c r="H185" s="602" t="s">
        <v>498</v>
      </c>
      <c r="I185" s="602" t="s">
        <v>498</v>
      </c>
      <c r="J185" s="602" t="s">
        <v>499</v>
      </c>
      <c r="K185" s="602" t="s">
        <v>498</v>
      </c>
      <c r="L185" s="602" t="s">
        <v>498</v>
      </c>
      <c r="M185" s="602" t="s">
        <v>498</v>
      </c>
      <c r="N185" s="602" t="s">
        <v>499</v>
      </c>
      <c r="O185" s="602" t="s">
        <v>499</v>
      </c>
      <c r="P185" s="602" t="s">
        <v>497</v>
      </c>
      <c r="Q185" s="602" t="s">
        <v>497</v>
      </c>
      <c r="R185" s="602" t="s">
        <v>498</v>
      </c>
      <c r="S185" s="602" t="s">
        <v>498</v>
      </c>
      <c r="T185" s="602" t="s">
        <v>498</v>
      </c>
      <c r="U185" s="602" t="s">
        <v>498</v>
      </c>
      <c r="V185" s="602" t="s">
        <v>497</v>
      </c>
      <c r="W185" s="602" t="s">
        <v>497</v>
      </c>
      <c r="X185" s="602" t="s">
        <v>498</v>
      </c>
    </row>
    <row r="186" spans="1:24" s="602" customFormat="1">
      <c r="A186" s="602">
        <v>400536</v>
      </c>
      <c r="B186" s="602" t="s">
        <v>5842</v>
      </c>
      <c r="C186" s="602" t="s">
        <v>498</v>
      </c>
      <c r="D186" s="602" t="s">
        <v>498</v>
      </c>
      <c r="E186" s="602" t="s">
        <v>498</v>
      </c>
      <c r="F186" s="602" t="s">
        <v>498</v>
      </c>
      <c r="G186" s="602" t="s">
        <v>498</v>
      </c>
      <c r="H186" s="602" t="s">
        <v>498</v>
      </c>
      <c r="I186" s="602" t="s">
        <v>498</v>
      </c>
      <c r="J186" s="602" t="s">
        <v>498</v>
      </c>
      <c r="K186" s="602" t="s">
        <v>498</v>
      </c>
      <c r="L186" s="602" t="s">
        <v>499</v>
      </c>
      <c r="M186" s="602" t="s">
        <v>498</v>
      </c>
      <c r="N186" s="602" t="s">
        <v>498</v>
      </c>
      <c r="O186" s="602" t="s">
        <v>498</v>
      </c>
      <c r="P186" s="602" t="s">
        <v>498</v>
      </c>
      <c r="Q186" s="602" t="s">
        <v>497</v>
      </c>
      <c r="R186" s="602" t="s">
        <v>498</v>
      </c>
      <c r="S186" s="602" t="s">
        <v>498</v>
      </c>
      <c r="T186" s="602" t="s">
        <v>498</v>
      </c>
      <c r="U186" s="602" t="s">
        <v>499</v>
      </c>
      <c r="V186" s="602" t="s">
        <v>497</v>
      </c>
      <c r="W186" s="602" t="s">
        <v>498</v>
      </c>
      <c r="X186" s="602" t="s">
        <v>499</v>
      </c>
    </row>
    <row r="187" spans="1:24" s="602" customFormat="1">
      <c r="A187" s="602">
        <v>401149</v>
      </c>
      <c r="B187" s="602" t="s">
        <v>5842</v>
      </c>
      <c r="C187" s="602" t="s">
        <v>498</v>
      </c>
      <c r="D187" s="602" t="s">
        <v>498</v>
      </c>
      <c r="E187" s="602" t="s">
        <v>498</v>
      </c>
      <c r="F187" s="602" t="s">
        <v>498</v>
      </c>
      <c r="G187" s="602" t="s">
        <v>498</v>
      </c>
      <c r="H187" s="602" t="s">
        <v>498</v>
      </c>
      <c r="I187" s="602" t="s">
        <v>498</v>
      </c>
      <c r="J187" s="602" t="s">
        <v>498</v>
      </c>
      <c r="K187" s="602" t="s">
        <v>498</v>
      </c>
      <c r="L187" s="602" t="s">
        <v>498</v>
      </c>
      <c r="M187" s="602" t="s">
        <v>498</v>
      </c>
      <c r="N187" s="602" t="s">
        <v>498</v>
      </c>
      <c r="O187" s="602" t="s">
        <v>498</v>
      </c>
      <c r="P187" s="602" t="s">
        <v>499</v>
      </c>
      <c r="Q187" s="602" t="s">
        <v>498</v>
      </c>
      <c r="R187" s="602" t="s">
        <v>498</v>
      </c>
      <c r="S187" s="602" t="s">
        <v>498</v>
      </c>
      <c r="T187" s="602" t="s">
        <v>498</v>
      </c>
      <c r="U187" s="602" t="s">
        <v>497</v>
      </c>
      <c r="V187" s="602" t="s">
        <v>497</v>
      </c>
      <c r="W187" s="602" t="s">
        <v>497</v>
      </c>
      <c r="X187" s="602" t="s">
        <v>499</v>
      </c>
    </row>
    <row r="188" spans="1:24" s="602" customFormat="1">
      <c r="A188" s="602">
        <v>402527</v>
      </c>
      <c r="B188" s="602" t="s">
        <v>5842</v>
      </c>
      <c r="C188" s="602" t="s">
        <v>498</v>
      </c>
      <c r="D188" s="602" t="s">
        <v>498</v>
      </c>
      <c r="E188" s="602" t="s">
        <v>498</v>
      </c>
      <c r="F188" s="602" t="s">
        <v>498</v>
      </c>
      <c r="G188" s="602" t="s">
        <v>498</v>
      </c>
      <c r="H188" s="602" t="s">
        <v>498</v>
      </c>
      <c r="I188" s="602" t="s">
        <v>498</v>
      </c>
      <c r="J188" s="602" t="s">
        <v>498</v>
      </c>
      <c r="K188" s="602" t="s">
        <v>498</v>
      </c>
      <c r="L188" s="602" t="s">
        <v>498</v>
      </c>
      <c r="M188" s="602" t="s">
        <v>498</v>
      </c>
      <c r="N188" s="602" t="s">
        <v>499</v>
      </c>
      <c r="O188" s="602" t="s">
        <v>499</v>
      </c>
      <c r="P188" s="602" t="s">
        <v>498</v>
      </c>
      <c r="Q188" s="602" t="s">
        <v>499</v>
      </c>
      <c r="R188" s="602" t="s">
        <v>498</v>
      </c>
      <c r="S188" s="602" t="s">
        <v>498</v>
      </c>
      <c r="T188" s="602" t="s">
        <v>498</v>
      </c>
      <c r="U188" s="602" t="s">
        <v>498</v>
      </c>
      <c r="V188" s="602" t="s">
        <v>498</v>
      </c>
      <c r="W188" s="602" t="s">
        <v>498</v>
      </c>
      <c r="X188" s="602" t="s">
        <v>498</v>
      </c>
    </row>
    <row r="189" spans="1:24" s="602" customFormat="1">
      <c r="A189" s="602">
        <v>403387</v>
      </c>
      <c r="B189" s="602" t="s">
        <v>5842</v>
      </c>
      <c r="C189" s="602" t="s">
        <v>498</v>
      </c>
      <c r="D189" s="602" t="s">
        <v>498</v>
      </c>
      <c r="E189" s="602" t="s">
        <v>498</v>
      </c>
      <c r="F189" s="602" t="s">
        <v>498</v>
      </c>
      <c r="G189" s="602" t="s">
        <v>498</v>
      </c>
      <c r="H189" s="602" t="s">
        <v>498</v>
      </c>
      <c r="I189" s="602" t="s">
        <v>498</v>
      </c>
      <c r="J189" s="602" t="s">
        <v>497</v>
      </c>
      <c r="K189" s="602" t="s">
        <v>497</v>
      </c>
      <c r="L189" s="602" t="s">
        <v>498</v>
      </c>
      <c r="M189" s="602" t="s">
        <v>497</v>
      </c>
      <c r="N189" s="602" t="s">
        <v>497</v>
      </c>
      <c r="O189" s="602" t="s">
        <v>497</v>
      </c>
      <c r="P189" s="602" t="s">
        <v>498</v>
      </c>
      <c r="Q189" s="602" t="s">
        <v>498</v>
      </c>
      <c r="R189" s="602" t="s">
        <v>498</v>
      </c>
      <c r="S189" s="602" t="s">
        <v>498</v>
      </c>
      <c r="T189" s="602" t="s">
        <v>498</v>
      </c>
      <c r="U189" s="602" t="s">
        <v>498</v>
      </c>
      <c r="V189" s="602" t="s">
        <v>498</v>
      </c>
      <c r="W189" s="602" t="s">
        <v>498</v>
      </c>
      <c r="X189" s="602" t="s">
        <v>498</v>
      </c>
    </row>
    <row r="190" spans="1:24" s="602" customFormat="1">
      <c r="A190" s="602">
        <v>403505</v>
      </c>
      <c r="B190" s="602" t="s">
        <v>5842</v>
      </c>
      <c r="C190" s="602" t="s">
        <v>498</v>
      </c>
      <c r="D190" s="602" t="s">
        <v>498</v>
      </c>
      <c r="E190" s="602" t="s">
        <v>498</v>
      </c>
      <c r="F190" s="602" t="s">
        <v>498</v>
      </c>
      <c r="G190" s="602" t="s">
        <v>498</v>
      </c>
      <c r="H190" s="602" t="s">
        <v>498</v>
      </c>
      <c r="I190" s="602" t="s">
        <v>498</v>
      </c>
      <c r="J190" s="602" t="s">
        <v>498</v>
      </c>
      <c r="K190" s="602" t="s">
        <v>497</v>
      </c>
      <c r="L190" s="602" t="s">
        <v>497</v>
      </c>
      <c r="M190" s="602" t="s">
        <v>497</v>
      </c>
      <c r="N190" s="602" t="s">
        <v>498</v>
      </c>
      <c r="O190" s="602" t="s">
        <v>499</v>
      </c>
      <c r="P190" s="602" t="s">
        <v>497</v>
      </c>
      <c r="Q190" s="602" t="s">
        <v>497</v>
      </c>
      <c r="R190" s="602" t="s">
        <v>498</v>
      </c>
      <c r="S190" s="602" t="s">
        <v>498</v>
      </c>
      <c r="T190" s="602" t="s">
        <v>498</v>
      </c>
      <c r="U190" s="602" t="s">
        <v>498</v>
      </c>
      <c r="V190" s="602" t="s">
        <v>498</v>
      </c>
      <c r="W190" s="602" t="s">
        <v>498</v>
      </c>
      <c r="X190" s="602" t="s">
        <v>498</v>
      </c>
    </row>
    <row r="191" spans="1:24" s="602" customFormat="1">
      <c r="A191" s="602">
        <v>403836</v>
      </c>
      <c r="B191" s="602" t="s">
        <v>5842</v>
      </c>
      <c r="C191" s="602" t="s">
        <v>498</v>
      </c>
      <c r="D191" s="602" t="s">
        <v>498</v>
      </c>
      <c r="E191" s="602" t="s">
        <v>498</v>
      </c>
      <c r="F191" s="602" t="s">
        <v>498</v>
      </c>
      <c r="G191" s="602" t="s">
        <v>498</v>
      </c>
      <c r="H191" s="602" t="s">
        <v>499</v>
      </c>
      <c r="I191" s="602" t="s">
        <v>499</v>
      </c>
      <c r="J191" s="602" t="s">
        <v>499</v>
      </c>
      <c r="K191" s="602" t="s">
        <v>499</v>
      </c>
      <c r="L191" s="602" t="s">
        <v>499</v>
      </c>
      <c r="M191" s="602" t="s">
        <v>498</v>
      </c>
      <c r="N191" s="602" t="s">
        <v>498</v>
      </c>
      <c r="O191" s="602" t="s">
        <v>499</v>
      </c>
      <c r="P191" s="602" t="s">
        <v>497</v>
      </c>
      <c r="Q191" s="602" t="s">
        <v>497</v>
      </c>
      <c r="R191" s="602" t="s">
        <v>498</v>
      </c>
      <c r="S191" s="602" t="s">
        <v>498</v>
      </c>
      <c r="T191" s="602" t="s">
        <v>498</v>
      </c>
      <c r="U191" s="602" t="s">
        <v>498</v>
      </c>
      <c r="V191" s="602" t="s">
        <v>498</v>
      </c>
      <c r="W191" s="602" t="s">
        <v>499</v>
      </c>
      <c r="X191" s="602" t="s">
        <v>497</v>
      </c>
    </row>
    <row r="192" spans="1:24" s="602" customFormat="1">
      <c r="A192" s="602">
        <v>405652</v>
      </c>
      <c r="B192" s="602" t="s">
        <v>5842</v>
      </c>
      <c r="C192" s="602" t="s">
        <v>498</v>
      </c>
      <c r="D192" s="602" t="s">
        <v>498</v>
      </c>
      <c r="E192" s="602" t="s">
        <v>498</v>
      </c>
      <c r="F192" s="602" t="s">
        <v>498</v>
      </c>
      <c r="G192" s="602" t="s">
        <v>497</v>
      </c>
      <c r="H192" s="602" t="s">
        <v>499</v>
      </c>
      <c r="I192" s="602" t="s">
        <v>497</v>
      </c>
      <c r="J192" s="602" t="s">
        <v>498</v>
      </c>
      <c r="K192" s="602" t="s">
        <v>497</v>
      </c>
      <c r="L192" s="602" t="s">
        <v>497</v>
      </c>
      <c r="M192" s="602" t="s">
        <v>499</v>
      </c>
      <c r="N192" s="602" t="s">
        <v>498</v>
      </c>
      <c r="O192" s="602" t="s">
        <v>499</v>
      </c>
      <c r="P192" s="602" t="s">
        <v>498</v>
      </c>
      <c r="Q192" s="602" t="s">
        <v>499</v>
      </c>
      <c r="R192" s="602" t="s">
        <v>498</v>
      </c>
      <c r="S192" s="602" t="s">
        <v>498</v>
      </c>
      <c r="T192" s="602" t="s">
        <v>498</v>
      </c>
      <c r="U192" s="602" t="s">
        <v>498</v>
      </c>
      <c r="V192" s="602" t="s">
        <v>498</v>
      </c>
      <c r="W192" s="602" t="s">
        <v>498</v>
      </c>
      <c r="X192" s="602" t="s">
        <v>498</v>
      </c>
    </row>
    <row r="193" spans="1:24" s="602" customFormat="1">
      <c r="A193" s="602">
        <v>405877</v>
      </c>
      <c r="B193" s="602" t="s">
        <v>5842</v>
      </c>
      <c r="C193" s="602" t="s">
        <v>498</v>
      </c>
      <c r="D193" s="602" t="s">
        <v>498</v>
      </c>
      <c r="E193" s="602" t="s">
        <v>498</v>
      </c>
      <c r="F193" s="602" t="s">
        <v>498</v>
      </c>
      <c r="G193" s="602" t="s">
        <v>498</v>
      </c>
      <c r="H193" s="602" t="s">
        <v>499</v>
      </c>
      <c r="I193" s="602" t="s">
        <v>497</v>
      </c>
      <c r="J193" s="602" t="s">
        <v>498</v>
      </c>
      <c r="K193" s="602" t="s">
        <v>497</v>
      </c>
      <c r="L193" s="602" t="s">
        <v>499</v>
      </c>
      <c r="M193" s="602" t="s">
        <v>497</v>
      </c>
      <c r="N193" s="602" t="s">
        <v>497</v>
      </c>
      <c r="O193" s="602" t="s">
        <v>498</v>
      </c>
      <c r="P193" s="602" t="s">
        <v>497</v>
      </c>
      <c r="Q193" s="602" t="s">
        <v>499</v>
      </c>
      <c r="R193" s="602" t="s">
        <v>498</v>
      </c>
      <c r="S193" s="602" t="s">
        <v>498</v>
      </c>
      <c r="T193" s="602" t="s">
        <v>498</v>
      </c>
      <c r="U193" s="602" t="s">
        <v>498</v>
      </c>
      <c r="V193" s="602" t="s">
        <v>499</v>
      </c>
      <c r="W193" s="602" t="s">
        <v>498</v>
      </c>
      <c r="X193" s="602" t="s">
        <v>498</v>
      </c>
    </row>
    <row r="194" spans="1:24" s="602" customFormat="1">
      <c r="A194" s="602">
        <v>405920</v>
      </c>
      <c r="B194" s="602" t="s">
        <v>5842</v>
      </c>
      <c r="C194" s="602" t="s">
        <v>498</v>
      </c>
      <c r="D194" s="602" t="s">
        <v>498</v>
      </c>
      <c r="E194" s="602" t="s">
        <v>498</v>
      </c>
      <c r="F194" s="602" t="s">
        <v>498</v>
      </c>
      <c r="G194" s="602" t="s">
        <v>498</v>
      </c>
      <c r="H194" s="602" t="s">
        <v>498</v>
      </c>
      <c r="I194" s="602" t="s">
        <v>497</v>
      </c>
      <c r="J194" s="602" t="s">
        <v>497</v>
      </c>
      <c r="K194" s="602" t="s">
        <v>497</v>
      </c>
      <c r="L194" s="602" t="s">
        <v>498</v>
      </c>
      <c r="M194" s="602" t="s">
        <v>498</v>
      </c>
      <c r="N194" s="602" t="s">
        <v>497</v>
      </c>
      <c r="O194" s="602" t="s">
        <v>497</v>
      </c>
      <c r="P194" s="602" t="s">
        <v>498</v>
      </c>
      <c r="Q194" s="602" t="s">
        <v>499</v>
      </c>
      <c r="R194" s="602" t="s">
        <v>498</v>
      </c>
      <c r="S194" s="602" t="s">
        <v>498</v>
      </c>
      <c r="T194" s="602" t="s">
        <v>498</v>
      </c>
      <c r="U194" s="602" t="s">
        <v>498</v>
      </c>
      <c r="V194" s="602" t="s">
        <v>498</v>
      </c>
      <c r="W194" s="602" t="s">
        <v>498</v>
      </c>
      <c r="X194" s="602" t="s">
        <v>498</v>
      </c>
    </row>
    <row r="195" spans="1:24" s="602" customFormat="1">
      <c r="A195" s="602">
        <v>406752</v>
      </c>
      <c r="B195" s="602" t="s">
        <v>5842</v>
      </c>
      <c r="C195" s="602" t="s">
        <v>498</v>
      </c>
      <c r="D195" s="602" t="s">
        <v>498</v>
      </c>
      <c r="E195" s="602" t="s">
        <v>498</v>
      </c>
      <c r="F195" s="602" t="s">
        <v>498</v>
      </c>
      <c r="G195" s="602" t="s">
        <v>498</v>
      </c>
      <c r="H195" s="602" t="s">
        <v>498</v>
      </c>
      <c r="I195" s="602" t="s">
        <v>498</v>
      </c>
      <c r="J195" s="602" t="s">
        <v>498</v>
      </c>
      <c r="K195" s="602" t="s">
        <v>498</v>
      </c>
      <c r="L195" s="602" t="s">
        <v>498</v>
      </c>
      <c r="M195" s="602" t="s">
        <v>498</v>
      </c>
      <c r="N195" s="602" t="s">
        <v>498</v>
      </c>
      <c r="O195" s="602" t="s">
        <v>498</v>
      </c>
      <c r="P195" s="602" t="s">
        <v>498</v>
      </c>
      <c r="Q195" s="602" t="s">
        <v>498</v>
      </c>
      <c r="R195" s="602" t="s">
        <v>498</v>
      </c>
      <c r="S195" s="602" t="s">
        <v>498</v>
      </c>
      <c r="T195" s="602" t="s">
        <v>498</v>
      </c>
      <c r="U195" s="602" t="s">
        <v>498</v>
      </c>
      <c r="V195" s="602" t="s">
        <v>498</v>
      </c>
      <c r="W195" s="602" t="s">
        <v>498</v>
      </c>
      <c r="X195" s="602" t="s">
        <v>498</v>
      </c>
    </row>
    <row r="196" spans="1:24" s="602" customFormat="1">
      <c r="A196" s="602">
        <v>407044</v>
      </c>
      <c r="B196" s="602" t="s">
        <v>5842</v>
      </c>
      <c r="C196" s="602" t="s">
        <v>498</v>
      </c>
      <c r="D196" s="602" t="s">
        <v>498</v>
      </c>
      <c r="E196" s="602" t="s">
        <v>498</v>
      </c>
      <c r="F196" s="602" t="s">
        <v>498</v>
      </c>
      <c r="G196" s="602" t="s">
        <v>498</v>
      </c>
      <c r="H196" s="602" t="s">
        <v>499</v>
      </c>
      <c r="I196" s="602" t="s">
        <v>497</v>
      </c>
      <c r="J196" s="602" t="s">
        <v>498</v>
      </c>
      <c r="K196" s="602" t="s">
        <v>498</v>
      </c>
      <c r="L196" s="602" t="s">
        <v>497</v>
      </c>
      <c r="M196" s="602" t="s">
        <v>498</v>
      </c>
      <c r="N196" s="602" t="s">
        <v>498</v>
      </c>
      <c r="O196" s="602" t="s">
        <v>497</v>
      </c>
      <c r="P196" s="602" t="s">
        <v>498</v>
      </c>
      <c r="Q196" s="602" t="s">
        <v>497</v>
      </c>
      <c r="R196" s="602" t="s">
        <v>498</v>
      </c>
      <c r="S196" s="602" t="s">
        <v>498</v>
      </c>
      <c r="T196" s="602" t="s">
        <v>498</v>
      </c>
      <c r="U196" s="602" t="s">
        <v>498</v>
      </c>
      <c r="V196" s="602" t="s">
        <v>498</v>
      </c>
      <c r="W196" s="602" t="s">
        <v>498</v>
      </c>
      <c r="X196" s="602" t="s">
        <v>498</v>
      </c>
    </row>
    <row r="197" spans="1:24" s="602" customFormat="1">
      <c r="A197" s="602">
        <v>407064</v>
      </c>
      <c r="B197" s="602" t="s">
        <v>5842</v>
      </c>
      <c r="C197" s="602" t="s">
        <v>498</v>
      </c>
      <c r="D197" s="602" t="s">
        <v>498</v>
      </c>
      <c r="E197" s="602" t="s">
        <v>498</v>
      </c>
      <c r="F197" s="602" t="s">
        <v>498</v>
      </c>
      <c r="G197" s="602" t="s">
        <v>498</v>
      </c>
      <c r="H197" s="602" t="s">
        <v>498</v>
      </c>
      <c r="I197" s="602" t="s">
        <v>497</v>
      </c>
      <c r="J197" s="602" t="s">
        <v>498</v>
      </c>
      <c r="K197" s="602" t="s">
        <v>497</v>
      </c>
      <c r="L197" s="602" t="s">
        <v>498</v>
      </c>
      <c r="M197" s="602" t="s">
        <v>498</v>
      </c>
      <c r="N197" s="602" t="s">
        <v>498</v>
      </c>
      <c r="O197" s="602" t="s">
        <v>497</v>
      </c>
      <c r="P197" s="602" t="s">
        <v>499</v>
      </c>
      <c r="Q197" s="602" t="s">
        <v>498</v>
      </c>
      <c r="R197" s="602" t="s">
        <v>498</v>
      </c>
      <c r="S197" s="602" t="s">
        <v>498</v>
      </c>
      <c r="T197" s="602" t="s">
        <v>498</v>
      </c>
      <c r="U197" s="602" t="s">
        <v>498</v>
      </c>
      <c r="V197" s="602" t="s">
        <v>498</v>
      </c>
      <c r="W197" s="602" t="s">
        <v>498</v>
      </c>
      <c r="X197" s="602" t="s">
        <v>498</v>
      </c>
    </row>
    <row r="198" spans="1:24" s="602" customFormat="1">
      <c r="A198" s="602">
        <v>407075</v>
      </c>
      <c r="B198" s="602" t="s">
        <v>5842</v>
      </c>
      <c r="C198" s="602" t="s">
        <v>498</v>
      </c>
      <c r="D198" s="602" t="s">
        <v>498</v>
      </c>
      <c r="E198" s="602" t="s">
        <v>498</v>
      </c>
      <c r="F198" s="602" t="s">
        <v>498</v>
      </c>
      <c r="G198" s="602" t="s">
        <v>497</v>
      </c>
      <c r="H198" s="602" t="s">
        <v>498</v>
      </c>
      <c r="I198" s="602" t="s">
        <v>497</v>
      </c>
      <c r="J198" s="602" t="s">
        <v>499</v>
      </c>
      <c r="K198" s="602" t="s">
        <v>497</v>
      </c>
      <c r="L198" s="602" t="s">
        <v>499</v>
      </c>
      <c r="M198" s="602" t="s">
        <v>497</v>
      </c>
      <c r="N198" s="602" t="s">
        <v>499</v>
      </c>
      <c r="O198" s="602" t="s">
        <v>497</v>
      </c>
      <c r="P198" s="602" t="s">
        <v>499</v>
      </c>
      <c r="Q198" s="602" t="s">
        <v>498</v>
      </c>
      <c r="R198" s="602" t="s">
        <v>498</v>
      </c>
      <c r="S198" s="602" t="s">
        <v>498</v>
      </c>
      <c r="T198" s="602" t="s">
        <v>498</v>
      </c>
      <c r="U198" s="602" t="s">
        <v>498</v>
      </c>
      <c r="V198" s="602" t="s">
        <v>497</v>
      </c>
      <c r="W198" s="602" t="s">
        <v>497</v>
      </c>
      <c r="X198" s="602" t="s">
        <v>497</v>
      </c>
    </row>
    <row r="199" spans="1:24" s="602" customFormat="1">
      <c r="A199" s="602">
        <v>407116</v>
      </c>
      <c r="B199" s="602" t="s">
        <v>5842</v>
      </c>
      <c r="C199" s="602" t="s">
        <v>498</v>
      </c>
      <c r="D199" s="602" t="s">
        <v>498</v>
      </c>
      <c r="E199" s="602" t="s">
        <v>498</v>
      </c>
      <c r="F199" s="602" t="s">
        <v>498</v>
      </c>
      <c r="G199" s="602" t="s">
        <v>498</v>
      </c>
      <c r="H199" s="602" t="s">
        <v>498</v>
      </c>
      <c r="I199" s="602" t="s">
        <v>498</v>
      </c>
      <c r="J199" s="602" t="s">
        <v>498</v>
      </c>
      <c r="K199" s="602" t="s">
        <v>498</v>
      </c>
      <c r="L199" s="602" t="s">
        <v>498</v>
      </c>
      <c r="M199" s="602" t="s">
        <v>498</v>
      </c>
      <c r="N199" s="602" t="s">
        <v>498</v>
      </c>
      <c r="O199" s="602" t="s">
        <v>498</v>
      </c>
      <c r="P199" s="602" t="s">
        <v>498</v>
      </c>
      <c r="Q199" s="602" t="s">
        <v>498</v>
      </c>
      <c r="R199" s="602" t="s">
        <v>498</v>
      </c>
      <c r="S199" s="602" t="s">
        <v>498</v>
      </c>
      <c r="T199" s="602" t="s">
        <v>498</v>
      </c>
      <c r="U199" s="602" t="s">
        <v>498</v>
      </c>
      <c r="V199" s="602" t="s">
        <v>498</v>
      </c>
      <c r="W199" s="602" t="s">
        <v>498</v>
      </c>
      <c r="X199" s="602" t="s">
        <v>498</v>
      </c>
    </row>
    <row r="200" spans="1:24" s="602" customFormat="1">
      <c r="A200" s="602">
        <v>407149</v>
      </c>
      <c r="B200" s="602" t="s">
        <v>5842</v>
      </c>
      <c r="C200" s="602" t="s">
        <v>498</v>
      </c>
      <c r="D200" s="602" t="s">
        <v>498</v>
      </c>
      <c r="E200" s="602" t="s">
        <v>498</v>
      </c>
      <c r="F200" s="602" t="s">
        <v>498</v>
      </c>
      <c r="G200" s="602" t="s">
        <v>498</v>
      </c>
      <c r="H200" s="602" t="s">
        <v>498</v>
      </c>
      <c r="I200" s="602" t="s">
        <v>499</v>
      </c>
      <c r="J200" s="602" t="s">
        <v>498</v>
      </c>
      <c r="K200" s="602" t="s">
        <v>499</v>
      </c>
      <c r="L200" s="602" t="s">
        <v>498</v>
      </c>
      <c r="M200" s="602" t="s">
        <v>498</v>
      </c>
      <c r="N200" s="602" t="s">
        <v>499</v>
      </c>
      <c r="O200" s="602" t="s">
        <v>498</v>
      </c>
      <c r="P200" s="602" t="s">
        <v>499</v>
      </c>
      <c r="Q200" s="602" t="s">
        <v>499</v>
      </c>
      <c r="R200" s="602" t="s">
        <v>498</v>
      </c>
      <c r="S200" s="602" t="s">
        <v>498</v>
      </c>
      <c r="T200" s="602" t="s">
        <v>498</v>
      </c>
      <c r="U200" s="602" t="s">
        <v>498</v>
      </c>
      <c r="V200" s="602" t="s">
        <v>498</v>
      </c>
      <c r="W200" s="602" t="s">
        <v>498</v>
      </c>
      <c r="X200" s="602" t="s">
        <v>498</v>
      </c>
    </row>
    <row r="201" spans="1:24" s="602" customFormat="1">
      <c r="A201" s="602">
        <v>407198</v>
      </c>
      <c r="B201" s="602" t="s">
        <v>5842</v>
      </c>
      <c r="C201" s="602" t="s">
        <v>498</v>
      </c>
      <c r="D201" s="602" t="s">
        <v>498</v>
      </c>
      <c r="E201" s="602" t="s">
        <v>498</v>
      </c>
      <c r="F201" s="602" t="s">
        <v>498</v>
      </c>
      <c r="G201" s="602" t="s">
        <v>498</v>
      </c>
      <c r="H201" s="602" t="s">
        <v>498</v>
      </c>
      <c r="I201" s="602" t="s">
        <v>498</v>
      </c>
      <c r="J201" s="602" t="s">
        <v>498</v>
      </c>
      <c r="K201" s="602" t="s">
        <v>498</v>
      </c>
      <c r="L201" s="602" t="s">
        <v>498</v>
      </c>
      <c r="M201" s="602" t="s">
        <v>498</v>
      </c>
      <c r="N201" s="602" t="s">
        <v>498</v>
      </c>
      <c r="O201" s="602" t="s">
        <v>498</v>
      </c>
      <c r="P201" s="602" t="s">
        <v>498</v>
      </c>
      <c r="Q201" s="602" t="s">
        <v>498</v>
      </c>
      <c r="R201" s="602" t="s">
        <v>498</v>
      </c>
      <c r="S201" s="602" t="s">
        <v>498</v>
      </c>
      <c r="T201" s="602" t="s">
        <v>498</v>
      </c>
      <c r="U201" s="602" t="s">
        <v>498</v>
      </c>
      <c r="V201" s="602" t="s">
        <v>498</v>
      </c>
      <c r="W201" s="602" t="s">
        <v>498</v>
      </c>
      <c r="X201" s="602" t="s">
        <v>498</v>
      </c>
    </row>
    <row r="202" spans="1:24" s="602" customFormat="1">
      <c r="A202" s="602">
        <v>407200</v>
      </c>
      <c r="B202" s="602" t="s">
        <v>5842</v>
      </c>
      <c r="C202" s="602" t="s">
        <v>498</v>
      </c>
      <c r="D202" s="602" t="s">
        <v>498</v>
      </c>
      <c r="E202" s="602" t="s">
        <v>498</v>
      </c>
      <c r="F202" s="602" t="s">
        <v>498</v>
      </c>
      <c r="G202" s="602" t="s">
        <v>498</v>
      </c>
      <c r="H202" s="602" t="s">
        <v>498</v>
      </c>
      <c r="I202" s="602" t="s">
        <v>498</v>
      </c>
      <c r="J202" s="602" t="s">
        <v>498</v>
      </c>
      <c r="K202" s="602" t="s">
        <v>498</v>
      </c>
      <c r="L202" s="602" t="s">
        <v>498</v>
      </c>
      <c r="M202" s="602" t="s">
        <v>498</v>
      </c>
      <c r="N202" s="602" t="s">
        <v>498</v>
      </c>
      <c r="O202" s="602" t="s">
        <v>498</v>
      </c>
      <c r="P202" s="602" t="s">
        <v>498</v>
      </c>
      <c r="Q202" s="602" t="s">
        <v>498</v>
      </c>
      <c r="R202" s="602" t="s">
        <v>498</v>
      </c>
      <c r="S202" s="602" t="s">
        <v>498</v>
      </c>
      <c r="T202" s="602" t="s">
        <v>498</v>
      </c>
      <c r="U202" s="602" t="s">
        <v>498</v>
      </c>
      <c r="V202" s="602" t="s">
        <v>498</v>
      </c>
      <c r="W202" s="602" t="s">
        <v>498</v>
      </c>
      <c r="X202" s="602" t="s">
        <v>498</v>
      </c>
    </row>
    <row r="203" spans="1:24" s="602" customFormat="1">
      <c r="A203" s="602">
        <v>407203</v>
      </c>
      <c r="B203" s="602" t="s">
        <v>5842</v>
      </c>
      <c r="C203" s="602" t="s">
        <v>498</v>
      </c>
      <c r="D203" s="602" t="s">
        <v>498</v>
      </c>
      <c r="E203" s="602" t="s">
        <v>498</v>
      </c>
      <c r="F203" s="602" t="s">
        <v>498</v>
      </c>
      <c r="G203" s="602" t="s">
        <v>498</v>
      </c>
      <c r="H203" s="602" t="s">
        <v>498</v>
      </c>
      <c r="I203" s="602" t="s">
        <v>498</v>
      </c>
      <c r="J203" s="602" t="s">
        <v>498</v>
      </c>
      <c r="K203" s="602" t="s">
        <v>498</v>
      </c>
      <c r="L203" s="602" t="s">
        <v>498</v>
      </c>
      <c r="M203" s="602" t="s">
        <v>498</v>
      </c>
      <c r="N203" s="602" t="s">
        <v>498</v>
      </c>
      <c r="O203" s="602" t="s">
        <v>498</v>
      </c>
      <c r="P203" s="602" t="s">
        <v>498</v>
      </c>
      <c r="Q203" s="602" t="s">
        <v>498</v>
      </c>
      <c r="R203" s="602" t="s">
        <v>498</v>
      </c>
      <c r="S203" s="602" t="s">
        <v>498</v>
      </c>
      <c r="T203" s="602" t="s">
        <v>498</v>
      </c>
      <c r="U203" s="602" t="s">
        <v>498</v>
      </c>
      <c r="V203" s="602" t="s">
        <v>498</v>
      </c>
      <c r="W203" s="602" t="s">
        <v>498</v>
      </c>
      <c r="X203" s="602" t="s">
        <v>498</v>
      </c>
    </row>
    <row r="204" spans="1:24" s="602" customFormat="1">
      <c r="A204" s="602">
        <v>407267</v>
      </c>
      <c r="B204" s="602" t="s">
        <v>5842</v>
      </c>
      <c r="C204" s="602" t="s">
        <v>498</v>
      </c>
      <c r="D204" s="602" t="s">
        <v>498</v>
      </c>
      <c r="E204" s="602" t="s">
        <v>498</v>
      </c>
      <c r="F204" s="602" t="s">
        <v>498</v>
      </c>
      <c r="G204" s="602" t="s">
        <v>499</v>
      </c>
      <c r="H204" s="602" t="s">
        <v>498</v>
      </c>
      <c r="I204" s="602" t="s">
        <v>498</v>
      </c>
      <c r="J204" s="602" t="s">
        <v>498</v>
      </c>
      <c r="K204" s="602" t="s">
        <v>499</v>
      </c>
      <c r="L204" s="602" t="s">
        <v>498</v>
      </c>
      <c r="M204" s="602" t="s">
        <v>498</v>
      </c>
      <c r="N204" s="602" t="s">
        <v>498</v>
      </c>
      <c r="O204" s="602" t="s">
        <v>498</v>
      </c>
      <c r="P204" s="602" t="s">
        <v>498</v>
      </c>
      <c r="Q204" s="602" t="s">
        <v>498</v>
      </c>
      <c r="R204" s="602" t="s">
        <v>498</v>
      </c>
      <c r="S204" s="602" t="s">
        <v>498</v>
      </c>
      <c r="T204" s="602" t="s">
        <v>498</v>
      </c>
      <c r="U204" s="602" t="s">
        <v>498</v>
      </c>
      <c r="V204" s="602" t="s">
        <v>498</v>
      </c>
      <c r="W204" s="602" t="s">
        <v>498</v>
      </c>
      <c r="X204" s="602" t="s">
        <v>498</v>
      </c>
    </row>
    <row r="205" spans="1:24" s="602" customFormat="1">
      <c r="A205" s="602">
        <v>407288</v>
      </c>
      <c r="B205" s="602" t="s">
        <v>5842</v>
      </c>
      <c r="C205" s="602" t="s">
        <v>498</v>
      </c>
      <c r="D205" s="602" t="s">
        <v>498</v>
      </c>
      <c r="E205" s="602" t="s">
        <v>498</v>
      </c>
      <c r="F205" s="602" t="s">
        <v>498</v>
      </c>
      <c r="G205" s="602" t="s">
        <v>498</v>
      </c>
      <c r="H205" s="602" t="s">
        <v>498</v>
      </c>
      <c r="I205" s="602" t="s">
        <v>498</v>
      </c>
      <c r="J205" s="602" t="s">
        <v>498</v>
      </c>
      <c r="K205" s="602" t="s">
        <v>498</v>
      </c>
      <c r="L205" s="602" t="s">
        <v>498</v>
      </c>
      <c r="M205" s="602" t="s">
        <v>498</v>
      </c>
      <c r="N205" s="602" t="s">
        <v>498</v>
      </c>
      <c r="O205" s="602" t="s">
        <v>498</v>
      </c>
      <c r="P205" s="602" t="s">
        <v>498</v>
      </c>
      <c r="Q205" s="602" t="s">
        <v>498</v>
      </c>
      <c r="R205" s="602" t="s">
        <v>498</v>
      </c>
      <c r="S205" s="602" t="s">
        <v>498</v>
      </c>
      <c r="T205" s="602" t="s">
        <v>498</v>
      </c>
      <c r="U205" s="602" t="s">
        <v>498</v>
      </c>
      <c r="V205" s="602" t="s">
        <v>498</v>
      </c>
      <c r="W205" s="602" t="s">
        <v>498</v>
      </c>
      <c r="X205" s="602" t="s">
        <v>498</v>
      </c>
    </row>
    <row r="206" spans="1:24" s="602" customFormat="1">
      <c r="A206" s="602">
        <v>407308</v>
      </c>
      <c r="B206" s="602" t="s">
        <v>5842</v>
      </c>
      <c r="C206" s="602" t="s">
        <v>498</v>
      </c>
      <c r="D206" s="602" t="s">
        <v>498</v>
      </c>
      <c r="E206" s="602" t="s">
        <v>498</v>
      </c>
      <c r="F206" s="602" t="s">
        <v>498</v>
      </c>
      <c r="G206" s="602" t="s">
        <v>498</v>
      </c>
      <c r="H206" s="602" t="s">
        <v>498</v>
      </c>
      <c r="I206" s="602" t="s">
        <v>497</v>
      </c>
      <c r="J206" s="602" t="s">
        <v>498</v>
      </c>
      <c r="K206" s="602" t="s">
        <v>497</v>
      </c>
      <c r="L206" s="602" t="s">
        <v>498</v>
      </c>
      <c r="M206" s="602" t="s">
        <v>498</v>
      </c>
      <c r="N206" s="602" t="s">
        <v>498</v>
      </c>
      <c r="O206" s="602" t="s">
        <v>497</v>
      </c>
      <c r="P206" s="602" t="s">
        <v>498</v>
      </c>
      <c r="Q206" s="602" t="s">
        <v>497</v>
      </c>
      <c r="R206" s="602" t="s">
        <v>498</v>
      </c>
      <c r="S206" s="602" t="s">
        <v>498</v>
      </c>
      <c r="T206" s="602" t="s">
        <v>498</v>
      </c>
      <c r="U206" s="602" t="s">
        <v>498</v>
      </c>
      <c r="V206" s="602" t="s">
        <v>498</v>
      </c>
      <c r="W206" s="602" t="s">
        <v>498</v>
      </c>
      <c r="X206" s="602" t="s">
        <v>498</v>
      </c>
    </row>
    <row r="207" spans="1:24" s="602" customFormat="1">
      <c r="A207" s="602">
        <v>407338</v>
      </c>
      <c r="B207" s="602" t="s">
        <v>5842</v>
      </c>
      <c r="C207" s="602" t="s">
        <v>498</v>
      </c>
      <c r="D207" s="602" t="s">
        <v>498</v>
      </c>
      <c r="E207" s="602" t="s">
        <v>498</v>
      </c>
      <c r="F207" s="602" t="s">
        <v>498</v>
      </c>
      <c r="G207" s="602" t="s">
        <v>499</v>
      </c>
      <c r="H207" s="602" t="s">
        <v>498</v>
      </c>
      <c r="I207" s="602" t="s">
        <v>499</v>
      </c>
      <c r="J207" s="602" t="s">
        <v>499</v>
      </c>
      <c r="K207" s="602" t="s">
        <v>498</v>
      </c>
      <c r="L207" s="602" t="s">
        <v>498</v>
      </c>
      <c r="M207" s="602" t="s">
        <v>498</v>
      </c>
      <c r="N207" s="602" t="s">
        <v>499</v>
      </c>
      <c r="O207" s="602" t="s">
        <v>499</v>
      </c>
      <c r="P207" s="602" t="s">
        <v>498</v>
      </c>
      <c r="Q207" s="602" t="s">
        <v>498</v>
      </c>
      <c r="R207" s="602" t="s">
        <v>498</v>
      </c>
      <c r="S207" s="602" t="s">
        <v>498</v>
      </c>
      <c r="T207" s="602" t="s">
        <v>498</v>
      </c>
      <c r="U207" s="602" t="s">
        <v>499</v>
      </c>
      <c r="V207" s="602" t="s">
        <v>498</v>
      </c>
      <c r="W207" s="602" t="s">
        <v>498</v>
      </c>
      <c r="X207" s="602" t="s">
        <v>498</v>
      </c>
    </row>
    <row r="208" spans="1:24" s="602" customFormat="1">
      <c r="A208" s="602">
        <v>407394</v>
      </c>
      <c r="B208" s="602" t="s">
        <v>5842</v>
      </c>
      <c r="C208" s="602" t="s">
        <v>498</v>
      </c>
      <c r="D208" s="602" t="s">
        <v>498</v>
      </c>
      <c r="E208" s="602" t="s">
        <v>498</v>
      </c>
      <c r="F208" s="602" t="s">
        <v>498</v>
      </c>
      <c r="G208" s="602" t="s">
        <v>498</v>
      </c>
      <c r="H208" s="602" t="s">
        <v>498</v>
      </c>
      <c r="I208" s="602" t="s">
        <v>498</v>
      </c>
      <c r="J208" s="602" t="s">
        <v>498</v>
      </c>
      <c r="K208" s="602" t="s">
        <v>498</v>
      </c>
      <c r="L208" s="602" t="s">
        <v>498</v>
      </c>
      <c r="M208" s="602" t="s">
        <v>498</v>
      </c>
      <c r="N208" s="602" t="s">
        <v>498</v>
      </c>
      <c r="O208" s="602" t="s">
        <v>498</v>
      </c>
      <c r="P208" s="602" t="s">
        <v>498</v>
      </c>
      <c r="Q208" s="602" t="s">
        <v>498</v>
      </c>
      <c r="R208" s="602" t="s">
        <v>498</v>
      </c>
      <c r="S208" s="602" t="s">
        <v>498</v>
      </c>
      <c r="T208" s="602" t="s">
        <v>498</v>
      </c>
      <c r="U208" s="602" t="s">
        <v>498</v>
      </c>
      <c r="V208" s="602" t="s">
        <v>498</v>
      </c>
      <c r="W208" s="602" t="s">
        <v>498</v>
      </c>
      <c r="X208" s="602" t="s">
        <v>498</v>
      </c>
    </row>
    <row r="209" spans="1:24" s="602" customFormat="1">
      <c r="A209" s="602">
        <v>407395</v>
      </c>
      <c r="B209" s="602" t="s">
        <v>5842</v>
      </c>
      <c r="C209" s="602" t="s">
        <v>498</v>
      </c>
      <c r="D209" s="602" t="s">
        <v>498</v>
      </c>
      <c r="E209" s="602" t="s">
        <v>498</v>
      </c>
      <c r="F209" s="602" t="s">
        <v>498</v>
      </c>
      <c r="G209" s="602" t="s">
        <v>498</v>
      </c>
      <c r="H209" s="602" t="s">
        <v>498</v>
      </c>
      <c r="I209" s="602" t="s">
        <v>498</v>
      </c>
      <c r="J209" s="602" t="s">
        <v>498</v>
      </c>
      <c r="K209" s="602" t="s">
        <v>498</v>
      </c>
      <c r="L209" s="602" t="s">
        <v>498</v>
      </c>
      <c r="M209" s="602" t="s">
        <v>498</v>
      </c>
      <c r="N209" s="602" t="s">
        <v>498</v>
      </c>
      <c r="O209" s="602" t="s">
        <v>498</v>
      </c>
      <c r="P209" s="602" t="s">
        <v>498</v>
      </c>
      <c r="Q209" s="602" t="s">
        <v>498</v>
      </c>
      <c r="R209" s="602" t="s">
        <v>498</v>
      </c>
      <c r="S209" s="602" t="s">
        <v>498</v>
      </c>
      <c r="T209" s="602" t="s">
        <v>498</v>
      </c>
      <c r="U209" s="602" t="s">
        <v>498</v>
      </c>
      <c r="V209" s="602" t="s">
        <v>498</v>
      </c>
      <c r="W209" s="602" t="s">
        <v>498</v>
      </c>
      <c r="X209" s="602" t="s">
        <v>498</v>
      </c>
    </row>
    <row r="210" spans="1:24" s="602" customFormat="1">
      <c r="A210" s="602">
        <v>407414</v>
      </c>
      <c r="B210" s="602" t="s">
        <v>5842</v>
      </c>
      <c r="C210" s="602" t="s">
        <v>498</v>
      </c>
      <c r="D210" s="602" t="s">
        <v>498</v>
      </c>
      <c r="E210" s="602" t="s">
        <v>498</v>
      </c>
      <c r="F210" s="602" t="s">
        <v>498</v>
      </c>
      <c r="G210" s="602" t="s">
        <v>498</v>
      </c>
      <c r="H210" s="602" t="s">
        <v>498</v>
      </c>
      <c r="I210" s="602" t="s">
        <v>498</v>
      </c>
      <c r="J210" s="602" t="s">
        <v>498</v>
      </c>
      <c r="K210" s="602" t="s">
        <v>498</v>
      </c>
      <c r="L210" s="602" t="s">
        <v>498</v>
      </c>
      <c r="M210" s="602" t="s">
        <v>498</v>
      </c>
      <c r="N210" s="602" t="s">
        <v>498</v>
      </c>
      <c r="O210" s="602" t="s">
        <v>498</v>
      </c>
      <c r="P210" s="602" t="s">
        <v>498</v>
      </c>
      <c r="Q210" s="602" t="s">
        <v>498</v>
      </c>
      <c r="R210" s="602" t="s">
        <v>498</v>
      </c>
      <c r="S210" s="602" t="s">
        <v>498</v>
      </c>
      <c r="T210" s="602" t="s">
        <v>498</v>
      </c>
      <c r="U210" s="602" t="s">
        <v>498</v>
      </c>
      <c r="V210" s="602" t="s">
        <v>498</v>
      </c>
      <c r="W210" s="602" t="s">
        <v>498</v>
      </c>
      <c r="X210" s="602" t="s">
        <v>498</v>
      </c>
    </row>
    <row r="211" spans="1:24" s="602" customFormat="1">
      <c r="A211" s="602">
        <v>407466</v>
      </c>
      <c r="B211" s="602" t="s">
        <v>5842</v>
      </c>
      <c r="C211" s="602" t="s">
        <v>498</v>
      </c>
      <c r="D211" s="602" t="s">
        <v>498</v>
      </c>
      <c r="E211" s="602" t="s">
        <v>498</v>
      </c>
      <c r="F211" s="602" t="s">
        <v>498</v>
      </c>
      <c r="G211" s="602" t="s">
        <v>498</v>
      </c>
      <c r="H211" s="602" t="s">
        <v>498</v>
      </c>
      <c r="I211" s="602" t="s">
        <v>498</v>
      </c>
      <c r="J211" s="602" t="s">
        <v>498</v>
      </c>
      <c r="K211" s="602" t="s">
        <v>498</v>
      </c>
      <c r="L211" s="602" t="s">
        <v>498</v>
      </c>
      <c r="M211" s="602" t="s">
        <v>498</v>
      </c>
      <c r="N211" s="602" t="s">
        <v>498</v>
      </c>
      <c r="O211" s="602" t="s">
        <v>498</v>
      </c>
      <c r="P211" s="602" t="s">
        <v>498</v>
      </c>
      <c r="Q211" s="602" t="s">
        <v>498</v>
      </c>
      <c r="R211" s="602" t="s">
        <v>498</v>
      </c>
      <c r="S211" s="602" t="s">
        <v>498</v>
      </c>
      <c r="T211" s="602" t="s">
        <v>498</v>
      </c>
      <c r="U211" s="602" t="s">
        <v>498</v>
      </c>
      <c r="V211" s="602" t="s">
        <v>498</v>
      </c>
      <c r="W211" s="602" t="s">
        <v>498</v>
      </c>
      <c r="X211" s="602" t="s">
        <v>498</v>
      </c>
    </row>
    <row r="212" spans="1:24" s="602" customFormat="1">
      <c r="A212" s="602">
        <v>407503</v>
      </c>
      <c r="B212" s="602" t="s">
        <v>5842</v>
      </c>
      <c r="C212" s="602" t="s">
        <v>498</v>
      </c>
      <c r="D212" s="602" t="s">
        <v>498</v>
      </c>
      <c r="E212" s="602" t="s">
        <v>498</v>
      </c>
      <c r="F212" s="602" t="s">
        <v>498</v>
      </c>
      <c r="G212" s="602" t="s">
        <v>498</v>
      </c>
      <c r="H212" s="602" t="s">
        <v>498</v>
      </c>
      <c r="I212" s="602" t="s">
        <v>498</v>
      </c>
      <c r="J212" s="602" t="s">
        <v>498</v>
      </c>
      <c r="K212" s="602" t="s">
        <v>498</v>
      </c>
      <c r="L212" s="602" t="s">
        <v>498</v>
      </c>
      <c r="M212" s="602" t="s">
        <v>498</v>
      </c>
      <c r="N212" s="602" t="s">
        <v>498</v>
      </c>
      <c r="O212" s="602" t="s">
        <v>498</v>
      </c>
      <c r="P212" s="602" t="s">
        <v>498</v>
      </c>
      <c r="Q212" s="602" t="s">
        <v>498</v>
      </c>
      <c r="R212" s="602" t="s">
        <v>498</v>
      </c>
      <c r="S212" s="602" t="s">
        <v>498</v>
      </c>
      <c r="T212" s="602" t="s">
        <v>498</v>
      </c>
      <c r="U212" s="602" t="s">
        <v>498</v>
      </c>
      <c r="V212" s="602" t="s">
        <v>498</v>
      </c>
      <c r="W212" s="602" t="s">
        <v>498</v>
      </c>
      <c r="X212" s="602" t="s">
        <v>498</v>
      </c>
    </row>
    <row r="213" spans="1:24" s="602" customFormat="1">
      <c r="A213" s="602">
        <v>407511</v>
      </c>
      <c r="B213" s="602" t="s">
        <v>5842</v>
      </c>
      <c r="C213" s="602" t="s">
        <v>498</v>
      </c>
      <c r="D213" s="602" t="s">
        <v>498</v>
      </c>
      <c r="E213" s="602" t="s">
        <v>498</v>
      </c>
      <c r="F213" s="602" t="s">
        <v>498</v>
      </c>
      <c r="G213" s="602" t="s">
        <v>498</v>
      </c>
      <c r="H213" s="602" t="s">
        <v>498</v>
      </c>
      <c r="I213" s="602" t="s">
        <v>498</v>
      </c>
      <c r="J213" s="602" t="s">
        <v>498</v>
      </c>
      <c r="K213" s="602" t="s">
        <v>498</v>
      </c>
      <c r="L213" s="602" t="s">
        <v>498</v>
      </c>
      <c r="M213" s="602" t="s">
        <v>498</v>
      </c>
      <c r="N213" s="602" t="s">
        <v>499</v>
      </c>
      <c r="O213" s="602" t="s">
        <v>499</v>
      </c>
      <c r="P213" s="602" t="s">
        <v>498</v>
      </c>
      <c r="Q213" s="602" t="s">
        <v>499</v>
      </c>
      <c r="R213" s="602" t="s">
        <v>498</v>
      </c>
      <c r="S213" s="602" t="s">
        <v>498</v>
      </c>
      <c r="T213" s="602" t="s">
        <v>498</v>
      </c>
      <c r="U213" s="602" t="s">
        <v>498</v>
      </c>
      <c r="V213" s="602" t="s">
        <v>498</v>
      </c>
      <c r="W213" s="602" t="s">
        <v>498</v>
      </c>
      <c r="X213" s="602" t="s">
        <v>498</v>
      </c>
    </row>
    <row r="214" spans="1:24" s="602" customFormat="1">
      <c r="A214" s="602">
        <v>407548</v>
      </c>
      <c r="B214" s="602" t="s">
        <v>5842</v>
      </c>
      <c r="C214" s="602" t="s">
        <v>498</v>
      </c>
      <c r="D214" s="602" t="s">
        <v>498</v>
      </c>
      <c r="E214" s="602" t="s">
        <v>498</v>
      </c>
      <c r="F214" s="602" t="s">
        <v>498</v>
      </c>
      <c r="G214" s="602" t="s">
        <v>498</v>
      </c>
      <c r="H214" s="602" t="s">
        <v>498</v>
      </c>
      <c r="I214" s="602" t="s">
        <v>498</v>
      </c>
      <c r="J214" s="602" t="s">
        <v>498</v>
      </c>
      <c r="K214" s="602" t="s">
        <v>498</v>
      </c>
      <c r="L214" s="602" t="s">
        <v>498</v>
      </c>
      <c r="M214" s="602" t="s">
        <v>498</v>
      </c>
      <c r="N214" s="602" t="s">
        <v>498</v>
      </c>
      <c r="O214" s="602" t="s">
        <v>498</v>
      </c>
      <c r="P214" s="602" t="s">
        <v>498</v>
      </c>
      <c r="Q214" s="602" t="s">
        <v>498</v>
      </c>
      <c r="R214" s="602" t="s">
        <v>498</v>
      </c>
      <c r="S214" s="602" t="s">
        <v>498</v>
      </c>
      <c r="T214" s="602" t="s">
        <v>498</v>
      </c>
      <c r="U214" s="602" t="s">
        <v>498</v>
      </c>
      <c r="V214" s="602" t="s">
        <v>498</v>
      </c>
      <c r="W214" s="602" t="s">
        <v>498</v>
      </c>
      <c r="X214" s="602" t="s">
        <v>498</v>
      </c>
    </row>
    <row r="215" spans="1:24" s="602" customFormat="1">
      <c r="A215" s="602">
        <v>407592</v>
      </c>
      <c r="B215" s="602" t="s">
        <v>5842</v>
      </c>
      <c r="C215" s="602" t="s">
        <v>498</v>
      </c>
      <c r="D215" s="602" t="s">
        <v>498</v>
      </c>
      <c r="E215" s="602" t="s">
        <v>498</v>
      </c>
      <c r="F215" s="602" t="s">
        <v>498</v>
      </c>
      <c r="G215" s="602" t="s">
        <v>498</v>
      </c>
      <c r="H215" s="602" t="s">
        <v>498</v>
      </c>
      <c r="I215" s="602" t="s">
        <v>498</v>
      </c>
      <c r="J215" s="602" t="s">
        <v>498</v>
      </c>
      <c r="K215" s="602" t="s">
        <v>498</v>
      </c>
      <c r="L215" s="602" t="s">
        <v>498</v>
      </c>
      <c r="M215" s="602" t="s">
        <v>498</v>
      </c>
      <c r="N215" s="602" t="s">
        <v>498</v>
      </c>
      <c r="O215" s="602" t="s">
        <v>498</v>
      </c>
      <c r="P215" s="602" t="s">
        <v>498</v>
      </c>
      <c r="Q215" s="602" t="s">
        <v>498</v>
      </c>
      <c r="R215" s="602" t="s">
        <v>498</v>
      </c>
      <c r="S215" s="602" t="s">
        <v>498</v>
      </c>
      <c r="T215" s="602" t="s">
        <v>498</v>
      </c>
      <c r="U215" s="602" t="s">
        <v>498</v>
      </c>
      <c r="V215" s="602" t="s">
        <v>498</v>
      </c>
      <c r="W215" s="602" t="s">
        <v>498</v>
      </c>
      <c r="X215" s="602" t="s">
        <v>498</v>
      </c>
    </row>
    <row r="216" spans="1:24" s="602" customFormat="1">
      <c r="A216" s="602">
        <v>407635</v>
      </c>
      <c r="B216" s="602" t="s">
        <v>5842</v>
      </c>
      <c r="C216" s="602" t="s">
        <v>498</v>
      </c>
      <c r="D216" s="602" t="s">
        <v>498</v>
      </c>
      <c r="E216" s="602" t="s">
        <v>498</v>
      </c>
      <c r="F216" s="602" t="s">
        <v>498</v>
      </c>
      <c r="G216" s="602" t="s">
        <v>498</v>
      </c>
      <c r="H216" s="602" t="s">
        <v>498</v>
      </c>
      <c r="I216" s="602" t="s">
        <v>498</v>
      </c>
      <c r="J216" s="602" t="s">
        <v>498</v>
      </c>
      <c r="K216" s="602" t="s">
        <v>498</v>
      </c>
      <c r="L216" s="602" t="s">
        <v>498</v>
      </c>
      <c r="M216" s="602" t="s">
        <v>498</v>
      </c>
      <c r="N216" s="602" t="s">
        <v>498</v>
      </c>
      <c r="O216" s="602" t="s">
        <v>498</v>
      </c>
      <c r="P216" s="602" t="s">
        <v>498</v>
      </c>
      <c r="Q216" s="602" t="s">
        <v>498</v>
      </c>
      <c r="R216" s="602" t="s">
        <v>498</v>
      </c>
      <c r="S216" s="602" t="s">
        <v>498</v>
      </c>
      <c r="T216" s="602" t="s">
        <v>498</v>
      </c>
      <c r="U216" s="602" t="s">
        <v>498</v>
      </c>
      <c r="V216" s="602" t="s">
        <v>498</v>
      </c>
      <c r="W216" s="602" t="s">
        <v>498</v>
      </c>
      <c r="X216" s="602" t="s">
        <v>498</v>
      </c>
    </row>
    <row r="217" spans="1:24" s="602" customFormat="1">
      <c r="A217" s="602">
        <v>407651</v>
      </c>
      <c r="B217" s="602" t="s">
        <v>5842</v>
      </c>
      <c r="C217" s="602" t="s">
        <v>498</v>
      </c>
      <c r="D217" s="602" t="s">
        <v>498</v>
      </c>
      <c r="E217" s="602" t="s">
        <v>498</v>
      </c>
      <c r="F217" s="602" t="s">
        <v>498</v>
      </c>
      <c r="G217" s="602" t="s">
        <v>498</v>
      </c>
      <c r="H217" s="602" t="s">
        <v>498</v>
      </c>
      <c r="I217" s="602" t="s">
        <v>498</v>
      </c>
      <c r="J217" s="602" t="s">
        <v>498</v>
      </c>
      <c r="K217" s="602" t="s">
        <v>498</v>
      </c>
      <c r="L217" s="602" t="s">
        <v>498</v>
      </c>
      <c r="M217" s="602" t="s">
        <v>498</v>
      </c>
      <c r="N217" s="602" t="s">
        <v>498</v>
      </c>
      <c r="O217" s="602" t="s">
        <v>498</v>
      </c>
      <c r="P217" s="602" t="s">
        <v>498</v>
      </c>
      <c r="Q217" s="602" t="s">
        <v>498</v>
      </c>
      <c r="R217" s="602" t="s">
        <v>498</v>
      </c>
      <c r="S217" s="602" t="s">
        <v>498</v>
      </c>
      <c r="T217" s="602" t="s">
        <v>498</v>
      </c>
      <c r="U217" s="602" t="s">
        <v>498</v>
      </c>
      <c r="V217" s="602" t="s">
        <v>498</v>
      </c>
      <c r="W217" s="602" t="s">
        <v>498</v>
      </c>
      <c r="X217" s="602" t="s">
        <v>498</v>
      </c>
    </row>
    <row r="218" spans="1:24" s="602" customFormat="1">
      <c r="A218" s="602">
        <v>407713</v>
      </c>
      <c r="B218" s="602" t="s">
        <v>5842</v>
      </c>
      <c r="C218" s="602" t="s">
        <v>498</v>
      </c>
      <c r="D218" s="602" t="s">
        <v>498</v>
      </c>
      <c r="E218" s="602" t="s">
        <v>498</v>
      </c>
      <c r="F218" s="602" t="s">
        <v>498</v>
      </c>
      <c r="G218" s="602" t="s">
        <v>498</v>
      </c>
      <c r="H218" s="602" t="s">
        <v>498</v>
      </c>
      <c r="I218" s="602" t="s">
        <v>498</v>
      </c>
      <c r="J218" s="602" t="s">
        <v>498</v>
      </c>
      <c r="K218" s="602" t="s">
        <v>498</v>
      </c>
      <c r="L218" s="602" t="s">
        <v>498</v>
      </c>
      <c r="M218" s="602" t="s">
        <v>498</v>
      </c>
      <c r="N218" s="602" t="s">
        <v>498</v>
      </c>
      <c r="O218" s="602" t="s">
        <v>498</v>
      </c>
      <c r="P218" s="602" t="s">
        <v>498</v>
      </c>
      <c r="Q218" s="602" t="s">
        <v>498</v>
      </c>
      <c r="R218" s="602" t="s">
        <v>498</v>
      </c>
      <c r="S218" s="602" t="s">
        <v>498</v>
      </c>
      <c r="T218" s="602" t="s">
        <v>498</v>
      </c>
      <c r="U218" s="602" t="s">
        <v>498</v>
      </c>
      <c r="V218" s="602" t="s">
        <v>498</v>
      </c>
      <c r="W218" s="602" t="s">
        <v>498</v>
      </c>
      <c r="X218" s="602" t="s">
        <v>498</v>
      </c>
    </row>
    <row r="219" spans="1:24" s="602" customFormat="1">
      <c r="A219" s="602">
        <v>407716</v>
      </c>
      <c r="B219" s="602" t="s">
        <v>5842</v>
      </c>
      <c r="C219" s="602" t="s">
        <v>498</v>
      </c>
      <c r="D219" s="602" t="s">
        <v>498</v>
      </c>
      <c r="E219" s="602" t="s">
        <v>498</v>
      </c>
      <c r="F219" s="602" t="s">
        <v>498</v>
      </c>
      <c r="G219" s="602" t="s">
        <v>498</v>
      </c>
      <c r="H219" s="602" t="s">
        <v>498</v>
      </c>
      <c r="I219" s="602" t="s">
        <v>498</v>
      </c>
      <c r="J219" s="602" t="s">
        <v>498</v>
      </c>
      <c r="K219" s="602" t="s">
        <v>498</v>
      </c>
      <c r="L219" s="602" t="s">
        <v>498</v>
      </c>
      <c r="M219" s="602" t="s">
        <v>498</v>
      </c>
      <c r="N219" s="602" t="s">
        <v>498</v>
      </c>
      <c r="O219" s="602" t="s">
        <v>498</v>
      </c>
      <c r="P219" s="602" t="s">
        <v>498</v>
      </c>
      <c r="Q219" s="602" t="s">
        <v>498</v>
      </c>
      <c r="R219" s="602" t="s">
        <v>498</v>
      </c>
      <c r="S219" s="602" t="s">
        <v>498</v>
      </c>
      <c r="T219" s="602" t="s">
        <v>498</v>
      </c>
      <c r="U219" s="602" t="s">
        <v>498</v>
      </c>
      <c r="V219" s="602" t="s">
        <v>498</v>
      </c>
      <c r="W219" s="602" t="s">
        <v>498</v>
      </c>
      <c r="X219" s="602" t="s">
        <v>498</v>
      </c>
    </row>
    <row r="220" spans="1:24" s="602" customFormat="1">
      <c r="A220" s="602">
        <v>407718</v>
      </c>
      <c r="B220" s="602" t="s">
        <v>5842</v>
      </c>
      <c r="C220" s="602" t="s">
        <v>498</v>
      </c>
      <c r="D220" s="602" t="s">
        <v>498</v>
      </c>
      <c r="E220" s="602" t="s">
        <v>498</v>
      </c>
      <c r="F220" s="602" t="s">
        <v>498</v>
      </c>
      <c r="G220" s="602" t="s">
        <v>498</v>
      </c>
      <c r="H220" s="602" t="s">
        <v>498</v>
      </c>
      <c r="I220" s="602" t="s">
        <v>498</v>
      </c>
      <c r="J220" s="602" t="s">
        <v>498</v>
      </c>
      <c r="K220" s="602" t="s">
        <v>498</v>
      </c>
      <c r="L220" s="602" t="s">
        <v>498</v>
      </c>
      <c r="M220" s="602" t="s">
        <v>498</v>
      </c>
      <c r="N220" s="602" t="s">
        <v>498</v>
      </c>
      <c r="O220" s="602" t="s">
        <v>498</v>
      </c>
      <c r="P220" s="602" t="s">
        <v>498</v>
      </c>
      <c r="Q220" s="602" t="s">
        <v>498</v>
      </c>
      <c r="R220" s="602" t="s">
        <v>498</v>
      </c>
      <c r="S220" s="602" t="s">
        <v>498</v>
      </c>
      <c r="T220" s="602" t="s">
        <v>498</v>
      </c>
      <c r="U220" s="602" t="s">
        <v>498</v>
      </c>
      <c r="V220" s="602" t="s">
        <v>498</v>
      </c>
      <c r="W220" s="602" t="s">
        <v>498</v>
      </c>
      <c r="X220" s="602" t="s">
        <v>498</v>
      </c>
    </row>
    <row r="221" spans="1:24" s="602" customFormat="1">
      <c r="A221" s="602">
        <v>407719</v>
      </c>
      <c r="B221" s="602" t="s">
        <v>5842</v>
      </c>
      <c r="C221" s="602" t="s">
        <v>498</v>
      </c>
      <c r="D221" s="602" t="s">
        <v>498</v>
      </c>
      <c r="E221" s="602" t="s">
        <v>498</v>
      </c>
      <c r="F221" s="602" t="s">
        <v>498</v>
      </c>
      <c r="G221" s="602" t="s">
        <v>498</v>
      </c>
      <c r="H221" s="602" t="s">
        <v>498</v>
      </c>
      <c r="I221" s="602" t="s">
        <v>498</v>
      </c>
      <c r="J221" s="602" t="s">
        <v>498</v>
      </c>
      <c r="K221" s="602" t="s">
        <v>498</v>
      </c>
      <c r="L221" s="602" t="s">
        <v>498</v>
      </c>
      <c r="M221" s="602" t="s">
        <v>498</v>
      </c>
      <c r="N221" s="602" t="s">
        <v>498</v>
      </c>
      <c r="O221" s="602" t="s">
        <v>498</v>
      </c>
      <c r="P221" s="602" t="s">
        <v>498</v>
      </c>
      <c r="Q221" s="602" t="s">
        <v>498</v>
      </c>
      <c r="R221" s="602" t="s">
        <v>498</v>
      </c>
      <c r="S221" s="602" t="s">
        <v>498</v>
      </c>
      <c r="T221" s="602" t="s">
        <v>498</v>
      </c>
      <c r="U221" s="602" t="s">
        <v>498</v>
      </c>
      <c r="V221" s="602" t="s">
        <v>498</v>
      </c>
      <c r="W221" s="602" t="s">
        <v>498</v>
      </c>
      <c r="X221" s="602" t="s">
        <v>498</v>
      </c>
    </row>
    <row r="222" spans="1:24" s="602" customFormat="1">
      <c r="A222" s="602">
        <v>407742</v>
      </c>
      <c r="B222" s="602" t="s">
        <v>5842</v>
      </c>
      <c r="C222" s="602" t="s">
        <v>498</v>
      </c>
      <c r="D222" s="602" t="s">
        <v>498</v>
      </c>
      <c r="E222" s="602" t="s">
        <v>498</v>
      </c>
      <c r="F222" s="602" t="s">
        <v>498</v>
      </c>
      <c r="G222" s="602" t="s">
        <v>498</v>
      </c>
      <c r="H222" s="602" t="s">
        <v>498</v>
      </c>
      <c r="I222" s="602" t="s">
        <v>498</v>
      </c>
      <c r="J222" s="602" t="s">
        <v>498</v>
      </c>
      <c r="K222" s="602" t="s">
        <v>498</v>
      </c>
      <c r="L222" s="602" t="s">
        <v>498</v>
      </c>
      <c r="M222" s="602" t="s">
        <v>498</v>
      </c>
      <c r="N222" s="602" t="s">
        <v>498</v>
      </c>
      <c r="O222" s="602" t="s">
        <v>498</v>
      </c>
      <c r="P222" s="602" t="s">
        <v>498</v>
      </c>
      <c r="Q222" s="602" t="s">
        <v>498</v>
      </c>
      <c r="R222" s="602" t="s">
        <v>498</v>
      </c>
      <c r="S222" s="602" t="s">
        <v>498</v>
      </c>
      <c r="T222" s="602" t="s">
        <v>498</v>
      </c>
      <c r="U222" s="602" t="s">
        <v>498</v>
      </c>
      <c r="V222" s="602" t="s">
        <v>498</v>
      </c>
      <c r="W222" s="602" t="s">
        <v>498</v>
      </c>
      <c r="X222" s="602" t="s">
        <v>498</v>
      </c>
    </row>
    <row r="223" spans="1:24" s="602" customFormat="1">
      <c r="A223" s="602">
        <v>407756</v>
      </c>
      <c r="B223" s="602" t="s">
        <v>5842</v>
      </c>
      <c r="C223" s="602" t="s">
        <v>498</v>
      </c>
      <c r="D223" s="602" t="s">
        <v>498</v>
      </c>
      <c r="E223" s="602" t="s">
        <v>498</v>
      </c>
      <c r="F223" s="602" t="s">
        <v>498</v>
      </c>
      <c r="G223" s="602" t="s">
        <v>497</v>
      </c>
      <c r="H223" s="602" t="s">
        <v>498</v>
      </c>
      <c r="I223" s="602" t="s">
        <v>497</v>
      </c>
      <c r="J223" s="602" t="s">
        <v>498</v>
      </c>
      <c r="K223" s="602" t="s">
        <v>497</v>
      </c>
      <c r="L223" s="602" t="s">
        <v>498</v>
      </c>
      <c r="M223" s="602" t="s">
        <v>499</v>
      </c>
      <c r="N223" s="602" t="s">
        <v>498</v>
      </c>
      <c r="O223" s="602" t="s">
        <v>497</v>
      </c>
      <c r="P223" s="602" t="s">
        <v>497</v>
      </c>
      <c r="Q223" s="602" t="s">
        <v>497</v>
      </c>
      <c r="R223" s="602" t="s">
        <v>498</v>
      </c>
      <c r="S223" s="602" t="s">
        <v>498</v>
      </c>
      <c r="T223" s="602" t="s">
        <v>498</v>
      </c>
      <c r="U223" s="602" t="s">
        <v>497</v>
      </c>
      <c r="V223" s="602" t="s">
        <v>497</v>
      </c>
      <c r="W223" s="602" t="s">
        <v>497</v>
      </c>
      <c r="X223" s="602" t="s">
        <v>498</v>
      </c>
    </row>
    <row r="224" spans="1:24" s="602" customFormat="1">
      <c r="A224" s="602">
        <v>407812</v>
      </c>
      <c r="B224" s="602" t="s">
        <v>5842</v>
      </c>
      <c r="C224" s="602" t="s">
        <v>498</v>
      </c>
      <c r="D224" s="602" t="s">
        <v>498</v>
      </c>
      <c r="E224" s="602" t="s">
        <v>498</v>
      </c>
      <c r="F224" s="602" t="s">
        <v>498</v>
      </c>
      <c r="G224" s="602" t="s">
        <v>498</v>
      </c>
      <c r="H224" s="602" t="s">
        <v>498</v>
      </c>
      <c r="I224" s="602" t="s">
        <v>498</v>
      </c>
      <c r="J224" s="602" t="s">
        <v>498</v>
      </c>
      <c r="K224" s="602" t="s">
        <v>498</v>
      </c>
      <c r="L224" s="602" t="s">
        <v>498</v>
      </c>
      <c r="M224" s="602" t="s">
        <v>498</v>
      </c>
      <c r="N224" s="602" t="s">
        <v>498</v>
      </c>
      <c r="O224" s="602" t="s">
        <v>498</v>
      </c>
      <c r="P224" s="602" t="s">
        <v>498</v>
      </c>
      <c r="Q224" s="602" t="s">
        <v>498</v>
      </c>
      <c r="R224" s="602" t="s">
        <v>498</v>
      </c>
      <c r="S224" s="602" t="s">
        <v>498</v>
      </c>
      <c r="T224" s="602" t="s">
        <v>498</v>
      </c>
      <c r="U224" s="602" t="s">
        <v>498</v>
      </c>
      <c r="V224" s="602" t="s">
        <v>498</v>
      </c>
      <c r="W224" s="602" t="s">
        <v>498</v>
      </c>
      <c r="X224" s="602" t="s">
        <v>498</v>
      </c>
    </row>
    <row r="225" spans="1:24" s="602" customFormat="1">
      <c r="A225" s="602">
        <v>407822</v>
      </c>
      <c r="B225" s="602" t="s">
        <v>5842</v>
      </c>
      <c r="C225" s="602" t="s">
        <v>498</v>
      </c>
      <c r="D225" s="602" t="s">
        <v>498</v>
      </c>
      <c r="E225" s="602" t="s">
        <v>498</v>
      </c>
      <c r="F225" s="602" t="s">
        <v>498</v>
      </c>
      <c r="G225" s="602" t="s">
        <v>498</v>
      </c>
      <c r="H225" s="602" t="s">
        <v>499</v>
      </c>
      <c r="I225" s="602" t="s">
        <v>497</v>
      </c>
      <c r="J225" s="602" t="s">
        <v>498</v>
      </c>
      <c r="K225" s="602" t="s">
        <v>498</v>
      </c>
      <c r="L225" s="602" t="s">
        <v>497</v>
      </c>
      <c r="M225" s="602" t="s">
        <v>498</v>
      </c>
      <c r="N225" s="602" t="s">
        <v>498</v>
      </c>
      <c r="O225" s="602" t="s">
        <v>497</v>
      </c>
      <c r="P225" s="602" t="s">
        <v>498</v>
      </c>
      <c r="Q225" s="602" t="s">
        <v>498</v>
      </c>
      <c r="R225" s="602" t="s">
        <v>498</v>
      </c>
      <c r="S225" s="602" t="s">
        <v>498</v>
      </c>
      <c r="T225" s="602" t="s">
        <v>498</v>
      </c>
      <c r="U225" s="602" t="s">
        <v>498</v>
      </c>
      <c r="V225" s="602" t="s">
        <v>498</v>
      </c>
      <c r="W225" s="602" t="s">
        <v>498</v>
      </c>
      <c r="X225" s="602" t="s">
        <v>498</v>
      </c>
    </row>
    <row r="226" spans="1:24" s="602" customFormat="1">
      <c r="A226" s="602">
        <v>407853</v>
      </c>
      <c r="B226" s="602" t="s">
        <v>5842</v>
      </c>
      <c r="C226" s="602" t="s">
        <v>498</v>
      </c>
      <c r="D226" s="602" t="s">
        <v>498</v>
      </c>
      <c r="E226" s="602" t="s">
        <v>498</v>
      </c>
      <c r="F226" s="602" t="s">
        <v>498</v>
      </c>
      <c r="G226" s="602" t="s">
        <v>498</v>
      </c>
      <c r="H226" s="602" t="s">
        <v>499</v>
      </c>
      <c r="I226" s="602" t="s">
        <v>497</v>
      </c>
      <c r="J226" s="602" t="s">
        <v>498</v>
      </c>
      <c r="K226" s="602" t="s">
        <v>498</v>
      </c>
      <c r="L226" s="602" t="s">
        <v>497</v>
      </c>
      <c r="M226" s="602" t="s">
        <v>498</v>
      </c>
      <c r="N226" s="602" t="s">
        <v>498</v>
      </c>
      <c r="O226" s="602" t="s">
        <v>497</v>
      </c>
      <c r="P226" s="602" t="s">
        <v>498</v>
      </c>
      <c r="Q226" s="602" t="s">
        <v>499</v>
      </c>
      <c r="R226" s="602" t="s">
        <v>498</v>
      </c>
      <c r="S226" s="602" t="s">
        <v>498</v>
      </c>
      <c r="T226" s="602" t="s">
        <v>498</v>
      </c>
      <c r="U226" s="602" t="s">
        <v>498</v>
      </c>
      <c r="V226" s="602" t="s">
        <v>499</v>
      </c>
      <c r="W226" s="602" t="s">
        <v>497</v>
      </c>
      <c r="X226" s="602" t="s">
        <v>498</v>
      </c>
    </row>
    <row r="227" spans="1:24" s="602" customFormat="1">
      <c r="A227" s="602">
        <v>407908</v>
      </c>
      <c r="B227" s="602" t="s">
        <v>5842</v>
      </c>
      <c r="C227" s="602" t="s">
        <v>498</v>
      </c>
      <c r="D227" s="602" t="s">
        <v>498</v>
      </c>
      <c r="E227" s="602" t="s">
        <v>498</v>
      </c>
      <c r="F227" s="602" t="s">
        <v>498</v>
      </c>
      <c r="G227" s="602" t="s">
        <v>498</v>
      </c>
      <c r="H227" s="602" t="s">
        <v>498</v>
      </c>
      <c r="I227" s="602" t="s">
        <v>498</v>
      </c>
      <c r="J227" s="602" t="s">
        <v>498</v>
      </c>
      <c r="K227" s="602" t="s">
        <v>498</v>
      </c>
      <c r="L227" s="602" t="s">
        <v>498</v>
      </c>
      <c r="M227" s="602" t="s">
        <v>498</v>
      </c>
      <c r="N227" s="602" t="s">
        <v>498</v>
      </c>
      <c r="O227" s="602" t="s">
        <v>498</v>
      </c>
      <c r="P227" s="602" t="s">
        <v>498</v>
      </c>
      <c r="Q227" s="602" t="s">
        <v>498</v>
      </c>
      <c r="R227" s="602" t="s">
        <v>498</v>
      </c>
      <c r="S227" s="602" t="s">
        <v>498</v>
      </c>
      <c r="T227" s="602" t="s">
        <v>498</v>
      </c>
      <c r="U227" s="602" t="s">
        <v>498</v>
      </c>
      <c r="V227" s="602" t="s">
        <v>498</v>
      </c>
      <c r="W227" s="602" t="s">
        <v>498</v>
      </c>
      <c r="X227" s="602" t="s">
        <v>498</v>
      </c>
    </row>
    <row r="228" spans="1:24" s="602" customFormat="1">
      <c r="A228" s="602">
        <v>407940</v>
      </c>
      <c r="B228" s="602" t="s">
        <v>5842</v>
      </c>
      <c r="C228" s="602" t="s">
        <v>498</v>
      </c>
      <c r="D228" s="602" t="s">
        <v>498</v>
      </c>
      <c r="E228" s="602" t="s">
        <v>498</v>
      </c>
      <c r="F228" s="602" t="s">
        <v>498</v>
      </c>
      <c r="G228" s="602" t="s">
        <v>498</v>
      </c>
      <c r="H228" s="602" t="s">
        <v>498</v>
      </c>
      <c r="I228" s="602" t="s">
        <v>498</v>
      </c>
      <c r="J228" s="602" t="s">
        <v>498</v>
      </c>
      <c r="K228" s="602" t="s">
        <v>498</v>
      </c>
      <c r="L228" s="602" t="s">
        <v>498</v>
      </c>
      <c r="M228" s="602" t="s">
        <v>498</v>
      </c>
      <c r="N228" s="602" t="s">
        <v>497</v>
      </c>
      <c r="O228" s="602" t="s">
        <v>498</v>
      </c>
      <c r="P228" s="602" t="s">
        <v>498</v>
      </c>
      <c r="Q228" s="602" t="s">
        <v>498</v>
      </c>
      <c r="R228" s="602" t="s">
        <v>498</v>
      </c>
      <c r="S228" s="602" t="s">
        <v>498</v>
      </c>
      <c r="T228" s="602" t="s">
        <v>498</v>
      </c>
      <c r="U228" s="602" t="s">
        <v>498</v>
      </c>
      <c r="V228" s="602" t="s">
        <v>498</v>
      </c>
      <c r="W228" s="602" t="s">
        <v>498</v>
      </c>
      <c r="X228" s="602" t="s">
        <v>497</v>
      </c>
    </row>
    <row r="229" spans="1:24" s="602" customFormat="1">
      <c r="A229" s="602">
        <v>408006</v>
      </c>
      <c r="B229" s="602" t="s">
        <v>5842</v>
      </c>
      <c r="C229" s="602" t="s">
        <v>498</v>
      </c>
      <c r="D229" s="602" t="s">
        <v>498</v>
      </c>
      <c r="E229" s="602" t="s">
        <v>498</v>
      </c>
      <c r="F229" s="602" t="s">
        <v>498</v>
      </c>
      <c r="G229" s="602" t="s">
        <v>498</v>
      </c>
      <c r="H229" s="602" t="s">
        <v>498</v>
      </c>
      <c r="I229" s="602" t="s">
        <v>498</v>
      </c>
      <c r="J229" s="602" t="s">
        <v>498</v>
      </c>
      <c r="K229" s="602" t="s">
        <v>498</v>
      </c>
      <c r="L229" s="602" t="s">
        <v>498</v>
      </c>
      <c r="M229" s="602" t="s">
        <v>498</v>
      </c>
      <c r="N229" s="602" t="s">
        <v>498</v>
      </c>
      <c r="O229" s="602" t="s">
        <v>498</v>
      </c>
      <c r="P229" s="602" t="s">
        <v>498</v>
      </c>
      <c r="Q229" s="602" t="s">
        <v>498</v>
      </c>
      <c r="R229" s="602" t="s">
        <v>498</v>
      </c>
      <c r="S229" s="602" t="s">
        <v>498</v>
      </c>
      <c r="T229" s="602" t="s">
        <v>498</v>
      </c>
      <c r="U229" s="602" t="s">
        <v>498</v>
      </c>
      <c r="V229" s="602" t="s">
        <v>498</v>
      </c>
      <c r="W229" s="602" t="s">
        <v>498</v>
      </c>
      <c r="X229" s="602" t="s">
        <v>498</v>
      </c>
    </row>
    <row r="230" spans="1:24" s="602" customFormat="1">
      <c r="A230" s="602">
        <v>408046</v>
      </c>
      <c r="B230" s="602" t="s">
        <v>5842</v>
      </c>
      <c r="C230" s="602" t="s">
        <v>498</v>
      </c>
      <c r="D230" s="602" t="s">
        <v>498</v>
      </c>
      <c r="E230" s="602" t="s">
        <v>498</v>
      </c>
      <c r="F230" s="602" t="s">
        <v>498</v>
      </c>
      <c r="G230" s="602" t="s">
        <v>498</v>
      </c>
      <c r="H230" s="602" t="s">
        <v>498</v>
      </c>
      <c r="I230" s="602" t="s">
        <v>498</v>
      </c>
      <c r="J230" s="602" t="s">
        <v>498</v>
      </c>
      <c r="K230" s="602" t="s">
        <v>498</v>
      </c>
      <c r="L230" s="602" t="s">
        <v>498</v>
      </c>
      <c r="M230" s="602" t="s">
        <v>498</v>
      </c>
      <c r="N230" s="602" t="s">
        <v>498</v>
      </c>
      <c r="O230" s="602" t="s">
        <v>498</v>
      </c>
      <c r="P230" s="602" t="s">
        <v>498</v>
      </c>
      <c r="Q230" s="602" t="s">
        <v>498</v>
      </c>
      <c r="R230" s="602" t="s">
        <v>498</v>
      </c>
      <c r="S230" s="602" t="s">
        <v>498</v>
      </c>
      <c r="T230" s="602" t="s">
        <v>498</v>
      </c>
      <c r="U230" s="602" t="s">
        <v>498</v>
      </c>
      <c r="V230" s="602" t="s">
        <v>498</v>
      </c>
      <c r="W230" s="602" t="s">
        <v>498</v>
      </c>
      <c r="X230" s="602" t="s">
        <v>498</v>
      </c>
    </row>
    <row r="231" spans="1:24" s="602" customFormat="1">
      <c r="A231" s="602">
        <v>408049</v>
      </c>
      <c r="B231" s="602" t="s">
        <v>5842</v>
      </c>
      <c r="C231" s="602" t="s">
        <v>498</v>
      </c>
      <c r="D231" s="602" t="s">
        <v>498</v>
      </c>
      <c r="E231" s="602" t="s">
        <v>498</v>
      </c>
      <c r="F231" s="602" t="s">
        <v>498</v>
      </c>
      <c r="G231" s="602" t="s">
        <v>498</v>
      </c>
      <c r="H231" s="602" t="s">
        <v>498</v>
      </c>
      <c r="I231" s="602" t="s">
        <v>498</v>
      </c>
      <c r="J231" s="602" t="s">
        <v>498</v>
      </c>
      <c r="K231" s="602" t="s">
        <v>498</v>
      </c>
      <c r="L231" s="602" t="s">
        <v>498</v>
      </c>
      <c r="M231" s="602" t="s">
        <v>498</v>
      </c>
      <c r="N231" s="602" t="s">
        <v>498</v>
      </c>
      <c r="O231" s="602" t="s">
        <v>498</v>
      </c>
      <c r="P231" s="602" t="s">
        <v>498</v>
      </c>
      <c r="Q231" s="602" t="s">
        <v>498</v>
      </c>
      <c r="R231" s="602" t="s">
        <v>498</v>
      </c>
      <c r="S231" s="602" t="s">
        <v>498</v>
      </c>
      <c r="T231" s="602" t="s">
        <v>498</v>
      </c>
      <c r="U231" s="602" t="s">
        <v>498</v>
      </c>
      <c r="V231" s="602" t="s">
        <v>498</v>
      </c>
      <c r="W231" s="602" t="s">
        <v>498</v>
      </c>
      <c r="X231" s="602" t="s">
        <v>498</v>
      </c>
    </row>
    <row r="232" spans="1:24" s="602" customFormat="1">
      <c r="A232" s="602">
        <v>408050</v>
      </c>
      <c r="B232" s="602" t="s">
        <v>5842</v>
      </c>
      <c r="C232" s="602" t="s">
        <v>498</v>
      </c>
      <c r="D232" s="602" t="s">
        <v>498</v>
      </c>
      <c r="E232" s="602" t="s">
        <v>498</v>
      </c>
      <c r="F232" s="602" t="s">
        <v>498</v>
      </c>
      <c r="G232" s="602" t="s">
        <v>498</v>
      </c>
      <c r="H232" s="602" t="s">
        <v>498</v>
      </c>
      <c r="I232" s="602" t="s">
        <v>499</v>
      </c>
      <c r="J232" s="602" t="s">
        <v>499</v>
      </c>
      <c r="K232" s="602" t="s">
        <v>499</v>
      </c>
      <c r="L232" s="602" t="s">
        <v>499</v>
      </c>
      <c r="M232" s="602" t="s">
        <v>497</v>
      </c>
      <c r="N232" s="602" t="s">
        <v>498</v>
      </c>
      <c r="O232" s="602" t="s">
        <v>499</v>
      </c>
      <c r="P232" s="602" t="s">
        <v>498</v>
      </c>
      <c r="Q232" s="602" t="s">
        <v>498</v>
      </c>
      <c r="R232" s="602" t="s">
        <v>498</v>
      </c>
      <c r="S232" s="602" t="s">
        <v>498</v>
      </c>
      <c r="T232" s="602" t="s">
        <v>498</v>
      </c>
      <c r="U232" s="602" t="s">
        <v>498</v>
      </c>
      <c r="V232" s="602" t="s">
        <v>498</v>
      </c>
      <c r="W232" s="602" t="s">
        <v>498</v>
      </c>
      <c r="X232" s="602" t="s">
        <v>498</v>
      </c>
    </row>
    <row r="233" spans="1:24" s="602" customFormat="1">
      <c r="A233" s="602">
        <v>408102</v>
      </c>
      <c r="B233" s="602" t="s">
        <v>5842</v>
      </c>
      <c r="C233" s="602" t="s">
        <v>498</v>
      </c>
      <c r="D233" s="602" t="s">
        <v>498</v>
      </c>
      <c r="E233" s="602" t="s">
        <v>498</v>
      </c>
      <c r="F233" s="602" t="s">
        <v>498</v>
      </c>
      <c r="G233" s="602" t="s">
        <v>498</v>
      </c>
      <c r="H233" s="602" t="s">
        <v>498</v>
      </c>
      <c r="I233" s="602" t="s">
        <v>498</v>
      </c>
      <c r="J233" s="602" t="s">
        <v>498</v>
      </c>
      <c r="K233" s="602" t="s">
        <v>498</v>
      </c>
      <c r="L233" s="602" t="s">
        <v>498</v>
      </c>
      <c r="M233" s="602" t="s">
        <v>498</v>
      </c>
      <c r="N233" s="602" t="s">
        <v>498</v>
      </c>
      <c r="O233" s="602" t="s">
        <v>498</v>
      </c>
      <c r="P233" s="602" t="s">
        <v>498</v>
      </c>
      <c r="Q233" s="602" t="s">
        <v>498</v>
      </c>
      <c r="R233" s="602" t="s">
        <v>498</v>
      </c>
      <c r="S233" s="602" t="s">
        <v>498</v>
      </c>
      <c r="T233" s="602" t="s">
        <v>498</v>
      </c>
      <c r="U233" s="602" t="s">
        <v>498</v>
      </c>
      <c r="V233" s="602" t="s">
        <v>498</v>
      </c>
      <c r="W233" s="602" t="s">
        <v>498</v>
      </c>
      <c r="X233" s="602" t="s">
        <v>498</v>
      </c>
    </row>
    <row r="234" spans="1:24" s="602" customFormat="1">
      <c r="A234" s="602">
        <v>408115</v>
      </c>
      <c r="B234" s="602" t="s">
        <v>5842</v>
      </c>
      <c r="C234" s="602" t="s">
        <v>498</v>
      </c>
      <c r="D234" s="602" t="s">
        <v>498</v>
      </c>
      <c r="E234" s="602" t="s">
        <v>498</v>
      </c>
      <c r="F234" s="602" t="s">
        <v>498</v>
      </c>
      <c r="G234" s="602" t="s">
        <v>498</v>
      </c>
      <c r="H234" s="602" t="s">
        <v>498</v>
      </c>
      <c r="I234" s="602" t="s">
        <v>498</v>
      </c>
      <c r="J234" s="602" t="s">
        <v>498</v>
      </c>
      <c r="K234" s="602" t="s">
        <v>498</v>
      </c>
      <c r="L234" s="602" t="s">
        <v>498</v>
      </c>
      <c r="M234" s="602" t="s">
        <v>498</v>
      </c>
      <c r="N234" s="602" t="s">
        <v>498</v>
      </c>
      <c r="O234" s="602" t="s">
        <v>498</v>
      </c>
      <c r="P234" s="602" t="s">
        <v>498</v>
      </c>
      <c r="Q234" s="602" t="s">
        <v>498</v>
      </c>
      <c r="R234" s="602" t="s">
        <v>498</v>
      </c>
      <c r="S234" s="602" t="s">
        <v>498</v>
      </c>
      <c r="T234" s="602" t="s">
        <v>498</v>
      </c>
      <c r="U234" s="602" t="s">
        <v>498</v>
      </c>
      <c r="V234" s="602" t="s">
        <v>498</v>
      </c>
      <c r="W234" s="602" t="s">
        <v>498</v>
      </c>
      <c r="X234" s="602" t="s">
        <v>498</v>
      </c>
    </row>
    <row r="235" spans="1:24" s="602" customFormat="1">
      <c r="A235" s="602">
        <v>408143</v>
      </c>
      <c r="B235" s="602" t="s">
        <v>5842</v>
      </c>
      <c r="C235" s="602" t="s">
        <v>498</v>
      </c>
      <c r="D235" s="602" t="s">
        <v>498</v>
      </c>
      <c r="E235" s="602" t="s">
        <v>498</v>
      </c>
      <c r="F235" s="602" t="s">
        <v>498</v>
      </c>
      <c r="G235" s="602" t="s">
        <v>498</v>
      </c>
      <c r="H235" s="602" t="s">
        <v>498</v>
      </c>
      <c r="I235" s="602" t="s">
        <v>498</v>
      </c>
      <c r="J235" s="602" t="s">
        <v>498</v>
      </c>
      <c r="K235" s="602" t="s">
        <v>498</v>
      </c>
      <c r="L235" s="602" t="s">
        <v>498</v>
      </c>
      <c r="M235" s="602" t="s">
        <v>498</v>
      </c>
      <c r="N235" s="602" t="s">
        <v>498</v>
      </c>
      <c r="O235" s="602" t="s">
        <v>498</v>
      </c>
      <c r="P235" s="602" t="s">
        <v>498</v>
      </c>
      <c r="Q235" s="602" t="s">
        <v>498</v>
      </c>
      <c r="R235" s="602" t="s">
        <v>498</v>
      </c>
      <c r="S235" s="602" t="s">
        <v>498</v>
      </c>
      <c r="T235" s="602" t="s">
        <v>498</v>
      </c>
      <c r="U235" s="602" t="s">
        <v>498</v>
      </c>
      <c r="V235" s="602" t="s">
        <v>498</v>
      </c>
      <c r="W235" s="602" t="s">
        <v>498</v>
      </c>
      <c r="X235" s="602" t="s">
        <v>498</v>
      </c>
    </row>
    <row r="236" spans="1:24" s="602" customFormat="1">
      <c r="A236" s="602">
        <v>408154</v>
      </c>
      <c r="B236" s="602" t="s">
        <v>5842</v>
      </c>
      <c r="C236" s="602" t="s">
        <v>498</v>
      </c>
      <c r="D236" s="602" t="s">
        <v>498</v>
      </c>
      <c r="E236" s="602" t="s">
        <v>498</v>
      </c>
      <c r="F236" s="602" t="s">
        <v>498</v>
      </c>
      <c r="G236" s="602" t="s">
        <v>498</v>
      </c>
      <c r="H236" s="602" t="s">
        <v>498</v>
      </c>
      <c r="I236" s="602" t="s">
        <v>498</v>
      </c>
      <c r="J236" s="602" t="s">
        <v>498</v>
      </c>
      <c r="K236" s="602" t="s">
        <v>498</v>
      </c>
      <c r="L236" s="602" t="s">
        <v>498</v>
      </c>
      <c r="M236" s="602" t="s">
        <v>498</v>
      </c>
      <c r="N236" s="602" t="s">
        <v>498</v>
      </c>
      <c r="O236" s="602" t="s">
        <v>498</v>
      </c>
      <c r="P236" s="602" t="s">
        <v>498</v>
      </c>
      <c r="Q236" s="602" t="s">
        <v>498</v>
      </c>
      <c r="R236" s="602" t="s">
        <v>498</v>
      </c>
      <c r="S236" s="602" t="s">
        <v>498</v>
      </c>
      <c r="T236" s="602" t="s">
        <v>498</v>
      </c>
      <c r="U236" s="602" t="s">
        <v>498</v>
      </c>
      <c r="V236" s="602" t="s">
        <v>498</v>
      </c>
      <c r="W236" s="602" t="s">
        <v>498</v>
      </c>
      <c r="X236" s="602" t="s">
        <v>498</v>
      </c>
    </row>
    <row r="237" spans="1:24" s="602" customFormat="1">
      <c r="A237" s="602">
        <v>408206</v>
      </c>
      <c r="B237" s="602" t="s">
        <v>5842</v>
      </c>
      <c r="C237" s="602" t="s">
        <v>498</v>
      </c>
      <c r="D237" s="602" t="s">
        <v>498</v>
      </c>
      <c r="E237" s="602" t="s">
        <v>498</v>
      </c>
      <c r="F237" s="602" t="s">
        <v>498</v>
      </c>
      <c r="G237" s="602" t="s">
        <v>498</v>
      </c>
      <c r="H237" s="602" t="s">
        <v>498</v>
      </c>
      <c r="I237" s="602" t="s">
        <v>498</v>
      </c>
      <c r="J237" s="602" t="s">
        <v>498</v>
      </c>
      <c r="K237" s="602" t="s">
        <v>498</v>
      </c>
      <c r="L237" s="602" t="s">
        <v>498</v>
      </c>
      <c r="M237" s="602" t="s">
        <v>498</v>
      </c>
      <c r="N237" s="602" t="s">
        <v>498</v>
      </c>
      <c r="O237" s="602" t="s">
        <v>498</v>
      </c>
      <c r="P237" s="602" t="s">
        <v>498</v>
      </c>
      <c r="Q237" s="602" t="s">
        <v>498</v>
      </c>
      <c r="R237" s="602" t="s">
        <v>498</v>
      </c>
      <c r="S237" s="602" t="s">
        <v>498</v>
      </c>
      <c r="T237" s="602" t="s">
        <v>498</v>
      </c>
      <c r="U237" s="602" t="s">
        <v>498</v>
      </c>
      <c r="V237" s="602" t="s">
        <v>498</v>
      </c>
      <c r="W237" s="602" t="s">
        <v>498</v>
      </c>
      <c r="X237" s="602" t="s">
        <v>498</v>
      </c>
    </row>
    <row r="238" spans="1:24" s="602" customFormat="1">
      <c r="A238" s="602">
        <v>408218</v>
      </c>
      <c r="B238" s="602" t="s">
        <v>5842</v>
      </c>
      <c r="C238" s="602" t="s">
        <v>498</v>
      </c>
      <c r="D238" s="602" t="s">
        <v>498</v>
      </c>
      <c r="E238" s="602" t="s">
        <v>498</v>
      </c>
      <c r="F238" s="602" t="s">
        <v>498</v>
      </c>
      <c r="G238" s="602" t="s">
        <v>498</v>
      </c>
      <c r="H238" s="602" t="s">
        <v>498</v>
      </c>
      <c r="I238" s="602" t="s">
        <v>498</v>
      </c>
      <c r="J238" s="602" t="s">
        <v>499</v>
      </c>
      <c r="K238" s="602" t="s">
        <v>497</v>
      </c>
      <c r="L238" s="602" t="s">
        <v>498</v>
      </c>
      <c r="M238" s="602" t="s">
        <v>498</v>
      </c>
      <c r="N238" s="602" t="s">
        <v>498</v>
      </c>
      <c r="O238" s="602" t="s">
        <v>498</v>
      </c>
      <c r="P238" s="602" t="s">
        <v>499</v>
      </c>
      <c r="Q238" s="602" t="s">
        <v>498</v>
      </c>
      <c r="R238" s="602" t="s">
        <v>498</v>
      </c>
      <c r="S238" s="602" t="s">
        <v>498</v>
      </c>
      <c r="T238" s="602" t="s">
        <v>498</v>
      </c>
      <c r="U238" s="602" t="s">
        <v>498</v>
      </c>
      <c r="V238" s="602" t="s">
        <v>498</v>
      </c>
      <c r="W238" s="602" t="s">
        <v>498</v>
      </c>
      <c r="X238" s="602" t="s">
        <v>498</v>
      </c>
    </row>
    <row r="239" spans="1:24" s="602" customFormat="1">
      <c r="A239" s="602">
        <v>408245</v>
      </c>
      <c r="B239" s="602" t="s">
        <v>5842</v>
      </c>
      <c r="C239" s="602" t="s">
        <v>498</v>
      </c>
      <c r="D239" s="602" t="s">
        <v>498</v>
      </c>
      <c r="E239" s="602" t="s">
        <v>498</v>
      </c>
      <c r="F239" s="602" t="s">
        <v>498</v>
      </c>
      <c r="G239" s="602" t="s">
        <v>498</v>
      </c>
      <c r="H239" s="602" t="s">
        <v>498</v>
      </c>
      <c r="I239" s="602" t="s">
        <v>498</v>
      </c>
      <c r="J239" s="602" t="s">
        <v>498</v>
      </c>
      <c r="K239" s="602" t="s">
        <v>498</v>
      </c>
      <c r="L239" s="602" t="s">
        <v>498</v>
      </c>
      <c r="M239" s="602" t="s">
        <v>498</v>
      </c>
      <c r="N239" s="602" t="s">
        <v>498</v>
      </c>
      <c r="O239" s="602" t="s">
        <v>498</v>
      </c>
      <c r="P239" s="602" t="s">
        <v>498</v>
      </c>
      <c r="Q239" s="602" t="s">
        <v>498</v>
      </c>
      <c r="R239" s="602" t="s">
        <v>498</v>
      </c>
      <c r="S239" s="602" t="s">
        <v>498</v>
      </c>
      <c r="T239" s="602" t="s">
        <v>498</v>
      </c>
      <c r="U239" s="602" t="s">
        <v>498</v>
      </c>
      <c r="V239" s="602" t="s">
        <v>498</v>
      </c>
      <c r="W239" s="602" t="s">
        <v>498</v>
      </c>
      <c r="X239" s="602" t="s">
        <v>498</v>
      </c>
    </row>
    <row r="240" spans="1:24" s="602" customFormat="1">
      <c r="A240" s="602">
        <v>408261</v>
      </c>
      <c r="B240" s="602" t="s">
        <v>5842</v>
      </c>
      <c r="C240" s="602" t="s">
        <v>498</v>
      </c>
      <c r="D240" s="602" t="s">
        <v>498</v>
      </c>
      <c r="E240" s="602" t="s">
        <v>498</v>
      </c>
      <c r="F240" s="602" t="s">
        <v>498</v>
      </c>
      <c r="G240" s="602" t="s">
        <v>498</v>
      </c>
      <c r="H240" s="602" t="s">
        <v>498</v>
      </c>
      <c r="I240" s="602" t="s">
        <v>499</v>
      </c>
      <c r="J240" s="602" t="s">
        <v>498</v>
      </c>
      <c r="K240" s="602" t="s">
        <v>499</v>
      </c>
      <c r="L240" s="602" t="s">
        <v>498</v>
      </c>
      <c r="M240" s="602" t="s">
        <v>499</v>
      </c>
      <c r="N240" s="602" t="s">
        <v>498</v>
      </c>
      <c r="O240" s="602" t="s">
        <v>498</v>
      </c>
      <c r="P240" s="602" t="s">
        <v>498</v>
      </c>
      <c r="Q240" s="602" t="s">
        <v>498</v>
      </c>
      <c r="R240" s="602" t="s">
        <v>498</v>
      </c>
      <c r="S240" s="602" t="s">
        <v>498</v>
      </c>
      <c r="T240" s="602" t="s">
        <v>498</v>
      </c>
      <c r="U240" s="602" t="s">
        <v>498</v>
      </c>
      <c r="V240" s="602" t="s">
        <v>498</v>
      </c>
      <c r="W240" s="602" t="s">
        <v>498</v>
      </c>
      <c r="X240" s="602" t="s">
        <v>498</v>
      </c>
    </row>
    <row r="241" spans="1:24" s="602" customFormat="1">
      <c r="A241" s="602">
        <v>408285</v>
      </c>
      <c r="B241" s="602" t="s">
        <v>5842</v>
      </c>
      <c r="C241" s="602" t="s">
        <v>498</v>
      </c>
      <c r="D241" s="602" t="s">
        <v>498</v>
      </c>
      <c r="E241" s="602" t="s">
        <v>498</v>
      </c>
      <c r="F241" s="602" t="s">
        <v>498</v>
      </c>
      <c r="G241" s="602" t="s">
        <v>498</v>
      </c>
      <c r="H241" s="602" t="s">
        <v>498</v>
      </c>
      <c r="I241" s="602" t="s">
        <v>498</v>
      </c>
      <c r="J241" s="602" t="s">
        <v>498</v>
      </c>
      <c r="K241" s="602" t="s">
        <v>498</v>
      </c>
      <c r="L241" s="602" t="s">
        <v>498</v>
      </c>
      <c r="M241" s="602" t="s">
        <v>498</v>
      </c>
      <c r="N241" s="602" t="s">
        <v>498</v>
      </c>
      <c r="O241" s="602" t="s">
        <v>498</v>
      </c>
      <c r="P241" s="602" t="s">
        <v>498</v>
      </c>
      <c r="Q241" s="602" t="s">
        <v>498</v>
      </c>
      <c r="R241" s="602" t="s">
        <v>498</v>
      </c>
      <c r="S241" s="602" t="s">
        <v>498</v>
      </c>
      <c r="T241" s="602" t="s">
        <v>498</v>
      </c>
      <c r="U241" s="602" t="s">
        <v>498</v>
      </c>
      <c r="V241" s="602" t="s">
        <v>498</v>
      </c>
      <c r="W241" s="602" t="s">
        <v>498</v>
      </c>
      <c r="X241" s="602" t="s">
        <v>498</v>
      </c>
    </row>
    <row r="242" spans="1:24" s="602" customFormat="1">
      <c r="A242" s="602">
        <v>408360</v>
      </c>
      <c r="B242" s="602" t="s">
        <v>5842</v>
      </c>
      <c r="C242" s="602" t="s">
        <v>498</v>
      </c>
      <c r="D242" s="602" t="s">
        <v>498</v>
      </c>
      <c r="E242" s="602" t="s">
        <v>498</v>
      </c>
      <c r="F242" s="602" t="s">
        <v>498</v>
      </c>
      <c r="G242" s="602" t="s">
        <v>498</v>
      </c>
      <c r="H242" s="602" t="s">
        <v>498</v>
      </c>
      <c r="I242" s="602" t="s">
        <v>498</v>
      </c>
      <c r="J242" s="602" t="s">
        <v>498</v>
      </c>
      <c r="K242" s="602" t="s">
        <v>498</v>
      </c>
      <c r="L242" s="602" t="s">
        <v>498</v>
      </c>
      <c r="M242" s="602" t="s">
        <v>498</v>
      </c>
      <c r="N242" s="602" t="s">
        <v>498</v>
      </c>
      <c r="O242" s="602" t="s">
        <v>498</v>
      </c>
      <c r="P242" s="602" t="s">
        <v>498</v>
      </c>
      <c r="Q242" s="602" t="s">
        <v>498</v>
      </c>
      <c r="R242" s="602" t="s">
        <v>498</v>
      </c>
      <c r="S242" s="602" t="s">
        <v>498</v>
      </c>
      <c r="T242" s="602" t="s">
        <v>498</v>
      </c>
      <c r="U242" s="602" t="s">
        <v>498</v>
      </c>
      <c r="V242" s="602" t="s">
        <v>498</v>
      </c>
      <c r="W242" s="602" t="s">
        <v>498</v>
      </c>
      <c r="X242" s="602" t="s">
        <v>498</v>
      </c>
    </row>
    <row r="243" spans="1:24" s="602" customFormat="1">
      <c r="A243" s="602">
        <v>408369</v>
      </c>
      <c r="B243" s="602" t="s">
        <v>5842</v>
      </c>
      <c r="C243" s="602" t="s">
        <v>498</v>
      </c>
      <c r="D243" s="602" t="s">
        <v>498</v>
      </c>
      <c r="E243" s="602" t="s">
        <v>498</v>
      </c>
      <c r="F243" s="602" t="s">
        <v>498</v>
      </c>
      <c r="G243" s="602" t="s">
        <v>498</v>
      </c>
      <c r="H243" s="602" t="s">
        <v>498</v>
      </c>
      <c r="I243" s="602" t="s">
        <v>498</v>
      </c>
      <c r="J243" s="602" t="s">
        <v>498</v>
      </c>
      <c r="K243" s="602" t="s">
        <v>498</v>
      </c>
      <c r="L243" s="602" t="s">
        <v>498</v>
      </c>
      <c r="M243" s="602" t="s">
        <v>498</v>
      </c>
      <c r="N243" s="602" t="s">
        <v>498</v>
      </c>
      <c r="O243" s="602" t="s">
        <v>498</v>
      </c>
      <c r="P243" s="602" t="s">
        <v>498</v>
      </c>
      <c r="Q243" s="602" t="s">
        <v>498</v>
      </c>
      <c r="R243" s="602" t="s">
        <v>498</v>
      </c>
      <c r="S243" s="602" t="s">
        <v>498</v>
      </c>
      <c r="T243" s="602" t="s">
        <v>498</v>
      </c>
      <c r="U243" s="602" t="s">
        <v>498</v>
      </c>
      <c r="V243" s="602" t="s">
        <v>498</v>
      </c>
      <c r="W243" s="602" t="s">
        <v>498</v>
      </c>
      <c r="X243" s="602" t="s">
        <v>498</v>
      </c>
    </row>
    <row r="244" spans="1:24" s="602" customFormat="1">
      <c r="A244" s="602">
        <v>408467</v>
      </c>
      <c r="B244" s="602" t="s">
        <v>5842</v>
      </c>
      <c r="C244" s="602" t="s">
        <v>498</v>
      </c>
      <c r="D244" s="602" t="s">
        <v>498</v>
      </c>
      <c r="E244" s="602" t="s">
        <v>498</v>
      </c>
      <c r="F244" s="602" t="s">
        <v>498</v>
      </c>
      <c r="G244" s="602" t="s">
        <v>498</v>
      </c>
      <c r="H244" s="602" t="s">
        <v>498</v>
      </c>
      <c r="I244" s="602" t="s">
        <v>498</v>
      </c>
      <c r="J244" s="602" t="s">
        <v>498</v>
      </c>
      <c r="K244" s="602" t="s">
        <v>498</v>
      </c>
      <c r="L244" s="602" t="s">
        <v>498</v>
      </c>
      <c r="M244" s="602" t="s">
        <v>498</v>
      </c>
      <c r="N244" s="602" t="s">
        <v>498</v>
      </c>
      <c r="O244" s="602" t="s">
        <v>498</v>
      </c>
      <c r="P244" s="602" t="s">
        <v>498</v>
      </c>
      <c r="Q244" s="602" t="s">
        <v>498</v>
      </c>
      <c r="R244" s="602" t="s">
        <v>498</v>
      </c>
      <c r="S244" s="602" t="s">
        <v>498</v>
      </c>
      <c r="T244" s="602" t="s">
        <v>498</v>
      </c>
      <c r="U244" s="602" t="s">
        <v>498</v>
      </c>
      <c r="V244" s="602" t="s">
        <v>498</v>
      </c>
      <c r="W244" s="602" t="s">
        <v>498</v>
      </c>
      <c r="X244" s="602" t="s">
        <v>498</v>
      </c>
    </row>
    <row r="245" spans="1:24" s="602" customFormat="1">
      <c r="A245" s="602">
        <v>408514</v>
      </c>
      <c r="B245" s="602" t="s">
        <v>5842</v>
      </c>
      <c r="C245" s="602" t="s">
        <v>498</v>
      </c>
      <c r="D245" s="602" t="s">
        <v>498</v>
      </c>
      <c r="E245" s="602" t="s">
        <v>498</v>
      </c>
      <c r="F245" s="602" t="s">
        <v>498</v>
      </c>
      <c r="G245" s="602" t="s">
        <v>498</v>
      </c>
      <c r="H245" s="602" t="s">
        <v>498</v>
      </c>
      <c r="I245" s="602" t="s">
        <v>498</v>
      </c>
      <c r="J245" s="602" t="s">
        <v>498</v>
      </c>
      <c r="K245" s="602" t="s">
        <v>498</v>
      </c>
      <c r="L245" s="602" t="s">
        <v>498</v>
      </c>
      <c r="M245" s="602" t="s">
        <v>498</v>
      </c>
      <c r="N245" s="602" t="s">
        <v>498</v>
      </c>
      <c r="O245" s="602" t="s">
        <v>498</v>
      </c>
      <c r="P245" s="602" t="s">
        <v>498</v>
      </c>
      <c r="Q245" s="602" t="s">
        <v>498</v>
      </c>
      <c r="R245" s="602" t="s">
        <v>498</v>
      </c>
      <c r="S245" s="602" t="s">
        <v>498</v>
      </c>
      <c r="T245" s="602" t="s">
        <v>498</v>
      </c>
      <c r="U245" s="602" t="s">
        <v>498</v>
      </c>
      <c r="V245" s="602" t="s">
        <v>498</v>
      </c>
      <c r="W245" s="602" t="s">
        <v>498</v>
      </c>
      <c r="X245" s="602" t="s">
        <v>498</v>
      </c>
    </row>
    <row r="246" spans="1:24" s="602" customFormat="1">
      <c r="A246" s="602">
        <v>408517</v>
      </c>
      <c r="B246" s="602" t="s">
        <v>5842</v>
      </c>
      <c r="C246" s="602" t="s">
        <v>498</v>
      </c>
      <c r="D246" s="602" t="s">
        <v>498</v>
      </c>
      <c r="E246" s="602" t="s">
        <v>498</v>
      </c>
      <c r="F246" s="602" t="s">
        <v>498</v>
      </c>
      <c r="G246" s="602" t="s">
        <v>498</v>
      </c>
      <c r="H246" s="602" t="s">
        <v>499</v>
      </c>
      <c r="I246" s="602" t="s">
        <v>498</v>
      </c>
      <c r="J246" s="602" t="s">
        <v>497</v>
      </c>
      <c r="K246" s="602" t="s">
        <v>498</v>
      </c>
      <c r="L246" s="602" t="s">
        <v>497</v>
      </c>
      <c r="M246" s="602" t="s">
        <v>499</v>
      </c>
      <c r="N246" s="602" t="s">
        <v>498</v>
      </c>
      <c r="O246" s="602" t="s">
        <v>499</v>
      </c>
      <c r="P246" s="602" t="s">
        <v>498</v>
      </c>
      <c r="Q246" s="602" t="s">
        <v>498</v>
      </c>
      <c r="R246" s="602" t="s">
        <v>498</v>
      </c>
      <c r="S246" s="602" t="s">
        <v>498</v>
      </c>
      <c r="T246" s="602" t="s">
        <v>498</v>
      </c>
      <c r="U246" s="602" t="s">
        <v>498</v>
      </c>
      <c r="V246" s="602" t="s">
        <v>498</v>
      </c>
      <c r="W246" s="602" t="s">
        <v>498</v>
      </c>
      <c r="X246" s="602" t="s">
        <v>498</v>
      </c>
    </row>
    <row r="247" spans="1:24" s="602" customFormat="1">
      <c r="A247" s="602">
        <v>408537</v>
      </c>
      <c r="B247" s="602" t="s">
        <v>5842</v>
      </c>
      <c r="C247" s="602" t="s">
        <v>498</v>
      </c>
      <c r="D247" s="602" t="s">
        <v>498</v>
      </c>
      <c r="E247" s="602" t="s">
        <v>498</v>
      </c>
      <c r="F247" s="602" t="s">
        <v>498</v>
      </c>
      <c r="G247" s="602" t="s">
        <v>498</v>
      </c>
      <c r="H247" s="602" t="s">
        <v>498</v>
      </c>
      <c r="I247" s="602" t="s">
        <v>498</v>
      </c>
      <c r="J247" s="602" t="s">
        <v>498</v>
      </c>
      <c r="K247" s="602" t="s">
        <v>498</v>
      </c>
      <c r="L247" s="602" t="s">
        <v>498</v>
      </c>
      <c r="M247" s="602" t="s">
        <v>498</v>
      </c>
      <c r="N247" s="602" t="s">
        <v>498</v>
      </c>
      <c r="O247" s="602" t="s">
        <v>498</v>
      </c>
      <c r="P247" s="602" t="s">
        <v>498</v>
      </c>
      <c r="Q247" s="602" t="s">
        <v>498</v>
      </c>
      <c r="R247" s="602" t="s">
        <v>498</v>
      </c>
      <c r="S247" s="602" t="s">
        <v>498</v>
      </c>
      <c r="T247" s="602" t="s">
        <v>498</v>
      </c>
      <c r="U247" s="602" t="s">
        <v>498</v>
      </c>
      <c r="V247" s="602" t="s">
        <v>498</v>
      </c>
      <c r="W247" s="602" t="s">
        <v>498</v>
      </c>
      <c r="X247" s="602" t="s">
        <v>498</v>
      </c>
    </row>
    <row r="248" spans="1:24" s="602" customFormat="1">
      <c r="A248" s="602">
        <v>408553</v>
      </c>
      <c r="B248" s="602" t="s">
        <v>5842</v>
      </c>
      <c r="C248" s="602" t="s">
        <v>498</v>
      </c>
      <c r="D248" s="602" t="s">
        <v>498</v>
      </c>
      <c r="E248" s="602" t="s">
        <v>498</v>
      </c>
      <c r="F248" s="602" t="s">
        <v>498</v>
      </c>
      <c r="G248" s="602" t="s">
        <v>498</v>
      </c>
      <c r="H248" s="602" t="s">
        <v>498</v>
      </c>
      <c r="I248" s="602" t="s">
        <v>498</v>
      </c>
      <c r="J248" s="602" t="s">
        <v>498</v>
      </c>
      <c r="K248" s="602" t="s">
        <v>498</v>
      </c>
      <c r="L248" s="602" t="s">
        <v>498</v>
      </c>
      <c r="M248" s="602" t="s">
        <v>498</v>
      </c>
      <c r="N248" s="602" t="s">
        <v>498</v>
      </c>
      <c r="O248" s="602" t="s">
        <v>498</v>
      </c>
      <c r="P248" s="602" t="s">
        <v>498</v>
      </c>
      <c r="Q248" s="602" t="s">
        <v>498</v>
      </c>
      <c r="R248" s="602" t="s">
        <v>498</v>
      </c>
      <c r="S248" s="602" t="s">
        <v>498</v>
      </c>
      <c r="T248" s="602" t="s">
        <v>498</v>
      </c>
      <c r="U248" s="602" t="s">
        <v>498</v>
      </c>
      <c r="V248" s="602" t="s">
        <v>498</v>
      </c>
      <c r="W248" s="602" t="s">
        <v>498</v>
      </c>
      <c r="X248" s="602" t="s">
        <v>498</v>
      </c>
    </row>
    <row r="249" spans="1:24" s="602" customFormat="1">
      <c r="A249" s="602">
        <v>408560</v>
      </c>
      <c r="B249" s="602" t="s">
        <v>5842</v>
      </c>
      <c r="C249" s="602" t="s">
        <v>498</v>
      </c>
      <c r="D249" s="602" t="s">
        <v>498</v>
      </c>
      <c r="E249" s="602" t="s">
        <v>498</v>
      </c>
      <c r="F249" s="602" t="s">
        <v>498</v>
      </c>
      <c r="G249" s="602" t="s">
        <v>498</v>
      </c>
      <c r="H249" s="602" t="s">
        <v>498</v>
      </c>
      <c r="I249" s="602" t="s">
        <v>498</v>
      </c>
      <c r="J249" s="602" t="s">
        <v>498</v>
      </c>
      <c r="K249" s="602" t="s">
        <v>498</v>
      </c>
      <c r="L249" s="602" t="s">
        <v>498</v>
      </c>
      <c r="M249" s="602" t="s">
        <v>498</v>
      </c>
      <c r="N249" s="602" t="s">
        <v>498</v>
      </c>
      <c r="O249" s="602" t="s">
        <v>498</v>
      </c>
      <c r="P249" s="602" t="s">
        <v>497</v>
      </c>
      <c r="Q249" s="602" t="s">
        <v>498</v>
      </c>
      <c r="R249" s="602" t="s">
        <v>498</v>
      </c>
      <c r="S249" s="602" t="s">
        <v>498</v>
      </c>
      <c r="T249" s="602" t="s">
        <v>498</v>
      </c>
      <c r="U249" s="602" t="s">
        <v>498</v>
      </c>
      <c r="V249" s="602" t="s">
        <v>498</v>
      </c>
      <c r="W249" s="602" t="s">
        <v>497</v>
      </c>
      <c r="X249" s="602" t="s">
        <v>497</v>
      </c>
    </row>
    <row r="250" spans="1:24" s="602" customFormat="1">
      <c r="A250" s="602">
        <v>408581</v>
      </c>
      <c r="B250" s="602" t="s">
        <v>5842</v>
      </c>
      <c r="C250" s="602" t="s">
        <v>498</v>
      </c>
      <c r="D250" s="602" t="s">
        <v>498</v>
      </c>
      <c r="E250" s="602" t="s">
        <v>498</v>
      </c>
      <c r="F250" s="602" t="s">
        <v>498</v>
      </c>
      <c r="G250" s="602" t="s">
        <v>498</v>
      </c>
      <c r="H250" s="602" t="s">
        <v>498</v>
      </c>
      <c r="I250" s="602" t="s">
        <v>498</v>
      </c>
      <c r="J250" s="602" t="s">
        <v>498</v>
      </c>
      <c r="K250" s="602" t="s">
        <v>498</v>
      </c>
      <c r="L250" s="602" t="s">
        <v>498</v>
      </c>
      <c r="M250" s="602" t="s">
        <v>498</v>
      </c>
      <c r="N250" s="602" t="s">
        <v>498</v>
      </c>
      <c r="O250" s="602" t="s">
        <v>498</v>
      </c>
      <c r="P250" s="602" t="s">
        <v>498</v>
      </c>
      <c r="Q250" s="602" t="s">
        <v>498</v>
      </c>
      <c r="R250" s="602" t="s">
        <v>498</v>
      </c>
      <c r="S250" s="602" t="s">
        <v>498</v>
      </c>
      <c r="T250" s="602" t="s">
        <v>498</v>
      </c>
      <c r="U250" s="602" t="s">
        <v>498</v>
      </c>
      <c r="V250" s="602" t="s">
        <v>498</v>
      </c>
      <c r="W250" s="602" t="s">
        <v>498</v>
      </c>
      <c r="X250" s="602" t="s">
        <v>498</v>
      </c>
    </row>
    <row r="251" spans="1:24" s="602" customFormat="1">
      <c r="A251" s="602">
        <v>408607</v>
      </c>
      <c r="B251" s="602" t="s">
        <v>5842</v>
      </c>
      <c r="C251" s="602" t="s">
        <v>498</v>
      </c>
      <c r="D251" s="602" t="s">
        <v>498</v>
      </c>
      <c r="E251" s="602" t="s">
        <v>498</v>
      </c>
      <c r="F251" s="602" t="s">
        <v>498</v>
      </c>
      <c r="G251" s="602" t="s">
        <v>498</v>
      </c>
      <c r="H251" s="602" t="s">
        <v>498</v>
      </c>
      <c r="I251" s="602" t="s">
        <v>498</v>
      </c>
      <c r="J251" s="602" t="s">
        <v>498</v>
      </c>
      <c r="K251" s="602" t="s">
        <v>498</v>
      </c>
      <c r="L251" s="602" t="s">
        <v>498</v>
      </c>
      <c r="M251" s="602" t="s">
        <v>498</v>
      </c>
      <c r="N251" s="602" t="s">
        <v>498</v>
      </c>
      <c r="O251" s="602" t="s">
        <v>498</v>
      </c>
      <c r="P251" s="602" t="s">
        <v>498</v>
      </c>
      <c r="Q251" s="602" t="s">
        <v>498</v>
      </c>
      <c r="R251" s="602" t="s">
        <v>498</v>
      </c>
      <c r="S251" s="602" t="s">
        <v>498</v>
      </c>
      <c r="T251" s="602" t="s">
        <v>498</v>
      </c>
      <c r="U251" s="602" t="s">
        <v>498</v>
      </c>
      <c r="V251" s="602" t="s">
        <v>498</v>
      </c>
      <c r="W251" s="602" t="s">
        <v>498</v>
      </c>
      <c r="X251" s="602" t="s">
        <v>498</v>
      </c>
    </row>
    <row r="252" spans="1:24" s="602" customFormat="1">
      <c r="A252" s="602">
        <v>408650</v>
      </c>
      <c r="B252" s="602" t="s">
        <v>5842</v>
      </c>
      <c r="C252" s="602" t="s">
        <v>498</v>
      </c>
      <c r="D252" s="602" t="s">
        <v>498</v>
      </c>
      <c r="E252" s="602" t="s">
        <v>498</v>
      </c>
      <c r="F252" s="602" t="s">
        <v>498</v>
      </c>
      <c r="G252" s="602" t="s">
        <v>498</v>
      </c>
      <c r="H252" s="602" t="s">
        <v>498</v>
      </c>
      <c r="I252" s="602" t="s">
        <v>497</v>
      </c>
      <c r="J252" s="602" t="s">
        <v>498</v>
      </c>
      <c r="K252" s="602" t="s">
        <v>498</v>
      </c>
      <c r="L252" s="602" t="s">
        <v>498</v>
      </c>
      <c r="M252" s="602" t="s">
        <v>499</v>
      </c>
      <c r="N252" s="602" t="s">
        <v>498</v>
      </c>
      <c r="O252" s="602" t="s">
        <v>498</v>
      </c>
      <c r="P252" s="602" t="s">
        <v>498</v>
      </c>
      <c r="Q252" s="602" t="s">
        <v>497</v>
      </c>
      <c r="R252" s="602" t="s">
        <v>498</v>
      </c>
      <c r="S252" s="602" t="s">
        <v>498</v>
      </c>
      <c r="T252" s="602" t="s">
        <v>498</v>
      </c>
      <c r="U252" s="602" t="s">
        <v>499</v>
      </c>
      <c r="V252" s="602" t="s">
        <v>498</v>
      </c>
      <c r="W252" s="602" t="s">
        <v>498</v>
      </c>
      <c r="X252" s="602" t="s">
        <v>498</v>
      </c>
    </row>
    <row r="253" spans="1:24" s="602" customFormat="1">
      <c r="A253" s="602">
        <v>408666</v>
      </c>
      <c r="B253" s="602" t="s">
        <v>5842</v>
      </c>
      <c r="C253" s="602" t="s">
        <v>498</v>
      </c>
      <c r="D253" s="602" t="s">
        <v>498</v>
      </c>
      <c r="E253" s="602" t="s">
        <v>498</v>
      </c>
      <c r="F253" s="602" t="s">
        <v>498</v>
      </c>
      <c r="G253" s="602" t="s">
        <v>498</v>
      </c>
      <c r="H253" s="602" t="s">
        <v>498</v>
      </c>
      <c r="I253" s="602" t="s">
        <v>498</v>
      </c>
      <c r="J253" s="602" t="s">
        <v>498</v>
      </c>
      <c r="K253" s="602" t="s">
        <v>498</v>
      </c>
      <c r="L253" s="602" t="s">
        <v>498</v>
      </c>
      <c r="M253" s="602" t="s">
        <v>498</v>
      </c>
      <c r="N253" s="602" t="s">
        <v>498</v>
      </c>
      <c r="O253" s="602" t="s">
        <v>498</v>
      </c>
      <c r="P253" s="602" t="s">
        <v>498</v>
      </c>
      <c r="Q253" s="602" t="s">
        <v>498</v>
      </c>
      <c r="R253" s="602" t="s">
        <v>498</v>
      </c>
      <c r="S253" s="602" t="s">
        <v>498</v>
      </c>
      <c r="T253" s="602" t="s">
        <v>498</v>
      </c>
      <c r="U253" s="602" t="s">
        <v>498</v>
      </c>
      <c r="V253" s="602" t="s">
        <v>498</v>
      </c>
      <c r="W253" s="602" t="s">
        <v>498</v>
      </c>
      <c r="X253" s="602" t="s">
        <v>498</v>
      </c>
    </row>
    <row r="254" spans="1:24" s="602" customFormat="1">
      <c r="A254" s="602">
        <v>408745</v>
      </c>
      <c r="B254" s="602" t="s">
        <v>5842</v>
      </c>
      <c r="C254" s="602" t="s">
        <v>498</v>
      </c>
      <c r="D254" s="602" t="s">
        <v>498</v>
      </c>
      <c r="E254" s="602" t="s">
        <v>498</v>
      </c>
      <c r="F254" s="602" t="s">
        <v>498</v>
      </c>
      <c r="G254" s="602" t="s">
        <v>498</v>
      </c>
      <c r="H254" s="602" t="s">
        <v>499</v>
      </c>
      <c r="I254" s="602" t="s">
        <v>499</v>
      </c>
      <c r="J254" s="602" t="s">
        <v>498</v>
      </c>
      <c r="K254" s="602" t="s">
        <v>497</v>
      </c>
      <c r="L254" s="602" t="s">
        <v>497</v>
      </c>
      <c r="M254" s="602" t="s">
        <v>498</v>
      </c>
      <c r="N254" s="602" t="s">
        <v>497</v>
      </c>
      <c r="O254" s="602" t="s">
        <v>497</v>
      </c>
      <c r="P254" s="602" t="s">
        <v>497</v>
      </c>
      <c r="Q254" s="602" t="s">
        <v>498</v>
      </c>
      <c r="R254" s="602" t="s">
        <v>498</v>
      </c>
      <c r="S254" s="602" t="s">
        <v>498</v>
      </c>
      <c r="T254" s="602" t="s">
        <v>498</v>
      </c>
      <c r="U254" s="602" t="s">
        <v>499</v>
      </c>
      <c r="V254" s="602" t="s">
        <v>499</v>
      </c>
      <c r="W254" s="602" t="s">
        <v>499</v>
      </c>
      <c r="X254" s="602" t="s">
        <v>498</v>
      </c>
    </row>
    <row r="255" spans="1:24" s="602" customFormat="1">
      <c r="A255" s="602">
        <v>408752</v>
      </c>
      <c r="B255" s="602" t="s">
        <v>5842</v>
      </c>
      <c r="C255" s="602" t="s">
        <v>498</v>
      </c>
      <c r="D255" s="602" t="s">
        <v>498</v>
      </c>
      <c r="E255" s="602" t="s">
        <v>498</v>
      </c>
      <c r="F255" s="602" t="s">
        <v>498</v>
      </c>
      <c r="G255" s="602" t="s">
        <v>498</v>
      </c>
      <c r="H255" s="602" t="s">
        <v>498</v>
      </c>
      <c r="I255" s="602" t="s">
        <v>498</v>
      </c>
      <c r="J255" s="602" t="s">
        <v>498</v>
      </c>
      <c r="K255" s="602" t="s">
        <v>498</v>
      </c>
      <c r="L255" s="602" t="s">
        <v>498</v>
      </c>
      <c r="M255" s="602" t="s">
        <v>498</v>
      </c>
      <c r="N255" s="602" t="s">
        <v>498</v>
      </c>
      <c r="O255" s="602" t="s">
        <v>498</v>
      </c>
      <c r="P255" s="602" t="s">
        <v>498</v>
      </c>
      <c r="Q255" s="602" t="s">
        <v>498</v>
      </c>
      <c r="R255" s="602" t="s">
        <v>498</v>
      </c>
      <c r="S255" s="602" t="s">
        <v>498</v>
      </c>
      <c r="T255" s="602" t="s">
        <v>498</v>
      </c>
      <c r="U255" s="602" t="s">
        <v>498</v>
      </c>
      <c r="V255" s="602" t="s">
        <v>498</v>
      </c>
      <c r="W255" s="602" t="s">
        <v>498</v>
      </c>
      <c r="X255" s="602" t="s">
        <v>498</v>
      </c>
    </row>
    <row r="256" spans="1:24" s="602" customFormat="1">
      <c r="A256" s="602">
        <v>408768</v>
      </c>
      <c r="B256" s="602" t="s">
        <v>5842</v>
      </c>
      <c r="C256" s="602" t="s">
        <v>498</v>
      </c>
      <c r="D256" s="602" t="s">
        <v>498</v>
      </c>
      <c r="E256" s="602" t="s">
        <v>498</v>
      </c>
      <c r="F256" s="602" t="s">
        <v>498</v>
      </c>
      <c r="G256" s="602" t="s">
        <v>498</v>
      </c>
      <c r="H256" s="602" t="s">
        <v>499</v>
      </c>
      <c r="I256" s="602" t="s">
        <v>499</v>
      </c>
      <c r="J256" s="602" t="s">
        <v>499</v>
      </c>
      <c r="K256" s="602" t="s">
        <v>498</v>
      </c>
      <c r="L256" s="602" t="s">
        <v>499</v>
      </c>
      <c r="M256" s="602" t="s">
        <v>498</v>
      </c>
      <c r="N256" s="602" t="s">
        <v>497</v>
      </c>
      <c r="O256" s="602" t="s">
        <v>499</v>
      </c>
      <c r="P256" s="602" t="s">
        <v>498</v>
      </c>
      <c r="Q256" s="602" t="s">
        <v>498</v>
      </c>
      <c r="R256" s="602" t="s">
        <v>498</v>
      </c>
      <c r="S256" s="602" t="s">
        <v>498</v>
      </c>
      <c r="T256" s="602" t="s">
        <v>498</v>
      </c>
      <c r="U256" s="602" t="s">
        <v>499</v>
      </c>
      <c r="V256" s="602" t="s">
        <v>498</v>
      </c>
      <c r="W256" s="602" t="s">
        <v>498</v>
      </c>
      <c r="X256" s="602" t="s">
        <v>498</v>
      </c>
    </row>
    <row r="257" spans="1:24" s="602" customFormat="1">
      <c r="A257" s="602">
        <v>408775</v>
      </c>
      <c r="B257" s="602" t="s">
        <v>5842</v>
      </c>
      <c r="C257" s="602" t="s">
        <v>498</v>
      </c>
      <c r="D257" s="602" t="s">
        <v>498</v>
      </c>
      <c r="E257" s="602" t="s">
        <v>498</v>
      </c>
      <c r="F257" s="602" t="s">
        <v>498</v>
      </c>
      <c r="G257" s="602" t="s">
        <v>498</v>
      </c>
      <c r="H257" s="602" t="s">
        <v>499</v>
      </c>
      <c r="I257" s="602" t="s">
        <v>498</v>
      </c>
      <c r="J257" s="602" t="s">
        <v>498</v>
      </c>
      <c r="K257" s="602" t="s">
        <v>499</v>
      </c>
      <c r="L257" s="602" t="s">
        <v>499</v>
      </c>
      <c r="M257" s="602" t="s">
        <v>498</v>
      </c>
      <c r="N257" s="602" t="s">
        <v>499</v>
      </c>
      <c r="O257" s="602" t="s">
        <v>499</v>
      </c>
      <c r="P257" s="602" t="s">
        <v>499</v>
      </c>
      <c r="Q257" s="602" t="s">
        <v>498</v>
      </c>
      <c r="R257" s="602" t="s">
        <v>498</v>
      </c>
      <c r="S257" s="602" t="s">
        <v>498</v>
      </c>
      <c r="T257" s="602" t="s">
        <v>498</v>
      </c>
      <c r="U257" s="602" t="s">
        <v>498</v>
      </c>
      <c r="V257" s="602" t="s">
        <v>498</v>
      </c>
      <c r="W257" s="602" t="s">
        <v>498</v>
      </c>
      <c r="X257" s="602" t="s">
        <v>498</v>
      </c>
    </row>
    <row r="258" spans="1:24" s="602" customFormat="1">
      <c r="A258" s="602">
        <v>408776</v>
      </c>
      <c r="B258" s="602" t="s">
        <v>5842</v>
      </c>
      <c r="C258" s="602" t="s">
        <v>498</v>
      </c>
      <c r="D258" s="602" t="s">
        <v>498</v>
      </c>
      <c r="E258" s="602" t="s">
        <v>498</v>
      </c>
      <c r="F258" s="602" t="s">
        <v>498</v>
      </c>
      <c r="G258" s="602" t="s">
        <v>498</v>
      </c>
      <c r="H258" s="602" t="s">
        <v>498</v>
      </c>
      <c r="I258" s="602" t="s">
        <v>498</v>
      </c>
      <c r="J258" s="602" t="s">
        <v>498</v>
      </c>
      <c r="K258" s="602" t="s">
        <v>498</v>
      </c>
      <c r="L258" s="602" t="s">
        <v>498</v>
      </c>
      <c r="M258" s="602" t="s">
        <v>498</v>
      </c>
      <c r="N258" s="602" t="s">
        <v>498</v>
      </c>
      <c r="O258" s="602" t="s">
        <v>498</v>
      </c>
      <c r="P258" s="602" t="s">
        <v>498</v>
      </c>
      <c r="Q258" s="602" t="s">
        <v>498</v>
      </c>
      <c r="R258" s="602" t="s">
        <v>498</v>
      </c>
      <c r="S258" s="602" t="s">
        <v>498</v>
      </c>
      <c r="T258" s="602" t="s">
        <v>498</v>
      </c>
      <c r="U258" s="602" t="s">
        <v>498</v>
      </c>
      <c r="V258" s="602" t="s">
        <v>498</v>
      </c>
      <c r="W258" s="602" t="s">
        <v>498</v>
      </c>
      <c r="X258" s="602" t="s">
        <v>498</v>
      </c>
    </row>
    <row r="259" spans="1:24" s="602" customFormat="1">
      <c r="A259" s="602">
        <v>408784</v>
      </c>
      <c r="B259" s="602" t="s">
        <v>5842</v>
      </c>
      <c r="C259" s="602" t="s">
        <v>498</v>
      </c>
      <c r="D259" s="602" t="s">
        <v>498</v>
      </c>
      <c r="E259" s="602" t="s">
        <v>498</v>
      </c>
      <c r="F259" s="602" t="s">
        <v>498</v>
      </c>
      <c r="G259" s="602" t="s">
        <v>498</v>
      </c>
      <c r="H259" s="602" t="s">
        <v>498</v>
      </c>
      <c r="I259" s="602" t="s">
        <v>498</v>
      </c>
      <c r="J259" s="602" t="s">
        <v>498</v>
      </c>
      <c r="K259" s="602" t="s">
        <v>498</v>
      </c>
      <c r="L259" s="602" t="s">
        <v>498</v>
      </c>
      <c r="M259" s="602" t="s">
        <v>498</v>
      </c>
      <c r="N259" s="602" t="s">
        <v>498</v>
      </c>
      <c r="O259" s="602" t="s">
        <v>498</v>
      </c>
      <c r="P259" s="602" t="s">
        <v>497</v>
      </c>
      <c r="Q259" s="602" t="s">
        <v>499</v>
      </c>
      <c r="R259" s="602" t="s">
        <v>498</v>
      </c>
      <c r="S259" s="602" t="s">
        <v>498</v>
      </c>
      <c r="T259" s="602" t="s">
        <v>498</v>
      </c>
      <c r="U259" s="602" t="s">
        <v>498</v>
      </c>
      <c r="V259" s="602" t="s">
        <v>498</v>
      </c>
      <c r="W259" s="602" t="s">
        <v>498</v>
      </c>
      <c r="X259" s="602" t="s">
        <v>498</v>
      </c>
    </row>
    <row r="260" spans="1:24" s="602" customFormat="1">
      <c r="A260" s="602">
        <v>408785</v>
      </c>
      <c r="B260" s="602" t="s">
        <v>5842</v>
      </c>
      <c r="C260" s="602" t="s">
        <v>498</v>
      </c>
      <c r="D260" s="602" t="s">
        <v>498</v>
      </c>
      <c r="E260" s="602" t="s">
        <v>498</v>
      </c>
      <c r="F260" s="602" t="s">
        <v>498</v>
      </c>
      <c r="G260" s="602" t="s">
        <v>498</v>
      </c>
      <c r="H260" s="602" t="s">
        <v>498</v>
      </c>
      <c r="I260" s="602" t="s">
        <v>497</v>
      </c>
      <c r="J260" s="602" t="s">
        <v>499</v>
      </c>
      <c r="K260" s="602" t="s">
        <v>497</v>
      </c>
      <c r="L260" s="602" t="s">
        <v>497</v>
      </c>
      <c r="M260" s="602" t="s">
        <v>499</v>
      </c>
      <c r="N260" s="602" t="s">
        <v>498</v>
      </c>
      <c r="O260" s="602" t="s">
        <v>499</v>
      </c>
      <c r="P260" s="602" t="s">
        <v>499</v>
      </c>
      <c r="Q260" s="602" t="s">
        <v>499</v>
      </c>
      <c r="R260" s="602" t="s">
        <v>498</v>
      </c>
      <c r="S260" s="602" t="s">
        <v>498</v>
      </c>
      <c r="T260" s="602" t="s">
        <v>498</v>
      </c>
      <c r="U260" s="602" t="s">
        <v>497</v>
      </c>
      <c r="V260" s="602" t="s">
        <v>498</v>
      </c>
      <c r="W260" s="602" t="s">
        <v>497</v>
      </c>
      <c r="X260" s="602" t="s">
        <v>498</v>
      </c>
    </row>
    <row r="261" spans="1:24" s="602" customFormat="1">
      <c r="A261" s="602">
        <v>408788</v>
      </c>
      <c r="B261" s="602" t="s">
        <v>5842</v>
      </c>
      <c r="C261" s="602" t="s">
        <v>498</v>
      </c>
      <c r="D261" s="602" t="s">
        <v>498</v>
      </c>
      <c r="E261" s="602" t="s">
        <v>498</v>
      </c>
      <c r="F261" s="602" t="s">
        <v>498</v>
      </c>
      <c r="G261" s="602" t="s">
        <v>498</v>
      </c>
      <c r="H261" s="602" t="s">
        <v>498</v>
      </c>
      <c r="I261" s="602" t="s">
        <v>498</v>
      </c>
      <c r="J261" s="602" t="s">
        <v>498</v>
      </c>
      <c r="K261" s="602" t="s">
        <v>498</v>
      </c>
      <c r="L261" s="602" t="s">
        <v>498</v>
      </c>
      <c r="M261" s="602" t="s">
        <v>498</v>
      </c>
      <c r="N261" s="602" t="s">
        <v>498</v>
      </c>
      <c r="O261" s="602" t="s">
        <v>498</v>
      </c>
      <c r="P261" s="602" t="s">
        <v>498</v>
      </c>
      <c r="Q261" s="602" t="s">
        <v>498</v>
      </c>
      <c r="R261" s="602" t="s">
        <v>498</v>
      </c>
      <c r="S261" s="602" t="s">
        <v>498</v>
      </c>
      <c r="T261" s="602" t="s">
        <v>498</v>
      </c>
      <c r="U261" s="602" t="s">
        <v>498</v>
      </c>
      <c r="V261" s="602" t="s">
        <v>498</v>
      </c>
      <c r="W261" s="602" t="s">
        <v>498</v>
      </c>
      <c r="X261" s="602" t="s">
        <v>498</v>
      </c>
    </row>
    <row r="262" spans="1:24" s="602" customFormat="1">
      <c r="A262" s="602">
        <v>408793</v>
      </c>
      <c r="B262" s="602" t="s">
        <v>5842</v>
      </c>
      <c r="C262" s="602" t="s">
        <v>498</v>
      </c>
      <c r="D262" s="602" t="s">
        <v>498</v>
      </c>
      <c r="E262" s="602" t="s">
        <v>498</v>
      </c>
      <c r="F262" s="602" t="s">
        <v>498</v>
      </c>
      <c r="G262" s="602" t="s">
        <v>498</v>
      </c>
      <c r="H262" s="602" t="s">
        <v>498</v>
      </c>
      <c r="I262" s="602" t="s">
        <v>498</v>
      </c>
      <c r="J262" s="602" t="s">
        <v>498</v>
      </c>
      <c r="K262" s="602" t="s">
        <v>498</v>
      </c>
      <c r="L262" s="602" t="s">
        <v>498</v>
      </c>
      <c r="M262" s="602" t="s">
        <v>498</v>
      </c>
      <c r="N262" s="602" t="s">
        <v>498</v>
      </c>
      <c r="O262" s="602" t="s">
        <v>498</v>
      </c>
      <c r="P262" s="602" t="s">
        <v>498</v>
      </c>
      <c r="Q262" s="602" t="s">
        <v>498</v>
      </c>
      <c r="R262" s="602" t="s">
        <v>498</v>
      </c>
      <c r="S262" s="602" t="s">
        <v>498</v>
      </c>
      <c r="T262" s="602" t="s">
        <v>498</v>
      </c>
      <c r="U262" s="602" t="s">
        <v>498</v>
      </c>
      <c r="V262" s="602" t="s">
        <v>498</v>
      </c>
      <c r="W262" s="602" t="s">
        <v>498</v>
      </c>
      <c r="X262" s="602" t="s">
        <v>498</v>
      </c>
    </row>
    <row r="263" spans="1:24" s="602" customFormat="1">
      <c r="A263" s="602">
        <v>408798</v>
      </c>
      <c r="B263" s="602" t="s">
        <v>5842</v>
      </c>
      <c r="C263" s="602" t="s">
        <v>498</v>
      </c>
      <c r="D263" s="602" t="s">
        <v>498</v>
      </c>
      <c r="E263" s="602" t="s">
        <v>498</v>
      </c>
      <c r="F263" s="602" t="s">
        <v>498</v>
      </c>
      <c r="G263" s="602" t="s">
        <v>498</v>
      </c>
      <c r="H263" s="602" t="s">
        <v>498</v>
      </c>
      <c r="I263" s="602" t="s">
        <v>498</v>
      </c>
      <c r="J263" s="602" t="s">
        <v>498</v>
      </c>
      <c r="K263" s="602" t="s">
        <v>498</v>
      </c>
      <c r="L263" s="602" t="s">
        <v>498</v>
      </c>
      <c r="M263" s="602" t="s">
        <v>498</v>
      </c>
      <c r="N263" s="602" t="s">
        <v>498</v>
      </c>
      <c r="O263" s="602" t="s">
        <v>498</v>
      </c>
      <c r="P263" s="602" t="s">
        <v>498</v>
      </c>
      <c r="Q263" s="602" t="s">
        <v>498</v>
      </c>
      <c r="R263" s="602" t="s">
        <v>498</v>
      </c>
      <c r="S263" s="602" t="s">
        <v>498</v>
      </c>
      <c r="T263" s="602" t="s">
        <v>498</v>
      </c>
      <c r="U263" s="602" t="s">
        <v>498</v>
      </c>
      <c r="V263" s="602" t="s">
        <v>498</v>
      </c>
      <c r="W263" s="602" t="s">
        <v>498</v>
      </c>
      <c r="X263" s="602" t="s">
        <v>498</v>
      </c>
    </row>
    <row r="264" spans="1:24" s="602" customFormat="1">
      <c r="A264" s="602">
        <v>408802</v>
      </c>
      <c r="B264" s="602" t="s">
        <v>5842</v>
      </c>
      <c r="C264" s="602" t="s">
        <v>498</v>
      </c>
      <c r="D264" s="602" t="s">
        <v>498</v>
      </c>
      <c r="E264" s="602" t="s">
        <v>498</v>
      </c>
      <c r="F264" s="602" t="s">
        <v>498</v>
      </c>
      <c r="G264" s="602" t="s">
        <v>498</v>
      </c>
      <c r="H264" s="602" t="s">
        <v>499</v>
      </c>
      <c r="I264" s="602" t="s">
        <v>499</v>
      </c>
      <c r="J264" s="602" t="s">
        <v>499</v>
      </c>
      <c r="K264" s="602" t="s">
        <v>498</v>
      </c>
      <c r="L264" s="602" t="s">
        <v>499</v>
      </c>
      <c r="M264" s="602" t="s">
        <v>499</v>
      </c>
      <c r="N264" s="602" t="s">
        <v>498</v>
      </c>
      <c r="O264" s="602" t="s">
        <v>498</v>
      </c>
      <c r="P264" s="602" t="s">
        <v>498</v>
      </c>
      <c r="Q264" s="602" t="s">
        <v>498</v>
      </c>
      <c r="R264" s="602" t="s">
        <v>498</v>
      </c>
      <c r="S264" s="602" t="s">
        <v>498</v>
      </c>
      <c r="T264" s="602" t="s">
        <v>498</v>
      </c>
      <c r="U264" s="602" t="s">
        <v>498</v>
      </c>
      <c r="V264" s="602" t="s">
        <v>498</v>
      </c>
      <c r="W264" s="602" t="s">
        <v>498</v>
      </c>
      <c r="X264" s="602" t="s">
        <v>498</v>
      </c>
    </row>
    <row r="265" spans="1:24" s="602" customFormat="1">
      <c r="A265" s="602">
        <v>408804</v>
      </c>
      <c r="B265" s="602" t="s">
        <v>5842</v>
      </c>
      <c r="C265" s="602" t="s">
        <v>498</v>
      </c>
      <c r="D265" s="602" t="s">
        <v>498</v>
      </c>
      <c r="E265" s="602" t="s">
        <v>498</v>
      </c>
      <c r="F265" s="602" t="s">
        <v>498</v>
      </c>
      <c r="G265" s="602" t="s">
        <v>498</v>
      </c>
      <c r="H265" s="602" t="s">
        <v>498</v>
      </c>
      <c r="I265" s="602" t="s">
        <v>498</v>
      </c>
      <c r="J265" s="602" t="s">
        <v>498</v>
      </c>
      <c r="K265" s="602" t="s">
        <v>498</v>
      </c>
      <c r="L265" s="602" t="s">
        <v>498</v>
      </c>
      <c r="M265" s="602" t="s">
        <v>498</v>
      </c>
      <c r="N265" s="602" t="s">
        <v>498</v>
      </c>
      <c r="O265" s="602" t="s">
        <v>498</v>
      </c>
      <c r="P265" s="602" t="s">
        <v>498</v>
      </c>
      <c r="Q265" s="602" t="s">
        <v>498</v>
      </c>
      <c r="R265" s="602" t="s">
        <v>498</v>
      </c>
      <c r="S265" s="602" t="s">
        <v>498</v>
      </c>
      <c r="T265" s="602" t="s">
        <v>498</v>
      </c>
      <c r="U265" s="602" t="s">
        <v>498</v>
      </c>
      <c r="V265" s="602" t="s">
        <v>498</v>
      </c>
      <c r="W265" s="602" t="s">
        <v>498</v>
      </c>
      <c r="X265" s="602" t="s">
        <v>498</v>
      </c>
    </row>
    <row r="266" spans="1:24" s="602" customFormat="1">
      <c r="A266" s="602">
        <v>408817</v>
      </c>
      <c r="B266" s="602" t="s">
        <v>5842</v>
      </c>
      <c r="C266" s="602" t="s">
        <v>498</v>
      </c>
      <c r="D266" s="602" t="s">
        <v>498</v>
      </c>
      <c r="E266" s="602" t="s">
        <v>498</v>
      </c>
      <c r="F266" s="602" t="s">
        <v>498</v>
      </c>
      <c r="G266" s="602" t="s">
        <v>498</v>
      </c>
      <c r="H266" s="602" t="s">
        <v>498</v>
      </c>
      <c r="I266" s="602" t="s">
        <v>498</v>
      </c>
      <c r="J266" s="602" t="s">
        <v>498</v>
      </c>
      <c r="K266" s="602" t="s">
        <v>498</v>
      </c>
      <c r="L266" s="602" t="s">
        <v>498</v>
      </c>
      <c r="M266" s="602" t="s">
        <v>498</v>
      </c>
      <c r="N266" s="602" t="s">
        <v>498</v>
      </c>
      <c r="O266" s="602" t="s">
        <v>498</v>
      </c>
      <c r="P266" s="602" t="s">
        <v>498</v>
      </c>
      <c r="Q266" s="602" t="s">
        <v>498</v>
      </c>
      <c r="R266" s="602" t="s">
        <v>498</v>
      </c>
      <c r="S266" s="602" t="s">
        <v>498</v>
      </c>
      <c r="T266" s="602" t="s">
        <v>498</v>
      </c>
      <c r="U266" s="602" t="s">
        <v>498</v>
      </c>
      <c r="V266" s="602" t="s">
        <v>498</v>
      </c>
      <c r="W266" s="602" t="s">
        <v>498</v>
      </c>
      <c r="X266" s="602" t="s">
        <v>498</v>
      </c>
    </row>
    <row r="267" spans="1:24" s="602" customFormat="1">
      <c r="A267" s="602">
        <v>408834</v>
      </c>
      <c r="B267" s="602" t="s">
        <v>5842</v>
      </c>
      <c r="C267" s="602" t="s">
        <v>498</v>
      </c>
      <c r="D267" s="602" t="s">
        <v>498</v>
      </c>
      <c r="E267" s="602" t="s">
        <v>498</v>
      </c>
      <c r="F267" s="602" t="s">
        <v>498</v>
      </c>
      <c r="G267" s="602" t="s">
        <v>498</v>
      </c>
      <c r="H267" s="602" t="s">
        <v>498</v>
      </c>
      <c r="I267" s="602" t="s">
        <v>498</v>
      </c>
      <c r="J267" s="602" t="s">
        <v>498</v>
      </c>
      <c r="K267" s="602" t="s">
        <v>498</v>
      </c>
      <c r="L267" s="602" t="s">
        <v>498</v>
      </c>
      <c r="M267" s="602" t="s">
        <v>498</v>
      </c>
      <c r="N267" s="602" t="s">
        <v>498</v>
      </c>
      <c r="O267" s="602" t="s">
        <v>498</v>
      </c>
      <c r="P267" s="602" t="s">
        <v>498</v>
      </c>
      <c r="Q267" s="602" t="s">
        <v>498</v>
      </c>
      <c r="R267" s="602" t="s">
        <v>498</v>
      </c>
      <c r="S267" s="602" t="s">
        <v>498</v>
      </c>
      <c r="T267" s="602" t="s">
        <v>498</v>
      </c>
      <c r="U267" s="602" t="s">
        <v>498</v>
      </c>
      <c r="V267" s="602" t="s">
        <v>498</v>
      </c>
      <c r="W267" s="602" t="s">
        <v>498</v>
      </c>
      <c r="X267" s="602" t="s">
        <v>498</v>
      </c>
    </row>
    <row r="268" spans="1:24" s="602" customFormat="1">
      <c r="A268" s="602">
        <v>408839</v>
      </c>
      <c r="B268" s="602" t="s">
        <v>5842</v>
      </c>
      <c r="C268" s="602" t="s">
        <v>498</v>
      </c>
      <c r="D268" s="602" t="s">
        <v>498</v>
      </c>
      <c r="E268" s="602" t="s">
        <v>498</v>
      </c>
      <c r="F268" s="602" t="s">
        <v>498</v>
      </c>
      <c r="G268" s="602" t="s">
        <v>498</v>
      </c>
      <c r="H268" s="602" t="s">
        <v>498</v>
      </c>
      <c r="I268" s="602" t="s">
        <v>498</v>
      </c>
      <c r="J268" s="602" t="s">
        <v>498</v>
      </c>
      <c r="K268" s="602" t="s">
        <v>498</v>
      </c>
      <c r="L268" s="602" t="s">
        <v>498</v>
      </c>
      <c r="M268" s="602" t="s">
        <v>498</v>
      </c>
      <c r="N268" s="602" t="s">
        <v>498</v>
      </c>
      <c r="O268" s="602" t="s">
        <v>498</v>
      </c>
      <c r="P268" s="602" t="s">
        <v>498</v>
      </c>
      <c r="Q268" s="602" t="s">
        <v>498</v>
      </c>
      <c r="R268" s="602" t="s">
        <v>498</v>
      </c>
      <c r="S268" s="602" t="s">
        <v>498</v>
      </c>
      <c r="T268" s="602" t="s">
        <v>498</v>
      </c>
      <c r="U268" s="602" t="s">
        <v>498</v>
      </c>
      <c r="V268" s="602" t="s">
        <v>498</v>
      </c>
      <c r="W268" s="602" t="s">
        <v>498</v>
      </c>
      <c r="X268" s="602" t="s">
        <v>498</v>
      </c>
    </row>
    <row r="269" spans="1:24" s="602" customFormat="1">
      <c r="A269" s="602">
        <v>408845</v>
      </c>
      <c r="B269" s="602" t="s">
        <v>5842</v>
      </c>
      <c r="C269" s="602" t="s">
        <v>498</v>
      </c>
      <c r="D269" s="602" t="s">
        <v>498</v>
      </c>
      <c r="E269" s="602" t="s">
        <v>498</v>
      </c>
      <c r="F269" s="602" t="s">
        <v>498</v>
      </c>
      <c r="G269" s="602" t="s">
        <v>498</v>
      </c>
      <c r="H269" s="602" t="s">
        <v>498</v>
      </c>
      <c r="I269" s="602" t="s">
        <v>498</v>
      </c>
      <c r="J269" s="602" t="s">
        <v>498</v>
      </c>
      <c r="K269" s="602" t="s">
        <v>498</v>
      </c>
      <c r="L269" s="602" t="s">
        <v>498</v>
      </c>
      <c r="M269" s="602" t="s">
        <v>498</v>
      </c>
      <c r="N269" s="602" t="s">
        <v>498</v>
      </c>
      <c r="O269" s="602" t="s">
        <v>498</v>
      </c>
      <c r="P269" s="602" t="s">
        <v>498</v>
      </c>
      <c r="Q269" s="602" t="s">
        <v>498</v>
      </c>
      <c r="R269" s="602" t="s">
        <v>498</v>
      </c>
      <c r="S269" s="602" t="s">
        <v>498</v>
      </c>
      <c r="T269" s="602" t="s">
        <v>498</v>
      </c>
      <c r="U269" s="602" t="s">
        <v>498</v>
      </c>
      <c r="V269" s="602" t="s">
        <v>498</v>
      </c>
      <c r="W269" s="602" t="s">
        <v>498</v>
      </c>
      <c r="X269" s="602" t="s">
        <v>498</v>
      </c>
    </row>
    <row r="270" spans="1:24" s="602" customFormat="1">
      <c r="A270" s="602">
        <v>408877</v>
      </c>
      <c r="B270" s="602" t="s">
        <v>5842</v>
      </c>
      <c r="C270" s="602" t="s">
        <v>498</v>
      </c>
      <c r="D270" s="602" t="s">
        <v>498</v>
      </c>
      <c r="E270" s="602" t="s">
        <v>498</v>
      </c>
      <c r="F270" s="602" t="s">
        <v>498</v>
      </c>
      <c r="G270" s="602" t="s">
        <v>498</v>
      </c>
      <c r="H270" s="602" t="s">
        <v>498</v>
      </c>
      <c r="I270" s="602" t="s">
        <v>498</v>
      </c>
      <c r="J270" s="602" t="s">
        <v>499</v>
      </c>
      <c r="K270" s="602" t="s">
        <v>499</v>
      </c>
      <c r="L270" s="602" t="s">
        <v>498</v>
      </c>
      <c r="M270" s="602" t="s">
        <v>499</v>
      </c>
      <c r="N270" s="602" t="s">
        <v>498</v>
      </c>
      <c r="O270" s="602" t="s">
        <v>498</v>
      </c>
      <c r="P270" s="602" t="s">
        <v>498</v>
      </c>
      <c r="Q270" s="602" t="s">
        <v>498</v>
      </c>
      <c r="R270" s="602" t="s">
        <v>498</v>
      </c>
      <c r="S270" s="602" t="s">
        <v>498</v>
      </c>
      <c r="T270" s="602" t="s">
        <v>498</v>
      </c>
      <c r="U270" s="602" t="s">
        <v>498</v>
      </c>
      <c r="V270" s="602" t="s">
        <v>498</v>
      </c>
      <c r="W270" s="602" t="s">
        <v>498</v>
      </c>
      <c r="X270" s="602" t="s">
        <v>498</v>
      </c>
    </row>
    <row r="271" spans="1:24" s="602" customFormat="1">
      <c r="A271" s="602">
        <v>408885</v>
      </c>
      <c r="B271" s="602" t="s">
        <v>5842</v>
      </c>
      <c r="C271" s="602" t="s">
        <v>498</v>
      </c>
      <c r="D271" s="602" t="s">
        <v>498</v>
      </c>
      <c r="E271" s="602" t="s">
        <v>498</v>
      </c>
      <c r="F271" s="602" t="s">
        <v>498</v>
      </c>
      <c r="G271" s="602" t="s">
        <v>498</v>
      </c>
      <c r="H271" s="602" t="s">
        <v>499</v>
      </c>
      <c r="I271" s="602" t="s">
        <v>498</v>
      </c>
      <c r="J271" s="602" t="s">
        <v>499</v>
      </c>
      <c r="K271" s="602" t="s">
        <v>497</v>
      </c>
      <c r="L271" s="602" t="s">
        <v>499</v>
      </c>
      <c r="M271" s="602" t="s">
        <v>498</v>
      </c>
      <c r="N271" s="602" t="s">
        <v>498</v>
      </c>
      <c r="O271" s="602" t="s">
        <v>498</v>
      </c>
      <c r="P271" s="602" t="s">
        <v>498</v>
      </c>
      <c r="Q271" s="602" t="s">
        <v>498</v>
      </c>
      <c r="R271" s="602" t="s">
        <v>498</v>
      </c>
      <c r="S271" s="602" t="s">
        <v>498</v>
      </c>
      <c r="T271" s="602" t="s">
        <v>498</v>
      </c>
      <c r="U271" s="602" t="s">
        <v>498</v>
      </c>
      <c r="V271" s="602" t="s">
        <v>498</v>
      </c>
      <c r="W271" s="602" t="s">
        <v>498</v>
      </c>
      <c r="X271" s="602" t="s">
        <v>498</v>
      </c>
    </row>
    <row r="272" spans="1:24" s="602" customFormat="1">
      <c r="A272" s="602">
        <v>408899</v>
      </c>
      <c r="B272" s="602" t="s">
        <v>5842</v>
      </c>
      <c r="C272" s="602" t="s">
        <v>498</v>
      </c>
      <c r="D272" s="602" t="s">
        <v>498</v>
      </c>
      <c r="E272" s="602" t="s">
        <v>498</v>
      </c>
      <c r="F272" s="602" t="s">
        <v>498</v>
      </c>
      <c r="G272" s="602" t="s">
        <v>498</v>
      </c>
      <c r="H272" s="602" t="s">
        <v>498</v>
      </c>
      <c r="I272" s="602" t="s">
        <v>498</v>
      </c>
      <c r="J272" s="602" t="s">
        <v>498</v>
      </c>
      <c r="K272" s="602" t="s">
        <v>498</v>
      </c>
      <c r="L272" s="602" t="s">
        <v>498</v>
      </c>
      <c r="M272" s="602" t="s">
        <v>498</v>
      </c>
      <c r="N272" s="602" t="s">
        <v>498</v>
      </c>
      <c r="O272" s="602" t="s">
        <v>498</v>
      </c>
      <c r="P272" s="602" t="s">
        <v>498</v>
      </c>
      <c r="Q272" s="602" t="s">
        <v>498</v>
      </c>
      <c r="R272" s="602" t="s">
        <v>498</v>
      </c>
      <c r="S272" s="602" t="s">
        <v>498</v>
      </c>
      <c r="T272" s="602" t="s">
        <v>498</v>
      </c>
      <c r="U272" s="602" t="s">
        <v>498</v>
      </c>
      <c r="V272" s="602" t="s">
        <v>498</v>
      </c>
      <c r="W272" s="602" t="s">
        <v>498</v>
      </c>
      <c r="X272" s="602" t="s">
        <v>498</v>
      </c>
    </row>
    <row r="273" spans="1:24" s="602" customFormat="1">
      <c r="A273" s="602">
        <v>408942</v>
      </c>
      <c r="B273" s="602" t="s">
        <v>5842</v>
      </c>
      <c r="C273" s="602" t="s">
        <v>498</v>
      </c>
      <c r="D273" s="602" t="s">
        <v>498</v>
      </c>
      <c r="E273" s="602" t="s">
        <v>498</v>
      </c>
      <c r="F273" s="602" t="s">
        <v>498</v>
      </c>
      <c r="G273" s="602" t="s">
        <v>499</v>
      </c>
      <c r="H273" s="602" t="s">
        <v>498</v>
      </c>
      <c r="I273" s="602" t="s">
        <v>498</v>
      </c>
      <c r="J273" s="602" t="s">
        <v>498</v>
      </c>
      <c r="K273" s="602" t="s">
        <v>498</v>
      </c>
      <c r="L273" s="602" t="s">
        <v>498</v>
      </c>
      <c r="M273" s="602" t="s">
        <v>498</v>
      </c>
      <c r="N273" s="602" t="s">
        <v>498</v>
      </c>
      <c r="O273" s="602" t="s">
        <v>498</v>
      </c>
      <c r="P273" s="602" t="s">
        <v>498</v>
      </c>
      <c r="Q273" s="602" t="s">
        <v>498</v>
      </c>
      <c r="R273" s="602" t="s">
        <v>498</v>
      </c>
      <c r="S273" s="602" t="s">
        <v>498</v>
      </c>
      <c r="T273" s="602" t="s">
        <v>498</v>
      </c>
      <c r="U273" s="602" t="s">
        <v>498</v>
      </c>
      <c r="V273" s="602" t="s">
        <v>498</v>
      </c>
      <c r="W273" s="602" t="s">
        <v>498</v>
      </c>
      <c r="X273" s="602" t="s">
        <v>498</v>
      </c>
    </row>
    <row r="274" spans="1:24" s="602" customFormat="1">
      <c r="A274" s="602">
        <v>408950</v>
      </c>
      <c r="B274" s="602" t="s">
        <v>5842</v>
      </c>
      <c r="C274" s="602" t="s">
        <v>498</v>
      </c>
      <c r="D274" s="602" t="s">
        <v>498</v>
      </c>
      <c r="E274" s="602" t="s">
        <v>498</v>
      </c>
      <c r="F274" s="602" t="s">
        <v>498</v>
      </c>
      <c r="G274" s="602" t="s">
        <v>498</v>
      </c>
      <c r="H274" s="602" t="s">
        <v>499</v>
      </c>
      <c r="I274" s="602" t="s">
        <v>499</v>
      </c>
      <c r="J274" s="602" t="s">
        <v>499</v>
      </c>
      <c r="K274" s="602" t="s">
        <v>498</v>
      </c>
      <c r="L274" s="602" t="s">
        <v>499</v>
      </c>
      <c r="M274" s="602" t="s">
        <v>498</v>
      </c>
      <c r="N274" s="602" t="s">
        <v>498</v>
      </c>
      <c r="O274" s="602" t="s">
        <v>498</v>
      </c>
      <c r="P274" s="602" t="s">
        <v>498</v>
      </c>
      <c r="Q274" s="602" t="s">
        <v>498</v>
      </c>
      <c r="R274" s="602" t="s">
        <v>498</v>
      </c>
      <c r="S274" s="602" t="s">
        <v>498</v>
      </c>
      <c r="T274" s="602" t="s">
        <v>498</v>
      </c>
      <c r="U274" s="602" t="s">
        <v>498</v>
      </c>
      <c r="V274" s="602" t="s">
        <v>498</v>
      </c>
      <c r="W274" s="602" t="s">
        <v>498</v>
      </c>
      <c r="X274" s="602" t="s">
        <v>498</v>
      </c>
    </row>
    <row r="275" spans="1:24" s="602" customFormat="1">
      <c r="A275" s="602">
        <v>408998</v>
      </c>
      <c r="B275" s="602" t="s">
        <v>5842</v>
      </c>
      <c r="C275" s="602" t="s">
        <v>498</v>
      </c>
      <c r="D275" s="602" t="s">
        <v>498</v>
      </c>
      <c r="E275" s="602" t="s">
        <v>498</v>
      </c>
      <c r="F275" s="602" t="s">
        <v>498</v>
      </c>
      <c r="G275" s="602" t="s">
        <v>498</v>
      </c>
      <c r="H275" s="602" t="s">
        <v>498</v>
      </c>
      <c r="I275" s="602" t="s">
        <v>499</v>
      </c>
      <c r="J275" s="602" t="s">
        <v>498</v>
      </c>
      <c r="K275" s="602" t="s">
        <v>499</v>
      </c>
      <c r="L275" s="602" t="s">
        <v>498</v>
      </c>
      <c r="M275" s="602" t="s">
        <v>498</v>
      </c>
      <c r="N275" s="602" t="s">
        <v>498</v>
      </c>
      <c r="O275" s="602" t="s">
        <v>498</v>
      </c>
      <c r="P275" s="602" t="s">
        <v>498</v>
      </c>
      <c r="Q275" s="602" t="s">
        <v>498</v>
      </c>
      <c r="R275" s="602" t="s">
        <v>498</v>
      </c>
      <c r="S275" s="602" t="s">
        <v>498</v>
      </c>
      <c r="T275" s="602" t="s">
        <v>498</v>
      </c>
      <c r="U275" s="602" t="s">
        <v>498</v>
      </c>
      <c r="V275" s="602" t="s">
        <v>498</v>
      </c>
      <c r="W275" s="602" t="s">
        <v>498</v>
      </c>
      <c r="X275" s="602" t="s">
        <v>498</v>
      </c>
    </row>
    <row r="276" spans="1:24" s="602" customFormat="1">
      <c r="A276" s="602">
        <v>409008</v>
      </c>
      <c r="B276" s="602" t="s">
        <v>5842</v>
      </c>
      <c r="C276" s="602" t="s">
        <v>498</v>
      </c>
      <c r="D276" s="602" t="s">
        <v>498</v>
      </c>
      <c r="E276" s="602" t="s">
        <v>498</v>
      </c>
      <c r="F276" s="602" t="s">
        <v>498</v>
      </c>
      <c r="G276" s="602" t="s">
        <v>498</v>
      </c>
      <c r="H276" s="602" t="s">
        <v>498</v>
      </c>
      <c r="I276" s="602" t="s">
        <v>499</v>
      </c>
      <c r="J276" s="602" t="s">
        <v>497</v>
      </c>
      <c r="K276" s="602" t="s">
        <v>499</v>
      </c>
      <c r="L276" s="602" t="s">
        <v>498</v>
      </c>
      <c r="M276" s="602" t="s">
        <v>497</v>
      </c>
      <c r="N276" s="602" t="s">
        <v>498</v>
      </c>
      <c r="O276" s="602" t="s">
        <v>498</v>
      </c>
      <c r="P276" s="602" t="s">
        <v>498</v>
      </c>
      <c r="Q276" s="602" t="s">
        <v>498</v>
      </c>
      <c r="R276" s="602" t="s">
        <v>498</v>
      </c>
      <c r="S276" s="602" t="s">
        <v>498</v>
      </c>
      <c r="T276" s="602" t="s">
        <v>498</v>
      </c>
      <c r="U276" s="602" t="s">
        <v>498</v>
      </c>
      <c r="V276" s="602" t="s">
        <v>498</v>
      </c>
      <c r="W276" s="602" t="s">
        <v>498</v>
      </c>
      <c r="X276" s="602" t="s">
        <v>498</v>
      </c>
    </row>
    <row r="277" spans="1:24" s="602" customFormat="1">
      <c r="A277" s="602">
        <v>409011</v>
      </c>
      <c r="B277" s="602" t="s">
        <v>5842</v>
      </c>
      <c r="C277" s="602" t="s">
        <v>498</v>
      </c>
      <c r="D277" s="602" t="s">
        <v>498</v>
      </c>
      <c r="E277" s="602" t="s">
        <v>498</v>
      </c>
      <c r="F277" s="602" t="s">
        <v>498</v>
      </c>
      <c r="G277" s="602" t="s">
        <v>499</v>
      </c>
      <c r="H277" s="602" t="s">
        <v>499</v>
      </c>
      <c r="I277" s="602" t="s">
        <v>498</v>
      </c>
      <c r="J277" s="602" t="s">
        <v>499</v>
      </c>
      <c r="K277" s="602" t="s">
        <v>498</v>
      </c>
      <c r="L277" s="602" t="s">
        <v>499</v>
      </c>
      <c r="M277" s="602" t="s">
        <v>498</v>
      </c>
      <c r="N277" s="602" t="s">
        <v>498</v>
      </c>
      <c r="O277" s="602" t="s">
        <v>499</v>
      </c>
      <c r="P277" s="602" t="s">
        <v>499</v>
      </c>
      <c r="Q277" s="602" t="s">
        <v>498</v>
      </c>
      <c r="R277" s="602" t="s">
        <v>498</v>
      </c>
      <c r="S277" s="602" t="s">
        <v>498</v>
      </c>
      <c r="T277" s="602" t="s">
        <v>498</v>
      </c>
      <c r="U277" s="602" t="s">
        <v>498</v>
      </c>
      <c r="V277" s="602" t="s">
        <v>498</v>
      </c>
      <c r="W277" s="602" t="s">
        <v>498</v>
      </c>
      <c r="X277" s="602" t="s">
        <v>498</v>
      </c>
    </row>
    <row r="278" spans="1:24" s="602" customFormat="1">
      <c r="A278" s="602">
        <v>409024</v>
      </c>
      <c r="B278" s="602" t="s">
        <v>5842</v>
      </c>
      <c r="C278" s="602" t="s">
        <v>498</v>
      </c>
      <c r="D278" s="602" t="s">
        <v>498</v>
      </c>
      <c r="E278" s="602" t="s">
        <v>498</v>
      </c>
      <c r="F278" s="602" t="s">
        <v>498</v>
      </c>
      <c r="G278" s="602" t="s">
        <v>498</v>
      </c>
      <c r="H278" s="602" t="s">
        <v>498</v>
      </c>
      <c r="I278" s="602" t="s">
        <v>499</v>
      </c>
      <c r="J278" s="602" t="s">
        <v>498</v>
      </c>
      <c r="K278" s="602" t="s">
        <v>499</v>
      </c>
      <c r="L278" s="602" t="s">
        <v>498</v>
      </c>
      <c r="M278" s="602" t="s">
        <v>499</v>
      </c>
      <c r="N278" s="602" t="s">
        <v>498</v>
      </c>
      <c r="O278" s="602" t="s">
        <v>498</v>
      </c>
      <c r="P278" s="602" t="s">
        <v>498</v>
      </c>
      <c r="Q278" s="602" t="s">
        <v>498</v>
      </c>
      <c r="R278" s="602" t="s">
        <v>498</v>
      </c>
      <c r="S278" s="602" t="s">
        <v>498</v>
      </c>
      <c r="T278" s="602" t="s">
        <v>498</v>
      </c>
      <c r="U278" s="602" t="s">
        <v>498</v>
      </c>
      <c r="V278" s="602" t="s">
        <v>498</v>
      </c>
      <c r="W278" s="602" t="s">
        <v>498</v>
      </c>
      <c r="X278" s="602" t="s">
        <v>498</v>
      </c>
    </row>
    <row r="279" spans="1:24" s="602" customFormat="1">
      <c r="A279" s="602">
        <v>409042</v>
      </c>
      <c r="B279" s="602" t="s">
        <v>5842</v>
      </c>
      <c r="C279" s="602" t="s">
        <v>498</v>
      </c>
      <c r="D279" s="602" t="s">
        <v>498</v>
      </c>
      <c r="E279" s="602" t="s">
        <v>498</v>
      </c>
      <c r="F279" s="602" t="s">
        <v>498</v>
      </c>
      <c r="G279" s="602" t="s">
        <v>498</v>
      </c>
      <c r="H279" s="602" t="s">
        <v>498</v>
      </c>
      <c r="I279" s="602" t="s">
        <v>498</v>
      </c>
      <c r="J279" s="602" t="s">
        <v>498</v>
      </c>
      <c r="K279" s="602" t="s">
        <v>498</v>
      </c>
      <c r="L279" s="602" t="s">
        <v>498</v>
      </c>
      <c r="M279" s="602" t="s">
        <v>498</v>
      </c>
      <c r="N279" s="602" t="s">
        <v>498</v>
      </c>
      <c r="O279" s="602" t="s">
        <v>498</v>
      </c>
      <c r="P279" s="602" t="s">
        <v>498</v>
      </c>
      <c r="Q279" s="602" t="s">
        <v>498</v>
      </c>
      <c r="R279" s="602" t="s">
        <v>498</v>
      </c>
      <c r="S279" s="602" t="s">
        <v>498</v>
      </c>
      <c r="T279" s="602" t="s">
        <v>498</v>
      </c>
      <c r="U279" s="602" t="s">
        <v>498</v>
      </c>
      <c r="V279" s="602" t="s">
        <v>498</v>
      </c>
      <c r="W279" s="602" t="s">
        <v>498</v>
      </c>
      <c r="X279" s="602" t="s">
        <v>498</v>
      </c>
    </row>
    <row r="280" spans="1:24" s="602" customFormat="1">
      <c r="A280" s="602">
        <v>409043</v>
      </c>
      <c r="B280" s="602" t="s">
        <v>5842</v>
      </c>
      <c r="C280" s="602" t="s">
        <v>498</v>
      </c>
      <c r="D280" s="602" t="s">
        <v>498</v>
      </c>
      <c r="E280" s="602" t="s">
        <v>498</v>
      </c>
      <c r="F280" s="602" t="s">
        <v>498</v>
      </c>
      <c r="G280" s="602" t="s">
        <v>498</v>
      </c>
      <c r="H280" s="602" t="s">
        <v>498</v>
      </c>
      <c r="I280" s="602" t="s">
        <v>497</v>
      </c>
      <c r="J280" s="602" t="s">
        <v>498</v>
      </c>
      <c r="K280" s="602" t="s">
        <v>497</v>
      </c>
      <c r="L280" s="602" t="s">
        <v>497</v>
      </c>
      <c r="M280" s="602" t="s">
        <v>499</v>
      </c>
      <c r="N280" s="602" t="s">
        <v>498</v>
      </c>
      <c r="O280" s="602" t="s">
        <v>497</v>
      </c>
      <c r="P280" s="602" t="s">
        <v>497</v>
      </c>
      <c r="Q280" s="602" t="s">
        <v>498</v>
      </c>
      <c r="R280" s="602" t="s">
        <v>498</v>
      </c>
      <c r="S280" s="602" t="s">
        <v>498</v>
      </c>
      <c r="T280" s="602" t="s">
        <v>498</v>
      </c>
      <c r="U280" s="602" t="s">
        <v>498</v>
      </c>
      <c r="V280" s="602" t="s">
        <v>498</v>
      </c>
      <c r="W280" s="602" t="s">
        <v>498</v>
      </c>
      <c r="X280" s="602" t="s">
        <v>498</v>
      </c>
    </row>
    <row r="281" spans="1:24" s="602" customFormat="1">
      <c r="A281" s="602">
        <v>409050</v>
      </c>
      <c r="B281" s="602" t="s">
        <v>5842</v>
      </c>
      <c r="C281" s="602" t="s">
        <v>498</v>
      </c>
      <c r="D281" s="602" t="s">
        <v>498</v>
      </c>
      <c r="E281" s="602" t="s">
        <v>498</v>
      </c>
      <c r="F281" s="602" t="s">
        <v>498</v>
      </c>
      <c r="G281" s="602" t="s">
        <v>498</v>
      </c>
      <c r="H281" s="602" t="s">
        <v>498</v>
      </c>
      <c r="I281" s="602" t="s">
        <v>499</v>
      </c>
      <c r="J281" s="602" t="s">
        <v>498</v>
      </c>
      <c r="K281" s="602" t="s">
        <v>499</v>
      </c>
      <c r="L281" s="602" t="s">
        <v>498</v>
      </c>
      <c r="M281" s="602" t="s">
        <v>499</v>
      </c>
      <c r="N281" s="602" t="s">
        <v>498</v>
      </c>
      <c r="O281" s="602" t="s">
        <v>498</v>
      </c>
      <c r="P281" s="602" t="s">
        <v>498</v>
      </c>
      <c r="Q281" s="602" t="s">
        <v>498</v>
      </c>
      <c r="R281" s="602" t="s">
        <v>498</v>
      </c>
      <c r="S281" s="602" t="s">
        <v>498</v>
      </c>
      <c r="T281" s="602" t="s">
        <v>498</v>
      </c>
      <c r="U281" s="602" t="s">
        <v>498</v>
      </c>
      <c r="V281" s="602" t="s">
        <v>498</v>
      </c>
      <c r="W281" s="602" t="s">
        <v>498</v>
      </c>
      <c r="X281" s="602" t="s">
        <v>498</v>
      </c>
    </row>
    <row r="282" spans="1:24" s="602" customFormat="1">
      <c r="A282" s="602">
        <v>409057</v>
      </c>
      <c r="B282" s="602" t="s">
        <v>5842</v>
      </c>
      <c r="C282" s="602" t="s">
        <v>498</v>
      </c>
      <c r="D282" s="602" t="s">
        <v>498</v>
      </c>
      <c r="E282" s="602" t="s">
        <v>498</v>
      </c>
      <c r="F282" s="602" t="s">
        <v>498</v>
      </c>
      <c r="G282" s="602" t="s">
        <v>497</v>
      </c>
      <c r="H282" s="602" t="s">
        <v>498</v>
      </c>
      <c r="I282" s="602" t="s">
        <v>498</v>
      </c>
      <c r="J282" s="602" t="s">
        <v>497</v>
      </c>
      <c r="K282" s="602" t="s">
        <v>498</v>
      </c>
      <c r="L282" s="602" t="s">
        <v>497</v>
      </c>
      <c r="M282" s="602" t="s">
        <v>497</v>
      </c>
      <c r="N282" s="602" t="s">
        <v>498</v>
      </c>
      <c r="O282" s="602" t="s">
        <v>497</v>
      </c>
      <c r="P282" s="602" t="s">
        <v>498</v>
      </c>
      <c r="Q282" s="602" t="s">
        <v>497</v>
      </c>
      <c r="R282" s="602" t="s">
        <v>498</v>
      </c>
      <c r="S282" s="602" t="s">
        <v>498</v>
      </c>
      <c r="T282" s="602" t="s">
        <v>498</v>
      </c>
      <c r="U282" s="602" t="s">
        <v>497</v>
      </c>
      <c r="V282" s="602" t="s">
        <v>497</v>
      </c>
      <c r="W282" s="602" t="s">
        <v>498</v>
      </c>
      <c r="X282" s="602" t="s">
        <v>498</v>
      </c>
    </row>
    <row r="283" spans="1:24" s="602" customFormat="1">
      <c r="A283" s="602">
        <v>409060</v>
      </c>
      <c r="B283" s="602" t="s">
        <v>5842</v>
      </c>
      <c r="C283" s="602" t="s">
        <v>498</v>
      </c>
      <c r="D283" s="602" t="s">
        <v>498</v>
      </c>
      <c r="E283" s="602" t="s">
        <v>498</v>
      </c>
      <c r="F283" s="602" t="s">
        <v>498</v>
      </c>
      <c r="G283" s="602" t="s">
        <v>498</v>
      </c>
      <c r="H283" s="602" t="s">
        <v>498</v>
      </c>
      <c r="I283" s="602" t="s">
        <v>499</v>
      </c>
      <c r="J283" s="602" t="s">
        <v>498</v>
      </c>
      <c r="K283" s="602" t="s">
        <v>498</v>
      </c>
      <c r="L283" s="602" t="s">
        <v>499</v>
      </c>
      <c r="M283" s="602" t="s">
        <v>499</v>
      </c>
      <c r="N283" s="602" t="s">
        <v>498</v>
      </c>
      <c r="O283" s="602" t="s">
        <v>498</v>
      </c>
      <c r="P283" s="602" t="s">
        <v>498</v>
      </c>
      <c r="Q283" s="602" t="s">
        <v>498</v>
      </c>
      <c r="R283" s="602" t="s">
        <v>498</v>
      </c>
      <c r="S283" s="602" t="s">
        <v>498</v>
      </c>
      <c r="T283" s="602" t="s">
        <v>498</v>
      </c>
      <c r="U283" s="602" t="s">
        <v>498</v>
      </c>
      <c r="V283" s="602" t="s">
        <v>498</v>
      </c>
      <c r="W283" s="602" t="s">
        <v>498</v>
      </c>
      <c r="X283" s="602" t="s">
        <v>498</v>
      </c>
    </row>
    <row r="284" spans="1:24" s="602" customFormat="1">
      <c r="A284" s="602">
        <v>409062</v>
      </c>
      <c r="B284" s="602" t="s">
        <v>5842</v>
      </c>
      <c r="C284" s="602" t="s">
        <v>498</v>
      </c>
      <c r="D284" s="602" t="s">
        <v>498</v>
      </c>
      <c r="E284" s="602" t="s">
        <v>498</v>
      </c>
      <c r="F284" s="602" t="s">
        <v>498</v>
      </c>
      <c r="G284" s="602" t="s">
        <v>498</v>
      </c>
      <c r="H284" s="602" t="s">
        <v>498</v>
      </c>
      <c r="I284" s="602" t="s">
        <v>499</v>
      </c>
      <c r="J284" s="602" t="s">
        <v>498</v>
      </c>
      <c r="K284" s="602" t="s">
        <v>498</v>
      </c>
      <c r="L284" s="602" t="s">
        <v>499</v>
      </c>
      <c r="M284" s="602" t="s">
        <v>499</v>
      </c>
      <c r="N284" s="602" t="s">
        <v>498</v>
      </c>
      <c r="O284" s="602" t="s">
        <v>498</v>
      </c>
      <c r="P284" s="602" t="s">
        <v>498</v>
      </c>
      <c r="Q284" s="602" t="s">
        <v>498</v>
      </c>
      <c r="R284" s="602" t="s">
        <v>498</v>
      </c>
      <c r="S284" s="602" t="s">
        <v>498</v>
      </c>
      <c r="T284" s="602" t="s">
        <v>498</v>
      </c>
      <c r="U284" s="602" t="s">
        <v>498</v>
      </c>
      <c r="V284" s="602" t="s">
        <v>498</v>
      </c>
      <c r="W284" s="602" t="s">
        <v>498</v>
      </c>
      <c r="X284" s="602" t="s">
        <v>498</v>
      </c>
    </row>
    <row r="285" spans="1:24" s="602" customFormat="1">
      <c r="A285" s="602">
        <v>409063</v>
      </c>
      <c r="B285" s="602" t="s">
        <v>5842</v>
      </c>
      <c r="C285" s="602" t="s">
        <v>498</v>
      </c>
      <c r="D285" s="602" t="s">
        <v>498</v>
      </c>
      <c r="E285" s="602" t="s">
        <v>498</v>
      </c>
      <c r="F285" s="602" t="s">
        <v>498</v>
      </c>
      <c r="G285" s="602" t="s">
        <v>498</v>
      </c>
      <c r="H285" s="602" t="s">
        <v>498</v>
      </c>
      <c r="I285" s="602" t="s">
        <v>497</v>
      </c>
      <c r="J285" s="602" t="s">
        <v>498</v>
      </c>
      <c r="K285" s="602" t="s">
        <v>498</v>
      </c>
      <c r="L285" s="602" t="s">
        <v>497</v>
      </c>
      <c r="M285" s="602" t="s">
        <v>497</v>
      </c>
      <c r="N285" s="602" t="s">
        <v>498</v>
      </c>
      <c r="O285" s="602" t="s">
        <v>498</v>
      </c>
      <c r="P285" s="602" t="s">
        <v>498</v>
      </c>
      <c r="Q285" s="602" t="s">
        <v>498</v>
      </c>
      <c r="R285" s="602" t="s">
        <v>498</v>
      </c>
      <c r="S285" s="602" t="s">
        <v>498</v>
      </c>
      <c r="T285" s="602" t="s">
        <v>498</v>
      </c>
      <c r="U285" s="602" t="s">
        <v>498</v>
      </c>
      <c r="V285" s="602" t="s">
        <v>498</v>
      </c>
      <c r="W285" s="602" t="s">
        <v>498</v>
      </c>
      <c r="X285" s="602" t="s">
        <v>498</v>
      </c>
    </row>
    <row r="286" spans="1:24" s="602" customFormat="1">
      <c r="A286" s="602">
        <v>409065</v>
      </c>
      <c r="B286" s="602" t="s">
        <v>5842</v>
      </c>
      <c r="C286" s="602" t="s">
        <v>498</v>
      </c>
      <c r="D286" s="602" t="s">
        <v>498</v>
      </c>
      <c r="E286" s="602" t="s">
        <v>498</v>
      </c>
      <c r="F286" s="602" t="s">
        <v>498</v>
      </c>
      <c r="G286" s="602" t="s">
        <v>498</v>
      </c>
      <c r="H286" s="602" t="s">
        <v>498</v>
      </c>
      <c r="I286" s="602" t="s">
        <v>499</v>
      </c>
      <c r="J286" s="602" t="s">
        <v>498</v>
      </c>
      <c r="K286" s="602" t="s">
        <v>498</v>
      </c>
      <c r="L286" s="602" t="s">
        <v>499</v>
      </c>
      <c r="M286" s="602" t="s">
        <v>499</v>
      </c>
      <c r="N286" s="602" t="s">
        <v>498</v>
      </c>
      <c r="O286" s="602" t="s">
        <v>499</v>
      </c>
      <c r="P286" s="602" t="s">
        <v>498</v>
      </c>
      <c r="Q286" s="602" t="s">
        <v>498</v>
      </c>
      <c r="R286" s="602" t="s">
        <v>498</v>
      </c>
      <c r="S286" s="602" t="s">
        <v>498</v>
      </c>
      <c r="T286" s="602" t="s">
        <v>498</v>
      </c>
      <c r="U286" s="602" t="s">
        <v>499</v>
      </c>
      <c r="V286" s="602" t="s">
        <v>498</v>
      </c>
      <c r="W286" s="602" t="s">
        <v>498</v>
      </c>
      <c r="X286" s="602" t="s">
        <v>498</v>
      </c>
    </row>
    <row r="287" spans="1:24" s="602" customFormat="1">
      <c r="A287" s="602">
        <v>409066</v>
      </c>
      <c r="B287" s="602" t="s">
        <v>5842</v>
      </c>
      <c r="C287" s="602" t="s">
        <v>498</v>
      </c>
      <c r="D287" s="602" t="s">
        <v>498</v>
      </c>
      <c r="E287" s="602" t="s">
        <v>498</v>
      </c>
      <c r="F287" s="602" t="s">
        <v>498</v>
      </c>
      <c r="G287" s="602" t="s">
        <v>498</v>
      </c>
      <c r="H287" s="602" t="s">
        <v>498</v>
      </c>
      <c r="I287" s="602" t="s">
        <v>497</v>
      </c>
      <c r="J287" s="602" t="s">
        <v>498</v>
      </c>
      <c r="K287" s="602" t="s">
        <v>498</v>
      </c>
      <c r="L287" s="602" t="s">
        <v>497</v>
      </c>
      <c r="M287" s="602" t="s">
        <v>497</v>
      </c>
      <c r="N287" s="602" t="s">
        <v>498</v>
      </c>
      <c r="O287" s="602" t="s">
        <v>498</v>
      </c>
      <c r="P287" s="602" t="s">
        <v>498</v>
      </c>
      <c r="Q287" s="602" t="s">
        <v>498</v>
      </c>
      <c r="R287" s="602" t="s">
        <v>498</v>
      </c>
      <c r="S287" s="602" t="s">
        <v>498</v>
      </c>
      <c r="T287" s="602" t="s">
        <v>498</v>
      </c>
      <c r="U287" s="602" t="s">
        <v>498</v>
      </c>
      <c r="V287" s="602" t="s">
        <v>498</v>
      </c>
      <c r="W287" s="602" t="s">
        <v>498</v>
      </c>
      <c r="X287" s="602" t="s">
        <v>498</v>
      </c>
    </row>
    <row r="288" spans="1:24" s="602" customFormat="1">
      <c r="A288" s="602">
        <v>409074</v>
      </c>
      <c r="B288" s="602" t="s">
        <v>5842</v>
      </c>
      <c r="C288" s="602" t="s">
        <v>498</v>
      </c>
      <c r="D288" s="602" t="s">
        <v>498</v>
      </c>
      <c r="E288" s="602" t="s">
        <v>498</v>
      </c>
      <c r="F288" s="602" t="s">
        <v>498</v>
      </c>
      <c r="G288" s="602" t="s">
        <v>498</v>
      </c>
      <c r="H288" s="602" t="s">
        <v>498</v>
      </c>
      <c r="I288" s="602" t="s">
        <v>497</v>
      </c>
      <c r="J288" s="602" t="s">
        <v>498</v>
      </c>
      <c r="K288" s="602" t="s">
        <v>498</v>
      </c>
      <c r="L288" s="602" t="s">
        <v>497</v>
      </c>
      <c r="M288" s="602" t="s">
        <v>497</v>
      </c>
      <c r="N288" s="602" t="s">
        <v>498</v>
      </c>
      <c r="O288" s="602" t="s">
        <v>498</v>
      </c>
      <c r="P288" s="602" t="s">
        <v>498</v>
      </c>
      <c r="Q288" s="602" t="s">
        <v>498</v>
      </c>
      <c r="R288" s="602" t="s">
        <v>498</v>
      </c>
      <c r="S288" s="602" t="s">
        <v>498</v>
      </c>
      <c r="T288" s="602" t="s">
        <v>498</v>
      </c>
      <c r="U288" s="602" t="s">
        <v>499</v>
      </c>
      <c r="V288" s="602" t="s">
        <v>498</v>
      </c>
      <c r="W288" s="602" t="s">
        <v>498</v>
      </c>
      <c r="X288" s="602" t="s">
        <v>498</v>
      </c>
    </row>
    <row r="289" spans="1:24" s="602" customFormat="1">
      <c r="A289" s="602">
        <v>409076</v>
      </c>
      <c r="B289" s="602" t="s">
        <v>5842</v>
      </c>
      <c r="C289" s="602" t="s">
        <v>498</v>
      </c>
      <c r="D289" s="602" t="s">
        <v>498</v>
      </c>
      <c r="E289" s="602" t="s">
        <v>498</v>
      </c>
      <c r="F289" s="602" t="s">
        <v>498</v>
      </c>
      <c r="G289" s="602" t="s">
        <v>498</v>
      </c>
      <c r="H289" s="602" t="s">
        <v>498</v>
      </c>
      <c r="I289" s="602" t="s">
        <v>497</v>
      </c>
      <c r="J289" s="602" t="s">
        <v>498</v>
      </c>
      <c r="K289" s="602" t="s">
        <v>498</v>
      </c>
      <c r="L289" s="602" t="s">
        <v>497</v>
      </c>
      <c r="M289" s="602" t="s">
        <v>497</v>
      </c>
      <c r="N289" s="602" t="s">
        <v>498</v>
      </c>
      <c r="O289" s="602" t="s">
        <v>498</v>
      </c>
      <c r="P289" s="602" t="s">
        <v>498</v>
      </c>
      <c r="Q289" s="602" t="s">
        <v>498</v>
      </c>
      <c r="R289" s="602" t="s">
        <v>498</v>
      </c>
      <c r="S289" s="602" t="s">
        <v>498</v>
      </c>
      <c r="T289" s="602" t="s">
        <v>498</v>
      </c>
      <c r="U289" s="602" t="s">
        <v>498</v>
      </c>
      <c r="V289" s="602" t="s">
        <v>498</v>
      </c>
      <c r="W289" s="602" t="s">
        <v>498</v>
      </c>
      <c r="X289" s="602" t="s">
        <v>498</v>
      </c>
    </row>
    <row r="290" spans="1:24" s="602" customFormat="1">
      <c r="A290" s="602">
        <v>409078</v>
      </c>
      <c r="B290" s="602" t="s">
        <v>5842</v>
      </c>
      <c r="C290" s="602" t="s">
        <v>498</v>
      </c>
      <c r="D290" s="602" t="s">
        <v>498</v>
      </c>
      <c r="E290" s="602" t="s">
        <v>498</v>
      </c>
      <c r="F290" s="602" t="s">
        <v>498</v>
      </c>
      <c r="G290" s="602" t="s">
        <v>498</v>
      </c>
      <c r="H290" s="602" t="s">
        <v>498</v>
      </c>
      <c r="I290" s="602" t="s">
        <v>499</v>
      </c>
      <c r="J290" s="602" t="s">
        <v>498</v>
      </c>
      <c r="K290" s="602" t="s">
        <v>498</v>
      </c>
      <c r="L290" s="602" t="s">
        <v>499</v>
      </c>
      <c r="M290" s="602" t="s">
        <v>499</v>
      </c>
      <c r="N290" s="602" t="s">
        <v>498</v>
      </c>
      <c r="O290" s="602" t="s">
        <v>499</v>
      </c>
      <c r="P290" s="602" t="s">
        <v>498</v>
      </c>
      <c r="Q290" s="602" t="s">
        <v>499</v>
      </c>
      <c r="R290" s="602" t="s">
        <v>498</v>
      </c>
      <c r="S290" s="602" t="s">
        <v>498</v>
      </c>
      <c r="T290" s="602" t="s">
        <v>498</v>
      </c>
      <c r="U290" s="602" t="s">
        <v>498</v>
      </c>
      <c r="V290" s="602" t="s">
        <v>498</v>
      </c>
      <c r="W290" s="602" t="s">
        <v>498</v>
      </c>
      <c r="X290" s="602" t="s">
        <v>498</v>
      </c>
    </row>
    <row r="291" spans="1:24" s="602" customFormat="1">
      <c r="A291" s="602">
        <v>409085</v>
      </c>
      <c r="B291" s="602" t="s">
        <v>5842</v>
      </c>
      <c r="C291" s="602" t="s">
        <v>498</v>
      </c>
      <c r="D291" s="602" t="s">
        <v>498</v>
      </c>
      <c r="E291" s="602" t="s">
        <v>498</v>
      </c>
      <c r="F291" s="602" t="s">
        <v>498</v>
      </c>
      <c r="G291" s="602" t="s">
        <v>498</v>
      </c>
      <c r="H291" s="602" t="s">
        <v>498</v>
      </c>
      <c r="I291" s="602" t="s">
        <v>499</v>
      </c>
      <c r="J291" s="602" t="s">
        <v>498</v>
      </c>
      <c r="K291" s="602" t="s">
        <v>498</v>
      </c>
      <c r="L291" s="602" t="s">
        <v>499</v>
      </c>
      <c r="M291" s="602" t="s">
        <v>499</v>
      </c>
      <c r="N291" s="602" t="s">
        <v>498</v>
      </c>
      <c r="O291" s="602" t="s">
        <v>498</v>
      </c>
      <c r="P291" s="602" t="s">
        <v>498</v>
      </c>
      <c r="Q291" s="602" t="s">
        <v>498</v>
      </c>
      <c r="R291" s="602" t="s">
        <v>498</v>
      </c>
      <c r="S291" s="602" t="s">
        <v>498</v>
      </c>
      <c r="T291" s="602" t="s">
        <v>498</v>
      </c>
      <c r="U291" s="602" t="s">
        <v>498</v>
      </c>
      <c r="V291" s="602" t="s">
        <v>498</v>
      </c>
      <c r="W291" s="602" t="s">
        <v>498</v>
      </c>
      <c r="X291" s="602" t="s">
        <v>498</v>
      </c>
    </row>
    <row r="292" spans="1:24" s="602" customFormat="1">
      <c r="A292" s="602">
        <v>409094</v>
      </c>
      <c r="B292" s="602" t="s">
        <v>5842</v>
      </c>
      <c r="C292" s="602" t="s">
        <v>498</v>
      </c>
      <c r="D292" s="602" t="s">
        <v>498</v>
      </c>
      <c r="E292" s="602" t="s">
        <v>498</v>
      </c>
      <c r="F292" s="602" t="s">
        <v>498</v>
      </c>
      <c r="G292" s="602" t="s">
        <v>498</v>
      </c>
      <c r="H292" s="602" t="s">
        <v>498</v>
      </c>
      <c r="I292" s="602" t="s">
        <v>498</v>
      </c>
      <c r="J292" s="602" t="s">
        <v>498</v>
      </c>
      <c r="K292" s="602" t="s">
        <v>498</v>
      </c>
      <c r="L292" s="602" t="s">
        <v>498</v>
      </c>
      <c r="M292" s="602" t="s">
        <v>497</v>
      </c>
      <c r="N292" s="602" t="s">
        <v>497</v>
      </c>
      <c r="O292" s="602" t="s">
        <v>497</v>
      </c>
      <c r="P292" s="602" t="s">
        <v>498</v>
      </c>
      <c r="Q292" s="602" t="s">
        <v>497</v>
      </c>
      <c r="R292" s="602" t="s">
        <v>498</v>
      </c>
      <c r="S292" s="602" t="s">
        <v>498</v>
      </c>
      <c r="T292" s="602" t="s">
        <v>498</v>
      </c>
      <c r="U292" s="602" t="s">
        <v>499</v>
      </c>
      <c r="V292" s="602" t="s">
        <v>498</v>
      </c>
      <c r="W292" s="602" t="s">
        <v>499</v>
      </c>
      <c r="X292" s="602" t="s">
        <v>498</v>
      </c>
    </row>
    <row r="293" spans="1:24" s="602" customFormat="1">
      <c r="A293" s="602">
        <v>409095</v>
      </c>
      <c r="B293" s="602" t="s">
        <v>5842</v>
      </c>
      <c r="C293" s="602" t="s">
        <v>498</v>
      </c>
      <c r="D293" s="602" t="s">
        <v>498</v>
      </c>
      <c r="E293" s="602" t="s">
        <v>498</v>
      </c>
      <c r="F293" s="602" t="s">
        <v>498</v>
      </c>
      <c r="G293" s="602" t="s">
        <v>498</v>
      </c>
      <c r="H293" s="602" t="s">
        <v>498</v>
      </c>
      <c r="I293" s="602" t="s">
        <v>499</v>
      </c>
      <c r="J293" s="602" t="s">
        <v>498</v>
      </c>
      <c r="K293" s="602" t="s">
        <v>498</v>
      </c>
      <c r="L293" s="602" t="s">
        <v>499</v>
      </c>
      <c r="M293" s="602" t="s">
        <v>499</v>
      </c>
      <c r="N293" s="602" t="s">
        <v>499</v>
      </c>
      <c r="O293" s="602" t="s">
        <v>499</v>
      </c>
      <c r="P293" s="602" t="s">
        <v>498</v>
      </c>
      <c r="Q293" s="602" t="s">
        <v>499</v>
      </c>
      <c r="R293" s="602" t="s">
        <v>498</v>
      </c>
      <c r="S293" s="602" t="s">
        <v>498</v>
      </c>
      <c r="T293" s="602" t="s">
        <v>498</v>
      </c>
      <c r="U293" s="602" t="s">
        <v>498</v>
      </c>
      <c r="V293" s="602" t="s">
        <v>498</v>
      </c>
      <c r="W293" s="602" t="s">
        <v>498</v>
      </c>
      <c r="X293" s="602" t="s">
        <v>498</v>
      </c>
    </row>
    <row r="294" spans="1:24" s="602" customFormat="1">
      <c r="A294" s="602">
        <v>409101</v>
      </c>
      <c r="B294" s="602" t="s">
        <v>5842</v>
      </c>
      <c r="C294" s="602" t="s">
        <v>498</v>
      </c>
      <c r="D294" s="602" t="s">
        <v>498</v>
      </c>
      <c r="E294" s="602" t="s">
        <v>498</v>
      </c>
      <c r="F294" s="602" t="s">
        <v>498</v>
      </c>
      <c r="G294" s="602" t="s">
        <v>499</v>
      </c>
      <c r="H294" s="602" t="s">
        <v>498</v>
      </c>
      <c r="I294" s="602" t="s">
        <v>498</v>
      </c>
      <c r="J294" s="602" t="s">
        <v>499</v>
      </c>
      <c r="K294" s="602" t="s">
        <v>498</v>
      </c>
      <c r="L294" s="602" t="s">
        <v>499</v>
      </c>
      <c r="M294" s="602" t="s">
        <v>498</v>
      </c>
      <c r="N294" s="602" t="s">
        <v>498</v>
      </c>
      <c r="O294" s="602" t="s">
        <v>498</v>
      </c>
      <c r="P294" s="602" t="s">
        <v>498</v>
      </c>
      <c r="Q294" s="602" t="s">
        <v>498</v>
      </c>
      <c r="R294" s="602" t="s">
        <v>498</v>
      </c>
      <c r="S294" s="602" t="s">
        <v>498</v>
      </c>
      <c r="T294" s="602" t="s">
        <v>498</v>
      </c>
      <c r="U294" s="602" t="s">
        <v>498</v>
      </c>
      <c r="V294" s="602" t="s">
        <v>498</v>
      </c>
      <c r="W294" s="602" t="s">
        <v>498</v>
      </c>
      <c r="X294" s="602" t="s">
        <v>498</v>
      </c>
    </row>
    <row r="295" spans="1:24" s="602" customFormat="1">
      <c r="A295" s="602">
        <v>409105</v>
      </c>
      <c r="B295" s="602" t="s">
        <v>5842</v>
      </c>
      <c r="C295" s="602" t="s">
        <v>498</v>
      </c>
      <c r="D295" s="602" t="s">
        <v>498</v>
      </c>
      <c r="E295" s="602" t="s">
        <v>498</v>
      </c>
      <c r="F295" s="602" t="s">
        <v>498</v>
      </c>
      <c r="G295" s="602" t="s">
        <v>497</v>
      </c>
      <c r="H295" s="602" t="s">
        <v>498</v>
      </c>
      <c r="I295" s="602" t="s">
        <v>497</v>
      </c>
      <c r="J295" s="602" t="s">
        <v>497</v>
      </c>
      <c r="K295" s="602" t="s">
        <v>498</v>
      </c>
      <c r="L295" s="602" t="s">
        <v>498</v>
      </c>
      <c r="M295" s="602" t="s">
        <v>498</v>
      </c>
      <c r="N295" s="602" t="s">
        <v>498</v>
      </c>
      <c r="O295" s="602" t="s">
        <v>498</v>
      </c>
      <c r="P295" s="602" t="s">
        <v>498</v>
      </c>
      <c r="Q295" s="602" t="s">
        <v>498</v>
      </c>
      <c r="R295" s="602" t="s">
        <v>498</v>
      </c>
      <c r="S295" s="602" t="s">
        <v>498</v>
      </c>
      <c r="T295" s="602" t="s">
        <v>498</v>
      </c>
      <c r="U295" s="602" t="s">
        <v>498</v>
      </c>
      <c r="V295" s="602" t="s">
        <v>498</v>
      </c>
      <c r="W295" s="602" t="s">
        <v>498</v>
      </c>
      <c r="X295" s="602" t="s">
        <v>498</v>
      </c>
    </row>
    <row r="296" spans="1:24" s="602" customFormat="1">
      <c r="A296" s="602">
        <v>409110</v>
      </c>
      <c r="B296" s="602" t="s">
        <v>5842</v>
      </c>
      <c r="C296" s="602" t="s">
        <v>498</v>
      </c>
      <c r="D296" s="602" t="s">
        <v>498</v>
      </c>
      <c r="E296" s="602" t="s">
        <v>498</v>
      </c>
      <c r="F296" s="602" t="s">
        <v>498</v>
      </c>
      <c r="G296" s="602" t="s">
        <v>498</v>
      </c>
      <c r="H296" s="602" t="s">
        <v>498</v>
      </c>
      <c r="I296" s="602" t="s">
        <v>499</v>
      </c>
      <c r="J296" s="602" t="s">
        <v>498</v>
      </c>
      <c r="K296" s="602" t="s">
        <v>498</v>
      </c>
      <c r="L296" s="602" t="s">
        <v>499</v>
      </c>
      <c r="M296" s="602" t="s">
        <v>499</v>
      </c>
      <c r="N296" s="602" t="s">
        <v>498</v>
      </c>
      <c r="O296" s="602" t="s">
        <v>498</v>
      </c>
      <c r="P296" s="602" t="s">
        <v>498</v>
      </c>
      <c r="Q296" s="602" t="s">
        <v>498</v>
      </c>
      <c r="R296" s="602" t="s">
        <v>498</v>
      </c>
      <c r="S296" s="602" t="s">
        <v>498</v>
      </c>
      <c r="T296" s="602" t="s">
        <v>498</v>
      </c>
      <c r="U296" s="602" t="s">
        <v>498</v>
      </c>
      <c r="V296" s="602" t="s">
        <v>498</v>
      </c>
      <c r="W296" s="602" t="s">
        <v>498</v>
      </c>
      <c r="X296" s="602" t="s">
        <v>498</v>
      </c>
    </row>
    <row r="297" spans="1:24" s="602" customFormat="1">
      <c r="A297" s="602">
        <v>409111</v>
      </c>
      <c r="B297" s="602" t="s">
        <v>5842</v>
      </c>
      <c r="C297" s="602" t="s">
        <v>498</v>
      </c>
      <c r="D297" s="602" t="s">
        <v>498</v>
      </c>
      <c r="E297" s="602" t="s">
        <v>498</v>
      </c>
      <c r="F297" s="602" t="s">
        <v>498</v>
      </c>
      <c r="G297" s="602" t="s">
        <v>498</v>
      </c>
      <c r="H297" s="602" t="s">
        <v>498</v>
      </c>
      <c r="I297" s="602" t="s">
        <v>499</v>
      </c>
      <c r="J297" s="602" t="s">
        <v>498</v>
      </c>
      <c r="K297" s="602" t="s">
        <v>498</v>
      </c>
      <c r="L297" s="602" t="s">
        <v>499</v>
      </c>
      <c r="M297" s="602" t="s">
        <v>497</v>
      </c>
      <c r="N297" s="602" t="s">
        <v>498</v>
      </c>
      <c r="O297" s="602" t="s">
        <v>498</v>
      </c>
      <c r="P297" s="602" t="s">
        <v>498</v>
      </c>
      <c r="Q297" s="602" t="s">
        <v>498</v>
      </c>
      <c r="R297" s="602" t="s">
        <v>498</v>
      </c>
      <c r="S297" s="602" t="s">
        <v>498</v>
      </c>
      <c r="T297" s="602" t="s">
        <v>498</v>
      </c>
      <c r="U297" s="602" t="s">
        <v>498</v>
      </c>
      <c r="V297" s="602" t="s">
        <v>498</v>
      </c>
      <c r="W297" s="602" t="s">
        <v>498</v>
      </c>
      <c r="X297" s="602" t="s">
        <v>498</v>
      </c>
    </row>
    <row r="298" spans="1:24" s="602" customFormat="1">
      <c r="A298" s="602">
        <v>409112</v>
      </c>
      <c r="B298" s="602" t="s">
        <v>5842</v>
      </c>
      <c r="C298" s="602" t="s">
        <v>498</v>
      </c>
      <c r="D298" s="602" t="s">
        <v>498</v>
      </c>
      <c r="E298" s="602" t="s">
        <v>498</v>
      </c>
      <c r="F298" s="602" t="s">
        <v>498</v>
      </c>
      <c r="G298" s="602" t="s">
        <v>498</v>
      </c>
      <c r="H298" s="602" t="s">
        <v>498</v>
      </c>
      <c r="I298" s="602" t="s">
        <v>499</v>
      </c>
      <c r="J298" s="602" t="s">
        <v>498</v>
      </c>
      <c r="K298" s="602" t="s">
        <v>498</v>
      </c>
      <c r="L298" s="602" t="s">
        <v>499</v>
      </c>
      <c r="M298" s="602" t="s">
        <v>499</v>
      </c>
      <c r="N298" s="602" t="s">
        <v>498</v>
      </c>
      <c r="O298" s="602" t="s">
        <v>498</v>
      </c>
      <c r="P298" s="602" t="s">
        <v>498</v>
      </c>
      <c r="Q298" s="602" t="s">
        <v>498</v>
      </c>
      <c r="R298" s="602" t="s">
        <v>498</v>
      </c>
      <c r="S298" s="602" t="s">
        <v>498</v>
      </c>
      <c r="T298" s="602" t="s">
        <v>498</v>
      </c>
      <c r="U298" s="602" t="s">
        <v>498</v>
      </c>
      <c r="V298" s="602" t="s">
        <v>498</v>
      </c>
      <c r="W298" s="602" t="s">
        <v>498</v>
      </c>
      <c r="X298" s="602" t="s">
        <v>498</v>
      </c>
    </row>
    <row r="299" spans="1:24" s="602" customFormat="1">
      <c r="A299" s="602">
        <v>409114</v>
      </c>
      <c r="B299" s="602" t="s">
        <v>5842</v>
      </c>
      <c r="C299" s="602" t="s">
        <v>498</v>
      </c>
      <c r="D299" s="602" t="s">
        <v>498</v>
      </c>
      <c r="E299" s="602" t="s">
        <v>498</v>
      </c>
      <c r="F299" s="602" t="s">
        <v>498</v>
      </c>
      <c r="G299" s="602" t="s">
        <v>498</v>
      </c>
      <c r="H299" s="602" t="s">
        <v>498</v>
      </c>
      <c r="I299" s="602" t="s">
        <v>498</v>
      </c>
      <c r="J299" s="602" t="s">
        <v>498</v>
      </c>
      <c r="K299" s="602" t="s">
        <v>498</v>
      </c>
      <c r="L299" s="602" t="s">
        <v>498</v>
      </c>
      <c r="M299" s="602" t="s">
        <v>498</v>
      </c>
      <c r="N299" s="602" t="s">
        <v>498</v>
      </c>
      <c r="O299" s="602" t="s">
        <v>498</v>
      </c>
      <c r="P299" s="602" t="s">
        <v>498</v>
      </c>
      <c r="Q299" s="602" t="s">
        <v>498</v>
      </c>
      <c r="R299" s="602" t="s">
        <v>498</v>
      </c>
      <c r="S299" s="602" t="s">
        <v>498</v>
      </c>
      <c r="T299" s="602" t="s">
        <v>498</v>
      </c>
      <c r="U299" s="602" t="s">
        <v>498</v>
      </c>
      <c r="V299" s="602" t="s">
        <v>498</v>
      </c>
      <c r="W299" s="602" t="s">
        <v>498</v>
      </c>
      <c r="X299" s="602" t="s">
        <v>498</v>
      </c>
    </row>
    <row r="300" spans="1:24" s="602" customFormat="1">
      <c r="A300" s="602">
        <v>409119</v>
      </c>
      <c r="B300" s="602" t="s">
        <v>5842</v>
      </c>
      <c r="C300" s="602" t="s">
        <v>498</v>
      </c>
      <c r="D300" s="602" t="s">
        <v>498</v>
      </c>
      <c r="E300" s="602" t="s">
        <v>498</v>
      </c>
      <c r="F300" s="602" t="s">
        <v>498</v>
      </c>
      <c r="G300" s="602" t="s">
        <v>498</v>
      </c>
      <c r="H300" s="602" t="s">
        <v>498</v>
      </c>
      <c r="I300" s="602" t="s">
        <v>497</v>
      </c>
      <c r="J300" s="602" t="s">
        <v>497</v>
      </c>
      <c r="K300" s="602" t="s">
        <v>498</v>
      </c>
      <c r="L300" s="602" t="s">
        <v>498</v>
      </c>
      <c r="M300" s="602" t="s">
        <v>498</v>
      </c>
      <c r="N300" s="602" t="s">
        <v>498</v>
      </c>
      <c r="O300" s="602" t="s">
        <v>499</v>
      </c>
      <c r="P300" s="602" t="s">
        <v>498</v>
      </c>
      <c r="Q300" s="602" t="s">
        <v>499</v>
      </c>
      <c r="R300" s="602" t="s">
        <v>498</v>
      </c>
      <c r="S300" s="602" t="s">
        <v>498</v>
      </c>
      <c r="T300" s="602" t="s">
        <v>498</v>
      </c>
      <c r="U300" s="602" t="s">
        <v>498</v>
      </c>
      <c r="V300" s="602" t="s">
        <v>497</v>
      </c>
      <c r="W300" s="602" t="s">
        <v>498</v>
      </c>
      <c r="X300" s="602" t="s">
        <v>499</v>
      </c>
    </row>
    <row r="301" spans="1:24" s="602" customFormat="1">
      <c r="A301" s="602">
        <v>409140</v>
      </c>
      <c r="B301" s="602" t="s">
        <v>5842</v>
      </c>
      <c r="C301" s="602" t="s">
        <v>498</v>
      </c>
      <c r="D301" s="602" t="s">
        <v>498</v>
      </c>
      <c r="E301" s="602" t="s">
        <v>498</v>
      </c>
      <c r="F301" s="602" t="s">
        <v>498</v>
      </c>
      <c r="G301" s="602" t="s">
        <v>498</v>
      </c>
      <c r="H301" s="602" t="s">
        <v>498</v>
      </c>
      <c r="I301" s="602" t="s">
        <v>498</v>
      </c>
      <c r="J301" s="602" t="s">
        <v>499</v>
      </c>
      <c r="K301" s="602" t="s">
        <v>499</v>
      </c>
      <c r="L301" s="602" t="s">
        <v>499</v>
      </c>
      <c r="M301" s="602" t="s">
        <v>499</v>
      </c>
      <c r="N301" s="602" t="s">
        <v>498</v>
      </c>
      <c r="O301" s="602" t="s">
        <v>498</v>
      </c>
      <c r="P301" s="602" t="s">
        <v>498</v>
      </c>
      <c r="Q301" s="602" t="s">
        <v>498</v>
      </c>
      <c r="R301" s="602" t="s">
        <v>498</v>
      </c>
      <c r="S301" s="602" t="s">
        <v>498</v>
      </c>
      <c r="T301" s="602" t="s">
        <v>498</v>
      </c>
      <c r="U301" s="602" t="s">
        <v>499</v>
      </c>
      <c r="V301" s="602" t="s">
        <v>498</v>
      </c>
      <c r="W301" s="602" t="s">
        <v>499</v>
      </c>
      <c r="X301" s="602" t="s">
        <v>498</v>
      </c>
    </row>
    <row r="302" spans="1:24" s="602" customFormat="1">
      <c r="A302" s="602">
        <v>409151</v>
      </c>
      <c r="B302" s="602" t="s">
        <v>5842</v>
      </c>
      <c r="C302" s="602" t="s">
        <v>498</v>
      </c>
      <c r="D302" s="602" t="s">
        <v>498</v>
      </c>
      <c r="E302" s="602" t="s">
        <v>498</v>
      </c>
      <c r="F302" s="602" t="s">
        <v>498</v>
      </c>
      <c r="G302" s="602" t="s">
        <v>498</v>
      </c>
      <c r="H302" s="602" t="s">
        <v>498</v>
      </c>
      <c r="I302" s="602" t="s">
        <v>497</v>
      </c>
      <c r="J302" s="602" t="s">
        <v>497</v>
      </c>
      <c r="K302" s="602" t="s">
        <v>499</v>
      </c>
      <c r="L302" s="602" t="s">
        <v>497</v>
      </c>
      <c r="M302" s="602" t="s">
        <v>499</v>
      </c>
      <c r="N302" s="602" t="s">
        <v>499</v>
      </c>
      <c r="O302" s="602" t="s">
        <v>499</v>
      </c>
      <c r="P302" s="602" t="s">
        <v>497</v>
      </c>
      <c r="Q302" s="602" t="s">
        <v>497</v>
      </c>
      <c r="R302" s="602" t="s">
        <v>498</v>
      </c>
      <c r="S302" s="602" t="s">
        <v>498</v>
      </c>
      <c r="T302" s="602" t="s">
        <v>498</v>
      </c>
      <c r="U302" s="602" t="s">
        <v>499</v>
      </c>
      <c r="V302" s="602" t="s">
        <v>497</v>
      </c>
      <c r="W302" s="602" t="s">
        <v>499</v>
      </c>
      <c r="X302" s="602" t="s">
        <v>498</v>
      </c>
    </row>
    <row r="303" spans="1:24" s="602" customFormat="1">
      <c r="A303" s="602">
        <v>409194</v>
      </c>
      <c r="B303" s="602" t="s">
        <v>5842</v>
      </c>
      <c r="C303" s="602" t="s">
        <v>498</v>
      </c>
      <c r="D303" s="602" t="s">
        <v>498</v>
      </c>
      <c r="E303" s="602" t="s">
        <v>498</v>
      </c>
      <c r="F303" s="602" t="s">
        <v>498</v>
      </c>
      <c r="G303" s="602" t="s">
        <v>498</v>
      </c>
      <c r="H303" s="602" t="s">
        <v>498</v>
      </c>
      <c r="I303" s="602" t="s">
        <v>499</v>
      </c>
      <c r="J303" s="602" t="s">
        <v>499</v>
      </c>
      <c r="K303" s="602" t="s">
        <v>499</v>
      </c>
      <c r="L303" s="602" t="s">
        <v>498</v>
      </c>
      <c r="M303" s="602" t="s">
        <v>498</v>
      </c>
      <c r="N303" s="602" t="s">
        <v>498</v>
      </c>
      <c r="O303" s="602" t="s">
        <v>498</v>
      </c>
      <c r="P303" s="602" t="s">
        <v>498</v>
      </c>
      <c r="Q303" s="602" t="s">
        <v>498</v>
      </c>
      <c r="R303" s="602" t="s">
        <v>498</v>
      </c>
      <c r="S303" s="602" t="s">
        <v>498</v>
      </c>
      <c r="T303" s="602" t="s">
        <v>498</v>
      </c>
      <c r="U303" s="602" t="s">
        <v>498</v>
      </c>
      <c r="V303" s="602" t="s">
        <v>498</v>
      </c>
      <c r="W303" s="602" t="s">
        <v>498</v>
      </c>
      <c r="X303" s="602" t="s">
        <v>498</v>
      </c>
    </row>
    <row r="304" spans="1:24" s="602" customFormat="1">
      <c r="A304" s="602">
        <v>409197</v>
      </c>
      <c r="B304" s="602" t="s">
        <v>5842</v>
      </c>
      <c r="C304" s="602" t="s">
        <v>498</v>
      </c>
      <c r="D304" s="602" t="s">
        <v>498</v>
      </c>
      <c r="E304" s="602" t="s">
        <v>498</v>
      </c>
      <c r="F304" s="602" t="s">
        <v>498</v>
      </c>
      <c r="G304" s="602" t="s">
        <v>498</v>
      </c>
      <c r="H304" s="602" t="s">
        <v>498</v>
      </c>
      <c r="I304" s="602" t="s">
        <v>498</v>
      </c>
      <c r="J304" s="602" t="s">
        <v>497</v>
      </c>
      <c r="K304" s="602" t="s">
        <v>497</v>
      </c>
      <c r="L304" s="602" t="s">
        <v>499</v>
      </c>
      <c r="M304" s="602" t="s">
        <v>497</v>
      </c>
      <c r="N304" s="602" t="s">
        <v>498</v>
      </c>
      <c r="O304" s="602" t="s">
        <v>498</v>
      </c>
      <c r="P304" s="602" t="s">
        <v>498</v>
      </c>
      <c r="Q304" s="602" t="s">
        <v>499</v>
      </c>
      <c r="R304" s="602" t="s">
        <v>498</v>
      </c>
      <c r="S304" s="602" t="s">
        <v>498</v>
      </c>
      <c r="T304" s="602" t="s">
        <v>498</v>
      </c>
      <c r="U304" s="602" t="s">
        <v>498</v>
      </c>
      <c r="V304" s="602" t="s">
        <v>498</v>
      </c>
      <c r="W304" s="602" t="s">
        <v>498</v>
      </c>
      <c r="X304" s="602" t="s">
        <v>498</v>
      </c>
    </row>
    <row r="305" spans="1:24" s="602" customFormat="1">
      <c r="A305" s="602">
        <v>409253</v>
      </c>
      <c r="B305" s="602" t="s">
        <v>5842</v>
      </c>
      <c r="C305" s="602" t="s">
        <v>498</v>
      </c>
      <c r="D305" s="602" t="s">
        <v>498</v>
      </c>
      <c r="E305" s="602" t="s">
        <v>498</v>
      </c>
      <c r="F305" s="602" t="s">
        <v>498</v>
      </c>
      <c r="G305" s="602" t="s">
        <v>498</v>
      </c>
      <c r="H305" s="602" t="s">
        <v>498</v>
      </c>
      <c r="I305" s="602" t="s">
        <v>498</v>
      </c>
      <c r="J305" s="602" t="s">
        <v>498</v>
      </c>
      <c r="K305" s="602" t="s">
        <v>499</v>
      </c>
      <c r="L305" s="602" t="s">
        <v>499</v>
      </c>
      <c r="M305" s="602" t="s">
        <v>499</v>
      </c>
      <c r="N305" s="602" t="s">
        <v>498</v>
      </c>
      <c r="O305" s="602" t="s">
        <v>498</v>
      </c>
      <c r="P305" s="602" t="s">
        <v>498</v>
      </c>
      <c r="Q305" s="602" t="s">
        <v>498</v>
      </c>
      <c r="R305" s="602" t="s">
        <v>498</v>
      </c>
      <c r="S305" s="602" t="s">
        <v>498</v>
      </c>
      <c r="T305" s="602" t="s">
        <v>498</v>
      </c>
      <c r="U305" s="602" t="s">
        <v>498</v>
      </c>
      <c r="V305" s="602" t="s">
        <v>498</v>
      </c>
      <c r="W305" s="602" t="s">
        <v>498</v>
      </c>
      <c r="X305" s="602" t="s">
        <v>498</v>
      </c>
    </row>
    <row r="306" spans="1:24" s="602" customFormat="1">
      <c r="A306" s="602">
        <v>409290</v>
      </c>
      <c r="B306" s="602" t="s">
        <v>5842</v>
      </c>
      <c r="C306" s="602" t="s">
        <v>498</v>
      </c>
      <c r="D306" s="602" t="s">
        <v>498</v>
      </c>
      <c r="E306" s="602" t="s">
        <v>498</v>
      </c>
      <c r="F306" s="602" t="s">
        <v>498</v>
      </c>
      <c r="G306" s="602" t="s">
        <v>498</v>
      </c>
      <c r="H306" s="602" t="s">
        <v>498</v>
      </c>
      <c r="I306" s="602" t="s">
        <v>497</v>
      </c>
      <c r="J306" s="602" t="s">
        <v>499</v>
      </c>
      <c r="K306" s="602" t="s">
        <v>497</v>
      </c>
      <c r="L306" s="602" t="s">
        <v>498</v>
      </c>
      <c r="M306" s="602" t="s">
        <v>497</v>
      </c>
      <c r="N306" s="602" t="s">
        <v>498</v>
      </c>
      <c r="O306" s="602" t="s">
        <v>498</v>
      </c>
      <c r="P306" s="602" t="s">
        <v>498</v>
      </c>
      <c r="Q306" s="602" t="s">
        <v>498</v>
      </c>
      <c r="R306" s="602" t="s">
        <v>498</v>
      </c>
      <c r="S306" s="602" t="s">
        <v>498</v>
      </c>
      <c r="T306" s="602" t="s">
        <v>498</v>
      </c>
      <c r="U306" s="602" t="s">
        <v>498</v>
      </c>
      <c r="V306" s="602" t="s">
        <v>498</v>
      </c>
      <c r="W306" s="602" t="s">
        <v>498</v>
      </c>
      <c r="X306" s="602" t="s">
        <v>498</v>
      </c>
    </row>
    <row r="307" spans="1:24" s="602" customFormat="1">
      <c r="A307" s="602">
        <v>409403</v>
      </c>
      <c r="B307" s="602" t="s">
        <v>5842</v>
      </c>
      <c r="C307" s="602" t="s">
        <v>498</v>
      </c>
      <c r="D307" s="602" t="s">
        <v>498</v>
      </c>
      <c r="E307" s="602" t="s">
        <v>498</v>
      </c>
      <c r="F307" s="602" t="s">
        <v>498</v>
      </c>
      <c r="G307" s="602" t="s">
        <v>498</v>
      </c>
      <c r="H307" s="602" t="s">
        <v>498</v>
      </c>
      <c r="I307" s="602" t="s">
        <v>499</v>
      </c>
      <c r="J307" s="602" t="s">
        <v>499</v>
      </c>
      <c r="K307" s="602" t="s">
        <v>499</v>
      </c>
      <c r="L307" s="602" t="s">
        <v>497</v>
      </c>
      <c r="M307" s="602" t="s">
        <v>497</v>
      </c>
      <c r="N307" s="602" t="s">
        <v>498</v>
      </c>
      <c r="O307" s="602" t="s">
        <v>497</v>
      </c>
      <c r="P307" s="602" t="s">
        <v>497</v>
      </c>
      <c r="Q307" s="602" t="s">
        <v>497</v>
      </c>
      <c r="R307" s="602" t="s">
        <v>498</v>
      </c>
      <c r="S307" s="602" t="s">
        <v>498</v>
      </c>
      <c r="T307" s="602" t="s">
        <v>498</v>
      </c>
      <c r="U307" s="602" t="s">
        <v>498</v>
      </c>
      <c r="V307" s="602" t="s">
        <v>498</v>
      </c>
      <c r="W307" s="602" t="s">
        <v>498</v>
      </c>
      <c r="X307" s="602" t="s">
        <v>498</v>
      </c>
    </row>
    <row r="308" spans="1:24" s="602" customFormat="1">
      <c r="A308" s="602">
        <v>409484</v>
      </c>
      <c r="B308" s="602" t="s">
        <v>5842</v>
      </c>
      <c r="C308" s="602" t="s">
        <v>498</v>
      </c>
      <c r="D308" s="602" t="s">
        <v>498</v>
      </c>
      <c r="E308" s="602" t="s">
        <v>498</v>
      </c>
      <c r="F308" s="602" t="s">
        <v>498</v>
      </c>
      <c r="G308" s="602" t="s">
        <v>498</v>
      </c>
      <c r="H308" s="602" t="s">
        <v>498</v>
      </c>
      <c r="I308" s="602" t="s">
        <v>497</v>
      </c>
      <c r="J308" s="602" t="s">
        <v>499</v>
      </c>
      <c r="K308" s="602" t="s">
        <v>499</v>
      </c>
      <c r="L308" s="602" t="s">
        <v>497</v>
      </c>
      <c r="M308" s="602" t="s">
        <v>497</v>
      </c>
      <c r="N308" s="602" t="s">
        <v>498</v>
      </c>
      <c r="O308" s="602" t="s">
        <v>498</v>
      </c>
      <c r="P308" s="602" t="s">
        <v>498</v>
      </c>
      <c r="Q308" s="602" t="s">
        <v>498</v>
      </c>
      <c r="R308" s="602" t="s">
        <v>498</v>
      </c>
      <c r="S308" s="602" t="s">
        <v>498</v>
      </c>
      <c r="T308" s="602" t="s">
        <v>498</v>
      </c>
      <c r="U308" s="602" t="s">
        <v>498</v>
      </c>
      <c r="V308" s="602" t="s">
        <v>498</v>
      </c>
      <c r="W308" s="602" t="s">
        <v>498</v>
      </c>
      <c r="X308" s="602" t="s">
        <v>498</v>
      </c>
    </row>
    <row r="309" spans="1:24" s="602" customFormat="1">
      <c r="A309" s="602">
        <v>409497</v>
      </c>
      <c r="B309" s="602" t="s">
        <v>5842</v>
      </c>
      <c r="C309" s="602" t="s">
        <v>498</v>
      </c>
      <c r="D309" s="602" t="s">
        <v>498</v>
      </c>
      <c r="E309" s="602" t="s">
        <v>498</v>
      </c>
      <c r="F309" s="602" t="s">
        <v>498</v>
      </c>
      <c r="G309" s="602" t="s">
        <v>498</v>
      </c>
      <c r="H309" s="602" t="s">
        <v>498</v>
      </c>
      <c r="I309" s="602" t="s">
        <v>499</v>
      </c>
      <c r="J309" s="602" t="s">
        <v>498</v>
      </c>
      <c r="K309" s="602" t="s">
        <v>499</v>
      </c>
      <c r="L309" s="602" t="s">
        <v>499</v>
      </c>
      <c r="M309" s="602" t="s">
        <v>498</v>
      </c>
      <c r="N309" s="602" t="s">
        <v>498</v>
      </c>
      <c r="O309" s="602" t="s">
        <v>498</v>
      </c>
      <c r="P309" s="602" t="s">
        <v>498</v>
      </c>
      <c r="Q309" s="602" t="s">
        <v>498</v>
      </c>
      <c r="R309" s="602" t="s">
        <v>498</v>
      </c>
      <c r="S309" s="602" t="s">
        <v>498</v>
      </c>
      <c r="T309" s="602" t="s">
        <v>498</v>
      </c>
      <c r="U309" s="602" t="s">
        <v>498</v>
      </c>
      <c r="V309" s="602" t="s">
        <v>498</v>
      </c>
      <c r="W309" s="602" t="s">
        <v>498</v>
      </c>
      <c r="X309" s="602" t="s">
        <v>498</v>
      </c>
    </row>
    <row r="310" spans="1:24" s="602" customFormat="1">
      <c r="A310" s="602">
        <v>409508</v>
      </c>
      <c r="B310" s="602" t="s">
        <v>5842</v>
      </c>
      <c r="C310" s="602" t="s">
        <v>498</v>
      </c>
      <c r="D310" s="602" t="s">
        <v>498</v>
      </c>
      <c r="E310" s="602" t="s">
        <v>498</v>
      </c>
      <c r="F310" s="602" t="s">
        <v>498</v>
      </c>
      <c r="G310" s="602" t="s">
        <v>498</v>
      </c>
      <c r="H310" s="602" t="s">
        <v>498</v>
      </c>
      <c r="I310" s="602" t="s">
        <v>498</v>
      </c>
      <c r="J310" s="602" t="s">
        <v>497</v>
      </c>
      <c r="K310" s="602" t="s">
        <v>498</v>
      </c>
      <c r="L310" s="602" t="s">
        <v>497</v>
      </c>
      <c r="M310" s="602" t="s">
        <v>497</v>
      </c>
      <c r="N310" s="602" t="s">
        <v>497</v>
      </c>
      <c r="O310" s="602" t="s">
        <v>497</v>
      </c>
      <c r="P310" s="602" t="s">
        <v>498</v>
      </c>
      <c r="Q310" s="602" t="s">
        <v>497</v>
      </c>
      <c r="R310" s="602" t="s">
        <v>498</v>
      </c>
      <c r="S310" s="602" t="s">
        <v>498</v>
      </c>
      <c r="T310" s="602" t="s">
        <v>498</v>
      </c>
      <c r="U310" s="602" t="s">
        <v>498</v>
      </c>
      <c r="V310" s="602" t="s">
        <v>498</v>
      </c>
      <c r="W310" s="602" t="s">
        <v>498</v>
      </c>
      <c r="X310" s="602" t="s">
        <v>498</v>
      </c>
    </row>
    <row r="311" spans="1:24" s="602" customFormat="1">
      <c r="A311" s="602">
        <v>409586</v>
      </c>
      <c r="B311" s="602" t="s">
        <v>5842</v>
      </c>
      <c r="C311" s="602" t="s">
        <v>498</v>
      </c>
      <c r="D311" s="602" t="s">
        <v>498</v>
      </c>
      <c r="E311" s="602" t="s">
        <v>498</v>
      </c>
      <c r="F311" s="602" t="s">
        <v>498</v>
      </c>
      <c r="G311" s="602" t="s">
        <v>498</v>
      </c>
      <c r="H311" s="602" t="s">
        <v>498</v>
      </c>
      <c r="I311" s="602" t="s">
        <v>499</v>
      </c>
      <c r="J311" s="602" t="s">
        <v>497</v>
      </c>
      <c r="K311" s="602" t="s">
        <v>497</v>
      </c>
      <c r="L311" s="602" t="s">
        <v>497</v>
      </c>
      <c r="M311" s="602" t="s">
        <v>497</v>
      </c>
      <c r="N311" s="602" t="s">
        <v>498</v>
      </c>
      <c r="O311" s="602" t="s">
        <v>499</v>
      </c>
      <c r="P311" s="602" t="s">
        <v>497</v>
      </c>
      <c r="Q311" s="602" t="s">
        <v>497</v>
      </c>
      <c r="R311" s="602" t="s">
        <v>498</v>
      </c>
      <c r="S311" s="602" t="s">
        <v>498</v>
      </c>
      <c r="T311" s="602" t="s">
        <v>498</v>
      </c>
      <c r="U311" s="602" t="s">
        <v>498</v>
      </c>
      <c r="V311" s="602" t="s">
        <v>498</v>
      </c>
      <c r="W311" s="602" t="s">
        <v>498</v>
      </c>
      <c r="X311" s="602" t="s">
        <v>498</v>
      </c>
    </row>
    <row r="312" spans="1:24" s="602" customFormat="1">
      <c r="A312" s="602">
        <v>409631</v>
      </c>
      <c r="B312" s="602" t="s">
        <v>5842</v>
      </c>
      <c r="C312" s="602" t="s">
        <v>498</v>
      </c>
      <c r="D312" s="602" t="s">
        <v>498</v>
      </c>
      <c r="E312" s="602" t="s">
        <v>498</v>
      </c>
      <c r="F312" s="602" t="s">
        <v>498</v>
      </c>
      <c r="G312" s="602" t="s">
        <v>498</v>
      </c>
      <c r="H312" s="602" t="s">
        <v>498</v>
      </c>
      <c r="I312" s="602" t="s">
        <v>498</v>
      </c>
      <c r="J312" s="602" t="s">
        <v>497</v>
      </c>
      <c r="K312" s="602" t="s">
        <v>497</v>
      </c>
      <c r="L312" s="602" t="s">
        <v>498</v>
      </c>
      <c r="M312" s="602" t="s">
        <v>497</v>
      </c>
      <c r="N312" s="602" t="s">
        <v>498</v>
      </c>
      <c r="O312" s="602" t="s">
        <v>498</v>
      </c>
      <c r="P312" s="602" t="s">
        <v>498</v>
      </c>
      <c r="Q312" s="602" t="s">
        <v>498</v>
      </c>
      <c r="R312" s="602" t="s">
        <v>498</v>
      </c>
      <c r="S312" s="602" t="s">
        <v>498</v>
      </c>
      <c r="T312" s="602" t="s">
        <v>498</v>
      </c>
      <c r="U312" s="602" t="s">
        <v>498</v>
      </c>
      <c r="V312" s="602" t="s">
        <v>498</v>
      </c>
      <c r="W312" s="602" t="s">
        <v>498</v>
      </c>
      <c r="X312" s="602" t="s">
        <v>498</v>
      </c>
    </row>
    <row r="313" spans="1:24" s="602" customFormat="1">
      <c r="A313" s="602">
        <v>409637</v>
      </c>
      <c r="B313" s="602" t="s">
        <v>5842</v>
      </c>
      <c r="C313" s="602" t="s">
        <v>498</v>
      </c>
      <c r="D313" s="602" t="s">
        <v>498</v>
      </c>
      <c r="E313" s="602" t="s">
        <v>498</v>
      </c>
      <c r="F313" s="602" t="s">
        <v>498</v>
      </c>
      <c r="G313" s="602" t="s">
        <v>498</v>
      </c>
      <c r="H313" s="602" t="s">
        <v>498</v>
      </c>
      <c r="I313" s="602" t="s">
        <v>499</v>
      </c>
      <c r="J313" s="602" t="s">
        <v>498</v>
      </c>
      <c r="K313" s="602" t="s">
        <v>499</v>
      </c>
      <c r="L313" s="602" t="s">
        <v>499</v>
      </c>
      <c r="M313" s="602" t="s">
        <v>498</v>
      </c>
      <c r="N313" s="602" t="s">
        <v>498</v>
      </c>
      <c r="O313" s="602" t="s">
        <v>498</v>
      </c>
      <c r="P313" s="602" t="s">
        <v>498</v>
      </c>
      <c r="Q313" s="602" t="s">
        <v>498</v>
      </c>
      <c r="R313" s="602" t="s">
        <v>498</v>
      </c>
      <c r="S313" s="602" t="s">
        <v>498</v>
      </c>
      <c r="T313" s="602" t="s">
        <v>498</v>
      </c>
      <c r="U313" s="602" t="s">
        <v>498</v>
      </c>
      <c r="V313" s="602" t="s">
        <v>498</v>
      </c>
      <c r="W313" s="602" t="s">
        <v>498</v>
      </c>
      <c r="X313" s="602" t="s">
        <v>498</v>
      </c>
    </row>
    <row r="314" spans="1:24" s="602" customFormat="1">
      <c r="A314" s="602">
        <v>409641</v>
      </c>
      <c r="B314" s="602" t="s">
        <v>5842</v>
      </c>
      <c r="C314" s="602" t="s">
        <v>498</v>
      </c>
      <c r="D314" s="602" t="s">
        <v>498</v>
      </c>
      <c r="E314" s="602" t="s">
        <v>498</v>
      </c>
      <c r="F314" s="602" t="s">
        <v>498</v>
      </c>
      <c r="G314" s="602" t="s">
        <v>498</v>
      </c>
      <c r="H314" s="602" t="s">
        <v>498</v>
      </c>
      <c r="I314" s="602" t="s">
        <v>498</v>
      </c>
      <c r="J314" s="602" t="s">
        <v>497</v>
      </c>
      <c r="K314" s="602" t="s">
        <v>499</v>
      </c>
      <c r="L314" s="602" t="s">
        <v>497</v>
      </c>
      <c r="M314" s="602" t="s">
        <v>497</v>
      </c>
      <c r="N314" s="602" t="s">
        <v>498</v>
      </c>
      <c r="O314" s="602" t="s">
        <v>498</v>
      </c>
      <c r="P314" s="602" t="s">
        <v>498</v>
      </c>
      <c r="Q314" s="602" t="s">
        <v>499</v>
      </c>
      <c r="R314" s="602" t="s">
        <v>498</v>
      </c>
      <c r="S314" s="602" t="s">
        <v>498</v>
      </c>
      <c r="T314" s="602" t="s">
        <v>498</v>
      </c>
      <c r="U314" s="602" t="s">
        <v>498</v>
      </c>
      <c r="V314" s="602" t="s">
        <v>498</v>
      </c>
      <c r="W314" s="602" t="s">
        <v>498</v>
      </c>
      <c r="X314" s="602" t="s">
        <v>498</v>
      </c>
    </row>
    <row r="315" spans="1:24" s="602" customFormat="1">
      <c r="A315" s="602">
        <v>409755</v>
      </c>
      <c r="B315" s="602" t="s">
        <v>5842</v>
      </c>
      <c r="C315" s="602" t="s">
        <v>498</v>
      </c>
      <c r="D315" s="602" t="s">
        <v>498</v>
      </c>
      <c r="E315" s="602" t="s">
        <v>498</v>
      </c>
      <c r="F315" s="602" t="s">
        <v>498</v>
      </c>
      <c r="G315" s="602" t="s">
        <v>498</v>
      </c>
      <c r="H315" s="602" t="s">
        <v>498</v>
      </c>
      <c r="I315" s="602" t="s">
        <v>499</v>
      </c>
      <c r="J315" s="602" t="s">
        <v>497</v>
      </c>
      <c r="K315" s="602" t="s">
        <v>497</v>
      </c>
      <c r="L315" s="602" t="s">
        <v>497</v>
      </c>
      <c r="M315" s="602" t="s">
        <v>497</v>
      </c>
      <c r="N315" s="602" t="s">
        <v>498</v>
      </c>
      <c r="O315" s="602" t="s">
        <v>498</v>
      </c>
      <c r="P315" s="602" t="s">
        <v>498</v>
      </c>
      <c r="Q315" s="602" t="s">
        <v>498</v>
      </c>
      <c r="R315" s="602" t="s">
        <v>498</v>
      </c>
      <c r="S315" s="602" t="s">
        <v>498</v>
      </c>
      <c r="T315" s="602" t="s">
        <v>498</v>
      </c>
      <c r="U315" s="602" t="s">
        <v>498</v>
      </c>
      <c r="V315" s="602" t="s">
        <v>498</v>
      </c>
      <c r="W315" s="602" t="s">
        <v>498</v>
      </c>
      <c r="X315" s="602" t="s">
        <v>498</v>
      </c>
    </row>
    <row r="316" spans="1:24" s="602" customFormat="1">
      <c r="A316" s="602">
        <v>409773</v>
      </c>
      <c r="B316" s="602" t="s">
        <v>5842</v>
      </c>
      <c r="C316" s="602" t="s">
        <v>498</v>
      </c>
      <c r="D316" s="602" t="s">
        <v>498</v>
      </c>
      <c r="E316" s="602" t="s">
        <v>498</v>
      </c>
      <c r="F316" s="602" t="s">
        <v>498</v>
      </c>
      <c r="G316" s="602" t="s">
        <v>498</v>
      </c>
      <c r="H316" s="602" t="s">
        <v>498</v>
      </c>
      <c r="I316" s="602" t="s">
        <v>497</v>
      </c>
      <c r="J316" s="602" t="s">
        <v>497</v>
      </c>
      <c r="K316" s="602" t="s">
        <v>497</v>
      </c>
      <c r="L316" s="602" t="s">
        <v>498</v>
      </c>
      <c r="M316" s="602" t="s">
        <v>498</v>
      </c>
      <c r="N316" s="602" t="s">
        <v>498</v>
      </c>
      <c r="O316" s="602" t="s">
        <v>498</v>
      </c>
      <c r="P316" s="602" t="s">
        <v>498</v>
      </c>
      <c r="Q316" s="602" t="s">
        <v>498</v>
      </c>
      <c r="R316" s="602" t="s">
        <v>498</v>
      </c>
      <c r="S316" s="602" t="s">
        <v>498</v>
      </c>
      <c r="T316" s="602" t="s">
        <v>498</v>
      </c>
      <c r="U316" s="602" t="s">
        <v>498</v>
      </c>
      <c r="V316" s="602" t="s">
        <v>498</v>
      </c>
      <c r="W316" s="602" t="s">
        <v>498</v>
      </c>
      <c r="X316" s="602" t="s">
        <v>498</v>
      </c>
    </row>
    <row r="317" spans="1:24" s="602" customFormat="1">
      <c r="A317" s="602">
        <v>409796</v>
      </c>
      <c r="B317" s="602" t="s">
        <v>5842</v>
      </c>
      <c r="C317" s="602" t="s">
        <v>498</v>
      </c>
      <c r="D317" s="602" t="s">
        <v>498</v>
      </c>
      <c r="E317" s="602" t="s">
        <v>498</v>
      </c>
      <c r="F317" s="602" t="s">
        <v>498</v>
      </c>
      <c r="G317" s="602" t="s">
        <v>499</v>
      </c>
      <c r="H317" s="602" t="s">
        <v>498</v>
      </c>
      <c r="I317" s="602" t="s">
        <v>498</v>
      </c>
      <c r="J317" s="602" t="s">
        <v>499</v>
      </c>
      <c r="K317" s="602" t="s">
        <v>498</v>
      </c>
      <c r="L317" s="602" t="s">
        <v>499</v>
      </c>
      <c r="M317" s="602" t="s">
        <v>498</v>
      </c>
      <c r="N317" s="602" t="s">
        <v>498</v>
      </c>
      <c r="O317" s="602" t="s">
        <v>499</v>
      </c>
      <c r="P317" s="602" t="s">
        <v>499</v>
      </c>
      <c r="Q317" s="602" t="s">
        <v>498</v>
      </c>
      <c r="R317" s="602" t="s">
        <v>498</v>
      </c>
      <c r="S317" s="602" t="s">
        <v>498</v>
      </c>
      <c r="T317" s="602" t="s">
        <v>498</v>
      </c>
      <c r="U317" s="602" t="s">
        <v>498</v>
      </c>
      <c r="V317" s="602" t="s">
        <v>498</v>
      </c>
      <c r="W317" s="602" t="s">
        <v>498</v>
      </c>
      <c r="X317" s="602" t="s">
        <v>498</v>
      </c>
    </row>
    <row r="318" spans="1:24" s="602" customFormat="1">
      <c r="A318" s="602">
        <v>409830</v>
      </c>
      <c r="B318" s="602" t="s">
        <v>5842</v>
      </c>
      <c r="C318" s="602" t="s">
        <v>498</v>
      </c>
      <c r="D318" s="602" t="s">
        <v>498</v>
      </c>
      <c r="E318" s="602" t="s">
        <v>498</v>
      </c>
      <c r="F318" s="602" t="s">
        <v>498</v>
      </c>
      <c r="G318" s="602" t="s">
        <v>498</v>
      </c>
      <c r="H318" s="602" t="s">
        <v>498</v>
      </c>
      <c r="I318" s="602" t="s">
        <v>498</v>
      </c>
      <c r="J318" s="602" t="s">
        <v>497</v>
      </c>
      <c r="K318" s="602" t="s">
        <v>499</v>
      </c>
      <c r="L318" s="602" t="s">
        <v>499</v>
      </c>
      <c r="M318" s="602" t="s">
        <v>499</v>
      </c>
      <c r="N318" s="602" t="s">
        <v>498</v>
      </c>
      <c r="O318" s="602" t="s">
        <v>497</v>
      </c>
      <c r="P318" s="602" t="s">
        <v>497</v>
      </c>
      <c r="Q318" s="602" t="s">
        <v>497</v>
      </c>
      <c r="R318" s="602" t="s">
        <v>498</v>
      </c>
      <c r="S318" s="602" t="s">
        <v>498</v>
      </c>
      <c r="T318" s="602" t="s">
        <v>498</v>
      </c>
      <c r="U318" s="602" t="s">
        <v>498</v>
      </c>
      <c r="V318" s="602" t="s">
        <v>498</v>
      </c>
      <c r="W318" s="602" t="s">
        <v>498</v>
      </c>
      <c r="X318" s="602" t="s">
        <v>498</v>
      </c>
    </row>
    <row r="319" spans="1:24" s="602" customFormat="1">
      <c r="A319" s="602">
        <v>409834</v>
      </c>
      <c r="B319" s="602" t="s">
        <v>5842</v>
      </c>
      <c r="C319" s="602" t="s">
        <v>498</v>
      </c>
      <c r="D319" s="602" t="s">
        <v>498</v>
      </c>
      <c r="E319" s="602" t="s">
        <v>498</v>
      </c>
      <c r="F319" s="602" t="s">
        <v>498</v>
      </c>
      <c r="G319" s="602" t="s">
        <v>498</v>
      </c>
      <c r="H319" s="602" t="s">
        <v>498</v>
      </c>
      <c r="I319" s="602" t="s">
        <v>499</v>
      </c>
      <c r="J319" s="602" t="s">
        <v>499</v>
      </c>
      <c r="K319" s="602" t="s">
        <v>499</v>
      </c>
      <c r="L319" s="602" t="s">
        <v>497</v>
      </c>
      <c r="M319" s="602" t="s">
        <v>497</v>
      </c>
      <c r="N319" s="602" t="s">
        <v>498</v>
      </c>
      <c r="O319" s="602" t="s">
        <v>498</v>
      </c>
      <c r="P319" s="602" t="s">
        <v>498</v>
      </c>
      <c r="Q319" s="602" t="s">
        <v>498</v>
      </c>
      <c r="R319" s="602" t="s">
        <v>498</v>
      </c>
      <c r="S319" s="602" t="s">
        <v>498</v>
      </c>
      <c r="T319" s="602" t="s">
        <v>498</v>
      </c>
      <c r="U319" s="602" t="s">
        <v>498</v>
      </c>
      <c r="V319" s="602" t="s">
        <v>498</v>
      </c>
      <c r="W319" s="602" t="s">
        <v>498</v>
      </c>
      <c r="X319" s="602" t="s">
        <v>498</v>
      </c>
    </row>
    <row r="320" spans="1:24" s="602" customFormat="1">
      <c r="A320" s="602">
        <v>409870</v>
      </c>
      <c r="B320" s="602" t="s">
        <v>5842</v>
      </c>
      <c r="C320" s="602" t="s">
        <v>498</v>
      </c>
      <c r="D320" s="602" t="s">
        <v>498</v>
      </c>
      <c r="E320" s="602" t="s">
        <v>498</v>
      </c>
      <c r="F320" s="602" t="s">
        <v>498</v>
      </c>
      <c r="G320" s="602" t="s">
        <v>498</v>
      </c>
      <c r="H320" s="602" t="s">
        <v>498</v>
      </c>
      <c r="I320" s="602" t="s">
        <v>498</v>
      </c>
      <c r="J320" s="602" t="s">
        <v>498</v>
      </c>
      <c r="K320" s="602" t="s">
        <v>499</v>
      </c>
      <c r="L320" s="602" t="s">
        <v>498</v>
      </c>
      <c r="M320" s="602" t="s">
        <v>499</v>
      </c>
      <c r="N320" s="602" t="s">
        <v>498</v>
      </c>
      <c r="O320" s="602" t="s">
        <v>498</v>
      </c>
      <c r="P320" s="602" t="s">
        <v>498</v>
      </c>
      <c r="Q320" s="602" t="s">
        <v>498</v>
      </c>
      <c r="R320" s="602" t="s">
        <v>498</v>
      </c>
      <c r="S320" s="602" t="s">
        <v>498</v>
      </c>
      <c r="T320" s="602" t="s">
        <v>498</v>
      </c>
      <c r="U320" s="602" t="s">
        <v>498</v>
      </c>
      <c r="V320" s="602" t="s">
        <v>498</v>
      </c>
      <c r="W320" s="602" t="s">
        <v>498</v>
      </c>
      <c r="X320" s="602" t="s">
        <v>498</v>
      </c>
    </row>
    <row r="321" spans="1:24" s="602" customFormat="1">
      <c r="A321" s="602">
        <v>409884</v>
      </c>
      <c r="B321" s="602" t="s">
        <v>5842</v>
      </c>
      <c r="C321" s="602" t="s">
        <v>498</v>
      </c>
      <c r="D321" s="602" t="s">
        <v>498</v>
      </c>
      <c r="E321" s="602" t="s">
        <v>498</v>
      </c>
      <c r="F321" s="602" t="s">
        <v>498</v>
      </c>
      <c r="G321" s="602" t="s">
        <v>498</v>
      </c>
      <c r="H321" s="602" t="s">
        <v>498</v>
      </c>
      <c r="I321" s="602" t="s">
        <v>499</v>
      </c>
      <c r="J321" s="602" t="s">
        <v>499</v>
      </c>
      <c r="K321" s="602" t="s">
        <v>499</v>
      </c>
      <c r="L321" s="602" t="s">
        <v>498</v>
      </c>
      <c r="M321" s="602" t="s">
        <v>498</v>
      </c>
      <c r="N321" s="602" t="s">
        <v>498</v>
      </c>
      <c r="O321" s="602" t="s">
        <v>498</v>
      </c>
      <c r="P321" s="602" t="s">
        <v>498</v>
      </c>
      <c r="Q321" s="602" t="s">
        <v>498</v>
      </c>
      <c r="R321" s="602" t="s">
        <v>498</v>
      </c>
      <c r="S321" s="602" t="s">
        <v>498</v>
      </c>
      <c r="T321" s="602" t="s">
        <v>498</v>
      </c>
      <c r="U321" s="602" t="s">
        <v>498</v>
      </c>
      <c r="V321" s="602" t="s">
        <v>498</v>
      </c>
      <c r="W321" s="602" t="s">
        <v>498</v>
      </c>
      <c r="X321" s="602" t="s">
        <v>498</v>
      </c>
    </row>
    <row r="322" spans="1:24" s="602" customFormat="1">
      <c r="A322" s="602">
        <v>409896</v>
      </c>
      <c r="B322" s="602" t="s">
        <v>5842</v>
      </c>
      <c r="C322" s="602" t="s">
        <v>498</v>
      </c>
      <c r="D322" s="602" t="s">
        <v>498</v>
      </c>
      <c r="E322" s="602" t="s">
        <v>498</v>
      </c>
      <c r="F322" s="602" t="s">
        <v>498</v>
      </c>
      <c r="G322" s="602" t="s">
        <v>498</v>
      </c>
      <c r="H322" s="602" t="s">
        <v>498</v>
      </c>
      <c r="I322" s="602" t="s">
        <v>497</v>
      </c>
      <c r="J322" s="602" t="s">
        <v>499</v>
      </c>
      <c r="K322" s="602" t="s">
        <v>499</v>
      </c>
      <c r="L322" s="602" t="s">
        <v>499</v>
      </c>
      <c r="M322" s="602" t="s">
        <v>497</v>
      </c>
      <c r="N322" s="602" t="s">
        <v>498</v>
      </c>
      <c r="O322" s="602" t="s">
        <v>498</v>
      </c>
      <c r="P322" s="602" t="s">
        <v>498</v>
      </c>
      <c r="Q322" s="602" t="s">
        <v>498</v>
      </c>
      <c r="R322" s="602" t="s">
        <v>498</v>
      </c>
      <c r="S322" s="602" t="s">
        <v>498</v>
      </c>
      <c r="T322" s="602" t="s">
        <v>498</v>
      </c>
      <c r="U322" s="602" t="s">
        <v>498</v>
      </c>
      <c r="V322" s="602" t="s">
        <v>498</v>
      </c>
      <c r="W322" s="602" t="s">
        <v>498</v>
      </c>
      <c r="X322" s="602" t="s">
        <v>498</v>
      </c>
    </row>
    <row r="323" spans="1:24" s="602" customFormat="1">
      <c r="A323" s="602">
        <v>409902</v>
      </c>
      <c r="B323" s="602" t="s">
        <v>5842</v>
      </c>
      <c r="C323" s="602" t="s">
        <v>498</v>
      </c>
      <c r="D323" s="602" t="s">
        <v>498</v>
      </c>
      <c r="E323" s="602" t="s">
        <v>498</v>
      </c>
      <c r="F323" s="602" t="s">
        <v>498</v>
      </c>
      <c r="G323" s="602" t="s">
        <v>498</v>
      </c>
      <c r="H323" s="602" t="s">
        <v>498</v>
      </c>
      <c r="I323" s="602" t="s">
        <v>498</v>
      </c>
      <c r="J323" s="602" t="s">
        <v>499</v>
      </c>
      <c r="K323" s="602" t="s">
        <v>499</v>
      </c>
      <c r="L323" s="602" t="s">
        <v>498</v>
      </c>
      <c r="M323" s="602" t="s">
        <v>499</v>
      </c>
      <c r="N323" s="602" t="s">
        <v>498</v>
      </c>
      <c r="O323" s="602" t="s">
        <v>498</v>
      </c>
      <c r="P323" s="602" t="s">
        <v>498</v>
      </c>
      <c r="Q323" s="602" t="s">
        <v>498</v>
      </c>
      <c r="R323" s="602" t="s">
        <v>498</v>
      </c>
      <c r="S323" s="602" t="s">
        <v>498</v>
      </c>
      <c r="T323" s="602" t="s">
        <v>498</v>
      </c>
      <c r="U323" s="602" t="s">
        <v>498</v>
      </c>
      <c r="V323" s="602" t="s">
        <v>498</v>
      </c>
      <c r="W323" s="602" t="s">
        <v>498</v>
      </c>
      <c r="X323" s="602" t="s">
        <v>498</v>
      </c>
    </row>
    <row r="324" spans="1:24" s="602" customFormat="1">
      <c r="A324" s="602">
        <v>409922</v>
      </c>
      <c r="B324" s="602" t="s">
        <v>5842</v>
      </c>
      <c r="C324" s="602" t="s">
        <v>498</v>
      </c>
      <c r="D324" s="602" t="s">
        <v>498</v>
      </c>
      <c r="E324" s="602" t="s">
        <v>498</v>
      </c>
      <c r="F324" s="602" t="s">
        <v>498</v>
      </c>
      <c r="G324" s="602" t="s">
        <v>497</v>
      </c>
      <c r="H324" s="602" t="s">
        <v>498</v>
      </c>
      <c r="I324" s="602" t="s">
        <v>498</v>
      </c>
      <c r="J324" s="602" t="s">
        <v>498</v>
      </c>
      <c r="K324" s="602" t="s">
        <v>499</v>
      </c>
      <c r="L324" s="602" t="s">
        <v>497</v>
      </c>
      <c r="M324" s="602" t="s">
        <v>498</v>
      </c>
      <c r="N324" s="602" t="s">
        <v>498</v>
      </c>
      <c r="O324" s="602" t="s">
        <v>498</v>
      </c>
      <c r="P324" s="602" t="s">
        <v>498</v>
      </c>
      <c r="Q324" s="602" t="s">
        <v>498</v>
      </c>
      <c r="R324" s="602" t="s">
        <v>498</v>
      </c>
      <c r="S324" s="602" t="s">
        <v>498</v>
      </c>
      <c r="T324" s="602" t="s">
        <v>498</v>
      </c>
      <c r="U324" s="602" t="s">
        <v>498</v>
      </c>
      <c r="V324" s="602" t="s">
        <v>498</v>
      </c>
      <c r="W324" s="602" t="s">
        <v>498</v>
      </c>
      <c r="X324" s="602" t="s">
        <v>498</v>
      </c>
    </row>
    <row r="325" spans="1:24" s="602" customFormat="1">
      <c r="A325" s="602">
        <v>409968</v>
      </c>
      <c r="B325" s="602" t="s">
        <v>5842</v>
      </c>
      <c r="C325" s="602" t="s">
        <v>498</v>
      </c>
      <c r="D325" s="602" t="s">
        <v>498</v>
      </c>
      <c r="E325" s="602" t="s">
        <v>498</v>
      </c>
      <c r="F325" s="602" t="s">
        <v>498</v>
      </c>
      <c r="G325" s="602" t="s">
        <v>498</v>
      </c>
      <c r="H325" s="602" t="s">
        <v>498</v>
      </c>
      <c r="I325" s="602" t="s">
        <v>497</v>
      </c>
      <c r="J325" s="602" t="s">
        <v>497</v>
      </c>
      <c r="K325" s="602" t="s">
        <v>497</v>
      </c>
      <c r="L325" s="602" t="s">
        <v>498</v>
      </c>
      <c r="M325" s="602" t="s">
        <v>498</v>
      </c>
      <c r="N325" s="602" t="s">
        <v>498</v>
      </c>
      <c r="O325" s="602" t="s">
        <v>498</v>
      </c>
      <c r="P325" s="602" t="s">
        <v>498</v>
      </c>
      <c r="Q325" s="602" t="s">
        <v>498</v>
      </c>
      <c r="R325" s="602" t="s">
        <v>498</v>
      </c>
      <c r="S325" s="602" t="s">
        <v>498</v>
      </c>
      <c r="T325" s="602" t="s">
        <v>498</v>
      </c>
      <c r="U325" s="602" t="s">
        <v>498</v>
      </c>
      <c r="V325" s="602" t="s">
        <v>498</v>
      </c>
      <c r="W325" s="602" t="s">
        <v>498</v>
      </c>
      <c r="X325" s="602" t="s">
        <v>498</v>
      </c>
    </row>
    <row r="326" spans="1:24" s="602" customFormat="1">
      <c r="A326" s="602">
        <v>409979</v>
      </c>
      <c r="B326" s="602" t="s">
        <v>5842</v>
      </c>
      <c r="C326" s="602" t="s">
        <v>498</v>
      </c>
      <c r="D326" s="602" t="s">
        <v>498</v>
      </c>
      <c r="E326" s="602" t="s">
        <v>498</v>
      </c>
      <c r="F326" s="602" t="s">
        <v>498</v>
      </c>
      <c r="G326" s="602" t="s">
        <v>498</v>
      </c>
      <c r="H326" s="602" t="s">
        <v>498</v>
      </c>
      <c r="I326" s="602" t="s">
        <v>499</v>
      </c>
      <c r="J326" s="602" t="s">
        <v>498</v>
      </c>
      <c r="K326" s="602" t="s">
        <v>499</v>
      </c>
      <c r="L326" s="602" t="s">
        <v>498</v>
      </c>
      <c r="M326" s="602" t="s">
        <v>499</v>
      </c>
      <c r="N326" s="602" t="s">
        <v>498</v>
      </c>
      <c r="O326" s="602" t="s">
        <v>498</v>
      </c>
      <c r="P326" s="602" t="s">
        <v>498</v>
      </c>
      <c r="Q326" s="602" t="s">
        <v>498</v>
      </c>
      <c r="R326" s="602" t="s">
        <v>498</v>
      </c>
      <c r="S326" s="602" t="s">
        <v>498</v>
      </c>
      <c r="T326" s="602" t="s">
        <v>498</v>
      </c>
      <c r="U326" s="602" t="s">
        <v>498</v>
      </c>
      <c r="V326" s="602" t="s">
        <v>498</v>
      </c>
      <c r="W326" s="602" t="s">
        <v>498</v>
      </c>
      <c r="X326" s="602" t="s">
        <v>498</v>
      </c>
    </row>
    <row r="327" spans="1:24" s="602" customFormat="1">
      <c r="A327" s="602">
        <v>409988</v>
      </c>
      <c r="B327" s="602" t="s">
        <v>5842</v>
      </c>
      <c r="C327" s="602" t="s">
        <v>498</v>
      </c>
      <c r="D327" s="602" t="s">
        <v>498</v>
      </c>
      <c r="E327" s="602" t="s">
        <v>498</v>
      </c>
      <c r="F327" s="602" t="s">
        <v>498</v>
      </c>
      <c r="G327" s="602" t="s">
        <v>498</v>
      </c>
      <c r="H327" s="602" t="s">
        <v>498</v>
      </c>
      <c r="I327" s="602" t="s">
        <v>497</v>
      </c>
      <c r="J327" s="602" t="s">
        <v>497</v>
      </c>
      <c r="K327" s="602" t="s">
        <v>499</v>
      </c>
      <c r="L327" s="602" t="s">
        <v>497</v>
      </c>
      <c r="M327" s="602" t="s">
        <v>499</v>
      </c>
      <c r="N327" s="602" t="s">
        <v>498</v>
      </c>
      <c r="O327" s="602" t="s">
        <v>498</v>
      </c>
      <c r="P327" s="602" t="s">
        <v>498</v>
      </c>
      <c r="Q327" s="602" t="s">
        <v>498</v>
      </c>
      <c r="R327" s="602" t="s">
        <v>498</v>
      </c>
      <c r="S327" s="602" t="s">
        <v>498</v>
      </c>
      <c r="T327" s="602" t="s">
        <v>498</v>
      </c>
      <c r="U327" s="602" t="s">
        <v>498</v>
      </c>
      <c r="V327" s="602" t="s">
        <v>498</v>
      </c>
      <c r="W327" s="602" t="s">
        <v>498</v>
      </c>
      <c r="X327" s="602" t="s">
        <v>498</v>
      </c>
    </row>
    <row r="328" spans="1:24" s="602" customFormat="1">
      <c r="A328" s="602">
        <v>409992</v>
      </c>
      <c r="B328" s="602" t="s">
        <v>5842</v>
      </c>
      <c r="C328" s="602" t="s">
        <v>498</v>
      </c>
      <c r="D328" s="602" t="s">
        <v>498</v>
      </c>
      <c r="E328" s="602" t="s">
        <v>498</v>
      </c>
      <c r="F328" s="602" t="s">
        <v>498</v>
      </c>
      <c r="G328" s="602" t="s">
        <v>498</v>
      </c>
      <c r="H328" s="602" t="s">
        <v>498</v>
      </c>
      <c r="I328" s="602" t="s">
        <v>498</v>
      </c>
      <c r="J328" s="602" t="s">
        <v>499</v>
      </c>
      <c r="K328" s="602" t="s">
        <v>499</v>
      </c>
      <c r="L328" s="602" t="s">
        <v>498</v>
      </c>
      <c r="M328" s="602" t="s">
        <v>499</v>
      </c>
      <c r="N328" s="602" t="s">
        <v>498</v>
      </c>
      <c r="O328" s="602" t="s">
        <v>498</v>
      </c>
      <c r="P328" s="602" t="s">
        <v>498</v>
      </c>
      <c r="Q328" s="602" t="s">
        <v>498</v>
      </c>
      <c r="R328" s="602" t="s">
        <v>498</v>
      </c>
      <c r="S328" s="602" t="s">
        <v>498</v>
      </c>
      <c r="T328" s="602" t="s">
        <v>498</v>
      </c>
      <c r="U328" s="602" t="s">
        <v>498</v>
      </c>
      <c r="V328" s="602" t="s">
        <v>498</v>
      </c>
      <c r="W328" s="602" t="s">
        <v>498</v>
      </c>
      <c r="X328" s="602" t="s">
        <v>498</v>
      </c>
    </row>
    <row r="329" spans="1:24" s="602" customFormat="1">
      <c r="A329" s="602">
        <v>410046</v>
      </c>
      <c r="B329" s="602" t="s">
        <v>5842</v>
      </c>
      <c r="C329" s="602" t="s">
        <v>498</v>
      </c>
      <c r="D329" s="602" t="s">
        <v>498</v>
      </c>
      <c r="E329" s="602" t="s">
        <v>498</v>
      </c>
      <c r="F329" s="602" t="s">
        <v>498</v>
      </c>
      <c r="G329" s="602" t="s">
        <v>498</v>
      </c>
      <c r="H329" s="602" t="s">
        <v>498</v>
      </c>
      <c r="I329" s="602" t="s">
        <v>498</v>
      </c>
      <c r="J329" s="602" t="s">
        <v>499</v>
      </c>
      <c r="K329" s="602" t="s">
        <v>499</v>
      </c>
      <c r="L329" s="602" t="s">
        <v>499</v>
      </c>
      <c r="M329" s="602" t="s">
        <v>498</v>
      </c>
      <c r="N329" s="602" t="s">
        <v>498</v>
      </c>
      <c r="O329" s="602" t="s">
        <v>498</v>
      </c>
      <c r="P329" s="602" t="s">
        <v>498</v>
      </c>
      <c r="Q329" s="602" t="s">
        <v>498</v>
      </c>
      <c r="R329" s="602" t="s">
        <v>498</v>
      </c>
      <c r="S329" s="602" t="s">
        <v>498</v>
      </c>
      <c r="T329" s="602" t="s">
        <v>498</v>
      </c>
      <c r="U329" s="602" t="s">
        <v>498</v>
      </c>
      <c r="V329" s="602" t="s">
        <v>498</v>
      </c>
      <c r="W329" s="602" t="s">
        <v>498</v>
      </c>
      <c r="X329" s="602" t="s">
        <v>498</v>
      </c>
    </row>
    <row r="330" spans="1:24" s="602" customFormat="1">
      <c r="A330" s="602">
        <v>410080</v>
      </c>
      <c r="B330" s="602" t="s">
        <v>5842</v>
      </c>
      <c r="C330" s="602" t="s">
        <v>498</v>
      </c>
      <c r="D330" s="602" t="s">
        <v>498</v>
      </c>
      <c r="E330" s="602" t="s">
        <v>498</v>
      </c>
      <c r="F330" s="602" t="s">
        <v>498</v>
      </c>
      <c r="G330" s="602" t="s">
        <v>498</v>
      </c>
      <c r="H330" s="602" t="s">
        <v>498</v>
      </c>
      <c r="I330" s="602" t="s">
        <v>497</v>
      </c>
      <c r="J330" s="602" t="s">
        <v>497</v>
      </c>
      <c r="K330" s="602" t="s">
        <v>497</v>
      </c>
      <c r="L330" s="602" t="s">
        <v>499</v>
      </c>
      <c r="M330" s="602" t="s">
        <v>497</v>
      </c>
      <c r="N330" s="602" t="s">
        <v>499</v>
      </c>
      <c r="O330" s="602" t="s">
        <v>498</v>
      </c>
      <c r="P330" s="602" t="s">
        <v>498</v>
      </c>
      <c r="Q330" s="602" t="s">
        <v>498</v>
      </c>
      <c r="R330" s="602" t="s">
        <v>498</v>
      </c>
      <c r="S330" s="602" t="s">
        <v>498</v>
      </c>
      <c r="T330" s="602" t="s">
        <v>498</v>
      </c>
      <c r="U330" s="602" t="s">
        <v>498</v>
      </c>
      <c r="V330" s="602" t="s">
        <v>498</v>
      </c>
      <c r="W330" s="602" t="s">
        <v>498</v>
      </c>
      <c r="X330" s="602" t="s">
        <v>498</v>
      </c>
    </row>
    <row r="331" spans="1:24" s="602" customFormat="1">
      <c r="A331" s="602">
        <v>410109</v>
      </c>
      <c r="B331" s="602" t="s">
        <v>5842</v>
      </c>
      <c r="C331" s="602" t="s">
        <v>498</v>
      </c>
      <c r="D331" s="602" t="s">
        <v>498</v>
      </c>
      <c r="E331" s="602" t="s">
        <v>498</v>
      </c>
      <c r="F331" s="602" t="s">
        <v>498</v>
      </c>
      <c r="G331" s="602" t="s">
        <v>498</v>
      </c>
      <c r="H331" s="602" t="s">
        <v>498</v>
      </c>
      <c r="I331" s="602" t="s">
        <v>498</v>
      </c>
      <c r="J331" s="602" t="s">
        <v>497</v>
      </c>
      <c r="K331" s="602" t="s">
        <v>497</v>
      </c>
      <c r="L331" s="602" t="s">
        <v>497</v>
      </c>
      <c r="M331" s="602" t="s">
        <v>497</v>
      </c>
      <c r="N331" s="602" t="s">
        <v>498</v>
      </c>
      <c r="O331" s="602" t="s">
        <v>498</v>
      </c>
      <c r="P331" s="602" t="s">
        <v>498</v>
      </c>
      <c r="Q331" s="602" t="s">
        <v>498</v>
      </c>
      <c r="R331" s="602" t="s">
        <v>498</v>
      </c>
      <c r="S331" s="602" t="s">
        <v>498</v>
      </c>
      <c r="T331" s="602" t="s">
        <v>498</v>
      </c>
      <c r="U331" s="602" t="s">
        <v>498</v>
      </c>
      <c r="V331" s="602" t="s">
        <v>498</v>
      </c>
      <c r="W331" s="602" t="s">
        <v>498</v>
      </c>
      <c r="X331" s="602" t="s">
        <v>498</v>
      </c>
    </row>
    <row r="332" spans="1:24" s="602" customFormat="1">
      <c r="A332" s="602">
        <v>410126</v>
      </c>
      <c r="B332" s="602" t="s">
        <v>5842</v>
      </c>
      <c r="C332" s="602" t="s">
        <v>498</v>
      </c>
      <c r="D332" s="602" t="s">
        <v>498</v>
      </c>
      <c r="E332" s="602" t="s">
        <v>498</v>
      </c>
      <c r="F332" s="602" t="s">
        <v>498</v>
      </c>
      <c r="G332" s="602" t="s">
        <v>498</v>
      </c>
      <c r="H332" s="602" t="s">
        <v>498</v>
      </c>
      <c r="I332" s="602" t="s">
        <v>498</v>
      </c>
      <c r="J332" s="602" t="s">
        <v>498</v>
      </c>
      <c r="K332" s="602" t="s">
        <v>499</v>
      </c>
      <c r="L332" s="602" t="s">
        <v>499</v>
      </c>
      <c r="M332" s="602" t="s">
        <v>499</v>
      </c>
      <c r="N332" s="602" t="s">
        <v>498</v>
      </c>
      <c r="O332" s="602" t="s">
        <v>498</v>
      </c>
      <c r="P332" s="602" t="s">
        <v>498</v>
      </c>
      <c r="Q332" s="602" t="s">
        <v>498</v>
      </c>
      <c r="R332" s="602" t="s">
        <v>498</v>
      </c>
      <c r="S332" s="602" t="s">
        <v>498</v>
      </c>
      <c r="T332" s="602" t="s">
        <v>498</v>
      </c>
      <c r="U332" s="602" t="s">
        <v>498</v>
      </c>
      <c r="V332" s="602" t="s">
        <v>498</v>
      </c>
      <c r="W332" s="602" t="s">
        <v>498</v>
      </c>
      <c r="X332" s="602" t="s">
        <v>498</v>
      </c>
    </row>
    <row r="333" spans="1:24" s="602" customFormat="1">
      <c r="A333" s="602">
        <v>410160</v>
      </c>
      <c r="B333" s="602" t="s">
        <v>5842</v>
      </c>
      <c r="C333" s="602" t="s">
        <v>498</v>
      </c>
      <c r="D333" s="602" t="s">
        <v>498</v>
      </c>
      <c r="E333" s="602" t="s">
        <v>498</v>
      </c>
      <c r="F333" s="602" t="s">
        <v>498</v>
      </c>
      <c r="G333" s="602" t="s">
        <v>498</v>
      </c>
      <c r="H333" s="602" t="s">
        <v>498</v>
      </c>
      <c r="I333" s="602" t="s">
        <v>497</v>
      </c>
      <c r="J333" s="602" t="s">
        <v>497</v>
      </c>
      <c r="K333" s="602" t="s">
        <v>499</v>
      </c>
      <c r="L333" s="602" t="s">
        <v>498</v>
      </c>
      <c r="M333" s="602" t="s">
        <v>497</v>
      </c>
      <c r="N333" s="602" t="s">
        <v>498</v>
      </c>
      <c r="O333" s="602" t="s">
        <v>499</v>
      </c>
      <c r="P333" s="602" t="s">
        <v>498</v>
      </c>
      <c r="Q333" s="602" t="s">
        <v>498</v>
      </c>
      <c r="R333" s="602" t="s">
        <v>498</v>
      </c>
      <c r="S333" s="602" t="s">
        <v>498</v>
      </c>
      <c r="T333" s="602" t="s">
        <v>498</v>
      </c>
      <c r="U333" s="602" t="s">
        <v>498</v>
      </c>
      <c r="V333" s="602" t="s">
        <v>498</v>
      </c>
      <c r="W333" s="602" t="s">
        <v>498</v>
      </c>
      <c r="X333" s="602" t="s">
        <v>498</v>
      </c>
    </row>
    <row r="334" spans="1:24" s="602" customFormat="1">
      <c r="A334" s="602">
        <v>410187</v>
      </c>
      <c r="B334" s="602" t="s">
        <v>5842</v>
      </c>
      <c r="C334" s="602" t="s">
        <v>498</v>
      </c>
      <c r="D334" s="602" t="s">
        <v>498</v>
      </c>
      <c r="E334" s="602" t="s">
        <v>498</v>
      </c>
      <c r="F334" s="602" t="s">
        <v>498</v>
      </c>
      <c r="G334" s="602" t="s">
        <v>498</v>
      </c>
      <c r="H334" s="602" t="s">
        <v>498</v>
      </c>
      <c r="I334" s="602" t="s">
        <v>499</v>
      </c>
      <c r="J334" s="602" t="s">
        <v>499</v>
      </c>
      <c r="K334" s="602" t="s">
        <v>499</v>
      </c>
      <c r="L334" s="602" t="s">
        <v>499</v>
      </c>
      <c r="M334" s="602" t="s">
        <v>499</v>
      </c>
      <c r="N334" s="602" t="s">
        <v>498</v>
      </c>
      <c r="O334" s="602" t="s">
        <v>498</v>
      </c>
      <c r="P334" s="602" t="s">
        <v>498</v>
      </c>
      <c r="Q334" s="602" t="s">
        <v>499</v>
      </c>
      <c r="R334" s="602" t="s">
        <v>498</v>
      </c>
      <c r="S334" s="602" t="s">
        <v>498</v>
      </c>
      <c r="T334" s="602" t="s">
        <v>498</v>
      </c>
      <c r="U334" s="602" t="s">
        <v>498</v>
      </c>
      <c r="V334" s="602" t="s">
        <v>498</v>
      </c>
      <c r="W334" s="602" t="s">
        <v>498</v>
      </c>
      <c r="X334" s="602" t="s">
        <v>498</v>
      </c>
    </row>
    <row r="335" spans="1:24" s="602" customFormat="1">
      <c r="A335" s="602">
        <v>410190</v>
      </c>
      <c r="B335" s="602" t="s">
        <v>5842</v>
      </c>
      <c r="C335" s="602" t="s">
        <v>498</v>
      </c>
      <c r="D335" s="602" t="s">
        <v>498</v>
      </c>
      <c r="E335" s="602" t="s">
        <v>498</v>
      </c>
      <c r="F335" s="602" t="s">
        <v>498</v>
      </c>
      <c r="G335" s="602" t="s">
        <v>498</v>
      </c>
      <c r="H335" s="602" t="s">
        <v>498</v>
      </c>
      <c r="I335" s="602" t="s">
        <v>497</v>
      </c>
      <c r="J335" s="602" t="s">
        <v>498</v>
      </c>
      <c r="K335" s="602" t="s">
        <v>497</v>
      </c>
      <c r="L335" s="602" t="s">
        <v>498</v>
      </c>
      <c r="M335" s="602" t="s">
        <v>497</v>
      </c>
      <c r="N335" s="602" t="s">
        <v>498</v>
      </c>
      <c r="O335" s="602" t="s">
        <v>497</v>
      </c>
      <c r="P335" s="602" t="s">
        <v>497</v>
      </c>
      <c r="Q335" s="602" t="s">
        <v>498</v>
      </c>
      <c r="R335" s="602" t="s">
        <v>498</v>
      </c>
      <c r="S335" s="602" t="s">
        <v>498</v>
      </c>
      <c r="T335" s="602" t="s">
        <v>498</v>
      </c>
      <c r="U335" s="602" t="s">
        <v>498</v>
      </c>
      <c r="V335" s="602" t="s">
        <v>498</v>
      </c>
      <c r="W335" s="602" t="s">
        <v>498</v>
      </c>
      <c r="X335" s="602" t="s">
        <v>498</v>
      </c>
    </row>
    <row r="336" spans="1:24" s="602" customFormat="1">
      <c r="A336" s="602">
        <v>410269</v>
      </c>
      <c r="B336" s="602" t="s">
        <v>5842</v>
      </c>
      <c r="C336" s="602" t="s">
        <v>498</v>
      </c>
      <c r="D336" s="602" t="s">
        <v>498</v>
      </c>
      <c r="E336" s="602" t="s">
        <v>498</v>
      </c>
      <c r="F336" s="602" t="s">
        <v>498</v>
      </c>
      <c r="G336" s="602" t="s">
        <v>498</v>
      </c>
      <c r="H336" s="602" t="s">
        <v>498</v>
      </c>
      <c r="I336" s="602" t="s">
        <v>498</v>
      </c>
      <c r="J336" s="602" t="s">
        <v>498</v>
      </c>
      <c r="K336" s="602" t="s">
        <v>499</v>
      </c>
      <c r="L336" s="602" t="s">
        <v>498</v>
      </c>
      <c r="M336" s="602" t="s">
        <v>498</v>
      </c>
      <c r="N336" s="602" t="s">
        <v>498</v>
      </c>
      <c r="O336" s="602" t="s">
        <v>498</v>
      </c>
      <c r="P336" s="602" t="s">
        <v>498</v>
      </c>
      <c r="Q336" s="602" t="s">
        <v>498</v>
      </c>
      <c r="R336" s="602" t="s">
        <v>498</v>
      </c>
      <c r="S336" s="602" t="s">
        <v>498</v>
      </c>
      <c r="T336" s="602" t="s">
        <v>498</v>
      </c>
      <c r="U336" s="602" t="s">
        <v>498</v>
      </c>
      <c r="V336" s="602" t="s">
        <v>498</v>
      </c>
      <c r="W336" s="602" t="s">
        <v>498</v>
      </c>
      <c r="X336" s="602" t="s">
        <v>498</v>
      </c>
    </row>
    <row r="337" spans="1:24" s="602" customFormat="1">
      <c r="A337" s="602">
        <v>410276</v>
      </c>
      <c r="B337" s="602" t="s">
        <v>5842</v>
      </c>
      <c r="C337" s="602" t="s">
        <v>498</v>
      </c>
      <c r="D337" s="602" t="s">
        <v>498</v>
      </c>
      <c r="E337" s="602" t="s">
        <v>498</v>
      </c>
      <c r="F337" s="602" t="s">
        <v>498</v>
      </c>
      <c r="G337" s="602" t="s">
        <v>498</v>
      </c>
      <c r="H337" s="602" t="s">
        <v>498</v>
      </c>
      <c r="I337" s="602" t="s">
        <v>497</v>
      </c>
      <c r="J337" s="602" t="s">
        <v>497</v>
      </c>
      <c r="K337" s="602" t="s">
        <v>497</v>
      </c>
      <c r="L337" s="602" t="s">
        <v>497</v>
      </c>
      <c r="M337" s="602" t="s">
        <v>497</v>
      </c>
      <c r="N337" s="602" t="s">
        <v>498</v>
      </c>
      <c r="O337" s="602" t="s">
        <v>498</v>
      </c>
      <c r="P337" s="602" t="s">
        <v>498</v>
      </c>
      <c r="Q337" s="602" t="s">
        <v>497</v>
      </c>
      <c r="R337" s="602" t="s">
        <v>498</v>
      </c>
      <c r="S337" s="602" t="s">
        <v>498</v>
      </c>
      <c r="T337" s="602" t="s">
        <v>498</v>
      </c>
      <c r="U337" s="602" t="s">
        <v>498</v>
      </c>
      <c r="V337" s="602" t="s">
        <v>498</v>
      </c>
      <c r="W337" s="602" t="s">
        <v>498</v>
      </c>
      <c r="X337" s="602" t="s">
        <v>498</v>
      </c>
    </row>
    <row r="338" spans="1:24" s="602" customFormat="1">
      <c r="A338" s="602">
        <v>410288</v>
      </c>
      <c r="B338" s="602" t="s">
        <v>5842</v>
      </c>
      <c r="C338" s="602" t="s">
        <v>498</v>
      </c>
      <c r="D338" s="602" t="s">
        <v>498</v>
      </c>
      <c r="E338" s="602" t="s">
        <v>498</v>
      </c>
      <c r="F338" s="602" t="s">
        <v>498</v>
      </c>
      <c r="G338" s="602" t="s">
        <v>498</v>
      </c>
      <c r="H338" s="602" t="s">
        <v>498</v>
      </c>
      <c r="I338" s="602" t="s">
        <v>497</v>
      </c>
      <c r="J338" s="602" t="s">
        <v>497</v>
      </c>
      <c r="K338" s="602" t="s">
        <v>497</v>
      </c>
      <c r="L338" s="602" t="s">
        <v>499</v>
      </c>
      <c r="M338" s="602" t="s">
        <v>497</v>
      </c>
      <c r="N338" s="602" t="s">
        <v>498</v>
      </c>
      <c r="O338" s="602" t="s">
        <v>498</v>
      </c>
      <c r="P338" s="602" t="s">
        <v>498</v>
      </c>
      <c r="Q338" s="602" t="s">
        <v>498</v>
      </c>
      <c r="R338" s="602" t="s">
        <v>498</v>
      </c>
      <c r="S338" s="602" t="s">
        <v>498</v>
      </c>
      <c r="T338" s="602" t="s">
        <v>498</v>
      </c>
      <c r="U338" s="602" t="s">
        <v>498</v>
      </c>
      <c r="V338" s="602" t="s">
        <v>498</v>
      </c>
      <c r="W338" s="602" t="s">
        <v>498</v>
      </c>
      <c r="X338" s="602" t="s">
        <v>498</v>
      </c>
    </row>
    <row r="339" spans="1:24" s="602" customFormat="1">
      <c r="A339" s="602">
        <v>410308</v>
      </c>
      <c r="B339" s="602" t="s">
        <v>5842</v>
      </c>
      <c r="C339" s="602" t="s">
        <v>498</v>
      </c>
      <c r="D339" s="602" t="s">
        <v>498</v>
      </c>
      <c r="E339" s="602" t="s">
        <v>498</v>
      </c>
      <c r="F339" s="602" t="s">
        <v>498</v>
      </c>
      <c r="G339" s="602" t="s">
        <v>498</v>
      </c>
      <c r="H339" s="602" t="s">
        <v>498</v>
      </c>
      <c r="I339" s="602" t="s">
        <v>497</v>
      </c>
      <c r="J339" s="602" t="s">
        <v>497</v>
      </c>
      <c r="K339" s="602" t="s">
        <v>497</v>
      </c>
      <c r="L339" s="602" t="s">
        <v>497</v>
      </c>
      <c r="M339" s="602" t="s">
        <v>497</v>
      </c>
      <c r="N339" s="602" t="s">
        <v>498</v>
      </c>
      <c r="O339" s="602" t="s">
        <v>497</v>
      </c>
      <c r="P339" s="602" t="s">
        <v>498</v>
      </c>
      <c r="Q339" s="602" t="s">
        <v>498</v>
      </c>
      <c r="R339" s="602" t="s">
        <v>498</v>
      </c>
      <c r="S339" s="602" t="s">
        <v>498</v>
      </c>
      <c r="T339" s="602" t="s">
        <v>498</v>
      </c>
      <c r="U339" s="602" t="s">
        <v>498</v>
      </c>
      <c r="V339" s="602" t="s">
        <v>497</v>
      </c>
      <c r="W339" s="602" t="s">
        <v>498</v>
      </c>
      <c r="X339" s="602" t="s">
        <v>498</v>
      </c>
    </row>
    <row r="340" spans="1:24" s="602" customFormat="1">
      <c r="A340" s="602">
        <v>410322</v>
      </c>
      <c r="B340" s="602" t="s">
        <v>5842</v>
      </c>
      <c r="C340" s="602" t="s">
        <v>498</v>
      </c>
      <c r="D340" s="602" t="s">
        <v>498</v>
      </c>
      <c r="E340" s="602" t="s">
        <v>498</v>
      </c>
      <c r="F340" s="602" t="s">
        <v>498</v>
      </c>
      <c r="G340" s="602" t="s">
        <v>498</v>
      </c>
      <c r="H340" s="602" t="s">
        <v>498</v>
      </c>
      <c r="I340" s="602" t="s">
        <v>497</v>
      </c>
      <c r="J340" s="602" t="s">
        <v>497</v>
      </c>
      <c r="K340" s="602" t="s">
        <v>497</v>
      </c>
      <c r="L340" s="602" t="s">
        <v>499</v>
      </c>
      <c r="M340" s="602" t="s">
        <v>499</v>
      </c>
      <c r="N340" s="602" t="s">
        <v>498</v>
      </c>
      <c r="O340" s="602" t="s">
        <v>498</v>
      </c>
      <c r="P340" s="602" t="s">
        <v>498</v>
      </c>
      <c r="Q340" s="602" t="s">
        <v>498</v>
      </c>
      <c r="R340" s="602" t="s">
        <v>498</v>
      </c>
      <c r="S340" s="602" t="s">
        <v>498</v>
      </c>
      <c r="T340" s="602" t="s">
        <v>498</v>
      </c>
      <c r="U340" s="602" t="s">
        <v>498</v>
      </c>
      <c r="V340" s="602" t="s">
        <v>498</v>
      </c>
      <c r="W340" s="602" t="s">
        <v>498</v>
      </c>
      <c r="X340" s="602" t="s">
        <v>498</v>
      </c>
    </row>
    <row r="341" spans="1:24" s="602" customFormat="1">
      <c r="A341" s="602">
        <v>410326</v>
      </c>
      <c r="B341" s="602" t="s">
        <v>5842</v>
      </c>
      <c r="C341" s="602" t="s">
        <v>498</v>
      </c>
      <c r="D341" s="602" t="s">
        <v>498</v>
      </c>
      <c r="E341" s="602" t="s">
        <v>498</v>
      </c>
      <c r="F341" s="602" t="s">
        <v>498</v>
      </c>
      <c r="G341" s="602" t="s">
        <v>498</v>
      </c>
      <c r="H341" s="602" t="s">
        <v>498</v>
      </c>
      <c r="I341" s="602" t="s">
        <v>498</v>
      </c>
      <c r="J341" s="602" t="s">
        <v>499</v>
      </c>
      <c r="K341" s="602" t="s">
        <v>499</v>
      </c>
      <c r="L341" s="602" t="s">
        <v>499</v>
      </c>
      <c r="M341" s="602" t="s">
        <v>499</v>
      </c>
      <c r="N341" s="602" t="s">
        <v>498</v>
      </c>
      <c r="O341" s="602" t="s">
        <v>498</v>
      </c>
      <c r="P341" s="602" t="s">
        <v>499</v>
      </c>
      <c r="Q341" s="602" t="s">
        <v>498</v>
      </c>
      <c r="R341" s="602" t="s">
        <v>498</v>
      </c>
      <c r="S341" s="602" t="s">
        <v>498</v>
      </c>
      <c r="T341" s="602" t="s">
        <v>498</v>
      </c>
      <c r="U341" s="602" t="s">
        <v>498</v>
      </c>
      <c r="V341" s="602" t="s">
        <v>498</v>
      </c>
      <c r="W341" s="602" t="s">
        <v>498</v>
      </c>
      <c r="X341" s="602" t="s">
        <v>498</v>
      </c>
    </row>
    <row r="342" spans="1:24" s="602" customFormat="1">
      <c r="A342" s="602">
        <v>410336</v>
      </c>
      <c r="B342" s="602" t="s">
        <v>5842</v>
      </c>
      <c r="C342" s="602" t="s">
        <v>498</v>
      </c>
      <c r="D342" s="602" t="s">
        <v>498</v>
      </c>
      <c r="E342" s="602" t="s">
        <v>498</v>
      </c>
      <c r="F342" s="602" t="s">
        <v>498</v>
      </c>
      <c r="G342" s="602" t="s">
        <v>498</v>
      </c>
      <c r="H342" s="602" t="s">
        <v>498</v>
      </c>
      <c r="I342" s="602" t="s">
        <v>498</v>
      </c>
      <c r="J342" s="602" t="s">
        <v>497</v>
      </c>
      <c r="K342" s="602" t="s">
        <v>498</v>
      </c>
      <c r="L342" s="602" t="s">
        <v>497</v>
      </c>
      <c r="M342" s="602" t="s">
        <v>497</v>
      </c>
      <c r="N342" s="602" t="s">
        <v>498</v>
      </c>
      <c r="O342" s="602" t="s">
        <v>498</v>
      </c>
      <c r="P342" s="602" t="s">
        <v>498</v>
      </c>
      <c r="Q342" s="602" t="s">
        <v>498</v>
      </c>
      <c r="R342" s="602" t="s">
        <v>498</v>
      </c>
      <c r="S342" s="602" t="s">
        <v>498</v>
      </c>
      <c r="T342" s="602" t="s">
        <v>498</v>
      </c>
      <c r="U342" s="602" t="s">
        <v>498</v>
      </c>
      <c r="V342" s="602" t="s">
        <v>498</v>
      </c>
      <c r="W342" s="602" t="s">
        <v>498</v>
      </c>
      <c r="X342" s="602" t="s">
        <v>498</v>
      </c>
    </row>
    <row r="343" spans="1:24" s="602" customFormat="1">
      <c r="A343" s="602">
        <v>410362</v>
      </c>
      <c r="B343" s="602" t="s">
        <v>5842</v>
      </c>
      <c r="C343" s="602" t="s">
        <v>498</v>
      </c>
      <c r="D343" s="602" t="s">
        <v>498</v>
      </c>
      <c r="E343" s="602" t="s">
        <v>498</v>
      </c>
      <c r="F343" s="602" t="s">
        <v>498</v>
      </c>
      <c r="G343" s="602" t="s">
        <v>498</v>
      </c>
      <c r="H343" s="602" t="s">
        <v>498</v>
      </c>
      <c r="I343" s="602" t="s">
        <v>497</v>
      </c>
      <c r="J343" s="602" t="s">
        <v>497</v>
      </c>
      <c r="K343" s="602" t="s">
        <v>499</v>
      </c>
      <c r="L343" s="602" t="s">
        <v>498</v>
      </c>
      <c r="M343" s="602" t="s">
        <v>499</v>
      </c>
      <c r="N343" s="602" t="s">
        <v>498</v>
      </c>
      <c r="O343" s="602" t="s">
        <v>499</v>
      </c>
      <c r="P343" s="602" t="s">
        <v>498</v>
      </c>
      <c r="Q343" s="602" t="s">
        <v>499</v>
      </c>
      <c r="R343" s="602" t="s">
        <v>498</v>
      </c>
      <c r="S343" s="602" t="s">
        <v>498</v>
      </c>
      <c r="T343" s="602" t="s">
        <v>498</v>
      </c>
      <c r="U343" s="602" t="s">
        <v>498</v>
      </c>
      <c r="V343" s="602" t="s">
        <v>498</v>
      </c>
      <c r="W343" s="602" t="s">
        <v>498</v>
      </c>
      <c r="X343" s="602" t="s">
        <v>498</v>
      </c>
    </row>
    <row r="344" spans="1:24" s="602" customFormat="1">
      <c r="A344" s="602">
        <v>410420</v>
      </c>
      <c r="B344" s="602" t="s">
        <v>5842</v>
      </c>
      <c r="C344" s="602" t="s">
        <v>498</v>
      </c>
      <c r="D344" s="602" t="s">
        <v>498</v>
      </c>
      <c r="E344" s="602" t="s">
        <v>498</v>
      </c>
      <c r="F344" s="602" t="s">
        <v>498</v>
      </c>
      <c r="G344" s="602" t="s">
        <v>498</v>
      </c>
      <c r="H344" s="602" t="s">
        <v>498</v>
      </c>
      <c r="I344" s="602" t="s">
        <v>497</v>
      </c>
      <c r="J344" s="602" t="s">
        <v>497</v>
      </c>
      <c r="K344" s="602" t="s">
        <v>499</v>
      </c>
      <c r="L344" s="602" t="s">
        <v>499</v>
      </c>
      <c r="M344" s="602" t="s">
        <v>497</v>
      </c>
      <c r="N344" s="602" t="s">
        <v>498</v>
      </c>
      <c r="O344" s="602" t="s">
        <v>498</v>
      </c>
      <c r="P344" s="602" t="s">
        <v>499</v>
      </c>
      <c r="Q344" s="602" t="s">
        <v>498</v>
      </c>
      <c r="R344" s="602" t="s">
        <v>498</v>
      </c>
      <c r="S344" s="602" t="s">
        <v>498</v>
      </c>
      <c r="T344" s="602" t="s">
        <v>498</v>
      </c>
      <c r="U344" s="602" t="s">
        <v>498</v>
      </c>
      <c r="V344" s="602" t="s">
        <v>498</v>
      </c>
      <c r="W344" s="602" t="s">
        <v>498</v>
      </c>
      <c r="X344" s="602" t="s">
        <v>498</v>
      </c>
    </row>
    <row r="345" spans="1:24" s="602" customFormat="1">
      <c r="A345" s="602">
        <v>410426</v>
      </c>
      <c r="B345" s="602" t="s">
        <v>5842</v>
      </c>
      <c r="C345" s="602" t="s">
        <v>498</v>
      </c>
      <c r="D345" s="602" t="s">
        <v>498</v>
      </c>
      <c r="E345" s="602" t="s">
        <v>498</v>
      </c>
      <c r="F345" s="602" t="s">
        <v>498</v>
      </c>
      <c r="G345" s="602" t="s">
        <v>498</v>
      </c>
      <c r="H345" s="602" t="s">
        <v>498</v>
      </c>
      <c r="I345" s="602" t="s">
        <v>498</v>
      </c>
      <c r="J345" s="602" t="s">
        <v>499</v>
      </c>
      <c r="K345" s="602" t="s">
        <v>499</v>
      </c>
      <c r="L345" s="602" t="s">
        <v>499</v>
      </c>
      <c r="M345" s="602" t="s">
        <v>499</v>
      </c>
      <c r="N345" s="602" t="s">
        <v>498</v>
      </c>
      <c r="O345" s="602" t="s">
        <v>498</v>
      </c>
      <c r="P345" s="602" t="s">
        <v>498</v>
      </c>
      <c r="Q345" s="602" t="s">
        <v>498</v>
      </c>
      <c r="R345" s="602" t="s">
        <v>498</v>
      </c>
      <c r="S345" s="602" t="s">
        <v>498</v>
      </c>
      <c r="T345" s="602" t="s">
        <v>498</v>
      </c>
      <c r="U345" s="602" t="s">
        <v>498</v>
      </c>
      <c r="V345" s="602" t="s">
        <v>498</v>
      </c>
      <c r="W345" s="602" t="s">
        <v>498</v>
      </c>
      <c r="X345" s="602" t="s">
        <v>498</v>
      </c>
    </row>
    <row r="346" spans="1:24" s="602" customFormat="1">
      <c r="A346" s="602">
        <v>410463</v>
      </c>
      <c r="B346" s="602" t="s">
        <v>5842</v>
      </c>
      <c r="C346" s="602" t="s">
        <v>498</v>
      </c>
      <c r="D346" s="602" t="s">
        <v>498</v>
      </c>
      <c r="E346" s="602" t="s">
        <v>498</v>
      </c>
      <c r="F346" s="602" t="s">
        <v>498</v>
      </c>
      <c r="G346" s="602" t="s">
        <v>498</v>
      </c>
      <c r="H346" s="602" t="s">
        <v>498</v>
      </c>
      <c r="I346" s="602" t="s">
        <v>499</v>
      </c>
      <c r="J346" s="602" t="s">
        <v>499</v>
      </c>
      <c r="K346" s="602" t="s">
        <v>498</v>
      </c>
      <c r="L346" s="602" t="s">
        <v>499</v>
      </c>
      <c r="M346" s="602" t="s">
        <v>499</v>
      </c>
      <c r="N346" s="602" t="s">
        <v>498</v>
      </c>
      <c r="O346" s="602" t="s">
        <v>498</v>
      </c>
      <c r="P346" s="602" t="s">
        <v>498</v>
      </c>
      <c r="Q346" s="602" t="s">
        <v>498</v>
      </c>
      <c r="R346" s="602" t="s">
        <v>498</v>
      </c>
      <c r="S346" s="602" t="s">
        <v>498</v>
      </c>
      <c r="T346" s="602" t="s">
        <v>498</v>
      </c>
      <c r="U346" s="602" t="s">
        <v>498</v>
      </c>
      <c r="V346" s="602" t="s">
        <v>498</v>
      </c>
      <c r="W346" s="602" t="s">
        <v>498</v>
      </c>
      <c r="X346" s="602" t="s">
        <v>498</v>
      </c>
    </row>
    <row r="347" spans="1:24" s="602" customFormat="1">
      <c r="A347" s="602">
        <v>410467</v>
      </c>
      <c r="B347" s="602" t="s">
        <v>5842</v>
      </c>
      <c r="C347" s="602" t="s">
        <v>498</v>
      </c>
      <c r="D347" s="602" t="s">
        <v>498</v>
      </c>
      <c r="E347" s="602" t="s">
        <v>498</v>
      </c>
      <c r="F347" s="602" t="s">
        <v>498</v>
      </c>
      <c r="G347" s="602" t="s">
        <v>498</v>
      </c>
      <c r="H347" s="602" t="s">
        <v>498</v>
      </c>
      <c r="I347" s="602" t="s">
        <v>497</v>
      </c>
      <c r="J347" s="602" t="s">
        <v>498</v>
      </c>
      <c r="K347" s="602" t="s">
        <v>497</v>
      </c>
      <c r="L347" s="602" t="s">
        <v>499</v>
      </c>
      <c r="M347" s="602" t="s">
        <v>497</v>
      </c>
      <c r="N347" s="602" t="s">
        <v>498</v>
      </c>
      <c r="O347" s="602" t="s">
        <v>499</v>
      </c>
      <c r="P347" s="602" t="s">
        <v>497</v>
      </c>
      <c r="Q347" s="602" t="s">
        <v>497</v>
      </c>
      <c r="R347" s="602" t="s">
        <v>498</v>
      </c>
      <c r="S347" s="602" t="s">
        <v>498</v>
      </c>
      <c r="T347" s="602" t="s">
        <v>498</v>
      </c>
      <c r="U347" s="602" t="s">
        <v>497</v>
      </c>
      <c r="V347" s="602" t="s">
        <v>497</v>
      </c>
      <c r="W347" s="602" t="s">
        <v>498</v>
      </c>
      <c r="X347" s="602" t="s">
        <v>498</v>
      </c>
    </row>
    <row r="348" spans="1:24" s="602" customFormat="1">
      <c r="A348" s="602">
        <v>410550</v>
      </c>
      <c r="B348" s="602" t="s">
        <v>5842</v>
      </c>
      <c r="C348" s="602" t="s">
        <v>498</v>
      </c>
      <c r="D348" s="602" t="s">
        <v>498</v>
      </c>
      <c r="E348" s="602" t="s">
        <v>498</v>
      </c>
      <c r="F348" s="602" t="s">
        <v>498</v>
      </c>
      <c r="G348" s="602" t="s">
        <v>498</v>
      </c>
      <c r="H348" s="602" t="s">
        <v>498</v>
      </c>
      <c r="I348" s="602" t="s">
        <v>498</v>
      </c>
      <c r="J348" s="602" t="s">
        <v>499</v>
      </c>
      <c r="K348" s="602" t="s">
        <v>498</v>
      </c>
      <c r="L348" s="602" t="s">
        <v>499</v>
      </c>
      <c r="M348" s="602" t="s">
        <v>499</v>
      </c>
      <c r="N348" s="602" t="s">
        <v>498</v>
      </c>
      <c r="O348" s="602" t="s">
        <v>498</v>
      </c>
      <c r="P348" s="602" t="s">
        <v>498</v>
      </c>
      <c r="Q348" s="602" t="s">
        <v>498</v>
      </c>
      <c r="R348" s="602" t="s">
        <v>498</v>
      </c>
      <c r="S348" s="602" t="s">
        <v>498</v>
      </c>
      <c r="T348" s="602" t="s">
        <v>498</v>
      </c>
      <c r="U348" s="602" t="s">
        <v>498</v>
      </c>
      <c r="V348" s="602" t="s">
        <v>498</v>
      </c>
      <c r="W348" s="602" t="s">
        <v>498</v>
      </c>
      <c r="X348" s="602" t="s">
        <v>498</v>
      </c>
    </row>
    <row r="349" spans="1:24" s="602" customFormat="1">
      <c r="A349" s="602">
        <v>410553</v>
      </c>
      <c r="B349" s="602" t="s">
        <v>5842</v>
      </c>
      <c r="C349" s="602" t="s">
        <v>498</v>
      </c>
      <c r="D349" s="602" t="s">
        <v>498</v>
      </c>
      <c r="E349" s="602" t="s">
        <v>498</v>
      </c>
      <c r="F349" s="602" t="s">
        <v>498</v>
      </c>
      <c r="G349" s="602" t="s">
        <v>498</v>
      </c>
      <c r="H349" s="602" t="s">
        <v>498</v>
      </c>
      <c r="I349" s="602" t="s">
        <v>499</v>
      </c>
      <c r="J349" s="602" t="s">
        <v>498</v>
      </c>
      <c r="K349" s="602" t="s">
        <v>499</v>
      </c>
      <c r="L349" s="602" t="s">
        <v>499</v>
      </c>
      <c r="M349" s="602" t="s">
        <v>498</v>
      </c>
      <c r="N349" s="602" t="s">
        <v>498</v>
      </c>
      <c r="O349" s="602" t="s">
        <v>498</v>
      </c>
      <c r="P349" s="602" t="s">
        <v>498</v>
      </c>
      <c r="Q349" s="602" t="s">
        <v>498</v>
      </c>
      <c r="R349" s="602" t="s">
        <v>498</v>
      </c>
      <c r="S349" s="602" t="s">
        <v>498</v>
      </c>
      <c r="T349" s="602" t="s">
        <v>498</v>
      </c>
      <c r="U349" s="602" t="s">
        <v>498</v>
      </c>
      <c r="V349" s="602" t="s">
        <v>498</v>
      </c>
      <c r="W349" s="602" t="s">
        <v>498</v>
      </c>
      <c r="X349" s="602" t="s">
        <v>498</v>
      </c>
    </row>
    <row r="350" spans="1:24" s="602" customFormat="1">
      <c r="A350" s="602">
        <v>410760</v>
      </c>
      <c r="B350" s="602" t="s">
        <v>5842</v>
      </c>
      <c r="C350" s="602" t="s">
        <v>498</v>
      </c>
      <c r="D350" s="602" t="s">
        <v>498</v>
      </c>
      <c r="E350" s="602" t="s">
        <v>498</v>
      </c>
      <c r="F350" s="602" t="s">
        <v>498</v>
      </c>
      <c r="G350" s="602" t="s">
        <v>498</v>
      </c>
      <c r="H350" s="602" t="s">
        <v>498</v>
      </c>
      <c r="I350" s="602" t="s">
        <v>497</v>
      </c>
      <c r="J350" s="602" t="s">
        <v>498</v>
      </c>
      <c r="K350" s="602" t="s">
        <v>497</v>
      </c>
      <c r="L350" s="602" t="s">
        <v>499</v>
      </c>
      <c r="M350" s="602" t="s">
        <v>497</v>
      </c>
      <c r="N350" s="602" t="s">
        <v>498</v>
      </c>
      <c r="O350" s="602" t="s">
        <v>498</v>
      </c>
      <c r="P350" s="602" t="s">
        <v>498</v>
      </c>
      <c r="Q350" s="602" t="s">
        <v>498</v>
      </c>
      <c r="R350" s="602" t="s">
        <v>498</v>
      </c>
      <c r="S350" s="602" t="s">
        <v>498</v>
      </c>
      <c r="T350" s="602" t="s">
        <v>498</v>
      </c>
      <c r="U350" s="602" t="s">
        <v>498</v>
      </c>
      <c r="V350" s="602" t="s">
        <v>498</v>
      </c>
      <c r="W350" s="602" t="s">
        <v>498</v>
      </c>
      <c r="X350" s="602" t="s">
        <v>498</v>
      </c>
    </row>
    <row r="351" spans="1:24" s="602" customFormat="1">
      <c r="A351" s="602">
        <v>410921</v>
      </c>
      <c r="B351" s="602" t="s">
        <v>5842</v>
      </c>
      <c r="C351" s="602" t="s">
        <v>498</v>
      </c>
      <c r="D351" s="602" t="s">
        <v>498</v>
      </c>
      <c r="E351" s="602" t="s">
        <v>498</v>
      </c>
      <c r="F351" s="602" t="s">
        <v>498</v>
      </c>
      <c r="G351" s="602" t="s">
        <v>498</v>
      </c>
      <c r="H351" s="602" t="s">
        <v>498</v>
      </c>
      <c r="I351" s="602" t="s">
        <v>498</v>
      </c>
      <c r="J351" s="602" t="s">
        <v>497</v>
      </c>
      <c r="K351" s="602" t="s">
        <v>498</v>
      </c>
      <c r="L351" s="602" t="s">
        <v>497</v>
      </c>
      <c r="M351" s="602" t="s">
        <v>497</v>
      </c>
      <c r="N351" s="602" t="s">
        <v>498</v>
      </c>
      <c r="O351" s="602" t="s">
        <v>498</v>
      </c>
      <c r="P351" s="602" t="s">
        <v>498</v>
      </c>
      <c r="Q351" s="602" t="s">
        <v>498</v>
      </c>
      <c r="R351" s="602" t="s">
        <v>498</v>
      </c>
      <c r="S351" s="602" t="s">
        <v>498</v>
      </c>
      <c r="T351" s="602" t="s">
        <v>498</v>
      </c>
      <c r="U351" s="602" t="s">
        <v>498</v>
      </c>
      <c r="V351" s="602" t="s">
        <v>498</v>
      </c>
      <c r="W351" s="602" t="s">
        <v>498</v>
      </c>
      <c r="X351" s="602" t="s">
        <v>498</v>
      </c>
    </row>
    <row r="352" spans="1:24" s="602" customFormat="1">
      <c r="A352" s="602">
        <v>410959</v>
      </c>
      <c r="B352" s="602" t="s">
        <v>5842</v>
      </c>
      <c r="C352" s="602" t="s">
        <v>498</v>
      </c>
      <c r="D352" s="602" t="s">
        <v>498</v>
      </c>
      <c r="E352" s="602" t="s">
        <v>498</v>
      </c>
      <c r="F352" s="602" t="s">
        <v>498</v>
      </c>
      <c r="G352" s="602" t="s">
        <v>498</v>
      </c>
      <c r="H352" s="602" t="s">
        <v>498</v>
      </c>
      <c r="I352" s="602" t="s">
        <v>498</v>
      </c>
      <c r="J352" s="602" t="s">
        <v>499</v>
      </c>
      <c r="K352" s="602" t="s">
        <v>498</v>
      </c>
      <c r="L352" s="602" t="s">
        <v>499</v>
      </c>
      <c r="M352" s="602" t="s">
        <v>499</v>
      </c>
      <c r="N352" s="602" t="s">
        <v>498</v>
      </c>
      <c r="O352" s="602" t="s">
        <v>498</v>
      </c>
      <c r="P352" s="602" t="s">
        <v>498</v>
      </c>
      <c r="Q352" s="602" t="s">
        <v>498</v>
      </c>
      <c r="R352" s="602" t="s">
        <v>498</v>
      </c>
      <c r="S352" s="602" t="s">
        <v>498</v>
      </c>
      <c r="T352" s="602" t="s">
        <v>498</v>
      </c>
      <c r="U352" s="602" t="s">
        <v>498</v>
      </c>
      <c r="V352" s="602" t="s">
        <v>498</v>
      </c>
      <c r="W352" s="602" t="s">
        <v>498</v>
      </c>
      <c r="X352" s="602" t="s">
        <v>498</v>
      </c>
    </row>
    <row r="353" spans="1:24" s="602" customFormat="1">
      <c r="A353" s="602">
        <v>411127</v>
      </c>
      <c r="B353" s="602" t="s">
        <v>5842</v>
      </c>
      <c r="C353" s="602" t="s">
        <v>498</v>
      </c>
      <c r="D353" s="602" t="s">
        <v>498</v>
      </c>
      <c r="E353" s="602" t="s">
        <v>498</v>
      </c>
      <c r="F353" s="602" t="s">
        <v>498</v>
      </c>
      <c r="G353" s="602" t="s">
        <v>498</v>
      </c>
      <c r="H353" s="602" t="s">
        <v>498</v>
      </c>
      <c r="I353" s="602" t="s">
        <v>499</v>
      </c>
      <c r="J353" s="602" t="s">
        <v>498</v>
      </c>
      <c r="K353" s="602" t="s">
        <v>499</v>
      </c>
      <c r="L353" s="602" t="s">
        <v>499</v>
      </c>
      <c r="M353" s="602" t="s">
        <v>498</v>
      </c>
      <c r="N353" s="602" t="s">
        <v>498</v>
      </c>
      <c r="O353" s="602" t="s">
        <v>498</v>
      </c>
      <c r="P353" s="602" t="s">
        <v>498</v>
      </c>
      <c r="Q353" s="602" t="s">
        <v>498</v>
      </c>
      <c r="R353" s="602" t="s">
        <v>498</v>
      </c>
      <c r="S353" s="602" t="s">
        <v>498</v>
      </c>
      <c r="T353" s="602" t="s">
        <v>498</v>
      </c>
      <c r="U353" s="602" t="s">
        <v>498</v>
      </c>
      <c r="V353" s="602" t="s">
        <v>498</v>
      </c>
      <c r="W353" s="602" t="s">
        <v>498</v>
      </c>
      <c r="X353" s="602" t="s">
        <v>498</v>
      </c>
    </row>
    <row r="354" spans="1:24" s="602" customFormat="1">
      <c r="A354" s="602">
        <v>411164</v>
      </c>
      <c r="B354" s="602" t="s">
        <v>5842</v>
      </c>
      <c r="C354" s="602" t="s">
        <v>498</v>
      </c>
      <c r="D354" s="602" t="s">
        <v>498</v>
      </c>
      <c r="E354" s="602" t="s">
        <v>498</v>
      </c>
      <c r="F354" s="602" t="s">
        <v>498</v>
      </c>
      <c r="G354" s="602" t="s">
        <v>498</v>
      </c>
      <c r="H354" s="602" t="s">
        <v>498</v>
      </c>
      <c r="I354" s="602" t="s">
        <v>497</v>
      </c>
      <c r="J354" s="602" t="s">
        <v>498</v>
      </c>
      <c r="K354" s="602" t="s">
        <v>499</v>
      </c>
      <c r="L354" s="602" t="s">
        <v>499</v>
      </c>
      <c r="M354" s="602" t="s">
        <v>497</v>
      </c>
      <c r="N354" s="602" t="s">
        <v>498</v>
      </c>
      <c r="O354" s="602" t="s">
        <v>498</v>
      </c>
      <c r="P354" s="602" t="s">
        <v>498</v>
      </c>
      <c r="Q354" s="602" t="s">
        <v>498</v>
      </c>
      <c r="R354" s="602" t="s">
        <v>498</v>
      </c>
      <c r="S354" s="602" t="s">
        <v>498</v>
      </c>
      <c r="T354" s="602" t="s">
        <v>498</v>
      </c>
      <c r="U354" s="602" t="s">
        <v>498</v>
      </c>
      <c r="V354" s="602" t="s">
        <v>498</v>
      </c>
      <c r="W354" s="602" t="s">
        <v>498</v>
      </c>
      <c r="X354" s="602" t="s">
        <v>498</v>
      </c>
    </row>
    <row r="355" spans="1:24" s="602" customFormat="1">
      <c r="A355" s="602">
        <v>411356</v>
      </c>
      <c r="B355" s="602" t="s">
        <v>5842</v>
      </c>
      <c r="C355" s="602" t="s">
        <v>498</v>
      </c>
      <c r="D355" s="602" t="s">
        <v>498</v>
      </c>
      <c r="E355" s="602" t="s">
        <v>498</v>
      </c>
      <c r="F355" s="602" t="s">
        <v>498</v>
      </c>
      <c r="G355" s="602" t="s">
        <v>498</v>
      </c>
      <c r="H355" s="602" t="s">
        <v>498</v>
      </c>
      <c r="I355" s="602" t="s">
        <v>498</v>
      </c>
      <c r="J355" s="602" t="s">
        <v>499</v>
      </c>
      <c r="K355" s="602" t="s">
        <v>498</v>
      </c>
      <c r="L355" s="602" t="s">
        <v>499</v>
      </c>
      <c r="M355" s="602" t="s">
        <v>499</v>
      </c>
      <c r="N355" s="602" t="s">
        <v>498</v>
      </c>
      <c r="O355" s="602" t="s">
        <v>498</v>
      </c>
      <c r="P355" s="602" t="s">
        <v>498</v>
      </c>
      <c r="Q355" s="602" t="s">
        <v>498</v>
      </c>
      <c r="R355" s="602" t="s">
        <v>498</v>
      </c>
      <c r="S355" s="602" t="s">
        <v>498</v>
      </c>
      <c r="T355" s="602" t="s">
        <v>498</v>
      </c>
      <c r="U355" s="602" t="s">
        <v>498</v>
      </c>
      <c r="V355" s="602" t="s">
        <v>498</v>
      </c>
      <c r="W355" s="602" t="s">
        <v>498</v>
      </c>
      <c r="X355" s="602" t="s">
        <v>498</v>
      </c>
    </row>
    <row r="356" spans="1:24" s="602" customFormat="1">
      <c r="A356" s="602">
        <v>411427</v>
      </c>
      <c r="B356" s="602" t="s">
        <v>5842</v>
      </c>
      <c r="C356" s="602" t="s">
        <v>498</v>
      </c>
      <c r="D356" s="602" t="s">
        <v>498</v>
      </c>
      <c r="E356" s="602" t="s">
        <v>498</v>
      </c>
      <c r="F356" s="602" t="s">
        <v>498</v>
      </c>
      <c r="G356" s="602" t="s">
        <v>498</v>
      </c>
      <c r="H356" s="602" t="s">
        <v>498</v>
      </c>
      <c r="I356" s="602" t="s">
        <v>498</v>
      </c>
      <c r="J356" s="602" t="s">
        <v>497</v>
      </c>
      <c r="K356" s="602" t="s">
        <v>498</v>
      </c>
      <c r="L356" s="602" t="s">
        <v>497</v>
      </c>
      <c r="M356" s="602" t="s">
        <v>497</v>
      </c>
      <c r="N356" s="602" t="s">
        <v>498</v>
      </c>
      <c r="O356" s="602" t="s">
        <v>498</v>
      </c>
      <c r="P356" s="602" t="s">
        <v>498</v>
      </c>
      <c r="Q356" s="602" t="s">
        <v>498</v>
      </c>
      <c r="R356" s="602" t="s">
        <v>498</v>
      </c>
      <c r="S356" s="602" t="s">
        <v>498</v>
      </c>
      <c r="T356" s="602" t="s">
        <v>498</v>
      </c>
      <c r="U356" s="602" t="s">
        <v>498</v>
      </c>
      <c r="V356" s="602" t="s">
        <v>498</v>
      </c>
      <c r="W356" s="602" t="s">
        <v>498</v>
      </c>
      <c r="X356" s="602" t="s">
        <v>498</v>
      </c>
    </row>
    <row r="357" spans="1:24" s="602" customFormat="1">
      <c r="A357" s="602">
        <v>411534</v>
      </c>
      <c r="B357" s="602" t="s">
        <v>5842</v>
      </c>
      <c r="C357" s="602" t="s">
        <v>498</v>
      </c>
      <c r="D357" s="602" t="s">
        <v>498</v>
      </c>
      <c r="E357" s="602" t="s">
        <v>498</v>
      </c>
      <c r="F357" s="602" t="s">
        <v>498</v>
      </c>
      <c r="G357" s="602" t="s">
        <v>498</v>
      </c>
      <c r="H357" s="602" t="s">
        <v>498</v>
      </c>
      <c r="I357" s="602" t="s">
        <v>497</v>
      </c>
      <c r="J357" s="602" t="s">
        <v>498</v>
      </c>
      <c r="K357" s="602" t="s">
        <v>499</v>
      </c>
      <c r="L357" s="602" t="s">
        <v>497</v>
      </c>
      <c r="M357" s="602" t="s">
        <v>497</v>
      </c>
      <c r="N357" s="602" t="s">
        <v>498</v>
      </c>
      <c r="O357" s="602" t="s">
        <v>498</v>
      </c>
      <c r="P357" s="602" t="s">
        <v>498</v>
      </c>
      <c r="Q357" s="602" t="s">
        <v>498</v>
      </c>
      <c r="R357" s="602" t="s">
        <v>498</v>
      </c>
      <c r="S357" s="602" t="s">
        <v>498</v>
      </c>
      <c r="T357" s="602" t="s">
        <v>498</v>
      </c>
      <c r="U357" s="602" t="s">
        <v>498</v>
      </c>
      <c r="V357" s="602" t="s">
        <v>498</v>
      </c>
      <c r="W357" s="602" t="s">
        <v>498</v>
      </c>
      <c r="X357" s="602" t="s">
        <v>498</v>
      </c>
    </row>
    <row r="358" spans="1:24" s="602" customFormat="1">
      <c r="A358" s="602">
        <v>411555</v>
      </c>
      <c r="B358" s="602" t="s">
        <v>5842</v>
      </c>
      <c r="C358" s="602" t="s">
        <v>498</v>
      </c>
      <c r="D358" s="602" t="s">
        <v>498</v>
      </c>
      <c r="E358" s="602" t="s">
        <v>498</v>
      </c>
      <c r="F358" s="602" t="s">
        <v>498</v>
      </c>
      <c r="G358" s="602" t="s">
        <v>498</v>
      </c>
      <c r="H358" s="602" t="s">
        <v>498</v>
      </c>
      <c r="I358" s="602" t="s">
        <v>498</v>
      </c>
      <c r="J358" s="602" t="s">
        <v>499</v>
      </c>
      <c r="K358" s="602" t="s">
        <v>498</v>
      </c>
      <c r="L358" s="602" t="s">
        <v>499</v>
      </c>
      <c r="M358" s="602" t="s">
        <v>499</v>
      </c>
      <c r="N358" s="602" t="s">
        <v>498</v>
      </c>
      <c r="O358" s="602" t="s">
        <v>498</v>
      </c>
      <c r="P358" s="602" t="s">
        <v>498</v>
      </c>
      <c r="Q358" s="602" t="s">
        <v>498</v>
      </c>
      <c r="R358" s="602" t="s">
        <v>498</v>
      </c>
      <c r="S358" s="602" t="s">
        <v>498</v>
      </c>
      <c r="T358" s="602" t="s">
        <v>498</v>
      </c>
      <c r="U358" s="602" t="s">
        <v>498</v>
      </c>
      <c r="V358" s="602" t="s">
        <v>498</v>
      </c>
      <c r="W358" s="602" t="s">
        <v>498</v>
      </c>
      <c r="X358" s="602" t="s">
        <v>498</v>
      </c>
    </row>
    <row r="359" spans="1:24" s="602" customFormat="1">
      <c r="A359" s="602">
        <v>411638</v>
      </c>
      <c r="B359" s="602" t="s">
        <v>5842</v>
      </c>
      <c r="C359" s="602" t="s">
        <v>498</v>
      </c>
      <c r="D359" s="602" t="s">
        <v>498</v>
      </c>
      <c r="E359" s="602" t="s">
        <v>498</v>
      </c>
      <c r="F359" s="602" t="s">
        <v>498</v>
      </c>
      <c r="G359" s="602" t="s">
        <v>498</v>
      </c>
      <c r="H359" s="602" t="s">
        <v>498</v>
      </c>
      <c r="I359" s="602" t="s">
        <v>498</v>
      </c>
      <c r="J359" s="602" t="s">
        <v>497</v>
      </c>
      <c r="K359" s="602" t="s">
        <v>499</v>
      </c>
      <c r="L359" s="602" t="s">
        <v>497</v>
      </c>
      <c r="M359" s="602" t="s">
        <v>499</v>
      </c>
      <c r="N359" s="602" t="s">
        <v>498</v>
      </c>
      <c r="O359" s="602" t="s">
        <v>498</v>
      </c>
      <c r="P359" s="602" t="s">
        <v>498</v>
      </c>
      <c r="Q359" s="602" t="s">
        <v>498</v>
      </c>
      <c r="R359" s="602" t="s">
        <v>498</v>
      </c>
      <c r="S359" s="602" t="s">
        <v>498</v>
      </c>
      <c r="T359" s="602" t="s">
        <v>498</v>
      </c>
      <c r="U359" s="602" t="s">
        <v>498</v>
      </c>
      <c r="V359" s="602" t="s">
        <v>498</v>
      </c>
      <c r="W359" s="602" t="s">
        <v>498</v>
      </c>
      <c r="X359" s="602" t="s">
        <v>498</v>
      </c>
    </row>
    <row r="360" spans="1:24" s="602" customFormat="1">
      <c r="A360" s="602">
        <v>411690</v>
      </c>
      <c r="B360" s="602" t="s">
        <v>5842</v>
      </c>
      <c r="C360" s="602" t="s">
        <v>498</v>
      </c>
      <c r="D360" s="602" t="s">
        <v>498</v>
      </c>
      <c r="E360" s="602" t="s">
        <v>498</v>
      </c>
      <c r="F360" s="602" t="s">
        <v>498</v>
      </c>
      <c r="G360" s="602" t="s">
        <v>498</v>
      </c>
      <c r="H360" s="602" t="s">
        <v>498</v>
      </c>
      <c r="I360" s="602" t="s">
        <v>498</v>
      </c>
      <c r="J360" s="602" t="s">
        <v>499</v>
      </c>
      <c r="K360" s="602" t="s">
        <v>499</v>
      </c>
      <c r="L360" s="602" t="s">
        <v>499</v>
      </c>
      <c r="M360" s="602" t="s">
        <v>498</v>
      </c>
      <c r="N360" s="602" t="s">
        <v>498</v>
      </c>
      <c r="O360" s="602" t="s">
        <v>498</v>
      </c>
      <c r="P360" s="602" t="s">
        <v>498</v>
      </c>
      <c r="Q360" s="602" t="s">
        <v>498</v>
      </c>
      <c r="R360" s="602" t="s">
        <v>498</v>
      </c>
      <c r="S360" s="602" t="s">
        <v>498</v>
      </c>
      <c r="T360" s="602" t="s">
        <v>498</v>
      </c>
      <c r="U360" s="602" t="s">
        <v>498</v>
      </c>
      <c r="V360" s="602" t="s">
        <v>498</v>
      </c>
      <c r="W360" s="602" t="s">
        <v>498</v>
      </c>
      <c r="X360" s="602" t="s">
        <v>498</v>
      </c>
    </row>
    <row r="361" spans="1:24" s="602" customFormat="1">
      <c r="A361" s="602">
        <v>411740</v>
      </c>
      <c r="B361" s="602" t="s">
        <v>5842</v>
      </c>
      <c r="C361" s="602" t="s">
        <v>498</v>
      </c>
      <c r="D361" s="602" t="s">
        <v>498</v>
      </c>
      <c r="E361" s="602" t="s">
        <v>498</v>
      </c>
      <c r="F361" s="602" t="s">
        <v>498</v>
      </c>
      <c r="G361" s="602" t="s">
        <v>498</v>
      </c>
      <c r="H361" s="602" t="s">
        <v>498</v>
      </c>
      <c r="I361" s="602" t="s">
        <v>498</v>
      </c>
      <c r="J361" s="602" t="s">
        <v>497</v>
      </c>
      <c r="K361" s="602" t="s">
        <v>498</v>
      </c>
      <c r="L361" s="602" t="s">
        <v>497</v>
      </c>
      <c r="M361" s="602" t="s">
        <v>497</v>
      </c>
      <c r="N361" s="602" t="s">
        <v>498</v>
      </c>
      <c r="O361" s="602" t="s">
        <v>498</v>
      </c>
      <c r="P361" s="602" t="s">
        <v>498</v>
      </c>
      <c r="Q361" s="602" t="s">
        <v>498</v>
      </c>
      <c r="R361" s="602" t="s">
        <v>498</v>
      </c>
      <c r="S361" s="602" t="s">
        <v>498</v>
      </c>
      <c r="T361" s="602" t="s">
        <v>498</v>
      </c>
      <c r="U361" s="602" t="s">
        <v>498</v>
      </c>
      <c r="V361" s="602" t="s">
        <v>498</v>
      </c>
      <c r="W361" s="602" t="s">
        <v>498</v>
      </c>
      <c r="X361" s="602" t="s">
        <v>498</v>
      </c>
    </row>
    <row r="362" spans="1:24" s="602" customFormat="1">
      <c r="A362" s="602">
        <v>411865</v>
      </c>
      <c r="B362" s="602" t="s">
        <v>5842</v>
      </c>
      <c r="C362" s="602" t="s">
        <v>498</v>
      </c>
      <c r="D362" s="602" t="s">
        <v>498</v>
      </c>
      <c r="E362" s="602" t="s">
        <v>498</v>
      </c>
      <c r="F362" s="602" t="s">
        <v>498</v>
      </c>
      <c r="G362" s="602" t="s">
        <v>498</v>
      </c>
      <c r="H362" s="602" t="s">
        <v>498</v>
      </c>
      <c r="I362" s="602" t="s">
        <v>498</v>
      </c>
      <c r="J362" s="602" t="s">
        <v>499</v>
      </c>
      <c r="K362" s="602" t="s">
        <v>498</v>
      </c>
      <c r="L362" s="602" t="s">
        <v>498</v>
      </c>
      <c r="M362" s="602" t="s">
        <v>498</v>
      </c>
      <c r="N362" s="602" t="s">
        <v>498</v>
      </c>
      <c r="O362" s="602" t="s">
        <v>498</v>
      </c>
      <c r="P362" s="602" t="s">
        <v>498</v>
      </c>
      <c r="Q362" s="602" t="s">
        <v>498</v>
      </c>
      <c r="R362" s="602" t="s">
        <v>498</v>
      </c>
      <c r="S362" s="602" t="s">
        <v>498</v>
      </c>
      <c r="T362" s="602" t="s">
        <v>498</v>
      </c>
      <c r="U362" s="602" t="s">
        <v>498</v>
      </c>
      <c r="V362" s="602" t="s">
        <v>499</v>
      </c>
      <c r="W362" s="602" t="s">
        <v>498</v>
      </c>
      <c r="X362" s="602" t="s">
        <v>499</v>
      </c>
    </row>
    <row r="363" spans="1:24" s="602" customFormat="1">
      <c r="A363" s="602">
        <v>411925</v>
      </c>
      <c r="B363" s="602" t="s">
        <v>5842</v>
      </c>
      <c r="C363" s="602" t="s">
        <v>498</v>
      </c>
      <c r="D363" s="602" t="s">
        <v>498</v>
      </c>
      <c r="E363" s="602" t="s">
        <v>498</v>
      </c>
      <c r="F363" s="602" t="s">
        <v>498</v>
      </c>
      <c r="G363" s="602" t="s">
        <v>498</v>
      </c>
      <c r="H363" s="602" t="s">
        <v>498</v>
      </c>
      <c r="I363" s="602" t="s">
        <v>499</v>
      </c>
      <c r="J363" s="602" t="s">
        <v>498</v>
      </c>
      <c r="K363" s="602" t="s">
        <v>498</v>
      </c>
      <c r="L363" s="602" t="s">
        <v>499</v>
      </c>
      <c r="M363" s="602" t="s">
        <v>499</v>
      </c>
      <c r="N363" s="602" t="s">
        <v>498</v>
      </c>
      <c r="O363" s="602" t="s">
        <v>498</v>
      </c>
      <c r="P363" s="602" t="s">
        <v>498</v>
      </c>
      <c r="Q363" s="602" t="s">
        <v>498</v>
      </c>
      <c r="R363" s="602" t="s">
        <v>498</v>
      </c>
      <c r="S363" s="602" t="s">
        <v>498</v>
      </c>
      <c r="T363" s="602" t="s">
        <v>498</v>
      </c>
      <c r="U363" s="602" t="s">
        <v>498</v>
      </c>
      <c r="V363" s="602" t="s">
        <v>498</v>
      </c>
      <c r="W363" s="602" t="s">
        <v>498</v>
      </c>
      <c r="X363" s="602" t="s">
        <v>498</v>
      </c>
    </row>
    <row r="364" spans="1:24" s="602" customFormat="1">
      <c r="A364" s="602">
        <v>411970</v>
      </c>
      <c r="B364" s="602" t="s">
        <v>5842</v>
      </c>
      <c r="C364" s="602" t="s">
        <v>498</v>
      </c>
      <c r="D364" s="602" t="s">
        <v>498</v>
      </c>
      <c r="E364" s="602" t="s">
        <v>498</v>
      </c>
      <c r="F364" s="602" t="s">
        <v>498</v>
      </c>
      <c r="G364" s="602" t="s">
        <v>498</v>
      </c>
      <c r="H364" s="602" t="s">
        <v>498</v>
      </c>
      <c r="I364" s="602" t="s">
        <v>498</v>
      </c>
      <c r="J364" s="602" t="s">
        <v>498</v>
      </c>
      <c r="K364" s="602" t="s">
        <v>498</v>
      </c>
      <c r="L364" s="602" t="s">
        <v>498</v>
      </c>
      <c r="M364" s="602" t="s">
        <v>498</v>
      </c>
      <c r="N364" s="602" t="s">
        <v>498</v>
      </c>
      <c r="O364" s="602" t="s">
        <v>498</v>
      </c>
      <c r="P364" s="602" t="s">
        <v>498</v>
      </c>
      <c r="Q364" s="602" t="s">
        <v>498</v>
      </c>
      <c r="R364" s="602" t="s">
        <v>498</v>
      </c>
      <c r="S364" s="602" t="s">
        <v>498</v>
      </c>
      <c r="T364" s="602" t="s">
        <v>498</v>
      </c>
      <c r="U364" s="602" t="s">
        <v>498</v>
      </c>
      <c r="V364" s="602" t="s">
        <v>498</v>
      </c>
      <c r="W364" s="602" t="s">
        <v>498</v>
      </c>
      <c r="X364" s="602" t="s">
        <v>498</v>
      </c>
    </row>
    <row r="365" spans="1:24" s="602" customFormat="1">
      <c r="A365" s="602">
        <v>412170</v>
      </c>
      <c r="B365" s="602" t="s">
        <v>5842</v>
      </c>
      <c r="C365" s="602" t="s">
        <v>498</v>
      </c>
      <c r="D365" s="602" t="s">
        <v>498</v>
      </c>
      <c r="E365" s="602" t="s">
        <v>498</v>
      </c>
      <c r="F365" s="602" t="s">
        <v>498</v>
      </c>
      <c r="G365" s="602" t="s">
        <v>498</v>
      </c>
      <c r="H365" s="602" t="s">
        <v>498</v>
      </c>
      <c r="I365" s="602" t="s">
        <v>498</v>
      </c>
      <c r="J365" s="602" t="s">
        <v>498</v>
      </c>
      <c r="K365" s="602" t="s">
        <v>498</v>
      </c>
      <c r="L365" s="602" t="s">
        <v>499</v>
      </c>
      <c r="M365" s="602" t="s">
        <v>499</v>
      </c>
      <c r="N365" s="602" t="s">
        <v>498</v>
      </c>
      <c r="O365" s="602" t="s">
        <v>499</v>
      </c>
      <c r="P365" s="602" t="s">
        <v>498</v>
      </c>
      <c r="Q365" s="602" t="s">
        <v>498</v>
      </c>
      <c r="R365" s="602" t="s">
        <v>498</v>
      </c>
      <c r="S365" s="602" t="s">
        <v>498</v>
      </c>
      <c r="T365" s="602" t="s">
        <v>498</v>
      </c>
      <c r="U365" s="602" t="s">
        <v>498</v>
      </c>
      <c r="V365" s="602" t="s">
        <v>498</v>
      </c>
      <c r="W365" s="602" t="s">
        <v>499</v>
      </c>
      <c r="X365" s="602" t="s">
        <v>498</v>
      </c>
    </row>
    <row r="366" spans="1:24" s="602" customFormat="1">
      <c r="A366" s="602">
        <v>412171</v>
      </c>
      <c r="B366" s="602" t="s">
        <v>5842</v>
      </c>
      <c r="C366" s="602" t="s">
        <v>498</v>
      </c>
      <c r="D366" s="602" t="s">
        <v>498</v>
      </c>
      <c r="E366" s="602" t="s">
        <v>498</v>
      </c>
      <c r="F366" s="602" t="s">
        <v>498</v>
      </c>
      <c r="G366" s="602" t="s">
        <v>497</v>
      </c>
      <c r="H366" s="602" t="s">
        <v>498</v>
      </c>
      <c r="I366" s="602" t="s">
        <v>498</v>
      </c>
      <c r="J366" s="602" t="s">
        <v>497</v>
      </c>
      <c r="K366" s="602" t="s">
        <v>498</v>
      </c>
      <c r="L366" s="602" t="s">
        <v>498</v>
      </c>
      <c r="M366" s="602" t="s">
        <v>498</v>
      </c>
      <c r="N366" s="602" t="s">
        <v>498</v>
      </c>
      <c r="O366" s="602" t="s">
        <v>498</v>
      </c>
      <c r="P366" s="602" t="s">
        <v>497</v>
      </c>
      <c r="Q366" s="602" t="s">
        <v>498</v>
      </c>
      <c r="R366" s="602" t="s">
        <v>498</v>
      </c>
      <c r="S366" s="602" t="s">
        <v>498</v>
      </c>
      <c r="T366" s="602" t="s">
        <v>498</v>
      </c>
      <c r="U366" s="602" t="s">
        <v>498</v>
      </c>
      <c r="V366" s="602" t="s">
        <v>498</v>
      </c>
      <c r="W366" s="602" t="s">
        <v>498</v>
      </c>
      <c r="X366" s="602" t="s">
        <v>498</v>
      </c>
    </row>
    <row r="367" spans="1:24" s="602" customFormat="1">
      <c r="A367" s="602">
        <v>412175</v>
      </c>
      <c r="B367" s="602" t="s">
        <v>5842</v>
      </c>
      <c r="C367" s="602" t="s">
        <v>498</v>
      </c>
      <c r="D367" s="602" t="s">
        <v>498</v>
      </c>
      <c r="E367" s="602" t="s">
        <v>498</v>
      </c>
      <c r="F367" s="602" t="s">
        <v>498</v>
      </c>
      <c r="G367" s="602" t="s">
        <v>498</v>
      </c>
      <c r="H367" s="602" t="s">
        <v>498</v>
      </c>
      <c r="I367" s="602" t="s">
        <v>498</v>
      </c>
      <c r="J367" s="602" t="s">
        <v>498</v>
      </c>
      <c r="K367" s="602" t="s">
        <v>498</v>
      </c>
      <c r="L367" s="602" t="s">
        <v>498</v>
      </c>
      <c r="M367" s="602" t="s">
        <v>498</v>
      </c>
      <c r="N367" s="602" t="s">
        <v>498</v>
      </c>
      <c r="O367" s="602" t="s">
        <v>498</v>
      </c>
      <c r="P367" s="602" t="s">
        <v>498</v>
      </c>
      <c r="Q367" s="602" t="s">
        <v>498</v>
      </c>
      <c r="R367" s="602" t="s">
        <v>498</v>
      </c>
      <c r="S367" s="602" t="s">
        <v>498</v>
      </c>
      <c r="T367" s="602" t="s">
        <v>498</v>
      </c>
      <c r="U367" s="602" t="s">
        <v>498</v>
      </c>
      <c r="V367" s="602" t="s">
        <v>498</v>
      </c>
      <c r="W367" s="602" t="s">
        <v>498</v>
      </c>
      <c r="X367" s="602" t="s">
        <v>498</v>
      </c>
    </row>
    <row r="368" spans="1:24" s="602" customFormat="1">
      <c r="A368" s="602">
        <v>412178</v>
      </c>
      <c r="B368" s="602" t="s">
        <v>5842</v>
      </c>
      <c r="C368" s="602" t="s">
        <v>498</v>
      </c>
      <c r="D368" s="602" t="s">
        <v>498</v>
      </c>
      <c r="E368" s="602" t="s">
        <v>498</v>
      </c>
      <c r="F368" s="602" t="s">
        <v>498</v>
      </c>
      <c r="G368" s="602" t="s">
        <v>498</v>
      </c>
      <c r="H368" s="602" t="s">
        <v>498</v>
      </c>
      <c r="I368" s="602" t="s">
        <v>498</v>
      </c>
      <c r="J368" s="602" t="s">
        <v>498</v>
      </c>
      <c r="K368" s="602" t="s">
        <v>498</v>
      </c>
      <c r="L368" s="602" t="s">
        <v>498</v>
      </c>
      <c r="M368" s="602" t="s">
        <v>498</v>
      </c>
      <c r="N368" s="602" t="s">
        <v>498</v>
      </c>
      <c r="O368" s="602" t="s">
        <v>498</v>
      </c>
      <c r="P368" s="602" t="s">
        <v>498</v>
      </c>
      <c r="Q368" s="602" t="s">
        <v>498</v>
      </c>
      <c r="R368" s="602" t="s">
        <v>498</v>
      </c>
      <c r="S368" s="602" t="s">
        <v>498</v>
      </c>
      <c r="T368" s="602" t="s">
        <v>498</v>
      </c>
      <c r="U368" s="602" t="s">
        <v>498</v>
      </c>
      <c r="V368" s="602" t="s">
        <v>498</v>
      </c>
      <c r="W368" s="602" t="s">
        <v>498</v>
      </c>
      <c r="X368" s="602" t="s">
        <v>498</v>
      </c>
    </row>
    <row r="369" spans="1:24" s="602" customFormat="1">
      <c r="A369" s="602">
        <v>412186</v>
      </c>
      <c r="B369" s="602" t="s">
        <v>5842</v>
      </c>
      <c r="C369" s="602" t="s">
        <v>498</v>
      </c>
      <c r="D369" s="602" t="s">
        <v>498</v>
      </c>
      <c r="E369" s="602" t="s">
        <v>498</v>
      </c>
      <c r="F369" s="602" t="s">
        <v>498</v>
      </c>
      <c r="G369" s="602" t="s">
        <v>498</v>
      </c>
      <c r="H369" s="602" t="s">
        <v>498</v>
      </c>
      <c r="I369" s="602" t="s">
        <v>498</v>
      </c>
      <c r="J369" s="602" t="s">
        <v>498</v>
      </c>
      <c r="K369" s="602" t="s">
        <v>498</v>
      </c>
      <c r="L369" s="602" t="s">
        <v>498</v>
      </c>
      <c r="M369" s="602" t="s">
        <v>498</v>
      </c>
      <c r="N369" s="602" t="s">
        <v>498</v>
      </c>
      <c r="O369" s="602" t="s">
        <v>498</v>
      </c>
      <c r="P369" s="602" t="s">
        <v>498</v>
      </c>
      <c r="Q369" s="602" t="s">
        <v>498</v>
      </c>
      <c r="R369" s="602" t="s">
        <v>498</v>
      </c>
      <c r="S369" s="602" t="s">
        <v>498</v>
      </c>
      <c r="T369" s="602" t="s">
        <v>498</v>
      </c>
      <c r="U369" s="602" t="s">
        <v>498</v>
      </c>
      <c r="V369" s="602" t="s">
        <v>498</v>
      </c>
      <c r="W369" s="602" t="s">
        <v>498</v>
      </c>
      <c r="X369" s="602" t="s">
        <v>498</v>
      </c>
    </row>
    <row r="370" spans="1:24" s="602" customFormat="1">
      <c r="A370" s="602">
        <v>412187</v>
      </c>
      <c r="B370" s="602" t="s">
        <v>5842</v>
      </c>
      <c r="C370" s="602" t="s">
        <v>498</v>
      </c>
      <c r="D370" s="602" t="s">
        <v>498</v>
      </c>
      <c r="E370" s="602" t="s">
        <v>498</v>
      </c>
      <c r="F370" s="602" t="s">
        <v>498</v>
      </c>
      <c r="G370" s="602" t="s">
        <v>498</v>
      </c>
      <c r="H370" s="602" t="s">
        <v>498</v>
      </c>
      <c r="I370" s="602" t="s">
        <v>498</v>
      </c>
      <c r="J370" s="602" t="s">
        <v>498</v>
      </c>
      <c r="K370" s="602" t="s">
        <v>498</v>
      </c>
      <c r="L370" s="602" t="s">
        <v>498</v>
      </c>
      <c r="M370" s="602" t="s">
        <v>498</v>
      </c>
      <c r="N370" s="602" t="s">
        <v>498</v>
      </c>
      <c r="O370" s="602" t="s">
        <v>498</v>
      </c>
      <c r="P370" s="602" t="s">
        <v>498</v>
      </c>
      <c r="Q370" s="602" t="s">
        <v>498</v>
      </c>
      <c r="R370" s="602" t="s">
        <v>498</v>
      </c>
      <c r="S370" s="602" t="s">
        <v>498</v>
      </c>
      <c r="T370" s="602" t="s">
        <v>498</v>
      </c>
      <c r="U370" s="602" t="s">
        <v>498</v>
      </c>
      <c r="V370" s="602" t="s">
        <v>498</v>
      </c>
      <c r="W370" s="602" t="s">
        <v>498</v>
      </c>
      <c r="X370" s="602" t="s">
        <v>498</v>
      </c>
    </row>
    <row r="371" spans="1:24" s="602" customFormat="1">
      <c r="A371" s="602">
        <v>412199</v>
      </c>
      <c r="B371" s="602" t="s">
        <v>5842</v>
      </c>
      <c r="C371" s="602" t="s">
        <v>498</v>
      </c>
      <c r="D371" s="602" t="s">
        <v>498</v>
      </c>
      <c r="E371" s="602" t="s">
        <v>498</v>
      </c>
      <c r="F371" s="602" t="s">
        <v>498</v>
      </c>
      <c r="G371" s="602" t="s">
        <v>497</v>
      </c>
      <c r="H371" s="602" t="s">
        <v>498</v>
      </c>
      <c r="I371" s="602" t="s">
        <v>497</v>
      </c>
      <c r="J371" s="602" t="s">
        <v>499</v>
      </c>
      <c r="K371" s="602" t="s">
        <v>498</v>
      </c>
      <c r="L371" s="602" t="s">
        <v>498</v>
      </c>
      <c r="M371" s="602" t="s">
        <v>497</v>
      </c>
      <c r="N371" s="602" t="s">
        <v>497</v>
      </c>
      <c r="O371" s="602" t="s">
        <v>498</v>
      </c>
      <c r="P371" s="602" t="s">
        <v>498</v>
      </c>
      <c r="Q371" s="602" t="s">
        <v>498</v>
      </c>
      <c r="R371" s="602" t="s">
        <v>498</v>
      </c>
      <c r="S371" s="602" t="s">
        <v>498</v>
      </c>
      <c r="T371" s="602" t="s">
        <v>498</v>
      </c>
      <c r="U371" s="602" t="s">
        <v>498</v>
      </c>
      <c r="V371" s="602" t="s">
        <v>498</v>
      </c>
      <c r="W371" s="602" t="s">
        <v>498</v>
      </c>
      <c r="X371" s="602" t="s">
        <v>498</v>
      </c>
    </row>
    <row r="372" spans="1:24" s="602" customFormat="1">
      <c r="A372" s="602">
        <v>412204</v>
      </c>
      <c r="B372" s="602" t="s">
        <v>5842</v>
      </c>
      <c r="C372" s="602" t="s">
        <v>498</v>
      </c>
      <c r="D372" s="602" t="s">
        <v>498</v>
      </c>
      <c r="E372" s="602" t="s">
        <v>498</v>
      </c>
      <c r="F372" s="602" t="s">
        <v>498</v>
      </c>
      <c r="G372" s="602" t="s">
        <v>498</v>
      </c>
      <c r="H372" s="602" t="s">
        <v>498</v>
      </c>
      <c r="I372" s="602" t="s">
        <v>498</v>
      </c>
      <c r="J372" s="602" t="s">
        <v>498</v>
      </c>
      <c r="K372" s="602" t="s">
        <v>498</v>
      </c>
      <c r="L372" s="602" t="s">
        <v>498</v>
      </c>
      <c r="M372" s="602" t="s">
        <v>498</v>
      </c>
      <c r="N372" s="602" t="s">
        <v>498</v>
      </c>
      <c r="O372" s="602" t="s">
        <v>498</v>
      </c>
      <c r="P372" s="602" t="s">
        <v>498</v>
      </c>
      <c r="Q372" s="602" t="s">
        <v>498</v>
      </c>
      <c r="R372" s="602" t="s">
        <v>498</v>
      </c>
      <c r="S372" s="602" t="s">
        <v>498</v>
      </c>
      <c r="T372" s="602" t="s">
        <v>498</v>
      </c>
      <c r="U372" s="602" t="s">
        <v>498</v>
      </c>
      <c r="V372" s="602" t="s">
        <v>498</v>
      </c>
      <c r="W372" s="602" t="s">
        <v>498</v>
      </c>
      <c r="X372" s="602" t="s">
        <v>498</v>
      </c>
    </row>
    <row r="373" spans="1:24" s="602" customFormat="1">
      <c r="A373" s="602">
        <v>412206</v>
      </c>
      <c r="B373" s="602" t="s">
        <v>5842</v>
      </c>
      <c r="C373" s="602" t="s">
        <v>498</v>
      </c>
      <c r="D373" s="602" t="s">
        <v>498</v>
      </c>
      <c r="E373" s="602" t="s">
        <v>498</v>
      </c>
      <c r="F373" s="602" t="s">
        <v>498</v>
      </c>
      <c r="G373" s="602" t="s">
        <v>498</v>
      </c>
      <c r="H373" s="602" t="s">
        <v>498</v>
      </c>
      <c r="I373" s="602" t="s">
        <v>498</v>
      </c>
      <c r="J373" s="602" t="s">
        <v>498</v>
      </c>
      <c r="K373" s="602" t="s">
        <v>498</v>
      </c>
      <c r="L373" s="602" t="s">
        <v>499</v>
      </c>
      <c r="M373" s="602" t="s">
        <v>498</v>
      </c>
      <c r="N373" s="602" t="s">
        <v>499</v>
      </c>
      <c r="O373" s="602" t="s">
        <v>498</v>
      </c>
      <c r="P373" s="602" t="s">
        <v>498</v>
      </c>
      <c r="Q373" s="602" t="s">
        <v>498</v>
      </c>
      <c r="R373" s="602" t="s">
        <v>498</v>
      </c>
      <c r="S373" s="602" t="s">
        <v>498</v>
      </c>
      <c r="T373" s="602" t="s">
        <v>498</v>
      </c>
      <c r="U373" s="602" t="s">
        <v>498</v>
      </c>
      <c r="V373" s="602" t="s">
        <v>499</v>
      </c>
      <c r="W373" s="602" t="s">
        <v>498</v>
      </c>
      <c r="X373" s="602" t="s">
        <v>498</v>
      </c>
    </row>
    <row r="374" spans="1:24" s="602" customFormat="1">
      <c r="A374" s="602">
        <v>412214</v>
      </c>
      <c r="B374" s="602" t="s">
        <v>5842</v>
      </c>
      <c r="C374" s="602" t="s">
        <v>498</v>
      </c>
      <c r="D374" s="602" t="s">
        <v>498</v>
      </c>
      <c r="E374" s="602" t="s">
        <v>498</v>
      </c>
      <c r="F374" s="602" t="s">
        <v>498</v>
      </c>
      <c r="G374" s="602" t="s">
        <v>498</v>
      </c>
      <c r="H374" s="602" t="s">
        <v>498</v>
      </c>
      <c r="I374" s="602" t="s">
        <v>497</v>
      </c>
      <c r="J374" s="602" t="s">
        <v>498</v>
      </c>
      <c r="K374" s="602" t="s">
        <v>498</v>
      </c>
      <c r="L374" s="602" t="s">
        <v>498</v>
      </c>
      <c r="M374" s="602" t="s">
        <v>498</v>
      </c>
      <c r="N374" s="602" t="s">
        <v>497</v>
      </c>
      <c r="O374" s="602" t="s">
        <v>498</v>
      </c>
      <c r="P374" s="602" t="s">
        <v>498</v>
      </c>
      <c r="Q374" s="602" t="s">
        <v>497</v>
      </c>
      <c r="R374" s="602" t="s">
        <v>498</v>
      </c>
      <c r="S374" s="602" t="s">
        <v>498</v>
      </c>
      <c r="T374" s="602" t="s">
        <v>498</v>
      </c>
      <c r="U374" s="602" t="s">
        <v>498</v>
      </c>
      <c r="V374" s="602" t="s">
        <v>498</v>
      </c>
      <c r="W374" s="602" t="s">
        <v>498</v>
      </c>
      <c r="X374" s="602" t="s">
        <v>498</v>
      </c>
    </row>
    <row r="375" spans="1:24" s="602" customFormat="1">
      <c r="A375" s="602">
        <v>412218</v>
      </c>
      <c r="B375" s="602" t="s">
        <v>5842</v>
      </c>
      <c r="C375" s="602" t="s">
        <v>498</v>
      </c>
      <c r="D375" s="602" t="s">
        <v>498</v>
      </c>
      <c r="E375" s="602" t="s">
        <v>498</v>
      </c>
      <c r="F375" s="602" t="s">
        <v>498</v>
      </c>
      <c r="G375" s="602" t="s">
        <v>498</v>
      </c>
      <c r="H375" s="602" t="s">
        <v>498</v>
      </c>
      <c r="I375" s="602" t="s">
        <v>498</v>
      </c>
      <c r="J375" s="602" t="s">
        <v>499</v>
      </c>
      <c r="K375" s="602" t="s">
        <v>498</v>
      </c>
      <c r="L375" s="602" t="s">
        <v>498</v>
      </c>
      <c r="M375" s="602" t="s">
        <v>498</v>
      </c>
      <c r="N375" s="602" t="s">
        <v>498</v>
      </c>
      <c r="O375" s="602" t="s">
        <v>499</v>
      </c>
      <c r="P375" s="602" t="s">
        <v>498</v>
      </c>
      <c r="Q375" s="602" t="s">
        <v>498</v>
      </c>
      <c r="R375" s="602" t="s">
        <v>498</v>
      </c>
      <c r="S375" s="602" t="s">
        <v>498</v>
      </c>
      <c r="T375" s="602" t="s">
        <v>498</v>
      </c>
      <c r="U375" s="602" t="s">
        <v>498</v>
      </c>
      <c r="V375" s="602" t="s">
        <v>498</v>
      </c>
      <c r="W375" s="602" t="s">
        <v>498</v>
      </c>
      <c r="X375" s="602" t="s">
        <v>498</v>
      </c>
    </row>
    <row r="376" spans="1:24" s="602" customFormat="1">
      <c r="A376" s="602">
        <v>412221</v>
      </c>
      <c r="B376" s="602" t="s">
        <v>5842</v>
      </c>
      <c r="C376" s="602" t="s">
        <v>498</v>
      </c>
      <c r="D376" s="602" t="s">
        <v>498</v>
      </c>
      <c r="E376" s="602" t="s">
        <v>498</v>
      </c>
      <c r="F376" s="602" t="s">
        <v>498</v>
      </c>
      <c r="G376" s="602" t="s">
        <v>498</v>
      </c>
      <c r="H376" s="602" t="s">
        <v>498</v>
      </c>
      <c r="I376" s="602" t="s">
        <v>498</v>
      </c>
      <c r="J376" s="602" t="s">
        <v>498</v>
      </c>
      <c r="K376" s="602" t="s">
        <v>498</v>
      </c>
      <c r="L376" s="602" t="s">
        <v>498</v>
      </c>
      <c r="M376" s="602" t="s">
        <v>498</v>
      </c>
      <c r="N376" s="602" t="s">
        <v>498</v>
      </c>
      <c r="O376" s="602" t="s">
        <v>498</v>
      </c>
      <c r="P376" s="602" t="s">
        <v>498</v>
      </c>
      <c r="Q376" s="602" t="s">
        <v>498</v>
      </c>
      <c r="R376" s="602" t="s">
        <v>498</v>
      </c>
      <c r="S376" s="602" t="s">
        <v>498</v>
      </c>
      <c r="T376" s="602" t="s">
        <v>498</v>
      </c>
      <c r="U376" s="602" t="s">
        <v>498</v>
      </c>
      <c r="V376" s="602" t="s">
        <v>498</v>
      </c>
      <c r="W376" s="602" t="s">
        <v>498</v>
      </c>
      <c r="X376" s="602" t="s">
        <v>498</v>
      </c>
    </row>
    <row r="377" spans="1:24" s="602" customFormat="1">
      <c r="A377" s="602">
        <v>412227</v>
      </c>
      <c r="B377" s="602" t="s">
        <v>5842</v>
      </c>
      <c r="C377" s="602" t="s">
        <v>498</v>
      </c>
      <c r="D377" s="602" t="s">
        <v>498</v>
      </c>
      <c r="E377" s="602" t="s">
        <v>498</v>
      </c>
      <c r="F377" s="602" t="s">
        <v>498</v>
      </c>
      <c r="G377" s="602" t="s">
        <v>498</v>
      </c>
      <c r="H377" s="602" t="s">
        <v>498</v>
      </c>
      <c r="I377" s="602" t="s">
        <v>498</v>
      </c>
      <c r="J377" s="602" t="s">
        <v>498</v>
      </c>
      <c r="K377" s="602" t="s">
        <v>498</v>
      </c>
      <c r="L377" s="602" t="s">
        <v>498</v>
      </c>
      <c r="M377" s="602" t="s">
        <v>498</v>
      </c>
      <c r="N377" s="602" t="s">
        <v>498</v>
      </c>
      <c r="O377" s="602" t="s">
        <v>498</v>
      </c>
      <c r="P377" s="602" t="s">
        <v>498</v>
      </c>
      <c r="Q377" s="602" t="s">
        <v>498</v>
      </c>
      <c r="R377" s="602" t="s">
        <v>498</v>
      </c>
      <c r="S377" s="602" t="s">
        <v>498</v>
      </c>
      <c r="T377" s="602" t="s">
        <v>498</v>
      </c>
      <c r="U377" s="602" t="s">
        <v>498</v>
      </c>
      <c r="V377" s="602" t="s">
        <v>498</v>
      </c>
      <c r="W377" s="602" t="s">
        <v>498</v>
      </c>
      <c r="X377" s="602" t="s">
        <v>498</v>
      </c>
    </row>
    <row r="378" spans="1:24" s="602" customFormat="1">
      <c r="A378" s="602">
        <v>412228</v>
      </c>
      <c r="B378" s="602" t="s">
        <v>5842</v>
      </c>
      <c r="C378" s="602" t="s">
        <v>498</v>
      </c>
      <c r="D378" s="602" t="s">
        <v>498</v>
      </c>
      <c r="E378" s="602" t="s">
        <v>498</v>
      </c>
      <c r="F378" s="602" t="s">
        <v>498</v>
      </c>
      <c r="G378" s="602" t="s">
        <v>498</v>
      </c>
      <c r="H378" s="602" t="s">
        <v>498</v>
      </c>
      <c r="I378" s="602" t="s">
        <v>498</v>
      </c>
      <c r="J378" s="602" t="s">
        <v>498</v>
      </c>
      <c r="K378" s="602" t="s">
        <v>498</v>
      </c>
      <c r="L378" s="602" t="s">
        <v>497</v>
      </c>
      <c r="M378" s="602" t="s">
        <v>497</v>
      </c>
      <c r="N378" s="602" t="s">
        <v>497</v>
      </c>
      <c r="O378" s="602" t="s">
        <v>498</v>
      </c>
      <c r="P378" s="602" t="s">
        <v>498</v>
      </c>
      <c r="Q378" s="602" t="s">
        <v>498</v>
      </c>
      <c r="R378" s="602" t="s">
        <v>498</v>
      </c>
      <c r="S378" s="602" t="s">
        <v>498</v>
      </c>
      <c r="T378" s="602" t="s">
        <v>498</v>
      </c>
      <c r="U378" s="602" t="s">
        <v>497</v>
      </c>
      <c r="V378" s="602" t="s">
        <v>498</v>
      </c>
      <c r="W378" s="602" t="s">
        <v>498</v>
      </c>
      <c r="X378" s="602" t="s">
        <v>498</v>
      </c>
    </row>
    <row r="379" spans="1:24" s="602" customFormat="1">
      <c r="A379" s="602">
        <v>412232</v>
      </c>
      <c r="B379" s="602" t="s">
        <v>5842</v>
      </c>
      <c r="C379" s="602" t="s">
        <v>498</v>
      </c>
      <c r="D379" s="602" t="s">
        <v>498</v>
      </c>
      <c r="E379" s="602" t="s">
        <v>498</v>
      </c>
      <c r="F379" s="602" t="s">
        <v>498</v>
      </c>
      <c r="G379" s="602" t="s">
        <v>498</v>
      </c>
      <c r="H379" s="602" t="s">
        <v>498</v>
      </c>
      <c r="I379" s="602" t="s">
        <v>498</v>
      </c>
      <c r="J379" s="602" t="s">
        <v>498</v>
      </c>
      <c r="K379" s="602" t="s">
        <v>498</v>
      </c>
      <c r="L379" s="602" t="s">
        <v>498</v>
      </c>
      <c r="M379" s="602" t="s">
        <v>498</v>
      </c>
      <c r="N379" s="602" t="s">
        <v>498</v>
      </c>
      <c r="O379" s="602" t="s">
        <v>498</v>
      </c>
      <c r="P379" s="602" t="s">
        <v>498</v>
      </c>
      <c r="Q379" s="602" t="s">
        <v>498</v>
      </c>
      <c r="R379" s="602" t="s">
        <v>498</v>
      </c>
      <c r="S379" s="602" t="s">
        <v>498</v>
      </c>
      <c r="T379" s="602" t="s">
        <v>498</v>
      </c>
      <c r="U379" s="602" t="s">
        <v>498</v>
      </c>
      <c r="V379" s="602" t="s">
        <v>498</v>
      </c>
      <c r="W379" s="602" t="s">
        <v>498</v>
      </c>
      <c r="X379" s="602" t="s">
        <v>498</v>
      </c>
    </row>
    <row r="380" spans="1:24" s="602" customFormat="1">
      <c r="A380" s="602">
        <v>412233</v>
      </c>
      <c r="B380" s="602" t="s">
        <v>5842</v>
      </c>
      <c r="C380" s="602" t="s">
        <v>498</v>
      </c>
      <c r="D380" s="602" t="s">
        <v>498</v>
      </c>
      <c r="E380" s="602" t="s">
        <v>498</v>
      </c>
      <c r="F380" s="602" t="s">
        <v>498</v>
      </c>
      <c r="G380" s="602" t="s">
        <v>498</v>
      </c>
      <c r="H380" s="602" t="s">
        <v>498</v>
      </c>
      <c r="I380" s="602" t="s">
        <v>498</v>
      </c>
      <c r="J380" s="602" t="s">
        <v>498</v>
      </c>
      <c r="K380" s="602" t="s">
        <v>498</v>
      </c>
      <c r="L380" s="602" t="s">
        <v>498</v>
      </c>
      <c r="M380" s="602" t="s">
        <v>498</v>
      </c>
      <c r="N380" s="602" t="s">
        <v>498</v>
      </c>
      <c r="O380" s="602" t="s">
        <v>498</v>
      </c>
      <c r="P380" s="602" t="s">
        <v>498</v>
      </c>
      <c r="Q380" s="602" t="s">
        <v>498</v>
      </c>
      <c r="R380" s="602" t="s">
        <v>498</v>
      </c>
      <c r="S380" s="602" t="s">
        <v>498</v>
      </c>
      <c r="T380" s="602" t="s">
        <v>498</v>
      </c>
      <c r="U380" s="602" t="s">
        <v>498</v>
      </c>
      <c r="V380" s="602" t="s">
        <v>498</v>
      </c>
      <c r="W380" s="602" t="s">
        <v>498</v>
      </c>
      <c r="X380" s="602" t="s">
        <v>498</v>
      </c>
    </row>
    <row r="381" spans="1:24" s="602" customFormat="1">
      <c r="A381" s="602">
        <v>412246</v>
      </c>
      <c r="B381" s="602" t="s">
        <v>5842</v>
      </c>
      <c r="C381" s="602" t="s">
        <v>498</v>
      </c>
      <c r="D381" s="602" t="s">
        <v>498</v>
      </c>
      <c r="E381" s="602" t="s">
        <v>498</v>
      </c>
      <c r="F381" s="602" t="s">
        <v>498</v>
      </c>
      <c r="G381" s="602" t="s">
        <v>499</v>
      </c>
      <c r="H381" s="602" t="s">
        <v>498</v>
      </c>
      <c r="I381" s="602" t="s">
        <v>498</v>
      </c>
      <c r="J381" s="602" t="s">
        <v>498</v>
      </c>
      <c r="K381" s="602" t="s">
        <v>498</v>
      </c>
      <c r="L381" s="602" t="s">
        <v>499</v>
      </c>
      <c r="M381" s="602" t="s">
        <v>498</v>
      </c>
      <c r="N381" s="602" t="s">
        <v>498</v>
      </c>
      <c r="O381" s="602" t="s">
        <v>498</v>
      </c>
      <c r="P381" s="602" t="s">
        <v>498</v>
      </c>
      <c r="Q381" s="602" t="s">
        <v>498</v>
      </c>
      <c r="R381" s="602" t="s">
        <v>498</v>
      </c>
      <c r="S381" s="602" t="s">
        <v>498</v>
      </c>
      <c r="T381" s="602" t="s">
        <v>498</v>
      </c>
      <c r="U381" s="602" t="s">
        <v>498</v>
      </c>
      <c r="V381" s="602" t="s">
        <v>498</v>
      </c>
      <c r="W381" s="602" t="s">
        <v>498</v>
      </c>
      <c r="X381" s="602" t="s">
        <v>498</v>
      </c>
    </row>
    <row r="382" spans="1:24" s="602" customFormat="1">
      <c r="A382" s="602">
        <v>412461</v>
      </c>
      <c r="B382" s="602" t="s">
        <v>5842</v>
      </c>
      <c r="C382" s="602" t="s">
        <v>498</v>
      </c>
      <c r="D382" s="602" t="s">
        <v>498</v>
      </c>
      <c r="E382" s="602" t="s">
        <v>498</v>
      </c>
      <c r="F382" s="602" t="s">
        <v>498</v>
      </c>
      <c r="G382" s="602" t="s">
        <v>498</v>
      </c>
      <c r="H382" s="602" t="s">
        <v>498</v>
      </c>
      <c r="I382" s="602" t="s">
        <v>498</v>
      </c>
      <c r="J382" s="602" t="s">
        <v>498</v>
      </c>
      <c r="K382" s="602" t="s">
        <v>498</v>
      </c>
      <c r="L382" s="602" t="s">
        <v>498</v>
      </c>
      <c r="M382" s="602" t="s">
        <v>498</v>
      </c>
      <c r="N382" s="602" t="s">
        <v>498</v>
      </c>
      <c r="O382" s="602" t="s">
        <v>497</v>
      </c>
      <c r="P382" s="602" t="s">
        <v>497</v>
      </c>
      <c r="Q382" s="602" t="s">
        <v>498</v>
      </c>
      <c r="R382" s="602" t="s">
        <v>498</v>
      </c>
      <c r="S382" s="602" t="s">
        <v>498</v>
      </c>
      <c r="T382" s="602" t="s">
        <v>498</v>
      </c>
      <c r="U382" s="602" t="s">
        <v>498</v>
      </c>
      <c r="V382" s="602" t="s">
        <v>498</v>
      </c>
      <c r="W382" s="602" t="s">
        <v>498</v>
      </c>
      <c r="X382" s="602" t="s">
        <v>498</v>
      </c>
    </row>
    <row r="383" spans="1:24" s="602" customFormat="1">
      <c r="A383" s="602">
        <v>412464</v>
      </c>
      <c r="B383" s="602" t="s">
        <v>5842</v>
      </c>
      <c r="C383" s="602" t="s">
        <v>498</v>
      </c>
      <c r="D383" s="602" t="s">
        <v>498</v>
      </c>
      <c r="E383" s="602" t="s">
        <v>498</v>
      </c>
      <c r="F383" s="602" t="s">
        <v>498</v>
      </c>
      <c r="G383" s="602" t="s">
        <v>498</v>
      </c>
      <c r="H383" s="602" t="s">
        <v>498</v>
      </c>
      <c r="I383" s="602" t="s">
        <v>498</v>
      </c>
      <c r="J383" s="602" t="s">
        <v>499</v>
      </c>
      <c r="K383" s="602" t="s">
        <v>499</v>
      </c>
      <c r="L383" s="602" t="s">
        <v>498</v>
      </c>
      <c r="M383" s="602" t="s">
        <v>499</v>
      </c>
      <c r="N383" s="602" t="s">
        <v>498</v>
      </c>
      <c r="O383" s="602" t="s">
        <v>498</v>
      </c>
      <c r="P383" s="602" t="s">
        <v>498</v>
      </c>
      <c r="Q383" s="602" t="s">
        <v>498</v>
      </c>
      <c r="R383" s="602" t="s">
        <v>498</v>
      </c>
      <c r="S383" s="602" t="s">
        <v>498</v>
      </c>
      <c r="T383" s="602" t="s">
        <v>498</v>
      </c>
      <c r="U383" s="602" t="s">
        <v>498</v>
      </c>
      <c r="V383" s="602" t="s">
        <v>498</v>
      </c>
      <c r="W383" s="602" t="s">
        <v>498</v>
      </c>
      <c r="X383" s="602" t="s">
        <v>498</v>
      </c>
    </row>
    <row r="384" spans="1:24" s="602" customFormat="1">
      <c r="A384" s="602">
        <v>412470</v>
      </c>
      <c r="B384" s="602" t="s">
        <v>5842</v>
      </c>
      <c r="C384" s="602" t="s">
        <v>498</v>
      </c>
      <c r="D384" s="602" t="s">
        <v>498</v>
      </c>
      <c r="E384" s="602" t="s">
        <v>498</v>
      </c>
      <c r="F384" s="602" t="s">
        <v>498</v>
      </c>
      <c r="G384" s="602" t="s">
        <v>498</v>
      </c>
      <c r="H384" s="602" t="s">
        <v>498</v>
      </c>
      <c r="I384" s="602" t="s">
        <v>498</v>
      </c>
      <c r="J384" s="602" t="s">
        <v>497</v>
      </c>
      <c r="K384" s="602" t="s">
        <v>497</v>
      </c>
      <c r="L384" s="602" t="s">
        <v>498</v>
      </c>
      <c r="M384" s="602" t="s">
        <v>497</v>
      </c>
      <c r="N384" s="602" t="s">
        <v>497</v>
      </c>
      <c r="O384" s="602" t="s">
        <v>497</v>
      </c>
      <c r="P384" s="602" t="s">
        <v>497</v>
      </c>
      <c r="Q384" s="602" t="s">
        <v>499</v>
      </c>
      <c r="R384" s="602" t="s">
        <v>498</v>
      </c>
      <c r="S384" s="602" t="s">
        <v>498</v>
      </c>
      <c r="T384" s="602" t="s">
        <v>498</v>
      </c>
      <c r="U384" s="602" t="s">
        <v>498</v>
      </c>
      <c r="V384" s="602" t="s">
        <v>498</v>
      </c>
      <c r="W384" s="602" t="s">
        <v>498</v>
      </c>
      <c r="X384" s="602" t="s">
        <v>497</v>
      </c>
    </row>
    <row r="385" spans="1:24" s="602" customFormat="1">
      <c r="A385" s="602">
        <v>412478</v>
      </c>
      <c r="B385" s="602" t="s">
        <v>5842</v>
      </c>
      <c r="C385" s="602" t="s">
        <v>498</v>
      </c>
      <c r="D385" s="602" t="s">
        <v>498</v>
      </c>
      <c r="E385" s="602" t="s">
        <v>498</v>
      </c>
      <c r="F385" s="602" t="s">
        <v>498</v>
      </c>
      <c r="G385" s="602" t="s">
        <v>497</v>
      </c>
      <c r="H385" s="602" t="s">
        <v>498</v>
      </c>
      <c r="I385" s="602" t="s">
        <v>498</v>
      </c>
      <c r="J385" s="602" t="s">
        <v>497</v>
      </c>
      <c r="K385" s="602" t="s">
        <v>498</v>
      </c>
      <c r="L385" s="602" t="s">
        <v>497</v>
      </c>
      <c r="M385" s="602" t="s">
        <v>498</v>
      </c>
      <c r="N385" s="602" t="s">
        <v>499</v>
      </c>
      <c r="O385" s="602" t="s">
        <v>499</v>
      </c>
      <c r="P385" s="602" t="s">
        <v>497</v>
      </c>
      <c r="Q385" s="602" t="s">
        <v>498</v>
      </c>
      <c r="R385" s="602" t="s">
        <v>498</v>
      </c>
      <c r="S385" s="602" t="s">
        <v>498</v>
      </c>
      <c r="T385" s="602" t="s">
        <v>498</v>
      </c>
      <c r="U385" s="602" t="s">
        <v>497</v>
      </c>
      <c r="V385" s="602" t="s">
        <v>499</v>
      </c>
      <c r="W385" s="602" t="s">
        <v>499</v>
      </c>
      <c r="X385" s="602" t="s">
        <v>499</v>
      </c>
    </row>
    <row r="386" spans="1:24" s="602" customFormat="1">
      <c r="A386" s="602">
        <v>412482</v>
      </c>
      <c r="B386" s="602" t="s">
        <v>5842</v>
      </c>
      <c r="C386" s="602" t="s">
        <v>498</v>
      </c>
      <c r="D386" s="602" t="s">
        <v>498</v>
      </c>
      <c r="E386" s="602" t="s">
        <v>498</v>
      </c>
      <c r="F386" s="602" t="s">
        <v>498</v>
      </c>
      <c r="G386" s="602" t="s">
        <v>499</v>
      </c>
      <c r="H386" s="602" t="s">
        <v>497</v>
      </c>
      <c r="I386" s="602" t="s">
        <v>498</v>
      </c>
      <c r="J386" s="602" t="s">
        <v>497</v>
      </c>
      <c r="K386" s="602" t="s">
        <v>498</v>
      </c>
      <c r="L386" s="602" t="s">
        <v>497</v>
      </c>
      <c r="M386" s="602" t="s">
        <v>498</v>
      </c>
      <c r="N386" s="602" t="s">
        <v>497</v>
      </c>
      <c r="O386" s="602" t="s">
        <v>498</v>
      </c>
      <c r="P386" s="602" t="s">
        <v>498</v>
      </c>
      <c r="Q386" s="602" t="s">
        <v>499</v>
      </c>
      <c r="R386" s="602" t="s">
        <v>498</v>
      </c>
      <c r="S386" s="602" t="s">
        <v>498</v>
      </c>
      <c r="T386" s="602" t="s">
        <v>498</v>
      </c>
      <c r="U386" s="602" t="s">
        <v>498</v>
      </c>
      <c r="V386" s="602" t="s">
        <v>498</v>
      </c>
      <c r="W386" s="602" t="s">
        <v>498</v>
      </c>
      <c r="X386" s="602" t="s">
        <v>498</v>
      </c>
    </row>
    <row r="387" spans="1:24" s="602" customFormat="1">
      <c r="A387" s="602">
        <v>412487</v>
      </c>
      <c r="B387" s="602" t="s">
        <v>5842</v>
      </c>
      <c r="C387" s="602" t="s">
        <v>498</v>
      </c>
      <c r="D387" s="602" t="s">
        <v>498</v>
      </c>
      <c r="E387" s="602" t="s">
        <v>498</v>
      </c>
      <c r="F387" s="602" t="s">
        <v>498</v>
      </c>
      <c r="G387" s="602" t="s">
        <v>498</v>
      </c>
      <c r="H387" s="602" t="s">
        <v>498</v>
      </c>
      <c r="I387" s="602" t="s">
        <v>498</v>
      </c>
      <c r="J387" s="602" t="s">
        <v>499</v>
      </c>
      <c r="K387" s="602" t="s">
        <v>498</v>
      </c>
      <c r="L387" s="602" t="s">
        <v>499</v>
      </c>
      <c r="M387" s="602" t="s">
        <v>498</v>
      </c>
      <c r="N387" s="602" t="s">
        <v>498</v>
      </c>
      <c r="O387" s="602" t="s">
        <v>498</v>
      </c>
      <c r="P387" s="602" t="s">
        <v>498</v>
      </c>
      <c r="Q387" s="602" t="s">
        <v>498</v>
      </c>
      <c r="R387" s="602" t="s">
        <v>498</v>
      </c>
      <c r="S387" s="602" t="s">
        <v>498</v>
      </c>
      <c r="T387" s="602" t="s">
        <v>498</v>
      </c>
      <c r="U387" s="602" t="s">
        <v>498</v>
      </c>
      <c r="V387" s="602" t="s">
        <v>498</v>
      </c>
      <c r="W387" s="602" t="s">
        <v>498</v>
      </c>
      <c r="X387" s="602" t="s">
        <v>498</v>
      </c>
    </row>
    <row r="388" spans="1:24" s="602" customFormat="1">
      <c r="A388" s="602">
        <v>412489</v>
      </c>
      <c r="B388" s="602" t="s">
        <v>5842</v>
      </c>
      <c r="C388" s="602" t="s">
        <v>498</v>
      </c>
      <c r="D388" s="602" t="s">
        <v>498</v>
      </c>
      <c r="E388" s="602" t="s">
        <v>498</v>
      </c>
      <c r="F388" s="602" t="s">
        <v>498</v>
      </c>
      <c r="G388" s="602" t="s">
        <v>498</v>
      </c>
      <c r="H388" s="602" t="s">
        <v>498</v>
      </c>
      <c r="I388" s="602" t="s">
        <v>497</v>
      </c>
      <c r="J388" s="602" t="s">
        <v>497</v>
      </c>
      <c r="K388" s="602" t="s">
        <v>498</v>
      </c>
      <c r="L388" s="602" t="s">
        <v>497</v>
      </c>
      <c r="M388" s="602" t="s">
        <v>498</v>
      </c>
      <c r="N388" s="602" t="s">
        <v>499</v>
      </c>
      <c r="O388" s="602" t="s">
        <v>497</v>
      </c>
      <c r="P388" s="602" t="s">
        <v>499</v>
      </c>
      <c r="Q388" s="602" t="s">
        <v>498</v>
      </c>
      <c r="R388" s="602" t="s">
        <v>498</v>
      </c>
      <c r="S388" s="602" t="s">
        <v>498</v>
      </c>
      <c r="T388" s="602" t="s">
        <v>498</v>
      </c>
      <c r="U388" s="602" t="s">
        <v>498</v>
      </c>
      <c r="V388" s="602" t="s">
        <v>498</v>
      </c>
      <c r="W388" s="602" t="s">
        <v>498</v>
      </c>
      <c r="X388" s="602" t="s">
        <v>498</v>
      </c>
    </row>
    <row r="389" spans="1:24" s="602" customFormat="1">
      <c r="A389" s="602">
        <v>412490</v>
      </c>
      <c r="B389" s="602" t="s">
        <v>5842</v>
      </c>
      <c r="C389" s="602" t="s">
        <v>498</v>
      </c>
      <c r="D389" s="602" t="s">
        <v>498</v>
      </c>
      <c r="E389" s="602" t="s">
        <v>498</v>
      </c>
      <c r="F389" s="602" t="s">
        <v>498</v>
      </c>
      <c r="G389" s="602" t="s">
        <v>498</v>
      </c>
      <c r="H389" s="602" t="s">
        <v>498</v>
      </c>
      <c r="I389" s="602" t="s">
        <v>498</v>
      </c>
      <c r="J389" s="602" t="s">
        <v>498</v>
      </c>
      <c r="K389" s="602" t="s">
        <v>498</v>
      </c>
      <c r="L389" s="602" t="s">
        <v>498</v>
      </c>
      <c r="M389" s="602" t="s">
        <v>499</v>
      </c>
      <c r="N389" s="602" t="s">
        <v>498</v>
      </c>
      <c r="O389" s="602" t="s">
        <v>499</v>
      </c>
      <c r="P389" s="602" t="s">
        <v>499</v>
      </c>
      <c r="Q389" s="602" t="s">
        <v>498</v>
      </c>
      <c r="R389" s="602" t="s">
        <v>498</v>
      </c>
      <c r="S389" s="602" t="s">
        <v>498</v>
      </c>
      <c r="T389" s="602" t="s">
        <v>498</v>
      </c>
      <c r="U389" s="602" t="s">
        <v>498</v>
      </c>
      <c r="V389" s="602" t="s">
        <v>498</v>
      </c>
      <c r="W389" s="602" t="s">
        <v>498</v>
      </c>
      <c r="X389" s="602" t="s">
        <v>498</v>
      </c>
    </row>
    <row r="390" spans="1:24" s="602" customFormat="1">
      <c r="A390" s="602">
        <v>413881</v>
      </c>
      <c r="B390" s="602" t="s">
        <v>5842</v>
      </c>
      <c r="C390" s="602" t="s">
        <v>498</v>
      </c>
      <c r="D390" s="602" t="s">
        <v>498</v>
      </c>
      <c r="E390" s="602" t="s">
        <v>498</v>
      </c>
      <c r="F390" s="602" t="s">
        <v>498</v>
      </c>
      <c r="G390" s="602" t="s">
        <v>498</v>
      </c>
      <c r="H390" s="602" t="s">
        <v>498</v>
      </c>
      <c r="I390" s="602" t="s">
        <v>498</v>
      </c>
      <c r="J390" s="602" t="s">
        <v>499</v>
      </c>
      <c r="K390" s="602" t="s">
        <v>499</v>
      </c>
      <c r="L390" s="602" t="s">
        <v>498</v>
      </c>
      <c r="M390" s="602" t="s">
        <v>497</v>
      </c>
      <c r="N390" s="602" t="s">
        <v>498</v>
      </c>
      <c r="O390" s="602" t="s">
        <v>498</v>
      </c>
      <c r="P390" s="602" t="s">
        <v>498</v>
      </c>
      <c r="Q390" s="602" t="s">
        <v>498</v>
      </c>
      <c r="R390" s="602" t="s">
        <v>498</v>
      </c>
      <c r="S390" s="602" t="s">
        <v>498</v>
      </c>
      <c r="T390" s="602" t="s">
        <v>498</v>
      </c>
      <c r="U390" s="602" t="s">
        <v>498</v>
      </c>
      <c r="V390" s="602" t="s">
        <v>498</v>
      </c>
      <c r="W390" s="602" t="s">
        <v>498</v>
      </c>
      <c r="X390" s="602" t="s">
        <v>498</v>
      </c>
    </row>
    <row r="391" spans="1:24" s="602" customFormat="1">
      <c r="A391" s="602">
        <v>414369</v>
      </c>
      <c r="B391" s="602" t="s">
        <v>5842</v>
      </c>
      <c r="C391" s="602" t="s">
        <v>498</v>
      </c>
      <c r="D391" s="602" t="s">
        <v>498</v>
      </c>
      <c r="E391" s="602" t="s">
        <v>498</v>
      </c>
      <c r="F391" s="602" t="s">
        <v>498</v>
      </c>
      <c r="G391" s="602" t="s">
        <v>498</v>
      </c>
      <c r="H391" s="602" t="s">
        <v>498</v>
      </c>
      <c r="I391" s="602" t="s">
        <v>498</v>
      </c>
      <c r="J391" s="602" t="s">
        <v>498</v>
      </c>
      <c r="K391" s="602" t="s">
        <v>499</v>
      </c>
      <c r="L391" s="602" t="s">
        <v>499</v>
      </c>
      <c r="M391" s="602" t="s">
        <v>498</v>
      </c>
      <c r="N391" s="602" t="s">
        <v>498</v>
      </c>
      <c r="O391" s="602" t="s">
        <v>498</v>
      </c>
      <c r="P391" s="602" t="s">
        <v>498</v>
      </c>
      <c r="Q391" s="602" t="s">
        <v>498</v>
      </c>
      <c r="R391" s="602" t="s">
        <v>498</v>
      </c>
      <c r="S391" s="602" t="s">
        <v>498</v>
      </c>
      <c r="T391" s="602" t="s">
        <v>498</v>
      </c>
      <c r="U391" s="602" t="s">
        <v>498</v>
      </c>
      <c r="V391" s="602" t="s">
        <v>498</v>
      </c>
      <c r="W391" s="602" t="s">
        <v>498</v>
      </c>
      <c r="X391" s="602" t="s">
        <v>498</v>
      </c>
    </row>
    <row r="392" spans="1:24" s="602" customFormat="1">
      <c r="A392" s="602">
        <v>414522</v>
      </c>
      <c r="B392" s="602" t="s">
        <v>5842</v>
      </c>
      <c r="C392" s="602" t="s">
        <v>498</v>
      </c>
      <c r="D392" s="602" t="s">
        <v>498</v>
      </c>
      <c r="E392" s="602" t="s">
        <v>498</v>
      </c>
      <c r="F392" s="602" t="s">
        <v>498</v>
      </c>
      <c r="G392" s="602" t="s">
        <v>499</v>
      </c>
      <c r="H392" s="602" t="s">
        <v>498</v>
      </c>
      <c r="I392" s="602" t="s">
        <v>498</v>
      </c>
      <c r="J392" s="602" t="s">
        <v>497</v>
      </c>
      <c r="K392" s="602" t="s">
        <v>499</v>
      </c>
      <c r="L392" s="602" t="s">
        <v>497</v>
      </c>
      <c r="M392" s="602" t="s">
        <v>498</v>
      </c>
      <c r="N392" s="602" t="s">
        <v>498</v>
      </c>
      <c r="O392" s="602" t="s">
        <v>498</v>
      </c>
      <c r="P392" s="602" t="s">
        <v>498</v>
      </c>
      <c r="Q392" s="602" t="s">
        <v>498</v>
      </c>
      <c r="R392" s="602" t="s">
        <v>498</v>
      </c>
      <c r="S392" s="602" t="s">
        <v>498</v>
      </c>
      <c r="T392" s="602" t="s">
        <v>498</v>
      </c>
      <c r="U392" s="602" t="s">
        <v>498</v>
      </c>
      <c r="V392" s="602" t="s">
        <v>498</v>
      </c>
      <c r="W392" s="602" t="s">
        <v>498</v>
      </c>
      <c r="X392" s="602" t="s">
        <v>498</v>
      </c>
    </row>
    <row r="393" spans="1:24" s="602" customFormat="1">
      <c r="A393" s="602">
        <v>414725</v>
      </c>
      <c r="B393" s="602" t="s">
        <v>5842</v>
      </c>
      <c r="C393" s="602" t="s">
        <v>498</v>
      </c>
      <c r="D393" s="602" t="s">
        <v>498</v>
      </c>
      <c r="E393" s="602" t="s">
        <v>498</v>
      </c>
      <c r="F393" s="602" t="s">
        <v>498</v>
      </c>
      <c r="G393" s="602" t="s">
        <v>497</v>
      </c>
      <c r="H393" s="602" t="s">
        <v>498</v>
      </c>
      <c r="I393" s="602" t="s">
        <v>498</v>
      </c>
      <c r="J393" s="602" t="s">
        <v>497</v>
      </c>
      <c r="K393" s="602" t="s">
        <v>498</v>
      </c>
      <c r="L393" s="602" t="s">
        <v>499</v>
      </c>
      <c r="M393" s="602" t="s">
        <v>498</v>
      </c>
      <c r="N393" s="602" t="s">
        <v>499</v>
      </c>
      <c r="O393" s="602" t="s">
        <v>498</v>
      </c>
      <c r="P393" s="602" t="s">
        <v>498</v>
      </c>
      <c r="Q393" s="602" t="s">
        <v>498</v>
      </c>
      <c r="R393" s="602" t="s">
        <v>498</v>
      </c>
      <c r="S393" s="602" t="s">
        <v>498</v>
      </c>
      <c r="T393" s="602" t="s">
        <v>498</v>
      </c>
      <c r="U393" s="602" t="s">
        <v>498</v>
      </c>
      <c r="V393" s="602" t="s">
        <v>498</v>
      </c>
      <c r="W393" s="602" t="s">
        <v>498</v>
      </c>
      <c r="X393" s="602" t="s">
        <v>498</v>
      </c>
    </row>
    <row r="394" spans="1:24" s="602" customFormat="1">
      <c r="A394" s="602">
        <v>414728</v>
      </c>
      <c r="B394" s="602" t="s">
        <v>5842</v>
      </c>
      <c r="C394" s="602" t="s">
        <v>498</v>
      </c>
      <c r="D394" s="602" t="s">
        <v>498</v>
      </c>
      <c r="E394" s="602" t="s">
        <v>498</v>
      </c>
      <c r="F394" s="602" t="s">
        <v>498</v>
      </c>
      <c r="G394" s="602" t="s">
        <v>498</v>
      </c>
      <c r="H394" s="602" t="s">
        <v>498</v>
      </c>
      <c r="I394" s="602" t="s">
        <v>498</v>
      </c>
      <c r="J394" s="602" t="s">
        <v>498</v>
      </c>
      <c r="K394" s="602" t="s">
        <v>499</v>
      </c>
      <c r="L394" s="602" t="s">
        <v>498</v>
      </c>
      <c r="M394" s="602" t="s">
        <v>498</v>
      </c>
      <c r="N394" s="602" t="s">
        <v>499</v>
      </c>
      <c r="O394" s="602" t="s">
        <v>497</v>
      </c>
      <c r="P394" s="602" t="s">
        <v>498</v>
      </c>
      <c r="Q394" s="602" t="s">
        <v>498</v>
      </c>
      <c r="R394" s="602" t="s">
        <v>498</v>
      </c>
      <c r="S394" s="602" t="s">
        <v>498</v>
      </c>
      <c r="T394" s="602" t="s">
        <v>498</v>
      </c>
      <c r="U394" s="602" t="s">
        <v>499</v>
      </c>
      <c r="V394" s="602" t="s">
        <v>498</v>
      </c>
      <c r="W394" s="602" t="s">
        <v>498</v>
      </c>
      <c r="X394" s="602" t="s">
        <v>498</v>
      </c>
    </row>
    <row r="395" spans="1:24" s="602" customFormat="1">
      <c r="A395" s="602">
        <v>414736</v>
      </c>
      <c r="B395" s="602" t="s">
        <v>5842</v>
      </c>
      <c r="C395" s="602" t="s">
        <v>498</v>
      </c>
      <c r="D395" s="602" t="s">
        <v>498</v>
      </c>
      <c r="E395" s="602" t="s">
        <v>498</v>
      </c>
      <c r="F395" s="602" t="s">
        <v>498</v>
      </c>
      <c r="G395" s="602" t="s">
        <v>499</v>
      </c>
      <c r="H395" s="602" t="s">
        <v>498</v>
      </c>
      <c r="I395" s="602" t="s">
        <v>498</v>
      </c>
      <c r="J395" s="602" t="s">
        <v>499</v>
      </c>
      <c r="K395" s="602" t="s">
        <v>498</v>
      </c>
      <c r="L395" s="602" t="s">
        <v>498</v>
      </c>
      <c r="M395" s="602" t="s">
        <v>498</v>
      </c>
      <c r="N395" s="602" t="s">
        <v>498</v>
      </c>
      <c r="O395" s="602" t="s">
        <v>498</v>
      </c>
      <c r="P395" s="602" t="s">
        <v>498</v>
      </c>
      <c r="Q395" s="602" t="s">
        <v>498</v>
      </c>
      <c r="R395" s="602" t="s">
        <v>498</v>
      </c>
      <c r="S395" s="602" t="s">
        <v>498</v>
      </c>
      <c r="T395" s="602" t="s">
        <v>498</v>
      </c>
      <c r="U395" s="602" t="s">
        <v>498</v>
      </c>
      <c r="V395" s="602" t="s">
        <v>498</v>
      </c>
      <c r="W395" s="602" t="s">
        <v>498</v>
      </c>
      <c r="X395" s="602" t="s">
        <v>498</v>
      </c>
    </row>
    <row r="396" spans="1:24" s="602" customFormat="1">
      <c r="A396" s="602">
        <v>414738</v>
      </c>
      <c r="B396" s="602" t="s">
        <v>5842</v>
      </c>
      <c r="C396" s="602" t="s">
        <v>498</v>
      </c>
      <c r="D396" s="602" t="s">
        <v>498</v>
      </c>
      <c r="E396" s="602" t="s">
        <v>498</v>
      </c>
      <c r="F396" s="602" t="s">
        <v>498</v>
      </c>
      <c r="G396" s="602" t="s">
        <v>499</v>
      </c>
      <c r="H396" s="602" t="s">
        <v>498</v>
      </c>
      <c r="I396" s="602" t="s">
        <v>498</v>
      </c>
      <c r="J396" s="602" t="s">
        <v>499</v>
      </c>
      <c r="K396" s="602" t="s">
        <v>498</v>
      </c>
      <c r="L396" s="602" t="s">
        <v>498</v>
      </c>
      <c r="M396" s="602" t="s">
        <v>498</v>
      </c>
      <c r="N396" s="602" t="s">
        <v>498</v>
      </c>
      <c r="O396" s="602" t="s">
        <v>499</v>
      </c>
      <c r="P396" s="602" t="s">
        <v>498</v>
      </c>
      <c r="Q396" s="602" t="s">
        <v>498</v>
      </c>
      <c r="R396" s="602" t="s">
        <v>498</v>
      </c>
      <c r="S396" s="602" t="s">
        <v>498</v>
      </c>
      <c r="T396" s="602" t="s">
        <v>498</v>
      </c>
      <c r="U396" s="602" t="s">
        <v>498</v>
      </c>
      <c r="V396" s="602" t="s">
        <v>498</v>
      </c>
      <c r="W396" s="602" t="s">
        <v>498</v>
      </c>
      <c r="X396" s="602" t="s">
        <v>498</v>
      </c>
    </row>
    <row r="397" spans="1:24" s="602" customFormat="1">
      <c r="A397" s="602">
        <v>414743</v>
      </c>
      <c r="B397" s="602" t="s">
        <v>5842</v>
      </c>
      <c r="C397" s="602" t="s">
        <v>498</v>
      </c>
      <c r="D397" s="602" t="s">
        <v>498</v>
      </c>
      <c r="E397" s="602" t="s">
        <v>498</v>
      </c>
      <c r="F397" s="602" t="s">
        <v>498</v>
      </c>
      <c r="G397" s="602" t="s">
        <v>497</v>
      </c>
      <c r="H397" s="602" t="s">
        <v>498</v>
      </c>
      <c r="I397" s="602" t="s">
        <v>498</v>
      </c>
      <c r="J397" s="602" t="s">
        <v>497</v>
      </c>
      <c r="K397" s="602" t="s">
        <v>497</v>
      </c>
      <c r="L397" s="602" t="s">
        <v>498</v>
      </c>
      <c r="M397" s="602" t="s">
        <v>498</v>
      </c>
      <c r="N397" s="602" t="s">
        <v>498</v>
      </c>
      <c r="O397" s="602" t="s">
        <v>498</v>
      </c>
      <c r="P397" s="602" t="s">
        <v>498</v>
      </c>
      <c r="Q397" s="602" t="s">
        <v>498</v>
      </c>
      <c r="R397" s="602" t="s">
        <v>498</v>
      </c>
      <c r="S397" s="602" t="s">
        <v>498</v>
      </c>
      <c r="T397" s="602" t="s">
        <v>498</v>
      </c>
      <c r="U397" s="602" t="s">
        <v>498</v>
      </c>
      <c r="V397" s="602" t="s">
        <v>498</v>
      </c>
      <c r="W397" s="602" t="s">
        <v>498</v>
      </c>
      <c r="X397" s="602" t="s">
        <v>498</v>
      </c>
    </row>
    <row r="398" spans="1:24" s="602" customFormat="1">
      <c r="A398" s="602">
        <v>414749</v>
      </c>
      <c r="B398" s="602" t="s">
        <v>5842</v>
      </c>
      <c r="C398" s="602" t="s">
        <v>498</v>
      </c>
      <c r="D398" s="602" t="s">
        <v>498</v>
      </c>
      <c r="E398" s="602" t="s">
        <v>498</v>
      </c>
      <c r="F398" s="602" t="s">
        <v>498</v>
      </c>
      <c r="G398" s="602" t="s">
        <v>498</v>
      </c>
      <c r="H398" s="602" t="s">
        <v>498</v>
      </c>
      <c r="I398" s="602" t="s">
        <v>498</v>
      </c>
      <c r="J398" s="602" t="s">
        <v>499</v>
      </c>
      <c r="K398" s="602" t="s">
        <v>499</v>
      </c>
      <c r="L398" s="602" t="s">
        <v>498</v>
      </c>
      <c r="M398" s="602" t="s">
        <v>498</v>
      </c>
      <c r="N398" s="602" t="s">
        <v>498</v>
      </c>
      <c r="O398" s="602" t="s">
        <v>498</v>
      </c>
      <c r="P398" s="602" t="s">
        <v>498</v>
      </c>
      <c r="Q398" s="602" t="s">
        <v>498</v>
      </c>
      <c r="R398" s="602" t="s">
        <v>498</v>
      </c>
      <c r="S398" s="602" t="s">
        <v>498</v>
      </c>
      <c r="T398" s="602" t="s">
        <v>498</v>
      </c>
      <c r="U398" s="602" t="s">
        <v>498</v>
      </c>
      <c r="V398" s="602" t="s">
        <v>498</v>
      </c>
      <c r="W398" s="602" t="s">
        <v>498</v>
      </c>
      <c r="X398" s="602" t="s">
        <v>498</v>
      </c>
    </row>
    <row r="399" spans="1:24" s="602" customFormat="1">
      <c r="A399" s="602">
        <v>414758</v>
      </c>
      <c r="B399" s="602" t="s">
        <v>5842</v>
      </c>
      <c r="C399" s="602" t="s">
        <v>498</v>
      </c>
      <c r="D399" s="602" t="s">
        <v>498</v>
      </c>
      <c r="E399" s="602" t="s">
        <v>498</v>
      </c>
      <c r="F399" s="602" t="s">
        <v>498</v>
      </c>
      <c r="G399" s="602" t="s">
        <v>498</v>
      </c>
      <c r="H399" s="602" t="s">
        <v>498</v>
      </c>
      <c r="I399" s="602" t="s">
        <v>498</v>
      </c>
      <c r="J399" s="602" t="s">
        <v>498</v>
      </c>
      <c r="K399" s="602" t="s">
        <v>498</v>
      </c>
      <c r="L399" s="602" t="s">
        <v>498</v>
      </c>
      <c r="M399" s="602" t="s">
        <v>498</v>
      </c>
      <c r="N399" s="602" t="s">
        <v>498</v>
      </c>
      <c r="O399" s="602" t="s">
        <v>498</v>
      </c>
      <c r="P399" s="602" t="s">
        <v>498</v>
      </c>
      <c r="Q399" s="602" t="s">
        <v>498</v>
      </c>
      <c r="R399" s="602" t="s">
        <v>498</v>
      </c>
      <c r="S399" s="602" t="s">
        <v>498</v>
      </c>
      <c r="T399" s="602" t="s">
        <v>498</v>
      </c>
      <c r="U399" s="602" t="s">
        <v>498</v>
      </c>
      <c r="V399" s="602" t="s">
        <v>498</v>
      </c>
      <c r="W399" s="602" t="s">
        <v>498</v>
      </c>
      <c r="X399" s="602" t="s">
        <v>498</v>
      </c>
    </row>
    <row r="400" spans="1:24" s="602" customFormat="1">
      <c r="A400" s="602">
        <v>414774</v>
      </c>
      <c r="B400" s="602" t="s">
        <v>5842</v>
      </c>
      <c r="C400" s="602" t="s">
        <v>498</v>
      </c>
      <c r="D400" s="602" t="s">
        <v>498</v>
      </c>
      <c r="E400" s="602" t="s">
        <v>498</v>
      </c>
      <c r="F400" s="602" t="s">
        <v>498</v>
      </c>
      <c r="G400" s="602" t="s">
        <v>498</v>
      </c>
      <c r="H400" s="602" t="s">
        <v>498</v>
      </c>
      <c r="I400" s="602" t="s">
        <v>498</v>
      </c>
      <c r="J400" s="602" t="s">
        <v>498</v>
      </c>
      <c r="K400" s="602" t="s">
        <v>498</v>
      </c>
      <c r="L400" s="602" t="s">
        <v>498</v>
      </c>
      <c r="M400" s="602" t="s">
        <v>498</v>
      </c>
      <c r="N400" s="602" t="s">
        <v>498</v>
      </c>
      <c r="O400" s="602" t="s">
        <v>498</v>
      </c>
      <c r="P400" s="602" t="s">
        <v>498</v>
      </c>
      <c r="Q400" s="602" t="s">
        <v>498</v>
      </c>
      <c r="R400" s="602" t="s">
        <v>498</v>
      </c>
      <c r="S400" s="602" t="s">
        <v>498</v>
      </c>
      <c r="T400" s="602" t="s">
        <v>498</v>
      </c>
      <c r="U400" s="602" t="s">
        <v>498</v>
      </c>
      <c r="V400" s="602" t="s">
        <v>498</v>
      </c>
      <c r="W400" s="602" t="s">
        <v>498</v>
      </c>
      <c r="X400" s="602" t="s">
        <v>498</v>
      </c>
    </row>
    <row r="401" spans="1:24" s="602" customFormat="1">
      <c r="A401" s="602">
        <v>414804</v>
      </c>
      <c r="B401" s="602" t="s">
        <v>5842</v>
      </c>
      <c r="C401" s="602" t="s">
        <v>498</v>
      </c>
      <c r="D401" s="602" t="s">
        <v>498</v>
      </c>
      <c r="E401" s="602" t="s">
        <v>498</v>
      </c>
      <c r="F401" s="602" t="s">
        <v>498</v>
      </c>
      <c r="G401" s="602" t="s">
        <v>497</v>
      </c>
      <c r="H401" s="602" t="s">
        <v>497</v>
      </c>
      <c r="I401" s="602" t="s">
        <v>498</v>
      </c>
      <c r="J401" s="602" t="s">
        <v>497</v>
      </c>
      <c r="K401" s="602" t="s">
        <v>498</v>
      </c>
      <c r="L401" s="602" t="s">
        <v>498</v>
      </c>
      <c r="M401" s="602" t="s">
        <v>498</v>
      </c>
      <c r="N401" s="602" t="s">
        <v>499</v>
      </c>
      <c r="O401" s="602" t="s">
        <v>497</v>
      </c>
      <c r="P401" s="602" t="s">
        <v>497</v>
      </c>
      <c r="Q401" s="602" t="s">
        <v>498</v>
      </c>
      <c r="R401" s="602" t="s">
        <v>498</v>
      </c>
      <c r="S401" s="602" t="s">
        <v>498</v>
      </c>
      <c r="T401" s="602" t="s">
        <v>498</v>
      </c>
      <c r="U401" s="602" t="s">
        <v>498</v>
      </c>
      <c r="V401" s="602" t="s">
        <v>498</v>
      </c>
      <c r="W401" s="602" t="s">
        <v>498</v>
      </c>
      <c r="X401" s="602" t="s">
        <v>498</v>
      </c>
    </row>
    <row r="402" spans="1:24" s="602" customFormat="1">
      <c r="A402" s="602">
        <v>414806</v>
      </c>
      <c r="B402" s="602" t="s">
        <v>5842</v>
      </c>
      <c r="C402" s="602" t="s">
        <v>498</v>
      </c>
      <c r="D402" s="602" t="s">
        <v>498</v>
      </c>
      <c r="E402" s="602" t="s">
        <v>498</v>
      </c>
      <c r="F402" s="602" t="s">
        <v>498</v>
      </c>
      <c r="G402" s="602" t="s">
        <v>498</v>
      </c>
      <c r="H402" s="602" t="s">
        <v>498</v>
      </c>
      <c r="I402" s="602" t="s">
        <v>497</v>
      </c>
      <c r="J402" s="602" t="s">
        <v>497</v>
      </c>
      <c r="K402" s="602" t="s">
        <v>498</v>
      </c>
      <c r="L402" s="602" t="s">
        <v>498</v>
      </c>
      <c r="M402" s="602" t="s">
        <v>498</v>
      </c>
      <c r="N402" s="602" t="s">
        <v>498</v>
      </c>
      <c r="O402" s="602" t="s">
        <v>499</v>
      </c>
      <c r="P402" s="602" t="s">
        <v>499</v>
      </c>
      <c r="Q402" s="602" t="s">
        <v>499</v>
      </c>
      <c r="R402" s="602" t="s">
        <v>498</v>
      </c>
      <c r="S402" s="602" t="s">
        <v>498</v>
      </c>
      <c r="T402" s="602" t="s">
        <v>498</v>
      </c>
      <c r="U402" s="602" t="s">
        <v>498</v>
      </c>
      <c r="V402" s="602" t="s">
        <v>498</v>
      </c>
      <c r="W402" s="602" t="s">
        <v>497</v>
      </c>
      <c r="X402" s="602" t="s">
        <v>497</v>
      </c>
    </row>
    <row r="403" spans="1:24" s="602" customFormat="1">
      <c r="A403" s="602">
        <v>414815</v>
      </c>
      <c r="B403" s="602" t="s">
        <v>5842</v>
      </c>
      <c r="C403" s="602" t="s">
        <v>498</v>
      </c>
      <c r="D403" s="602" t="s">
        <v>498</v>
      </c>
      <c r="E403" s="602" t="s">
        <v>498</v>
      </c>
      <c r="F403" s="602" t="s">
        <v>498</v>
      </c>
      <c r="G403" s="602" t="s">
        <v>498</v>
      </c>
      <c r="H403" s="602" t="s">
        <v>498</v>
      </c>
      <c r="I403" s="602" t="s">
        <v>498</v>
      </c>
      <c r="J403" s="602" t="s">
        <v>499</v>
      </c>
      <c r="K403" s="602" t="s">
        <v>499</v>
      </c>
      <c r="L403" s="602" t="s">
        <v>498</v>
      </c>
      <c r="M403" s="602" t="s">
        <v>498</v>
      </c>
      <c r="N403" s="602" t="s">
        <v>498</v>
      </c>
      <c r="O403" s="602" t="s">
        <v>499</v>
      </c>
      <c r="P403" s="602" t="s">
        <v>498</v>
      </c>
      <c r="Q403" s="602" t="s">
        <v>498</v>
      </c>
      <c r="R403" s="602" t="s">
        <v>498</v>
      </c>
      <c r="S403" s="602" t="s">
        <v>498</v>
      </c>
      <c r="T403" s="602" t="s">
        <v>498</v>
      </c>
      <c r="U403" s="602" t="s">
        <v>498</v>
      </c>
      <c r="V403" s="602" t="s">
        <v>498</v>
      </c>
      <c r="W403" s="602" t="s">
        <v>498</v>
      </c>
      <c r="X403" s="602" t="s">
        <v>498</v>
      </c>
    </row>
    <row r="404" spans="1:24" s="602" customFormat="1">
      <c r="A404" s="602">
        <v>414820</v>
      </c>
      <c r="B404" s="602" t="s">
        <v>5842</v>
      </c>
      <c r="C404" s="602" t="s">
        <v>498</v>
      </c>
      <c r="D404" s="602" t="s">
        <v>498</v>
      </c>
      <c r="E404" s="602" t="s">
        <v>498</v>
      </c>
      <c r="F404" s="602" t="s">
        <v>498</v>
      </c>
      <c r="G404" s="602" t="s">
        <v>497</v>
      </c>
      <c r="H404" s="602" t="s">
        <v>499</v>
      </c>
      <c r="I404" s="602" t="s">
        <v>498</v>
      </c>
      <c r="J404" s="602" t="s">
        <v>497</v>
      </c>
      <c r="K404" s="602" t="s">
        <v>498</v>
      </c>
      <c r="L404" s="602" t="s">
        <v>499</v>
      </c>
      <c r="M404" s="602" t="s">
        <v>498</v>
      </c>
      <c r="N404" s="602" t="s">
        <v>497</v>
      </c>
      <c r="O404" s="602" t="s">
        <v>499</v>
      </c>
      <c r="P404" s="602" t="s">
        <v>498</v>
      </c>
      <c r="Q404" s="602" t="s">
        <v>498</v>
      </c>
      <c r="R404" s="602" t="s">
        <v>498</v>
      </c>
      <c r="S404" s="602" t="s">
        <v>498</v>
      </c>
      <c r="T404" s="602" t="s">
        <v>498</v>
      </c>
      <c r="U404" s="602" t="s">
        <v>498</v>
      </c>
      <c r="V404" s="602" t="s">
        <v>498</v>
      </c>
      <c r="W404" s="602" t="s">
        <v>498</v>
      </c>
      <c r="X404" s="602" t="s">
        <v>498</v>
      </c>
    </row>
    <row r="405" spans="1:24" s="602" customFormat="1">
      <c r="A405" s="602">
        <v>414830</v>
      </c>
      <c r="B405" s="602" t="s">
        <v>5842</v>
      </c>
      <c r="C405" s="602" t="s">
        <v>498</v>
      </c>
      <c r="D405" s="602" t="s">
        <v>498</v>
      </c>
      <c r="E405" s="602" t="s">
        <v>498</v>
      </c>
      <c r="F405" s="602" t="s">
        <v>498</v>
      </c>
      <c r="G405" s="602" t="s">
        <v>499</v>
      </c>
      <c r="H405" s="602" t="s">
        <v>498</v>
      </c>
      <c r="I405" s="602" t="s">
        <v>498</v>
      </c>
      <c r="J405" s="602" t="s">
        <v>498</v>
      </c>
      <c r="K405" s="602" t="s">
        <v>499</v>
      </c>
      <c r="L405" s="602" t="s">
        <v>498</v>
      </c>
      <c r="M405" s="602" t="s">
        <v>498</v>
      </c>
      <c r="N405" s="602" t="s">
        <v>499</v>
      </c>
      <c r="O405" s="602" t="s">
        <v>498</v>
      </c>
      <c r="P405" s="602" t="s">
        <v>498</v>
      </c>
      <c r="Q405" s="602" t="s">
        <v>498</v>
      </c>
      <c r="R405" s="602" t="s">
        <v>498</v>
      </c>
      <c r="S405" s="602" t="s">
        <v>498</v>
      </c>
      <c r="T405" s="602" t="s">
        <v>498</v>
      </c>
      <c r="U405" s="602" t="s">
        <v>498</v>
      </c>
      <c r="V405" s="602" t="s">
        <v>498</v>
      </c>
      <c r="W405" s="602" t="s">
        <v>498</v>
      </c>
      <c r="X405" s="602" t="s">
        <v>498</v>
      </c>
    </row>
    <row r="406" spans="1:24" s="602" customFormat="1">
      <c r="A406" s="602">
        <v>414837</v>
      </c>
      <c r="B406" s="602" t="s">
        <v>5842</v>
      </c>
      <c r="C406" s="602" t="s">
        <v>498</v>
      </c>
      <c r="D406" s="602" t="s">
        <v>498</v>
      </c>
      <c r="E406" s="602" t="s">
        <v>498</v>
      </c>
      <c r="F406" s="602" t="s">
        <v>498</v>
      </c>
      <c r="G406" s="602" t="s">
        <v>497</v>
      </c>
      <c r="H406" s="602" t="s">
        <v>498</v>
      </c>
      <c r="I406" s="602" t="s">
        <v>498</v>
      </c>
      <c r="J406" s="602" t="s">
        <v>497</v>
      </c>
      <c r="K406" s="602" t="s">
        <v>497</v>
      </c>
      <c r="L406" s="602" t="s">
        <v>499</v>
      </c>
      <c r="M406" s="602" t="s">
        <v>498</v>
      </c>
      <c r="N406" s="602" t="s">
        <v>499</v>
      </c>
      <c r="O406" s="602" t="s">
        <v>497</v>
      </c>
      <c r="P406" s="602" t="s">
        <v>498</v>
      </c>
      <c r="Q406" s="602" t="s">
        <v>498</v>
      </c>
      <c r="R406" s="602" t="s">
        <v>498</v>
      </c>
      <c r="S406" s="602" t="s">
        <v>498</v>
      </c>
      <c r="T406" s="602" t="s">
        <v>498</v>
      </c>
      <c r="U406" s="602" t="s">
        <v>498</v>
      </c>
      <c r="V406" s="602" t="s">
        <v>498</v>
      </c>
      <c r="W406" s="602" t="s">
        <v>498</v>
      </c>
      <c r="X406" s="602" t="s">
        <v>498</v>
      </c>
    </row>
    <row r="407" spans="1:24" s="602" customFormat="1">
      <c r="A407" s="602">
        <v>414848</v>
      </c>
      <c r="B407" s="602" t="s">
        <v>5842</v>
      </c>
      <c r="C407" s="602" t="s">
        <v>498</v>
      </c>
      <c r="D407" s="602" t="s">
        <v>498</v>
      </c>
      <c r="E407" s="602" t="s">
        <v>498</v>
      </c>
      <c r="F407" s="602" t="s">
        <v>498</v>
      </c>
      <c r="G407" s="602" t="s">
        <v>498</v>
      </c>
      <c r="H407" s="602" t="s">
        <v>498</v>
      </c>
      <c r="I407" s="602" t="s">
        <v>498</v>
      </c>
      <c r="J407" s="602" t="s">
        <v>498</v>
      </c>
      <c r="K407" s="602" t="s">
        <v>498</v>
      </c>
      <c r="L407" s="602" t="s">
        <v>499</v>
      </c>
      <c r="M407" s="602" t="s">
        <v>498</v>
      </c>
      <c r="N407" s="602" t="s">
        <v>498</v>
      </c>
      <c r="O407" s="602" t="s">
        <v>499</v>
      </c>
      <c r="P407" s="602" t="s">
        <v>499</v>
      </c>
      <c r="Q407" s="602" t="s">
        <v>498</v>
      </c>
      <c r="R407" s="602" t="s">
        <v>498</v>
      </c>
      <c r="S407" s="602" t="s">
        <v>498</v>
      </c>
      <c r="T407" s="602" t="s">
        <v>498</v>
      </c>
      <c r="U407" s="602" t="s">
        <v>498</v>
      </c>
      <c r="V407" s="602" t="s">
        <v>498</v>
      </c>
      <c r="W407" s="602" t="s">
        <v>498</v>
      </c>
      <c r="X407" s="602" t="s">
        <v>498</v>
      </c>
    </row>
    <row r="408" spans="1:24" s="602" customFormat="1">
      <c r="A408" s="602">
        <v>414863</v>
      </c>
      <c r="B408" s="602" t="s">
        <v>5842</v>
      </c>
      <c r="C408" s="602" t="s">
        <v>498</v>
      </c>
      <c r="D408" s="602" t="s">
        <v>498</v>
      </c>
      <c r="E408" s="602" t="s">
        <v>498</v>
      </c>
      <c r="F408" s="602" t="s">
        <v>498</v>
      </c>
      <c r="G408" s="602" t="s">
        <v>498</v>
      </c>
      <c r="H408" s="602" t="s">
        <v>498</v>
      </c>
      <c r="I408" s="602" t="s">
        <v>498</v>
      </c>
      <c r="J408" s="602" t="s">
        <v>497</v>
      </c>
      <c r="K408" s="602" t="s">
        <v>499</v>
      </c>
      <c r="L408" s="602" t="s">
        <v>497</v>
      </c>
      <c r="M408" s="602" t="s">
        <v>499</v>
      </c>
      <c r="N408" s="602" t="s">
        <v>498</v>
      </c>
      <c r="O408" s="602" t="s">
        <v>499</v>
      </c>
      <c r="P408" s="602" t="s">
        <v>499</v>
      </c>
      <c r="Q408" s="602" t="s">
        <v>499</v>
      </c>
      <c r="R408" s="602" t="s">
        <v>498</v>
      </c>
      <c r="S408" s="602" t="s">
        <v>498</v>
      </c>
      <c r="T408" s="602" t="s">
        <v>498</v>
      </c>
      <c r="U408" s="602" t="s">
        <v>498</v>
      </c>
      <c r="V408" s="602" t="s">
        <v>498</v>
      </c>
      <c r="W408" s="602" t="s">
        <v>498</v>
      </c>
      <c r="X408" s="602" t="s">
        <v>498</v>
      </c>
    </row>
    <row r="409" spans="1:24" s="602" customFormat="1">
      <c r="A409" s="602">
        <v>414882</v>
      </c>
      <c r="B409" s="602" t="s">
        <v>5842</v>
      </c>
      <c r="C409" s="602" t="s">
        <v>498</v>
      </c>
      <c r="D409" s="602" t="s">
        <v>498</v>
      </c>
      <c r="E409" s="602" t="s">
        <v>498</v>
      </c>
      <c r="F409" s="602" t="s">
        <v>498</v>
      </c>
      <c r="G409" s="602" t="s">
        <v>498</v>
      </c>
      <c r="H409" s="602" t="s">
        <v>498</v>
      </c>
      <c r="I409" s="602" t="s">
        <v>498</v>
      </c>
      <c r="J409" s="602" t="s">
        <v>498</v>
      </c>
      <c r="K409" s="602" t="s">
        <v>498</v>
      </c>
      <c r="L409" s="602" t="s">
        <v>498</v>
      </c>
      <c r="M409" s="602" t="s">
        <v>498</v>
      </c>
      <c r="N409" s="602" t="s">
        <v>498</v>
      </c>
      <c r="O409" s="602" t="s">
        <v>499</v>
      </c>
      <c r="P409" s="602" t="s">
        <v>499</v>
      </c>
      <c r="Q409" s="602" t="s">
        <v>499</v>
      </c>
      <c r="R409" s="602" t="s">
        <v>498</v>
      </c>
      <c r="S409" s="602" t="s">
        <v>498</v>
      </c>
      <c r="T409" s="602" t="s">
        <v>498</v>
      </c>
      <c r="U409" s="602" t="s">
        <v>498</v>
      </c>
      <c r="V409" s="602" t="s">
        <v>498</v>
      </c>
      <c r="W409" s="602" t="s">
        <v>498</v>
      </c>
      <c r="X409" s="602" t="s">
        <v>498</v>
      </c>
    </row>
    <row r="410" spans="1:24" s="602" customFormat="1">
      <c r="A410" s="602">
        <v>414969</v>
      </c>
      <c r="B410" s="602" t="s">
        <v>5842</v>
      </c>
      <c r="C410" s="602" t="s">
        <v>498</v>
      </c>
      <c r="D410" s="602" t="s">
        <v>498</v>
      </c>
      <c r="E410" s="602" t="s">
        <v>498</v>
      </c>
      <c r="F410" s="602" t="s">
        <v>498</v>
      </c>
      <c r="G410" s="602" t="s">
        <v>497</v>
      </c>
      <c r="H410" s="602" t="s">
        <v>499</v>
      </c>
      <c r="I410" s="602" t="s">
        <v>498</v>
      </c>
      <c r="J410" s="602" t="s">
        <v>498</v>
      </c>
      <c r="K410" s="602" t="s">
        <v>497</v>
      </c>
      <c r="L410" s="602" t="s">
        <v>498</v>
      </c>
      <c r="M410" s="602" t="s">
        <v>497</v>
      </c>
      <c r="N410" s="602" t="s">
        <v>499</v>
      </c>
      <c r="O410" s="602" t="s">
        <v>498</v>
      </c>
      <c r="P410" s="602" t="s">
        <v>498</v>
      </c>
      <c r="Q410" s="602" t="s">
        <v>498</v>
      </c>
      <c r="R410" s="602" t="s">
        <v>498</v>
      </c>
      <c r="S410" s="602" t="s">
        <v>498</v>
      </c>
      <c r="T410" s="602" t="s">
        <v>498</v>
      </c>
      <c r="U410" s="602" t="s">
        <v>498</v>
      </c>
      <c r="V410" s="602" t="s">
        <v>498</v>
      </c>
      <c r="W410" s="602" t="s">
        <v>498</v>
      </c>
      <c r="X410" s="602" t="s">
        <v>498</v>
      </c>
    </row>
    <row r="411" spans="1:24" s="602" customFormat="1">
      <c r="A411" s="602">
        <v>415014</v>
      </c>
      <c r="B411" s="602" t="s">
        <v>5842</v>
      </c>
      <c r="C411" s="602" t="s">
        <v>498</v>
      </c>
      <c r="D411" s="602" t="s">
        <v>498</v>
      </c>
      <c r="E411" s="602" t="s">
        <v>498</v>
      </c>
      <c r="F411" s="602" t="s">
        <v>498</v>
      </c>
      <c r="G411" s="602" t="s">
        <v>497</v>
      </c>
      <c r="H411" s="602" t="s">
        <v>498</v>
      </c>
      <c r="I411" s="602" t="s">
        <v>497</v>
      </c>
      <c r="J411" s="602" t="s">
        <v>497</v>
      </c>
      <c r="K411" s="602" t="s">
        <v>498</v>
      </c>
      <c r="L411" s="602" t="s">
        <v>498</v>
      </c>
      <c r="M411" s="602" t="s">
        <v>497</v>
      </c>
      <c r="N411" s="602" t="s">
        <v>498</v>
      </c>
      <c r="O411" s="602" t="s">
        <v>498</v>
      </c>
      <c r="P411" s="602" t="s">
        <v>497</v>
      </c>
      <c r="Q411" s="602" t="s">
        <v>499</v>
      </c>
      <c r="R411" s="602" t="s">
        <v>498</v>
      </c>
      <c r="S411" s="602" t="s">
        <v>498</v>
      </c>
      <c r="T411" s="602" t="s">
        <v>498</v>
      </c>
      <c r="U411" s="602" t="s">
        <v>498</v>
      </c>
      <c r="V411" s="602" t="s">
        <v>498</v>
      </c>
      <c r="W411" s="602" t="s">
        <v>498</v>
      </c>
      <c r="X411" s="602" t="s">
        <v>498</v>
      </c>
    </row>
    <row r="412" spans="1:24" s="602" customFormat="1">
      <c r="A412" s="602">
        <v>415033</v>
      </c>
      <c r="B412" s="602" t="s">
        <v>5842</v>
      </c>
      <c r="C412" s="602" t="s">
        <v>498</v>
      </c>
      <c r="D412" s="602" t="s">
        <v>498</v>
      </c>
      <c r="E412" s="602" t="s">
        <v>498</v>
      </c>
      <c r="F412" s="602" t="s">
        <v>498</v>
      </c>
      <c r="G412" s="602" t="s">
        <v>497</v>
      </c>
      <c r="H412" s="602" t="s">
        <v>498</v>
      </c>
      <c r="I412" s="602" t="s">
        <v>498</v>
      </c>
      <c r="J412" s="602" t="s">
        <v>497</v>
      </c>
      <c r="K412" s="602" t="s">
        <v>499</v>
      </c>
      <c r="L412" s="602" t="s">
        <v>498</v>
      </c>
      <c r="M412" s="602" t="s">
        <v>498</v>
      </c>
      <c r="N412" s="602" t="s">
        <v>498</v>
      </c>
      <c r="O412" s="602" t="s">
        <v>497</v>
      </c>
      <c r="P412" s="602" t="s">
        <v>498</v>
      </c>
      <c r="Q412" s="602" t="s">
        <v>498</v>
      </c>
      <c r="R412" s="602" t="s">
        <v>498</v>
      </c>
      <c r="S412" s="602" t="s">
        <v>498</v>
      </c>
      <c r="T412" s="602" t="s">
        <v>498</v>
      </c>
      <c r="U412" s="602" t="s">
        <v>498</v>
      </c>
      <c r="V412" s="602" t="s">
        <v>498</v>
      </c>
      <c r="W412" s="602" t="s">
        <v>498</v>
      </c>
      <c r="X412" s="602" t="s">
        <v>498</v>
      </c>
    </row>
    <row r="413" spans="1:24" s="602" customFormat="1">
      <c r="A413" s="602">
        <v>415065</v>
      </c>
      <c r="B413" s="602" t="s">
        <v>5842</v>
      </c>
      <c r="C413" s="602" t="s">
        <v>498</v>
      </c>
      <c r="D413" s="602" t="s">
        <v>498</v>
      </c>
      <c r="E413" s="602" t="s">
        <v>498</v>
      </c>
      <c r="F413" s="602" t="s">
        <v>498</v>
      </c>
      <c r="G413" s="602" t="s">
        <v>498</v>
      </c>
      <c r="H413" s="602" t="s">
        <v>497</v>
      </c>
      <c r="I413" s="602" t="s">
        <v>498</v>
      </c>
      <c r="J413" s="602" t="s">
        <v>497</v>
      </c>
      <c r="K413" s="602" t="s">
        <v>499</v>
      </c>
      <c r="L413" s="602" t="s">
        <v>498</v>
      </c>
      <c r="M413" s="602" t="s">
        <v>498</v>
      </c>
      <c r="N413" s="602" t="s">
        <v>499</v>
      </c>
      <c r="O413" s="602" t="s">
        <v>499</v>
      </c>
      <c r="P413" s="602" t="s">
        <v>498</v>
      </c>
      <c r="Q413" s="602" t="s">
        <v>499</v>
      </c>
      <c r="R413" s="602" t="s">
        <v>498</v>
      </c>
      <c r="S413" s="602" t="s">
        <v>498</v>
      </c>
      <c r="T413" s="602" t="s">
        <v>498</v>
      </c>
      <c r="U413" s="602" t="s">
        <v>498</v>
      </c>
      <c r="V413" s="602" t="s">
        <v>498</v>
      </c>
      <c r="W413" s="602" t="s">
        <v>498</v>
      </c>
      <c r="X413" s="602" t="s">
        <v>498</v>
      </c>
    </row>
    <row r="414" spans="1:24" s="602" customFormat="1">
      <c r="A414" s="602">
        <v>415440</v>
      </c>
      <c r="B414" s="602" t="s">
        <v>5842</v>
      </c>
      <c r="C414" s="602" t="s">
        <v>498</v>
      </c>
      <c r="D414" s="602" t="s">
        <v>498</v>
      </c>
      <c r="E414" s="602" t="s">
        <v>498</v>
      </c>
      <c r="F414" s="602" t="s">
        <v>498</v>
      </c>
      <c r="G414" s="602" t="s">
        <v>497</v>
      </c>
      <c r="H414" s="602" t="s">
        <v>498</v>
      </c>
      <c r="I414" s="602" t="s">
        <v>498</v>
      </c>
      <c r="J414" s="602" t="s">
        <v>497</v>
      </c>
      <c r="K414" s="602" t="s">
        <v>499</v>
      </c>
      <c r="L414" s="602" t="s">
        <v>498</v>
      </c>
      <c r="M414" s="602" t="s">
        <v>497</v>
      </c>
      <c r="N414" s="602" t="s">
        <v>499</v>
      </c>
      <c r="O414" s="602" t="s">
        <v>498</v>
      </c>
      <c r="P414" s="602" t="s">
        <v>498</v>
      </c>
      <c r="Q414" s="602" t="s">
        <v>499</v>
      </c>
      <c r="R414" s="602" t="s">
        <v>498</v>
      </c>
      <c r="S414" s="602" t="s">
        <v>498</v>
      </c>
      <c r="T414" s="602" t="s">
        <v>498</v>
      </c>
      <c r="U414" s="602" t="s">
        <v>498</v>
      </c>
      <c r="V414" s="602" t="s">
        <v>498</v>
      </c>
      <c r="W414" s="602" t="s">
        <v>498</v>
      </c>
      <c r="X414" s="602" t="s">
        <v>498</v>
      </c>
    </row>
    <row r="415" spans="1:24" s="602" customFormat="1">
      <c r="A415" s="602">
        <v>415496</v>
      </c>
      <c r="B415" s="602" t="s">
        <v>5842</v>
      </c>
      <c r="C415" s="602" t="s">
        <v>498</v>
      </c>
      <c r="D415" s="602" t="s">
        <v>498</v>
      </c>
      <c r="E415" s="602" t="s">
        <v>498</v>
      </c>
      <c r="F415" s="602" t="s">
        <v>498</v>
      </c>
      <c r="G415" s="602" t="s">
        <v>497</v>
      </c>
      <c r="H415" s="602" t="s">
        <v>498</v>
      </c>
      <c r="I415" s="602" t="s">
        <v>498</v>
      </c>
      <c r="J415" s="602" t="s">
        <v>497</v>
      </c>
      <c r="K415" s="602" t="s">
        <v>498</v>
      </c>
      <c r="L415" s="602" t="s">
        <v>497</v>
      </c>
      <c r="M415" s="602" t="s">
        <v>498</v>
      </c>
      <c r="N415" s="602" t="s">
        <v>498</v>
      </c>
      <c r="O415" s="602" t="s">
        <v>498</v>
      </c>
      <c r="P415" s="602" t="s">
        <v>498</v>
      </c>
      <c r="Q415" s="602" t="s">
        <v>498</v>
      </c>
      <c r="R415" s="602" t="s">
        <v>498</v>
      </c>
      <c r="S415" s="602" t="s">
        <v>498</v>
      </c>
      <c r="T415" s="602" t="s">
        <v>498</v>
      </c>
      <c r="U415" s="602" t="s">
        <v>498</v>
      </c>
      <c r="V415" s="602" t="s">
        <v>498</v>
      </c>
      <c r="W415" s="602" t="s">
        <v>498</v>
      </c>
      <c r="X415" s="602" t="s">
        <v>498</v>
      </c>
    </row>
    <row r="416" spans="1:24" s="602" customFormat="1">
      <c r="A416" s="602">
        <v>415634</v>
      </c>
      <c r="B416" s="602" t="s">
        <v>5842</v>
      </c>
      <c r="C416" s="602" t="s">
        <v>498</v>
      </c>
      <c r="D416" s="602" t="s">
        <v>498</v>
      </c>
      <c r="E416" s="602" t="s">
        <v>498</v>
      </c>
      <c r="F416" s="602" t="s">
        <v>498</v>
      </c>
      <c r="G416" s="602" t="s">
        <v>497</v>
      </c>
      <c r="H416" s="602" t="s">
        <v>498</v>
      </c>
      <c r="I416" s="602" t="s">
        <v>498</v>
      </c>
      <c r="J416" s="602" t="s">
        <v>499</v>
      </c>
      <c r="K416" s="602" t="s">
        <v>497</v>
      </c>
      <c r="L416" s="602" t="s">
        <v>498</v>
      </c>
      <c r="M416" s="602" t="s">
        <v>498</v>
      </c>
      <c r="N416" s="602" t="s">
        <v>497</v>
      </c>
      <c r="O416" s="602" t="s">
        <v>497</v>
      </c>
      <c r="P416" s="602" t="s">
        <v>498</v>
      </c>
      <c r="Q416" s="602" t="s">
        <v>498</v>
      </c>
      <c r="R416" s="602" t="s">
        <v>498</v>
      </c>
      <c r="S416" s="602" t="s">
        <v>498</v>
      </c>
      <c r="T416" s="602" t="s">
        <v>498</v>
      </c>
      <c r="U416" s="602" t="s">
        <v>498</v>
      </c>
      <c r="V416" s="602" t="s">
        <v>498</v>
      </c>
      <c r="W416" s="602" t="s">
        <v>498</v>
      </c>
      <c r="X416" s="602" t="s">
        <v>498</v>
      </c>
    </row>
    <row r="417" spans="1:24" s="602" customFormat="1">
      <c r="A417" s="602">
        <v>415897</v>
      </c>
      <c r="B417" s="602" t="s">
        <v>5842</v>
      </c>
      <c r="C417" s="602" t="s">
        <v>498</v>
      </c>
      <c r="D417" s="602" t="s">
        <v>498</v>
      </c>
      <c r="E417" s="602" t="s">
        <v>498</v>
      </c>
      <c r="F417" s="602" t="s">
        <v>498</v>
      </c>
      <c r="G417" s="602" t="s">
        <v>498</v>
      </c>
      <c r="H417" s="602" t="s">
        <v>498</v>
      </c>
      <c r="I417" s="602" t="s">
        <v>498</v>
      </c>
      <c r="J417" s="602" t="s">
        <v>499</v>
      </c>
      <c r="K417" s="602" t="s">
        <v>498</v>
      </c>
      <c r="L417" s="602" t="s">
        <v>499</v>
      </c>
      <c r="M417" s="602" t="s">
        <v>498</v>
      </c>
      <c r="N417" s="602" t="s">
        <v>498</v>
      </c>
      <c r="O417" s="602" t="s">
        <v>499</v>
      </c>
      <c r="P417" s="602" t="s">
        <v>498</v>
      </c>
      <c r="Q417" s="602" t="s">
        <v>499</v>
      </c>
      <c r="R417" s="602" t="s">
        <v>498</v>
      </c>
      <c r="S417" s="602" t="s">
        <v>498</v>
      </c>
      <c r="T417" s="602" t="s">
        <v>498</v>
      </c>
      <c r="U417" s="602" t="s">
        <v>498</v>
      </c>
      <c r="V417" s="602" t="s">
        <v>498</v>
      </c>
      <c r="W417" s="602" t="s">
        <v>498</v>
      </c>
      <c r="X417" s="602" t="s">
        <v>498</v>
      </c>
    </row>
    <row r="418" spans="1:24" s="602" customFormat="1">
      <c r="A418" s="602">
        <v>415916</v>
      </c>
      <c r="B418" s="602" t="s">
        <v>5842</v>
      </c>
      <c r="C418" s="602" t="s">
        <v>498</v>
      </c>
      <c r="D418" s="602" t="s">
        <v>498</v>
      </c>
      <c r="E418" s="602" t="s">
        <v>498</v>
      </c>
      <c r="F418" s="602" t="s">
        <v>498</v>
      </c>
      <c r="G418" s="602" t="s">
        <v>498</v>
      </c>
      <c r="H418" s="602" t="s">
        <v>498</v>
      </c>
      <c r="I418" s="602" t="s">
        <v>498</v>
      </c>
      <c r="J418" s="602" t="s">
        <v>498</v>
      </c>
      <c r="K418" s="602" t="s">
        <v>498</v>
      </c>
      <c r="L418" s="602" t="s">
        <v>498</v>
      </c>
      <c r="M418" s="602" t="s">
        <v>498</v>
      </c>
      <c r="N418" s="602" t="s">
        <v>498</v>
      </c>
      <c r="O418" s="602" t="s">
        <v>498</v>
      </c>
      <c r="P418" s="602" t="s">
        <v>498</v>
      </c>
      <c r="Q418" s="602" t="s">
        <v>498</v>
      </c>
      <c r="R418" s="602" t="s">
        <v>498</v>
      </c>
      <c r="S418" s="602" t="s">
        <v>498</v>
      </c>
      <c r="T418" s="602" t="s">
        <v>498</v>
      </c>
      <c r="U418" s="602" t="s">
        <v>498</v>
      </c>
      <c r="V418" s="602" t="s">
        <v>498</v>
      </c>
      <c r="W418" s="602" t="s">
        <v>498</v>
      </c>
      <c r="X418" s="602" t="s">
        <v>498</v>
      </c>
    </row>
    <row r="419" spans="1:24" s="602" customFormat="1">
      <c r="A419" s="602">
        <v>415934</v>
      </c>
      <c r="B419" s="602" t="s">
        <v>5842</v>
      </c>
      <c r="C419" s="602" t="s">
        <v>498</v>
      </c>
      <c r="D419" s="602" t="s">
        <v>498</v>
      </c>
      <c r="E419" s="602" t="s">
        <v>498</v>
      </c>
      <c r="F419" s="602" t="s">
        <v>498</v>
      </c>
      <c r="G419" s="602" t="s">
        <v>497</v>
      </c>
      <c r="H419" s="602" t="s">
        <v>497</v>
      </c>
      <c r="I419" s="602" t="s">
        <v>497</v>
      </c>
      <c r="J419" s="602" t="s">
        <v>499</v>
      </c>
      <c r="K419" s="602" t="s">
        <v>498</v>
      </c>
      <c r="L419" s="602" t="s">
        <v>499</v>
      </c>
      <c r="M419" s="602" t="s">
        <v>498</v>
      </c>
      <c r="N419" s="602" t="s">
        <v>497</v>
      </c>
      <c r="O419" s="602" t="s">
        <v>499</v>
      </c>
      <c r="P419" s="602" t="s">
        <v>499</v>
      </c>
      <c r="Q419" s="602" t="s">
        <v>497</v>
      </c>
      <c r="R419" s="602" t="s">
        <v>498</v>
      </c>
      <c r="S419" s="602" t="s">
        <v>498</v>
      </c>
      <c r="T419" s="602" t="s">
        <v>498</v>
      </c>
      <c r="U419" s="602" t="s">
        <v>499</v>
      </c>
      <c r="V419" s="602" t="s">
        <v>498</v>
      </c>
      <c r="W419" s="602" t="s">
        <v>498</v>
      </c>
      <c r="X419" s="602" t="s">
        <v>498</v>
      </c>
    </row>
    <row r="420" spans="1:24" s="602" customFormat="1">
      <c r="A420" s="602">
        <v>415936</v>
      </c>
      <c r="B420" s="602" t="s">
        <v>5842</v>
      </c>
      <c r="C420" s="602" t="s">
        <v>498</v>
      </c>
      <c r="D420" s="602" t="s">
        <v>498</v>
      </c>
      <c r="E420" s="602" t="s">
        <v>498</v>
      </c>
      <c r="F420" s="602" t="s">
        <v>498</v>
      </c>
      <c r="G420" s="602" t="s">
        <v>498</v>
      </c>
      <c r="H420" s="602" t="s">
        <v>498</v>
      </c>
      <c r="I420" s="602" t="s">
        <v>498</v>
      </c>
      <c r="J420" s="602" t="s">
        <v>498</v>
      </c>
      <c r="K420" s="602" t="s">
        <v>498</v>
      </c>
      <c r="L420" s="602" t="s">
        <v>498</v>
      </c>
      <c r="M420" s="602" t="s">
        <v>498</v>
      </c>
      <c r="N420" s="602" t="s">
        <v>498</v>
      </c>
      <c r="O420" s="602" t="s">
        <v>498</v>
      </c>
      <c r="P420" s="602" t="s">
        <v>498</v>
      </c>
      <c r="Q420" s="602" t="s">
        <v>498</v>
      </c>
      <c r="R420" s="602" t="s">
        <v>498</v>
      </c>
      <c r="S420" s="602" t="s">
        <v>498</v>
      </c>
      <c r="T420" s="602" t="s">
        <v>498</v>
      </c>
      <c r="U420" s="602" t="s">
        <v>498</v>
      </c>
      <c r="V420" s="602" t="s">
        <v>498</v>
      </c>
      <c r="W420" s="602" t="s">
        <v>498</v>
      </c>
      <c r="X420" s="602" t="s">
        <v>498</v>
      </c>
    </row>
    <row r="421" spans="1:24" s="602" customFormat="1">
      <c r="A421" s="602">
        <v>415937</v>
      </c>
      <c r="B421" s="602" t="s">
        <v>5842</v>
      </c>
      <c r="C421" s="602" t="s">
        <v>498</v>
      </c>
      <c r="D421" s="602" t="s">
        <v>498</v>
      </c>
      <c r="E421" s="602" t="s">
        <v>498</v>
      </c>
      <c r="F421" s="602" t="s">
        <v>498</v>
      </c>
      <c r="G421" s="602" t="s">
        <v>498</v>
      </c>
      <c r="H421" s="602" t="s">
        <v>498</v>
      </c>
      <c r="I421" s="602" t="s">
        <v>498</v>
      </c>
      <c r="J421" s="602" t="s">
        <v>498</v>
      </c>
      <c r="K421" s="602" t="s">
        <v>498</v>
      </c>
      <c r="L421" s="602" t="s">
        <v>498</v>
      </c>
      <c r="M421" s="602" t="s">
        <v>498</v>
      </c>
      <c r="N421" s="602" t="s">
        <v>498</v>
      </c>
      <c r="O421" s="602" t="s">
        <v>498</v>
      </c>
      <c r="P421" s="602" t="s">
        <v>498</v>
      </c>
      <c r="Q421" s="602" t="s">
        <v>498</v>
      </c>
      <c r="R421" s="602" t="s">
        <v>498</v>
      </c>
      <c r="S421" s="602" t="s">
        <v>498</v>
      </c>
      <c r="T421" s="602" t="s">
        <v>498</v>
      </c>
      <c r="U421" s="602" t="s">
        <v>498</v>
      </c>
      <c r="V421" s="602" t="s">
        <v>498</v>
      </c>
      <c r="W421" s="602" t="s">
        <v>498</v>
      </c>
      <c r="X421" s="602" t="s">
        <v>498</v>
      </c>
    </row>
    <row r="422" spans="1:24" s="602" customFormat="1">
      <c r="A422" s="602">
        <v>415941</v>
      </c>
      <c r="B422" s="602" t="s">
        <v>5842</v>
      </c>
      <c r="C422" s="602" t="s">
        <v>498</v>
      </c>
      <c r="D422" s="602" t="s">
        <v>498</v>
      </c>
      <c r="E422" s="602" t="s">
        <v>498</v>
      </c>
      <c r="F422" s="602" t="s">
        <v>498</v>
      </c>
      <c r="G422" s="602" t="s">
        <v>498</v>
      </c>
      <c r="H422" s="602" t="s">
        <v>498</v>
      </c>
      <c r="I422" s="602" t="s">
        <v>498</v>
      </c>
      <c r="J422" s="602" t="s">
        <v>498</v>
      </c>
      <c r="K422" s="602" t="s">
        <v>498</v>
      </c>
      <c r="L422" s="602" t="s">
        <v>498</v>
      </c>
      <c r="M422" s="602" t="s">
        <v>498</v>
      </c>
      <c r="N422" s="602" t="s">
        <v>498</v>
      </c>
      <c r="O422" s="602" t="s">
        <v>498</v>
      </c>
      <c r="P422" s="602" t="s">
        <v>498</v>
      </c>
      <c r="Q422" s="602" t="s">
        <v>498</v>
      </c>
      <c r="R422" s="602" t="s">
        <v>498</v>
      </c>
      <c r="S422" s="602" t="s">
        <v>498</v>
      </c>
      <c r="T422" s="602" t="s">
        <v>498</v>
      </c>
      <c r="U422" s="602" t="s">
        <v>498</v>
      </c>
      <c r="V422" s="602" t="s">
        <v>498</v>
      </c>
      <c r="W422" s="602" t="s">
        <v>498</v>
      </c>
      <c r="X422" s="602" t="s">
        <v>498</v>
      </c>
    </row>
    <row r="423" spans="1:24" s="602" customFormat="1">
      <c r="A423" s="602">
        <v>415948</v>
      </c>
      <c r="B423" s="602" t="s">
        <v>5842</v>
      </c>
      <c r="C423" s="602" t="s">
        <v>498</v>
      </c>
      <c r="D423" s="602" t="s">
        <v>498</v>
      </c>
      <c r="E423" s="602" t="s">
        <v>498</v>
      </c>
      <c r="F423" s="602" t="s">
        <v>498</v>
      </c>
      <c r="G423" s="602" t="s">
        <v>498</v>
      </c>
      <c r="H423" s="602" t="s">
        <v>498</v>
      </c>
      <c r="I423" s="602" t="s">
        <v>498</v>
      </c>
      <c r="J423" s="602" t="s">
        <v>498</v>
      </c>
      <c r="K423" s="602" t="s">
        <v>498</v>
      </c>
      <c r="L423" s="602" t="s">
        <v>498</v>
      </c>
      <c r="M423" s="602" t="s">
        <v>498</v>
      </c>
      <c r="N423" s="602" t="s">
        <v>498</v>
      </c>
      <c r="O423" s="602" t="s">
        <v>498</v>
      </c>
      <c r="P423" s="602" t="s">
        <v>498</v>
      </c>
      <c r="Q423" s="602" t="s">
        <v>498</v>
      </c>
      <c r="R423" s="602" t="s">
        <v>498</v>
      </c>
      <c r="S423" s="602" t="s">
        <v>498</v>
      </c>
      <c r="T423" s="602" t="s">
        <v>498</v>
      </c>
      <c r="U423" s="602" t="s">
        <v>498</v>
      </c>
      <c r="V423" s="602" t="s">
        <v>498</v>
      </c>
      <c r="W423" s="602" t="s">
        <v>498</v>
      </c>
      <c r="X423" s="602" t="s">
        <v>498</v>
      </c>
    </row>
    <row r="424" spans="1:24" s="602" customFormat="1">
      <c r="A424" s="602">
        <v>415959</v>
      </c>
      <c r="B424" s="602" t="s">
        <v>5842</v>
      </c>
      <c r="C424" s="602" t="s">
        <v>498</v>
      </c>
      <c r="D424" s="602" t="s">
        <v>498</v>
      </c>
      <c r="E424" s="602" t="s">
        <v>498</v>
      </c>
      <c r="F424" s="602" t="s">
        <v>498</v>
      </c>
      <c r="G424" s="602" t="s">
        <v>498</v>
      </c>
      <c r="H424" s="602" t="s">
        <v>498</v>
      </c>
      <c r="I424" s="602" t="s">
        <v>498</v>
      </c>
      <c r="J424" s="602" t="s">
        <v>498</v>
      </c>
      <c r="K424" s="602" t="s">
        <v>499</v>
      </c>
      <c r="L424" s="602" t="s">
        <v>498</v>
      </c>
      <c r="M424" s="602" t="s">
        <v>499</v>
      </c>
      <c r="N424" s="602" t="s">
        <v>498</v>
      </c>
      <c r="O424" s="602" t="s">
        <v>499</v>
      </c>
      <c r="P424" s="602" t="s">
        <v>498</v>
      </c>
      <c r="Q424" s="602" t="s">
        <v>498</v>
      </c>
      <c r="R424" s="602" t="s">
        <v>498</v>
      </c>
      <c r="S424" s="602" t="s">
        <v>498</v>
      </c>
      <c r="T424" s="602" t="s">
        <v>498</v>
      </c>
      <c r="U424" s="602" t="s">
        <v>498</v>
      </c>
      <c r="V424" s="602" t="s">
        <v>499</v>
      </c>
      <c r="W424" s="602" t="s">
        <v>498</v>
      </c>
      <c r="X424" s="602" t="s">
        <v>498</v>
      </c>
    </row>
    <row r="425" spans="1:24" s="602" customFormat="1">
      <c r="A425" s="602">
        <v>416272</v>
      </c>
      <c r="B425" s="602" t="s">
        <v>5842</v>
      </c>
      <c r="C425" s="602" t="s">
        <v>498</v>
      </c>
      <c r="D425" s="602" t="s">
        <v>498</v>
      </c>
      <c r="E425" s="602" t="s">
        <v>498</v>
      </c>
      <c r="F425" s="602" t="s">
        <v>498</v>
      </c>
      <c r="G425" s="602" t="s">
        <v>498</v>
      </c>
      <c r="H425" s="602" t="s">
        <v>498</v>
      </c>
      <c r="I425" s="602" t="s">
        <v>498</v>
      </c>
      <c r="J425" s="602" t="s">
        <v>498</v>
      </c>
      <c r="K425" s="602" t="s">
        <v>498</v>
      </c>
      <c r="L425" s="602" t="s">
        <v>498</v>
      </c>
      <c r="M425" s="602" t="s">
        <v>498</v>
      </c>
      <c r="N425" s="602" t="s">
        <v>498</v>
      </c>
      <c r="O425" s="602" t="s">
        <v>498</v>
      </c>
      <c r="P425" s="602" t="s">
        <v>498</v>
      </c>
      <c r="Q425" s="602" t="s">
        <v>498</v>
      </c>
      <c r="R425" s="602" t="s">
        <v>498</v>
      </c>
      <c r="S425" s="602" t="s">
        <v>498</v>
      </c>
      <c r="T425" s="602" t="s">
        <v>498</v>
      </c>
      <c r="U425" s="602" t="s">
        <v>498</v>
      </c>
      <c r="V425" s="602" t="s">
        <v>498</v>
      </c>
      <c r="W425" s="602" t="s">
        <v>498</v>
      </c>
      <c r="X425" s="602" t="s">
        <v>498</v>
      </c>
    </row>
    <row r="426" spans="1:24" s="602" customFormat="1">
      <c r="A426" s="602">
        <v>416527</v>
      </c>
      <c r="B426" s="602" t="s">
        <v>5842</v>
      </c>
      <c r="C426" s="602" t="s">
        <v>498</v>
      </c>
      <c r="D426" s="602" t="s">
        <v>498</v>
      </c>
      <c r="E426" s="602" t="s">
        <v>498</v>
      </c>
      <c r="F426" s="602" t="s">
        <v>498</v>
      </c>
      <c r="G426" s="602" t="s">
        <v>499</v>
      </c>
      <c r="H426" s="602" t="s">
        <v>499</v>
      </c>
      <c r="I426" s="602" t="s">
        <v>499</v>
      </c>
      <c r="J426" s="602" t="s">
        <v>499</v>
      </c>
      <c r="K426" s="602" t="s">
        <v>499</v>
      </c>
      <c r="L426" s="602" t="s">
        <v>499</v>
      </c>
      <c r="M426" s="602" t="s">
        <v>499</v>
      </c>
      <c r="N426" s="602" t="s">
        <v>499</v>
      </c>
      <c r="O426" s="602" t="s">
        <v>499</v>
      </c>
      <c r="P426" s="602" t="s">
        <v>498</v>
      </c>
      <c r="Q426" s="602" t="s">
        <v>498</v>
      </c>
      <c r="R426" s="602" t="s">
        <v>498</v>
      </c>
      <c r="S426" s="602" t="s">
        <v>498</v>
      </c>
      <c r="T426" s="602" t="s">
        <v>498</v>
      </c>
      <c r="U426" s="602" t="s">
        <v>498</v>
      </c>
      <c r="V426" s="602" t="s">
        <v>498</v>
      </c>
      <c r="W426" s="602" t="s">
        <v>498</v>
      </c>
      <c r="X426" s="602" t="s">
        <v>498</v>
      </c>
    </row>
    <row r="427" spans="1:24" s="602" customFormat="1">
      <c r="A427" s="602">
        <v>416588</v>
      </c>
      <c r="B427" s="602" t="s">
        <v>5842</v>
      </c>
      <c r="C427" s="602" t="s">
        <v>498</v>
      </c>
      <c r="D427" s="602" t="s">
        <v>498</v>
      </c>
      <c r="E427" s="602" t="s">
        <v>498</v>
      </c>
      <c r="F427" s="602" t="s">
        <v>498</v>
      </c>
      <c r="G427" s="602" t="s">
        <v>498</v>
      </c>
      <c r="H427" s="602" t="s">
        <v>499</v>
      </c>
      <c r="I427" s="602" t="s">
        <v>499</v>
      </c>
      <c r="J427" s="602" t="s">
        <v>498</v>
      </c>
      <c r="K427" s="602" t="s">
        <v>498</v>
      </c>
      <c r="L427" s="602" t="s">
        <v>498</v>
      </c>
      <c r="M427" s="602" t="s">
        <v>498</v>
      </c>
      <c r="N427" s="602" t="s">
        <v>498</v>
      </c>
      <c r="O427" s="602" t="s">
        <v>498</v>
      </c>
      <c r="P427" s="602" t="s">
        <v>498</v>
      </c>
      <c r="Q427" s="602" t="s">
        <v>498</v>
      </c>
      <c r="R427" s="602" t="s">
        <v>498</v>
      </c>
      <c r="S427" s="602" t="s">
        <v>498</v>
      </c>
      <c r="T427" s="602" t="s">
        <v>498</v>
      </c>
      <c r="U427" s="602" t="s">
        <v>498</v>
      </c>
      <c r="V427" s="602" t="s">
        <v>498</v>
      </c>
      <c r="W427" s="602" t="s">
        <v>498</v>
      </c>
      <c r="X427" s="602" t="s">
        <v>498</v>
      </c>
    </row>
    <row r="428" spans="1:24" s="602" customFormat="1">
      <c r="A428" s="602">
        <v>416599</v>
      </c>
      <c r="B428" s="602" t="s">
        <v>5842</v>
      </c>
      <c r="C428" s="602" t="s">
        <v>498</v>
      </c>
      <c r="D428" s="602" t="s">
        <v>498</v>
      </c>
      <c r="E428" s="602" t="s">
        <v>498</v>
      </c>
      <c r="F428" s="602" t="s">
        <v>498</v>
      </c>
      <c r="G428" s="602" t="s">
        <v>498</v>
      </c>
      <c r="H428" s="602" t="s">
        <v>498</v>
      </c>
      <c r="I428" s="602" t="s">
        <v>498</v>
      </c>
      <c r="J428" s="602" t="s">
        <v>498</v>
      </c>
      <c r="K428" s="602" t="s">
        <v>498</v>
      </c>
      <c r="L428" s="602" t="s">
        <v>498</v>
      </c>
      <c r="M428" s="602" t="s">
        <v>498</v>
      </c>
      <c r="N428" s="602" t="s">
        <v>498</v>
      </c>
      <c r="O428" s="602" t="s">
        <v>498</v>
      </c>
      <c r="P428" s="602" t="s">
        <v>498</v>
      </c>
      <c r="Q428" s="602" t="s">
        <v>498</v>
      </c>
      <c r="R428" s="602" t="s">
        <v>498</v>
      </c>
      <c r="S428" s="602" t="s">
        <v>498</v>
      </c>
      <c r="T428" s="602" t="s">
        <v>498</v>
      </c>
      <c r="U428" s="602" t="s">
        <v>498</v>
      </c>
      <c r="V428" s="602" t="s">
        <v>498</v>
      </c>
      <c r="W428" s="602" t="s">
        <v>498</v>
      </c>
      <c r="X428" s="602" t="s">
        <v>498</v>
      </c>
    </row>
    <row r="429" spans="1:24" s="602" customFormat="1">
      <c r="A429" s="602">
        <v>416713</v>
      </c>
      <c r="B429" s="602" t="s">
        <v>5842</v>
      </c>
      <c r="C429" s="602" t="s">
        <v>498</v>
      </c>
      <c r="D429" s="602" t="s">
        <v>498</v>
      </c>
      <c r="E429" s="602" t="s">
        <v>498</v>
      </c>
      <c r="F429" s="602" t="s">
        <v>498</v>
      </c>
      <c r="G429" s="602" t="s">
        <v>498</v>
      </c>
      <c r="H429" s="602" t="s">
        <v>498</v>
      </c>
      <c r="I429" s="602" t="s">
        <v>498</v>
      </c>
      <c r="J429" s="602" t="s">
        <v>498</v>
      </c>
      <c r="K429" s="602" t="s">
        <v>498</v>
      </c>
      <c r="L429" s="602" t="s">
        <v>498</v>
      </c>
      <c r="M429" s="602" t="s">
        <v>498</v>
      </c>
      <c r="N429" s="602" t="s">
        <v>498</v>
      </c>
      <c r="O429" s="602" t="s">
        <v>498</v>
      </c>
      <c r="P429" s="602" t="s">
        <v>498</v>
      </c>
      <c r="Q429" s="602" t="s">
        <v>498</v>
      </c>
      <c r="R429" s="602" t="s">
        <v>498</v>
      </c>
      <c r="S429" s="602" t="s">
        <v>498</v>
      </c>
      <c r="T429" s="602" t="s">
        <v>498</v>
      </c>
      <c r="U429" s="602" t="s">
        <v>498</v>
      </c>
      <c r="V429" s="602" t="s">
        <v>498</v>
      </c>
      <c r="W429" s="602" t="s">
        <v>498</v>
      </c>
      <c r="X429" s="602" t="s">
        <v>498</v>
      </c>
    </row>
    <row r="430" spans="1:24" s="602" customFormat="1">
      <c r="A430" s="602">
        <v>416745</v>
      </c>
      <c r="B430" s="602" t="s">
        <v>5842</v>
      </c>
      <c r="C430" s="602" t="s">
        <v>498</v>
      </c>
      <c r="D430" s="602" t="s">
        <v>498</v>
      </c>
      <c r="E430" s="602" t="s">
        <v>498</v>
      </c>
      <c r="F430" s="602" t="s">
        <v>498</v>
      </c>
      <c r="G430" s="602" t="s">
        <v>498</v>
      </c>
      <c r="H430" s="602" t="s">
        <v>498</v>
      </c>
      <c r="I430" s="602" t="s">
        <v>498</v>
      </c>
      <c r="J430" s="602" t="s">
        <v>498</v>
      </c>
      <c r="K430" s="602" t="s">
        <v>498</v>
      </c>
      <c r="L430" s="602" t="s">
        <v>498</v>
      </c>
      <c r="M430" s="602" t="s">
        <v>498</v>
      </c>
      <c r="N430" s="602" t="s">
        <v>498</v>
      </c>
      <c r="O430" s="602" t="s">
        <v>498</v>
      </c>
      <c r="P430" s="602" t="s">
        <v>498</v>
      </c>
      <c r="Q430" s="602" t="s">
        <v>498</v>
      </c>
      <c r="R430" s="602" t="s">
        <v>498</v>
      </c>
      <c r="S430" s="602" t="s">
        <v>498</v>
      </c>
      <c r="T430" s="602" t="s">
        <v>498</v>
      </c>
      <c r="U430" s="602" t="s">
        <v>498</v>
      </c>
      <c r="V430" s="602" t="s">
        <v>498</v>
      </c>
      <c r="W430" s="602" t="s">
        <v>498</v>
      </c>
      <c r="X430" s="602" t="s">
        <v>498</v>
      </c>
    </row>
    <row r="431" spans="1:24" s="602" customFormat="1">
      <c r="A431" s="602">
        <v>417092</v>
      </c>
      <c r="B431" s="602" t="s">
        <v>5842</v>
      </c>
      <c r="C431" s="602" t="s">
        <v>498</v>
      </c>
      <c r="D431" s="602" t="s">
        <v>498</v>
      </c>
      <c r="E431" s="602" t="s">
        <v>498</v>
      </c>
      <c r="F431" s="602" t="s">
        <v>498</v>
      </c>
      <c r="G431" s="602" t="s">
        <v>498</v>
      </c>
      <c r="H431" s="602" t="s">
        <v>498</v>
      </c>
      <c r="I431" s="602" t="s">
        <v>499</v>
      </c>
      <c r="J431" s="602" t="s">
        <v>498</v>
      </c>
      <c r="K431" s="602" t="s">
        <v>497</v>
      </c>
      <c r="L431" s="602" t="s">
        <v>498</v>
      </c>
      <c r="M431" s="602" t="s">
        <v>497</v>
      </c>
      <c r="N431" s="602" t="s">
        <v>498</v>
      </c>
      <c r="O431" s="602" t="s">
        <v>498</v>
      </c>
      <c r="P431" s="602" t="s">
        <v>498</v>
      </c>
      <c r="Q431" s="602" t="s">
        <v>498</v>
      </c>
      <c r="R431" s="602" t="s">
        <v>498</v>
      </c>
      <c r="S431" s="602" t="s">
        <v>498</v>
      </c>
      <c r="T431" s="602" t="s">
        <v>498</v>
      </c>
      <c r="U431" s="602" t="s">
        <v>498</v>
      </c>
      <c r="V431" s="602" t="s">
        <v>498</v>
      </c>
      <c r="W431" s="602" t="s">
        <v>498</v>
      </c>
      <c r="X431" s="602" t="s">
        <v>498</v>
      </c>
    </row>
    <row r="432" spans="1:24" s="602" customFormat="1">
      <c r="A432" s="602">
        <v>417264</v>
      </c>
      <c r="B432" s="602" t="s">
        <v>5842</v>
      </c>
      <c r="C432" s="602" t="s">
        <v>498</v>
      </c>
      <c r="D432" s="602" t="s">
        <v>498</v>
      </c>
      <c r="E432" s="602" t="s">
        <v>498</v>
      </c>
      <c r="F432" s="602" t="s">
        <v>498</v>
      </c>
      <c r="G432" s="602" t="s">
        <v>497</v>
      </c>
      <c r="H432" s="602" t="s">
        <v>498</v>
      </c>
      <c r="I432" s="602" t="s">
        <v>499</v>
      </c>
      <c r="J432" s="602" t="s">
        <v>497</v>
      </c>
      <c r="K432" s="602" t="s">
        <v>499</v>
      </c>
      <c r="L432" s="602" t="s">
        <v>498</v>
      </c>
      <c r="M432" s="602" t="s">
        <v>498</v>
      </c>
      <c r="N432" s="602" t="s">
        <v>499</v>
      </c>
      <c r="O432" s="602" t="s">
        <v>499</v>
      </c>
      <c r="P432" s="602" t="s">
        <v>498</v>
      </c>
      <c r="Q432" s="602" t="s">
        <v>498</v>
      </c>
      <c r="R432" s="602" t="s">
        <v>498</v>
      </c>
      <c r="S432" s="602" t="s">
        <v>498</v>
      </c>
      <c r="T432" s="602" t="s">
        <v>498</v>
      </c>
      <c r="U432" s="602" t="s">
        <v>498</v>
      </c>
      <c r="V432" s="602" t="s">
        <v>498</v>
      </c>
      <c r="W432" s="602" t="s">
        <v>498</v>
      </c>
      <c r="X432" s="602" t="s">
        <v>498</v>
      </c>
    </row>
    <row r="433" spans="1:24" s="602" customFormat="1">
      <c r="A433" s="602">
        <v>417419</v>
      </c>
      <c r="B433" s="602" t="s">
        <v>5842</v>
      </c>
      <c r="C433" s="602" t="s">
        <v>498</v>
      </c>
      <c r="D433" s="602" t="s">
        <v>498</v>
      </c>
      <c r="E433" s="602" t="s">
        <v>498</v>
      </c>
      <c r="F433" s="602" t="s">
        <v>498</v>
      </c>
      <c r="G433" s="602" t="s">
        <v>497</v>
      </c>
      <c r="H433" s="602" t="s">
        <v>499</v>
      </c>
      <c r="I433" s="602" t="s">
        <v>499</v>
      </c>
      <c r="J433" s="602" t="s">
        <v>499</v>
      </c>
      <c r="K433" s="602" t="s">
        <v>498</v>
      </c>
      <c r="L433" s="602" t="s">
        <v>498</v>
      </c>
      <c r="M433" s="602" t="s">
        <v>498</v>
      </c>
      <c r="N433" s="602" t="s">
        <v>498</v>
      </c>
      <c r="O433" s="602" t="s">
        <v>498</v>
      </c>
      <c r="P433" s="602" t="s">
        <v>498</v>
      </c>
      <c r="Q433" s="602" t="s">
        <v>498</v>
      </c>
      <c r="R433" s="602" t="s">
        <v>498</v>
      </c>
      <c r="S433" s="602" t="s">
        <v>498</v>
      </c>
      <c r="T433" s="602" t="s">
        <v>498</v>
      </c>
      <c r="U433" s="602" t="s">
        <v>498</v>
      </c>
      <c r="V433" s="602" t="s">
        <v>498</v>
      </c>
      <c r="W433" s="602" t="s">
        <v>498</v>
      </c>
      <c r="X433" s="602" t="s">
        <v>498</v>
      </c>
    </row>
    <row r="434" spans="1:24" s="602" customFormat="1">
      <c r="A434" s="602">
        <v>417485</v>
      </c>
      <c r="B434" s="602" t="s">
        <v>5842</v>
      </c>
      <c r="C434" s="602" t="s">
        <v>498</v>
      </c>
      <c r="D434" s="602" t="s">
        <v>498</v>
      </c>
      <c r="E434" s="602" t="s">
        <v>498</v>
      </c>
      <c r="F434" s="602" t="s">
        <v>498</v>
      </c>
      <c r="G434" s="602" t="s">
        <v>499</v>
      </c>
      <c r="H434" s="602" t="s">
        <v>498</v>
      </c>
      <c r="I434" s="602" t="s">
        <v>499</v>
      </c>
      <c r="J434" s="602" t="s">
        <v>499</v>
      </c>
      <c r="K434" s="602" t="s">
        <v>497</v>
      </c>
      <c r="L434" s="602" t="s">
        <v>498</v>
      </c>
      <c r="M434" s="602" t="s">
        <v>498</v>
      </c>
      <c r="N434" s="602" t="s">
        <v>498</v>
      </c>
      <c r="O434" s="602" t="s">
        <v>498</v>
      </c>
      <c r="P434" s="602" t="s">
        <v>498</v>
      </c>
      <c r="Q434" s="602" t="s">
        <v>498</v>
      </c>
      <c r="R434" s="602" t="s">
        <v>498</v>
      </c>
      <c r="S434" s="602" t="s">
        <v>498</v>
      </c>
      <c r="T434" s="602" t="s">
        <v>498</v>
      </c>
      <c r="U434" s="602" t="s">
        <v>498</v>
      </c>
      <c r="V434" s="602" t="s">
        <v>498</v>
      </c>
      <c r="W434" s="602" t="s">
        <v>498</v>
      </c>
      <c r="X434" s="602" t="s">
        <v>498</v>
      </c>
    </row>
    <row r="435" spans="1:24" s="602" customFormat="1">
      <c r="A435" s="602">
        <v>417578</v>
      </c>
      <c r="B435" s="602" t="s">
        <v>5842</v>
      </c>
      <c r="C435" s="602" t="s">
        <v>498</v>
      </c>
      <c r="D435" s="602" t="s">
        <v>498</v>
      </c>
      <c r="E435" s="602" t="s">
        <v>498</v>
      </c>
      <c r="F435" s="602" t="s">
        <v>498</v>
      </c>
      <c r="G435" s="602" t="s">
        <v>498</v>
      </c>
      <c r="H435" s="602" t="s">
        <v>498</v>
      </c>
      <c r="I435" s="602" t="s">
        <v>499</v>
      </c>
      <c r="J435" s="602" t="s">
        <v>499</v>
      </c>
      <c r="K435" s="602" t="s">
        <v>499</v>
      </c>
      <c r="L435" s="602" t="s">
        <v>498</v>
      </c>
      <c r="M435" s="602" t="s">
        <v>499</v>
      </c>
      <c r="N435" s="602" t="s">
        <v>498</v>
      </c>
      <c r="O435" s="602" t="s">
        <v>498</v>
      </c>
      <c r="P435" s="602" t="s">
        <v>498</v>
      </c>
      <c r="Q435" s="602" t="s">
        <v>498</v>
      </c>
      <c r="R435" s="602" t="s">
        <v>498</v>
      </c>
      <c r="S435" s="602" t="s">
        <v>498</v>
      </c>
      <c r="T435" s="602" t="s">
        <v>498</v>
      </c>
      <c r="U435" s="602" t="s">
        <v>498</v>
      </c>
      <c r="V435" s="602" t="s">
        <v>498</v>
      </c>
      <c r="W435" s="602" t="s">
        <v>498</v>
      </c>
      <c r="X435" s="602" t="s">
        <v>498</v>
      </c>
    </row>
    <row r="436" spans="1:24" s="602" customFormat="1">
      <c r="A436" s="602">
        <v>417693</v>
      </c>
      <c r="B436" s="602" t="s">
        <v>5842</v>
      </c>
      <c r="C436" s="602" t="s">
        <v>498</v>
      </c>
      <c r="D436" s="602" t="s">
        <v>498</v>
      </c>
      <c r="E436" s="602" t="s">
        <v>498</v>
      </c>
      <c r="F436" s="602" t="s">
        <v>498</v>
      </c>
      <c r="G436" s="602" t="s">
        <v>498</v>
      </c>
      <c r="H436" s="602" t="s">
        <v>498</v>
      </c>
      <c r="I436" s="602" t="s">
        <v>498</v>
      </c>
      <c r="J436" s="602" t="s">
        <v>498</v>
      </c>
      <c r="K436" s="602" t="s">
        <v>498</v>
      </c>
      <c r="L436" s="602" t="s">
        <v>498</v>
      </c>
      <c r="M436" s="602" t="s">
        <v>499</v>
      </c>
      <c r="N436" s="602" t="s">
        <v>498</v>
      </c>
      <c r="O436" s="602" t="s">
        <v>498</v>
      </c>
      <c r="P436" s="602" t="s">
        <v>498</v>
      </c>
      <c r="Q436" s="602" t="s">
        <v>498</v>
      </c>
      <c r="R436" s="602" t="s">
        <v>498</v>
      </c>
      <c r="S436" s="602" t="s">
        <v>498</v>
      </c>
      <c r="T436" s="602" t="s">
        <v>498</v>
      </c>
      <c r="U436" s="602" t="s">
        <v>498</v>
      </c>
      <c r="V436" s="602" t="s">
        <v>498</v>
      </c>
      <c r="W436" s="602" t="s">
        <v>498</v>
      </c>
      <c r="X436" s="602" t="s">
        <v>498</v>
      </c>
    </row>
    <row r="437" spans="1:24" s="602" customFormat="1">
      <c r="A437" s="602">
        <v>417719</v>
      </c>
      <c r="B437" s="602" t="s">
        <v>5842</v>
      </c>
      <c r="C437" s="602" t="s">
        <v>498</v>
      </c>
      <c r="D437" s="602" t="s">
        <v>498</v>
      </c>
      <c r="E437" s="602" t="s">
        <v>498</v>
      </c>
      <c r="F437" s="602" t="s">
        <v>498</v>
      </c>
      <c r="G437" s="602" t="s">
        <v>499</v>
      </c>
      <c r="H437" s="602" t="s">
        <v>498</v>
      </c>
      <c r="I437" s="602" t="s">
        <v>498</v>
      </c>
      <c r="J437" s="602" t="s">
        <v>499</v>
      </c>
      <c r="K437" s="602" t="s">
        <v>499</v>
      </c>
      <c r="L437" s="602" t="s">
        <v>499</v>
      </c>
      <c r="M437" s="602" t="s">
        <v>499</v>
      </c>
      <c r="N437" s="602" t="s">
        <v>498</v>
      </c>
      <c r="O437" s="602" t="s">
        <v>498</v>
      </c>
      <c r="P437" s="602" t="s">
        <v>498</v>
      </c>
      <c r="Q437" s="602" t="s">
        <v>498</v>
      </c>
      <c r="R437" s="602" t="s">
        <v>498</v>
      </c>
      <c r="S437" s="602" t="s">
        <v>498</v>
      </c>
      <c r="T437" s="602" t="s">
        <v>498</v>
      </c>
      <c r="U437" s="602" t="s">
        <v>498</v>
      </c>
      <c r="V437" s="602" t="s">
        <v>498</v>
      </c>
      <c r="W437" s="602" t="s">
        <v>498</v>
      </c>
      <c r="X437" s="602" t="s">
        <v>498</v>
      </c>
    </row>
    <row r="438" spans="1:24" s="602" customFormat="1">
      <c r="A438" s="602">
        <v>417741</v>
      </c>
      <c r="B438" s="602" t="s">
        <v>5842</v>
      </c>
      <c r="C438" s="602" t="s">
        <v>498</v>
      </c>
      <c r="D438" s="602" t="s">
        <v>498</v>
      </c>
      <c r="E438" s="602" t="s">
        <v>498</v>
      </c>
      <c r="F438" s="602" t="s">
        <v>498</v>
      </c>
      <c r="G438" s="602" t="s">
        <v>498</v>
      </c>
      <c r="H438" s="602" t="s">
        <v>498</v>
      </c>
      <c r="I438" s="602" t="s">
        <v>499</v>
      </c>
      <c r="J438" s="602" t="s">
        <v>499</v>
      </c>
      <c r="K438" s="602" t="s">
        <v>498</v>
      </c>
      <c r="L438" s="602" t="s">
        <v>498</v>
      </c>
      <c r="M438" s="602" t="s">
        <v>498</v>
      </c>
      <c r="N438" s="602" t="s">
        <v>498</v>
      </c>
      <c r="O438" s="602" t="s">
        <v>498</v>
      </c>
      <c r="P438" s="602" t="s">
        <v>498</v>
      </c>
      <c r="Q438" s="602" t="s">
        <v>498</v>
      </c>
      <c r="R438" s="602" t="s">
        <v>498</v>
      </c>
      <c r="S438" s="602" t="s">
        <v>498</v>
      </c>
      <c r="T438" s="602" t="s">
        <v>498</v>
      </c>
      <c r="U438" s="602" t="s">
        <v>498</v>
      </c>
      <c r="V438" s="602" t="s">
        <v>498</v>
      </c>
      <c r="W438" s="602" t="s">
        <v>498</v>
      </c>
      <c r="X438" s="602" t="s">
        <v>498</v>
      </c>
    </row>
    <row r="439" spans="1:24" s="602" customFormat="1">
      <c r="A439" s="602">
        <v>418249</v>
      </c>
      <c r="B439" s="602" t="s">
        <v>5842</v>
      </c>
      <c r="C439" s="602" t="s">
        <v>498</v>
      </c>
      <c r="D439" s="602" t="s">
        <v>498</v>
      </c>
      <c r="E439" s="602" t="s">
        <v>498</v>
      </c>
      <c r="F439" s="602" t="s">
        <v>498</v>
      </c>
      <c r="G439" s="602" t="s">
        <v>499</v>
      </c>
      <c r="H439" s="602" t="s">
        <v>498</v>
      </c>
      <c r="I439" s="602" t="s">
        <v>499</v>
      </c>
      <c r="J439" s="602" t="s">
        <v>499</v>
      </c>
      <c r="K439" s="602" t="s">
        <v>498</v>
      </c>
      <c r="L439" s="602" t="s">
        <v>498</v>
      </c>
      <c r="M439" s="602" t="s">
        <v>498</v>
      </c>
      <c r="N439" s="602" t="s">
        <v>499</v>
      </c>
      <c r="O439" s="602" t="s">
        <v>499</v>
      </c>
      <c r="P439" s="602" t="s">
        <v>498</v>
      </c>
      <c r="Q439" s="602" t="s">
        <v>498</v>
      </c>
      <c r="R439" s="602" t="s">
        <v>498</v>
      </c>
      <c r="S439" s="602" t="s">
        <v>498</v>
      </c>
      <c r="T439" s="602" t="s">
        <v>498</v>
      </c>
      <c r="U439" s="602" t="s">
        <v>498</v>
      </c>
      <c r="V439" s="602" t="s">
        <v>499</v>
      </c>
      <c r="W439" s="602" t="s">
        <v>498</v>
      </c>
      <c r="X439" s="602" t="s">
        <v>499</v>
      </c>
    </row>
    <row r="440" spans="1:24" s="602" customFormat="1">
      <c r="A440" s="602">
        <v>418588</v>
      </c>
      <c r="B440" s="602" t="s">
        <v>5842</v>
      </c>
      <c r="C440" s="602" t="s">
        <v>498</v>
      </c>
      <c r="D440" s="602" t="s">
        <v>498</v>
      </c>
      <c r="E440" s="602" t="s">
        <v>498</v>
      </c>
      <c r="F440" s="602" t="s">
        <v>498</v>
      </c>
      <c r="G440" s="602" t="s">
        <v>498</v>
      </c>
      <c r="H440" s="602" t="s">
        <v>498</v>
      </c>
      <c r="I440" s="602" t="s">
        <v>498</v>
      </c>
      <c r="J440" s="602" t="s">
        <v>499</v>
      </c>
      <c r="K440" s="602" t="s">
        <v>498</v>
      </c>
      <c r="L440" s="602" t="s">
        <v>498</v>
      </c>
      <c r="M440" s="602" t="s">
        <v>499</v>
      </c>
      <c r="N440" s="602" t="s">
        <v>499</v>
      </c>
      <c r="O440" s="602" t="s">
        <v>498</v>
      </c>
      <c r="P440" s="602" t="s">
        <v>498</v>
      </c>
      <c r="Q440" s="602" t="s">
        <v>498</v>
      </c>
      <c r="R440" s="602" t="s">
        <v>498</v>
      </c>
      <c r="S440" s="602" t="s">
        <v>498</v>
      </c>
      <c r="T440" s="602" t="s">
        <v>498</v>
      </c>
      <c r="U440" s="602" t="s">
        <v>498</v>
      </c>
      <c r="V440" s="602" t="s">
        <v>498</v>
      </c>
      <c r="W440" s="602" t="s">
        <v>498</v>
      </c>
      <c r="X440" s="602" t="s">
        <v>498</v>
      </c>
    </row>
    <row r="441" spans="1:24" s="602" customFormat="1">
      <c r="A441" s="602">
        <v>418817</v>
      </c>
      <c r="B441" s="602" t="s">
        <v>5842</v>
      </c>
      <c r="C441" s="602" t="s">
        <v>498</v>
      </c>
      <c r="D441" s="602" t="s">
        <v>498</v>
      </c>
      <c r="E441" s="602" t="s">
        <v>498</v>
      </c>
      <c r="F441" s="602" t="s">
        <v>498</v>
      </c>
      <c r="G441" s="602" t="s">
        <v>498</v>
      </c>
      <c r="H441" s="602" t="s">
        <v>498</v>
      </c>
      <c r="I441" s="602" t="s">
        <v>498</v>
      </c>
      <c r="J441" s="602" t="s">
        <v>498</v>
      </c>
      <c r="K441" s="602" t="s">
        <v>498</v>
      </c>
      <c r="L441" s="602" t="s">
        <v>498</v>
      </c>
      <c r="M441" s="602" t="s">
        <v>498</v>
      </c>
      <c r="N441" s="602" t="s">
        <v>499</v>
      </c>
      <c r="O441" s="602" t="s">
        <v>498</v>
      </c>
      <c r="P441" s="602" t="s">
        <v>498</v>
      </c>
      <c r="Q441" s="602" t="s">
        <v>498</v>
      </c>
      <c r="R441" s="602" t="s">
        <v>498</v>
      </c>
      <c r="S441" s="602" t="s">
        <v>498</v>
      </c>
      <c r="T441" s="602" t="s">
        <v>498</v>
      </c>
      <c r="U441" s="602" t="s">
        <v>498</v>
      </c>
      <c r="V441" s="602" t="s">
        <v>498</v>
      </c>
      <c r="W441" s="602" t="s">
        <v>498</v>
      </c>
      <c r="X441" s="602" t="s">
        <v>498</v>
      </c>
    </row>
    <row r="442" spans="1:24" s="602" customFormat="1">
      <c r="A442" s="602">
        <v>420320</v>
      </c>
      <c r="B442" s="602" t="s">
        <v>5842</v>
      </c>
      <c r="C442" s="602" t="s">
        <v>498</v>
      </c>
      <c r="D442" s="602" t="s">
        <v>498</v>
      </c>
      <c r="E442" s="602" t="s">
        <v>498</v>
      </c>
      <c r="F442" s="602" t="s">
        <v>498</v>
      </c>
      <c r="G442" s="602" t="s">
        <v>498</v>
      </c>
      <c r="H442" s="602" t="s">
        <v>498</v>
      </c>
      <c r="I442" s="602" t="s">
        <v>498</v>
      </c>
      <c r="J442" s="602" t="s">
        <v>498</v>
      </c>
      <c r="K442" s="602" t="s">
        <v>498</v>
      </c>
      <c r="L442" s="602" t="s">
        <v>499</v>
      </c>
      <c r="M442" s="602" t="s">
        <v>498</v>
      </c>
      <c r="N442" s="602" t="s">
        <v>499</v>
      </c>
      <c r="O442" s="602" t="s">
        <v>499</v>
      </c>
      <c r="P442" s="602" t="s">
        <v>499</v>
      </c>
      <c r="Q442" s="602" t="s">
        <v>499</v>
      </c>
      <c r="R442" s="602" t="s">
        <v>498</v>
      </c>
      <c r="S442" s="602" t="s">
        <v>498</v>
      </c>
      <c r="T442" s="602" t="s">
        <v>498</v>
      </c>
      <c r="U442" s="602" t="s">
        <v>498</v>
      </c>
      <c r="V442" s="602" t="s">
        <v>498</v>
      </c>
      <c r="W442" s="602" t="s">
        <v>498</v>
      </c>
      <c r="X442" s="602" t="s">
        <v>498</v>
      </c>
    </row>
    <row r="443" spans="1:24" s="602" customFormat="1">
      <c r="A443" s="602">
        <v>420516</v>
      </c>
      <c r="B443" s="602" t="s">
        <v>5842</v>
      </c>
      <c r="C443" s="602" t="s">
        <v>498</v>
      </c>
      <c r="D443" s="602" t="s">
        <v>498</v>
      </c>
      <c r="E443" s="602" t="s">
        <v>498</v>
      </c>
      <c r="F443" s="602" t="s">
        <v>498</v>
      </c>
      <c r="G443" s="602" t="s">
        <v>497</v>
      </c>
      <c r="H443" s="602" t="s">
        <v>498</v>
      </c>
      <c r="I443" s="602" t="s">
        <v>498</v>
      </c>
      <c r="J443" s="602" t="s">
        <v>499</v>
      </c>
      <c r="K443" s="602" t="s">
        <v>499</v>
      </c>
      <c r="L443" s="602" t="s">
        <v>498</v>
      </c>
      <c r="M443" s="602" t="s">
        <v>499</v>
      </c>
      <c r="N443" s="602" t="s">
        <v>499</v>
      </c>
      <c r="O443" s="602" t="s">
        <v>499</v>
      </c>
      <c r="P443" s="602" t="s">
        <v>499</v>
      </c>
      <c r="Q443" s="602" t="s">
        <v>498</v>
      </c>
      <c r="R443" s="602" t="s">
        <v>498</v>
      </c>
      <c r="S443" s="602" t="s">
        <v>498</v>
      </c>
      <c r="T443" s="602" t="s">
        <v>498</v>
      </c>
      <c r="U443" s="602" t="s">
        <v>498</v>
      </c>
      <c r="V443" s="602" t="s">
        <v>498</v>
      </c>
      <c r="W443" s="602" t="s">
        <v>498</v>
      </c>
      <c r="X443" s="602" t="s">
        <v>498</v>
      </c>
    </row>
    <row r="444" spans="1:24" s="602" customFormat="1">
      <c r="A444" s="602">
        <v>422819</v>
      </c>
      <c r="B444" s="602" t="s">
        <v>5842</v>
      </c>
      <c r="C444" s="602" t="s">
        <v>498</v>
      </c>
      <c r="D444" s="602" t="s">
        <v>498</v>
      </c>
      <c r="E444" s="602" t="s">
        <v>498</v>
      </c>
      <c r="F444" s="602" t="s">
        <v>498</v>
      </c>
      <c r="G444" s="602" t="s">
        <v>498</v>
      </c>
      <c r="H444" s="602" t="s">
        <v>499</v>
      </c>
      <c r="I444" s="602" t="s">
        <v>498</v>
      </c>
      <c r="J444" s="602" t="s">
        <v>498</v>
      </c>
      <c r="K444" s="602" t="s">
        <v>498</v>
      </c>
      <c r="L444" s="602" t="s">
        <v>498</v>
      </c>
      <c r="M444" s="602" t="s">
        <v>498</v>
      </c>
      <c r="N444" s="602" t="s">
        <v>499</v>
      </c>
      <c r="O444" s="602" t="s">
        <v>499</v>
      </c>
      <c r="P444" s="602" t="s">
        <v>498</v>
      </c>
      <c r="Q444" s="602" t="s">
        <v>498</v>
      </c>
      <c r="R444" s="602" t="s">
        <v>498</v>
      </c>
      <c r="S444" s="602" t="s">
        <v>498</v>
      </c>
      <c r="T444" s="602" t="s">
        <v>498</v>
      </c>
      <c r="U444" s="602" t="s">
        <v>498</v>
      </c>
      <c r="V444" s="602" t="s">
        <v>498</v>
      </c>
      <c r="W444" s="602" t="s">
        <v>498</v>
      </c>
      <c r="X444" s="602" t="s">
        <v>498</v>
      </c>
    </row>
    <row r="445" spans="1:24" s="602" customFormat="1">
      <c r="A445" s="602">
        <v>408878</v>
      </c>
      <c r="B445" s="602" t="s">
        <v>5842</v>
      </c>
      <c r="C445" s="602" t="s">
        <v>498</v>
      </c>
      <c r="D445" s="602" t="s">
        <v>498</v>
      </c>
      <c r="E445" s="602" t="s">
        <v>498</v>
      </c>
      <c r="F445" s="602" t="s">
        <v>499</v>
      </c>
      <c r="G445" s="602" t="s">
        <v>498</v>
      </c>
      <c r="H445" s="602" t="s">
        <v>499</v>
      </c>
      <c r="I445" s="602" t="s">
        <v>499</v>
      </c>
      <c r="J445" s="602" t="s">
        <v>498</v>
      </c>
      <c r="K445" s="602" t="s">
        <v>499</v>
      </c>
      <c r="L445" s="602" t="s">
        <v>499</v>
      </c>
      <c r="M445" s="602" t="s">
        <v>498</v>
      </c>
      <c r="N445" s="602" t="s">
        <v>498</v>
      </c>
      <c r="O445" s="602" t="s">
        <v>498</v>
      </c>
      <c r="P445" s="602" t="s">
        <v>498</v>
      </c>
      <c r="Q445" s="602" t="s">
        <v>498</v>
      </c>
      <c r="R445" s="602" t="s">
        <v>498</v>
      </c>
      <c r="S445" s="602" t="s">
        <v>498</v>
      </c>
      <c r="T445" s="602" t="s">
        <v>498</v>
      </c>
      <c r="U445" s="602" t="s">
        <v>498</v>
      </c>
      <c r="V445" s="602" t="s">
        <v>498</v>
      </c>
      <c r="W445" s="602" t="s">
        <v>498</v>
      </c>
      <c r="X445" s="602" t="s">
        <v>498</v>
      </c>
    </row>
    <row r="446" spans="1:24" s="602" customFormat="1">
      <c r="A446" s="602">
        <v>410605</v>
      </c>
      <c r="B446" s="602" t="s">
        <v>5842</v>
      </c>
      <c r="C446" s="602" t="s">
        <v>498</v>
      </c>
      <c r="D446" s="602" t="s">
        <v>498</v>
      </c>
      <c r="E446" s="602" t="s">
        <v>498</v>
      </c>
      <c r="F446" s="602" t="s">
        <v>499</v>
      </c>
      <c r="G446" s="602" t="s">
        <v>498</v>
      </c>
      <c r="H446" s="602" t="s">
        <v>498</v>
      </c>
      <c r="I446" s="602" t="s">
        <v>498</v>
      </c>
      <c r="J446" s="602" t="s">
        <v>497</v>
      </c>
      <c r="K446" s="602" t="s">
        <v>497</v>
      </c>
      <c r="L446" s="602" t="s">
        <v>499</v>
      </c>
      <c r="M446" s="602" t="s">
        <v>499</v>
      </c>
      <c r="N446" s="602" t="s">
        <v>498</v>
      </c>
      <c r="O446" s="602" t="s">
        <v>498</v>
      </c>
      <c r="P446" s="602" t="s">
        <v>498</v>
      </c>
      <c r="Q446" s="602" t="s">
        <v>498</v>
      </c>
      <c r="R446" s="602" t="s">
        <v>498</v>
      </c>
      <c r="S446" s="602" t="s">
        <v>498</v>
      </c>
      <c r="T446" s="602" t="s">
        <v>498</v>
      </c>
      <c r="U446" s="602" t="s">
        <v>498</v>
      </c>
      <c r="V446" s="602" t="s">
        <v>498</v>
      </c>
      <c r="W446" s="602" t="s">
        <v>498</v>
      </c>
      <c r="X446" s="602" t="s">
        <v>498</v>
      </c>
    </row>
    <row r="447" spans="1:24" s="602" customFormat="1">
      <c r="A447" s="602">
        <v>410700</v>
      </c>
      <c r="B447" s="602" t="s">
        <v>5842</v>
      </c>
      <c r="C447" s="602" t="s">
        <v>498</v>
      </c>
      <c r="D447" s="602" t="s">
        <v>498</v>
      </c>
      <c r="E447" s="602" t="s">
        <v>498</v>
      </c>
      <c r="F447" s="602" t="s">
        <v>499</v>
      </c>
      <c r="G447" s="602" t="s">
        <v>498</v>
      </c>
      <c r="H447" s="602" t="s">
        <v>498</v>
      </c>
      <c r="I447" s="602" t="s">
        <v>498</v>
      </c>
      <c r="J447" s="602" t="s">
        <v>499</v>
      </c>
      <c r="K447" s="602" t="s">
        <v>499</v>
      </c>
      <c r="L447" s="602" t="s">
        <v>498</v>
      </c>
      <c r="M447" s="602" t="s">
        <v>499</v>
      </c>
      <c r="N447" s="602" t="s">
        <v>499</v>
      </c>
      <c r="O447" s="602" t="s">
        <v>499</v>
      </c>
      <c r="P447" s="602" t="s">
        <v>499</v>
      </c>
      <c r="Q447" s="602" t="s">
        <v>498</v>
      </c>
      <c r="R447" s="602" t="s">
        <v>498</v>
      </c>
      <c r="S447" s="602" t="s">
        <v>498</v>
      </c>
      <c r="T447" s="602" t="s">
        <v>498</v>
      </c>
      <c r="U447" s="602" t="s">
        <v>498</v>
      </c>
      <c r="V447" s="602" t="s">
        <v>498</v>
      </c>
      <c r="W447" s="602" t="s">
        <v>498</v>
      </c>
      <c r="X447" s="602" t="s">
        <v>498</v>
      </c>
    </row>
    <row r="448" spans="1:24" s="602" customFormat="1">
      <c r="A448" s="602">
        <v>410962</v>
      </c>
      <c r="B448" s="602" t="s">
        <v>5842</v>
      </c>
      <c r="C448" s="602" t="s">
        <v>498</v>
      </c>
      <c r="D448" s="602" t="s">
        <v>498</v>
      </c>
      <c r="E448" s="602" t="s">
        <v>498</v>
      </c>
      <c r="F448" s="602" t="s">
        <v>499</v>
      </c>
      <c r="G448" s="602" t="s">
        <v>498</v>
      </c>
      <c r="H448" s="602" t="s">
        <v>498</v>
      </c>
      <c r="I448" s="602" t="s">
        <v>498</v>
      </c>
      <c r="J448" s="602" t="s">
        <v>497</v>
      </c>
      <c r="K448" s="602" t="s">
        <v>499</v>
      </c>
      <c r="L448" s="602" t="s">
        <v>499</v>
      </c>
      <c r="M448" s="602" t="s">
        <v>499</v>
      </c>
      <c r="N448" s="602" t="s">
        <v>498</v>
      </c>
      <c r="O448" s="602" t="s">
        <v>499</v>
      </c>
      <c r="P448" s="602" t="s">
        <v>499</v>
      </c>
      <c r="Q448" s="602" t="s">
        <v>498</v>
      </c>
      <c r="R448" s="602" t="s">
        <v>498</v>
      </c>
      <c r="S448" s="602" t="s">
        <v>498</v>
      </c>
      <c r="T448" s="602" t="s">
        <v>498</v>
      </c>
      <c r="U448" s="602" t="s">
        <v>498</v>
      </c>
      <c r="V448" s="602" t="s">
        <v>498</v>
      </c>
      <c r="W448" s="602" t="s">
        <v>498</v>
      </c>
      <c r="X448" s="602" t="s">
        <v>498</v>
      </c>
    </row>
    <row r="449" spans="1:24" s="602" customFormat="1">
      <c r="A449" s="602">
        <v>411219</v>
      </c>
      <c r="B449" s="602" t="s">
        <v>5842</v>
      </c>
      <c r="C449" s="602" t="s">
        <v>498</v>
      </c>
      <c r="D449" s="602" t="s">
        <v>498</v>
      </c>
      <c r="E449" s="602" t="s">
        <v>498</v>
      </c>
      <c r="F449" s="602" t="s">
        <v>499</v>
      </c>
      <c r="G449" s="602" t="s">
        <v>498</v>
      </c>
      <c r="H449" s="602" t="s">
        <v>498</v>
      </c>
      <c r="I449" s="602" t="s">
        <v>498</v>
      </c>
      <c r="J449" s="602" t="s">
        <v>497</v>
      </c>
      <c r="K449" s="602" t="s">
        <v>499</v>
      </c>
      <c r="L449" s="602" t="s">
        <v>498</v>
      </c>
      <c r="M449" s="602" t="s">
        <v>499</v>
      </c>
      <c r="N449" s="602" t="s">
        <v>498</v>
      </c>
      <c r="O449" s="602" t="s">
        <v>499</v>
      </c>
      <c r="P449" s="602" t="s">
        <v>499</v>
      </c>
      <c r="Q449" s="602" t="s">
        <v>498</v>
      </c>
      <c r="R449" s="602" t="s">
        <v>498</v>
      </c>
      <c r="S449" s="602" t="s">
        <v>498</v>
      </c>
      <c r="T449" s="602" t="s">
        <v>498</v>
      </c>
      <c r="U449" s="602" t="s">
        <v>498</v>
      </c>
      <c r="V449" s="602" t="s">
        <v>498</v>
      </c>
      <c r="W449" s="602" t="s">
        <v>498</v>
      </c>
      <c r="X449" s="602" t="s">
        <v>498</v>
      </c>
    </row>
    <row r="450" spans="1:24" s="602" customFormat="1">
      <c r="A450" s="602">
        <v>411270</v>
      </c>
      <c r="B450" s="602" t="s">
        <v>5842</v>
      </c>
      <c r="C450" s="602" t="s">
        <v>498</v>
      </c>
      <c r="D450" s="602" t="s">
        <v>498</v>
      </c>
      <c r="E450" s="602" t="s">
        <v>498</v>
      </c>
      <c r="F450" s="602" t="s">
        <v>499</v>
      </c>
      <c r="G450" s="602" t="s">
        <v>498</v>
      </c>
      <c r="H450" s="602" t="s">
        <v>498</v>
      </c>
      <c r="I450" s="602" t="s">
        <v>498</v>
      </c>
      <c r="J450" s="602" t="s">
        <v>497</v>
      </c>
      <c r="K450" s="602" t="s">
        <v>497</v>
      </c>
      <c r="L450" s="602" t="s">
        <v>499</v>
      </c>
      <c r="M450" s="602" t="s">
        <v>499</v>
      </c>
      <c r="N450" s="602" t="s">
        <v>498</v>
      </c>
      <c r="O450" s="602" t="s">
        <v>499</v>
      </c>
      <c r="P450" s="602" t="s">
        <v>499</v>
      </c>
      <c r="Q450" s="602" t="s">
        <v>498</v>
      </c>
      <c r="R450" s="602" t="s">
        <v>498</v>
      </c>
      <c r="S450" s="602" t="s">
        <v>498</v>
      </c>
      <c r="T450" s="602" t="s">
        <v>498</v>
      </c>
      <c r="U450" s="602" t="s">
        <v>498</v>
      </c>
      <c r="V450" s="602" t="s">
        <v>498</v>
      </c>
      <c r="W450" s="602" t="s">
        <v>498</v>
      </c>
      <c r="X450" s="602" t="s">
        <v>498</v>
      </c>
    </row>
    <row r="451" spans="1:24" s="602" customFormat="1">
      <c r="A451" s="602">
        <v>411328</v>
      </c>
      <c r="B451" s="602" t="s">
        <v>5842</v>
      </c>
      <c r="C451" s="602" t="s">
        <v>498</v>
      </c>
      <c r="D451" s="602" t="s">
        <v>498</v>
      </c>
      <c r="E451" s="602" t="s">
        <v>498</v>
      </c>
      <c r="F451" s="602" t="s">
        <v>499</v>
      </c>
      <c r="G451" s="602" t="s">
        <v>498</v>
      </c>
      <c r="H451" s="602" t="s">
        <v>498</v>
      </c>
      <c r="I451" s="602" t="s">
        <v>497</v>
      </c>
      <c r="J451" s="602" t="s">
        <v>499</v>
      </c>
      <c r="K451" s="602" t="s">
        <v>499</v>
      </c>
      <c r="L451" s="602" t="s">
        <v>497</v>
      </c>
      <c r="M451" s="602" t="s">
        <v>499</v>
      </c>
      <c r="N451" s="602" t="s">
        <v>498</v>
      </c>
      <c r="O451" s="602" t="s">
        <v>498</v>
      </c>
      <c r="P451" s="602" t="s">
        <v>498</v>
      </c>
      <c r="Q451" s="602" t="s">
        <v>498</v>
      </c>
      <c r="R451" s="602" t="s">
        <v>498</v>
      </c>
      <c r="S451" s="602" t="s">
        <v>498</v>
      </c>
      <c r="T451" s="602" t="s">
        <v>498</v>
      </c>
      <c r="U451" s="602" t="s">
        <v>498</v>
      </c>
      <c r="V451" s="602" t="s">
        <v>498</v>
      </c>
      <c r="W451" s="602" t="s">
        <v>498</v>
      </c>
      <c r="X451" s="602" t="s">
        <v>498</v>
      </c>
    </row>
    <row r="452" spans="1:24" s="602" customFormat="1">
      <c r="A452" s="602">
        <v>411362</v>
      </c>
      <c r="B452" s="602" t="s">
        <v>5842</v>
      </c>
      <c r="C452" s="602" t="s">
        <v>498</v>
      </c>
      <c r="D452" s="602" t="s">
        <v>498</v>
      </c>
      <c r="E452" s="602" t="s">
        <v>498</v>
      </c>
      <c r="F452" s="602" t="s">
        <v>499</v>
      </c>
      <c r="G452" s="602" t="s">
        <v>498</v>
      </c>
      <c r="H452" s="602" t="s">
        <v>498</v>
      </c>
      <c r="I452" s="602" t="s">
        <v>498</v>
      </c>
      <c r="J452" s="602" t="s">
        <v>497</v>
      </c>
      <c r="K452" s="602" t="s">
        <v>497</v>
      </c>
      <c r="L452" s="602" t="s">
        <v>499</v>
      </c>
      <c r="M452" s="602" t="s">
        <v>499</v>
      </c>
      <c r="N452" s="602" t="s">
        <v>498</v>
      </c>
      <c r="O452" s="602" t="s">
        <v>498</v>
      </c>
      <c r="P452" s="602" t="s">
        <v>498</v>
      </c>
      <c r="Q452" s="602" t="s">
        <v>498</v>
      </c>
      <c r="R452" s="602" t="s">
        <v>498</v>
      </c>
      <c r="S452" s="602" t="s">
        <v>498</v>
      </c>
      <c r="T452" s="602" t="s">
        <v>498</v>
      </c>
      <c r="U452" s="602" t="s">
        <v>498</v>
      </c>
      <c r="V452" s="602" t="s">
        <v>498</v>
      </c>
      <c r="W452" s="602" t="s">
        <v>498</v>
      </c>
      <c r="X452" s="602" t="s">
        <v>498</v>
      </c>
    </row>
    <row r="453" spans="1:24" s="602" customFormat="1">
      <c r="A453" s="602">
        <v>411369</v>
      </c>
      <c r="B453" s="602" t="s">
        <v>5842</v>
      </c>
      <c r="C453" s="602" t="s">
        <v>498</v>
      </c>
      <c r="D453" s="602" t="s">
        <v>498</v>
      </c>
      <c r="E453" s="602" t="s">
        <v>498</v>
      </c>
      <c r="F453" s="602" t="s">
        <v>499</v>
      </c>
      <c r="G453" s="602" t="s">
        <v>498</v>
      </c>
      <c r="H453" s="602" t="s">
        <v>498</v>
      </c>
      <c r="I453" s="602" t="s">
        <v>498</v>
      </c>
      <c r="J453" s="602" t="s">
        <v>498</v>
      </c>
      <c r="K453" s="602" t="s">
        <v>499</v>
      </c>
      <c r="L453" s="602" t="s">
        <v>498</v>
      </c>
      <c r="M453" s="602" t="s">
        <v>499</v>
      </c>
      <c r="N453" s="602" t="s">
        <v>498</v>
      </c>
      <c r="O453" s="602" t="s">
        <v>498</v>
      </c>
      <c r="P453" s="602" t="s">
        <v>498</v>
      </c>
      <c r="Q453" s="602" t="s">
        <v>498</v>
      </c>
      <c r="R453" s="602" t="s">
        <v>498</v>
      </c>
      <c r="S453" s="602" t="s">
        <v>498</v>
      </c>
      <c r="T453" s="602" t="s">
        <v>498</v>
      </c>
      <c r="U453" s="602" t="s">
        <v>498</v>
      </c>
      <c r="V453" s="602" t="s">
        <v>498</v>
      </c>
      <c r="W453" s="602" t="s">
        <v>498</v>
      </c>
      <c r="X453" s="602" t="s">
        <v>498</v>
      </c>
    </row>
    <row r="454" spans="1:24" s="602" customFormat="1">
      <c r="A454" s="602">
        <v>411379</v>
      </c>
      <c r="B454" s="602" t="s">
        <v>5842</v>
      </c>
      <c r="C454" s="602" t="s">
        <v>498</v>
      </c>
      <c r="D454" s="602" t="s">
        <v>498</v>
      </c>
      <c r="E454" s="602" t="s">
        <v>498</v>
      </c>
      <c r="F454" s="602" t="s">
        <v>499</v>
      </c>
      <c r="G454" s="602" t="s">
        <v>498</v>
      </c>
      <c r="H454" s="602" t="s">
        <v>498</v>
      </c>
      <c r="I454" s="602" t="s">
        <v>498</v>
      </c>
      <c r="J454" s="602" t="s">
        <v>498</v>
      </c>
      <c r="K454" s="602" t="s">
        <v>499</v>
      </c>
      <c r="L454" s="602" t="s">
        <v>498</v>
      </c>
      <c r="M454" s="602" t="s">
        <v>499</v>
      </c>
      <c r="N454" s="602" t="s">
        <v>498</v>
      </c>
      <c r="O454" s="602" t="s">
        <v>498</v>
      </c>
      <c r="P454" s="602" t="s">
        <v>498</v>
      </c>
      <c r="Q454" s="602" t="s">
        <v>498</v>
      </c>
      <c r="R454" s="602" t="s">
        <v>498</v>
      </c>
      <c r="S454" s="602" t="s">
        <v>498</v>
      </c>
      <c r="T454" s="602" t="s">
        <v>498</v>
      </c>
      <c r="U454" s="602" t="s">
        <v>498</v>
      </c>
      <c r="V454" s="602" t="s">
        <v>498</v>
      </c>
      <c r="W454" s="602" t="s">
        <v>498</v>
      </c>
      <c r="X454" s="602" t="s">
        <v>498</v>
      </c>
    </row>
    <row r="455" spans="1:24" s="602" customFormat="1">
      <c r="A455" s="602">
        <v>411602</v>
      </c>
      <c r="B455" s="602" t="s">
        <v>5842</v>
      </c>
      <c r="C455" s="602" t="s">
        <v>498</v>
      </c>
      <c r="D455" s="602" t="s">
        <v>498</v>
      </c>
      <c r="E455" s="602" t="s">
        <v>498</v>
      </c>
      <c r="F455" s="602" t="s">
        <v>499</v>
      </c>
      <c r="G455" s="602" t="s">
        <v>498</v>
      </c>
      <c r="H455" s="602" t="s">
        <v>498</v>
      </c>
      <c r="I455" s="602" t="s">
        <v>498</v>
      </c>
      <c r="J455" s="602" t="s">
        <v>498</v>
      </c>
      <c r="K455" s="602" t="s">
        <v>499</v>
      </c>
      <c r="L455" s="602" t="s">
        <v>498</v>
      </c>
      <c r="M455" s="602" t="s">
        <v>499</v>
      </c>
      <c r="N455" s="602" t="s">
        <v>498</v>
      </c>
      <c r="O455" s="602" t="s">
        <v>498</v>
      </c>
      <c r="P455" s="602" t="s">
        <v>498</v>
      </c>
      <c r="Q455" s="602" t="s">
        <v>498</v>
      </c>
      <c r="R455" s="602" t="s">
        <v>498</v>
      </c>
      <c r="S455" s="602" t="s">
        <v>498</v>
      </c>
      <c r="T455" s="602" t="s">
        <v>498</v>
      </c>
      <c r="U455" s="602" t="s">
        <v>498</v>
      </c>
      <c r="V455" s="602" t="s">
        <v>498</v>
      </c>
      <c r="W455" s="602" t="s">
        <v>498</v>
      </c>
      <c r="X455" s="602" t="s">
        <v>498</v>
      </c>
    </row>
    <row r="456" spans="1:24" s="602" customFormat="1">
      <c r="A456" s="602">
        <v>411605</v>
      </c>
      <c r="B456" s="602" t="s">
        <v>5842</v>
      </c>
      <c r="C456" s="602" t="s">
        <v>498</v>
      </c>
      <c r="D456" s="602" t="s">
        <v>498</v>
      </c>
      <c r="E456" s="602" t="s">
        <v>498</v>
      </c>
      <c r="F456" s="602" t="s">
        <v>499</v>
      </c>
      <c r="G456" s="602" t="s">
        <v>498</v>
      </c>
      <c r="H456" s="602" t="s">
        <v>498</v>
      </c>
      <c r="I456" s="602" t="s">
        <v>498</v>
      </c>
      <c r="J456" s="602" t="s">
        <v>499</v>
      </c>
      <c r="K456" s="602" t="s">
        <v>499</v>
      </c>
      <c r="L456" s="602" t="s">
        <v>498</v>
      </c>
      <c r="M456" s="602" t="s">
        <v>498</v>
      </c>
      <c r="N456" s="602" t="s">
        <v>498</v>
      </c>
      <c r="O456" s="602" t="s">
        <v>498</v>
      </c>
      <c r="P456" s="602" t="s">
        <v>498</v>
      </c>
      <c r="Q456" s="602" t="s">
        <v>498</v>
      </c>
      <c r="R456" s="602" t="s">
        <v>498</v>
      </c>
      <c r="S456" s="602" t="s">
        <v>498</v>
      </c>
      <c r="T456" s="602" t="s">
        <v>498</v>
      </c>
      <c r="U456" s="602" t="s">
        <v>498</v>
      </c>
      <c r="V456" s="602" t="s">
        <v>498</v>
      </c>
      <c r="W456" s="602" t="s">
        <v>498</v>
      </c>
      <c r="X456" s="602" t="s">
        <v>498</v>
      </c>
    </row>
    <row r="457" spans="1:24" s="602" customFormat="1">
      <c r="A457" s="602">
        <v>411650</v>
      </c>
      <c r="B457" s="602" t="s">
        <v>5842</v>
      </c>
      <c r="C457" s="602" t="s">
        <v>498</v>
      </c>
      <c r="D457" s="602" t="s">
        <v>498</v>
      </c>
      <c r="E457" s="602" t="s">
        <v>498</v>
      </c>
      <c r="F457" s="602" t="s">
        <v>499</v>
      </c>
      <c r="G457" s="602" t="s">
        <v>498</v>
      </c>
      <c r="H457" s="602" t="s">
        <v>498</v>
      </c>
      <c r="I457" s="602" t="s">
        <v>498</v>
      </c>
      <c r="J457" s="602" t="s">
        <v>499</v>
      </c>
      <c r="K457" s="602" t="s">
        <v>497</v>
      </c>
      <c r="L457" s="602" t="s">
        <v>497</v>
      </c>
      <c r="M457" s="602" t="s">
        <v>497</v>
      </c>
      <c r="N457" s="602" t="s">
        <v>498</v>
      </c>
      <c r="O457" s="602" t="s">
        <v>498</v>
      </c>
      <c r="P457" s="602" t="s">
        <v>498</v>
      </c>
      <c r="Q457" s="602" t="s">
        <v>498</v>
      </c>
      <c r="R457" s="602" t="s">
        <v>498</v>
      </c>
      <c r="S457" s="602" t="s">
        <v>498</v>
      </c>
      <c r="T457" s="602" t="s">
        <v>498</v>
      </c>
      <c r="U457" s="602" t="s">
        <v>497</v>
      </c>
      <c r="V457" s="602" t="s">
        <v>497</v>
      </c>
      <c r="W457" s="602" t="s">
        <v>497</v>
      </c>
      <c r="X457" s="602" t="s">
        <v>498</v>
      </c>
    </row>
    <row r="458" spans="1:24" s="602" customFormat="1">
      <c r="A458" s="602">
        <v>411718</v>
      </c>
      <c r="B458" s="602" t="s">
        <v>5842</v>
      </c>
      <c r="C458" s="602" t="s">
        <v>498</v>
      </c>
      <c r="D458" s="602" t="s">
        <v>498</v>
      </c>
      <c r="E458" s="602" t="s">
        <v>498</v>
      </c>
      <c r="F458" s="602" t="s">
        <v>499</v>
      </c>
      <c r="G458" s="602" t="s">
        <v>498</v>
      </c>
      <c r="H458" s="602" t="s">
        <v>498</v>
      </c>
      <c r="I458" s="602" t="s">
        <v>498</v>
      </c>
      <c r="J458" s="602" t="s">
        <v>498</v>
      </c>
      <c r="K458" s="602" t="s">
        <v>497</v>
      </c>
      <c r="L458" s="602" t="s">
        <v>497</v>
      </c>
      <c r="M458" s="602" t="s">
        <v>497</v>
      </c>
      <c r="N458" s="602" t="s">
        <v>498</v>
      </c>
      <c r="O458" s="602" t="s">
        <v>498</v>
      </c>
      <c r="P458" s="602" t="s">
        <v>498</v>
      </c>
      <c r="Q458" s="602" t="s">
        <v>498</v>
      </c>
      <c r="R458" s="602" t="s">
        <v>498</v>
      </c>
      <c r="S458" s="602" t="s">
        <v>498</v>
      </c>
      <c r="T458" s="602" t="s">
        <v>498</v>
      </c>
      <c r="U458" s="602" t="s">
        <v>498</v>
      </c>
      <c r="V458" s="602" t="s">
        <v>498</v>
      </c>
      <c r="W458" s="602" t="s">
        <v>498</v>
      </c>
      <c r="X458" s="602" t="s">
        <v>498</v>
      </c>
    </row>
    <row r="459" spans="1:24" s="602" customFormat="1">
      <c r="A459" s="602">
        <v>411750</v>
      </c>
      <c r="B459" s="602" t="s">
        <v>5842</v>
      </c>
      <c r="C459" s="602" t="s">
        <v>498</v>
      </c>
      <c r="D459" s="602" t="s">
        <v>498</v>
      </c>
      <c r="E459" s="602" t="s">
        <v>498</v>
      </c>
      <c r="F459" s="602" t="s">
        <v>499</v>
      </c>
      <c r="G459" s="602" t="s">
        <v>498</v>
      </c>
      <c r="H459" s="602" t="s">
        <v>498</v>
      </c>
      <c r="I459" s="602" t="s">
        <v>498</v>
      </c>
      <c r="J459" s="602" t="s">
        <v>499</v>
      </c>
      <c r="K459" s="602" t="s">
        <v>499</v>
      </c>
      <c r="L459" s="602" t="s">
        <v>499</v>
      </c>
      <c r="M459" s="602" t="s">
        <v>499</v>
      </c>
      <c r="N459" s="602" t="s">
        <v>498</v>
      </c>
      <c r="O459" s="602" t="s">
        <v>498</v>
      </c>
      <c r="P459" s="602" t="s">
        <v>498</v>
      </c>
      <c r="Q459" s="602" t="s">
        <v>498</v>
      </c>
      <c r="R459" s="602" t="s">
        <v>498</v>
      </c>
      <c r="S459" s="602" t="s">
        <v>498</v>
      </c>
      <c r="T459" s="602" t="s">
        <v>498</v>
      </c>
      <c r="U459" s="602" t="s">
        <v>498</v>
      </c>
      <c r="V459" s="602" t="s">
        <v>498</v>
      </c>
      <c r="W459" s="602" t="s">
        <v>498</v>
      </c>
      <c r="X459" s="602" t="s">
        <v>498</v>
      </c>
    </row>
    <row r="460" spans="1:24" s="602" customFormat="1">
      <c r="A460" s="602">
        <v>412541</v>
      </c>
      <c r="B460" s="602" t="s">
        <v>5842</v>
      </c>
      <c r="C460" s="602" t="s">
        <v>498</v>
      </c>
      <c r="D460" s="602" t="s">
        <v>498</v>
      </c>
      <c r="E460" s="602" t="s">
        <v>498</v>
      </c>
      <c r="F460" s="602" t="s">
        <v>499</v>
      </c>
      <c r="G460" s="602" t="s">
        <v>498</v>
      </c>
      <c r="H460" s="602" t="s">
        <v>498</v>
      </c>
      <c r="I460" s="602" t="s">
        <v>498</v>
      </c>
      <c r="J460" s="602" t="s">
        <v>499</v>
      </c>
      <c r="K460" s="602" t="s">
        <v>499</v>
      </c>
      <c r="L460" s="602" t="s">
        <v>499</v>
      </c>
      <c r="M460" s="602" t="s">
        <v>499</v>
      </c>
      <c r="N460" s="602" t="s">
        <v>498</v>
      </c>
      <c r="O460" s="602" t="s">
        <v>498</v>
      </c>
      <c r="P460" s="602" t="s">
        <v>498</v>
      </c>
      <c r="Q460" s="602" t="s">
        <v>498</v>
      </c>
      <c r="R460" s="602" t="s">
        <v>498</v>
      </c>
      <c r="S460" s="602" t="s">
        <v>498</v>
      </c>
      <c r="T460" s="602" t="s">
        <v>498</v>
      </c>
      <c r="U460" s="602" t="s">
        <v>498</v>
      </c>
      <c r="V460" s="602" t="s">
        <v>498</v>
      </c>
      <c r="W460" s="602" t="s">
        <v>498</v>
      </c>
      <c r="X460" s="602" t="s">
        <v>498</v>
      </c>
    </row>
    <row r="461" spans="1:24" s="602" customFormat="1">
      <c r="A461" s="602">
        <v>412861</v>
      </c>
      <c r="B461" s="602" t="s">
        <v>5842</v>
      </c>
      <c r="C461" s="602" t="s">
        <v>498</v>
      </c>
      <c r="D461" s="602" t="s">
        <v>498</v>
      </c>
      <c r="E461" s="602" t="s">
        <v>498</v>
      </c>
      <c r="F461" s="602" t="s">
        <v>499</v>
      </c>
      <c r="G461" s="602" t="s">
        <v>498</v>
      </c>
      <c r="H461" s="602" t="s">
        <v>498</v>
      </c>
      <c r="I461" s="602" t="s">
        <v>498</v>
      </c>
      <c r="J461" s="602" t="s">
        <v>499</v>
      </c>
      <c r="K461" s="602" t="s">
        <v>499</v>
      </c>
      <c r="L461" s="602" t="s">
        <v>499</v>
      </c>
      <c r="M461" s="602" t="s">
        <v>499</v>
      </c>
      <c r="N461" s="602" t="s">
        <v>498</v>
      </c>
      <c r="O461" s="602" t="s">
        <v>498</v>
      </c>
      <c r="P461" s="602" t="s">
        <v>498</v>
      </c>
      <c r="Q461" s="602" t="s">
        <v>498</v>
      </c>
      <c r="R461" s="602" t="s">
        <v>498</v>
      </c>
      <c r="S461" s="602" t="s">
        <v>498</v>
      </c>
      <c r="T461" s="602" t="s">
        <v>498</v>
      </c>
      <c r="U461" s="602" t="s">
        <v>498</v>
      </c>
      <c r="V461" s="602" t="s">
        <v>498</v>
      </c>
      <c r="W461" s="602" t="s">
        <v>498</v>
      </c>
      <c r="X461" s="602" t="s">
        <v>498</v>
      </c>
    </row>
    <row r="462" spans="1:24" s="602" customFormat="1">
      <c r="A462" s="602">
        <v>412917</v>
      </c>
      <c r="B462" s="602" t="s">
        <v>5842</v>
      </c>
      <c r="C462" s="602" t="s">
        <v>498</v>
      </c>
      <c r="D462" s="602" t="s">
        <v>498</v>
      </c>
      <c r="E462" s="602" t="s">
        <v>498</v>
      </c>
      <c r="F462" s="602" t="s">
        <v>499</v>
      </c>
      <c r="G462" s="602" t="s">
        <v>498</v>
      </c>
      <c r="H462" s="602" t="s">
        <v>498</v>
      </c>
      <c r="I462" s="602" t="s">
        <v>498</v>
      </c>
      <c r="J462" s="602" t="s">
        <v>499</v>
      </c>
      <c r="K462" s="602" t="s">
        <v>498</v>
      </c>
      <c r="L462" s="602" t="s">
        <v>498</v>
      </c>
      <c r="M462" s="602" t="s">
        <v>499</v>
      </c>
      <c r="N462" s="602" t="s">
        <v>498</v>
      </c>
      <c r="O462" s="602" t="s">
        <v>498</v>
      </c>
      <c r="P462" s="602" t="s">
        <v>498</v>
      </c>
      <c r="Q462" s="602" t="s">
        <v>498</v>
      </c>
      <c r="R462" s="602" t="s">
        <v>498</v>
      </c>
      <c r="S462" s="602" t="s">
        <v>498</v>
      </c>
      <c r="T462" s="602" t="s">
        <v>498</v>
      </c>
      <c r="U462" s="602" t="s">
        <v>498</v>
      </c>
      <c r="V462" s="602" t="s">
        <v>498</v>
      </c>
      <c r="W462" s="602" t="s">
        <v>498</v>
      </c>
      <c r="X462" s="602" t="s">
        <v>498</v>
      </c>
    </row>
    <row r="463" spans="1:24" s="602" customFormat="1">
      <c r="A463" s="602">
        <v>412955</v>
      </c>
      <c r="B463" s="602" t="s">
        <v>5842</v>
      </c>
      <c r="C463" s="602" t="s">
        <v>498</v>
      </c>
      <c r="D463" s="602" t="s">
        <v>498</v>
      </c>
      <c r="E463" s="602" t="s">
        <v>498</v>
      </c>
      <c r="F463" s="602" t="s">
        <v>499</v>
      </c>
      <c r="G463" s="602" t="s">
        <v>498</v>
      </c>
      <c r="H463" s="602" t="s">
        <v>498</v>
      </c>
      <c r="I463" s="602" t="s">
        <v>499</v>
      </c>
      <c r="J463" s="602" t="s">
        <v>499</v>
      </c>
      <c r="K463" s="602" t="s">
        <v>498</v>
      </c>
      <c r="L463" s="602" t="s">
        <v>498</v>
      </c>
      <c r="M463" s="602" t="s">
        <v>498</v>
      </c>
      <c r="N463" s="602" t="s">
        <v>498</v>
      </c>
      <c r="O463" s="602" t="s">
        <v>498</v>
      </c>
      <c r="P463" s="602" t="s">
        <v>498</v>
      </c>
      <c r="Q463" s="602" t="s">
        <v>498</v>
      </c>
      <c r="R463" s="602" t="s">
        <v>498</v>
      </c>
      <c r="S463" s="602" t="s">
        <v>498</v>
      </c>
      <c r="T463" s="602" t="s">
        <v>498</v>
      </c>
      <c r="U463" s="602" t="s">
        <v>498</v>
      </c>
      <c r="V463" s="602" t="s">
        <v>498</v>
      </c>
      <c r="W463" s="602" t="s">
        <v>498</v>
      </c>
      <c r="X463" s="602" t="s">
        <v>498</v>
      </c>
    </row>
    <row r="464" spans="1:24" s="602" customFormat="1">
      <c r="A464" s="602">
        <v>412967</v>
      </c>
      <c r="B464" s="602" t="s">
        <v>5842</v>
      </c>
      <c r="C464" s="602" t="s">
        <v>498</v>
      </c>
      <c r="D464" s="602" t="s">
        <v>498</v>
      </c>
      <c r="E464" s="602" t="s">
        <v>498</v>
      </c>
      <c r="F464" s="602" t="s">
        <v>499</v>
      </c>
      <c r="G464" s="602" t="s">
        <v>498</v>
      </c>
      <c r="H464" s="602" t="s">
        <v>498</v>
      </c>
      <c r="I464" s="602" t="s">
        <v>498</v>
      </c>
      <c r="J464" s="602" t="s">
        <v>499</v>
      </c>
      <c r="K464" s="602" t="s">
        <v>497</v>
      </c>
      <c r="L464" s="602" t="s">
        <v>498</v>
      </c>
      <c r="M464" s="602" t="s">
        <v>497</v>
      </c>
      <c r="N464" s="602" t="s">
        <v>498</v>
      </c>
      <c r="O464" s="602" t="s">
        <v>498</v>
      </c>
      <c r="P464" s="602" t="s">
        <v>498</v>
      </c>
      <c r="Q464" s="602" t="s">
        <v>498</v>
      </c>
      <c r="R464" s="602" t="s">
        <v>498</v>
      </c>
      <c r="S464" s="602" t="s">
        <v>498</v>
      </c>
      <c r="T464" s="602" t="s">
        <v>498</v>
      </c>
      <c r="U464" s="602" t="s">
        <v>498</v>
      </c>
      <c r="V464" s="602" t="s">
        <v>498</v>
      </c>
      <c r="W464" s="602" t="s">
        <v>498</v>
      </c>
      <c r="X464" s="602" t="s">
        <v>498</v>
      </c>
    </row>
    <row r="465" spans="1:24" s="602" customFormat="1">
      <c r="A465" s="602">
        <v>413138</v>
      </c>
      <c r="B465" s="602" t="s">
        <v>5842</v>
      </c>
      <c r="C465" s="602" t="s">
        <v>498</v>
      </c>
      <c r="D465" s="602" t="s">
        <v>498</v>
      </c>
      <c r="E465" s="602" t="s">
        <v>498</v>
      </c>
      <c r="F465" s="602" t="s">
        <v>499</v>
      </c>
      <c r="G465" s="602" t="s">
        <v>498</v>
      </c>
      <c r="H465" s="602" t="s">
        <v>498</v>
      </c>
      <c r="I465" s="602" t="s">
        <v>498</v>
      </c>
      <c r="J465" s="602" t="s">
        <v>497</v>
      </c>
      <c r="K465" s="602" t="s">
        <v>499</v>
      </c>
      <c r="L465" s="602" t="s">
        <v>498</v>
      </c>
      <c r="M465" s="602" t="s">
        <v>499</v>
      </c>
      <c r="N465" s="602" t="s">
        <v>498</v>
      </c>
      <c r="O465" s="602" t="s">
        <v>499</v>
      </c>
      <c r="P465" s="602" t="s">
        <v>499</v>
      </c>
      <c r="Q465" s="602" t="s">
        <v>498</v>
      </c>
      <c r="R465" s="602" t="s">
        <v>498</v>
      </c>
      <c r="S465" s="602" t="s">
        <v>498</v>
      </c>
      <c r="T465" s="602" t="s">
        <v>498</v>
      </c>
      <c r="U465" s="602" t="s">
        <v>499</v>
      </c>
      <c r="V465" s="602" t="s">
        <v>498</v>
      </c>
      <c r="W465" s="602" t="s">
        <v>498</v>
      </c>
      <c r="X465" s="602" t="s">
        <v>499</v>
      </c>
    </row>
    <row r="466" spans="1:24" s="602" customFormat="1">
      <c r="A466" s="602">
        <v>413256</v>
      </c>
      <c r="B466" s="602" t="s">
        <v>5842</v>
      </c>
      <c r="C466" s="602" t="s">
        <v>498</v>
      </c>
      <c r="D466" s="602" t="s">
        <v>498</v>
      </c>
      <c r="E466" s="602" t="s">
        <v>498</v>
      </c>
      <c r="F466" s="602" t="s">
        <v>499</v>
      </c>
      <c r="G466" s="602" t="s">
        <v>498</v>
      </c>
      <c r="H466" s="602" t="s">
        <v>498</v>
      </c>
      <c r="I466" s="602" t="s">
        <v>498</v>
      </c>
      <c r="J466" s="602" t="s">
        <v>499</v>
      </c>
      <c r="K466" s="602" t="s">
        <v>497</v>
      </c>
      <c r="L466" s="602" t="s">
        <v>497</v>
      </c>
      <c r="M466" s="602" t="s">
        <v>497</v>
      </c>
      <c r="N466" s="602" t="s">
        <v>498</v>
      </c>
      <c r="O466" s="602" t="s">
        <v>499</v>
      </c>
      <c r="P466" s="602" t="s">
        <v>497</v>
      </c>
      <c r="Q466" s="602" t="s">
        <v>498</v>
      </c>
      <c r="R466" s="602" t="s">
        <v>498</v>
      </c>
      <c r="S466" s="602" t="s">
        <v>498</v>
      </c>
      <c r="T466" s="602" t="s">
        <v>498</v>
      </c>
      <c r="U466" s="602" t="s">
        <v>497</v>
      </c>
      <c r="V466" s="602" t="s">
        <v>498</v>
      </c>
      <c r="W466" s="602" t="s">
        <v>497</v>
      </c>
      <c r="X466" s="602" t="s">
        <v>498</v>
      </c>
    </row>
    <row r="467" spans="1:24" s="602" customFormat="1">
      <c r="A467" s="602">
        <v>413448</v>
      </c>
      <c r="B467" s="602" t="s">
        <v>5842</v>
      </c>
      <c r="C467" s="602" t="s">
        <v>498</v>
      </c>
      <c r="D467" s="602" t="s">
        <v>498</v>
      </c>
      <c r="E467" s="602" t="s">
        <v>498</v>
      </c>
      <c r="F467" s="602" t="s">
        <v>499</v>
      </c>
      <c r="G467" s="602" t="s">
        <v>498</v>
      </c>
      <c r="H467" s="602" t="s">
        <v>498</v>
      </c>
      <c r="I467" s="602" t="s">
        <v>498</v>
      </c>
      <c r="J467" s="602" t="s">
        <v>499</v>
      </c>
      <c r="K467" s="602" t="s">
        <v>497</v>
      </c>
      <c r="L467" s="602" t="s">
        <v>498</v>
      </c>
      <c r="M467" s="602" t="s">
        <v>497</v>
      </c>
      <c r="N467" s="602" t="s">
        <v>498</v>
      </c>
      <c r="O467" s="602" t="s">
        <v>498</v>
      </c>
      <c r="P467" s="602" t="s">
        <v>498</v>
      </c>
      <c r="Q467" s="602" t="s">
        <v>497</v>
      </c>
      <c r="R467" s="602" t="s">
        <v>498</v>
      </c>
      <c r="S467" s="602" t="s">
        <v>498</v>
      </c>
      <c r="T467" s="602" t="s">
        <v>498</v>
      </c>
      <c r="U467" s="602" t="s">
        <v>498</v>
      </c>
      <c r="V467" s="602" t="s">
        <v>498</v>
      </c>
      <c r="W467" s="602" t="s">
        <v>498</v>
      </c>
      <c r="X467" s="602" t="s">
        <v>498</v>
      </c>
    </row>
    <row r="468" spans="1:24" s="602" customFormat="1">
      <c r="A468" s="602">
        <v>413578</v>
      </c>
      <c r="B468" s="602" t="s">
        <v>5842</v>
      </c>
      <c r="C468" s="602" t="s">
        <v>498</v>
      </c>
      <c r="D468" s="602" t="s">
        <v>498</v>
      </c>
      <c r="E468" s="602" t="s">
        <v>498</v>
      </c>
      <c r="F468" s="602" t="s">
        <v>499</v>
      </c>
      <c r="G468" s="602" t="s">
        <v>498</v>
      </c>
      <c r="H468" s="602" t="s">
        <v>498</v>
      </c>
      <c r="I468" s="602" t="s">
        <v>498</v>
      </c>
      <c r="J468" s="602" t="s">
        <v>499</v>
      </c>
      <c r="K468" s="602" t="s">
        <v>498</v>
      </c>
      <c r="L468" s="602" t="s">
        <v>498</v>
      </c>
      <c r="M468" s="602" t="s">
        <v>497</v>
      </c>
      <c r="N468" s="602" t="s">
        <v>499</v>
      </c>
      <c r="O468" s="602" t="s">
        <v>499</v>
      </c>
      <c r="P468" s="602" t="s">
        <v>499</v>
      </c>
      <c r="Q468" s="602" t="s">
        <v>498</v>
      </c>
      <c r="R468" s="602" t="s">
        <v>498</v>
      </c>
      <c r="S468" s="602" t="s">
        <v>498</v>
      </c>
      <c r="T468" s="602" t="s">
        <v>498</v>
      </c>
      <c r="U468" s="602" t="s">
        <v>498</v>
      </c>
      <c r="V468" s="602" t="s">
        <v>498</v>
      </c>
      <c r="W468" s="602" t="s">
        <v>498</v>
      </c>
      <c r="X468" s="602" t="s">
        <v>498</v>
      </c>
    </row>
    <row r="469" spans="1:24" s="602" customFormat="1">
      <c r="A469" s="602">
        <v>413873</v>
      </c>
      <c r="B469" s="602" t="s">
        <v>5842</v>
      </c>
      <c r="C469" s="602" t="s">
        <v>498</v>
      </c>
      <c r="D469" s="602" t="s">
        <v>498</v>
      </c>
      <c r="E469" s="602" t="s">
        <v>498</v>
      </c>
      <c r="F469" s="602" t="s">
        <v>499</v>
      </c>
      <c r="G469" s="602" t="s">
        <v>498</v>
      </c>
      <c r="H469" s="602" t="s">
        <v>498</v>
      </c>
      <c r="I469" s="602" t="s">
        <v>498</v>
      </c>
      <c r="J469" s="602" t="s">
        <v>499</v>
      </c>
      <c r="K469" s="602" t="s">
        <v>499</v>
      </c>
      <c r="L469" s="602" t="s">
        <v>499</v>
      </c>
      <c r="M469" s="602" t="s">
        <v>499</v>
      </c>
      <c r="N469" s="602" t="s">
        <v>498</v>
      </c>
      <c r="O469" s="602" t="s">
        <v>498</v>
      </c>
      <c r="P469" s="602" t="s">
        <v>498</v>
      </c>
      <c r="Q469" s="602" t="s">
        <v>498</v>
      </c>
      <c r="R469" s="602" t="s">
        <v>498</v>
      </c>
      <c r="S469" s="602" t="s">
        <v>498</v>
      </c>
      <c r="T469" s="602" t="s">
        <v>498</v>
      </c>
      <c r="U469" s="602" t="s">
        <v>498</v>
      </c>
      <c r="V469" s="602" t="s">
        <v>498</v>
      </c>
      <c r="W469" s="602" t="s">
        <v>498</v>
      </c>
      <c r="X469" s="602" t="s">
        <v>498</v>
      </c>
    </row>
    <row r="470" spans="1:24" s="602" customFormat="1">
      <c r="A470" s="602">
        <v>414505</v>
      </c>
      <c r="B470" s="602" t="s">
        <v>5842</v>
      </c>
      <c r="C470" s="602" t="s">
        <v>498</v>
      </c>
      <c r="D470" s="602" t="s">
        <v>498</v>
      </c>
      <c r="E470" s="602" t="s">
        <v>498</v>
      </c>
      <c r="F470" s="602" t="s">
        <v>499</v>
      </c>
      <c r="G470" s="602" t="s">
        <v>498</v>
      </c>
      <c r="H470" s="602" t="s">
        <v>498</v>
      </c>
      <c r="I470" s="602" t="s">
        <v>498</v>
      </c>
      <c r="J470" s="602" t="s">
        <v>499</v>
      </c>
      <c r="K470" s="602" t="s">
        <v>499</v>
      </c>
      <c r="L470" s="602" t="s">
        <v>499</v>
      </c>
      <c r="M470" s="602" t="s">
        <v>499</v>
      </c>
      <c r="N470" s="602" t="s">
        <v>498</v>
      </c>
      <c r="O470" s="602" t="s">
        <v>498</v>
      </c>
      <c r="P470" s="602" t="s">
        <v>498</v>
      </c>
      <c r="Q470" s="602" t="s">
        <v>498</v>
      </c>
      <c r="R470" s="602" t="s">
        <v>498</v>
      </c>
      <c r="S470" s="602" t="s">
        <v>498</v>
      </c>
      <c r="T470" s="602" t="s">
        <v>498</v>
      </c>
      <c r="U470" s="602" t="s">
        <v>498</v>
      </c>
      <c r="V470" s="602" t="s">
        <v>498</v>
      </c>
      <c r="W470" s="602" t="s">
        <v>498</v>
      </c>
      <c r="X470" s="602" t="s">
        <v>498</v>
      </c>
    </row>
    <row r="471" spans="1:24" s="602" customFormat="1">
      <c r="A471" s="602">
        <v>414784</v>
      </c>
      <c r="B471" s="602" t="s">
        <v>5842</v>
      </c>
      <c r="C471" s="602" t="s">
        <v>498</v>
      </c>
      <c r="D471" s="602" t="s">
        <v>498</v>
      </c>
      <c r="E471" s="602" t="s">
        <v>498</v>
      </c>
      <c r="F471" s="602" t="s">
        <v>499</v>
      </c>
      <c r="G471" s="602" t="s">
        <v>498</v>
      </c>
      <c r="H471" s="602" t="s">
        <v>498</v>
      </c>
      <c r="I471" s="602" t="s">
        <v>498</v>
      </c>
      <c r="J471" s="602" t="s">
        <v>498</v>
      </c>
      <c r="K471" s="602" t="s">
        <v>498</v>
      </c>
      <c r="L471" s="602" t="s">
        <v>499</v>
      </c>
      <c r="M471" s="602" t="s">
        <v>498</v>
      </c>
      <c r="N471" s="602" t="s">
        <v>498</v>
      </c>
      <c r="O471" s="602" t="s">
        <v>499</v>
      </c>
      <c r="P471" s="602" t="s">
        <v>498</v>
      </c>
      <c r="Q471" s="602" t="s">
        <v>498</v>
      </c>
      <c r="R471" s="602" t="s">
        <v>498</v>
      </c>
      <c r="S471" s="602" t="s">
        <v>498</v>
      </c>
      <c r="T471" s="602" t="s">
        <v>498</v>
      </c>
      <c r="U471" s="602" t="s">
        <v>498</v>
      </c>
      <c r="V471" s="602" t="s">
        <v>498</v>
      </c>
      <c r="W471" s="602" t="s">
        <v>498</v>
      </c>
      <c r="X471" s="602" t="s">
        <v>498</v>
      </c>
    </row>
    <row r="472" spans="1:24" s="602" customFormat="1">
      <c r="A472" s="602">
        <v>415000</v>
      </c>
      <c r="B472" s="602" t="s">
        <v>5842</v>
      </c>
      <c r="C472" s="602" t="s">
        <v>498</v>
      </c>
      <c r="D472" s="602" t="s">
        <v>498</v>
      </c>
      <c r="E472" s="602" t="s">
        <v>498</v>
      </c>
      <c r="F472" s="602" t="s">
        <v>499</v>
      </c>
      <c r="G472" s="602" t="s">
        <v>498</v>
      </c>
      <c r="H472" s="602" t="s">
        <v>498</v>
      </c>
      <c r="I472" s="602" t="s">
        <v>498</v>
      </c>
      <c r="J472" s="602" t="s">
        <v>497</v>
      </c>
      <c r="K472" s="602" t="s">
        <v>499</v>
      </c>
      <c r="L472" s="602" t="s">
        <v>499</v>
      </c>
      <c r="M472" s="602" t="s">
        <v>499</v>
      </c>
      <c r="N472" s="602" t="s">
        <v>498</v>
      </c>
      <c r="O472" s="602" t="s">
        <v>498</v>
      </c>
      <c r="P472" s="602" t="s">
        <v>498</v>
      </c>
      <c r="Q472" s="602" t="s">
        <v>498</v>
      </c>
      <c r="R472" s="602" t="s">
        <v>498</v>
      </c>
      <c r="S472" s="602" t="s">
        <v>498</v>
      </c>
      <c r="T472" s="602" t="s">
        <v>498</v>
      </c>
      <c r="U472" s="602" t="s">
        <v>498</v>
      </c>
      <c r="V472" s="602" t="s">
        <v>498</v>
      </c>
      <c r="W472" s="602" t="s">
        <v>498</v>
      </c>
      <c r="X472" s="602" t="s">
        <v>498</v>
      </c>
    </row>
    <row r="473" spans="1:24" s="602" customFormat="1">
      <c r="A473" s="602">
        <v>415202</v>
      </c>
      <c r="B473" s="602" t="s">
        <v>5842</v>
      </c>
      <c r="C473" s="602" t="s">
        <v>498</v>
      </c>
      <c r="D473" s="602" t="s">
        <v>498</v>
      </c>
      <c r="E473" s="602" t="s">
        <v>498</v>
      </c>
      <c r="F473" s="602" t="s">
        <v>499</v>
      </c>
      <c r="G473" s="602" t="s">
        <v>498</v>
      </c>
      <c r="H473" s="602" t="s">
        <v>498</v>
      </c>
      <c r="I473" s="602" t="s">
        <v>498</v>
      </c>
      <c r="J473" s="602" t="s">
        <v>499</v>
      </c>
      <c r="K473" s="602" t="s">
        <v>499</v>
      </c>
      <c r="L473" s="602" t="s">
        <v>499</v>
      </c>
      <c r="M473" s="602" t="s">
        <v>499</v>
      </c>
      <c r="N473" s="602" t="s">
        <v>498</v>
      </c>
      <c r="O473" s="602" t="s">
        <v>498</v>
      </c>
      <c r="P473" s="602" t="s">
        <v>498</v>
      </c>
      <c r="Q473" s="602" t="s">
        <v>498</v>
      </c>
      <c r="R473" s="602" t="s">
        <v>498</v>
      </c>
      <c r="S473" s="602" t="s">
        <v>498</v>
      </c>
      <c r="T473" s="602" t="s">
        <v>498</v>
      </c>
      <c r="U473" s="602" t="s">
        <v>498</v>
      </c>
      <c r="V473" s="602" t="s">
        <v>498</v>
      </c>
      <c r="W473" s="602" t="s">
        <v>498</v>
      </c>
      <c r="X473" s="602" t="s">
        <v>498</v>
      </c>
    </row>
    <row r="474" spans="1:24" s="602" customFormat="1">
      <c r="A474" s="602">
        <v>415411</v>
      </c>
      <c r="B474" s="602" t="s">
        <v>5842</v>
      </c>
      <c r="C474" s="602" t="s">
        <v>498</v>
      </c>
      <c r="D474" s="602" t="s">
        <v>498</v>
      </c>
      <c r="E474" s="602" t="s">
        <v>498</v>
      </c>
      <c r="F474" s="602" t="s">
        <v>499</v>
      </c>
      <c r="G474" s="602" t="s">
        <v>498</v>
      </c>
      <c r="H474" s="602" t="s">
        <v>498</v>
      </c>
      <c r="I474" s="602" t="s">
        <v>498</v>
      </c>
      <c r="J474" s="602" t="s">
        <v>499</v>
      </c>
      <c r="K474" s="602" t="s">
        <v>499</v>
      </c>
      <c r="L474" s="602" t="s">
        <v>498</v>
      </c>
      <c r="M474" s="602" t="s">
        <v>499</v>
      </c>
      <c r="N474" s="602" t="s">
        <v>498</v>
      </c>
      <c r="O474" s="602" t="s">
        <v>499</v>
      </c>
      <c r="P474" s="602" t="s">
        <v>497</v>
      </c>
      <c r="Q474" s="602" t="s">
        <v>499</v>
      </c>
      <c r="R474" s="602" t="s">
        <v>498</v>
      </c>
      <c r="S474" s="602" t="s">
        <v>498</v>
      </c>
      <c r="T474" s="602" t="s">
        <v>498</v>
      </c>
      <c r="U474" s="602" t="s">
        <v>497</v>
      </c>
      <c r="V474" s="602" t="s">
        <v>499</v>
      </c>
      <c r="W474" s="602" t="s">
        <v>498</v>
      </c>
      <c r="X474" s="602" t="s">
        <v>499</v>
      </c>
    </row>
    <row r="475" spans="1:24" s="602" customFormat="1">
      <c r="A475" s="602">
        <v>415502</v>
      </c>
      <c r="B475" s="602" t="s">
        <v>5842</v>
      </c>
      <c r="C475" s="602" t="s">
        <v>498</v>
      </c>
      <c r="D475" s="602" t="s">
        <v>498</v>
      </c>
      <c r="E475" s="602" t="s">
        <v>498</v>
      </c>
      <c r="F475" s="602" t="s">
        <v>499</v>
      </c>
      <c r="G475" s="602" t="s">
        <v>498</v>
      </c>
      <c r="H475" s="602" t="s">
        <v>498</v>
      </c>
      <c r="I475" s="602" t="s">
        <v>498</v>
      </c>
      <c r="J475" s="602" t="s">
        <v>499</v>
      </c>
      <c r="K475" s="602" t="s">
        <v>499</v>
      </c>
      <c r="L475" s="602" t="s">
        <v>499</v>
      </c>
      <c r="M475" s="602" t="s">
        <v>499</v>
      </c>
      <c r="N475" s="602" t="s">
        <v>498</v>
      </c>
      <c r="O475" s="602" t="s">
        <v>498</v>
      </c>
      <c r="P475" s="602" t="s">
        <v>499</v>
      </c>
      <c r="Q475" s="602" t="s">
        <v>498</v>
      </c>
      <c r="R475" s="602" t="s">
        <v>498</v>
      </c>
      <c r="S475" s="602" t="s">
        <v>498</v>
      </c>
      <c r="T475" s="602" t="s">
        <v>498</v>
      </c>
      <c r="U475" s="602" t="s">
        <v>498</v>
      </c>
      <c r="V475" s="602" t="s">
        <v>498</v>
      </c>
      <c r="W475" s="602" t="s">
        <v>498</v>
      </c>
      <c r="X475" s="602" t="s">
        <v>498</v>
      </c>
    </row>
    <row r="476" spans="1:24" s="602" customFormat="1">
      <c r="A476" s="602">
        <v>415554</v>
      </c>
      <c r="B476" s="602" t="s">
        <v>5842</v>
      </c>
      <c r="C476" s="602" t="s">
        <v>498</v>
      </c>
      <c r="D476" s="602" t="s">
        <v>498</v>
      </c>
      <c r="E476" s="602" t="s">
        <v>498</v>
      </c>
      <c r="F476" s="602" t="s">
        <v>499</v>
      </c>
      <c r="G476" s="602" t="s">
        <v>497</v>
      </c>
      <c r="H476" s="602" t="s">
        <v>498</v>
      </c>
      <c r="I476" s="602" t="s">
        <v>497</v>
      </c>
      <c r="J476" s="602" t="s">
        <v>499</v>
      </c>
      <c r="K476" s="602" t="s">
        <v>497</v>
      </c>
      <c r="L476" s="602" t="s">
        <v>498</v>
      </c>
      <c r="M476" s="602" t="s">
        <v>498</v>
      </c>
      <c r="N476" s="602" t="s">
        <v>499</v>
      </c>
      <c r="O476" s="602" t="s">
        <v>499</v>
      </c>
      <c r="P476" s="602" t="s">
        <v>498</v>
      </c>
      <c r="Q476" s="602" t="s">
        <v>498</v>
      </c>
      <c r="R476" s="602" t="s">
        <v>498</v>
      </c>
      <c r="S476" s="602" t="s">
        <v>498</v>
      </c>
      <c r="T476" s="602" t="s">
        <v>498</v>
      </c>
      <c r="U476" s="602" t="s">
        <v>498</v>
      </c>
      <c r="V476" s="602" t="s">
        <v>498</v>
      </c>
      <c r="W476" s="602" t="s">
        <v>498</v>
      </c>
      <c r="X476" s="602" t="s">
        <v>498</v>
      </c>
    </row>
    <row r="477" spans="1:24" s="602" customFormat="1">
      <c r="A477" s="602">
        <v>415767</v>
      </c>
      <c r="B477" s="602" t="s">
        <v>5842</v>
      </c>
      <c r="C477" s="602" t="s">
        <v>498</v>
      </c>
      <c r="D477" s="602" t="s">
        <v>498</v>
      </c>
      <c r="E477" s="602" t="s">
        <v>498</v>
      </c>
      <c r="F477" s="602" t="s">
        <v>499</v>
      </c>
      <c r="G477" s="602" t="s">
        <v>497</v>
      </c>
      <c r="H477" s="602" t="s">
        <v>497</v>
      </c>
      <c r="I477" s="602" t="s">
        <v>499</v>
      </c>
      <c r="J477" s="602" t="s">
        <v>499</v>
      </c>
      <c r="K477" s="602" t="s">
        <v>499</v>
      </c>
      <c r="L477" s="602" t="s">
        <v>497</v>
      </c>
      <c r="M477" s="602" t="s">
        <v>499</v>
      </c>
      <c r="N477" s="602" t="s">
        <v>498</v>
      </c>
      <c r="O477" s="602" t="s">
        <v>498</v>
      </c>
      <c r="P477" s="602" t="s">
        <v>498</v>
      </c>
      <c r="Q477" s="602" t="s">
        <v>498</v>
      </c>
      <c r="R477" s="602" t="s">
        <v>498</v>
      </c>
      <c r="S477" s="602" t="s">
        <v>498</v>
      </c>
      <c r="T477" s="602" t="s">
        <v>498</v>
      </c>
      <c r="U477" s="602" t="s">
        <v>498</v>
      </c>
      <c r="V477" s="602" t="s">
        <v>498</v>
      </c>
      <c r="W477" s="602" t="s">
        <v>498</v>
      </c>
      <c r="X477" s="602" t="s">
        <v>498</v>
      </c>
    </row>
    <row r="478" spans="1:24" s="602" customFormat="1">
      <c r="A478" s="602">
        <v>415879</v>
      </c>
      <c r="B478" s="602" t="s">
        <v>5842</v>
      </c>
      <c r="C478" s="602" t="s">
        <v>498</v>
      </c>
      <c r="D478" s="602" t="s">
        <v>498</v>
      </c>
      <c r="E478" s="602" t="s">
        <v>498</v>
      </c>
      <c r="F478" s="602" t="s">
        <v>499</v>
      </c>
      <c r="G478" s="602" t="s">
        <v>498</v>
      </c>
      <c r="H478" s="602" t="s">
        <v>498</v>
      </c>
      <c r="I478" s="602" t="s">
        <v>498</v>
      </c>
      <c r="J478" s="602" t="s">
        <v>499</v>
      </c>
      <c r="K478" s="602" t="s">
        <v>499</v>
      </c>
      <c r="L478" s="602" t="s">
        <v>498</v>
      </c>
      <c r="M478" s="602" t="s">
        <v>498</v>
      </c>
      <c r="N478" s="602" t="s">
        <v>498</v>
      </c>
      <c r="O478" s="602" t="s">
        <v>498</v>
      </c>
      <c r="P478" s="602" t="s">
        <v>498</v>
      </c>
      <c r="Q478" s="602" t="s">
        <v>499</v>
      </c>
      <c r="R478" s="602" t="s">
        <v>498</v>
      </c>
      <c r="S478" s="602" t="s">
        <v>498</v>
      </c>
      <c r="T478" s="602" t="s">
        <v>498</v>
      </c>
      <c r="U478" s="602" t="s">
        <v>498</v>
      </c>
      <c r="V478" s="602" t="s">
        <v>498</v>
      </c>
      <c r="W478" s="602" t="s">
        <v>498</v>
      </c>
      <c r="X478" s="602" t="s">
        <v>498</v>
      </c>
    </row>
    <row r="479" spans="1:24" s="602" customFormat="1">
      <c r="A479" s="602">
        <v>415891</v>
      </c>
      <c r="B479" s="602" t="s">
        <v>5842</v>
      </c>
      <c r="C479" s="602" t="s">
        <v>498</v>
      </c>
      <c r="D479" s="602" t="s">
        <v>498</v>
      </c>
      <c r="E479" s="602" t="s">
        <v>498</v>
      </c>
      <c r="F479" s="602" t="s">
        <v>499</v>
      </c>
      <c r="G479" s="602" t="s">
        <v>498</v>
      </c>
      <c r="H479" s="602" t="s">
        <v>498</v>
      </c>
      <c r="I479" s="602" t="s">
        <v>499</v>
      </c>
      <c r="J479" s="602" t="s">
        <v>498</v>
      </c>
      <c r="K479" s="602" t="s">
        <v>499</v>
      </c>
      <c r="L479" s="602" t="s">
        <v>498</v>
      </c>
      <c r="M479" s="602" t="s">
        <v>499</v>
      </c>
      <c r="N479" s="602" t="s">
        <v>498</v>
      </c>
      <c r="O479" s="602" t="s">
        <v>498</v>
      </c>
      <c r="P479" s="602" t="s">
        <v>498</v>
      </c>
      <c r="Q479" s="602" t="s">
        <v>498</v>
      </c>
      <c r="R479" s="602" t="s">
        <v>498</v>
      </c>
      <c r="S479" s="602" t="s">
        <v>498</v>
      </c>
      <c r="T479" s="602" t="s">
        <v>498</v>
      </c>
      <c r="U479" s="602" t="s">
        <v>498</v>
      </c>
      <c r="V479" s="602" t="s">
        <v>498</v>
      </c>
      <c r="W479" s="602" t="s">
        <v>498</v>
      </c>
      <c r="X479" s="602" t="s">
        <v>498</v>
      </c>
    </row>
    <row r="480" spans="1:24" s="602" customFormat="1">
      <c r="A480" s="602">
        <v>415962</v>
      </c>
      <c r="B480" s="602" t="s">
        <v>5842</v>
      </c>
      <c r="C480" s="602" t="s">
        <v>498</v>
      </c>
      <c r="D480" s="602" t="s">
        <v>498</v>
      </c>
      <c r="E480" s="602" t="s">
        <v>498</v>
      </c>
      <c r="F480" s="602" t="s">
        <v>499</v>
      </c>
      <c r="G480" s="602" t="s">
        <v>498</v>
      </c>
      <c r="H480" s="602" t="s">
        <v>498</v>
      </c>
      <c r="I480" s="602" t="s">
        <v>499</v>
      </c>
      <c r="J480" s="602" t="s">
        <v>499</v>
      </c>
      <c r="K480" s="602" t="s">
        <v>499</v>
      </c>
      <c r="L480" s="602" t="s">
        <v>499</v>
      </c>
      <c r="M480" s="602" t="s">
        <v>499</v>
      </c>
      <c r="N480" s="602" t="s">
        <v>498</v>
      </c>
      <c r="O480" s="602" t="s">
        <v>498</v>
      </c>
      <c r="P480" s="602" t="s">
        <v>498</v>
      </c>
      <c r="Q480" s="602" t="s">
        <v>498</v>
      </c>
      <c r="R480" s="602" t="s">
        <v>498</v>
      </c>
      <c r="S480" s="602" t="s">
        <v>498</v>
      </c>
      <c r="T480" s="602" t="s">
        <v>498</v>
      </c>
      <c r="U480" s="602" t="s">
        <v>498</v>
      </c>
      <c r="V480" s="602" t="s">
        <v>498</v>
      </c>
      <c r="W480" s="602" t="s">
        <v>498</v>
      </c>
      <c r="X480" s="602" t="s">
        <v>498</v>
      </c>
    </row>
    <row r="481" spans="1:24" s="602" customFormat="1">
      <c r="A481" s="602">
        <v>416436</v>
      </c>
      <c r="B481" s="602" t="s">
        <v>5842</v>
      </c>
      <c r="C481" s="602" t="s">
        <v>498</v>
      </c>
      <c r="D481" s="602" t="s">
        <v>498</v>
      </c>
      <c r="E481" s="602" t="s">
        <v>498</v>
      </c>
      <c r="F481" s="602" t="s">
        <v>499</v>
      </c>
      <c r="G481" s="602" t="s">
        <v>499</v>
      </c>
      <c r="H481" s="602" t="s">
        <v>499</v>
      </c>
      <c r="I481" s="602" t="s">
        <v>498</v>
      </c>
      <c r="J481" s="602" t="s">
        <v>498</v>
      </c>
      <c r="K481" s="602" t="s">
        <v>498</v>
      </c>
      <c r="L481" s="602" t="s">
        <v>498</v>
      </c>
      <c r="M481" s="602" t="s">
        <v>498</v>
      </c>
      <c r="N481" s="602" t="s">
        <v>498</v>
      </c>
      <c r="O481" s="602" t="s">
        <v>498</v>
      </c>
      <c r="P481" s="602" t="s">
        <v>498</v>
      </c>
      <c r="Q481" s="602" t="s">
        <v>498</v>
      </c>
      <c r="R481" s="602" t="s">
        <v>498</v>
      </c>
      <c r="S481" s="602" t="s">
        <v>498</v>
      </c>
      <c r="T481" s="602" t="s">
        <v>498</v>
      </c>
      <c r="U481" s="602" t="s">
        <v>498</v>
      </c>
      <c r="V481" s="602" t="s">
        <v>498</v>
      </c>
      <c r="W481" s="602" t="s">
        <v>498</v>
      </c>
      <c r="X481" s="602" t="s">
        <v>498</v>
      </c>
    </row>
    <row r="482" spans="1:24" s="602" customFormat="1">
      <c r="A482" s="602">
        <v>418242</v>
      </c>
      <c r="B482" s="602" t="s">
        <v>5842</v>
      </c>
      <c r="C482" s="602" t="s">
        <v>498</v>
      </c>
      <c r="D482" s="602" t="s">
        <v>498</v>
      </c>
      <c r="E482" s="602" t="s">
        <v>498</v>
      </c>
      <c r="F482" s="602" t="s">
        <v>499</v>
      </c>
      <c r="G482" s="602" t="s">
        <v>498</v>
      </c>
      <c r="H482" s="602" t="s">
        <v>498</v>
      </c>
      <c r="I482" s="602" t="s">
        <v>497</v>
      </c>
      <c r="J482" s="602" t="s">
        <v>497</v>
      </c>
      <c r="K482" s="602" t="s">
        <v>499</v>
      </c>
      <c r="L482" s="602" t="s">
        <v>497</v>
      </c>
      <c r="M482" s="602" t="s">
        <v>497</v>
      </c>
      <c r="N482" s="602" t="s">
        <v>498</v>
      </c>
      <c r="O482" s="602" t="s">
        <v>498</v>
      </c>
      <c r="P482" s="602" t="s">
        <v>498</v>
      </c>
      <c r="Q482" s="602" t="s">
        <v>498</v>
      </c>
      <c r="R482" s="602" t="s">
        <v>498</v>
      </c>
      <c r="S482" s="602" t="s">
        <v>498</v>
      </c>
      <c r="T482" s="602" t="s">
        <v>498</v>
      </c>
      <c r="U482" s="602" t="s">
        <v>498</v>
      </c>
      <c r="V482" s="602" t="s">
        <v>498</v>
      </c>
      <c r="W482" s="602" t="s">
        <v>498</v>
      </c>
      <c r="X482" s="602" t="s">
        <v>498</v>
      </c>
    </row>
    <row r="483" spans="1:24" s="602" customFormat="1">
      <c r="A483" s="602">
        <v>418491</v>
      </c>
      <c r="B483" s="602" t="s">
        <v>5842</v>
      </c>
      <c r="C483" s="602" t="s">
        <v>498</v>
      </c>
      <c r="D483" s="602" t="s">
        <v>498</v>
      </c>
      <c r="E483" s="602" t="s">
        <v>498</v>
      </c>
      <c r="F483" s="602" t="s">
        <v>499</v>
      </c>
      <c r="G483" s="602" t="s">
        <v>498</v>
      </c>
      <c r="H483" s="602" t="s">
        <v>498</v>
      </c>
      <c r="I483" s="602" t="s">
        <v>498</v>
      </c>
      <c r="J483" s="602" t="s">
        <v>499</v>
      </c>
      <c r="K483" s="602" t="s">
        <v>499</v>
      </c>
      <c r="L483" s="602" t="s">
        <v>498</v>
      </c>
      <c r="M483" s="602" t="s">
        <v>499</v>
      </c>
      <c r="N483" s="602" t="s">
        <v>498</v>
      </c>
      <c r="O483" s="602" t="s">
        <v>498</v>
      </c>
      <c r="P483" s="602" t="s">
        <v>498</v>
      </c>
      <c r="Q483" s="602" t="s">
        <v>498</v>
      </c>
      <c r="R483" s="602" t="s">
        <v>498</v>
      </c>
      <c r="S483" s="602" t="s">
        <v>498</v>
      </c>
      <c r="T483" s="602" t="s">
        <v>498</v>
      </c>
      <c r="U483" s="602" t="s">
        <v>498</v>
      </c>
      <c r="V483" s="602" t="s">
        <v>498</v>
      </c>
      <c r="W483" s="602" t="s">
        <v>498</v>
      </c>
      <c r="X483" s="602" t="s">
        <v>498</v>
      </c>
    </row>
    <row r="484" spans="1:24" s="602" customFormat="1">
      <c r="A484" s="602">
        <v>418961</v>
      </c>
      <c r="B484" s="602" t="s">
        <v>5842</v>
      </c>
      <c r="C484" s="602" t="s">
        <v>498</v>
      </c>
      <c r="D484" s="602" t="s">
        <v>498</v>
      </c>
      <c r="E484" s="602" t="s">
        <v>498</v>
      </c>
      <c r="F484" s="602" t="s">
        <v>499</v>
      </c>
      <c r="G484" s="602" t="s">
        <v>498</v>
      </c>
      <c r="H484" s="602" t="s">
        <v>498</v>
      </c>
      <c r="I484" s="602" t="s">
        <v>498</v>
      </c>
      <c r="J484" s="602" t="s">
        <v>499</v>
      </c>
      <c r="K484" s="602" t="s">
        <v>499</v>
      </c>
      <c r="L484" s="602" t="s">
        <v>498</v>
      </c>
      <c r="M484" s="602" t="s">
        <v>499</v>
      </c>
      <c r="N484" s="602" t="s">
        <v>498</v>
      </c>
      <c r="O484" s="602" t="s">
        <v>498</v>
      </c>
      <c r="P484" s="602" t="s">
        <v>498</v>
      </c>
      <c r="Q484" s="602" t="s">
        <v>498</v>
      </c>
      <c r="R484" s="602" t="s">
        <v>498</v>
      </c>
      <c r="S484" s="602" t="s">
        <v>498</v>
      </c>
      <c r="T484" s="602" t="s">
        <v>498</v>
      </c>
      <c r="U484" s="602" t="s">
        <v>498</v>
      </c>
      <c r="V484" s="602" t="s">
        <v>498</v>
      </c>
      <c r="W484" s="602" t="s">
        <v>498</v>
      </c>
      <c r="X484" s="602" t="s">
        <v>498</v>
      </c>
    </row>
    <row r="485" spans="1:24" s="602" customFormat="1">
      <c r="A485" s="602">
        <v>418963</v>
      </c>
      <c r="B485" s="602" t="s">
        <v>5842</v>
      </c>
      <c r="C485" s="602" t="s">
        <v>498</v>
      </c>
      <c r="D485" s="602" t="s">
        <v>498</v>
      </c>
      <c r="E485" s="602" t="s">
        <v>498</v>
      </c>
      <c r="F485" s="602" t="s">
        <v>499</v>
      </c>
      <c r="G485" s="602" t="s">
        <v>498</v>
      </c>
      <c r="H485" s="602" t="s">
        <v>498</v>
      </c>
      <c r="I485" s="602" t="s">
        <v>499</v>
      </c>
      <c r="J485" s="602" t="s">
        <v>497</v>
      </c>
      <c r="K485" s="602" t="s">
        <v>499</v>
      </c>
      <c r="L485" s="602" t="s">
        <v>498</v>
      </c>
      <c r="M485" s="602" t="s">
        <v>497</v>
      </c>
      <c r="N485" s="602" t="s">
        <v>498</v>
      </c>
      <c r="O485" s="602" t="s">
        <v>498</v>
      </c>
      <c r="P485" s="602" t="s">
        <v>498</v>
      </c>
      <c r="Q485" s="602" t="s">
        <v>498</v>
      </c>
      <c r="R485" s="602" t="s">
        <v>498</v>
      </c>
      <c r="S485" s="602" t="s">
        <v>498</v>
      </c>
      <c r="T485" s="602" t="s">
        <v>498</v>
      </c>
      <c r="U485" s="602" t="s">
        <v>498</v>
      </c>
      <c r="V485" s="602" t="s">
        <v>498</v>
      </c>
      <c r="W485" s="602" t="s">
        <v>498</v>
      </c>
      <c r="X485" s="602" t="s">
        <v>498</v>
      </c>
    </row>
    <row r="486" spans="1:24" s="602" customFormat="1">
      <c r="A486" s="602">
        <v>419256</v>
      </c>
      <c r="B486" s="602" t="s">
        <v>5842</v>
      </c>
      <c r="C486" s="602" t="s">
        <v>498</v>
      </c>
      <c r="D486" s="602" t="s">
        <v>498</v>
      </c>
      <c r="E486" s="602" t="s">
        <v>498</v>
      </c>
      <c r="F486" s="602" t="s">
        <v>499</v>
      </c>
      <c r="G486" s="602" t="s">
        <v>498</v>
      </c>
      <c r="H486" s="602" t="s">
        <v>498</v>
      </c>
      <c r="I486" s="602" t="s">
        <v>498</v>
      </c>
      <c r="J486" s="602" t="s">
        <v>497</v>
      </c>
      <c r="K486" s="602" t="s">
        <v>497</v>
      </c>
      <c r="L486" s="602" t="s">
        <v>498</v>
      </c>
      <c r="M486" s="602" t="s">
        <v>499</v>
      </c>
      <c r="N486" s="602" t="s">
        <v>498</v>
      </c>
      <c r="O486" s="602" t="s">
        <v>498</v>
      </c>
      <c r="P486" s="602" t="s">
        <v>498</v>
      </c>
      <c r="Q486" s="602" t="s">
        <v>498</v>
      </c>
      <c r="R486" s="602" t="s">
        <v>498</v>
      </c>
      <c r="S486" s="602" t="s">
        <v>498</v>
      </c>
      <c r="T486" s="602" t="s">
        <v>498</v>
      </c>
      <c r="U486" s="602" t="s">
        <v>498</v>
      </c>
      <c r="V486" s="602" t="s">
        <v>498</v>
      </c>
      <c r="W486" s="602" t="s">
        <v>498</v>
      </c>
      <c r="X486" s="602" t="s">
        <v>498</v>
      </c>
    </row>
    <row r="487" spans="1:24" s="602" customFormat="1">
      <c r="A487" s="602">
        <v>419734</v>
      </c>
      <c r="B487" s="602" t="s">
        <v>5842</v>
      </c>
      <c r="C487" s="602" t="s">
        <v>498</v>
      </c>
      <c r="D487" s="602" t="s">
        <v>498</v>
      </c>
      <c r="E487" s="602" t="s">
        <v>498</v>
      </c>
      <c r="F487" s="602" t="s">
        <v>499</v>
      </c>
      <c r="G487" s="602" t="s">
        <v>498</v>
      </c>
      <c r="H487" s="602" t="s">
        <v>498</v>
      </c>
      <c r="I487" s="602" t="s">
        <v>498</v>
      </c>
      <c r="J487" s="602" t="s">
        <v>499</v>
      </c>
      <c r="K487" s="602" t="s">
        <v>499</v>
      </c>
      <c r="L487" s="602" t="s">
        <v>499</v>
      </c>
      <c r="M487" s="602" t="s">
        <v>499</v>
      </c>
      <c r="N487" s="602" t="s">
        <v>498</v>
      </c>
      <c r="O487" s="602" t="s">
        <v>499</v>
      </c>
      <c r="P487" s="602" t="s">
        <v>498</v>
      </c>
      <c r="Q487" s="602" t="s">
        <v>499</v>
      </c>
      <c r="R487" s="602" t="s">
        <v>498</v>
      </c>
      <c r="S487" s="602" t="s">
        <v>498</v>
      </c>
      <c r="T487" s="602" t="s">
        <v>498</v>
      </c>
      <c r="U487" s="602" t="s">
        <v>498</v>
      </c>
      <c r="V487" s="602" t="s">
        <v>498</v>
      </c>
      <c r="W487" s="602" t="s">
        <v>498</v>
      </c>
      <c r="X487" s="602" t="s">
        <v>498</v>
      </c>
    </row>
    <row r="488" spans="1:24" s="602" customFormat="1">
      <c r="A488" s="602">
        <v>420958</v>
      </c>
      <c r="B488" s="602" t="s">
        <v>5842</v>
      </c>
      <c r="C488" s="602" t="s">
        <v>498</v>
      </c>
      <c r="D488" s="602" t="s">
        <v>498</v>
      </c>
      <c r="E488" s="602" t="s">
        <v>498</v>
      </c>
      <c r="F488" s="602" t="s">
        <v>499</v>
      </c>
      <c r="G488" s="602" t="s">
        <v>498</v>
      </c>
      <c r="H488" s="602" t="s">
        <v>498</v>
      </c>
      <c r="I488" s="602" t="s">
        <v>498</v>
      </c>
      <c r="J488" s="602" t="s">
        <v>498</v>
      </c>
      <c r="K488" s="602" t="s">
        <v>499</v>
      </c>
      <c r="L488" s="602" t="s">
        <v>498</v>
      </c>
      <c r="M488" s="602" t="s">
        <v>498</v>
      </c>
      <c r="N488" s="602" t="s">
        <v>498</v>
      </c>
      <c r="O488" s="602" t="s">
        <v>498</v>
      </c>
      <c r="P488" s="602" t="s">
        <v>498</v>
      </c>
      <c r="Q488" s="602" t="s">
        <v>498</v>
      </c>
      <c r="R488" s="602" t="s">
        <v>498</v>
      </c>
      <c r="S488" s="602" t="s">
        <v>498</v>
      </c>
      <c r="T488" s="602" t="s">
        <v>498</v>
      </c>
      <c r="U488" s="602" t="s">
        <v>498</v>
      </c>
      <c r="V488" s="602" t="s">
        <v>498</v>
      </c>
      <c r="W488" s="602" t="s">
        <v>498</v>
      </c>
      <c r="X488" s="602" t="s">
        <v>498</v>
      </c>
    </row>
    <row r="489" spans="1:24" s="602" customFormat="1">
      <c r="A489" s="602">
        <v>421112</v>
      </c>
      <c r="B489" s="602" t="s">
        <v>5842</v>
      </c>
      <c r="C489" s="602" t="s">
        <v>498</v>
      </c>
      <c r="D489" s="602" t="s">
        <v>498</v>
      </c>
      <c r="E489" s="602" t="s">
        <v>498</v>
      </c>
      <c r="F489" s="602" t="s">
        <v>499</v>
      </c>
      <c r="G489" s="602" t="s">
        <v>498</v>
      </c>
      <c r="H489" s="602" t="s">
        <v>498</v>
      </c>
      <c r="I489" s="602" t="s">
        <v>499</v>
      </c>
      <c r="J489" s="602" t="s">
        <v>497</v>
      </c>
      <c r="K489" s="602" t="s">
        <v>498</v>
      </c>
      <c r="L489" s="602" t="s">
        <v>498</v>
      </c>
      <c r="M489" s="602" t="s">
        <v>499</v>
      </c>
      <c r="N489" s="602" t="s">
        <v>498</v>
      </c>
      <c r="O489" s="602" t="s">
        <v>498</v>
      </c>
      <c r="P489" s="602" t="s">
        <v>498</v>
      </c>
      <c r="Q489" s="602" t="s">
        <v>498</v>
      </c>
      <c r="R489" s="602" t="s">
        <v>498</v>
      </c>
      <c r="S489" s="602" t="s">
        <v>498</v>
      </c>
      <c r="T489" s="602" t="s">
        <v>498</v>
      </c>
      <c r="U489" s="602" t="s">
        <v>498</v>
      </c>
      <c r="V489" s="602" t="s">
        <v>498</v>
      </c>
      <c r="W489" s="602" t="s">
        <v>498</v>
      </c>
      <c r="X489" s="602" t="s">
        <v>498</v>
      </c>
    </row>
    <row r="490" spans="1:24" s="602" customFormat="1">
      <c r="A490" s="602">
        <v>421224</v>
      </c>
      <c r="B490" s="602" t="s">
        <v>5842</v>
      </c>
      <c r="C490" s="602" t="s">
        <v>498</v>
      </c>
      <c r="D490" s="602" t="s">
        <v>498</v>
      </c>
      <c r="E490" s="602" t="s">
        <v>498</v>
      </c>
      <c r="F490" s="602" t="s">
        <v>499</v>
      </c>
      <c r="G490" s="602" t="s">
        <v>498</v>
      </c>
      <c r="H490" s="602" t="s">
        <v>498</v>
      </c>
      <c r="I490" s="602" t="s">
        <v>498</v>
      </c>
      <c r="J490" s="602" t="s">
        <v>499</v>
      </c>
      <c r="K490" s="602" t="s">
        <v>498</v>
      </c>
      <c r="L490" s="602" t="s">
        <v>498</v>
      </c>
      <c r="M490" s="602" t="s">
        <v>497</v>
      </c>
      <c r="N490" s="602" t="s">
        <v>499</v>
      </c>
      <c r="O490" s="602" t="s">
        <v>498</v>
      </c>
      <c r="P490" s="602" t="s">
        <v>498</v>
      </c>
      <c r="Q490" s="602" t="s">
        <v>498</v>
      </c>
      <c r="R490" s="602" t="s">
        <v>498</v>
      </c>
      <c r="S490" s="602" t="s">
        <v>498</v>
      </c>
      <c r="T490" s="602" t="s">
        <v>498</v>
      </c>
      <c r="U490" s="602" t="s">
        <v>498</v>
      </c>
      <c r="V490" s="602" t="s">
        <v>498</v>
      </c>
      <c r="W490" s="602" t="s">
        <v>498</v>
      </c>
      <c r="X490" s="602" t="s">
        <v>498</v>
      </c>
    </row>
    <row r="491" spans="1:24" s="602" customFormat="1">
      <c r="A491" s="602">
        <v>423820</v>
      </c>
      <c r="B491" s="602" t="s">
        <v>5842</v>
      </c>
      <c r="C491" s="602" t="s">
        <v>498</v>
      </c>
      <c r="D491" s="602" t="s">
        <v>498</v>
      </c>
      <c r="E491" s="602" t="s">
        <v>498</v>
      </c>
      <c r="F491" s="602" t="s">
        <v>499</v>
      </c>
      <c r="G491" s="602" t="s">
        <v>498</v>
      </c>
      <c r="H491" s="602" t="s">
        <v>498</v>
      </c>
      <c r="I491" s="602" t="s">
        <v>498</v>
      </c>
      <c r="J491" s="602" t="s">
        <v>499</v>
      </c>
      <c r="K491" s="602" t="s">
        <v>499</v>
      </c>
      <c r="L491" s="602" t="s">
        <v>499</v>
      </c>
      <c r="M491" s="602" t="s">
        <v>499</v>
      </c>
      <c r="N491" s="602" t="s">
        <v>498</v>
      </c>
      <c r="O491" s="602" t="s">
        <v>498</v>
      </c>
      <c r="P491" s="602" t="s">
        <v>498</v>
      </c>
      <c r="Q491" s="602" t="s">
        <v>498</v>
      </c>
      <c r="R491" s="602" t="s">
        <v>498</v>
      </c>
      <c r="S491" s="602" t="s">
        <v>498</v>
      </c>
      <c r="T491" s="602" t="s">
        <v>498</v>
      </c>
      <c r="U491" s="602" t="s">
        <v>498</v>
      </c>
      <c r="V491" s="602" t="s">
        <v>498</v>
      </c>
      <c r="W491" s="602" t="s">
        <v>498</v>
      </c>
      <c r="X491" s="602" t="s">
        <v>498</v>
      </c>
    </row>
    <row r="492" spans="1:24" s="602" customFormat="1">
      <c r="A492" s="602">
        <v>424017</v>
      </c>
      <c r="B492" s="602" t="s">
        <v>5842</v>
      </c>
      <c r="C492" s="602" t="s">
        <v>498</v>
      </c>
      <c r="D492" s="602" t="s">
        <v>498</v>
      </c>
      <c r="E492" s="602" t="s">
        <v>498</v>
      </c>
      <c r="F492" s="602" t="s">
        <v>499</v>
      </c>
      <c r="G492" s="602" t="s">
        <v>498</v>
      </c>
      <c r="H492" s="602" t="s">
        <v>498</v>
      </c>
      <c r="I492" s="602" t="s">
        <v>498</v>
      </c>
      <c r="J492" s="602" t="s">
        <v>499</v>
      </c>
      <c r="K492" s="602" t="s">
        <v>499</v>
      </c>
      <c r="L492" s="602" t="s">
        <v>499</v>
      </c>
      <c r="M492" s="602" t="s">
        <v>499</v>
      </c>
      <c r="N492" s="602" t="s">
        <v>498</v>
      </c>
      <c r="O492" s="602" t="s">
        <v>498</v>
      </c>
      <c r="P492" s="602" t="s">
        <v>498</v>
      </c>
      <c r="Q492" s="602" t="s">
        <v>498</v>
      </c>
      <c r="R492" s="602" t="s">
        <v>498</v>
      </c>
      <c r="S492" s="602" t="s">
        <v>498</v>
      </c>
      <c r="T492" s="602" t="s">
        <v>498</v>
      </c>
      <c r="U492" s="602" t="s">
        <v>498</v>
      </c>
      <c r="V492" s="602" t="s">
        <v>498</v>
      </c>
      <c r="W492" s="602" t="s">
        <v>498</v>
      </c>
      <c r="X492" s="602" t="s">
        <v>498</v>
      </c>
    </row>
    <row r="493" spans="1:24" s="602" customFormat="1">
      <c r="A493" s="602">
        <v>424341</v>
      </c>
      <c r="B493" s="602" t="s">
        <v>5842</v>
      </c>
      <c r="C493" s="602" t="s">
        <v>498</v>
      </c>
      <c r="D493" s="602" t="s">
        <v>498</v>
      </c>
      <c r="E493" s="602" t="s">
        <v>498</v>
      </c>
      <c r="F493" s="602" t="s">
        <v>499</v>
      </c>
      <c r="G493" s="602" t="s">
        <v>498</v>
      </c>
      <c r="H493" s="602" t="s">
        <v>498</v>
      </c>
      <c r="I493" s="602" t="s">
        <v>498</v>
      </c>
      <c r="J493" s="602" t="s">
        <v>498</v>
      </c>
      <c r="K493" s="602" t="s">
        <v>499</v>
      </c>
      <c r="L493" s="602" t="s">
        <v>498</v>
      </c>
      <c r="M493" s="602" t="s">
        <v>499</v>
      </c>
      <c r="N493" s="602" t="s">
        <v>498</v>
      </c>
      <c r="O493" s="602" t="s">
        <v>498</v>
      </c>
      <c r="P493" s="602" t="s">
        <v>498</v>
      </c>
      <c r="Q493" s="602" t="s">
        <v>498</v>
      </c>
      <c r="R493" s="602" t="s">
        <v>498</v>
      </c>
      <c r="S493" s="602" t="s">
        <v>498</v>
      </c>
      <c r="T493" s="602" t="s">
        <v>498</v>
      </c>
      <c r="U493" s="602" t="s">
        <v>498</v>
      </c>
      <c r="V493" s="602" t="s">
        <v>498</v>
      </c>
      <c r="W493" s="602" t="s">
        <v>498</v>
      </c>
      <c r="X493" s="602" t="s">
        <v>498</v>
      </c>
    </row>
    <row r="494" spans="1:24" s="602" customFormat="1">
      <c r="A494" s="602">
        <v>401728</v>
      </c>
      <c r="B494" s="602" t="s">
        <v>5842</v>
      </c>
      <c r="C494" s="602" t="s">
        <v>498</v>
      </c>
      <c r="D494" s="602" t="s">
        <v>498</v>
      </c>
      <c r="E494" s="602" t="s">
        <v>498</v>
      </c>
      <c r="F494" s="602" t="s">
        <v>497</v>
      </c>
      <c r="G494" s="602" t="s">
        <v>498</v>
      </c>
      <c r="H494" s="602" t="s">
        <v>498</v>
      </c>
      <c r="I494" s="602" t="s">
        <v>497</v>
      </c>
      <c r="J494" s="602" t="s">
        <v>498</v>
      </c>
      <c r="K494" s="602" t="s">
        <v>497</v>
      </c>
      <c r="L494" s="602" t="s">
        <v>498</v>
      </c>
      <c r="M494" s="602" t="s">
        <v>498</v>
      </c>
      <c r="N494" s="602" t="s">
        <v>498</v>
      </c>
      <c r="O494" s="602" t="s">
        <v>497</v>
      </c>
      <c r="P494" s="602" t="s">
        <v>498</v>
      </c>
      <c r="Q494" s="602" t="s">
        <v>498</v>
      </c>
      <c r="R494" s="602" t="s">
        <v>498</v>
      </c>
      <c r="S494" s="602" t="s">
        <v>498</v>
      </c>
      <c r="T494" s="602" t="s">
        <v>498</v>
      </c>
      <c r="U494" s="602" t="s">
        <v>498</v>
      </c>
      <c r="V494" s="602" t="s">
        <v>498</v>
      </c>
      <c r="W494" s="602" t="s">
        <v>497</v>
      </c>
      <c r="X494" s="602" t="s">
        <v>498</v>
      </c>
    </row>
    <row r="495" spans="1:24" s="602" customFormat="1">
      <c r="A495" s="602">
        <v>407421</v>
      </c>
      <c r="B495" s="602" t="s">
        <v>5842</v>
      </c>
      <c r="C495" s="602" t="s">
        <v>498</v>
      </c>
      <c r="D495" s="602" t="s">
        <v>498</v>
      </c>
      <c r="E495" s="602" t="s">
        <v>498</v>
      </c>
      <c r="F495" s="602" t="s">
        <v>497</v>
      </c>
      <c r="G495" s="602" t="s">
        <v>498</v>
      </c>
      <c r="H495" s="602" t="s">
        <v>498</v>
      </c>
      <c r="I495" s="602" t="s">
        <v>499</v>
      </c>
      <c r="J495" s="602" t="s">
        <v>497</v>
      </c>
      <c r="K495" s="602" t="s">
        <v>497</v>
      </c>
      <c r="L495" s="602" t="s">
        <v>497</v>
      </c>
      <c r="M495" s="602" t="s">
        <v>497</v>
      </c>
      <c r="N495" s="602" t="s">
        <v>497</v>
      </c>
      <c r="O495" s="602" t="s">
        <v>499</v>
      </c>
      <c r="P495" s="602" t="s">
        <v>498</v>
      </c>
      <c r="Q495" s="602" t="s">
        <v>498</v>
      </c>
      <c r="R495" s="602" t="s">
        <v>498</v>
      </c>
      <c r="S495" s="602" t="s">
        <v>498</v>
      </c>
      <c r="T495" s="602" t="s">
        <v>498</v>
      </c>
      <c r="U495" s="602" t="s">
        <v>499</v>
      </c>
      <c r="V495" s="602" t="s">
        <v>498</v>
      </c>
      <c r="W495" s="602" t="s">
        <v>498</v>
      </c>
      <c r="X495" s="602" t="s">
        <v>498</v>
      </c>
    </row>
    <row r="496" spans="1:24" s="602" customFormat="1">
      <c r="A496" s="602">
        <v>408679</v>
      </c>
      <c r="B496" s="602" t="s">
        <v>5842</v>
      </c>
      <c r="C496" s="602" t="s">
        <v>498</v>
      </c>
      <c r="D496" s="602" t="s">
        <v>498</v>
      </c>
      <c r="E496" s="602" t="s">
        <v>498</v>
      </c>
      <c r="F496" s="602" t="s">
        <v>497</v>
      </c>
      <c r="G496" s="602" t="s">
        <v>498</v>
      </c>
      <c r="H496" s="602" t="s">
        <v>498</v>
      </c>
      <c r="I496" s="602" t="s">
        <v>497</v>
      </c>
      <c r="J496" s="602" t="s">
        <v>497</v>
      </c>
      <c r="K496" s="602" t="s">
        <v>497</v>
      </c>
      <c r="L496" s="602" t="s">
        <v>498</v>
      </c>
      <c r="M496" s="602" t="s">
        <v>497</v>
      </c>
      <c r="N496" s="602" t="s">
        <v>498</v>
      </c>
      <c r="O496" s="602" t="s">
        <v>497</v>
      </c>
      <c r="P496" s="602" t="s">
        <v>498</v>
      </c>
      <c r="Q496" s="602" t="s">
        <v>498</v>
      </c>
      <c r="R496" s="602" t="s">
        <v>498</v>
      </c>
      <c r="S496" s="602" t="s">
        <v>498</v>
      </c>
      <c r="T496" s="602" t="s">
        <v>498</v>
      </c>
      <c r="U496" s="602" t="s">
        <v>497</v>
      </c>
      <c r="V496" s="602" t="s">
        <v>497</v>
      </c>
      <c r="W496" s="602" t="s">
        <v>498</v>
      </c>
      <c r="X496" s="602" t="s">
        <v>498</v>
      </c>
    </row>
    <row r="497" spans="1:24" s="602" customFormat="1">
      <c r="A497" s="602">
        <v>409873</v>
      </c>
      <c r="B497" s="602" t="s">
        <v>5842</v>
      </c>
      <c r="C497" s="602" t="s">
        <v>498</v>
      </c>
      <c r="D497" s="602" t="s">
        <v>498</v>
      </c>
      <c r="E497" s="602" t="s">
        <v>498</v>
      </c>
      <c r="F497" s="602" t="s">
        <v>497</v>
      </c>
      <c r="G497" s="602" t="s">
        <v>498</v>
      </c>
      <c r="H497" s="602" t="s">
        <v>498</v>
      </c>
      <c r="I497" s="602" t="s">
        <v>497</v>
      </c>
      <c r="J497" s="602" t="s">
        <v>497</v>
      </c>
      <c r="K497" s="602" t="s">
        <v>499</v>
      </c>
      <c r="L497" s="602" t="s">
        <v>497</v>
      </c>
      <c r="M497" s="602" t="s">
        <v>497</v>
      </c>
      <c r="N497" s="602" t="s">
        <v>498</v>
      </c>
      <c r="O497" s="602" t="s">
        <v>499</v>
      </c>
      <c r="P497" s="602" t="s">
        <v>498</v>
      </c>
      <c r="Q497" s="602" t="s">
        <v>499</v>
      </c>
      <c r="R497" s="602" t="s">
        <v>498</v>
      </c>
      <c r="S497" s="602" t="s">
        <v>498</v>
      </c>
      <c r="T497" s="602" t="s">
        <v>498</v>
      </c>
      <c r="U497" s="602" t="s">
        <v>497</v>
      </c>
      <c r="V497" s="602" t="s">
        <v>497</v>
      </c>
      <c r="W497" s="602" t="s">
        <v>498</v>
      </c>
      <c r="X497" s="602" t="s">
        <v>498</v>
      </c>
    </row>
    <row r="498" spans="1:24" s="602" customFormat="1">
      <c r="A498" s="602">
        <v>410415</v>
      </c>
      <c r="B498" s="602" t="s">
        <v>5842</v>
      </c>
      <c r="C498" s="602" t="s">
        <v>498</v>
      </c>
      <c r="D498" s="602" t="s">
        <v>498</v>
      </c>
      <c r="E498" s="602" t="s">
        <v>498</v>
      </c>
      <c r="F498" s="602" t="s">
        <v>497</v>
      </c>
      <c r="G498" s="602" t="s">
        <v>498</v>
      </c>
      <c r="H498" s="602" t="s">
        <v>498</v>
      </c>
      <c r="I498" s="602" t="s">
        <v>498</v>
      </c>
      <c r="J498" s="602" t="s">
        <v>499</v>
      </c>
      <c r="K498" s="602" t="s">
        <v>497</v>
      </c>
      <c r="L498" s="602" t="s">
        <v>497</v>
      </c>
      <c r="M498" s="602" t="s">
        <v>498</v>
      </c>
      <c r="N498" s="602" t="s">
        <v>498</v>
      </c>
      <c r="O498" s="602" t="s">
        <v>498</v>
      </c>
      <c r="P498" s="602" t="s">
        <v>498</v>
      </c>
      <c r="Q498" s="602" t="s">
        <v>498</v>
      </c>
      <c r="R498" s="602" t="s">
        <v>498</v>
      </c>
      <c r="S498" s="602" t="s">
        <v>498</v>
      </c>
      <c r="T498" s="602" t="s">
        <v>498</v>
      </c>
      <c r="U498" s="602" t="s">
        <v>498</v>
      </c>
      <c r="V498" s="602" t="s">
        <v>498</v>
      </c>
      <c r="W498" s="602" t="s">
        <v>498</v>
      </c>
      <c r="X498" s="602" t="s">
        <v>498</v>
      </c>
    </row>
    <row r="499" spans="1:24" s="602" customFormat="1">
      <c r="A499" s="602">
        <v>410501</v>
      </c>
      <c r="B499" s="602" t="s">
        <v>5842</v>
      </c>
      <c r="C499" s="602" t="s">
        <v>498</v>
      </c>
      <c r="D499" s="602" t="s">
        <v>498</v>
      </c>
      <c r="E499" s="602" t="s">
        <v>498</v>
      </c>
      <c r="F499" s="602" t="s">
        <v>497</v>
      </c>
      <c r="G499" s="602" t="s">
        <v>498</v>
      </c>
      <c r="H499" s="602" t="s">
        <v>498</v>
      </c>
      <c r="I499" s="602" t="s">
        <v>498</v>
      </c>
      <c r="J499" s="602" t="s">
        <v>497</v>
      </c>
      <c r="K499" s="602" t="s">
        <v>497</v>
      </c>
      <c r="L499" s="602" t="s">
        <v>497</v>
      </c>
      <c r="M499" s="602" t="s">
        <v>497</v>
      </c>
      <c r="N499" s="602" t="s">
        <v>497</v>
      </c>
      <c r="O499" s="602" t="s">
        <v>498</v>
      </c>
      <c r="P499" s="602" t="s">
        <v>498</v>
      </c>
      <c r="Q499" s="602" t="s">
        <v>498</v>
      </c>
      <c r="R499" s="602" t="s">
        <v>498</v>
      </c>
      <c r="S499" s="602" t="s">
        <v>498</v>
      </c>
      <c r="T499" s="602" t="s">
        <v>498</v>
      </c>
      <c r="U499" s="602" t="s">
        <v>498</v>
      </c>
      <c r="V499" s="602" t="s">
        <v>498</v>
      </c>
      <c r="W499" s="602" t="s">
        <v>498</v>
      </c>
      <c r="X499" s="602" t="s">
        <v>498</v>
      </c>
    </row>
    <row r="500" spans="1:24" s="602" customFormat="1">
      <c r="A500" s="602">
        <v>410739</v>
      </c>
      <c r="B500" s="602" t="s">
        <v>5842</v>
      </c>
      <c r="C500" s="602" t="s">
        <v>498</v>
      </c>
      <c r="D500" s="602" t="s">
        <v>498</v>
      </c>
      <c r="E500" s="602" t="s">
        <v>498</v>
      </c>
      <c r="F500" s="602" t="s">
        <v>497</v>
      </c>
      <c r="G500" s="602" t="s">
        <v>498</v>
      </c>
      <c r="H500" s="602" t="s">
        <v>498</v>
      </c>
      <c r="I500" s="602" t="s">
        <v>498</v>
      </c>
      <c r="J500" s="602" t="s">
        <v>497</v>
      </c>
      <c r="K500" s="602" t="s">
        <v>499</v>
      </c>
      <c r="L500" s="602" t="s">
        <v>498</v>
      </c>
      <c r="M500" s="602" t="s">
        <v>497</v>
      </c>
      <c r="N500" s="602" t="s">
        <v>498</v>
      </c>
      <c r="O500" s="602" t="s">
        <v>497</v>
      </c>
      <c r="P500" s="602" t="s">
        <v>498</v>
      </c>
      <c r="Q500" s="602" t="s">
        <v>498</v>
      </c>
      <c r="R500" s="602" t="s">
        <v>498</v>
      </c>
      <c r="S500" s="602" t="s">
        <v>498</v>
      </c>
      <c r="T500" s="602" t="s">
        <v>498</v>
      </c>
      <c r="U500" s="602" t="s">
        <v>497</v>
      </c>
      <c r="V500" s="602" t="s">
        <v>498</v>
      </c>
      <c r="W500" s="602" t="s">
        <v>498</v>
      </c>
      <c r="X500" s="602" t="s">
        <v>498</v>
      </c>
    </row>
    <row r="501" spans="1:24" s="602" customFormat="1">
      <c r="A501" s="602">
        <v>410772</v>
      </c>
      <c r="B501" s="602" t="s">
        <v>5842</v>
      </c>
      <c r="C501" s="602" t="s">
        <v>498</v>
      </c>
      <c r="D501" s="602" t="s">
        <v>498</v>
      </c>
      <c r="E501" s="602" t="s">
        <v>498</v>
      </c>
      <c r="F501" s="602" t="s">
        <v>497</v>
      </c>
      <c r="G501" s="602" t="s">
        <v>498</v>
      </c>
      <c r="H501" s="602" t="s">
        <v>498</v>
      </c>
      <c r="I501" s="602" t="s">
        <v>498</v>
      </c>
      <c r="J501" s="602" t="s">
        <v>497</v>
      </c>
      <c r="K501" s="602" t="s">
        <v>497</v>
      </c>
      <c r="L501" s="602" t="s">
        <v>498</v>
      </c>
      <c r="M501" s="602" t="s">
        <v>497</v>
      </c>
      <c r="N501" s="602" t="s">
        <v>498</v>
      </c>
      <c r="O501" s="602" t="s">
        <v>499</v>
      </c>
      <c r="P501" s="602" t="s">
        <v>498</v>
      </c>
      <c r="Q501" s="602" t="s">
        <v>498</v>
      </c>
      <c r="R501" s="602" t="s">
        <v>498</v>
      </c>
      <c r="S501" s="602" t="s">
        <v>498</v>
      </c>
      <c r="T501" s="602" t="s">
        <v>498</v>
      </c>
      <c r="U501" s="602" t="s">
        <v>499</v>
      </c>
      <c r="V501" s="602" t="s">
        <v>499</v>
      </c>
      <c r="W501" s="602" t="s">
        <v>498</v>
      </c>
      <c r="X501" s="602" t="s">
        <v>498</v>
      </c>
    </row>
    <row r="502" spans="1:24" s="602" customFormat="1">
      <c r="A502" s="602">
        <v>411381</v>
      </c>
      <c r="B502" s="602" t="s">
        <v>5842</v>
      </c>
      <c r="C502" s="602" t="s">
        <v>498</v>
      </c>
      <c r="D502" s="602" t="s">
        <v>498</v>
      </c>
      <c r="E502" s="602" t="s">
        <v>498</v>
      </c>
      <c r="F502" s="602" t="s">
        <v>497</v>
      </c>
      <c r="G502" s="602" t="s">
        <v>498</v>
      </c>
      <c r="H502" s="602" t="s">
        <v>498</v>
      </c>
      <c r="I502" s="602" t="s">
        <v>498</v>
      </c>
      <c r="J502" s="602" t="s">
        <v>499</v>
      </c>
      <c r="K502" s="602" t="s">
        <v>497</v>
      </c>
      <c r="L502" s="602" t="s">
        <v>497</v>
      </c>
      <c r="M502" s="602" t="s">
        <v>499</v>
      </c>
      <c r="N502" s="602" t="s">
        <v>498</v>
      </c>
      <c r="O502" s="602" t="s">
        <v>498</v>
      </c>
      <c r="P502" s="602" t="s">
        <v>498</v>
      </c>
      <c r="Q502" s="602" t="s">
        <v>498</v>
      </c>
      <c r="R502" s="602" t="s">
        <v>498</v>
      </c>
      <c r="S502" s="602" t="s">
        <v>498</v>
      </c>
      <c r="T502" s="602" t="s">
        <v>498</v>
      </c>
      <c r="U502" s="602" t="s">
        <v>498</v>
      </c>
      <c r="V502" s="602" t="s">
        <v>498</v>
      </c>
      <c r="W502" s="602" t="s">
        <v>498</v>
      </c>
      <c r="X502" s="602" t="s">
        <v>498</v>
      </c>
    </row>
    <row r="503" spans="1:24" s="602" customFormat="1">
      <c r="A503" s="602">
        <v>411476</v>
      </c>
      <c r="B503" s="602" t="s">
        <v>5842</v>
      </c>
      <c r="C503" s="602" t="s">
        <v>498</v>
      </c>
      <c r="D503" s="602" t="s">
        <v>498</v>
      </c>
      <c r="E503" s="602" t="s">
        <v>498</v>
      </c>
      <c r="F503" s="602" t="s">
        <v>497</v>
      </c>
      <c r="G503" s="602" t="s">
        <v>497</v>
      </c>
      <c r="H503" s="602" t="s">
        <v>498</v>
      </c>
      <c r="I503" s="602" t="s">
        <v>498</v>
      </c>
      <c r="J503" s="602" t="s">
        <v>497</v>
      </c>
      <c r="K503" s="602" t="s">
        <v>497</v>
      </c>
      <c r="L503" s="602" t="s">
        <v>497</v>
      </c>
      <c r="M503" s="602" t="s">
        <v>497</v>
      </c>
      <c r="N503" s="602" t="s">
        <v>498</v>
      </c>
      <c r="O503" s="602" t="s">
        <v>499</v>
      </c>
      <c r="P503" s="602" t="s">
        <v>498</v>
      </c>
      <c r="Q503" s="602" t="s">
        <v>498</v>
      </c>
      <c r="R503" s="602" t="s">
        <v>498</v>
      </c>
      <c r="S503" s="602" t="s">
        <v>498</v>
      </c>
      <c r="T503" s="602" t="s">
        <v>498</v>
      </c>
      <c r="U503" s="602" t="s">
        <v>498</v>
      </c>
      <c r="V503" s="602" t="s">
        <v>498</v>
      </c>
      <c r="W503" s="602" t="s">
        <v>498</v>
      </c>
      <c r="X503" s="602" t="s">
        <v>498</v>
      </c>
    </row>
    <row r="504" spans="1:24" s="602" customFormat="1">
      <c r="A504" s="602">
        <v>411553</v>
      </c>
      <c r="B504" s="602" t="s">
        <v>5842</v>
      </c>
      <c r="C504" s="602" t="s">
        <v>498</v>
      </c>
      <c r="D504" s="602" t="s">
        <v>498</v>
      </c>
      <c r="E504" s="602" t="s">
        <v>498</v>
      </c>
      <c r="F504" s="602" t="s">
        <v>497</v>
      </c>
      <c r="G504" s="602" t="s">
        <v>498</v>
      </c>
      <c r="H504" s="602" t="s">
        <v>498</v>
      </c>
      <c r="I504" s="602" t="s">
        <v>498</v>
      </c>
      <c r="J504" s="602" t="s">
        <v>498</v>
      </c>
      <c r="K504" s="602" t="s">
        <v>497</v>
      </c>
      <c r="L504" s="602" t="s">
        <v>498</v>
      </c>
      <c r="M504" s="602" t="s">
        <v>497</v>
      </c>
      <c r="N504" s="602" t="s">
        <v>498</v>
      </c>
      <c r="O504" s="602" t="s">
        <v>498</v>
      </c>
      <c r="P504" s="602" t="s">
        <v>498</v>
      </c>
      <c r="Q504" s="602" t="s">
        <v>498</v>
      </c>
      <c r="R504" s="602" t="s">
        <v>498</v>
      </c>
      <c r="S504" s="602" t="s">
        <v>498</v>
      </c>
      <c r="T504" s="602" t="s">
        <v>498</v>
      </c>
      <c r="U504" s="602" t="s">
        <v>498</v>
      </c>
      <c r="V504" s="602" t="s">
        <v>498</v>
      </c>
      <c r="W504" s="602" t="s">
        <v>498</v>
      </c>
      <c r="X504" s="602" t="s">
        <v>498</v>
      </c>
    </row>
    <row r="505" spans="1:24" s="602" customFormat="1">
      <c r="A505" s="602">
        <v>411610</v>
      </c>
      <c r="B505" s="602" t="s">
        <v>5842</v>
      </c>
      <c r="C505" s="602" t="s">
        <v>498</v>
      </c>
      <c r="D505" s="602" t="s">
        <v>498</v>
      </c>
      <c r="E505" s="602" t="s">
        <v>498</v>
      </c>
      <c r="F505" s="602" t="s">
        <v>497</v>
      </c>
      <c r="G505" s="602" t="s">
        <v>498</v>
      </c>
      <c r="H505" s="602" t="s">
        <v>498</v>
      </c>
      <c r="I505" s="602" t="s">
        <v>498</v>
      </c>
      <c r="J505" s="602" t="s">
        <v>498</v>
      </c>
      <c r="K505" s="602" t="s">
        <v>497</v>
      </c>
      <c r="L505" s="602" t="s">
        <v>498</v>
      </c>
      <c r="M505" s="602" t="s">
        <v>497</v>
      </c>
      <c r="N505" s="602" t="s">
        <v>498</v>
      </c>
      <c r="O505" s="602" t="s">
        <v>498</v>
      </c>
      <c r="P505" s="602" t="s">
        <v>498</v>
      </c>
      <c r="Q505" s="602" t="s">
        <v>498</v>
      </c>
      <c r="R505" s="602" t="s">
        <v>498</v>
      </c>
      <c r="S505" s="602" t="s">
        <v>498</v>
      </c>
      <c r="T505" s="602" t="s">
        <v>498</v>
      </c>
      <c r="U505" s="602" t="s">
        <v>498</v>
      </c>
      <c r="V505" s="602" t="s">
        <v>498</v>
      </c>
      <c r="W505" s="602" t="s">
        <v>498</v>
      </c>
      <c r="X505" s="602" t="s">
        <v>498</v>
      </c>
    </row>
    <row r="506" spans="1:24" s="602" customFormat="1">
      <c r="A506" s="602">
        <v>411613</v>
      </c>
      <c r="B506" s="602" t="s">
        <v>5842</v>
      </c>
      <c r="C506" s="602" t="s">
        <v>498</v>
      </c>
      <c r="D506" s="602" t="s">
        <v>498</v>
      </c>
      <c r="E506" s="602" t="s">
        <v>498</v>
      </c>
      <c r="F506" s="602" t="s">
        <v>497</v>
      </c>
      <c r="G506" s="602" t="s">
        <v>498</v>
      </c>
      <c r="H506" s="602" t="s">
        <v>498</v>
      </c>
      <c r="I506" s="602" t="s">
        <v>498</v>
      </c>
      <c r="J506" s="602" t="s">
        <v>497</v>
      </c>
      <c r="K506" s="602" t="s">
        <v>499</v>
      </c>
      <c r="L506" s="602" t="s">
        <v>499</v>
      </c>
      <c r="M506" s="602" t="s">
        <v>497</v>
      </c>
      <c r="N506" s="602" t="s">
        <v>498</v>
      </c>
      <c r="O506" s="602" t="s">
        <v>498</v>
      </c>
      <c r="P506" s="602" t="s">
        <v>498</v>
      </c>
      <c r="Q506" s="602" t="s">
        <v>498</v>
      </c>
      <c r="R506" s="602" t="s">
        <v>498</v>
      </c>
      <c r="S506" s="602" t="s">
        <v>498</v>
      </c>
      <c r="T506" s="602" t="s">
        <v>498</v>
      </c>
      <c r="U506" s="602" t="s">
        <v>498</v>
      </c>
      <c r="V506" s="602" t="s">
        <v>498</v>
      </c>
      <c r="W506" s="602" t="s">
        <v>498</v>
      </c>
      <c r="X506" s="602" t="s">
        <v>498</v>
      </c>
    </row>
    <row r="507" spans="1:24" s="602" customFormat="1">
      <c r="A507" s="602">
        <v>411623</v>
      </c>
      <c r="B507" s="602" t="s">
        <v>5842</v>
      </c>
      <c r="C507" s="602" t="s">
        <v>498</v>
      </c>
      <c r="D507" s="602" t="s">
        <v>498</v>
      </c>
      <c r="E507" s="602" t="s">
        <v>498</v>
      </c>
      <c r="F507" s="602" t="s">
        <v>497</v>
      </c>
      <c r="G507" s="602" t="s">
        <v>498</v>
      </c>
      <c r="H507" s="602" t="s">
        <v>498</v>
      </c>
      <c r="I507" s="602" t="s">
        <v>498</v>
      </c>
      <c r="J507" s="602" t="s">
        <v>497</v>
      </c>
      <c r="K507" s="602" t="s">
        <v>497</v>
      </c>
      <c r="L507" s="602" t="s">
        <v>498</v>
      </c>
      <c r="M507" s="602" t="s">
        <v>497</v>
      </c>
      <c r="N507" s="602" t="s">
        <v>498</v>
      </c>
      <c r="O507" s="602" t="s">
        <v>499</v>
      </c>
      <c r="P507" s="602" t="s">
        <v>499</v>
      </c>
      <c r="Q507" s="602" t="s">
        <v>498</v>
      </c>
      <c r="R507" s="602" t="s">
        <v>498</v>
      </c>
      <c r="S507" s="602" t="s">
        <v>498</v>
      </c>
      <c r="T507" s="602" t="s">
        <v>498</v>
      </c>
      <c r="U507" s="602" t="s">
        <v>499</v>
      </c>
      <c r="V507" s="602" t="s">
        <v>498</v>
      </c>
      <c r="W507" s="602" t="s">
        <v>498</v>
      </c>
      <c r="X507" s="602" t="s">
        <v>498</v>
      </c>
    </row>
    <row r="508" spans="1:24" s="602" customFormat="1">
      <c r="A508" s="602">
        <v>412150</v>
      </c>
      <c r="B508" s="602" t="s">
        <v>5842</v>
      </c>
      <c r="C508" s="602" t="s">
        <v>498</v>
      </c>
      <c r="D508" s="602" t="s">
        <v>498</v>
      </c>
      <c r="E508" s="602" t="s">
        <v>498</v>
      </c>
      <c r="F508" s="602" t="s">
        <v>497</v>
      </c>
      <c r="G508" s="602" t="s">
        <v>498</v>
      </c>
      <c r="H508" s="602" t="s">
        <v>498</v>
      </c>
      <c r="I508" s="602" t="s">
        <v>498</v>
      </c>
      <c r="J508" s="602" t="s">
        <v>497</v>
      </c>
      <c r="K508" s="602" t="s">
        <v>497</v>
      </c>
      <c r="L508" s="602" t="s">
        <v>497</v>
      </c>
      <c r="M508" s="602" t="s">
        <v>497</v>
      </c>
      <c r="N508" s="602" t="s">
        <v>498</v>
      </c>
      <c r="O508" s="602" t="s">
        <v>497</v>
      </c>
      <c r="P508" s="602" t="s">
        <v>499</v>
      </c>
      <c r="Q508" s="602" t="s">
        <v>498</v>
      </c>
      <c r="R508" s="602" t="s">
        <v>498</v>
      </c>
      <c r="S508" s="602" t="s">
        <v>498</v>
      </c>
      <c r="T508" s="602" t="s">
        <v>498</v>
      </c>
      <c r="U508" s="602" t="s">
        <v>499</v>
      </c>
      <c r="V508" s="602" t="s">
        <v>497</v>
      </c>
      <c r="W508" s="602" t="s">
        <v>499</v>
      </c>
      <c r="X508" s="602" t="s">
        <v>497</v>
      </c>
    </row>
    <row r="509" spans="1:24" s="602" customFormat="1">
      <c r="A509" s="602">
        <v>412616</v>
      </c>
      <c r="B509" s="602" t="s">
        <v>5842</v>
      </c>
      <c r="C509" s="602" t="s">
        <v>498</v>
      </c>
      <c r="D509" s="602" t="s">
        <v>498</v>
      </c>
      <c r="E509" s="602" t="s">
        <v>498</v>
      </c>
      <c r="F509" s="602" t="s">
        <v>497</v>
      </c>
      <c r="G509" s="602" t="s">
        <v>498</v>
      </c>
      <c r="H509" s="602" t="s">
        <v>498</v>
      </c>
      <c r="I509" s="602" t="s">
        <v>497</v>
      </c>
      <c r="J509" s="602" t="s">
        <v>497</v>
      </c>
      <c r="K509" s="602" t="s">
        <v>497</v>
      </c>
      <c r="L509" s="602" t="s">
        <v>497</v>
      </c>
      <c r="M509" s="602" t="s">
        <v>497</v>
      </c>
      <c r="N509" s="602" t="s">
        <v>498</v>
      </c>
      <c r="O509" s="602" t="s">
        <v>497</v>
      </c>
      <c r="P509" s="602" t="s">
        <v>498</v>
      </c>
      <c r="Q509" s="602" t="s">
        <v>498</v>
      </c>
      <c r="R509" s="602" t="s">
        <v>498</v>
      </c>
      <c r="S509" s="602" t="s">
        <v>498</v>
      </c>
      <c r="T509" s="602" t="s">
        <v>498</v>
      </c>
      <c r="U509" s="602" t="s">
        <v>498</v>
      </c>
      <c r="V509" s="602" t="s">
        <v>497</v>
      </c>
      <c r="W509" s="602" t="s">
        <v>498</v>
      </c>
      <c r="X509" s="602" t="s">
        <v>498</v>
      </c>
    </row>
    <row r="510" spans="1:24" s="602" customFormat="1">
      <c r="A510" s="602">
        <v>413367</v>
      </c>
      <c r="B510" s="602" t="s">
        <v>5842</v>
      </c>
      <c r="C510" s="602" t="s">
        <v>498</v>
      </c>
      <c r="D510" s="602" t="s">
        <v>498</v>
      </c>
      <c r="E510" s="602" t="s">
        <v>498</v>
      </c>
      <c r="F510" s="602" t="s">
        <v>497</v>
      </c>
      <c r="G510" s="602" t="s">
        <v>498</v>
      </c>
      <c r="H510" s="602" t="s">
        <v>498</v>
      </c>
      <c r="I510" s="602" t="s">
        <v>498</v>
      </c>
      <c r="J510" s="602" t="s">
        <v>497</v>
      </c>
      <c r="K510" s="602" t="s">
        <v>497</v>
      </c>
      <c r="L510" s="602" t="s">
        <v>498</v>
      </c>
      <c r="M510" s="602" t="s">
        <v>497</v>
      </c>
      <c r="N510" s="602" t="s">
        <v>498</v>
      </c>
      <c r="O510" s="602" t="s">
        <v>498</v>
      </c>
      <c r="P510" s="602" t="s">
        <v>498</v>
      </c>
      <c r="Q510" s="602" t="s">
        <v>498</v>
      </c>
      <c r="R510" s="602" t="s">
        <v>498</v>
      </c>
      <c r="S510" s="602" t="s">
        <v>498</v>
      </c>
      <c r="T510" s="602" t="s">
        <v>498</v>
      </c>
      <c r="U510" s="602" t="s">
        <v>498</v>
      </c>
      <c r="V510" s="602" t="s">
        <v>498</v>
      </c>
      <c r="W510" s="602" t="s">
        <v>498</v>
      </c>
      <c r="X510" s="602" t="s">
        <v>498</v>
      </c>
    </row>
    <row r="511" spans="1:24" s="602" customFormat="1">
      <c r="A511" s="602">
        <v>413695</v>
      </c>
      <c r="B511" s="602" t="s">
        <v>5842</v>
      </c>
      <c r="C511" s="602" t="s">
        <v>498</v>
      </c>
      <c r="D511" s="602" t="s">
        <v>498</v>
      </c>
      <c r="E511" s="602" t="s">
        <v>498</v>
      </c>
      <c r="F511" s="602" t="s">
        <v>497</v>
      </c>
      <c r="G511" s="602" t="s">
        <v>498</v>
      </c>
      <c r="H511" s="602" t="s">
        <v>498</v>
      </c>
      <c r="I511" s="602" t="s">
        <v>498</v>
      </c>
      <c r="J511" s="602" t="s">
        <v>497</v>
      </c>
      <c r="K511" s="602" t="s">
        <v>499</v>
      </c>
      <c r="L511" s="602" t="s">
        <v>499</v>
      </c>
      <c r="M511" s="602" t="s">
        <v>499</v>
      </c>
      <c r="N511" s="602" t="s">
        <v>498</v>
      </c>
      <c r="O511" s="602" t="s">
        <v>497</v>
      </c>
      <c r="P511" s="602" t="s">
        <v>497</v>
      </c>
      <c r="Q511" s="602" t="s">
        <v>498</v>
      </c>
      <c r="R511" s="602" t="s">
        <v>498</v>
      </c>
      <c r="S511" s="602" t="s">
        <v>498</v>
      </c>
      <c r="T511" s="602" t="s">
        <v>498</v>
      </c>
      <c r="U511" s="602" t="s">
        <v>498</v>
      </c>
      <c r="V511" s="602" t="s">
        <v>498</v>
      </c>
      <c r="W511" s="602" t="s">
        <v>498</v>
      </c>
      <c r="X511" s="602" t="s">
        <v>498</v>
      </c>
    </row>
    <row r="512" spans="1:24" s="602" customFormat="1">
      <c r="A512" s="602">
        <v>413713</v>
      </c>
      <c r="B512" s="602" t="s">
        <v>5842</v>
      </c>
      <c r="C512" s="602" t="s">
        <v>498</v>
      </c>
      <c r="D512" s="602" t="s">
        <v>498</v>
      </c>
      <c r="E512" s="602" t="s">
        <v>498</v>
      </c>
      <c r="F512" s="602" t="s">
        <v>497</v>
      </c>
      <c r="G512" s="602" t="s">
        <v>498</v>
      </c>
      <c r="H512" s="602" t="s">
        <v>498</v>
      </c>
      <c r="I512" s="602" t="s">
        <v>498</v>
      </c>
      <c r="J512" s="602" t="s">
        <v>499</v>
      </c>
      <c r="K512" s="602" t="s">
        <v>499</v>
      </c>
      <c r="L512" s="602" t="s">
        <v>499</v>
      </c>
      <c r="M512" s="602" t="s">
        <v>499</v>
      </c>
      <c r="N512" s="602" t="s">
        <v>498</v>
      </c>
      <c r="O512" s="602" t="s">
        <v>498</v>
      </c>
      <c r="P512" s="602" t="s">
        <v>498</v>
      </c>
      <c r="Q512" s="602" t="s">
        <v>498</v>
      </c>
      <c r="R512" s="602" t="s">
        <v>498</v>
      </c>
      <c r="S512" s="602" t="s">
        <v>498</v>
      </c>
      <c r="T512" s="602" t="s">
        <v>498</v>
      </c>
      <c r="U512" s="602" t="s">
        <v>498</v>
      </c>
      <c r="V512" s="602" t="s">
        <v>498</v>
      </c>
      <c r="W512" s="602" t="s">
        <v>498</v>
      </c>
      <c r="X512" s="602" t="s">
        <v>498</v>
      </c>
    </row>
    <row r="513" spans="1:24" s="602" customFormat="1">
      <c r="A513" s="602">
        <v>413820</v>
      </c>
      <c r="B513" s="602" t="s">
        <v>5842</v>
      </c>
      <c r="C513" s="602" t="s">
        <v>498</v>
      </c>
      <c r="D513" s="602" t="s">
        <v>498</v>
      </c>
      <c r="E513" s="602" t="s">
        <v>498</v>
      </c>
      <c r="F513" s="602" t="s">
        <v>497</v>
      </c>
      <c r="G513" s="602" t="s">
        <v>498</v>
      </c>
      <c r="H513" s="602" t="s">
        <v>498</v>
      </c>
      <c r="I513" s="602" t="s">
        <v>498</v>
      </c>
      <c r="J513" s="602" t="s">
        <v>497</v>
      </c>
      <c r="K513" s="602" t="s">
        <v>499</v>
      </c>
      <c r="L513" s="602" t="s">
        <v>498</v>
      </c>
      <c r="M513" s="602" t="s">
        <v>497</v>
      </c>
      <c r="N513" s="602" t="s">
        <v>498</v>
      </c>
      <c r="O513" s="602" t="s">
        <v>499</v>
      </c>
      <c r="P513" s="602" t="s">
        <v>498</v>
      </c>
      <c r="Q513" s="602" t="s">
        <v>498</v>
      </c>
      <c r="R513" s="602" t="s">
        <v>498</v>
      </c>
      <c r="S513" s="602" t="s">
        <v>498</v>
      </c>
      <c r="T513" s="602" t="s">
        <v>498</v>
      </c>
      <c r="U513" s="602" t="s">
        <v>498</v>
      </c>
      <c r="V513" s="602" t="s">
        <v>498</v>
      </c>
      <c r="W513" s="602" t="s">
        <v>498</v>
      </c>
      <c r="X513" s="602" t="s">
        <v>498</v>
      </c>
    </row>
    <row r="514" spans="1:24" s="602" customFormat="1">
      <c r="A514" s="602">
        <v>413883</v>
      </c>
      <c r="B514" s="602" t="s">
        <v>5842</v>
      </c>
      <c r="C514" s="602" t="s">
        <v>498</v>
      </c>
      <c r="D514" s="602" t="s">
        <v>498</v>
      </c>
      <c r="E514" s="602" t="s">
        <v>498</v>
      </c>
      <c r="F514" s="602" t="s">
        <v>497</v>
      </c>
      <c r="G514" s="602" t="s">
        <v>498</v>
      </c>
      <c r="H514" s="602" t="s">
        <v>498</v>
      </c>
      <c r="I514" s="602" t="s">
        <v>498</v>
      </c>
      <c r="J514" s="602" t="s">
        <v>499</v>
      </c>
      <c r="K514" s="602" t="s">
        <v>497</v>
      </c>
      <c r="L514" s="602" t="s">
        <v>499</v>
      </c>
      <c r="M514" s="602" t="s">
        <v>499</v>
      </c>
      <c r="N514" s="602" t="s">
        <v>498</v>
      </c>
      <c r="O514" s="602" t="s">
        <v>499</v>
      </c>
      <c r="P514" s="602" t="s">
        <v>498</v>
      </c>
      <c r="Q514" s="602" t="s">
        <v>498</v>
      </c>
      <c r="R514" s="602" t="s">
        <v>498</v>
      </c>
      <c r="S514" s="602" t="s">
        <v>498</v>
      </c>
      <c r="T514" s="602" t="s">
        <v>498</v>
      </c>
      <c r="U514" s="602" t="s">
        <v>498</v>
      </c>
      <c r="V514" s="602" t="s">
        <v>498</v>
      </c>
      <c r="W514" s="602" t="s">
        <v>498</v>
      </c>
      <c r="X514" s="602" t="s">
        <v>498</v>
      </c>
    </row>
    <row r="515" spans="1:24" s="602" customFormat="1">
      <c r="A515" s="602">
        <v>413905</v>
      </c>
      <c r="B515" s="602" t="s">
        <v>5842</v>
      </c>
      <c r="C515" s="602" t="s">
        <v>498</v>
      </c>
      <c r="D515" s="602" t="s">
        <v>498</v>
      </c>
      <c r="E515" s="602" t="s">
        <v>498</v>
      </c>
      <c r="F515" s="602" t="s">
        <v>497</v>
      </c>
      <c r="G515" s="602" t="s">
        <v>498</v>
      </c>
      <c r="H515" s="602" t="s">
        <v>498</v>
      </c>
      <c r="I515" s="602" t="s">
        <v>498</v>
      </c>
      <c r="J515" s="602" t="s">
        <v>497</v>
      </c>
      <c r="K515" s="602" t="s">
        <v>499</v>
      </c>
      <c r="L515" s="602" t="s">
        <v>498</v>
      </c>
      <c r="M515" s="602" t="s">
        <v>497</v>
      </c>
      <c r="N515" s="602" t="s">
        <v>498</v>
      </c>
      <c r="O515" s="602" t="s">
        <v>498</v>
      </c>
      <c r="P515" s="602" t="s">
        <v>498</v>
      </c>
      <c r="Q515" s="602" t="s">
        <v>498</v>
      </c>
      <c r="R515" s="602" t="s">
        <v>498</v>
      </c>
      <c r="S515" s="602" t="s">
        <v>498</v>
      </c>
      <c r="T515" s="602" t="s">
        <v>498</v>
      </c>
      <c r="U515" s="602" t="s">
        <v>498</v>
      </c>
      <c r="V515" s="602" t="s">
        <v>498</v>
      </c>
      <c r="W515" s="602" t="s">
        <v>498</v>
      </c>
      <c r="X515" s="602" t="s">
        <v>498</v>
      </c>
    </row>
    <row r="516" spans="1:24" s="602" customFormat="1">
      <c r="A516" s="602">
        <v>414081</v>
      </c>
      <c r="B516" s="602" t="s">
        <v>5842</v>
      </c>
      <c r="C516" s="602" t="s">
        <v>498</v>
      </c>
      <c r="D516" s="602" t="s">
        <v>498</v>
      </c>
      <c r="E516" s="602" t="s">
        <v>498</v>
      </c>
      <c r="F516" s="602" t="s">
        <v>497</v>
      </c>
      <c r="G516" s="602" t="s">
        <v>498</v>
      </c>
      <c r="H516" s="602" t="s">
        <v>498</v>
      </c>
      <c r="I516" s="602" t="s">
        <v>498</v>
      </c>
      <c r="J516" s="602" t="s">
        <v>497</v>
      </c>
      <c r="K516" s="602" t="s">
        <v>499</v>
      </c>
      <c r="L516" s="602" t="s">
        <v>498</v>
      </c>
      <c r="M516" s="602" t="s">
        <v>497</v>
      </c>
      <c r="N516" s="602" t="s">
        <v>498</v>
      </c>
      <c r="O516" s="602" t="s">
        <v>498</v>
      </c>
      <c r="P516" s="602" t="s">
        <v>498</v>
      </c>
      <c r="Q516" s="602" t="s">
        <v>498</v>
      </c>
      <c r="R516" s="602" t="s">
        <v>498</v>
      </c>
      <c r="S516" s="602" t="s">
        <v>498</v>
      </c>
      <c r="T516" s="602" t="s">
        <v>498</v>
      </c>
      <c r="U516" s="602" t="s">
        <v>498</v>
      </c>
      <c r="V516" s="602" t="s">
        <v>498</v>
      </c>
      <c r="W516" s="602" t="s">
        <v>498</v>
      </c>
      <c r="X516" s="602" t="s">
        <v>498</v>
      </c>
    </row>
    <row r="517" spans="1:24" s="602" customFormat="1">
      <c r="A517" s="602">
        <v>414238</v>
      </c>
      <c r="B517" s="602" t="s">
        <v>5842</v>
      </c>
      <c r="C517" s="602" t="s">
        <v>498</v>
      </c>
      <c r="D517" s="602" t="s">
        <v>498</v>
      </c>
      <c r="E517" s="602" t="s">
        <v>498</v>
      </c>
      <c r="F517" s="602" t="s">
        <v>497</v>
      </c>
      <c r="G517" s="602" t="s">
        <v>497</v>
      </c>
      <c r="H517" s="602" t="s">
        <v>499</v>
      </c>
      <c r="I517" s="602" t="s">
        <v>498</v>
      </c>
      <c r="J517" s="602" t="s">
        <v>497</v>
      </c>
      <c r="K517" s="602" t="s">
        <v>497</v>
      </c>
      <c r="L517" s="602" t="s">
        <v>497</v>
      </c>
      <c r="M517" s="602" t="s">
        <v>498</v>
      </c>
      <c r="N517" s="602" t="s">
        <v>497</v>
      </c>
      <c r="O517" s="602" t="s">
        <v>497</v>
      </c>
      <c r="P517" s="602" t="s">
        <v>498</v>
      </c>
      <c r="Q517" s="602" t="s">
        <v>499</v>
      </c>
      <c r="R517" s="602" t="s">
        <v>498</v>
      </c>
      <c r="S517" s="602" t="s">
        <v>498</v>
      </c>
      <c r="T517" s="602" t="s">
        <v>498</v>
      </c>
      <c r="U517" s="602" t="s">
        <v>498</v>
      </c>
      <c r="V517" s="602" t="s">
        <v>498</v>
      </c>
      <c r="W517" s="602" t="s">
        <v>498</v>
      </c>
      <c r="X517" s="602" t="s">
        <v>498</v>
      </c>
    </row>
    <row r="518" spans="1:24" s="602" customFormat="1">
      <c r="A518" s="602">
        <v>414381</v>
      </c>
      <c r="B518" s="602" t="s">
        <v>5842</v>
      </c>
      <c r="C518" s="602" t="s">
        <v>498</v>
      </c>
      <c r="D518" s="602" t="s">
        <v>498</v>
      </c>
      <c r="E518" s="602" t="s">
        <v>498</v>
      </c>
      <c r="F518" s="602" t="s">
        <v>497</v>
      </c>
      <c r="G518" s="602" t="s">
        <v>498</v>
      </c>
      <c r="H518" s="602" t="s">
        <v>498</v>
      </c>
      <c r="I518" s="602" t="s">
        <v>498</v>
      </c>
      <c r="J518" s="602" t="s">
        <v>497</v>
      </c>
      <c r="K518" s="602" t="s">
        <v>499</v>
      </c>
      <c r="L518" s="602" t="s">
        <v>497</v>
      </c>
      <c r="M518" s="602" t="s">
        <v>497</v>
      </c>
      <c r="N518" s="602" t="s">
        <v>498</v>
      </c>
      <c r="O518" s="602" t="s">
        <v>498</v>
      </c>
      <c r="P518" s="602" t="s">
        <v>498</v>
      </c>
      <c r="Q518" s="602" t="s">
        <v>498</v>
      </c>
      <c r="R518" s="602" t="s">
        <v>498</v>
      </c>
      <c r="S518" s="602" t="s">
        <v>498</v>
      </c>
      <c r="T518" s="602" t="s">
        <v>498</v>
      </c>
      <c r="U518" s="602" t="s">
        <v>498</v>
      </c>
      <c r="V518" s="602" t="s">
        <v>498</v>
      </c>
      <c r="W518" s="602" t="s">
        <v>498</v>
      </c>
      <c r="X518" s="602" t="s">
        <v>498</v>
      </c>
    </row>
    <row r="519" spans="1:24" s="602" customFormat="1">
      <c r="A519" s="602">
        <v>414716</v>
      </c>
      <c r="B519" s="602" t="s">
        <v>5842</v>
      </c>
      <c r="C519" s="602" t="s">
        <v>498</v>
      </c>
      <c r="D519" s="602" t="s">
        <v>498</v>
      </c>
      <c r="E519" s="602" t="s">
        <v>498</v>
      </c>
      <c r="F519" s="602" t="s">
        <v>497</v>
      </c>
      <c r="G519" s="602" t="s">
        <v>498</v>
      </c>
      <c r="H519" s="602" t="s">
        <v>498</v>
      </c>
      <c r="I519" s="602" t="s">
        <v>498</v>
      </c>
      <c r="J519" s="602" t="s">
        <v>498</v>
      </c>
      <c r="K519" s="602" t="s">
        <v>497</v>
      </c>
      <c r="L519" s="602" t="s">
        <v>499</v>
      </c>
      <c r="M519" s="602" t="s">
        <v>499</v>
      </c>
      <c r="N519" s="602" t="s">
        <v>498</v>
      </c>
      <c r="O519" s="602" t="s">
        <v>498</v>
      </c>
      <c r="P519" s="602" t="s">
        <v>498</v>
      </c>
      <c r="Q519" s="602" t="s">
        <v>498</v>
      </c>
      <c r="R519" s="602" t="s">
        <v>498</v>
      </c>
      <c r="S519" s="602" t="s">
        <v>498</v>
      </c>
      <c r="T519" s="602" t="s">
        <v>498</v>
      </c>
      <c r="U519" s="602" t="s">
        <v>498</v>
      </c>
      <c r="V519" s="602" t="s">
        <v>498</v>
      </c>
      <c r="W519" s="602" t="s">
        <v>498</v>
      </c>
      <c r="X519" s="602" t="s">
        <v>498</v>
      </c>
    </row>
    <row r="520" spans="1:24" s="602" customFormat="1">
      <c r="A520" s="602">
        <v>414765</v>
      </c>
      <c r="B520" s="602" t="s">
        <v>5842</v>
      </c>
      <c r="C520" s="602" t="s">
        <v>498</v>
      </c>
      <c r="D520" s="602" t="s">
        <v>498</v>
      </c>
      <c r="E520" s="602" t="s">
        <v>498</v>
      </c>
      <c r="F520" s="602" t="s">
        <v>497</v>
      </c>
      <c r="G520" s="602" t="s">
        <v>498</v>
      </c>
      <c r="H520" s="602" t="s">
        <v>498</v>
      </c>
      <c r="I520" s="602" t="s">
        <v>498</v>
      </c>
      <c r="J520" s="602" t="s">
        <v>499</v>
      </c>
      <c r="K520" s="602" t="s">
        <v>499</v>
      </c>
      <c r="L520" s="602" t="s">
        <v>498</v>
      </c>
      <c r="M520" s="602" t="s">
        <v>498</v>
      </c>
      <c r="N520" s="602" t="s">
        <v>498</v>
      </c>
      <c r="O520" s="602" t="s">
        <v>499</v>
      </c>
      <c r="P520" s="602" t="s">
        <v>498</v>
      </c>
      <c r="Q520" s="602" t="s">
        <v>498</v>
      </c>
      <c r="R520" s="602" t="s">
        <v>498</v>
      </c>
      <c r="S520" s="602" t="s">
        <v>498</v>
      </c>
      <c r="T520" s="602" t="s">
        <v>498</v>
      </c>
      <c r="U520" s="602" t="s">
        <v>498</v>
      </c>
      <c r="V520" s="602" t="s">
        <v>498</v>
      </c>
      <c r="W520" s="602" t="s">
        <v>498</v>
      </c>
      <c r="X520" s="602" t="s">
        <v>499</v>
      </c>
    </row>
    <row r="521" spans="1:24" s="602" customFormat="1">
      <c r="A521" s="602">
        <v>415051</v>
      </c>
      <c r="B521" s="602" t="s">
        <v>5842</v>
      </c>
      <c r="C521" s="602" t="s">
        <v>498</v>
      </c>
      <c r="D521" s="602" t="s">
        <v>498</v>
      </c>
      <c r="E521" s="602" t="s">
        <v>498</v>
      </c>
      <c r="F521" s="602" t="s">
        <v>497</v>
      </c>
      <c r="G521" s="602" t="s">
        <v>498</v>
      </c>
      <c r="H521" s="602" t="s">
        <v>498</v>
      </c>
      <c r="I521" s="602" t="s">
        <v>498</v>
      </c>
      <c r="J521" s="602" t="s">
        <v>499</v>
      </c>
      <c r="K521" s="602" t="s">
        <v>497</v>
      </c>
      <c r="L521" s="602" t="s">
        <v>498</v>
      </c>
      <c r="M521" s="602" t="s">
        <v>499</v>
      </c>
      <c r="N521" s="602" t="s">
        <v>498</v>
      </c>
      <c r="O521" s="602" t="s">
        <v>498</v>
      </c>
      <c r="P521" s="602" t="s">
        <v>498</v>
      </c>
      <c r="Q521" s="602" t="s">
        <v>498</v>
      </c>
      <c r="R521" s="602" t="s">
        <v>498</v>
      </c>
      <c r="S521" s="602" t="s">
        <v>498</v>
      </c>
      <c r="T521" s="602" t="s">
        <v>498</v>
      </c>
      <c r="U521" s="602" t="s">
        <v>498</v>
      </c>
      <c r="V521" s="602" t="s">
        <v>498</v>
      </c>
      <c r="W521" s="602" t="s">
        <v>498</v>
      </c>
      <c r="X521" s="602" t="s">
        <v>498</v>
      </c>
    </row>
    <row r="522" spans="1:24" s="602" customFormat="1">
      <c r="A522" s="602">
        <v>415355</v>
      </c>
      <c r="B522" s="602" t="s">
        <v>5842</v>
      </c>
      <c r="C522" s="602" t="s">
        <v>498</v>
      </c>
      <c r="D522" s="602" t="s">
        <v>498</v>
      </c>
      <c r="E522" s="602" t="s">
        <v>498</v>
      </c>
      <c r="F522" s="602" t="s">
        <v>497</v>
      </c>
      <c r="G522" s="602" t="s">
        <v>498</v>
      </c>
      <c r="H522" s="602" t="s">
        <v>498</v>
      </c>
      <c r="I522" s="602" t="s">
        <v>498</v>
      </c>
      <c r="J522" s="602" t="s">
        <v>498</v>
      </c>
      <c r="K522" s="602" t="s">
        <v>497</v>
      </c>
      <c r="L522" s="602" t="s">
        <v>497</v>
      </c>
      <c r="M522" s="602" t="s">
        <v>498</v>
      </c>
      <c r="N522" s="602" t="s">
        <v>498</v>
      </c>
      <c r="O522" s="602" t="s">
        <v>498</v>
      </c>
      <c r="P522" s="602" t="s">
        <v>498</v>
      </c>
      <c r="Q522" s="602" t="s">
        <v>498</v>
      </c>
      <c r="R522" s="602" t="s">
        <v>498</v>
      </c>
      <c r="S522" s="602" t="s">
        <v>498</v>
      </c>
      <c r="T522" s="602" t="s">
        <v>498</v>
      </c>
      <c r="U522" s="602" t="s">
        <v>498</v>
      </c>
      <c r="V522" s="602" t="s">
        <v>498</v>
      </c>
      <c r="W522" s="602" t="s">
        <v>498</v>
      </c>
      <c r="X522" s="602" t="s">
        <v>498</v>
      </c>
    </row>
    <row r="523" spans="1:24" s="602" customFormat="1">
      <c r="A523" s="602">
        <v>415388</v>
      </c>
      <c r="B523" s="602" t="s">
        <v>5842</v>
      </c>
      <c r="C523" s="602" t="s">
        <v>498</v>
      </c>
      <c r="D523" s="602" t="s">
        <v>498</v>
      </c>
      <c r="E523" s="602" t="s">
        <v>498</v>
      </c>
      <c r="F523" s="602" t="s">
        <v>497</v>
      </c>
      <c r="G523" s="602" t="s">
        <v>498</v>
      </c>
      <c r="H523" s="602" t="s">
        <v>497</v>
      </c>
      <c r="I523" s="602" t="s">
        <v>497</v>
      </c>
      <c r="J523" s="602" t="s">
        <v>497</v>
      </c>
      <c r="K523" s="602" t="s">
        <v>498</v>
      </c>
      <c r="L523" s="602" t="s">
        <v>498</v>
      </c>
      <c r="M523" s="602" t="s">
        <v>499</v>
      </c>
      <c r="N523" s="602" t="s">
        <v>498</v>
      </c>
      <c r="O523" s="602" t="s">
        <v>498</v>
      </c>
      <c r="P523" s="602" t="s">
        <v>498</v>
      </c>
      <c r="Q523" s="602" t="s">
        <v>498</v>
      </c>
      <c r="R523" s="602" t="s">
        <v>498</v>
      </c>
      <c r="S523" s="602" t="s">
        <v>498</v>
      </c>
      <c r="T523" s="602" t="s">
        <v>498</v>
      </c>
      <c r="U523" s="602" t="s">
        <v>498</v>
      </c>
      <c r="V523" s="602" t="s">
        <v>498</v>
      </c>
      <c r="W523" s="602" t="s">
        <v>498</v>
      </c>
      <c r="X523" s="602" t="s">
        <v>498</v>
      </c>
    </row>
    <row r="524" spans="1:24" s="602" customFormat="1">
      <c r="A524" s="602">
        <v>415426</v>
      </c>
      <c r="B524" s="602" t="s">
        <v>5842</v>
      </c>
      <c r="C524" s="602" t="s">
        <v>498</v>
      </c>
      <c r="D524" s="602" t="s">
        <v>498</v>
      </c>
      <c r="E524" s="602" t="s">
        <v>498</v>
      </c>
      <c r="F524" s="602" t="s">
        <v>497</v>
      </c>
      <c r="G524" s="602" t="s">
        <v>497</v>
      </c>
      <c r="H524" s="602" t="s">
        <v>498</v>
      </c>
      <c r="I524" s="602" t="s">
        <v>497</v>
      </c>
      <c r="J524" s="602" t="s">
        <v>499</v>
      </c>
      <c r="K524" s="602" t="s">
        <v>499</v>
      </c>
      <c r="L524" s="602" t="s">
        <v>499</v>
      </c>
      <c r="M524" s="602" t="s">
        <v>499</v>
      </c>
      <c r="N524" s="602" t="s">
        <v>497</v>
      </c>
      <c r="O524" s="602" t="s">
        <v>497</v>
      </c>
      <c r="P524" s="602" t="s">
        <v>497</v>
      </c>
      <c r="Q524" s="602" t="s">
        <v>497</v>
      </c>
      <c r="R524" s="602" t="s">
        <v>498</v>
      </c>
      <c r="S524" s="602" t="s">
        <v>498</v>
      </c>
      <c r="T524" s="602" t="s">
        <v>498</v>
      </c>
      <c r="U524" s="602" t="s">
        <v>499</v>
      </c>
      <c r="V524" s="602" t="s">
        <v>499</v>
      </c>
      <c r="W524" s="602" t="s">
        <v>498</v>
      </c>
      <c r="X524" s="602" t="s">
        <v>498</v>
      </c>
    </row>
    <row r="525" spans="1:24" s="602" customFormat="1">
      <c r="A525" s="602">
        <v>415480</v>
      </c>
      <c r="B525" s="602" t="s">
        <v>5842</v>
      </c>
      <c r="C525" s="602" t="s">
        <v>498</v>
      </c>
      <c r="D525" s="602" t="s">
        <v>498</v>
      </c>
      <c r="E525" s="602" t="s">
        <v>498</v>
      </c>
      <c r="F525" s="602" t="s">
        <v>497</v>
      </c>
      <c r="G525" s="602" t="s">
        <v>498</v>
      </c>
      <c r="H525" s="602" t="s">
        <v>498</v>
      </c>
      <c r="I525" s="602" t="s">
        <v>498</v>
      </c>
      <c r="J525" s="602" t="s">
        <v>498</v>
      </c>
      <c r="K525" s="602" t="s">
        <v>497</v>
      </c>
      <c r="L525" s="602" t="s">
        <v>497</v>
      </c>
      <c r="M525" s="602" t="s">
        <v>499</v>
      </c>
      <c r="N525" s="602" t="s">
        <v>498</v>
      </c>
      <c r="O525" s="602" t="s">
        <v>499</v>
      </c>
      <c r="P525" s="602" t="s">
        <v>497</v>
      </c>
      <c r="Q525" s="602" t="s">
        <v>499</v>
      </c>
      <c r="R525" s="602" t="s">
        <v>498</v>
      </c>
      <c r="S525" s="602" t="s">
        <v>498</v>
      </c>
      <c r="T525" s="602" t="s">
        <v>498</v>
      </c>
      <c r="U525" s="602" t="s">
        <v>498</v>
      </c>
      <c r="V525" s="602" t="s">
        <v>498</v>
      </c>
      <c r="W525" s="602" t="s">
        <v>498</v>
      </c>
      <c r="X525" s="602" t="s">
        <v>498</v>
      </c>
    </row>
    <row r="526" spans="1:24" s="602" customFormat="1">
      <c r="A526" s="602">
        <v>415622</v>
      </c>
      <c r="B526" s="602" t="s">
        <v>5842</v>
      </c>
      <c r="C526" s="602" t="s">
        <v>498</v>
      </c>
      <c r="D526" s="602" t="s">
        <v>498</v>
      </c>
      <c r="E526" s="602" t="s">
        <v>498</v>
      </c>
      <c r="F526" s="602" t="s">
        <v>497</v>
      </c>
      <c r="G526" s="602" t="s">
        <v>499</v>
      </c>
      <c r="H526" s="602" t="s">
        <v>499</v>
      </c>
      <c r="I526" s="602" t="s">
        <v>498</v>
      </c>
      <c r="J526" s="602" t="s">
        <v>499</v>
      </c>
      <c r="K526" s="602" t="s">
        <v>498</v>
      </c>
      <c r="L526" s="602" t="s">
        <v>498</v>
      </c>
      <c r="M526" s="602" t="s">
        <v>497</v>
      </c>
      <c r="N526" s="602" t="s">
        <v>498</v>
      </c>
      <c r="O526" s="602" t="s">
        <v>498</v>
      </c>
      <c r="P526" s="602" t="s">
        <v>498</v>
      </c>
      <c r="Q526" s="602" t="s">
        <v>498</v>
      </c>
      <c r="R526" s="602" t="s">
        <v>498</v>
      </c>
      <c r="S526" s="602" t="s">
        <v>498</v>
      </c>
      <c r="T526" s="602" t="s">
        <v>498</v>
      </c>
      <c r="U526" s="602" t="s">
        <v>498</v>
      </c>
      <c r="V526" s="602" t="s">
        <v>498</v>
      </c>
      <c r="W526" s="602" t="s">
        <v>498</v>
      </c>
      <c r="X526" s="602" t="s">
        <v>498</v>
      </c>
    </row>
    <row r="527" spans="1:24" s="602" customFormat="1">
      <c r="A527" s="602">
        <v>415718</v>
      </c>
      <c r="B527" s="602" t="s">
        <v>5842</v>
      </c>
      <c r="C527" s="602" t="s">
        <v>498</v>
      </c>
      <c r="D527" s="602" t="s">
        <v>498</v>
      </c>
      <c r="E527" s="602" t="s">
        <v>498</v>
      </c>
      <c r="F527" s="602" t="s">
        <v>497</v>
      </c>
      <c r="G527" s="602" t="s">
        <v>499</v>
      </c>
      <c r="H527" s="602" t="s">
        <v>498</v>
      </c>
      <c r="I527" s="602" t="s">
        <v>498</v>
      </c>
      <c r="J527" s="602" t="s">
        <v>499</v>
      </c>
      <c r="K527" s="602" t="s">
        <v>498</v>
      </c>
      <c r="L527" s="602" t="s">
        <v>499</v>
      </c>
      <c r="M527" s="602" t="s">
        <v>499</v>
      </c>
      <c r="N527" s="602" t="s">
        <v>499</v>
      </c>
      <c r="O527" s="602" t="s">
        <v>499</v>
      </c>
      <c r="P527" s="602" t="s">
        <v>499</v>
      </c>
      <c r="Q527" s="602" t="s">
        <v>499</v>
      </c>
      <c r="R527" s="602" t="s">
        <v>498</v>
      </c>
      <c r="S527" s="602" t="s">
        <v>498</v>
      </c>
      <c r="T527" s="602" t="s">
        <v>498</v>
      </c>
      <c r="U527" s="602" t="s">
        <v>498</v>
      </c>
      <c r="V527" s="602" t="s">
        <v>498</v>
      </c>
      <c r="W527" s="602" t="s">
        <v>498</v>
      </c>
      <c r="X527" s="602" t="s">
        <v>498</v>
      </c>
    </row>
    <row r="528" spans="1:24" s="602" customFormat="1">
      <c r="A528" s="602">
        <v>415826</v>
      </c>
      <c r="B528" s="602" t="s">
        <v>5842</v>
      </c>
      <c r="C528" s="602" t="s">
        <v>498</v>
      </c>
      <c r="D528" s="602" t="s">
        <v>498</v>
      </c>
      <c r="E528" s="602" t="s">
        <v>498</v>
      </c>
      <c r="F528" s="602" t="s">
        <v>497</v>
      </c>
      <c r="G528" s="602" t="s">
        <v>497</v>
      </c>
      <c r="H528" s="602" t="s">
        <v>498</v>
      </c>
      <c r="I528" s="602" t="s">
        <v>497</v>
      </c>
      <c r="J528" s="602" t="s">
        <v>497</v>
      </c>
      <c r="K528" s="602" t="s">
        <v>498</v>
      </c>
      <c r="L528" s="602" t="s">
        <v>497</v>
      </c>
      <c r="M528" s="602" t="s">
        <v>498</v>
      </c>
      <c r="N528" s="602" t="s">
        <v>498</v>
      </c>
      <c r="O528" s="602" t="s">
        <v>498</v>
      </c>
      <c r="P528" s="602" t="s">
        <v>498</v>
      </c>
      <c r="Q528" s="602" t="s">
        <v>498</v>
      </c>
      <c r="R528" s="602" t="s">
        <v>498</v>
      </c>
      <c r="S528" s="602" t="s">
        <v>498</v>
      </c>
      <c r="T528" s="602" t="s">
        <v>498</v>
      </c>
      <c r="U528" s="602" t="s">
        <v>498</v>
      </c>
      <c r="V528" s="602" t="s">
        <v>498</v>
      </c>
      <c r="W528" s="602" t="s">
        <v>498</v>
      </c>
      <c r="X528" s="602" t="s">
        <v>498</v>
      </c>
    </row>
    <row r="529" spans="1:24" s="602" customFormat="1">
      <c r="A529" s="602">
        <v>418101</v>
      </c>
      <c r="B529" s="602" t="s">
        <v>5842</v>
      </c>
      <c r="C529" s="602" t="s">
        <v>498</v>
      </c>
      <c r="D529" s="602" t="s">
        <v>498</v>
      </c>
      <c r="E529" s="602" t="s">
        <v>498</v>
      </c>
      <c r="F529" s="602" t="s">
        <v>497</v>
      </c>
      <c r="G529" s="602" t="s">
        <v>499</v>
      </c>
      <c r="H529" s="602" t="s">
        <v>499</v>
      </c>
      <c r="I529" s="602" t="s">
        <v>499</v>
      </c>
      <c r="J529" s="602" t="s">
        <v>499</v>
      </c>
      <c r="K529" s="602" t="s">
        <v>499</v>
      </c>
      <c r="L529" s="602" t="s">
        <v>498</v>
      </c>
      <c r="M529" s="602" t="s">
        <v>498</v>
      </c>
      <c r="N529" s="602" t="s">
        <v>498</v>
      </c>
      <c r="O529" s="602" t="s">
        <v>498</v>
      </c>
      <c r="P529" s="602" t="s">
        <v>498</v>
      </c>
      <c r="Q529" s="602" t="s">
        <v>498</v>
      </c>
      <c r="R529" s="602" t="s">
        <v>498</v>
      </c>
      <c r="S529" s="602" t="s">
        <v>498</v>
      </c>
      <c r="T529" s="602" t="s">
        <v>498</v>
      </c>
      <c r="U529" s="602" t="s">
        <v>498</v>
      </c>
      <c r="V529" s="602" t="s">
        <v>498</v>
      </c>
      <c r="W529" s="602" t="s">
        <v>498</v>
      </c>
      <c r="X529" s="602" t="s">
        <v>498</v>
      </c>
    </row>
    <row r="530" spans="1:24" s="602" customFormat="1">
      <c r="A530" s="602">
        <v>407595</v>
      </c>
      <c r="B530" s="602" t="s">
        <v>5842</v>
      </c>
      <c r="C530" s="602" t="s">
        <v>498</v>
      </c>
      <c r="D530" s="602" t="s">
        <v>498</v>
      </c>
      <c r="E530" s="602" t="s">
        <v>498</v>
      </c>
      <c r="F530" s="602" t="s">
        <v>498</v>
      </c>
      <c r="G530" s="602" t="s">
        <v>498</v>
      </c>
      <c r="H530" s="602" t="s">
        <v>498</v>
      </c>
      <c r="I530" s="602" t="s">
        <v>497</v>
      </c>
      <c r="J530" s="602" t="s">
        <v>498</v>
      </c>
      <c r="K530" s="602" t="s">
        <v>498</v>
      </c>
      <c r="L530" s="602" t="s">
        <v>498</v>
      </c>
      <c r="M530" s="602" t="s">
        <v>497</v>
      </c>
      <c r="N530" s="602" t="s">
        <v>497</v>
      </c>
      <c r="O530" s="602" t="s">
        <v>497</v>
      </c>
      <c r="P530" s="602" t="s">
        <v>499</v>
      </c>
      <c r="Q530" s="602" t="s">
        <v>497</v>
      </c>
      <c r="R530" s="602" t="s">
        <v>498</v>
      </c>
      <c r="S530" s="602" t="s">
        <v>498</v>
      </c>
      <c r="T530" s="602" t="s">
        <v>499</v>
      </c>
      <c r="U530" s="602" t="s">
        <v>498</v>
      </c>
      <c r="V530" s="602" t="s">
        <v>499</v>
      </c>
      <c r="W530" s="602" t="s">
        <v>499</v>
      </c>
      <c r="X530" s="602" t="s">
        <v>498</v>
      </c>
    </row>
    <row r="531" spans="1:24" s="602" customFormat="1">
      <c r="A531" s="602">
        <v>407872</v>
      </c>
      <c r="B531" s="602" t="s">
        <v>5842</v>
      </c>
      <c r="C531" s="602" t="s">
        <v>498</v>
      </c>
      <c r="D531" s="602" t="s">
        <v>498</v>
      </c>
      <c r="E531" s="602" t="s">
        <v>498</v>
      </c>
      <c r="F531" s="602" t="s">
        <v>498</v>
      </c>
      <c r="G531" s="602" t="s">
        <v>497</v>
      </c>
      <c r="H531" s="602" t="s">
        <v>499</v>
      </c>
      <c r="I531" s="602" t="s">
        <v>497</v>
      </c>
      <c r="J531" s="602" t="s">
        <v>498</v>
      </c>
      <c r="K531" s="602" t="s">
        <v>497</v>
      </c>
      <c r="L531" s="602" t="s">
        <v>497</v>
      </c>
      <c r="M531" s="602" t="s">
        <v>499</v>
      </c>
      <c r="N531" s="602" t="s">
        <v>497</v>
      </c>
      <c r="O531" s="602" t="s">
        <v>497</v>
      </c>
      <c r="P531" s="602" t="s">
        <v>497</v>
      </c>
      <c r="Q531" s="602" t="s">
        <v>497</v>
      </c>
      <c r="R531" s="602" t="s">
        <v>498</v>
      </c>
      <c r="S531" s="602" t="s">
        <v>498</v>
      </c>
      <c r="T531" s="602" t="s">
        <v>499</v>
      </c>
      <c r="U531" s="602" t="s">
        <v>497</v>
      </c>
      <c r="V531" s="602" t="s">
        <v>497</v>
      </c>
      <c r="W531" s="602" t="s">
        <v>497</v>
      </c>
      <c r="X531" s="602" t="s">
        <v>497</v>
      </c>
    </row>
    <row r="532" spans="1:24" s="602" customFormat="1">
      <c r="A532" s="602">
        <v>409005</v>
      </c>
      <c r="B532" s="602" t="s">
        <v>5842</v>
      </c>
      <c r="C532" s="602" t="s">
        <v>498</v>
      </c>
      <c r="D532" s="602" t="s">
        <v>498</v>
      </c>
      <c r="E532" s="602" t="s">
        <v>498</v>
      </c>
      <c r="F532" s="602" t="s">
        <v>498</v>
      </c>
      <c r="G532" s="602" t="s">
        <v>498</v>
      </c>
      <c r="H532" s="602" t="s">
        <v>498</v>
      </c>
      <c r="I532" s="602" t="s">
        <v>498</v>
      </c>
      <c r="J532" s="602" t="s">
        <v>499</v>
      </c>
      <c r="K532" s="602" t="s">
        <v>497</v>
      </c>
      <c r="L532" s="602" t="s">
        <v>499</v>
      </c>
      <c r="M532" s="602" t="s">
        <v>497</v>
      </c>
      <c r="N532" s="602" t="s">
        <v>498</v>
      </c>
      <c r="O532" s="602" t="s">
        <v>497</v>
      </c>
      <c r="P532" s="602" t="s">
        <v>498</v>
      </c>
      <c r="Q532" s="602" t="s">
        <v>498</v>
      </c>
      <c r="R532" s="602" t="s">
        <v>498</v>
      </c>
      <c r="S532" s="602" t="s">
        <v>498</v>
      </c>
      <c r="T532" s="602" t="s">
        <v>499</v>
      </c>
      <c r="U532" s="602" t="s">
        <v>498</v>
      </c>
      <c r="V532" s="602" t="s">
        <v>498</v>
      </c>
      <c r="W532" s="602" t="s">
        <v>498</v>
      </c>
      <c r="X532" s="602" t="s">
        <v>498</v>
      </c>
    </row>
    <row r="533" spans="1:24" s="602" customFormat="1">
      <c r="A533" s="602">
        <v>409596</v>
      </c>
      <c r="B533" s="602" t="s">
        <v>5842</v>
      </c>
      <c r="C533" s="602" t="s">
        <v>498</v>
      </c>
      <c r="D533" s="602" t="s">
        <v>498</v>
      </c>
      <c r="E533" s="602" t="s">
        <v>498</v>
      </c>
      <c r="F533" s="602" t="s">
        <v>498</v>
      </c>
      <c r="G533" s="602" t="s">
        <v>498</v>
      </c>
      <c r="H533" s="602" t="s">
        <v>498</v>
      </c>
      <c r="I533" s="602" t="s">
        <v>497</v>
      </c>
      <c r="J533" s="602" t="s">
        <v>497</v>
      </c>
      <c r="K533" s="602" t="s">
        <v>497</v>
      </c>
      <c r="L533" s="602" t="s">
        <v>497</v>
      </c>
      <c r="M533" s="602" t="s">
        <v>497</v>
      </c>
      <c r="N533" s="602" t="s">
        <v>498</v>
      </c>
      <c r="O533" s="602" t="s">
        <v>497</v>
      </c>
      <c r="P533" s="602" t="s">
        <v>499</v>
      </c>
      <c r="Q533" s="602" t="s">
        <v>497</v>
      </c>
      <c r="R533" s="602" t="s">
        <v>498</v>
      </c>
      <c r="S533" s="602" t="s">
        <v>498</v>
      </c>
      <c r="T533" s="602" t="s">
        <v>499</v>
      </c>
      <c r="U533" s="602" t="s">
        <v>497</v>
      </c>
      <c r="V533" s="602" t="s">
        <v>497</v>
      </c>
      <c r="W533" s="602" t="s">
        <v>499</v>
      </c>
      <c r="X533" s="602" t="s">
        <v>498</v>
      </c>
    </row>
    <row r="534" spans="1:24" s="602" customFormat="1">
      <c r="A534" s="602">
        <v>409626</v>
      </c>
      <c r="B534" s="602" t="s">
        <v>5842</v>
      </c>
      <c r="C534" s="602" t="s">
        <v>498</v>
      </c>
      <c r="D534" s="602" t="s">
        <v>498</v>
      </c>
      <c r="E534" s="602" t="s">
        <v>498</v>
      </c>
      <c r="F534" s="602" t="s">
        <v>498</v>
      </c>
      <c r="G534" s="602" t="s">
        <v>498</v>
      </c>
      <c r="H534" s="602" t="s">
        <v>498</v>
      </c>
      <c r="I534" s="602" t="s">
        <v>497</v>
      </c>
      <c r="J534" s="602" t="s">
        <v>499</v>
      </c>
      <c r="K534" s="602" t="s">
        <v>497</v>
      </c>
      <c r="L534" s="602" t="s">
        <v>498</v>
      </c>
      <c r="M534" s="602" t="s">
        <v>497</v>
      </c>
      <c r="N534" s="602" t="s">
        <v>498</v>
      </c>
      <c r="O534" s="602" t="s">
        <v>499</v>
      </c>
      <c r="P534" s="602" t="s">
        <v>497</v>
      </c>
      <c r="Q534" s="602" t="s">
        <v>497</v>
      </c>
      <c r="R534" s="602" t="s">
        <v>498</v>
      </c>
      <c r="S534" s="602" t="s">
        <v>498</v>
      </c>
      <c r="T534" s="602" t="s">
        <v>499</v>
      </c>
      <c r="U534" s="602" t="s">
        <v>498</v>
      </c>
      <c r="V534" s="602" t="s">
        <v>497</v>
      </c>
      <c r="W534" s="602" t="s">
        <v>498</v>
      </c>
      <c r="X534" s="602" t="s">
        <v>498</v>
      </c>
    </row>
    <row r="535" spans="1:24" s="602" customFormat="1">
      <c r="A535" s="602">
        <v>409951</v>
      </c>
      <c r="B535" s="602" t="s">
        <v>5842</v>
      </c>
      <c r="C535" s="602" t="s">
        <v>498</v>
      </c>
      <c r="D535" s="602" t="s">
        <v>498</v>
      </c>
      <c r="E535" s="602" t="s">
        <v>498</v>
      </c>
      <c r="F535" s="602" t="s">
        <v>498</v>
      </c>
      <c r="G535" s="602" t="s">
        <v>498</v>
      </c>
      <c r="H535" s="602" t="s">
        <v>498</v>
      </c>
      <c r="I535" s="602" t="s">
        <v>498</v>
      </c>
      <c r="J535" s="602" t="s">
        <v>497</v>
      </c>
      <c r="K535" s="602" t="s">
        <v>497</v>
      </c>
      <c r="L535" s="602" t="s">
        <v>497</v>
      </c>
      <c r="M535" s="602" t="s">
        <v>497</v>
      </c>
      <c r="N535" s="602" t="s">
        <v>498</v>
      </c>
      <c r="O535" s="602" t="s">
        <v>497</v>
      </c>
      <c r="P535" s="602" t="s">
        <v>497</v>
      </c>
      <c r="Q535" s="602" t="s">
        <v>498</v>
      </c>
      <c r="R535" s="602" t="s">
        <v>498</v>
      </c>
      <c r="S535" s="602" t="s">
        <v>498</v>
      </c>
      <c r="T535" s="602" t="s">
        <v>499</v>
      </c>
      <c r="U535" s="602" t="s">
        <v>497</v>
      </c>
      <c r="V535" s="602" t="s">
        <v>497</v>
      </c>
      <c r="W535" s="602" t="s">
        <v>499</v>
      </c>
      <c r="X535" s="602" t="s">
        <v>498</v>
      </c>
    </row>
    <row r="536" spans="1:24" s="602" customFormat="1">
      <c r="A536" s="602">
        <v>409959</v>
      </c>
      <c r="B536" s="602" t="s">
        <v>5842</v>
      </c>
      <c r="C536" s="602" t="s">
        <v>498</v>
      </c>
      <c r="D536" s="602" t="s">
        <v>498</v>
      </c>
      <c r="E536" s="602" t="s">
        <v>498</v>
      </c>
      <c r="F536" s="602" t="s">
        <v>498</v>
      </c>
      <c r="G536" s="602" t="s">
        <v>498</v>
      </c>
      <c r="H536" s="602" t="s">
        <v>498</v>
      </c>
      <c r="I536" s="602" t="s">
        <v>499</v>
      </c>
      <c r="J536" s="602" t="s">
        <v>499</v>
      </c>
      <c r="K536" s="602" t="s">
        <v>499</v>
      </c>
      <c r="L536" s="602" t="s">
        <v>497</v>
      </c>
      <c r="M536" s="602" t="s">
        <v>499</v>
      </c>
      <c r="N536" s="602" t="s">
        <v>498</v>
      </c>
      <c r="O536" s="602" t="s">
        <v>498</v>
      </c>
      <c r="P536" s="602" t="s">
        <v>498</v>
      </c>
      <c r="Q536" s="602" t="s">
        <v>497</v>
      </c>
      <c r="R536" s="602" t="s">
        <v>498</v>
      </c>
      <c r="S536" s="602" t="s">
        <v>498</v>
      </c>
      <c r="T536" s="602" t="s">
        <v>499</v>
      </c>
      <c r="U536" s="602" t="s">
        <v>497</v>
      </c>
      <c r="V536" s="602" t="s">
        <v>497</v>
      </c>
      <c r="W536" s="602" t="s">
        <v>498</v>
      </c>
      <c r="X536" s="602" t="s">
        <v>498</v>
      </c>
    </row>
    <row r="537" spans="1:24" s="602" customFormat="1">
      <c r="A537" s="602">
        <v>410240</v>
      </c>
      <c r="B537" s="602" t="s">
        <v>5842</v>
      </c>
      <c r="C537" s="602" t="s">
        <v>498</v>
      </c>
      <c r="D537" s="602" t="s">
        <v>498</v>
      </c>
      <c r="E537" s="602" t="s">
        <v>498</v>
      </c>
      <c r="F537" s="602" t="s">
        <v>498</v>
      </c>
      <c r="G537" s="602" t="s">
        <v>498</v>
      </c>
      <c r="H537" s="602" t="s">
        <v>498</v>
      </c>
      <c r="I537" s="602" t="s">
        <v>498</v>
      </c>
      <c r="J537" s="602" t="s">
        <v>497</v>
      </c>
      <c r="K537" s="602" t="s">
        <v>497</v>
      </c>
      <c r="L537" s="602" t="s">
        <v>498</v>
      </c>
      <c r="M537" s="602" t="s">
        <v>499</v>
      </c>
      <c r="N537" s="602" t="s">
        <v>498</v>
      </c>
      <c r="O537" s="602" t="s">
        <v>497</v>
      </c>
      <c r="P537" s="602" t="s">
        <v>498</v>
      </c>
      <c r="Q537" s="602" t="s">
        <v>498</v>
      </c>
      <c r="R537" s="602" t="s">
        <v>498</v>
      </c>
      <c r="S537" s="602" t="s">
        <v>498</v>
      </c>
      <c r="T537" s="602" t="s">
        <v>499</v>
      </c>
      <c r="U537" s="602" t="s">
        <v>498</v>
      </c>
      <c r="V537" s="602" t="s">
        <v>499</v>
      </c>
      <c r="W537" s="602" t="s">
        <v>497</v>
      </c>
      <c r="X537" s="602" t="s">
        <v>498</v>
      </c>
    </row>
    <row r="538" spans="1:24" s="602" customFormat="1">
      <c r="A538" s="602">
        <v>411372</v>
      </c>
      <c r="B538" s="602" t="s">
        <v>5842</v>
      </c>
      <c r="C538" s="602" t="s">
        <v>498</v>
      </c>
      <c r="D538" s="602" t="s">
        <v>498</v>
      </c>
      <c r="E538" s="602" t="s">
        <v>498</v>
      </c>
      <c r="F538" s="602" t="s">
        <v>498</v>
      </c>
      <c r="G538" s="602" t="s">
        <v>498</v>
      </c>
      <c r="H538" s="602" t="s">
        <v>498</v>
      </c>
      <c r="I538" s="602" t="s">
        <v>497</v>
      </c>
      <c r="J538" s="602" t="s">
        <v>498</v>
      </c>
      <c r="K538" s="602" t="s">
        <v>499</v>
      </c>
      <c r="L538" s="602" t="s">
        <v>499</v>
      </c>
      <c r="M538" s="602" t="s">
        <v>497</v>
      </c>
      <c r="N538" s="602" t="s">
        <v>499</v>
      </c>
      <c r="O538" s="602" t="s">
        <v>499</v>
      </c>
      <c r="P538" s="602" t="s">
        <v>499</v>
      </c>
      <c r="Q538" s="602" t="s">
        <v>497</v>
      </c>
      <c r="R538" s="602" t="s">
        <v>498</v>
      </c>
      <c r="S538" s="602" t="s">
        <v>498</v>
      </c>
      <c r="T538" s="602" t="s">
        <v>499</v>
      </c>
      <c r="U538" s="602" t="s">
        <v>498</v>
      </c>
      <c r="V538" s="602" t="s">
        <v>499</v>
      </c>
      <c r="W538" s="602" t="s">
        <v>499</v>
      </c>
      <c r="X538" s="602" t="s">
        <v>498</v>
      </c>
    </row>
    <row r="539" spans="1:24" s="602" customFormat="1">
      <c r="A539" s="602">
        <v>412095</v>
      </c>
      <c r="B539" s="602" t="s">
        <v>5842</v>
      </c>
      <c r="C539" s="602" t="s">
        <v>498</v>
      </c>
      <c r="D539" s="602" t="s">
        <v>498</v>
      </c>
      <c r="E539" s="602" t="s">
        <v>498</v>
      </c>
      <c r="F539" s="602" t="s">
        <v>498</v>
      </c>
      <c r="G539" s="602" t="s">
        <v>498</v>
      </c>
      <c r="H539" s="602" t="s">
        <v>498</v>
      </c>
      <c r="I539" s="602" t="s">
        <v>499</v>
      </c>
      <c r="J539" s="602" t="s">
        <v>499</v>
      </c>
      <c r="K539" s="602" t="s">
        <v>499</v>
      </c>
      <c r="L539" s="602" t="s">
        <v>497</v>
      </c>
      <c r="M539" s="602" t="s">
        <v>497</v>
      </c>
      <c r="N539" s="602" t="s">
        <v>498</v>
      </c>
      <c r="O539" s="602" t="s">
        <v>499</v>
      </c>
      <c r="P539" s="602" t="s">
        <v>498</v>
      </c>
      <c r="Q539" s="602" t="s">
        <v>497</v>
      </c>
      <c r="R539" s="602" t="s">
        <v>498</v>
      </c>
      <c r="S539" s="602" t="s">
        <v>498</v>
      </c>
      <c r="T539" s="602" t="s">
        <v>499</v>
      </c>
      <c r="U539" s="602" t="s">
        <v>498</v>
      </c>
      <c r="V539" s="602" t="s">
        <v>498</v>
      </c>
      <c r="W539" s="602" t="s">
        <v>498</v>
      </c>
      <c r="X539" s="602" t="s">
        <v>498</v>
      </c>
    </row>
    <row r="540" spans="1:24" s="602" customFormat="1">
      <c r="A540" s="602">
        <v>412476</v>
      </c>
      <c r="B540" s="602" t="s">
        <v>5842</v>
      </c>
      <c r="C540" s="602" t="s">
        <v>498</v>
      </c>
      <c r="D540" s="602" t="s">
        <v>498</v>
      </c>
      <c r="E540" s="602" t="s">
        <v>498</v>
      </c>
      <c r="F540" s="602" t="s">
        <v>498</v>
      </c>
      <c r="G540" s="602" t="s">
        <v>498</v>
      </c>
      <c r="H540" s="602" t="s">
        <v>498</v>
      </c>
      <c r="I540" s="602" t="s">
        <v>498</v>
      </c>
      <c r="J540" s="602" t="s">
        <v>498</v>
      </c>
      <c r="K540" s="602" t="s">
        <v>498</v>
      </c>
      <c r="L540" s="602" t="s">
        <v>498</v>
      </c>
      <c r="M540" s="602" t="s">
        <v>498</v>
      </c>
      <c r="N540" s="602" t="s">
        <v>497</v>
      </c>
      <c r="O540" s="602" t="s">
        <v>499</v>
      </c>
      <c r="P540" s="602" t="s">
        <v>497</v>
      </c>
      <c r="Q540" s="602" t="s">
        <v>497</v>
      </c>
      <c r="R540" s="602" t="s">
        <v>498</v>
      </c>
      <c r="S540" s="602" t="s">
        <v>498</v>
      </c>
      <c r="T540" s="602" t="s">
        <v>499</v>
      </c>
      <c r="U540" s="602" t="s">
        <v>499</v>
      </c>
      <c r="V540" s="602" t="s">
        <v>498</v>
      </c>
      <c r="W540" s="602" t="s">
        <v>497</v>
      </c>
      <c r="X540" s="602" t="s">
        <v>497</v>
      </c>
    </row>
    <row r="541" spans="1:24" s="602" customFormat="1">
      <c r="A541" s="602">
        <v>412481</v>
      </c>
      <c r="B541" s="602" t="s">
        <v>5842</v>
      </c>
      <c r="C541" s="602" t="s">
        <v>498</v>
      </c>
      <c r="D541" s="602" t="s">
        <v>498</v>
      </c>
      <c r="E541" s="602" t="s">
        <v>498</v>
      </c>
      <c r="F541" s="602" t="s">
        <v>498</v>
      </c>
      <c r="G541" s="602" t="s">
        <v>498</v>
      </c>
      <c r="H541" s="602" t="s">
        <v>498</v>
      </c>
      <c r="I541" s="602" t="s">
        <v>498</v>
      </c>
      <c r="J541" s="602" t="s">
        <v>499</v>
      </c>
      <c r="K541" s="602" t="s">
        <v>499</v>
      </c>
      <c r="L541" s="602" t="s">
        <v>498</v>
      </c>
      <c r="M541" s="602" t="s">
        <v>498</v>
      </c>
      <c r="N541" s="602" t="s">
        <v>499</v>
      </c>
      <c r="O541" s="602" t="s">
        <v>499</v>
      </c>
      <c r="P541" s="602" t="s">
        <v>497</v>
      </c>
      <c r="Q541" s="602" t="s">
        <v>497</v>
      </c>
      <c r="R541" s="602" t="s">
        <v>498</v>
      </c>
      <c r="S541" s="602" t="s">
        <v>498</v>
      </c>
      <c r="T541" s="602" t="s">
        <v>499</v>
      </c>
      <c r="U541" s="602" t="s">
        <v>498</v>
      </c>
      <c r="V541" s="602" t="s">
        <v>498</v>
      </c>
      <c r="W541" s="602" t="s">
        <v>498</v>
      </c>
      <c r="X541" s="602" t="s">
        <v>498</v>
      </c>
    </row>
    <row r="542" spans="1:24" s="602" customFormat="1">
      <c r="A542" s="602">
        <v>414750</v>
      </c>
      <c r="B542" s="602" t="s">
        <v>5842</v>
      </c>
      <c r="C542" s="602" t="s">
        <v>498</v>
      </c>
      <c r="D542" s="602" t="s">
        <v>498</v>
      </c>
      <c r="E542" s="602" t="s">
        <v>498</v>
      </c>
      <c r="F542" s="602" t="s">
        <v>498</v>
      </c>
      <c r="G542" s="602" t="s">
        <v>498</v>
      </c>
      <c r="H542" s="602" t="s">
        <v>498</v>
      </c>
      <c r="I542" s="602" t="s">
        <v>498</v>
      </c>
      <c r="J542" s="602" t="s">
        <v>498</v>
      </c>
      <c r="K542" s="602" t="s">
        <v>498</v>
      </c>
      <c r="L542" s="602" t="s">
        <v>498</v>
      </c>
      <c r="M542" s="602" t="s">
        <v>498</v>
      </c>
      <c r="N542" s="602" t="s">
        <v>498</v>
      </c>
      <c r="O542" s="602" t="s">
        <v>499</v>
      </c>
      <c r="P542" s="602" t="s">
        <v>498</v>
      </c>
      <c r="Q542" s="602" t="s">
        <v>498</v>
      </c>
      <c r="R542" s="602" t="s">
        <v>498</v>
      </c>
      <c r="S542" s="602" t="s">
        <v>498</v>
      </c>
      <c r="T542" s="602" t="s">
        <v>499</v>
      </c>
      <c r="U542" s="602" t="s">
        <v>498</v>
      </c>
      <c r="V542" s="602" t="s">
        <v>498</v>
      </c>
      <c r="W542" s="602" t="s">
        <v>498</v>
      </c>
      <c r="X542" s="602" t="s">
        <v>498</v>
      </c>
    </row>
    <row r="543" spans="1:24" s="602" customFormat="1">
      <c r="A543" s="602">
        <v>414851</v>
      </c>
      <c r="B543" s="602" t="s">
        <v>5842</v>
      </c>
      <c r="C543" s="602" t="s">
        <v>498</v>
      </c>
      <c r="D543" s="602" t="s">
        <v>498</v>
      </c>
      <c r="E543" s="602" t="s">
        <v>498</v>
      </c>
      <c r="F543" s="602" t="s">
        <v>498</v>
      </c>
      <c r="G543" s="602" t="s">
        <v>499</v>
      </c>
      <c r="H543" s="602" t="s">
        <v>498</v>
      </c>
      <c r="I543" s="602" t="s">
        <v>498</v>
      </c>
      <c r="J543" s="602" t="s">
        <v>498</v>
      </c>
      <c r="K543" s="602" t="s">
        <v>498</v>
      </c>
      <c r="L543" s="602" t="s">
        <v>499</v>
      </c>
      <c r="M543" s="602" t="s">
        <v>498</v>
      </c>
      <c r="N543" s="602" t="s">
        <v>499</v>
      </c>
      <c r="O543" s="602" t="s">
        <v>499</v>
      </c>
      <c r="P543" s="602" t="s">
        <v>498</v>
      </c>
      <c r="Q543" s="602" t="s">
        <v>498</v>
      </c>
      <c r="R543" s="602" t="s">
        <v>498</v>
      </c>
      <c r="S543" s="602" t="s">
        <v>498</v>
      </c>
      <c r="T543" s="602" t="s">
        <v>499</v>
      </c>
      <c r="U543" s="602" t="s">
        <v>499</v>
      </c>
      <c r="V543" s="602" t="s">
        <v>498</v>
      </c>
      <c r="W543" s="602" t="s">
        <v>498</v>
      </c>
      <c r="X543" s="602" t="s">
        <v>499</v>
      </c>
    </row>
    <row r="544" spans="1:24" s="602" customFormat="1">
      <c r="A544" s="602">
        <v>415572</v>
      </c>
      <c r="B544" s="602" t="s">
        <v>5842</v>
      </c>
      <c r="C544" s="602" t="s">
        <v>498</v>
      </c>
      <c r="D544" s="602" t="s">
        <v>498</v>
      </c>
      <c r="E544" s="602" t="s">
        <v>498</v>
      </c>
      <c r="F544" s="602" t="s">
        <v>498</v>
      </c>
      <c r="G544" s="602" t="s">
        <v>497</v>
      </c>
      <c r="H544" s="602" t="s">
        <v>498</v>
      </c>
      <c r="I544" s="602" t="s">
        <v>497</v>
      </c>
      <c r="J544" s="602" t="s">
        <v>497</v>
      </c>
      <c r="K544" s="602" t="s">
        <v>497</v>
      </c>
      <c r="L544" s="602" t="s">
        <v>498</v>
      </c>
      <c r="M544" s="602" t="s">
        <v>498</v>
      </c>
      <c r="N544" s="602" t="s">
        <v>499</v>
      </c>
      <c r="O544" s="602" t="s">
        <v>497</v>
      </c>
      <c r="P544" s="602" t="s">
        <v>499</v>
      </c>
      <c r="Q544" s="602" t="s">
        <v>497</v>
      </c>
      <c r="R544" s="602" t="s">
        <v>498</v>
      </c>
      <c r="S544" s="602" t="s">
        <v>498</v>
      </c>
      <c r="T544" s="602" t="s">
        <v>499</v>
      </c>
      <c r="U544" s="602" t="s">
        <v>499</v>
      </c>
      <c r="V544" s="602" t="s">
        <v>499</v>
      </c>
      <c r="W544" s="602" t="s">
        <v>498</v>
      </c>
      <c r="X544" s="602" t="s">
        <v>499</v>
      </c>
    </row>
    <row r="545" spans="1:24" s="602" customFormat="1">
      <c r="A545" s="602">
        <v>415595</v>
      </c>
      <c r="B545" s="602" t="s">
        <v>5842</v>
      </c>
      <c r="C545" s="602" t="s">
        <v>498</v>
      </c>
      <c r="D545" s="602" t="s">
        <v>498</v>
      </c>
      <c r="E545" s="602" t="s">
        <v>498</v>
      </c>
      <c r="F545" s="602" t="s">
        <v>498</v>
      </c>
      <c r="G545" s="602" t="s">
        <v>497</v>
      </c>
      <c r="H545" s="602" t="s">
        <v>498</v>
      </c>
      <c r="I545" s="602" t="s">
        <v>498</v>
      </c>
      <c r="J545" s="602" t="s">
        <v>497</v>
      </c>
      <c r="K545" s="602" t="s">
        <v>497</v>
      </c>
      <c r="L545" s="602" t="s">
        <v>498</v>
      </c>
      <c r="M545" s="602" t="s">
        <v>498</v>
      </c>
      <c r="N545" s="602" t="s">
        <v>499</v>
      </c>
      <c r="O545" s="602" t="s">
        <v>497</v>
      </c>
      <c r="P545" s="602" t="s">
        <v>499</v>
      </c>
      <c r="Q545" s="602" t="s">
        <v>497</v>
      </c>
      <c r="R545" s="602" t="s">
        <v>498</v>
      </c>
      <c r="S545" s="602" t="s">
        <v>498</v>
      </c>
      <c r="T545" s="602" t="s">
        <v>499</v>
      </c>
      <c r="U545" s="602" t="s">
        <v>497</v>
      </c>
      <c r="V545" s="602" t="s">
        <v>497</v>
      </c>
      <c r="W545" s="602" t="s">
        <v>499</v>
      </c>
      <c r="X545" s="602" t="s">
        <v>497</v>
      </c>
    </row>
    <row r="546" spans="1:24" s="602" customFormat="1">
      <c r="A546" s="602">
        <v>415600</v>
      </c>
      <c r="B546" s="602" t="s">
        <v>5842</v>
      </c>
      <c r="C546" s="602" t="s">
        <v>498</v>
      </c>
      <c r="D546" s="602" t="s">
        <v>498</v>
      </c>
      <c r="E546" s="602" t="s">
        <v>498</v>
      </c>
      <c r="F546" s="602" t="s">
        <v>498</v>
      </c>
      <c r="G546" s="602" t="s">
        <v>497</v>
      </c>
      <c r="H546" s="602" t="s">
        <v>498</v>
      </c>
      <c r="I546" s="602" t="s">
        <v>497</v>
      </c>
      <c r="J546" s="602" t="s">
        <v>497</v>
      </c>
      <c r="K546" s="602" t="s">
        <v>497</v>
      </c>
      <c r="L546" s="602" t="s">
        <v>497</v>
      </c>
      <c r="M546" s="602" t="s">
        <v>498</v>
      </c>
      <c r="N546" s="602" t="s">
        <v>498</v>
      </c>
      <c r="O546" s="602" t="s">
        <v>499</v>
      </c>
      <c r="P546" s="602" t="s">
        <v>498</v>
      </c>
      <c r="Q546" s="602" t="s">
        <v>498</v>
      </c>
      <c r="R546" s="602" t="s">
        <v>498</v>
      </c>
      <c r="S546" s="602" t="s">
        <v>498</v>
      </c>
      <c r="T546" s="602" t="s">
        <v>499</v>
      </c>
      <c r="U546" s="602" t="s">
        <v>498</v>
      </c>
      <c r="V546" s="602" t="s">
        <v>498</v>
      </c>
      <c r="W546" s="602" t="s">
        <v>499</v>
      </c>
      <c r="X546" s="602" t="s">
        <v>499</v>
      </c>
    </row>
    <row r="547" spans="1:24" s="602" customFormat="1">
      <c r="A547" s="602">
        <v>416219</v>
      </c>
      <c r="B547" s="602" t="s">
        <v>5842</v>
      </c>
      <c r="C547" s="602" t="s">
        <v>498</v>
      </c>
      <c r="D547" s="602" t="s">
        <v>498</v>
      </c>
      <c r="E547" s="602" t="s">
        <v>498</v>
      </c>
      <c r="F547" s="602" t="s">
        <v>498</v>
      </c>
      <c r="G547" s="602" t="s">
        <v>499</v>
      </c>
      <c r="H547" s="602" t="s">
        <v>499</v>
      </c>
      <c r="I547" s="602" t="s">
        <v>499</v>
      </c>
      <c r="J547" s="602" t="s">
        <v>499</v>
      </c>
      <c r="K547" s="602" t="s">
        <v>499</v>
      </c>
      <c r="L547" s="602" t="s">
        <v>499</v>
      </c>
      <c r="M547" s="602" t="s">
        <v>499</v>
      </c>
      <c r="N547" s="602" t="s">
        <v>499</v>
      </c>
      <c r="O547" s="602" t="s">
        <v>499</v>
      </c>
      <c r="P547" s="602" t="s">
        <v>499</v>
      </c>
      <c r="Q547" s="602" t="s">
        <v>498</v>
      </c>
      <c r="R547" s="602" t="s">
        <v>498</v>
      </c>
      <c r="S547" s="602" t="s">
        <v>498</v>
      </c>
      <c r="T547" s="602" t="s">
        <v>499</v>
      </c>
      <c r="U547" s="602" t="s">
        <v>498</v>
      </c>
      <c r="V547" s="602" t="s">
        <v>499</v>
      </c>
      <c r="W547" s="602" t="s">
        <v>498</v>
      </c>
      <c r="X547" s="602" t="s">
        <v>498</v>
      </c>
    </row>
    <row r="548" spans="1:24" s="602" customFormat="1">
      <c r="A548" s="602">
        <v>417137</v>
      </c>
      <c r="B548" s="602" t="s">
        <v>5842</v>
      </c>
      <c r="C548" s="602" t="s">
        <v>498</v>
      </c>
      <c r="D548" s="602" t="s">
        <v>498</v>
      </c>
      <c r="E548" s="602" t="s">
        <v>498</v>
      </c>
      <c r="F548" s="602" t="s">
        <v>498</v>
      </c>
      <c r="G548" s="602" t="s">
        <v>497</v>
      </c>
      <c r="H548" s="602" t="s">
        <v>497</v>
      </c>
      <c r="I548" s="602" t="s">
        <v>497</v>
      </c>
      <c r="J548" s="602" t="s">
        <v>499</v>
      </c>
      <c r="K548" s="602" t="s">
        <v>498</v>
      </c>
      <c r="L548" s="602" t="s">
        <v>498</v>
      </c>
      <c r="M548" s="602" t="s">
        <v>498</v>
      </c>
      <c r="N548" s="602" t="s">
        <v>498</v>
      </c>
      <c r="O548" s="602" t="s">
        <v>497</v>
      </c>
      <c r="P548" s="602" t="s">
        <v>497</v>
      </c>
      <c r="Q548" s="602" t="s">
        <v>498</v>
      </c>
      <c r="R548" s="602" t="s">
        <v>498</v>
      </c>
      <c r="S548" s="602" t="s">
        <v>498</v>
      </c>
      <c r="T548" s="602" t="s">
        <v>499</v>
      </c>
      <c r="U548" s="602" t="s">
        <v>499</v>
      </c>
      <c r="V548" s="602" t="s">
        <v>499</v>
      </c>
      <c r="W548" s="602" t="s">
        <v>499</v>
      </c>
      <c r="X548" s="602" t="s">
        <v>498</v>
      </c>
    </row>
    <row r="549" spans="1:24" s="602" customFormat="1">
      <c r="A549" s="602">
        <v>417412</v>
      </c>
      <c r="B549" s="602" t="s">
        <v>5842</v>
      </c>
      <c r="C549" s="602" t="s">
        <v>498</v>
      </c>
      <c r="D549" s="602" t="s">
        <v>498</v>
      </c>
      <c r="E549" s="602" t="s">
        <v>498</v>
      </c>
      <c r="F549" s="602" t="s">
        <v>498</v>
      </c>
      <c r="G549" s="602" t="s">
        <v>498</v>
      </c>
      <c r="H549" s="602" t="s">
        <v>499</v>
      </c>
      <c r="I549" s="602" t="s">
        <v>499</v>
      </c>
      <c r="J549" s="602" t="s">
        <v>499</v>
      </c>
      <c r="K549" s="602" t="s">
        <v>499</v>
      </c>
      <c r="L549" s="602" t="s">
        <v>498</v>
      </c>
      <c r="M549" s="602" t="s">
        <v>499</v>
      </c>
      <c r="N549" s="602" t="s">
        <v>499</v>
      </c>
      <c r="O549" s="602" t="s">
        <v>499</v>
      </c>
      <c r="P549" s="602" t="s">
        <v>499</v>
      </c>
      <c r="Q549" s="602" t="s">
        <v>499</v>
      </c>
      <c r="R549" s="602" t="s">
        <v>498</v>
      </c>
      <c r="S549" s="602" t="s">
        <v>498</v>
      </c>
      <c r="T549" s="602" t="s">
        <v>499</v>
      </c>
      <c r="U549" s="602" t="s">
        <v>499</v>
      </c>
      <c r="V549" s="602" t="s">
        <v>499</v>
      </c>
      <c r="W549" s="602" t="s">
        <v>498</v>
      </c>
      <c r="X549" s="602" t="s">
        <v>499</v>
      </c>
    </row>
    <row r="550" spans="1:24" s="602" customFormat="1">
      <c r="A550" s="602">
        <v>418144</v>
      </c>
      <c r="B550" s="602" t="s">
        <v>5842</v>
      </c>
      <c r="C550" s="602" t="s">
        <v>498</v>
      </c>
      <c r="D550" s="602" t="s">
        <v>498</v>
      </c>
      <c r="E550" s="602" t="s">
        <v>498</v>
      </c>
      <c r="F550" s="602" t="s">
        <v>498</v>
      </c>
      <c r="G550" s="602" t="s">
        <v>499</v>
      </c>
      <c r="H550" s="602" t="s">
        <v>497</v>
      </c>
      <c r="I550" s="602" t="s">
        <v>498</v>
      </c>
      <c r="J550" s="602" t="s">
        <v>497</v>
      </c>
      <c r="K550" s="602" t="s">
        <v>498</v>
      </c>
      <c r="L550" s="602" t="s">
        <v>498</v>
      </c>
      <c r="M550" s="602" t="s">
        <v>499</v>
      </c>
      <c r="N550" s="602" t="s">
        <v>497</v>
      </c>
      <c r="O550" s="602" t="s">
        <v>497</v>
      </c>
      <c r="P550" s="602" t="s">
        <v>499</v>
      </c>
      <c r="Q550" s="602" t="s">
        <v>498</v>
      </c>
      <c r="R550" s="602" t="s">
        <v>498</v>
      </c>
      <c r="S550" s="602" t="s">
        <v>498</v>
      </c>
      <c r="T550" s="602" t="s">
        <v>499</v>
      </c>
      <c r="U550" s="602" t="s">
        <v>497</v>
      </c>
      <c r="V550" s="602" t="s">
        <v>498</v>
      </c>
      <c r="W550" s="602" t="s">
        <v>498</v>
      </c>
      <c r="X550" s="602" t="s">
        <v>498</v>
      </c>
    </row>
    <row r="551" spans="1:24" s="602" customFormat="1">
      <c r="A551" s="602">
        <v>418264</v>
      </c>
      <c r="B551" s="602" t="s">
        <v>5842</v>
      </c>
      <c r="C551" s="602" t="s">
        <v>498</v>
      </c>
      <c r="D551" s="602" t="s">
        <v>498</v>
      </c>
      <c r="E551" s="602" t="s">
        <v>498</v>
      </c>
      <c r="F551" s="602" t="s">
        <v>498</v>
      </c>
      <c r="G551" s="602" t="s">
        <v>499</v>
      </c>
      <c r="H551" s="602" t="s">
        <v>498</v>
      </c>
      <c r="I551" s="602" t="s">
        <v>498</v>
      </c>
      <c r="J551" s="602" t="s">
        <v>499</v>
      </c>
      <c r="K551" s="602" t="s">
        <v>498</v>
      </c>
      <c r="L551" s="602" t="s">
        <v>499</v>
      </c>
      <c r="M551" s="602" t="s">
        <v>498</v>
      </c>
      <c r="N551" s="602" t="s">
        <v>499</v>
      </c>
      <c r="O551" s="602" t="s">
        <v>499</v>
      </c>
      <c r="P551" s="602" t="s">
        <v>497</v>
      </c>
      <c r="Q551" s="602" t="s">
        <v>498</v>
      </c>
      <c r="R551" s="602" t="s">
        <v>498</v>
      </c>
      <c r="S551" s="602" t="s">
        <v>498</v>
      </c>
      <c r="T551" s="602" t="s">
        <v>499</v>
      </c>
      <c r="U551" s="602" t="s">
        <v>499</v>
      </c>
      <c r="V551" s="602" t="s">
        <v>499</v>
      </c>
      <c r="W551" s="602" t="s">
        <v>498</v>
      </c>
      <c r="X551" s="602" t="s">
        <v>498</v>
      </c>
    </row>
    <row r="552" spans="1:24" s="602" customFormat="1">
      <c r="A552" s="602">
        <v>410295</v>
      </c>
      <c r="B552" s="602" t="s">
        <v>5842</v>
      </c>
      <c r="C552" s="602" t="s">
        <v>498</v>
      </c>
      <c r="D552" s="602" t="s">
        <v>498</v>
      </c>
      <c r="E552" s="602" t="s">
        <v>498</v>
      </c>
      <c r="F552" s="602" t="s">
        <v>499</v>
      </c>
      <c r="G552" s="602" t="s">
        <v>498</v>
      </c>
      <c r="H552" s="602" t="s">
        <v>498</v>
      </c>
      <c r="I552" s="602" t="s">
        <v>499</v>
      </c>
      <c r="J552" s="602" t="s">
        <v>498</v>
      </c>
      <c r="K552" s="602" t="s">
        <v>499</v>
      </c>
      <c r="L552" s="602" t="s">
        <v>498</v>
      </c>
      <c r="M552" s="602" t="s">
        <v>497</v>
      </c>
      <c r="N552" s="602" t="s">
        <v>499</v>
      </c>
      <c r="O552" s="602" t="s">
        <v>497</v>
      </c>
      <c r="P552" s="602" t="s">
        <v>499</v>
      </c>
      <c r="Q552" s="602" t="s">
        <v>499</v>
      </c>
      <c r="R552" s="602" t="s">
        <v>498</v>
      </c>
      <c r="S552" s="602" t="s">
        <v>498</v>
      </c>
      <c r="T552" s="602" t="s">
        <v>499</v>
      </c>
      <c r="U552" s="602" t="s">
        <v>497</v>
      </c>
      <c r="V552" s="602" t="s">
        <v>497</v>
      </c>
      <c r="W552" s="602" t="s">
        <v>497</v>
      </c>
      <c r="X552" s="602" t="s">
        <v>497</v>
      </c>
    </row>
    <row r="553" spans="1:24" s="602" customFormat="1">
      <c r="A553" s="602">
        <v>411163</v>
      </c>
      <c r="B553" s="602" t="s">
        <v>5842</v>
      </c>
      <c r="C553" s="602" t="s">
        <v>498</v>
      </c>
      <c r="D553" s="602" t="s">
        <v>498</v>
      </c>
      <c r="E553" s="602" t="s">
        <v>498</v>
      </c>
      <c r="F553" s="602" t="s">
        <v>499</v>
      </c>
      <c r="G553" s="602" t="s">
        <v>498</v>
      </c>
      <c r="H553" s="602" t="s">
        <v>498</v>
      </c>
      <c r="I553" s="602" t="s">
        <v>498</v>
      </c>
      <c r="J553" s="602" t="s">
        <v>497</v>
      </c>
      <c r="K553" s="602" t="s">
        <v>499</v>
      </c>
      <c r="L553" s="602" t="s">
        <v>498</v>
      </c>
      <c r="M553" s="602" t="s">
        <v>499</v>
      </c>
      <c r="N553" s="602" t="s">
        <v>498</v>
      </c>
      <c r="O553" s="602" t="s">
        <v>499</v>
      </c>
      <c r="P553" s="602" t="s">
        <v>497</v>
      </c>
      <c r="Q553" s="602" t="s">
        <v>498</v>
      </c>
      <c r="R553" s="602" t="s">
        <v>498</v>
      </c>
      <c r="S553" s="602" t="s">
        <v>498</v>
      </c>
      <c r="T553" s="602" t="s">
        <v>499</v>
      </c>
      <c r="U553" s="602" t="s">
        <v>498</v>
      </c>
      <c r="V553" s="602" t="s">
        <v>497</v>
      </c>
      <c r="W553" s="602" t="s">
        <v>499</v>
      </c>
      <c r="X553" s="602" t="s">
        <v>499</v>
      </c>
    </row>
    <row r="554" spans="1:24" s="602" customFormat="1">
      <c r="A554" s="602">
        <v>412900</v>
      </c>
      <c r="B554" s="602" t="s">
        <v>5842</v>
      </c>
      <c r="C554" s="602" t="s">
        <v>498</v>
      </c>
      <c r="D554" s="602" t="s">
        <v>498</v>
      </c>
      <c r="E554" s="602" t="s">
        <v>498</v>
      </c>
      <c r="F554" s="602" t="s">
        <v>499</v>
      </c>
      <c r="G554" s="602" t="s">
        <v>498</v>
      </c>
      <c r="H554" s="602" t="s">
        <v>498</v>
      </c>
      <c r="I554" s="602" t="s">
        <v>498</v>
      </c>
      <c r="J554" s="602" t="s">
        <v>497</v>
      </c>
      <c r="K554" s="602" t="s">
        <v>497</v>
      </c>
      <c r="L554" s="602" t="s">
        <v>497</v>
      </c>
      <c r="M554" s="602" t="s">
        <v>497</v>
      </c>
      <c r="N554" s="602" t="s">
        <v>498</v>
      </c>
      <c r="O554" s="602" t="s">
        <v>497</v>
      </c>
      <c r="P554" s="602" t="s">
        <v>499</v>
      </c>
      <c r="Q554" s="602" t="s">
        <v>498</v>
      </c>
      <c r="R554" s="602" t="s">
        <v>498</v>
      </c>
      <c r="S554" s="602" t="s">
        <v>498</v>
      </c>
      <c r="T554" s="602" t="s">
        <v>499</v>
      </c>
      <c r="U554" s="602" t="s">
        <v>497</v>
      </c>
      <c r="V554" s="602" t="s">
        <v>497</v>
      </c>
      <c r="W554" s="602" t="s">
        <v>497</v>
      </c>
      <c r="X554" s="602" t="s">
        <v>497</v>
      </c>
    </row>
    <row r="555" spans="1:24" s="602" customFormat="1">
      <c r="A555" s="602">
        <v>413952</v>
      </c>
      <c r="B555" s="602" t="s">
        <v>5842</v>
      </c>
      <c r="C555" s="602" t="s">
        <v>498</v>
      </c>
      <c r="D555" s="602" t="s">
        <v>498</v>
      </c>
      <c r="E555" s="602" t="s">
        <v>498</v>
      </c>
      <c r="F555" s="602" t="s">
        <v>499</v>
      </c>
      <c r="G555" s="602" t="s">
        <v>498</v>
      </c>
      <c r="H555" s="602" t="s">
        <v>498</v>
      </c>
      <c r="I555" s="602" t="s">
        <v>498</v>
      </c>
      <c r="J555" s="602" t="s">
        <v>499</v>
      </c>
      <c r="K555" s="602" t="s">
        <v>499</v>
      </c>
      <c r="L555" s="602" t="s">
        <v>499</v>
      </c>
      <c r="M555" s="602" t="s">
        <v>499</v>
      </c>
      <c r="N555" s="602" t="s">
        <v>498</v>
      </c>
      <c r="O555" s="602" t="s">
        <v>499</v>
      </c>
      <c r="P555" s="602" t="s">
        <v>499</v>
      </c>
      <c r="Q555" s="602" t="s">
        <v>498</v>
      </c>
      <c r="R555" s="602" t="s">
        <v>498</v>
      </c>
      <c r="S555" s="602" t="s">
        <v>498</v>
      </c>
      <c r="T555" s="602" t="s">
        <v>499</v>
      </c>
      <c r="U555" s="602" t="s">
        <v>499</v>
      </c>
      <c r="V555" s="602" t="s">
        <v>498</v>
      </c>
      <c r="W555" s="602" t="s">
        <v>498</v>
      </c>
      <c r="X555" s="602" t="s">
        <v>498</v>
      </c>
    </row>
    <row r="556" spans="1:24" s="602" customFormat="1">
      <c r="A556" s="602">
        <v>416068</v>
      </c>
      <c r="B556" s="602" t="s">
        <v>5842</v>
      </c>
      <c r="C556" s="602" t="s">
        <v>498</v>
      </c>
      <c r="D556" s="602" t="s">
        <v>498</v>
      </c>
      <c r="E556" s="602" t="s">
        <v>498</v>
      </c>
      <c r="F556" s="602" t="s">
        <v>499</v>
      </c>
      <c r="G556" s="602" t="s">
        <v>497</v>
      </c>
      <c r="H556" s="602" t="s">
        <v>497</v>
      </c>
      <c r="I556" s="602" t="s">
        <v>498</v>
      </c>
      <c r="J556" s="602" t="s">
        <v>499</v>
      </c>
      <c r="K556" s="602" t="s">
        <v>499</v>
      </c>
      <c r="L556" s="602" t="s">
        <v>498</v>
      </c>
      <c r="M556" s="602" t="s">
        <v>498</v>
      </c>
      <c r="N556" s="602" t="s">
        <v>499</v>
      </c>
      <c r="O556" s="602" t="s">
        <v>499</v>
      </c>
      <c r="P556" s="602" t="s">
        <v>499</v>
      </c>
      <c r="Q556" s="602" t="s">
        <v>498</v>
      </c>
      <c r="R556" s="602" t="s">
        <v>498</v>
      </c>
      <c r="S556" s="602" t="s">
        <v>498</v>
      </c>
      <c r="T556" s="602" t="s">
        <v>499</v>
      </c>
      <c r="U556" s="602" t="s">
        <v>498</v>
      </c>
      <c r="V556" s="602" t="s">
        <v>499</v>
      </c>
      <c r="W556" s="602" t="s">
        <v>498</v>
      </c>
      <c r="X556" s="602" t="s">
        <v>498</v>
      </c>
    </row>
    <row r="557" spans="1:24" s="602" customFormat="1">
      <c r="A557" s="602">
        <v>416294</v>
      </c>
      <c r="B557" s="602" t="s">
        <v>5842</v>
      </c>
      <c r="C557" s="602" t="s">
        <v>498</v>
      </c>
      <c r="D557" s="602" t="s">
        <v>498</v>
      </c>
      <c r="E557" s="602" t="s">
        <v>498</v>
      </c>
      <c r="F557" s="602" t="s">
        <v>499</v>
      </c>
      <c r="G557" s="602" t="s">
        <v>497</v>
      </c>
      <c r="H557" s="602" t="s">
        <v>497</v>
      </c>
      <c r="I557" s="602" t="s">
        <v>498</v>
      </c>
      <c r="J557" s="602" t="s">
        <v>497</v>
      </c>
      <c r="K557" s="602" t="s">
        <v>498</v>
      </c>
      <c r="L557" s="602" t="s">
        <v>498</v>
      </c>
      <c r="M557" s="602" t="s">
        <v>498</v>
      </c>
      <c r="N557" s="602" t="s">
        <v>499</v>
      </c>
      <c r="O557" s="602" t="s">
        <v>499</v>
      </c>
      <c r="P557" s="602" t="s">
        <v>499</v>
      </c>
      <c r="Q557" s="602" t="s">
        <v>498</v>
      </c>
      <c r="R557" s="602" t="s">
        <v>498</v>
      </c>
      <c r="S557" s="602" t="s">
        <v>498</v>
      </c>
      <c r="T557" s="602" t="s">
        <v>499</v>
      </c>
      <c r="U557" s="602" t="s">
        <v>499</v>
      </c>
      <c r="V557" s="602" t="s">
        <v>499</v>
      </c>
      <c r="W557" s="602" t="s">
        <v>499</v>
      </c>
      <c r="X557" s="602" t="s">
        <v>499</v>
      </c>
    </row>
    <row r="558" spans="1:24" s="602" customFormat="1">
      <c r="A558" s="602">
        <v>419803</v>
      </c>
      <c r="B558" s="602" t="s">
        <v>5842</v>
      </c>
      <c r="C558" s="602" t="s">
        <v>498</v>
      </c>
      <c r="D558" s="602" t="s">
        <v>498</v>
      </c>
      <c r="E558" s="602" t="s">
        <v>498</v>
      </c>
      <c r="F558" s="602" t="s">
        <v>499</v>
      </c>
      <c r="G558" s="602" t="s">
        <v>498</v>
      </c>
      <c r="H558" s="602" t="s">
        <v>498</v>
      </c>
      <c r="I558" s="602" t="s">
        <v>498</v>
      </c>
      <c r="J558" s="602" t="s">
        <v>499</v>
      </c>
      <c r="K558" s="602" t="s">
        <v>498</v>
      </c>
      <c r="L558" s="602" t="s">
        <v>498</v>
      </c>
      <c r="M558" s="602" t="s">
        <v>497</v>
      </c>
      <c r="N558" s="602" t="s">
        <v>498</v>
      </c>
      <c r="O558" s="602" t="s">
        <v>498</v>
      </c>
      <c r="P558" s="602" t="s">
        <v>499</v>
      </c>
      <c r="Q558" s="602" t="s">
        <v>498</v>
      </c>
      <c r="R558" s="602" t="s">
        <v>498</v>
      </c>
      <c r="S558" s="602" t="s">
        <v>498</v>
      </c>
      <c r="T558" s="602" t="s">
        <v>499</v>
      </c>
      <c r="U558" s="602" t="s">
        <v>498</v>
      </c>
      <c r="V558" s="602" t="s">
        <v>498</v>
      </c>
      <c r="W558" s="602" t="s">
        <v>499</v>
      </c>
      <c r="X558" s="602" t="s">
        <v>499</v>
      </c>
    </row>
    <row r="559" spans="1:24" s="602" customFormat="1">
      <c r="A559" s="602">
        <v>411557</v>
      </c>
      <c r="B559" s="602" t="s">
        <v>5842</v>
      </c>
      <c r="C559" s="602" t="s">
        <v>498</v>
      </c>
      <c r="D559" s="602" t="s">
        <v>498</v>
      </c>
      <c r="E559" s="602" t="s">
        <v>498</v>
      </c>
      <c r="F559" s="602" t="s">
        <v>497</v>
      </c>
      <c r="G559" s="602" t="s">
        <v>498</v>
      </c>
      <c r="H559" s="602" t="s">
        <v>498</v>
      </c>
      <c r="I559" s="602" t="s">
        <v>498</v>
      </c>
      <c r="J559" s="602" t="s">
        <v>499</v>
      </c>
      <c r="K559" s="602" t="s">
        <v>499</v>
      </c>
      <c r="L559" s="602" t="s">
        <v>498</v>
      </c>
      <c r="M559" s="602" t="s">
        <v>499</v>
      </c>
      <c r="N559" s="602" t="s">
        <v>498</v>
      </c>
      <c r="O559" s="602" t="s">
        <v>497</v>
      </c>
      <c r="P559" s="602" t="s">
        <v>497</v>
      </c>
      <c r="Q559" s="602" t="s">
        <v>498</v>
      </c>
      <c r="R559" s="602" t="s">
        <v>498</v>
      </c>
      <c r="S559" s="602" t="s">
        <v>498</v>
      </c>
      <c r="T559" s="602" t="s">
        <v>499</v>
      </c>
      <c r="U559" s="602" t="s">
        <v>498</v>
      </c>
      <c r="V559" s="602" t="s">
        <v>499</v>
      </c>
      <c r="W559" s="602" t="s">
        <v>498</v>
      </c>
      <c r="X559" s="602" t="s">
        <v>499</v>
      </c>
    </row>
    <row r="560" spans="1:24" s="602" customFormat="1">
      <c r="A560" s="602">
        <v>412077</v>
      </c>
      <c r="B560" s="602" t="s">
        <v>5842</v>
      </c>
      <c r="C560" s="602" t="s">
        <v>498</v>
      </c>
      <c r="D560" s="602" t="s">
        <v>498</v>
      </c>
      <c r="E560" s="602" t="s">
        <v>498</v>
      </c>
      <c r="F560" s="602" t="s">
        <v>497</v>
      </c>
      <c r="G560" s="602" t="s">
        <v>498</v>
      </c>
      <c r="H560" s="602" t="s">
        <v>498</v>
      </c>
      <c r="I560" s="602" t="s">
        <v>498</v>
      </c>
      <c r="J560" s="602" t="s">
        <v>497</v>
      </c>
      <c r="K560" s="602" t="s">
        <v>499</v>
      </c>
      <c r="L560" s="602" t="s">
        <v>497</v>
      </c>
      <c r="M560" s="602" t="s">
        <v>497</v>
      </c>
      <c r="N560" s="602" t="s">
        <v>498</v>
      </c>
      <c r="O560" s="602" t="s">
        <v>499</v>
      </c>
      <c r="P560" s="602" t="s">
        <v>497</v>
      </c>
      <c r="Q560" s="602" t="s">
        <v>498</v>
      </c>
      <c r="R560" s="602" t="s">
        <v>498</v>
      </c>
      <c r="S560" s="602" t="s">
        <v>498</v>
      </c>
      <c r="T560" s="602" t="s">
        <v>499</v>
      </c>
      <c r="U560" s="602" t="s">
        <v>497</v>
      </c>
      <c r="V560" s="602" t="s">
        <v>498</v>
      </c>
      <c r="W560" s="602" t="s">
        <v>498</v>
      </c>
      <c r="X560" s="602" t="s">
        <v>498</v>
      </c>
    </row>
    <row r="561" spans="1:24" s="602" customFormat="1">
      <c r="A561" s="602">
        <v>414773</v>
      </c>
      <c r="B561" s="602" t="s">
        <v>5842</v>
      </c>
      <c r="C561" s="602" t="s">
        <v>498</v>
      </c>
      <c r="D561" s="602" t="s">
        <v>498</v>
      </c>
      <c r="E561" s="602" t="s">
        <v>498</v>
      </c>
      <c r="F561" s="602" t="s">
        <v>497</v>
      </c>
      <c r="G561" s="602" t="s">
        <v>498</v>
      </c>
      <c r="H561" s="602" t="s">
        <v>498</v>
      </c>
      <c r="I561" s="602" t="s">
        <v>498</v>
      </c>
      <c r="J561" s="602" t="s">
        <v>497</v>
      </c>
      <c r="K561" s="602" t="s">
        <v>497</v>
      </c>
      <c r="L561" s="602" t="s">
        <v>499</v>
      </c>
      <c r="M561" s="602" t="s">
        <v>499</v>
      </c>
      <c r="N561" s="602" t="s">
        <v>498</v>
      </c>
      <c r="O561" s="602" t="s">
        <v>498</v>
      </c>
      <c r="P561" s="602" t="s">
        <v>498</v>
      </c>
      <c r="Q561" s="602" t="s">
        <v>498</v>
      </c>
      <c r="R561" s="602" t="s">
        <v>498</v>
      </c>
      <c r="S561" s="602" t="s">
        <v>498</v>
      </c>
      <c r="T561" s="602" t="s">
        <v>499</v>
      </c>
      <c r="U561" s="602" t="s">
        <v>498</v>
      </c>
      <c r="V561" s="602" t="s">
        <v>498</v>
      </c>
      <c r="W561" s="602" t="s">
        <v>499</v>
      </c>
      <c r="X561" s="602" t="s">
        <v>498</v>
      </c>
    </row>
    <row r="562" spans="1:24" s="602" customFormat="1">
      <c r="A562" s="602">
        <v>414911</v>
      </c>
      <c r="B562" s="602" t="s">
        <v>5842</v>
      </c>
      <c r="C562" s="602" t="s">
        <v>498</v>
      </c>
      <c r="D562" s="602" t="s">
        <v>498</v>
      </c>
      <c r="E562" s="602" t="s">
        <v>498</v>
      </c>
      <c r="F562" s="602" t="s">
        <v>497</v>
      </c>
      <c r="G562" s="602" t="s">
        <v>497</v>
      </c>
      <c r="H562" s="602" t="s">
        <v>497</v>
      </c>
      <c r="I562" s="602" t="s">
        <v>499</v>
      </c>
      <c r="J562" s="602" t="s">
        <v>499</v>
      </c>
      <c r="K562" s="602" t="s">
        <v>499</v>
      </c>
      <c r="L562" s="602" t="s">
        <v>498</v>
      </c>
      <c r="M562" s="602" t="s">
        <v>498</v>
      </c>
      <c r="N562" s="602" t="s">
        <v>499</v>
      </c>
      <c r="O562" s="602" t="s">
        <v>499</v>
      </c>
      <c r="P562" s="602" t="s">
        <v>498</v>
      </c>
      <c r="Q562" s="602" t="s">
        <v>498</v>
      </c>
      <c r="R562" s="602" t="s">
        <v>498</v>
      </c>
      <c r="S562" s="602" t="s">
        <v>498</v>
      </c>
      <c r="T562" s="602" t="s">
        <v>499</v>
      </c>
      <c r="U562" s="602" t="s">
        <v>499</v>
      </c>
      <c r="V562" s="602" t="s">
        <v>499</v>
      </c>
      <c r="W562" s="602" t="s">
        <v>499</v>
      </c>
      <c r="X562" s="602" t="s">
        <v>498</v>
      </c>
    </row>
    <row r="563" spans="1:24" s="602" customFormat="1">
      <c r="A563" s="602">
        <v>415224</v>
      </c>
      <c r="B563" s="602" t="s">
        <v>5842</v>
      </c>
      <c r="C563" s="602" t="s">
        <v>498</v>
      </c>
      <c r="D563" s="602" t="s">
        <v>498</v>
      </c>
      <c r="E563" s="602" t="s">
        <v>498</v>
      </c>
      <c r="F563" s="602" t="s">
        <v>497</v>
      </c>
      <c r="G563" s="602" t="s">
        <v>498</v>
      </c>
      <c r="H563" s="602" t="s">
        <v>498</v>
      </c>
      <c r="I563" s="602" t="s">
        <v>498</v>
      </c>
      <c r="J563" s="602" t="s">
        <v>498</v>
      </c>
      <c r="K563" s="602" t="s">
        <v>497</v>
      </c>
      <c r="L563" s="602" t="s">
        <v>498</v>
      </c>
      <c r="M563" s="602" t="s">
        <v>499</v>
      </c>
      <c r="N563" s="602" t="s">
        <v>499</v>
      </c>
      <c r="O563" s="602" t="s">
        <v>499</v>
      </c>
      <c r="P563" s="602" t="s">
        <v>498</v>
      </c>
      <c r="Q563" s="602" t="s">
        <v>499</v>
      </c>
      <c r="R563" s="602" t="s">
        <v>498</v>
      </c>
      <c r="S563" s="602" t="s">
        <v>498</v>
      </c>
      <c r="T563" s="602" t="s">
        <v>499</v>
      </c>
      <c r="U563" s="602" t="s">
        <v>498</v>
      </c>
      <c r="V563" s="602" t="s">
        <v>499</v>
      </c>
      <c r="W563" s="602" t="s">
        <v>498</v>
      </c>
      <c r="X563" s="602" t="s">
        <v>498</v>
      </c>
    </row>
    <row r="564" spans="1:24" s="602" customFormat="1">
      <c r="A564" s="602">
        <v>401816</v>
      </c>
      <c r="B564" s="602" t="s">
        <v>5842</v>
      </c>
      <c r="C564" s="602" t="s">
        <v>498</v>
      </c>
      <c r="D564" s="602" t="s">
        <v>498</v>
      </c>
      <c r="E564" s="602" t="s">
        <v>498</v>
      </c>
      <c r="F564" s="602" t="s">
        <v>498</v>
      </c>
      <c r="G564" s="602" t="s">
        <v>497</v>
      </c>
      <c r="H564" s="602" t="s">
        <v>498</v>
      </c>
      <c r="I564" s="602" t="s">
        <v>498</v>
      </c>
      <c r="J564" s="602" t="s">
        <v>498</v>
      </c>
      <c r="K564" s="602" t="s">
        <v>499</v>
      </c>
      <c r="L564" s="602" t="s">
        <v>498</v>
      </c>
      <c r="M564" s="602" t="s">
        <v>497</v>
      </c>
      <c r="N564" s="602" t="s">
        <v>497</v>
      </c>
      <c r="O564" s="602" t="s">
        <v>497</v>
      </c>
      <c r="P564" s="602" t="s">
        <v>497</v>
      </c>
      <c r="Q564" s="602" t="s">
        <v>497</v>
      </c>
      <c r="R564" s="602" t="s">
        <v>498</v>
      </c>
      <c r="S564" s="602" t="s">
        <v>498</v>
      </c>
      <c r="T564" s="602" t="s">
        <v>497</v>
      </c>
      <c r="U564" s="602" t="s">
        <v>499</v>
      </c>
      <c r="V564" s="602" t="s">
        <v>497</v>
      </c>
      <c r="W564" s="602" t="s">
        <v>498</v>
      </c>
      <c r="X564" s="602" t="s">
        <v>498</v>
      </c>
    </row>
    <row r="565" spans="1:24" s="602" customFormat="1">
      <c r="A565" s="602">
        <v>404860</v>
      </c>
      <c r="B565" s="602" t="s">
        <v>5842</v>
      </c>
      <c r="C565" s="602" t="s">
        <v>498</v>
      </c>
      <c r="D565" s="602" t="s">
        <v>498</v>
      </c>
      <c r="E565" s="602" t="s">
        <v>498</v>
      </c>
      <c r="F565" s="602" t="s">
        <v>498</v>
      </c>
      <c r="G565" s="602" t="s">
        <v>497</v>
      </c>
      <c r="H565" s="602" t="s">
        <v>498</v>
      </c>
      <c r="I565" s="602" t="s">
        <v>498</v>
      </c>
      <c r="J565" s="602" t="s">
        <v>498</v>
      </c>
      <c r="K565" s="602" t="s">
        <v>497</v>
      </c>
      <c r="L565" s="602" t="s">
        <v>498</v>
      </c>
      <c r="M565" s="602" t="s">
        <v>498</v>
      </c>
      <c r="N565" s="602" t="s">
        <v>498</v>
      </c>
      <c r="O565" s="602" t="s">
        <v>497</v>
      </c>
      <c r="P565" s="602" t="s">
        <v>497</v>
      </c>
      <c r="Q565" s="602" t="s">
        <v>499</v>
      </c>
      <c r="R565" s="602" t="s">
        <v>498</v>
      </c>
      <c r="S565" s="602" t="s">
        <v>498</v>
      </c>
      <c r="T565" s="602" t="s">
        <v>497</v>
      </c>
      <c r="U565" s="602" t="s">
        <v>497</v>
      </c>
      <c r="V565" s="602" t="s">
        <v>497</v>
      </c>
      <c r="W565" s="602" t="s">
        <v>497</v>
      </c>
      <c r="X565" s="602" t="s">
        <v>498</v>
      </c>
    </row>
    <row r="566" spans="1:24" s="602" customFormat="1">
      <c r="A566" s="602">
        <v>405165</v>
      </c>
      <c r="B566" s="602" t="s">
        <v>5842</v>
      </c>
      <c r="C566" s="602" t="s">
        <v>498</v>
      </c>
      <c r="D566" s="602" t="s">
        <v>498</v>
      </c>
      <c r="E566" s="602" t="s">
        <v>498</v>
      </c>
      <c r="F566" s="602" t="s">
        <v>498</v>
      </c>
      <c r="G566" s="602" t="s">
        <v>498</v>
      </c>
      <c r="H566" s="602" t="s">
        <v>498</v>
      </c>
      <c r="I566" s="602" t="s">
        <v>499</v>
      </c>
      <c r="J566" s="602" t="s">
        <v>497</v>
      </c>
      <c r="K566" s="602" t="s">
        <v>499</v>
      </c>
      <c r="L566" s="602" t="s">
        <v>498</v>
      </c>
      <c r="M566" s="602" t="s">
        <v>499</v>
      </c>
      <c r="N566" s="602" t="s">
        <v>497</v>
      </c>
      <c r="O566" s="602" t="s">
        <v>499</v>
      </c>
      <c r="P566" s="602" t="s">
        <v>498</v>
      </c>
      <c r="Q566" s="602" t="s">
        <v>498</v>
      </c>
      <c r="R566" s="602" t="s">
        <v>498</v>
      </c>
      <c r="S566" s="602" t="s">
        <v>498</v>
      </c>
      <c r="T566" s="602" t="s">
        <v>497</v>
      </c>
      <c r="U566" s="602" t="s">
        <v>498</v>
      </c>
      <c r="V566" s="602" t="s">
        <v>497</v>
      </c>
      <c r="W566" s="602" t="s">
        <v>497</v>
      </c>
      <c r="X566" s="602" t="s">
        <v>498</v>
      </c>
    </row>
    <row r="567" spans="1:24" s="602" customFormat="1">
      <c r="A567" s="602">
        <v>405929</v>
      </c>
      <c r="B567" s="602" t="s">
        <v>5842</v>
      </c>
      <c r="C567" s="602" t="s">
        <v>498</v>
      </c>
      <c r="D567" s="602" t="s">
        <v>498</v>
      </c>
      <c r="E567" s="602" t="s">
        <v>498</v>
      </c>
      <c r="F567" s="602" t="s">
        <v>498</v>
      </c>
      <c r="G567" s="602" t="s">
        <v>498</v>
      </c>
      <c r="H567" s="602" t="s">
        <v>498</v>
      </c>
      <c r="I567" s="602" t="s">
        <v>498</v>
      </c>
      <c r="J567" s="602" t="s">
        <v>498</v>
      </c>
      <c r="K567" s="602" t="s">
        <v>497</v>
      </c>
      <c r="L567" s="602" t="s">
        <v>498</v>
      </c>
      <c r="M567" s="602" t="s">
        <v>498</v>
      </c>
      <c r="N567" s="602" t="s">
        <v>498</v>
      </c>
      <c r="O567" s="602" t="s">
        <v>497</v>
      </c>
      <c r="P567" s="602" t="s">
        <v>497</v>
      </c>
      <c r="Q567" s="602" t="s">
        <v>498</v>
      </c>
      <c r="R567" s="602" t="s">
        <v>498</v>
      </c>
      <c r="S567" s="602" t="s">
        <v>498</v>
      </c>
      <c r="T567" s="602" t="s">
        <v>497</v>
      </c>
      <c r="U567" s="602" t="s">
        <v>497</v>
      </c>
      <c r="V567" s="602" t="s">
        <v>497</v>
      </c>
      <c r="W567" s="602" t="s">
        <v>497</v>
      </c>
      <c r="X567" s="602" t="s">
        <v>497</v>
      </c>
    </row>
    <row r="568" spans="1:24" s="602" customFormat="1">
      <c r="A568" s="602">
        <v>407284</v>
      </c>
      <c r="B568" s="602" t="s">
        <v>5842</v>
      </c>
      <c r="C568" s="602" t="s">
        <v>498</v>
      </c>
      <c r="D568" s="602" t="s">
        <v>498</v>
      </c>
      <c r="E568" s="602" t="s">
        <v>498</v>
      </c>
      <c r="F568" s="602" t="s">
        <v>498</v>
      </c>
      <c r="G568" s="602" t="s">
        <v>498</v>
      </c>
      <c r="H568" s="602" t="s">
        <v>498</v>
      </c>
      <c r="I568" s="602" t="s">
        <v>498</v>
      </c>
      <c r="J568" s="602" t="s">
        <v>498</v>
      </c>
      <c r="K568" s="602" t="s">
        <v>498</v>
      </c>
      <c r="L568" s="602" t="s">
        <v>498</v>
      </c>
      <c r="M568" s="602" t="s">
        <v>498</v>
      </c>
      <c r="N568" s="602" t="s">
        <v>499</v>
      </c>
      <c r="O568" s="602" t="s">
        <v>498</v>
      </c>
      <c r="P568" s="602" t="s">
        <v>498</v>
      </c>
      <c r="Q568" s="602" t="s">
        <v>499</v>
      </c>
      <c r="R568" s="602" t="s">
        <v>498</v>
      </c>
      <c r="S568" s="602" t="s">
        <v>498</v>
      </c>
      <c r="T568" s="602" t="s">
        <v>497</v>
      </c>
      <c r="U568" s="602" t="s">
        <v>498</v>
      </c>
      <c r="V568" s="602" t="s">
        <v>498</v>
      </c>
      <c r="W568" s="602" t="s">
        <v>498</v>
      </c>
      <c r="X568" s="602" t="s">
        <v>498</v>
      </c>
    </row>
    <row r="569" spans="1:24" s="602" customFormat="1">
      <c r="A569" s="602">
        <v>407412</v>
      </c>
      <c r="B569" s="602" t="s">
        <v>5842</v>
      </c>
      <c r="C569" s="602" t="s">
        <v>498</v>
      </c>
      <c r="D569" s="602" t="s">
        <v>498</v>
      </c>
      <c r="E569" s="602" t="s">
        <v>498</v>
      </c>
      <c r="F569" s="602" t="s">
        <v>498</v>
      </c>
      <c r="G569" s="602" t="s">
        <v>498</v>
      </c>
      <c r="H569" s="602" t="s">
        <v>498</v>
      </c>
      <c r="I569" s="602" t="s">
        <v>498</v>
      </c>
      <c r="J569" s="602" t="s">
        <v>498</v>
      </c>
      <c r="K569" s="602" t="s">
        <v>498</v>
      </c>
      <c r="L569" s="602" t="s">
        <v>498</v>
      </c>
      <c r="M569" s="602" t="s">
        <v>498</v>
      </c>
      <c r="N569" s="602" t="s">
        <v>498</v>
      </c>
      <c r="O569" s="602" t="s">
        <v>498</v>
      </c>
      <c r="P569" s="602" t="s">
        <v>499</v>
      </c>
      <c r="Q569" s="602" t="s">
        <v>498</v>
      </c>
      <c r="R569" s="602" t="s">
        <v>498</v>
      </c>
      <c r="S569" s="602" t="s">
        <v>498</v>
      </c>
      <c r="T569" s="602" t="s">
        <v>497</v>
      </c>
      <c r="U569" s="602" t="s">
        <v>499</v>
      </c>
      <c r="V569" s="602" t="s">
        <v>498</v>
      </c>
      <c r="W569" s="602" t="s">
        <v>499</v>
      </c>
      <c r="X569" s="602" t="s">
        <v>497</v>
      </c>
    </row>
    <row r="570" spans="1:24" s="602" customFormat="1">
      <c r="A570" s="602">
        <v>407795</v>
      </c>
      <c r="B570" s="602" t="s">
        <v>5842</v>
      </c>
      <c r="C570" s="602" t="s">
        <v>498</v>
      </c>
      <c r="D570" s="602" t="s">
        <v>498</v>
      </c>
      <c r="E570" s="602" t="s">
        <v>498</v>
      </c>
      <c r="F570" s="602" t="s">
        <v>498</v>
      </c>
      <c r="G570" s="602" t="s">
        <v>498</v>
      </c>
      <c r="H570" s="602" t="s">
        <v>498</v>
      </c>
      <c r="I570" s="602" t="s">
        <v>497</v>
      </c>
      <c r="J570" s="602" t="s">
        <v>498</v>
      </c>
      <c r="K570" s="602" t="s">
        <v>497</v>
      </c>
      <c r="L570" s="602" t="s">
        <v>498</v>
      </c>
      <c r="M570" s="602" t="s">
        <v>498</v>
      </c>
      <c r="N570" s="602" t="s">
        <v>497</v>
      </c>
      <c r="O570" s="602" t="s">
        <v>498</v>
      </c>
      <c r="P570" s="602" t="s">
        <v>497</v>
      </c>
      <c r="Q570" s="602" t="s">
        <v>499</v>
      </c>
      <c r="R570" s="602" t="s">
        <v>498</v>
      </c>
      <c r="S570" s="602" t="s">
        <v>498</v>
      </c>
      <c r="T570" s="602" t="s">
        <v>497</v>
      </c>
      <c r="U570" s="602" t="s">
        <v>497</v>
      </c>
      <c r="V570" s="602" t="s">
        <v>498</v>
      </c>
      <c r="W570" s="602" t="s">
        <v>497</v>
      </c>
      <c r="X570" s="602" t="s">
        <v>497</v>
      </c>
    </row>
    <row r="571" spans="1:24" s="602" customFormat="1">
      <c r="A571" s="602">
        <v>408370</v>
      </c>
      <c r="B571" s="602" t="s">
        <v>5842</v>
      </c>
      <c r="C571" s="602" t="s">
        <v>498</v>
      </c>
      <c r="D571" s="602" t="s">
        <v>498</v>
      </c>
      <c r="E571" s="602" t="s">
        <v>498</v>
      </c>
      <c r="F571" s="602" t="s">
        <v>498</v>
      </c>
      <c r="G571" s="602" t="s">
        <v>498</v>
      </c>
      <c r="H571" s="602" t="s">
        <v>498</v>
      </c>
      <c r="I571" s="602" t="s">
        <v>497</v>
      </c>
      <c r="J571" s="602" t="s">
        <v>497</v>
      </c>
      <c r="K571" s="602" t="s">
        <v>497</v>
      </c>
      <c r="L571" s="602" t="s">
        <v>497</v>
      </c>
      <c r="M571" s="602" t="s">
        <v>497</v>
      </c>
      <c r="N571" s="602" t="s">
        <v>498</v>
      </c>
      <c r="O571" s="602" t="s">
        <v>499</v>
      </c>
      <c r="P571" s="602" t="s">
        <v>498</v>
      </c>
      <c r="Q571" s="602" t="s">
        <v>498</v>
      </c>
      <c r="R571" s="602" t="s">
        <v>498</v>
      </c>
      <c r="S571" s="602" t="s">
        <v>498</v>
      </c>
      <c r="T571" s="602" t="s">
        <v>497</v>
      </c>
      <c r="U571" s="602" t="s">
        <v>498</v>
      </c>
      <c r="V571" s="602" t="s">
        <v>498</v>
      </c>
      <c r="W571" s="602" t="s">
        <v>497</v>
      </c>
      <c r="X571" s="602" t="s">
        <v>498</v>
      </c>
    </row>
    <row r="572" spans="1:24" s="602" customFormat="1">
      <c r="A572" s="602">
        <v>408457</v>
      </c>
      <c r="B572" s="602" t="s">
        <v>5842</v>
      </c>
      <c r="C572" s="602" t="s">
        <v>498</v>
      </c>
      <c r="D572" s="602" t="s">
        <v>498</v>
      </c>
      <c r="E572" s="602" t="s">
        <v>498</v>
      </c>
      <c r="F572" s="602" t="s">
        <v>498</v>
      </c>
      <c r="G572" s="602" t="s">
        <v>498</v>
      </c>
      <c r="H572" s="602" t="s">
        <v>498</v>
      </c>
      <c r="I572" s="602" t="s">
        <v>498</v>
      </c>
      <c r="J572" s="602" t="s">
        <v>499</v>
      </c>
      <c r="K572" s="602" t="s">
        <v>499</v>
      </c>
      <c r="L572" s="602" t="s">
        <v>498</v>
      </c>
      <c r="M572" s="602" t="s">
        <v>499</v>
      </c>
      <c r="N572" s="602" t="s">
        <v>497</v>
      </c>
      <c r="O572" s="602" t="s">
        <v>497</v>
      </c>
      <c r="P572" s="602" t="s">
        <v>498</v>
      </c>
      <c r="Q572" s="602" t="s">
        <v>498</v>
      </c>
      <c r="R572" s="602" t="s">
        <v>498</v>
      </c>
      <c r="S572" s="602" t="s">
        <v>498</v>
      </c>
      <c r="T572" s="602" t="s">
        <v>497</v>
      </c>
      <c r="U572" s="602" t="s">
        <v>498</v>
      </c>
      <c r="V572" s="602" t="s">
        <v>497</v>
      </c>
      <c r="W572" s="602" t="s">
        <v>499</v>
      </c>
      <c r="X572" s="602" t="s">
        <v>498</v>
      </c>
    </row>
    <row r="573" spans="1:24" s="602" customFormat="1">
      <c r="A573" s="602">
        <v>408595</v>
      </c>
      <c r="B573" s="602" t="s">
        <v>5842</v>
      </c>
      <c r="C573" s="602" t="s">
        <v>498</v>
      </c>
      <c r="D573" s="602" t="s">
        <v>498</v>
      </c>
      <c r="E573" s="602" t="s">
        <v>498</v>
      </c>
      <c r="F573" s="602" t="s">
        <v>498</v>
      </c>
      <c r="G573" s="602" t="s">
        <v>497</v>
      </c>
      <c r="H573" s="602" t="s">
        <v>499</v>
      </c>
      <c r="I573" s="602" t="s">
        <v>498</v>
      </c>
      <c r="J573" s="602" t="s">
        <v>497</v>
      </c>
      <c r="K573" s="602" t="s">
        <v>497</v>
      </c>
      <c r="L573" s="602" t="s">
        <v>497</v>
      </c>
      <c r="M573" s="602" t="s">
        <v>498</v>
      </c>
      <c r="N573" s="602" t="s">
        <v>497</v>
      </c>
      <c r="O573" s="602" t="s">
        <v>499</v>
      </c>
      <c r="P573" s="602" t="s">
        <v>497</v>
      </c>
      <c r="Q573" s="602" t="s">
        <v>499</v>
      </c>
      <c r="R573" s="602" t="s">
        <v>498</v>
      </c>
      <c r="S573" s="602" t="s">
        <v>498</v>
      </c>
      <c r="T573" s="602" t="s">
        <v>497</v>
      </c>
      <c r="U573" s="602" t="s">
        <v>499</v>
      </c>
      <c r="V573" s="602" t="s">
        <v>497</v>
      </c>
      <c r="W573" s="602" t="s">
        <v>499</v>
      </c>
      <c r="X573" s="602" t="s">
        <v>498</v>
      </c>
    </row>
    <row r="574" spans="1:24" s="602" customFormat="1">
      <c r="A574" s="602">
        <v>408914</v>
      </c>
      <c r="B574" s="602" t="s">
        <v>5842</v>
      </c>
      <c r="C574" s="602" t="s">
        <v>498</v>
      </c>
      <c r="D574" s="602" t="s">
        <v>498</v>
      </c>
      <c r="E574" s="602" t="s">
        <v>498</v>
      </c>
      <c r="F574" s="602" t="s">
        <v>498</v>
      </c>
      <c r="G574" s="602" t="s">
        <v>498</v>
      </c>
      <c r="H574" s="602" t="s">
        <v>499</v>
      </c>
      <c r="I574" s="602" t="s">
        <v>498</v>
      </c>
      <c r="J574" s="602" t="s">
        <v>497</v>
      </c>
      <c r="K574" s="602" t="s">
        <v>497</v>
      </c>
      <c r="L574" s="602" t="s">
        <v>497</v>
      </c>
      <c r="M574" s="602" t="s">
        <v>499</v>
      </c>
      <c r="N574" s="602" t="s">
        <v>498</v>
      </c>
      <c r="O574" s="602" t="s">
        <v>499</v>
      </c>
      <c r="P574" s="602" t="s">
        <v>497</v>
      </c>
      <c r="Q574" s="602" t="s">
        <v>497</v>
      </c>
      <c r="R574" s="602" t="s">
        <v>498</v>
      </c>
      <c r="S574" s="602" t="s">
        <v>498</v>
      </c>
      <c r="T574" s="602" t="s">
        <v>497</v>
      </c>
      <c r="U574" s="602" t="s">
        <v>498</v>
      </c>
      <c r="V574" s="602" t="s">
        <v>497</v>
      </c>
      <c r="W574" s="602" t="s">
        <v>498</v>
      </c>
      <c r="X574" s="602" t="s">
        <v>498</v>
      </c>
    </row>
    <row r="575" spans="1:24" s="602" customFormat="1">
      <c r="A575" s="602">
        <v>409096</v>
      </c>
      <c r="B575" s="602" t="s">
        <v>5842</v>
      </c>
      <c r="C575" s="602" t="s">
        <v>498</v>
      </c>
      <c r="D575" s="602" t="s">
        <v>498</v>
      </c>
      <c r="E575" s="602" t="s">
        <v>498</v>
      </c>
      <c r="F575" s="602" t="s">
        <v>498</v>
      </c>
      <c r="G575" s="602" t="s">
        <v>499</v>
      </c>
      <c r="H575" s="602" t="s">
        <v>498</v>
      </c>
      <c r="I575" s="602" t="s">
        <v>497</v>
      </c>
      <c r="J575" s="602" t="s">
        <v>498</v>
      </c>
      <c r="K575" s="602" t="s">
        <v>498</v>
      </c>
      <c r="L575" s="602" t="s">
        <v>498</v>
      </c>
      <c r="M575" s="602" t="s">
        <v>498</v>
      </c>
      <c r="N575" s="602" t="s">
        <v>498</v>
      </c>
      <c r="O575" s="602" t="s">
        <v>497</v>
      </c>
      <c r="P575" s="602" t="s">
        <v>498</v>
      </c>
      <c r="Q575" s="602" t="s">
        <v>498</v>
      </c>
      <c r="R575" s="602" t="s">
        <v>498</v>
      </c>
      <c r="S575" s="602" t="s">
        <v>498</v>
      </c>
      <c r="T575" s="602" t="s">
        <v>497</v>
      </c>
      <c r="U575" s="602" t="s">
        <v>498</v>
      </c>
      <c r="V575" s="602" t="s">
        <v>497</v>
      </c>
      <c r="W575" s="602" t="s">
        <v>498</v>
      </c>
      <c r="X575" s="602" t="s">
        <v>498</v>
      </c>
    </row>
    <row r="576" spans="1:24" s="602" customFormat="1">
      <c r="A576" s="602">
        <v>409349</v>
      </c>
      <c r="B576" s="602" t="s">
        <v>5842</v>
      </c>
      <c r="C576" s="602" t="s">
        <v>498</v>
      </c>
      <c r="D576" s="602" t="s">
        <v>498</v>
      </c>
      <c r="E576" s="602" t="s">
        <v>498</v>
      </c>
      <c r="F576" s="602" t="s">
        <v>498</v>
      </c>
      <c r="G576" s="602" t="s">
        <v>498</v>
      </c>
      <c r="H576" s="602" t="s">
        <v>497</v>
      </c>
      <c r="I576" s="602" t="s">
        <v>499</v>
      </c>
      <c r="J576" s="602" t="s">
        <v>497</v>
      </c>
      <c r="K576" s="602" t="s">
        <v>497</v>
      </c>
      <c r="L576" s="602" t="s">
        <v>497</v>
      </c>
      <c r="M576" s="602" t="s">
        <v>497</v>
      </c>
      <c r="N576" s="602" t="s">
        <v>498</v>
      </c>
      <c r="O576" s="602" t="s">
        <v>497</v>
      </c>
      <c r="P576" s="602" t="s">
        <v>499</v>
      </c>
      <c r="Q576" s="602" t="s">
        <v>499</v>
      </c>
      <c r="R576" s="602" t="s">
        <v>498</v>
      </c>
      <c r="S576" s="602" t="s">
        <v>498</v>
      </c>
      <c r="T576" s="602" t="s">
        <v>497</v>
      </c>
      <c r="U576" s="602" t="s">
        <v>497</v>
      </c>
      <c r="V576" s="602" t="s">
        <v>499</v>
      </c>
      <c r="W576" s="602" t="s">
        <v>497</v>
      </c>
      <c r="X576" s="602" t="s">
        <v>498</v>
      </c>
    </row>
    <row r="577" spans="1:24" s="602" customFormat="1">
      <c r="A577" s="602">
        <v>409437</v>
      </c>
      <c r="B577" s="602" t="s">
        <v>5842</v>
      </c>
      <c r="C577" s="602" t="s">
        <v>498</v>
      </c>
      <c r="D577" s="602" t="s">
        <v>498</v>
      </c>
      <c r="E577" s="602" t="s">
        <v>498</v>
      </c>
      <c r="F577" s="602" t="s">
        <v>498</v>
      </c>
      <c r="G577" s="602" t="s">
        <v>498</v>
      </c>
      <c r="H577" s="602" t="s">
        <v>498</v>
      </c>
      <c r="I577" s="602" t="s">
        <v>499</v>
      </c>
      <c r="J577" s="602" t="s">
        <v>497</v>
      </c>
      <c r="K577" s="602" t="s">
        <v>497</v>
      </c>
      <c r="L577" s="602" t="s">
        <v>497</v>
      </c>
      <c r="M577" s="602" t="s">
        <v>499</v>
      </c>
      <c r="N577" s="602" t="s">
        <v>498</v>
      </c>
      <c r="O577" s="602" t="s">
        <v>497</v>
      </c>
      <c r="P577" s="602" t="s">
        <v>497</v>
      </c>
      <c r="Q577" s="602" t="s">
        <v>497</v>
      </c>
      <c r="R577" s="602" t="s">
        <v>498</v>
      </c>
      <c r="S577" s="602" t="s">
        <v>498</v>
      </c>
      <c r="T577" s="602" t="s">
        <v>497</v>
      </c>
      <c r="U577" s="602" t="s">
        <v>497</v>
      </c>
      <c r="V577" s="602" t="s">
        <v>497</v>
      </c>
      <c r="W577" s="602" t="s">
        <v>499</v>
      </c>
      <c r="X577" s="602" t="s">
        <v>498</v>
      </c>
    </row>
    <row r="578" spans="1:24" s="602" customFormat="1">
      <c r="A578" s="602">
        <v>410414</v>
      </c>
      <c r="B578" s="602" t="s">
        <v>5842</v>
      </c>
      <c r="C578" s="602" t="s">
        <v>498</v>
      </c>
      <c r="D578" s="602" t="s">
        <v>498</v>
      </c>
      <c r="E578" s="602" t="s">
        <v>498</v>
      </c>
      <c r="F578" s="602" t="s">
        <v>498</v>
      </c>
      <c r="G578" s="602" t="s">
        <v>498</v>
      </c>
      <c r="H578" s="602" t="s">
        <v>498</v>
      </c>
      <c r="I578" s="602" t="s">
        <v>499</v>
      </c>
      <c r="J578" s="602" t="s">
        <v>497</v>
      </c>
      <c r="K578" s="602" t="s">
        <v>497</v>
      </c>
      <c r="L578" s="602" t="s">
        <v>498</v>
      </c>
      <c r="M578" s="602" t="s">
        <v>497</v>
      </c>
      <c r="N578" s="602" t="s">
        <v>498</v>
      </c>
      <c r="O578" s="602" t="s">
        <v>499</v>
      </c>
      <c r="P578" s="602" t="s">
        <v>497</v>
      </c>
      <c r="Q578" s="602" t="s">
        <v>497</v>
      </c>
      <c r="R578" s="602" t="s">
        <v>498</v>
      </c>
      <c r="S578" s="602" t="s">
        <v>498</v>
      </c>
      <c r="T578" s="602" t="s">
        <v>497</v>
      </c>
      <c r="U578" s="602" t="s">
        <v>497</v>
      </c>
      <c r="V578" s="602" t="s">
        <v>499</v>
      </c>
      <c r="W578" s="602" t="s">
        <v>497</v>
      </c>
      <c r="X578" s="602" t="s">
        <v>498</v>
      </c>
    </row>
    <row r="579" spans="1:24" s="602" customFormat="1">
      <c r="A579" s="602">
        <v>412213</v>
      </c>
      <c r="B579" s="602" t="s">
        <v>5842</v>
      </c>
      <c r="C579" s="602" t="s">
        <v>498</v>
      </c>
      <c r="D579" s="602" t="s">
        <v>498</v>
      </c>
      <c r="E579" s="602" t="s">
        <v>498</v>
      </c>
      <c r="F579" s="602" t="s">
        <v>498</v>
      </c>
      <c r="G579" s="602" t="s">
        <v>499</v>
      </c>
      <c r="H579" s="602" t="s">
        <v>498</v>
      </c>
      <c r="I579" s="602" t="s">
        <v>498</v>
      </c>
      <c r="J579" s="602" t="s">
        <v>499</v>
      </c>
      <c r="K579" s="602" t="s">
        <v>498</v>
      </c>
      <c r="L579" s="602" t="s">
        <v>498</v>
      </c>
      <c r="M579" s="602" t="s">
        <v>498</v>
      </c>
      <c r="N579" s="602" t="s">
        <v>499</v>
      </c>
      <c r="O579" s="602" t="s">
        <v>498</v>
      </c>
      <c r="P579" s="602" t="s">
        <v>498</v>
      </c>
      <c r="Q579" s="602" t="s">
        <v>497</v>
      </c>
      <c r="R579" s="602" t="s">
        <v>498</v>
      </c>
      <c r="S579" s="602" t="s">
        <v>498</v>
      </c>
      <c r="T579" s="602" t="s">
        <v>497</v>
      </c>
      <c r="U579" s="602" t="s">
        <v>498</v>
      </c>
      <c r="V579" s="602" t="s">
        <v>499</v>
      </c>
      <c r="W579" s="602" t="s">
        <v>499</v>
      </c>
      <c r="X579" s="602" t="s">
        <v>497</v>
      </c>
    </row>
    <row r="580" spans="1:24" s="602" customFormat="1">
      <c r="A580" s="602">
        <v>412466</v>
      </c>
      <c r="B580" s="602" t="s">
        <v>5842</v>
      </c>
      <c r="C580" s="602" t="s">
        <v>498</v>
      </c>
      <c r="D580" s="602" t="s">
        <v>498</v>
      </c>
      <c r="E580" s="602" t="s">
        <v>498</v>
      </c>
      <c r="F580" s="602" t="s">
        <v>498</v>
      </c>
      <c r="G580" s="602" t="s">
        <v>498</v>
      </c>
      <c r="H580" s="602" t="s">
        <v>498</v>
      </c>
      <c r="I580" s="602" t="s">
        <v>498</v>
      </c>
      <c r="J580" s="602" t="s">
        <v>498</v>
      </c>
      <c r="K580" s="602" t="s">
        <v>499</v>
      </c>
      <c r="L580" s="602" t="s">
        <v>498</v>
      </c>
      <c r="M580" s="602" t="s">
        <v>498</v>
      </c>
      <c r="N580" s="602" t="s">
        <v>497</v>
      </c>
      <c r="O580" s="602" t="s">
        <v>499</v>
      </c>
      <c r="P580" s="602" t="s">
        <v>498</v>
      </c>
      <c r="Q580" s="602" t="s">
        <v>499</v>
      </c>
      <c r="R580" s="602" t="s">
        <v>498</v>
      </c>
      <c r="S580" s="602" t="s">
        <v>498</v>
      </c>
      <c r="T580" s="602" t="s">
        <v>497</v>
      </c>
      <c r="U580" s="602" t="s">
        <v>499</v>
      </c>
      <c r="V580" s="602" t="s">
        <v>498</v>
      </c>
      <c r="W580" s="602" t="s">
        <v>498</v>
      </c>
      <c r="X580" s="602" t="s">
        <v>497</v>
      </c>
    </row>
    <row r="581" spans="1:24" s="602" customFormat="1">
      <c r="A581" s="602">
        <v>414748</v>
      </c>
      <c r="B581" s="602" t="s">
        <v>5842</v>
      </c>
      <c r="C581" s="602" t="s">
        <v>498</v>
      </c>
      <c r="D581" s="602" t="s">
        <v>498</v>
      </c>
      <c r="E581" s="602" t="s">
        <v>498</v>
      </c>
      <c r="F581" s="602" t="s">
        <v>498</v>
      </c>
      <c r="G581" s="602" t="s">
        <v>497</v>
      </c>
      <c r="H581" s="602" t="s">
        <v>497</v>
      </c>
      <c r="I581" s="602" t="s">
        <v>498</v>
      </c>
      <c r="J581" s="602" t="s">
        <v>499</v>
      </c>
      <c r="K581" s="602" t="s">
        <v>498</v>
      </c>
      <c r="L581" s="602" t="s">
        <v>498</v>
      </c>
      <c r="M581" s="602" t="s">
        <v>498</v>
      </c>
      <c r="N581" s="602" t="s">
        <v>499</v>
      </c>
      <c r="O581" s="602" t="s">
        <v>499</v>
      </c>
      <c r="P581" s="602" t="s">
        <v>498</v>
      </c>
      <c r="Q581" s="602" t="s">
        <v>499</v>
      </c>
      <c r="R581" s="602" t="s">
        <v>498</v>
      </c>
      <c r="S581" s="602" t="s">
        <v>498</v>
      </c>
      <c r="T581" s="602" t="s">
        <v>497</v>
      </c>
      <c r="U581" s="602" t="s">
        <v>499</v>
      </c>
      <c r="V581" s="602" t="s">
        <v>498</v>
      </c>
      <c r="W581" s="602" t="s">
        <v>498</v>
      </c>
      <c r="X581" s="602" t="s">
        <v>497</v>
      </c>
    </row>
    <row r="582" spans="1:24" s="602" customFormat="1">
      <c r="A582" s="602">
        <v>414884</v>
      </c>
      <c r="B582" s="602" t="s">
        <v>5842</v>
      </c>
      <c r="C582" s="602" t="s">
        <v>498</v>
      </c>
      <c r="D582" s="602" t="s">
        <v>498</v>
      </c>
      <c r="E582" s="602" t="s">
        <v>498</v>
      </c>
      <c r="F582" s="602" t="s">
        <v>498</v>
      </c>
      <c r="G582" s="602" t="s">
        <v>499</v>
      </c>
      <c r="H582" s="602" t="s">
        <v>497</v>
      </c>
      <c r="I582" s="602" t="s">
        <v>498</v>
      </c>
      <c r="J582" s="602" t="s">
        <v>498</v>
      </c>
      <c r="K582" s="602" t="s">
        <v>498</v>
      </c>
      <c r="L582" s="602" t="s">
        <v>498</v>
      </c>
      <c r="M582" s="602" t="s">
        <v>498</v>
      </c>
      <c r="N582" s="602" t="s">
        <v>499</v>
      </c>
      <c r="O582" s="602" t="s">
        <v>497</v>
      </c>
      <c r="P582" s="602" t="s">
        <v>499</v>
      </c>
      <c r="Q582" s="602" t="s">
        <v>498</v>
      </c>
      <c r="R582" s="602" t="s">
        <v>498</v>
      </c>
      <c r="S582" s="602" t="s">
        <v>498</v>
      </c>
      <c r="T582" s="602" t="s">
        <v>497</v>
      </c>
      <c r="U582" s="602" t="s">
        <v>498</v>
      </c>
      <c r="V582" s="602" t="s">
        <v>498</v>
      </c>
      <c r="W582" s="602" t="s">
        <v>499</v>
      </c>
      <c r="X582" s="602" t="s">
        <v>497</v>
      </c>
    </row>
    <row r="583" spans="1:24" s="602" customFormat="1">
      <c r="A583" s="602">
        <v>418265</v>
      </c>
      <c r="B583" s="602" t="s">
        <v>5842</v>
      </c>
      <c r="C583" s="602" t="s">
        <v>498</v>
      </c>
      <c r="D583" s="602" t="s">
        <v>498</v>
      </c>
      <c r="E583" s="602" t="s">
        <v>498</v>
      </c>
      <c r="F583" s="602" t="s">
        <v>498</v>
      </c>
      <c r="G583" s="602" t="s">
        <v>497</v>
      </c>
      <c r="H583" s="602" t="s">
        <v>498</v>
      </c>
      <c r="I583" s="602" t="s">
        <v>498</v>
      </c>
      <c r="J583" s="602" t="s">
        <v>497</v>
      </c>
      <c r="K583" s="602" t="s">
        <v>498</v>
      </c>
      <c r="L583" s="602" t="s">
        <v>498</v>
      </c>
      <c r="M583" s="602" t="s">
        <v>498</v>
      </c>
      <c r="N583" s="602" t="s">
        <v>499</v>
      </c>
      <c r="O583" s="602" t="s">
        <v>497</v>
      </c>
      <c r="P583" s="602" t="s">
        <v>497</v>
      </c>
      <c r="Q583" s="602" t="s">
        <v>498</v>
      </c>
      <c r="R583" s="602" t="s">
        <v>498</v>
      </c>
      <c r="S583" s="602" t="s">
        <v>498</v>
      </c>
      <c r="T583" s="602" t="s">
        <v>497</v>
      </c>
      <c r="U583" s="602" t="s">
        <v>499</v>
      </c>
      <c r="V583" s="602" t="s">
        <v>497</v>
      </c>
      <c r="W583" s="602" t="s">
        <v>497</v>
      </c>
      <c r="X583" s="602" t="s">
        <v>497</v>
      </c>
    </row>
    <row r="584" spans="1:24" s="602" customFormat="1">
      <c r="A584" s="602">
        <v>407073</v>
      </c>
      <c r="B584" s="602" t="s">
        <v>5842</v>
      </c>
      <c r="C584" s="602" t="s">
        <v>498</v>
      </c>
      <c r="D584" s="602" t="s">
        <v>498</v>
      </c>
      <c r="E584" s="602" t="s">
        <v>498</v>
      </c>
      <c r="F584" s="602" t="s">
        <v>499</v>
      </c>
      <c r="G584" s="602" t="s">
        <v>498</v>
      </c>
      <c r="H584" s="602" t="s">
        <v>498</v>
      </c>
      <c r="I584" s="602" t="s">
        <v>498</v>
      </c>
      <c r="J584" s="602" t="s">
        <v>498</v>
      </c>
      <c r="K584" s="602" t="s">
        <v>498</v>
      </c>
      <c r="L584" s="602" t="s">
        <v>498</v>
      </c>
      <c r="M584" s="602" t="s">
        <v>498</v>
      </c>
      <c r="N584" s="602" t="s">
        <v>498</v>
      </c>
      <c r="O584" s="602" t="s">
        <v>497</v>
      </c>
      <c r="P584" s="602" t="s">
        <v>498</v>
      </c>
      <c r="Q584" s="602" t="s">
        <v>498</v>
      </c>
      <c r="R584" s="602" t="s">
        <v>498</v>
      </c>
      <c r="S584" s="602" t="s">
        <v>498</v>
      </c>
      <c r="T584" s="602" t="s">
        <v>497</v>
      </c>
      <c r="U584" s="602" t="s">
        <v>497</v>
      </c>
      <c r="V584" s="602" t="s">
        <v>497</v>
      </c>
      <c r="W584" s="602" t="s">
        <v>497</v>
      </c>
      <c r="X584" s="602" t="s">
        <v>498</v>
      </c>
    </row>
    <row r="585" spans="1:24" s="602" customFormat="1">
      <c r="A585" s="602">
        <v>415850</v>
      </c>
      <c r="B585" s="602" t="s">
        <v>5842</v>
      </c>
      <c r="C585" s="602" t="s">
        <v>498</v>
      </c>
      <c r="D585" s="602" t="s">
        <v>498</v>
      </c>
      <c r="E585" s="602" t="s">
        <v>498</v>
      </c>
      <c r="F585" s="602" t="s">
        <v>499</v>
      </c>
      <c r="G585" s="602" t="s">
        <v>498</v>
      </c>
      <c r="H585" s="602" t="s">
        <v>498</v>
      </c>
      <c r="I585" s="602" t="s">
        <v>498</v>
      </c>
      <c r="J585" s="602" t="s">
        <v>497</v>
      </c>
      <c r="K585" s="602" t="s">
        <v>499</v>
      </c>
      <c r="L585" s="602" t="s">
        <v>497</v>
      </c>
      <c r="M585" s="602" t="s">
        <v>497</v>
      </c>
      <c r="N585" s="602" t="s">
        <v>498</v>
      </c>
      <c r="O585" s="602" t="s">
        <v>497</v>
      </c>
      <c r="P585" s="602" t="s">
        <v>498</v>
      </c>
      <c r="Q585" s="602" t="s">
        <v>499</v>
      </c>
      <c r="R585" s="602" t="s">
        <v>498</v>
      </c>
      <c r="S585" s="602" t="s">
        <v>498</v>
      </c>
      <c r="T585" s="602" t="s">
        <v>497</v>
      </c>
      <c r="U585" s="602" t="s">
        <v>499</v>
      </c>
      <c r="V585" s="602" t="s">
        <v>499</v>
      </c>
      <c r="W585" s="602" t="s">
        <v>499</v>
      </c>
      <c r="X585" s="602" t="s">
        <v>498</v>
      </c>
    </row>
    <row r="586" spans="1:24" s="602" customFormat="1">
      <c r="A586" s="602">
        <v>405196</v>
      </c>
      <c r="B586" s="602" t="s">
        <v>5842</v>
      </c>
      <c r="C586" s="602" t="s">
        <v>498</v>
      </c>
      <c r="D586" s="602" t="s">
        <v>498</v>
      </c>
      <c r="E586" s="602" t="s">
        <v>498</v>
      </c>
      <c r="F586" s="602" t="s">
        <v>497</v>
      </c>
      <c r="G586" s="602" t="s">
        <v>497</v>
      </c>
      <c r="H586" s="602" t="s">
        <v>498</v>
      </c>
      <c r="I586" s="602" t="s">
        <v>498</v>
      </c>
      <c r="J586" s="602" t="s">
        <v>498</v>
      </c>
      <c r="K586" s="602" t="s">
        <v>497</v>
      </c>
      <c r="L586" s="602" t="s">
        <v>497</v>
      </c>
      <c r="M586" s="602" t="s">
        <v>498</v>
      </c>
      <c r="N586" s="602" t="s">
        <v>499</v>
      </c>
      <c r="O586" s="602" t="s">
        <v>497</v>
      </c>
      <c r="P586" s="602" t="s">
        <v>497</v>
      </c>
      <c r="Q586" s="602" t="s">
        <v>498</v>
      </c>
      <c r="R586" s="602" t="s">
        <v>498</v>
      </c>
      <c r="S586" s="602" t="s">
        <v>498</v>
      </c>
      <c r="T586" s="602" t="s">
        <v>497</v>
      </c>
      <c r="U586" s="602" t="s">
        <v>498</v>
      </c>
      <c r="V586" s="602" t="s">
        <v>498</v>
      </c>
      <c r="W586" s="602" t="s">
        <v>498</v>
      </c>
      <c r="X586" s="602" t="s">
        <v>498</v>
      </c>
    </row>
    <row r="587" spans="1:24" s="602" customFormat="1">
      <c r="A587" s="602">
        <v>405879</v>
      </c>
      <c r="B587" s="602" t="s">
        <v>5842</v>
      </c>
      <c r="C587" s="602" t="s">
        <v>498</v>
      </c>
      <c r="D587" s="602" t="s">
        <v>498</v>
      </c>
      <c r="E587" s="602" t="s">
        <v>498</v>
      </c>
      <c r="F587" s="602" t="s">
        <v>497</v>
      </c>
      <c r="G587" s="602" t="s">
        <v>497</v>
      </c>
      <c r="H587" s="602" t="s">
        <v>498</v>
      </c>
      <c r="I587" s="602" t="s">
        <v>499</v>
      </c>
      <c r="J587" s="602" t="s">
        <v>497</v>
      </c>
      <c r="K587" s="602" t="s">
        <v>497</v>
      </c>
      <c r="L587" s="602" t="s">
        <v>499</v>
      </c>
      <c r="M587" s="602" t="s">
        <v>499</v>
      </c>
      <c r="N587" s="602" t="s">
        <v>497</v>
      </c>
      <c r="O587" s="602" t="s">
        <v>499</v>
      </c>
      <c r="P587" s="602" t="s">
        <v>497</v>
      </c>
      <c r="Q587" s="602" t="s">
        <v>499</v>
      </c>
      <c r="R587" s="602" t="s">
        <v>498</v>
      </c>
      <c r="S587" s="602" t="s">
        <v>498</v>
      </c>
      <c r="T587" s="602" t="s">
        <v>497</v>
      </c>
      <c r="U587" s="602" t="s">
        <v>498</v>
      </c>
      <c r="V587" s="602" t="s">
        <v>498</v>
      </c>
      <c r="W587" s="602" t="s">
        <v>498</v>
      </c>
      <c r="X587" s="602" t="s">
        <v>497</v>
      </c>
    </row>
    <row r="588" spans="1:24" s="602" customFormat="1">
      <c r="A588" s="602">
        <v>413677</v>
      </c>
      <c r="B588" s="602" t="s">
        <v>5842</v>
      </c>
      <c r="C588" s="602" t="s">
        <v>498</v>
      </c>
      <c r="D588" s="602" t="s">
        <v>498</v>
      </c>
      <c r="E588" s="602" t="s">
        <v>498</v>
      </c>
      <c r="F588" s="602" t="s">
        <v>497</v>
      </c>
      <c r="G588" s="602" t="s">
        <v>498</v>
      </c>
      <c r="H588" s="602" t="s">
        <v>498</v>
      </c>
      <c r="I588" s="602" t="s">
        <v>498</v>
      </c>
      <c r="J588" s="602" t="s">
        <v>499</v>
      </c>
      <c r="K588" s="602" t="s">
        <v>497</v>
      </c>
      <c r="L588" s="602" t="s">
        <v>498</v>
      </c>
      <c r="M588" s="602" t="s">
        <v>499</v>
      </c>
      <c r="N588" s="602" t="s">
        <v>498</v>
      </c>
      <c r="O588" s="602" t="s">
        <v>499</v>
      </c>
      <c r="P588" s="602" t="s">
        <v>499</v>
      </c>
      <c r="Q588" s="602" t="s">
        <v>497</v>
      </c>
      <c r="R588" s="602" t="s">
        <v>498</v>
      </c>
      <c r="S588" s="602" t="s">
        <v>498</v>
      </c>
      <c r="T588" s="602" t="s">
        <v>497</v>
      </c>
      <c r="U588" s="602" t="s">
        <v>497</v>
      </c>
      <c r="V588" s="602" t="s">
        <v>497</v>
      </c>
      <c r="W588" s="602" t="s">
        <v>499</v>
      </c>
      <c r="X588" s="602" t="s">
        <v>497</v>
      </c>
    </row>
    <row r="589" spans="1:24" s="602" customFormat="1">
      <c r="A589" s="602">
        <v>414703</v>
      </c>
      <c r="B589" s="602" t="s">
        <v>5842</v>
      </c>
      <c r="C589" s="602" t="s">
        <v>498</v>
      </c>
      <c r="D589" s="602" t="s">
        <v>498</v>
      </c>
      <c r="E589" s="602" t="s">
        <v>498</v>
      </c>
      <c r="F589" s="602" t="s">
        <v>497</v>
      </c>
      <c r="G589" s="602" t="s">
        <v>498</v>
      </c>
      <c r="H589" s="602" t="s">
        <v>498</v>
      </c>
      <c r="I589" s="602" t="s">
        <v>498</v>
      </c>
      <c r="J589" s="602" t="s">
        <v>499</v>
      </c>
      <c r="K589" s="602" t="s">
        <v>499</v>
      </c>
      <c r="L589" s="602" t="s">
        <v>498</v>
      </c>
      <c r="M589" s="602" t="s">
        <v>499</v>
      </c>
      <c r="N589" s="602" t="s">
        <v>498</v>
      </c>
      <c r="O589" s="602" t="s">
        <v>498</v>
      </c>
      <c r="P589" s="602" t="s">
        <v>499</v>
      </c>
      <c r="Q589" s="602" t="s">
        <v>499</v>
      </c>
      <c r="R589" s="602" t="s">
        <v>498</v>
      </c>
      <c r="S589" s="602" t="s">
        <v>498</v>
      </c>
      <c r="T589" s="602" t="s">
        <v>497</v>
      </c>
      <c r="U589" s="602" t="s">
        <v>499</v>
      </c>
      <c r="V589" s="602" t="s">
        <v>497</v>
      </c>
      <c r="W589" s="602" t="s">
        <v>498</v>
      </c>
      <c r="X589" s="602" t="s">
        <v>497</v>
      </c>
    </row>
    <row r="590" spans="1:24" s="602" customFormat="1">
      <c r="A590" s="602">
        <v>407007</v>
      </c>
      <c r="B590" s="602" t="s">
        <v>5842</v>
      </c>
      <c r="C590" s="602" t="s">
        <v>498</v>
      </c>
      <c r="D590" s="602" t="s">
        <v>498</v>
      </c>
      <c r="E590" s="602" t="s">
        <v>498</v>
      </c>
      <c r="F590" s="602" t="s">
        <v>498</v>
      </c>
      <c r="G590" s="602" t="s">
        <v>498</v>
      </c>
      <c r="H590" s="602" t="s">
        <v>499</v>
      </c>
      <c r="I590" s="602" t="s">
        <v>498</v>
      </c>
      <c r="J590" s="602" t="s">
        <v>498</v>
      </c>
      <c r="K590" s="602" t="s">
        <v>498</v>
      </c>
      <c r="L590" s="602" t="s">
        <v>499</v>
      </c>
      <c r="M590" s="602" t="s">
        <v>498</v>
      </c>
      <c r="N590" s="602" t="s">
        <v>498</v>
      </c>
      <c r="O590" s="602" t="s">
        <v>499</v>
      </c>
      <c r="P590" s="602" t="s">
        <v>498</v>
      </c>
      <c r="Q590" s="602" t="s">
        <v>499</v>
      </c>
      <c r="R590" s="602" t="s">
        <v>499</v>
      </c>
      <c r="S590" s="602" t="s">
        <v>498</v>
      </c>
      <c r="T590" s="602" t="s">
        <v>498</v>
      </c>
      <c r="U590" s="602" t="s">
        <v>498</v>
      </c>
      <c r="V590" s="602" t="s">
        <v>498</v>
      </c>
      <c r="W590" s="602" t="s">
        <v>498</v>
      </c>
      <c r="X590" s="602" t="s">
        <v>498</v>
      </c>
    </row>
    <row r="591" spans="1:24" s="602" customFormat="1">
      <c r="A591" s="602">
        <v>407827</v>
      </c>
      <c r="B591" s="602" t="s">
        <v>5842</v>
      </c>
      <c r="C591" s="602" t="s">
        <v>498</v>
      </c>
      <c r="D591" s="602" t="s">
        <v>498</v>
      </c>
      <c r="E591" s="602" t="s">
        <v>498</v>
      </c>
      <c r="F591" s="602" t="s">
        <v>498</v>
      </c>
      <c r="G591" s="602" t="s">
        <v>498</v>
      </c>
      <c r="H591" s="602" t="s">
        <v>498</v>
      </c>
      <c r="I591" s="602" t="s">
        <v>497</v>
      </c>
      <c r="J591" s="602" t="s">
        <v>499</v>
      </c>
      <c r="K591" s="602" t="s">
        <v>499</v>
      </c>
      <c r="L591" s="602" t="s">
        <v>497</v>
      </c>
      <c r="M591" s="602" t="s">
        <v>498</v>
      </c>
      <c r="N591" s="602" t="s">
        <v>497</v>
      </c>
      <c r="O591" s="602" t="s">
        <v>497</v>
      </c>
      <c r="P591" s="602" t="s">
        <v>497</v>
      </c>
      <c r="Q591" s="602" t="s">
        <v>497</v>
      </c>
      <c r="R591" s="602" t="s">
        <v>499</v>
      </c>
      <c r="S591" s="602" t="s">
        <v>498</v>
      </c>
      <c r="T591" s="602" t="s">
        <v>498</v>
      </c>
      <c r="U591" s="602" t="s">
        <v>497</v>
      </c>
      <c r="V591" s="602" t="s">
        <v>499</v>
      </c>
      <c r="W591" s="602" t="s">
        <v>497</v>
      </c>
      <c r="X591" s="602" t="s">
        <v>497</v>
      </c>
    </row>
    <row r="592" spans="1:24" s="602" customFormat="1">
      <c r="A592" s="602">
        <v>407857</v>
      </c>
      <c r="B592" s="602" t="s">
        <v>5842</v>
      </c>
      <c r="C592" s="602" t="s">
        <v>498</v>
      </c>
      <c r="D592" s="602" t="s">
        <v>498</v>
      </c>
      <c r="E592" s="602" t="s">
        <v>498</v>
      </c>
      <c r="F592" s="602" t="s">
        <v>498</v>
      </c>
      <c r="G592" s="602" t="s">
        <v>499</v>
      </c>
      <c r="H592" s="602" t="s">
        <v>498</v>
      </c>
      <c r="I592" s="602" t="s">
        <v>498</v>
      </c>
      <c r="J592" s="602" t="s">
        <v>498</v>
      </c>
      <c r="K592" s="602" t="s">
        <v>498</v>
      </c>
      <c r="L592" s="602" t="s">
        <v>498</v>
      </c>
      <c r="M592" s="602" t="s">
        <v>498</v>
      </c>
      <c r="N592" s="602" t="s">
        <v>499</v>
      </c>
      <c r="O592" s="602" t="s">
        <v>499</v>
      </c>
      <c r="P592" s="602" t="s">
        <v>499</v>
      </c>
      <c r="Q592" s="602" t="s">
        <v>499</v>
      </c>
      <c r="R592" s="602" t="s">
        <v>499</v>
      </c>
      <c r="S592" s="602" t="s">
        <v>498</v>
      </c>
      <c r="T592" s="602" t="s">
        <v>498</v>
      </c>
      <c r="U592" s="602" t="s">
        <v>498</v>
      </c>
      <c r="V592" s="602" t="s">
        <v>498</v>
      </c>
      <c r="W592" s="602" t="s">
        <v>498</v>
      </c>
      <c r="X592" s="602" t="s">
        <v>498</v>
      </c>
    </row>
    <row r="593" spans="1:24" s="602" customFormat="1">
      <c r="A593" s="602">
        <v>408327</v>
      </c>
      <c r="B593" s="602" t="s">
        <v>5842</v>
      </c>
      <c r="C593" s="602" t="s">
        <v>498</v>
      </c>
      <c r="D593" s="602" t="s">
        <v>498</v>
      </c>
      <c r="E593" s="602" t="s">
        <v>498</v>
      </c>
      <c r="F593" s="602" t="s">
        <v>498</v>
      </c>
      <c r="G593" s="602" t="s">
        <v>498</v>
      </c>
      <c r="H593" s="602" t="s">
        <v>498</v>
      </c>
      <c r="I593" s="602" t="s">
        <v>499</v>
      </c>
      <c r="J593" s="602" t="s">
        <v>499</v>
      </c>
      <c r="K593" s="602" t="s">
        <v>498</v>
      </c>
      <c r="L593" s="602" t="s">
        <v>499</v>
      </c>
      <c r="M593" s="602" t="s">
        <v>498</v>
      </c>
      <c r="N593" s="602" t="s">
        <v>499</v>
      </c>
      <c r="O593" s="602" t="s">
        <v>499</v>
      </c>
      <c r="P593" s="602" t="s">
        <v>498</v>
      </c>
      <c r="Q593" s="602" t="s">
        <v>498</v>
      </c>
      <c r="R593" s="602" t="s">
        <v>499</v>
      </c>
      <c r="S593" s="602" t="s">
        <v>498</v>
      </c>
      <c r="T593" s="602" t="s">
        <v>498</v>
      </c>
      <c r="U593" s="602" t="s">
        <v>498</v>
      </c>
      <c r="V593" s="602" t="s">
        <v>498</v>
      </c>
      <c r="W593" s="602" t="s">
        <v>498</v>
      </c>
      <c r="X593" s="602" t="s">
        <v>498</v>
      </c>
    </row>
    <row r="594" spans="1:24" s="602" customFormat="1">
      <c r="A594" s="602">
        <v>408854</v>
      </c>
      <c r="B594" s="602" t="s">
        <v>5842</v>
      </c>
      <c r="C594" s="602" t="s">
        <v>498</v>
      </c>
      <c r="D594" s="602" t="s">
        <v>498</v>
      </c>
      <c r="E594" s="602" t="s">
        <v>498</v>
      </c>
      <c r="F594" s="602" t="s">
        <v>498</v>
      </c>
      <c r="G594" s="602" t="s">
        <v>498</v>
      </c>
      <c r="H594" s="602" t="s">
        <v>498</v>
      </c>
      <c r="I594" s="602" t="s">
        <v>497</v>
      </c>
      <c r="J594" s="602" t="s">
        <v>499</v>
      </c>
      <c r="K594" s="602" t="s">
        <v>497</v>
      </c>
      <c r="L594" s="602" t="s">
        <v>497</v>
      </c>
      <c r="M594" s="602" t="s">
        <v>497</v>
      </c>
      <c r="N594" s="602" t="s">
        <v>498</v>
      </c>
      <c r="O594" s="602" t="s">
        <v>499</v>
      </c>
      <c r="P594" s="602" t="s">
        <v>499</v>
      </c>
      <c r="Q594" s="602" t="s">
        <v>497</v>
      </c>
      <c r="R594" s="602" t="s">
        <v>499</v>
      </c>
      <c r="S594" s="602" t="s">
        <v>498</v>
      </c>
      <c r="T594" s="602" t="s">
        <v>498</v>
      </c>
      <c r="U594" s="602" t="s">
        <v>497</v>
      </c>
      <c r="V594" s="602" t="s">
        <v>497</v>
      </c>
      <c r="W594" s="602" t="s">
        <v>498</v>
      </c>
      <c r="X594" s="602" t="s">
        <v>498</v>
      </c>
    </row>
    <row r="595" spans="1:24" s="602" customFormat="1">
      <c r="A595" s="602">
        <v>409071</v>
      </c>
      <c r="B595" s="602" t="s">
        <v>5842</v>
      </c>
      <c r="C595" s="602" t="s">
        <v>498</v>
      </c>
      <c r="D595" s="602" t="s">
        <v>498</v>
      </c>
      <c r="E595" s="602" t="s">
        <v>498</v>
      </c>
      <c r="F595" s="602" t="s">
        <v>498</v>
      </c>
      <c r="G595" s="602" t="s">
        <v>498</v>
      </c>
      <c r="H595" s="602" t="s">
        <v>498</v>
      </c>
      <c r="I595" s="602" t="s">
        <v>499</v>
      </c>
      <c r="J595" s="602" t="s">
        <v>498</v>
      </c>
      <c r="K595" s="602" t="s">
        <v>498</v>
      </c>
      <c r="L595" s="602" t="s">
        <v>499</v>
      </c>
      <c r="M595" s="602" t="s">
        <v>498</v>
      </c>
      <c r="N595" s="602" t="s">
        <v>498</v>
      </c>
      <c r="O595" s="602" t="s">
        <v>498</v>
      </c>
      <c r="P595" s="602" t="s">
        <v>498</v>
      </c>
      <c r="Q595" s="602" t="s">
        <v>498</v>
      </c>
      <c r="R595" s="602" t="s">
        <v>499</v>
      </c>
      <c r="S595" s="602" t="s">
        <v>498</v>
      </c>
      <c r="T595" s="602" t="s">
        <v>498</v>
      </c>
      <c r="U595" s="602" t="s">
        <v>498</v>
      </c>
      <c r="V595" s="602" t="s">
        <v>498</v>
      </c>
      <c r="W595" s="602" t="s">
        <v>498</v>
      </c>
      <c r="X595" s="602" t="s">
        <v>498</v>
      </c>
    </row>
    <row r="596" spans="1:24" s="602" customFormat="1">
      <c r="A596" s="602">
        <v>409118</v>
      </c>
      <c r="B596" s="602" t="s">
        <v>5842</v>
      </c>
      <c r="C596" s="602" t="s">
        <v>498</v>
      </c>
      <c r="D596" s="602" t="s">
        <v>498</v>
      </c>
      <c r="E596" s="602" t="s">
        <v>498</v>
      </c>
      <c r="F596" s="602" t="s">
        <v>498</v>
      </c>
      <c r="G596" s="602" t="s">
        <v>497</v>
      </c>
      <c r="H596" s="602" t="s">
        <v>498</v>
      </c>
      <c r="I596" s="602" t="s">
        <v>498</v>
      </c>
      <c r="J596" s="602" t="s">
        <v>497</v>
      </c>
      <c r="K596" s="602" t="s">
        <v>498</v>
      </c>
      <c r="L596" s="602" t="s">
        <v>497</v>
      </c>
      <c r="M596" s="602" t="s">
        <v>498</v>
      </c>
      <c r="N596" s="602" t="s">
        <v>498</v>
      </c>
      <c r="O596" s="602" t="s">
        <v>497</v>
      </c>
      <c r="P596" s="602" t="s">
        <v>498</v>
      </c>
      <c r="Q596" s="602" t="s">
        <v>499</v>
      </c>
      <c r="R596" s="602" t="s">
        <v>499</v>
      </c>
      <c r="S596" s="602" t="s">
        <v>498</v>
      </c>
      <c r="T596" s="602" t="s">
        <v>498</v>
      </c>
      <c r="U596" s="602" t="s">
        <v>498</v>
      </c>
      <c r="V596" s="602" t="s">
        <v>498</v>
      </c>
      <c r="W596" s="602" t="s">
        <v>498</v>
      </c>
      <c r="X596" s="602" t="s">
        <v>498</v>
      </c>
    </row>
    <row r="597" spans="1:24" s="602" customFormat="1">
      <c r="A597" s="602">
        <v>409448</v>
      </c>
      <c r="B597" s="602" t="s">
        <v>5842</v>
      </c>
      <c r="C597" s="602" t="s">
        <v>498</v>
      </c>
      <c r="D597" s="602" t="s">
        <v>498</v>
      </c>
      <c r="E597" s="602" t="s">
        <v>498</v>
      </c>
      <c r="F597" s="602" t="s">
        <v>498</v>
      </c>
      <c r="G597" s="602" t="s">
        <v>498</v>
      </c>
      <c r="H597" s="602" t="s">
        <v>498</v>
      </c>
      <c r="I597" s="602" t="s">
        <v>497</v>
      </c>
      <c r="J597" s="602" t="s">
        <v>497</v>
      </c>
      <c r="K597" s="602" t="s">
        <v>498</v>
      </c>
      <c r="L597" s="602" t="s">
        <v>499</v>
      </c>
      <c r="M597" s="602" t="s">
        <v>497</v>
      </c>
      <c r="N597" s="602" t="s">
        <v>498</v>
      </c>
      <c r="O597" s="602" t="s">
        <v>498</v>
      </c>
      <c r="P597" s="602" t="s">
        <v>499</v>
      </c>
      <c r="Q597" s="602" t="s">
        <v>498</v>
      </c>
      <c r="R597" s="602" t="s">
        <v>499</v>
      </c>
      <c r="S597" s="602" t="s">
        <v>498</v>
      </c>
      <c r="T597" s="602" t="s">
        <v>498</v>
      </c>
      <c r="U597" s="602" t="s">
        <v>498</v>
      </c>
      <c r="V597" s="602" t="s">
        <v>498</v>
      </c>
      <c r="W597" s="602" t="s">
        <v>498</v>
      </c>
      <c r="X597" s="602" t="s">
        <v>498</v>
      </c>
    </row>
    <row r="598" spans="1:24" s="602" customFormat="1">
      <c r="A598" s="602">
        <v>409675</v>
      </c>
      <c r="B598" s="602" t="s">
        <v>5842</v>
      </c>
      <c r="C598" s="602" t="s">
        <v>498</v>
      </c>
      <c r="D598" s="602" t="s">
        <v>498</v>
      </c>
      <c r="E598" s="602" t="s">
        <v>498</v>
      </c>
      <c r="F598" s="602" t="s">
        <v>498</v>
      </c>
      <c r="G598" s="602" t="s">
        <v>498</v>
      </c>
      <c r="H598" s="602" t="s">
        <v>498</v>
      </c>
      <c r="I598" s="602" t="s">
        <v>499</v>
      </c>
      <c r="J598" s="602" t="s">
        <v>497</v>
      </c>
      <c r="K598" s="602" t="s">
        <v>499</v>
      </c>
      <c r="L598" s="602" t="s">
        <v>499</v>
      </c>
      <c r="M598" s="602" t="s">
        <v>499</v>
      </c>
      <c r="N598" s="602" t="s">
        <v>499</v>
      </c>
      <c r="O598" s="602" t="s">
        <v>499</v>
      </c>
      <c r="P598" s="602" t="s">
        <v>498</v>
      </c>
      <c r="Q598" s="602" t="s">
        <v>499</v>
      </c>
      <c r="R598" s="602" t="s">
        <v>499</v>
      </c>
      <c r="S598" s="602" t="s">
        <v>498</v>
      </c>
      <c r="T598" s="602" t="s">
        <v>498</v>
      </c>
      <c r="U598" s="602" t="s">
        <v>498</v>
      </c>
      <c r="V598" s="602" t="s">
        <v>498</v>
      </c>
      <c r="W598" s="602" t="s">
        <v>498</v>
      </c>
      <c r="X598" s="602" t="s">
        <v>498</v>
      </c>
    </row>
    <row r="599" spans="1:24" s="602" customFormat="1">
      <c r="A599" s="602">
        <v>409776</v>
      </c>
      <c r="B599" s="602" t="s">
        <v>5842</v>
      </c>
      <c r="C599" s="602" t="s">
        <v>498</v>
      </c>
      <c r="D599" s="602" t="s">
        <v>498</v>
      </c>
      <c r="E599" s="602" t="s">
        <v>498</v>
      </c>
      <c r="F599" s="602" t="s">
        <v>498</v>
      </c>
      <c r="G599" s="602" t="s">
        <v>498</v>
      </c>
      <c r="H599" s="602" t="s">
        <v>498</v>
      </c>
      <c r="I599" s="602" t="s">
        <v>497</v>
      </c>
      <c r="J599" s="602" t="s">
        <v>499</v>
      </c>
      <c r="K599" s="602" t="s">
        <v>497</v>
      </c>
      <c r="L599" s="602" t="s">
        <v>499</v>
      </c>
      <c r="M599" s="602" t="s">
        <v>497</v>
      </c>
      <c r="N599" s="602" t="s">
        <v>498</v>
      </c>
      <c r="O599" s="602" t="s">
        <v>497</v>
      </c>
      <c r="P599" s="602" t="s">
        <v>497</v>
      </c>
      <c r="Q599" s="602" t="s">
        <v>499</v>
      </c>
      <c r="R599" s="602" t="s">
        <v>499</v>
      </c>
      <c r="S599" s="602" t="s">
        <v>498</v>
      </c>
      <c r="T599" s="602" t="s">
        <v>498</v>
      </c>
      <c r="U599" s="602" t="s">
        <v>499</v>
      </c>
      <c r="V599" s="602" t="s">
        <v>499</v>
      </c>
      <c r="W599" s="602" t="s">
        <v>498</v>
      </c>
      <c r="X599" s="602" t="s">
        <v>498</v>
      </c>
    </row>
    <row r="600" spans="1:24" s="602" customFormat="1">
      <c r="A600" s="602">
        <v>412196</v>
      </c>
      <c r="B600" s="602" t="s">
        <v>5842</v>
      </c>
      <c r="C600" s="602" t="s">
        <v>498</v>
      </c>
      <c r="D600" s="602" t="s">
        <v>498</v>
      </c>
      <c r="E600" s="602" t="s">
        <v>498</v>
      </c>
      <c r="F600" s="602" t="s">
        <v>498</v>
      </c>
      <c r="G600" s="602" t="s">
        <v>498</v>
      </c>
      <c r="H600" s="602" t="s">
        <v>498</v>
      </c>
      <c r="I600" s="602" t="s">
        <v>498</v>
      </c>
      <c r="J600" s="602" t="s">
        <v>498</v>
      </c>
      <c r="K600" s="602" t="s">
        <v>498</v>
      </c>
      <c r="L600" s="602" t="s">
        <v>499</v>
      </c>
      <c r="M600" s="602" t="s">
        <v>498</v>
      </c>
      <c r="N600" s="602" t="s">
        <v>498</v>
      </c>
      <c r="O600" s="602" t="s">
        <v>498</v>
      </c>
      <c r="P600" s="602" t="s">
        <v>498</v>
      </c>
      <c r="Q600" s="602" t="s">
        <v>498</v>
      </c>
      <c r="R600" s="602" t="s">
        <v>499</v>
      </c>
      <c r="S600" s="602" t="s">
        <v>498</v>
      </c>
      <c r="T600" s="602" t="s">
        <v>498</v>
      </c>
      <c r="U600" s="602" t="s">
        <v>499</v>
      </c>
      <c r="V600" s="602" t="s">
        <v>497</v>
      </c>
      <c r="W600" s="602" t="s">
        <v>499</v>
      </c>
      <c r="X600" s="602" t="s">
        <v>499</v>
      </c>
    </row>
    <row r="601" spans="1:24" s="602" customFormat="1">
      <c r="A601" s="602">
        <v>412219</v>
      </c>
      <c r="B601" s="602" t="s">
        <v>5842</v>
      </c>
      <c r="C601" s="602" t="s">
        <v>498</v>
      </c>
      <c r="D601" s="602" t="s">
        <v>498</v>
      </c>
      <c r="E601" s="602" t="s">
        <v>498</v>
      </c>
      <c r="F601" s="602" t="s">
        <v>498</v>
      </c>
      <c r="G601" s="602" t="s">
        <v>498</v>
      </c>
      <c r="H601" s="602" t="s">
        <v>499</v>
      </c>
      <c r="I601" s="602" t="s">
        <v>498</v>
      </c>
      <c r="J601" s="602" t="s">
        <v>499</v>
      </c>
      <c r="K601" s="602" t="s">
        <v>498</v>
      </c>
      <c r="L601" s="602" t="s">
        <v>499</v>
      </c>
      <c r="M601" s="602" t="s">
        <v>498</v>
      </c>
      <c r="N601" s="602" t="s">
        <v>498</v>
      </c>
      <c r="O601" s="602" t="s">
        <v>498</v>
      </c>
      <c r="P601" s="602" t="s">
        <v>499</v>
      </c>
      <c r="Q601" s="602" t="s">
        <v>498</v>
      </c>
      <c r="R601" s="602" t="s">
        <v>499</v>
      </c>
      <c r="S601" s="602" t="s">
        <v>498</v>
      </c>
      <c r="T601" s="602" t="s">
        <v>498</v>
      </c>
      <c r="U601" s="602" t="s">
        <v>497</v>
      </c>
      <c r="V601" s="602" t="s">
        <v>499</v>
      </c>
      <c r="W601" s="602" t="s">
        <v>498</v>
      </c>
      <c r="X601" s="602" t="s">
        <v>498</v>
      </c>
    </row>
    <row r="602" spans="1:24" s="602" customFormat="1">
      <c r="A602" s="602">
        <v>412479</v>
      </c>
      <c r="B602" s="602" t="s">
        <v>5842</v>
      </c>
      <c r="C602" s="602" t="s">
        <v>498</v>
      </c>
      <c r="D602" s="602" t="s">
        <v>498</v>
      </c>
      <c r="E602" s="602" t="s">
        <v>498</v>
      </c>
      <c r="F602" s="602" t="s">
        <v>498</v>
      </c>
      <c r="G602" s="602" t="s">
        <v>498</v>
      </c>
      <c r="H602" s="602" t="s">
        <v>498</v>
      </c>
      <c r="I602" s="602" t="s">
        <v>498</v>
      </c>
      <c r="J602" s="602" t="s">
        <v>498</v>
      </c>
      <c r="K602" s="602" t="s">
        <v>498</v>
      </c>
      <c r="L602" s="602" t="s">
        <v>498</v>
      </c>
      <c r="M602" s="602" t="s">
        <v>498</v>
      </c>
      <c r="N602" s="602" t="s">
        <v>498</v>
      </c>
      <c r="O602" s="602" t="s">
        <v>499</v>
      </c>
      <c r="P602" s="602" t="s">
        <v>497</v>
      </c>
      <c r="Q602" s="602" t="s">
        <v>497</v>
      </c>
      <c r="R602" s="602" t="s">
        <v>499</v>
      </c>
      <c r="S602" s="602" t="s">
        <v>498</v>
      </c>
      <c r="T602" s="602" t="s">
        <v>498</v>
      </c>
      <c r="U602" s="602" t="s">
        <v>498</v>
      </c>
      <c r="V602" s="602" t="s">
        <v>499</v>
      </c>
      <c r="W602" s="602" t="s">
        <v>498</v>
      </c>
      <c r="X602" s="602" t="s">
        <v>498</v>
      </c>
    </row>
    <row r="603" spans="1:24" s="602" customFormat="1">
      <c r="A603" s="602">
        <v>412531</v>
      </c>
      <c r="B603" s="602" t="s">
        <v>5842</v>
      </c>
      <c r="C603" s="602" t="s">
        <v>498</v>
      </c>
      <c r="D603" s="602" t="s">
        <v>498</v>
      </c>
      <c r="E603" s="602" t="s">
        <v>498</v>
      </c>
      <c r="F603" s="602" t="s">
        <v>498</v>
      </c>
      <c r="G603" s="602" t="s">
        <v>498</v>
      </c>
      <c r="H603" s="602" t="s">
        <v>499</v>
      </c>
      <c r="I603" s="602" t="s">
        <v>498</v>
      </c>
      <c r="J603" s="602" t="s">
        <v>499</v>
      </c>
      <c r="K603" s="602" t="s">
        <v>499</v>
      </c>
      <c r="L603" s="602" t="s">
        <v>498</v>
      </c>
      <c r="M603" s="602" t="s">
        <v>497</v>
      </c>
      <c r="N603" s="602" t="s">
        <v>498</v>
      </c>
      <c r="O603" s="602" t="s">
        <v>499</v>
      </c>
      <c r="P603" s="602" t="s">
        <v>499</v>
      </c>
      <c r="Q603" s="602" t="s">
        <v>497</v>
      </c>
      <c r="R603" s="602" t="s">
        <v>499</v>
      </c>
      <c r="S603" s="602" t="s">
        <v>498</v>
      </c>
      <c r="T603" s="602" t="s">
        <v>498</v>
      </c>
      <c r="U603" s="602" t="s">
        <v>498</v>
      </c>
      <c r="V603" s="602" t="s">
        <v>498</v>
      </c>
      <c r="W603" s="602" t="s">
        <v>498</v>
      </c>
      <c r="X603" s="602" t="s">
        <v>498</v>
      </c>
    </row>
    <row r="604" spans="1:24" s="602" customFormat="1">
      <c r="A604" s="602">
        <v>414739</v>
      </c>
      <c r="B604" s="602" t="s">
        <v>5842</v>
      </c>
      <c r="C604" s="602" t="s">
        <v>498</v>
      </c>
      <c r="D604" s="602" t="s">
        <v>498</v>
      </c>
      <c r="E604" s="602" t="s">
        <v>498</v>
      </c>
      <c r="F604" s="602" t="s">
        <v>498</v>
      </c>
      <c r="G604" s="602" t="s">
        <v>499</v>
      </c>
      <c r="H604" s="602" t="s">
        <v>498</v>
      </c>
      <c r="I604" s="602" t="s">
        <v>498</v>
      </c>
      <c r="J604" s="602" t="s">
        <v>497</v>
      </c>
      <c r="K604" s="602" t="s">
        <v>497</v>
      </c>
      <c r="L604" s="602" t="s">
        <v>497</v>
      </c>
      <c r="M604" s="602" t="s">
        <v>498</v>
      </c>
      <c r="N604" s="602" t="s">
        <v>497</v>
      </c>
      <c r="O604" s="602" t="s">
        <v>499</v>
      </c>
      <c r="P604" s="602" t="s">
        <v>497</v>
      </c>
      <c r="Q604" s="602" t="s">
        <v>499</v>
      </c>
      <c r="R604" s="602" t="s">
        <v>499</v>
      </c>
      <c r="S604" s="602" t="s">
        <v>498</v>
      </c>
      <c r="T604" s="602" t="s">
        <v>498</v>
      </c>
      <c r="U604" s="602" t="s">
        <v>497</v>
      </c>
      <c r="V604" s="602" t="s">
        <v>497</v>
      </c>
      <c r="W604" s="602" t="s">
        <v>498</v>
      </c>
      <c r="X604" s="602" t="s">
        <v>497</v>
      </c>
    </row>
    <row r="605" spans="1:24" s="602" customFormat="1">
      <c r="A605" s="602">
        <v>414847</v>
      </c>
      <c r="B605" s="602" t="s">
        <v>5842</v>
      </c>
      <c r="C605" s="602" t="s">
        <v>498</v>
      </c>
      <c r="D605" s="602" t="s">
        <v>498</v>
      </c>
      <c r="E605" s="602" t="s">
        <v>498</v>
      </c>
      <c r="F605" s="602" t="s">
        <v>498</v>
      </c>
      <c r="G605" s="602" t="s">
        <v>498</v>
      </c>
      <c r="H605" s="602" t="s">
        <v>498</v>
      </c>
      <c r="I605" s="602" t="s">
        <v>498</v>
      </c>
      <c r="J605" s="602" t="s">
        <v>499</v>
      </c>
      <c r="K605" s="602" t="s">
        <v>498</v>
      </c>
      <c r="L605" s="602" t="s">
        <v>498</v>
      </c>
      <c r="M605" s="602" t="s">
        <v>498</v>
      </c>
      <c r="N605" s="602" t="s">
        <v>499</v>
      </c>
      <c r="O605" s="602" t="s">
        <v>498</v>
      </c>
      <c r="P605" s="602" t="s">
        <v>498</v>
      </c>
      <c r="Q605" s="602" t="s">
        <v>498</v>
      </c>
      <c r="R605" s="602" t="s">
        <v>499</v>
      </c>
      <c r="S605" s="602" t="s">
        <v>498</v>
      </c>
      <c r="T605" s="602" t="s">
        <v>498</v>
      </c>
      <c r="U605" s="602" t="s">
        <v>498</v>
      </c>
      <c r="V605" s="602" t="s">
        <v>498</v>
      </c>
      <c r="W605" s="602" t="s">
        <v>498</v>
      </c>
      <c r="X605" s="602" t="s">
        <v>498</v>
      </c>
    </row>
    <row r="606" spans="1:24" s="602" customFormat="1">
      <c r="A606" s="602">
        <v>414852</v>
      </c>
      <c r="B606" s="602" t="s">
        <v>5842</v>
      </c>
      <c r="C606" s="602" t="s">
        <v>498</v>
      </c>
      <c r="D606" s="602" t="s">
        <v>498</v>
      </c>
      <c r="E606" s="602" t="s">
        <v>498</v>
      </c>
      <c r="F606" s="602" t="s">
        <v>498</v>
      </c>
      <c r="G606" s="602" t="s">
        <v>498</v>
      </c>
      <c r="H606" s="602" t="s">
        <v>498</v>
      </c>
      <c r="I606" s="602" t="s">
        <v>498</v>
      </c>
      <c r="J606" s="602" t="s">
        <v>498</v>
      </c>
      <c r="K606" s="602" t="s">
        <v>498</v>
      </c>
      <c r="L606" s="602" t="s">
        <v>498</v>
      </c>
      <c r="M606" s="602" t="s">
        <v>498</v>
      </c>
      <c r="N606" s="602" t="s">
        <v>498</v>
      </c>
      <c r="O606" s="602" t="s">
        <v>499</v>
      </c>
      <c r="P606" s="602" t="s">
        <v>498</v>
      </c>
      <c r="Q606" s="602" t="s">
        <v>499</v>
      </c>
      <c r="R606" s="602" t="s">
        <v>499</v>
      </c>
      <c r="S606" s="602" t="s">
        <v>498</v>
      </c>
      <c r="T606" s="602" t="s">
        <v>498</v>
      </c>
      <c r="U606" s="602" t="s">
        <v>498</v>
      </c>
      <c r="V606" s="602" t="s">
        <v>498</v>
      </c>
      <c r="W606" s="602" t="s">
        <v>498</v>
      </c>
      <c r="X606" s="602" t="s">
        <v>498</v>
      </c>
    </row>
    <row r="607" spans="1:24" s="602" customFormat="1">
      <c r="A607" s="602">
        <v>414865</v>
      </c>
      <c r="B607" s="602" t="s">
        <v>5842</v>
      </c>
      <c r="C607" s="602" t="s">
        <v>498</v>
      </c>
      <c r="D607" s="602" t="s">
        <v>498</v>
      </c>
      <c r="E607" s="602" t="s">
        <v>498</v>
      </c>
      <c r="F607" s="602" t="s">
        <v>498</v>
      </c>
      <c r="G607" s="602" t="s">
        <v>499</v>
      </c>
      <c r="H607" s="602" t="s">
        <v>498</v>
      </c>
      <c r="I607" s="602" t="s">
        <v>499</v>
      </c>
      <c r="J607" s="602" t="s">
        <v>498</v>
      </c>
      <c r="K607" s="602" t="s">
        <v>498</v>
      </c>
      <c r="L607" s="602" t="s">
        <v>499</v>
      </c>
      <c r="M607" s="602" t="s">
        <v>498</v>
      </c>
      <c r="N607" s="602" t="s">
        <v>499</v>
      </c>
      <c r="O607" s="602" t="s">
        <v>498</v>
      </c>
      <c r="P607" s="602" t="s">
        <v>498</v>
      </c>
      <c r="Q607" s="602" t="s">
        <v>498</v>
      </c>
      <c r="R607" s="602" t="s">
        <v>499</v>
      </c>
      <c r="S607" s="602" t="s">
        <v>498</v>
      </c>
      <c r="T607" s="602" t="s">
        <v>498</v>
      </c>
      <c r="U607" s="602" t="s">
        <v>498</v>
      </c>
      <c r="V607" s="602" t="s">
        <v>498</v>
      </c>
      <c r="W607" s="602" t="s">
        <v>498</v>
      </c>
      <c r="X607" s="602" t="s">
        <v>498</v>
      </c>
    </row>
    <row r="608" spans="1:24" s="602" customFormat="1">
      <c r="A608" s="602">
        <v>414866</v>
      </c>
      <c r="B608" s="602" t="s">
        <v>5842</v>
      </c>
      <c r="C608" s="602" t="s">
        <v>498</v>
      </c>
      <c r="D608" s="602" t="s">
        <v>498</v>
      </c>
      <c r="E608" s="602" t="s">
        <v>498</v>
      </c>
      <c r="F608" s="602" t="s">
        <v>498</v>
      </c>
      <c r="G608" s="602" t="s">
        <v>498</v>
      </c>
      <c r="H608" s="602" t="s">
        <v>498</v>
      </c>
      <c r="I608" s="602" t="s">
        <v>498</v>
      </c>
      <c r="J608" s="602" t="s">
        <v>498</v>
      </c>
      <c r="K608" s="602" t="s">
        <v>498</v>
      </c>
      <c r="L608" s="602" t="s">
        <v>498</v>
      </c>
      <c r="M608" s="602" t="s">
        <v>499</v>
      </c>
      <c r="N608" s="602" t="s">
        <v>497</v>
      </c>
      <c r="O608" s="602" t="s">
        <v>497</v>
      </c>
      <c r="P608" s="602" t="s">
        <v>497</v>
      </c>
      <c r="Q608" s="602" t="s">
        <v>497</v>
      </c>
      <c r="R608" s="602" t="s">
        <v>499</v>
      </c>
      <c r="S608" s="602" t="s">
        <v>498</v>
      </c>
      <c r="T608" s="602" t="s">
        <v>498</v>
      </c>
      <c r="U608" s="602" t="s">
        <v>498</v>
      </c>
      <c r="V608" s="602" t="s">
        <v>498</v>
      </c>
      <c r="W608" s="602" t="s">
        <v>498</v>
      </c>
      <c r="X608" s="602" t="s">
        <v>498</v>
      </c>
    </row>
    <row r="609" spans="1:24" s="602" customFormat="1">
      <c r="A609" s="602">
        <v>415907</v>
      </c>
      <c r="B609" s="602" t="s">
        <v>5842</v>
      </c>
      <c r="C609" s="602" t="s">
        <v>498</v>
      </c>
      <c r="D609" s="602" t="s">
        <v>498</v>
      </c>
      <c r="E609" s="602" t="s">
        <v>498</v>
      </c>
      <c r="F609" s="602" t="s">
        <v>498</v>
      </c>
      <c r="G609" s="602" t="s">
        <v>498</v>
      </c>
      <c r="H609" s="602" t="s">
        <v>498</v>
      </c>
      <c r="I609" s="602" t="s">
        <v>498</v>
      </c>
      <c r="J609" s="602" t="s">
        <v>499</v>
      </c>
      <c r="K609" s="602" t="s">
        <v>499</v>
      </c>
      <c r="L609" s="602" t="s">
        <v>498</v>
      </c>
      <c r="M609" s="602" t="s">
        <v>497</v>
      </c>
      <c r="N609" s="602" t="s">
        <v>498</v>
      </c>
      <c r="O609" s="602" t="s">
        <v>498</v>
      </c>
      <c r="P609" s="602" t="s">
        <v>498</v>
      </c>
      <c r="Q609" s="602" t="s">
        <v>499</v>
      </c>
      <c r="R609" s="602" t="s">
        <v>499</v>
      </c>
      <c r="S609" s="602" t="s">
        <v>498</v>
      </c>
      <c r="T609" s="602" t="s">
        <v>498</v>
      </c>
      <c r="U609" s="602" t="s">
        <v>498</v>
      </c>
      <c r="V609" s="602" t="s">
        <v>498</v>
      </c>
      <c r="W609" s="602" t="s">
        <v>498</v>
      </c>
      <c r="X609" s="602" t="s">
        <v>498</v>
      </c>
    </row>
    <row r="610" spans="1:24" s="602" customFormat="1">
      <c r="A610" s="602">
        <v>415922</v>
      </c>
      <c r="B610" s="602" t="s">
        <v>5842</v>
      </c>
      <c r="C610" s="602" t="s">
        <v>498</v>
      </c>
      <c r="D610" s="602" t="s">
        <v>498</v>
      </c>
      <c r="E610" s="602" t="s">
        <v>498</v>
      </c>
      <c r="F610" s="602" t="s">
        <v>498</v>
      </c>
      <c r="G610" s="602" t="s">
        <v>498</v>
      </c>
      <c r="H610" s="602" t="s">
        <v>498</v>
      </c>
      <c r="I610" s="602" t="s">
        <v>498</v>
      </c>
      <c r="J610" s="602" t="s">
        <v>499</v>
      </c>
      <c r="K610" s="602" t="s">
        <v>499</v>
      </c>
      <c r="L610" s="602" t="s">
        <v>498</v>
      </c>
      <c r="M610" s="602" t="s">
        <v>498</v>
      </c>
      <c r="N610" s="602" t="s">
        <v>499</v>
      </c>
      <c r="O610" s="602" t="s">
        <v>498</v>
      </c>
      <c r="P610" s="602" t="s">
        <v>498</v>
      </c>
      <c r="Q610" s="602" t="s">
        <v>499</v>
      </c>
      <c r="R610" s="602" t="s">
        <v>499</v>
      </c>
      <c r="S610" s="602" t="s">
        <v>498</v>
      </c>
      <c r="T610" s="602" t="s">
        <v>498</v>
      </c>
      <c r="U610" s="602" t="s">
        <v>498</v>
      </c>
      <c r="V610" s="602" t="s">
        <v>498</v>
      </c>
      <c r="W610" s="602" t="s">
        <v>498</v>
      </c>
      <c r="X610" s="602" t="s">
        <v>499</v>
      </c>
    </row>
    <row r="611" spans="1:24" s="602" customFormat="1">
      <c r="A611" s="602">
        <v>416028</v>
      </c>
      <c r="B611" s="602" t="s">
        <v>5842</v>
      </c>
      <c r="C611" s="602" t="s">
        <v>498</v>
      </c>
      <c r="D611" s="602" t="s">
        <v>498</v>
      </c>
      <c r="E611" s="602" t="s">
        <v>498</v>
      </c>
      <c r="F611" s="602" t="s">
        <v>498</v>
      </c>
      <c r="G611" s="602" t="s">
        <v>497</v>
      </c>
      <c r="H611" s="602" t="s">
        <v>499</v>
      </c>
      <c r="I611" s="602" t="s">
        <v>498</v>
      </c>
      <c r="J611" s="602" t="s">
        <v>499</v>
      </c>
      <c r="K611" s="602" t="s">
        <v>499</v>
      </c>
      <c r="L611" s="602" t="s">
        <v>499</v>
      </c>
      <c r="M611" s="602" t="s">
        <v>499</v>
      </c>
      <c r="N611" s="602" t="s">
        <v>498</v>
      </c>
      <c r="O611" s="602" t="s">
        <v>499</v>
      </c>
      <c r="P611" s="602" t="s">
        <v>498</v>
      </c>
      <c r="Q611" s="602" t="s">
        <v>498</v>
      </c>
      <c r="R611" s="602" t="s">
        <v>499</v>
      </c>
      <c r="S611" s="602" t="s">
        <v>498</v>
      </c>
      <c r="T611" s="602" t="s">
        <v>498</v>
      </c>
      <c r="U611" s="602" t="s">
        <v>498</v>
      </c>
      <c r="V611" s="602" t="s">
        <v>498</v>
      </c>
      <c r="W611" s="602" t="s">
        <v>498</v>
      </c>
      <c r="X611" s="602" t="s">
        <v>498</v>
      </c>
    </row>
    <row r="612" spans="1:24" s="602" customFormat="1">
      <c r="A612" s="602">
        <v>417367</v>
      </c>
      <c r="B612" s="602" t="s">
        <v>5842</v>
      </c>
      <c r="C612" s="602" t="s">
        <v>498</v>
      </c>
      <c r="D612" s="602" t="s">
        <v>498</v>
      </c>
      <c r="E612" s="602" t="s">
        <v>498</v>
      </c>
      <c r="F612" s="602" t="s">
        <v>498</v>
      </c>
      <c r="G612" s="602" t="s">
        <v>497</v>
      </c>
      <c r="H612" s="602" t="s">
        <v>498</v>
      </c>
      <c r="I612" s="602" t="s">
        <v>499</v>
      </c>
      <c r="J612" s="602" t="s">
        <v>499</v>
      </c>
      <c r="K612" s="602" t="s">
        <v>498</v>
      </c>
      <c r="L612" s="602" t="s">
        <v>499</v>
      </c>
      <c r="M612" s="602" t="s">
        <v>499</v>
      </c>
      <c r="N612" s="602" t="s">
        <v>497</v>
      </c>
      <c r="O612" s="602" t="s">
        <v>497</v>
      </c>
      <c r="P612" s="602" t="s">
        <v>499</v>
      </c>
      <c r="Q612" s="602" t="s">
        <v>498</v>
      </c>
      <c r="R612" s="602" t="s">
        <v>499</v>
      </c>
      <c r="S612" s="602" t="s">
        <v>498</v>
      </c>
      <c r="T612" s="602" t="s">
        <v>498</v>
      </c>
      <c r="U612" s="602" t="s">
        <v>498</v>
      </c>
      <c r="V612" s="602" t="s">
        <v>498</v>
      </c>
      <c r="W612" s="602" t="s">
        <v>498</v>
      </c>
      <c r="X612" s="602" t="s">
        <v>499</v>
      </c>
    </row>
    <row r="613" spans="1:24" s="602" customFormat="1">
      <c r="A613" s="602">
        <v>410592</v>
      </c>
      <c r="B613" s="602" t="s">
        <v>5842</v>
      </c>
      <c r="C613" s="602" t="s">
        <v>498</v>
      </c>
      <c r="D613" s="602" t="s">
        <v>498</v>
      </c>
      <c r="E613" s="602" t="s">
        <v>498</v>
      </c>
      <c r="F613" s="602" t="s">
        <v>499</v>
      </c>
      <c r="G613" s="602" t="s">
        <v>498</v>
      </c>
      <c r="H613" s="602" t="s">
        <v>498</v>
      </c>
      <c r="I613" s="602" t="s">
        <v>498</v>
      </c>
      <c r="J613" s="602" t="s">
        <v>497</v>
      </c>
      <c r="K613" s="602" t="s">
        <v>497</v>
      </c>
      <c r="L613" s="602" t="s">
        <v>499</v>
      </c>
      <c r="M613" s="602" t="s">
        <v>497</v>
      </c>
      <c r="N613" s="602" t="s">
        <v>498</v>
      </c>
      <c r="O613" s="602" t="s">
        <v>498</v>
      </c>
      <c r="P613" s="602" t="s">
        <v>497</v>
      </c>
      <c r="Q613" s="602" t="s">
        <v>498</v>
      </c>
      <c r="R613" s="602" t="s">
        <v>499</v>
      </c>
      <c r="S613" s="602" t="s">
        <v>498</v>
      </c>
      <c r="T613" s="602" t="s">
        <v>498</v>
      </c>
      <c r="U613" s="602" t="s">
        <v>498</v>
      </c>
      <c r="V613" s="602" t="s">
        <v>498</v>
      </c>
      <c r="W613" s="602" t="s">
        <v>498</v>
      </c>
      <c r="X613" s="602" t="s">
        <v>498</v>
      </c>
    </row>
    <row r="614" spans="1:24" s="602" customFormat="1">
      <c r="A614" s="602">
        <v>411608</v>
      </c>
      <c r="B614" s="602" t="s">
        <v>5842</v>
      </c>
      <c r="C614" s="602" t="s">
        <v>498</v>
      </c>
      <c r="D614" s="602" t="s">
        <v>498</v>
      </c>
      <c r="E614" s="602" t="s">
        <v>498</v>
      </c>
      <c r="F614" s="602" t="s">
        <v>499</v>
      </c>
      <c r="G614" s="602" t="s">
        <v>498</v>
      </c>
      <c r="H614" s="602" t="s">
        <v>498</v>
      </c>
      <c r="I614" s="602" t="s">
        <v>498</v>
      </c>
      <c r="J614" s="602" t="s">
        <v>499</v>
      </c>
      <c r="K614" s="602" t="s">
        <v>499</v>
      </c>
      <c r="L614" s="602" t="s">
        <v>497</v>
      </c>
      <c r="M614" s="602" t="s">
        <v>499</v>
      </c>
      <c r="N614" s="602" t="s">
        <v>498</v>
      </c>
      <c r="O614" s="602" t="s">
        <v>499</v>
      </c>
      <c r="P614" s="602" t="s">
        <v>499</v>
      </c>
      <c r="Q614" s="602" t="s">
        <v>498</v>
      </c>
      <c r="R614" s="602" t="s">
        <v>499</v>
      </c>
      <c r="S614" s="602" t="s">
        <v>498</v>
      </c>
      <c r="T614" s="602" t="s">
        <v>498</v>
      </c>
      <c r="U614" s="602" t="s">
        <v>498</v>
      </c>
      <c r="V614" s="602" t="s">
        <v>499</v>
      </c>
      <c r="W614" s="602" t="s">
        <v>498</v>
      </c>
      <c r="X614" s="602" t="s">
        <v>497</v>
      </c>
    </row>
    <row r="615" spans="1:24" s="602" customFormat="1">
      <c r="A615" s="602">
        <v>412210</v>
      </c>
      <c r="B615" s="602" t="s">
        <v>5842</v>
      </c>
      <c r="C615" s="602" t="s">
        <v>498</v>
      </c>
      <c r="D615" s="602" t="s">
        <v>498</v>
      </c>
      <c r="E615" s="602" t="s">
        <v>498</v>
      </c>
      <c r="F615" s="602" t="s">
        <v>499</v>
      </c>
      <c r="G615" s="602" t="s">
        <v>498</v>
      </c>
      <c r="H615" s="602" t="s">
        <v>498</v>
      </c>
      <c r="I615" s="602" t="s">
        <v>498</v>
      </c>
      <c r="J615" s="602" t="s">
        <v>499</v>
      </c>
      <c r="K615" s="602" t="s">
        <v>498</v>
      </c>
      <c r="L615" s="602" t="s">
        <v>499</v>
      </c>
      <c r="M615" s="602" t="s">
        <v>498</v>
      </c>
      <c r="N615" s="602" t="s">
        <v>499</v>
      </c>
      <c r="O615" s="602" t="s">
        <v>498</v>
      </c>
      <c r="P615" s="602" t="s">
        <v>498</v>
      </c>
      <c r="Q615" s="602" t="s">
        <v>498</v>
      </c>
      <c r="R615" s="602" t="s">
        <v>499</v>
      </c>
      <c r="S615" s="602" t="s">
        <v>498</v>
      </c>
      <c r="T615" s="602" t="s">
        <v>498</v>
      </c>
      <c r="U615" s="602" t="s">
        <v>499</v>
      </c>
      <c r="V615" s="602" t="s">
        <v>497</v>
      </c>
      <c r="W615" s="602" t="s">
        <v>499</v>
      </c>
      <c r="X615" s="602" t="s">
        <v>498</v>
      </c>
    </row>
    <row r="616" spans="1:24" s="602" customFormat="1">
      <c r="A616" s="602">
        <v>415212</v>
      </c>
      <c r="B616" s="602" t="s">
        <v>5842</v>
      </c>
      <c r="C616" s="602" t="s">
        <v>498</v>
      </c>
      <c r="D616" s="602" t="s">
        <v>498</v>
      </c>
      <c r="E616" s="602" t="s">
        <v>498</v>
      </c>
      <c r="F616" s="602" t="s">
        <v>499</v>
      </c>
      <c r="G616" s="602" t="s">
        <v>498</v>
      </c>
      <c r="H616" s="602" t="s">
        <v>498</v>
      </c>
      <c r="I616" s="602" t="s">
        <v>498</v>
      </c>
      <c r="J616" s="602" t="s">
        <v>497</v>
      </c>
      <c r="K616" s="602" t="s">
        <v>497</v>
      </c>
      <c r="L616" s="602" t="s">
        <v>499</v>
      </c>
      <c r="M616" s="602" t="s">
        <v>499</v>
      </c>
      <c r="N616" s="602" t="s">
        <v>498</v>
      </c>
      <c r="O616" s="602" t="s">
        <v>498</v>
      </c>
      <c r="P616" s="602" t="s">
        <v>499</v>
      </c>
      <c r="Q616" s="602" t="s">
        <v>498</v>
      </c>
      <c r="R616" s="602" t="s">
        <v>499</v>
      </c>
      <c r="S616" s="602" t="s">
        <v>498</v>
      </c>
      <c r="T616" s="602" t="s">
        <v>498</v>
      </c>
      <c r="U616" s="602" t="s">
        <v>498</v>
      </c>
      <c r="V616" s="602" t="s">
        <v>498</v>
      </c>
      <c r="W616" s="602" t="s">
        <v>498</v>
      </c>
      <c r="X616" s="602" t="s">
        <v>498</v>
      </c>
    </row>
    <row r="617" spans="1:24" s="602" customFormat="1">
      <c r="A617" s="602">
        <v>415228</v>
      </c>
      <c r="B617" s="602" t="s">
        <v>5842</v>
      </c>
      <c r="C617" s="602" t="s">
        <v>498</v>
      </c>
      <c r="D617" s="602" t="s">
        <v>498</v>
      </c>
      <c r="E617" s="602" t="s">
        <v>498</v>
      </c>
      <c r="F617" s="602" t="s">
        <v>499</v>
      </c>
      <c r="G617" s="602" t="s">
        <v>498</v>
      </c>
      <c r="H617" s="602" t="s">
        <v>498</v>
      </c>
      <c r="I617" s="602" t="s">
        <v>498</v>
      </c>
      <c r="J617" s="602" t="s">
        <v>497</v>
      </c>
      <c r="K617" s="602" t="s">
        <v>497</v>
      </c>
      <c r="L617" s="602" t="s">
        <v>498</v>
      </c>
      <c r="M617" s="602" t="s">
        <v>497</v>
      </c>
      <c r="N617" s="602" t="s">
        <v>498</v>
      </c>
      <c r="O617" s="602" t="s">
        <v>499</v>
      </c>
      <c r="P617" s="602" t="s">
        <v>499</v>
      </c>
      <c r="Q617" s="602" t="s">
        <v>499</v>
      </c>
      <c r="R617" s="602" t="s">
        <v>499</v>
      </c>
      <c r="S617" s="602" t="s">
        <v>498</v>
      </c>
      <c r="T617" s="602" t="s">
        <v>498</v>
      </c>
      <c r="U617" s="602" t="s">
        <v>498</v>
      </c>
      <c r="V617" s="602" t="s">
        <v>498</v>
      </c>
      <c r="W617" s="602" t="s">
        <v>498</v>
      </c>
      <c r="X617" s="602" t="s">
        <v>498</v>
      </c>
    </row>
    <row r="618" spans="1:24" s="602" customFormat="1">
      <c r="A618" s="602">
        <v>417247</v>
      </c>
      <c r="B618" s="602" t="s">
        <v>5842</v>
      </c>
      <c r="C618" s="602" t="s">
        <v>498</v>
      </c>
      <c r="D618" s="602" t="s">
        <v>498</v>
      </c>
      <c r="E618" s="602" t="s">
        <v>498</v>
      </c>
      <c r="F618" s="602" t="s">
        <v>499</v>
      </c>
      <c r="G618" s="602" t="s">
        <v>497</v>
      </c>
      <c r="H618" s="602" t="s">
        <v>498</v>
      </c>
      <c r="I618" s="602" t="s">
        <v>499</v>
      </c>
      <c r="J618" s="602" t="s">
        <v>499</v>
      </c>
      <c r="K618" s="602" t="s">
        <v>497</v>
      </c>
      <c r="L618" s="602" t="s">
        <v>498</v>
      </c>
      <c r="M618" s="602" t="s">
        <v>499</v>
      </c>
      <c r="N618" s="602" t="s">
        <v>498</v>
      </c>
      <c r="O618" s="602" t="s">
        <v>499</v>
      </c>
      <c r="P618" s="602" t="s">
        <v>498</v>
      </c>
      <c r="Q618" s="602" t="s">
        <v>498</v>
      </c>
      <c r="R618" s="602" t="s">
        <v>499</v>
      </c>
      <c r="S618" s="602" t="s">
        <v>498</v>
      </c>
      <c r="T618" s="602" t="s">
        <v>498</v>
      </c>
      <c r="U618" s="602" t="s">
        <v>498</v>
      </c>
      <c r="V618" s="602" t="s">
        <v>498</v>
      </c>
      <c r="W618" s="602" t="s">
        <v>498</v>
      </c>
      <c r="X618" s="602" t="s">
        <v>498</v>
      </c>
    </row>
    <row r="619" spans="1:24" s="602" customFormat="1">
      <c r="A619" s="602">
        <v>420654</v>
      </c>
      <c r="B619" s="602" t="s">
        <v>5842</v>
      </c>
      <c r="C619" s="602" t="s">
        <v>498</v>
      </c>
      <c r="D619" s="602" t="s">
        <v>498</v>
      </c>
      <c r="E619" s="602" t="s">
        <v>498</v>
      </c>
      <c r="F619" s="602" t="s">
        <v>499</v>
      </c>
      <c r="G619" s="602" t="s">
        <v>498</v>
      </c>
      <c r="H619" s="602" t="s">
        <v>498</v>
      </c>
      <c r="I619" s="602" t="s">
        <v>498</v>
      </c>
      <c r="J619" s="602" t="s">
        <v>497</v>
      </c>
      <c r="K619" s="602" t="s">
        <v>499</v>
      </c>
      <c r="L619" s="602" t="s">
        <v>498</v>
      </c>
      <c r="M619" s="602" t="s">
        <v>499</v>
      </c>
      <c r="N619" s="602" t="s">
        <v>498</v>
      </c>
      <c r="O619" s="602" t="s">
        <v>499</v>
      </c>
      <c r="P619" s="602" t="s">
        <v>499</v>
      </c>
      <c r="Q619" s="602" t="s">
        <v>498</v>
      </c>
      <c r="R619" s="602" t="s">
        <v>499</v>
      </c>
      <c r="S619" s="602" t="s">
        <v>498</v>
      </c>
      <c r="T619" s="602" t="s">
        <v>498</v>
      </c>
      <c r="U619" s="602" t="s">
        <v>498</v>
      </c>
      <c r="V619" s="602" t="s">
        <v>498</v>
      </c>
      <c r="W619" s="602" t="s">
        <v>498</v>
      </c>
      <c r="X619" s="602" t="s">
        <v>498</v>
      </c>
    </row>
    <row r="620" spans="1:24" s="602" customFormat="1">
      <c r="A620" s="602">
        <v>405487</v>
      </c>
      <c r="B620" s="602" t="s">
        <v>5842</v>
      </c>
      <c r="C620" s="602" t="s">
        <v>498</v>
      </c>
      <c r="D620" s="602" t="s">
        <v>498</v>
      </c>
      <c r="E620" s="602" t="s">
        <v>498</v>
      </c>
      <c r="F620" s="602" t="s">
        <v>497</v>
      </c>
      <c r="G620" s="602" t="s">
        <v>498</v>
      </c>
      <c r="H620" s="602" t="s">
        <v>499</v>
      </c>
      <c r="I620" s="602" t="s">
        <v>497</v>
      </c>
      <c r="J620" s="602" t="s">
        <v>497</v>
      </c>
      <c r="K620" s="602" t="s">
        <v>497</v>
      </c>
      <c r="L620" s="602" t="s">
        <v>497</v>
      </c>
      <c r="M620" s="602" t="s">
        <v>498</v>
      </c>
      <c r="N620" s="602" t="s">
        <v>498</v>
      </c>
      <c r="O620" s="602" t="s">
        <v>497</v>
      </c>
      <c r="P620" s="602" t="s">
        <v>499</v>
      </c>
      <c r="Q620" s="602" t="s">
        <v>497</v>
      </c>
      <c r="R620" s="602" t="s">
        <v>499</v>
      </c>
      <c r="S620" s="602" t="s">
        <v>498</v>
      </c>
      <c r="T620" s="602" t="s">
        <v>498</v>
      </c>
      <c r="U620" s="602" t="s">
        <v>498</v>
      </c>
      <c r="V620" s="602" t="s">
        <v>499</v>
      </c>
      <c r="W620" s="602" t="s">
        <v>497</v>
      </c>
      <c r="X620" s="602" t="s">
        <v>497</v>
      </c>
    </row>
    <row r="621" spans="1:24" s="602" customFormat="1">
      <c r="A621" s="602">
        <v>414979</v>
      </c>
      <c r="B621" s="602" t="s">
        <v>5842</v>
      </c>
      <c r="C621" s="602" t="s">
        <v>498</v>
      </c>
      <c r="D621" s="602" t="s">
        <v>498</v>
      </c>
      <c r="E621" s="602" t="s">
        <v>498</v>
      </c>
      <c r="F621" s="602" t="s">
        <v>497</v>
      </c>
      <c r="G621" s="602" t="s">
        <v>498</v>
      </c>
      <c r="H621" s="602" t="s">
        <v>498</v>
      </c>
      <c r="I621" s="602" t="s">
        <v>498</v>
      </c>
      <c r="J621" s="602" t="s">
        <v>497</v>
      </c>
      <c r="K621" s="602" t="s">
        <v>497</v>
      </c>
      <c r="L621" s="602" t="s">
        <v>497</v>
      </c>
      <c r="M621" s="602" t="s">
        <v>497</v>
      </c>
      <c r="N621" s="602" t="s">
        <v>498</v>
      </c>
      <c r="O621" s="602" t="s">
        <v>497</v>
      </c>
      <c r="P621" s="602" t="s">
        <v>497</v>
      </c>
      <c r="Q621" s="602" t="s">
        <v>497</v>
      </c>
      <c r="R621" s="602" t="s">
        <v>499</v>
      </c>
      <c r="S621" s="602" t="s">
        <v>498</v>
      </c>
      <c r="T621" s="602" t="s">
        <v>498</v>
      </c>
      <c r="U621" s="602" t="s">
        <v>498</v>
      </c>
      <c r="V621" s="602" t="s">
        <v>498</v>
      </c>
      <c r="W621" s="602" t="s">
        <v>498</v>
      </c>
      <c r="X621" s="602" t="s">
        <v>498</v>
      </c>
    </row>
    <row r="622" spans="1:24" s="602" customFormat="1">
      <c r="A622" s="602">
        <v>420232</v>
      </c>
      <c r="B622" s="602" t="s">
        <v>5842</v>
      </c>
      <c r="C622" s="602" t="s">
        <v>498</v>
      </c>
      <c r="D622" s="602" t="s">
        <v>498</v>
      </c>
      <c r="E622" s="602" t="s">
        <v>498</v>
      </c>
      <c r="F622" s="602" t="s">
        <v>497</v>
      </c>
      <c r="G622" s="602" t="s">
        <v>498</v>
      </c>
      <c r="H622" s="602" t="s">
        <v>498</v>
      </c>
      <c r="I622" s="602" t="s">
        <v>498</v>
      </c>
      <c r="J622" s="602" t="s">
        <v>498</v>
      </c>
      <c r="K622" s="602" t="s">
        <v>499</v>
      </c>
      <c r="L622" s="602" t="s">
        <v>498</v>
      </c>
      <c r="M622" s="602" t="s">
        <v>497</v>
      </c>
      <c r="N622" s="602" t="s">
        <v>498</v>
      </c>
      <c r="O622" s="602" t="s">
        <v>499</v>
      </c>
      <c r="P622" s="602" t="s">
        <v>499</v>
      </c>
      <c r="Q622" s="602" t="s">
        <v>499</v>
      </c>
      <c r="R622" s="602" t="s">
        <v>499</v>
      </c>
      <c r="S622" s="602" t="s">
        <v>498</v>
      </c>
      <c r="T622" s="602" t="s">
        <v>498</v>
      </c>
      <c r="U622" s="602" t="s">
        <v>498</v>
      </c>
      <c r="V622" s="602" t="s">
        <v>498</v>
      </c>
      <c r="W622" s="602" t="s">
        <v>498</v>
      </c>
      <c r="X622" s="602" t="s">
        <v>498</v>
      </c>
    </row>
    <row r="623" spans="1:24" s="602" customFormat="1">
      <c r="A623" s="602">
        <v>407576</v>
      </c>
      <c r="B623" s="602" t="s">
        <v>5842</v>
      </c>
      <c r="C623" s="602" t="s">
        <v>498</v>
      </c>
      <c r="D623" s="602" t="s">
        <v>498</v>
      </c>
      <c r="E623" s="602" t="s">
        <v>498</v>
      </c>
      <c r="F623" s="602" t="s">
        <v>498</v>
      </c>
      <c r="G623" s="602" t="s">
        <v>498</v>
      </c>
      <c r="H623" s="602" t="s">
        <v>498</v>
      </c>
      <c r="I623" s="602" t="s">
        <v>498</v>
      </c>
      <c r="J623" s="602" t="s">
        <v>499</v>
      </c>
      <c r="K623" s="602" t="s">
        <v>499</v>
      </c>
      <c r="L623" s="602" t="s">
        <v>499</v>
      </c>
      <c r="M623" s="602" t="s">
        <v>498</v>
      </c>
      <c r="N623" s="602" t="s">
        <v>499</v>
      </c>
      <c r="O623" s="602" t="s">
        <v>499</v>
      </c>
      <c r="P623" s="602" t="s">
        <v>499</v>
      </c>
      <c r="Q623" s="602" t="s">
        <v>499</v>
      </c>
      <c r="R623" s="602" t="s">
        <v>499</v>
      </c>
      <c r="S623" s="602" t="s">
        <v>498</v>
      </c>
      <c r="T623" s="602" t="s">
        <v>499</v>
      </c>
      <c r="U623" s="602" t="s">
        <v>499</v>
      </c>
      <c r="V623" s="602" t="s">
        <v>497</v>
      </c>
      <c r="W623" s="602" t="s">
        <v>499</v>
      </c>
      <c r="X623" s="602" t="s">
        <v>499</v>
      </c>
    </row>
    <row r="624" spans="1:24" s="602" customFormat="1">
      <c r="A624" s="602">
        <v>407641</v>
      </c>
      <c r="B624" s="602" t="s">
        <v>5842</v>
      </c>
      <c r="C624" s="602" t="s">
        <v>498</v>
      </c>
      <c r="D624" s="602" t="s">
        <v>498</v>
      </c>
      <c r="E624" s="602" t="s">
        <v>498</v>
      </c>
      <c r="F624" s="602" t="s">
        <v>498</v>
      </c>
      <c r="G624" s="602" t="s">
        <v>498</v>
      </c>
      <c r="H624" s="602" t="s">
        <v>498</v>
      </c>
      <c r="I624" s="602" t="s">
        <v>498</v>
      </c>
      <c r="J624" s="602" t="s">
        <v>498</v>
      </c>
      <c r="K624" s="602" t="s">
        <v>497</v>
      </c>
      <c r="L624" s="602" t="s">
        <v>499</v>
      </c>
      <c r="M624" s="602" t="s">
        <v>497</v>
      </c>
      <c r="N624" s="602" t="s">
        <v>497</v>
      </c>
      <c r="O624" s="602" t="s">
        <v>497</v>
      </c>
      <c r="P624" s="602" t="s">
        <v>497</v>
      </c>
      <c r="Q624" s="602" t="s">
        <v>497</v>
      </c>
      <c r="R624" s="602" t="s">
        <v>499</v>
      </c>
      <c r="S624" s="602" t="s">
        <v>498</v>
      </c>
      <c r="T624" s="602" t="s">
        <v>499</v>
      </c>
      <c r="U624" s="602" t="s">
        <v>499</v>
      </c>
      <c r="V624" s="602" t="s">
        <v>497</v>
      </c>
      <c r="W624" s="602" t="s">
        <v>497</v>
      </c>
      <c r="X624" s="602" t="s">
        <v>499</v>
      </c>
    </row>
    <row r="625" spans="1:24" s="602" customFormat="1">
      <c r="A625" s="602">
        <v>418611</v>
      </c>
      <c r="B625" s="602" t="s">
        <v>5842</v>
      </c>
      <c r="C625" s="602" t="s">
        <v>498</v>
      </c>
      <c r="D625" s="602" t="s">
        <v>498</v>
      </c>
      <c r="E625" s="602" t="s">
        <v>498</v>
      </c>
      <c r="F625" s="602" t="s">
        <v>498</v>
      </c>
      <c r="G625" s="602" t="s">
        <v>498</v>
      </c>
      <c r="H625" s="602" t="s">
        <v>498</v>
      </c>
      <c r="I625" s="602" t="s">
        <v>498</v>
      </c>
      <c r="J625" s="602" t="s">
        <v>499</v>
      </c>
      <c r="K625" s="602" t="s">
        <v>498</v>
      </c>
      <c r="L625" s="602" t="s">
        <v>498</v>
      </c>
      <c r="M625" s="602" t="s">
        <v>498</v>
      </c>
      <c r="N625" s="602" t="s">
        <v>499</v>
      </c>
      <c r="O625" s="602" t="s">
        <v>497</v>
      </c>
      <c r="P625" s="602" t="s">
        <v>499</v>
      </c>
      <c r="Q625" s="602" t="s">
        <v>498</v>
      </c>
      <c r="R625" s="602" t="s">
        <v>499</v>
      </c>
      <c r="S625" s="602" t="s">
        <v>498</v>
      </c>
      <c r="T625" s="602" t="s">
        <v>499</v>
      </c>
      <c r="U625" s="602" t="s">
        <v>499</v>
      </c>
      <c r="V625" s="602" t="s">
        <v>497</v>
      </c>
      <c r="W625" s="602" t="s">
        <v>498</v>
      </c>
      <c r="X625" s="602" t="s">
        <v>498</v>
      </c>
    </row>
    <row r="626" spans="1:24" s="602" customFormat="1">
      <c r="A626" s="602">
        <v>407323</v>
      </c>
      <c r="B626" s="602" t="s">
        <v>5842</v>
      </c>
      <c r="C626" s="602" t="s">
        <v>498</v>
      </c>
      <c r="D626" s="602" t="s">
        <v>498</v>
      </c>
      <c r="E626" s="602" t="s">
        <v>498</v>
      </c>
      <c r="F626" s="602" t="s">
        <v>497</v>
      </c>
      <c r="G626" s="602" t="s">
        <v>498</v>
      </c>
      <c r="H626" s="602" t="s">
        <v>499</v>
      </c>
      <c r="I626" s="602" t="s">
        <v>498</v>
      </c>
      <c r="J626" s="602" t="s">
        <v>498</v>
      </c>
      <c r="K626" s="602" t="s">
        <v>497</v>
      </c>
      <c r="L626" s="602" t="s">
        <v>497</v>
      </c>
      <c r="M626" s="602" t="s">
        <v>497</v>
      </c>
      <c r="N626" s="602" t="s">
        <v>499</v>
      </c>
      <c r="O626" s="602" t="s">
        <v>499</v>
      </c>
      <c r="P626" s="602" t="s">
        <v>497</v>
      </c>
      <c r="Q626" s="602" t="s">
        <v>499</v>
      </c>
      <c r="R626" s="602" t="s">
        <v>499</v>
      </c>
      <c r="S626" s="602" t="s">
        <v>498</v>
      </c>
      <c r="T626" s="602" t="s">
        <v>499</v>
      </c>
      <c r="U626" s="602" t="s">
        <v>499</v>
      </c>
      <c r="V626" s="602" t="s">
        <v>499</v>
      </c>
      <c r="W626" s="602" t="s">
        <v>499</v>
      </c>
      <c r="X626" s="602" t="s">
        <v>497</v>
      </c>
    </row>
    <row r="627" spans="1:24" s="602" customFormat="1">
      <c r="A627" s="602">
        <v>405711</v>
      </c>
      <c r="B627" s="602" t="s">
        <v>5842</v>
      </c>
      <c r="C627" s="602" t="s">
        <v>498</v>
      </c>
      <c r="D627" s="602" t="s">
        <v>498</v>
      </c>
      <c r="E627" s="602" t="s">
        <v>498</v>
      </c>
      <c r="F627" s="602" t="s">
        <v>498</v>
      </c>
      <c r="G627" s="602" t="s">
        <v>497</v>
      </c>
      <c r="H627" s="602" t="s">
        <v>499</v>
      </c>
      <c r="I627" s="602" t="s">
        <v>497</v>
      </c>
      <c r="J627" s="602" t="s">
        <v>497</v>
      </c>
      <c r="K627" s="602" t="s">
        <v>497</v>
      </c>
      <c r="L627" s="602" t="s">
        <v>499</v>
      </c>
      <c r="M627" s="602" t="s">
        <v>499</v>
      </c>
      <c r="N627" s="602" t="s">
        <v>497</v>
      </c>
      <c r="O627" s="602" t="s">
        <v>497</v>
      </c>
      <c r="P627" s="602" t="s">
        <v>497</v>
      </c>
      <c r="Q627" s="602" t="s">
        <v>497</v>
      </c>
      <c r="R627" s="602" t="s">
        <v>499</v>
      </c>
      <c r="S627" s="602" t="s">
        <v>498</v>
      </c>
      <c r="T627" s="602" t="s">
        <v>497</v>
      </c>
      <c r="U627" s="602" t="s">
        <v>497</v>
      </c>
      <c r="V627" s="602" t="s">
        <v>497</v>
      </c>
      <c r="W627" s="602" t="s">
        <v>499</v>
      </c>
      <c r="X627" s="602" t="s">
        <v>499</v>
      </c>
    </row>
    <row r="628" spans="1:24" s="602" customFormat="1">
      <c r="A628" s="602">
        <v>414956</v>
      </c>
      <c r="B628" s="602" t="s">
        <v>5842</v>
      </c>
      <c r="C628" s="602" t="s">
        <v>498</v>
      </c>
      <c r="D628" s="602" t="s">
        <v>498</v>
      </c>
      <c r="E628" s="602" t="s">
        <v>498</v>
      </c>
      <c r="F628" s="602" t="s">
        <v>498</v>
      </c>
      <c r="G628" s="602" t="s">
        <v>497</v>
      </c>
      <c r="H628" s="602" t="s">
        <v>497</v>
      </c>
      <c r="I628" s="602" t="s">
        <v>498</v>
      </c>
      <c r="J628" s="602" t="s">
        <v>497</v>
      </c>
      <c r="K628" s="602" t="s">
        <v>497</v>
      </c>
      <c r="L628" s="602" t="s">
        <v>498</v>
      </c>
      <c r="M628" s="602" t="s">
        <v>497</v>
      </c>
      <c r="N628" s="602" t="s">
        <v>499</v>
      </c>
      <c r="O628" s="602" t="s">
        <v>499</v>
      </c>
      <c r="P628" s="602" t="s">
        <v>499</v>
      </c>
      <c r="Q628" s="602" t="s">
        <v>497</v>
      </c>
      <c r="R628" s="602" t="s">
        <v>499</v>
      </c>
      <c r="S628" s="602" t="s">
        <v>498</v>
      </c>
      <c r="T628" s="602" t="s">
        <v>497</v>
      </c>
      <c r="U628" s="602" t="s">
        <v>497</v>
      </c>
      <c r="V628" s="602" t="s">
        <v>499</v>
      </c>
      <c r="W628" s="602" t="s">
        <v>499</v>
      </c>
      <c r="X628" s="602" t="s">
        <v>497</v>
      </c>
    </row>
    <row r="629" spans="1:24" s="602" customFormat="1">
      <c r="A629" s="602">
        <v>408195</v>
      </c>
      <c r="B629" s="602" t="s">
        <v>5842</v>
      </c>
      <c r="C629" s="602" t="s">
        <v>498</v>
      </c>
      <c r="D629" s="602" t="s">
        <v>498</v>
      </c>
      <c r="E629" s="602" t="s">
        <v>498</v>
      </c>
      <c r="F629" s="602" t="s">
        <v>497</v>
      </c>
      <c r="G629" s="602" t="s">
        <v>497</v>
      </c>
      <c r="H629" s="602" t="s">
        <v>498</v>
      </c>
      <c r="I629" s="602" t="s">
        <v>497</v>
      </c>
      <c r="J629" s="602" t="s">
        <v>497</v>
      </c>
      <c r="K629" s="602" t="s">
        <v>497</v>
      </c>
      <c r="L629" s="602" t="s">
        <v>497</v>
      </c>
      <c r="M629" s="602" t="s">
        <v>497</v>
      </c>
      <c r="N629" s="602" t="s">
        <v>497</v>
      </c>
      <c r="O629" s="602" t="s">
        <v>499</v>
      </c>
      <c r="P629" s="602" t="s">
        <v>497</v>
      </c>
      <c r="Q629" s="602" t="s">
        <v>497</v>
      </c>
      <c r="R629" s="602" t="s">
        <v>499</v>
      </c>
      <c r="S629" s="602" t="s">
        <v>498</v>
      </c>
      <c r="T629" s="602" t="s">
        <v>497</v>
      </c>
      <c r="U629" s="602" t="s">
        <v>497</v>
      </c>
      <c r="V629" s="602" t="s">
        <v>499</v>
      </c>
      <c r="W629" s="602" t="s">
        <v>499</v>
      </c>
      <c r="X629" s="602" t="s">
        <v>497</v>
      </c>
    </row>
    <row r="630" spans="1:24" s="602" customFormat="1">
      <c r="A630" s="602">
        <v>413530</v>
      </c>
      <c r="B630" s="602" t="s">
        <v>5842</v>
      </c>
      <c r="C630" s="602" t="s">
        <v>498</v>
      </c>
      <c r="D630" s="602" t="s">
        <v>498</v>
      </c>
      <c r="E630" s="602" t="s">
        <v>498</v>
      </c>
      <c r="F630" s="602" t="s">
        <v>497</v>
      </c>
      <c r="G630" s="602" t="s">
        <v>498</v>
      </c>
      <c r="H630" s="602" t="s">
        <v>498</v>
      </c>
      <c r="I630" s="602" t="s">
        <v>498</v>
      </c>
      <c r="J630" s="602" t="s">
        <v>499</v>
      </c>
      <c r="K630" s="602" t="s">
        <v>497</v>
      </c>
      <c r="L630" s="602" t="s">
        <v>499</v>
      </c>
      <c r="M630" s="602" t="s">
        <v>497</v>
      </c>
      <c r="N630" s="602" t="s">
        <v>498</v>
      </c>
      <c r="O630" s="602" t="s">
        <v>499</v>
      </c>
      <c r="P630" s="602" t="s">
        <v>497</v>
      </c>
      <c r="Q630" s="602" t="s">
        <v>497</v>
      </c>
      <c r="R630" s="602" t="s">
        <v>499</v>
      </c>
      <c r="S630" s="602" t="s">
        <v>498</v>
      </c>
      <c r="T630" s="602" t="s">
        <v>497</v>
      </c>
      <c r="U630" s="602" t="s">
        <v>498</v>
      </c>
      <c r="V630" s="602" t="s">
        <v>498</v>
      </c>
      <c r="W630" s="602" t="s">
        <v>498</v>
      </c>
      <c r="X630" s="602" t="s">
        <v>499</v>
      </c>
    </row>
    <row r="631" spans="1:24" s="602" customFormat="1">
      <c r="A631" s="602">
        <v>401111</v>
      </c>
      <c r="B631" s="602" t="s">
        <v>5842</v>
      </c>
      <c r="C631" s="602" t="s">
        <v>498</v>
      </c>
      <c r="D631" s="602" t="s">
        <v>498</v>
      </c>
      <c r="E631" s="602" t="s">
        <v>498</v>
      </c>
      <c r="F631" s="602" t="s">
        <v>498</v>
      </c>
      <c r="G631" s="602" t="s">
        <v>498</v>
      </c>
      <c r="H631" s="602" t="s">
        <v>498</v>
      </c>
      <c r="I631" s="602" t="s">
        <v>498</v>
      </c>
      <c r="J631" s="602" t="s">
        <v>498</v>
      </c>
      <c r="K631" s="602" t="s">
        <v>497</v>
      </c>
      <c r="L631" s="602" t="s">
        <v>498</v>
      </c>
      <c r="M631" s="602" t="s">
        <v>498</v>
      </c>
      <c r="N631" s="602" t="s">
        <v>497</v>
      </c>
      <c r="O631" s="602" t="s">
        <v>497</v>
      </c>
      <c r="P631" s="602" t="s">
        <v>498</v>
      </c>
      <c r="Q631" s="602" t="s">
        <v>497</v>
      </c>
      <c r="R631" s="602" t="s">
        <v>497</v>
      </c>
      <c r="S631" s="602" t="s">
        <v>498</v>
      </c>
      <c r="T631" s="602" t="s">
        <v>498</v>
      </c>
      <c r="U631" s="602" t="s">
        <v>498</v>
      </c>
      <c r="V631" s="602" t="s">
        <v>498</v>
      </c>
      <c r="W631" s="602" t="s">
        <v>499</v>
      </c>
      <c r="X631" s="602" t="s">
        <v>498</v>
      </c>
    </row>
    <row r="632" spans="1:24" s="602" customFormat="1">
      <c r="A632" s="602">
        <v>407371</v>
      </c>
      <c r="B632" s="602" t="s">
        <v>5842</v>
      </c>
      <c r="C632" s="602" t="s">
        <v>498</v>
      </c>
      <c r="D632" s="602" t="s">
        <v>498</v>
      </c>
      <c r="E632" s="602" t="s">
        <v>498</v>
      </c>
      <c r="F632" s="602" t="s">
        <v>498</v>
      </c>
      <c r="G632" s="602" t="s">
        <v>498</v>
      </c>
      <c r="H632" s="602" t="s">
        <v>499</v>
      </c>
      <c r="I632" s="602" t="s">
        <v>497</v>
      </c>
      <c r="J632" s="602" t="s">
        <v>497</v>
      </c>
      <c r="K632" s="602" t="s">
        <v>497</v>
      </c>
      <c r="L632" s="602" t="s">
        <v>499</v>
      </c>
      <c r="M632" s="602" t="s">
        <v>498</v>
      </c>
      <c r="N632" s="602" t="s">
        <v>497</v>
      </c>
      <c r="O632" s="602" t="s">
        <v>497</v>
      </c>
      <c r="P632" s="602" t="s">
        <v>498</v>
      </c>
      <c r="Q632" s="602" t="s">
        <v>497</v>
      </c>
      <c r="R632" s="602" t="s">
        <v>497</v>
      </c>
      <c r="S632" s="602" t="s">
        <v>498</v>
      </c>
      <c r="T632" s="602" t="s">
        <v>498</v>
      </c>
      <c r="U632" s="602" t="s">
        <v>499</v>
      </c>
      <c r="V632" s="602" t="s">
        <v>498</v>
      </c>
      <c r="W632" s="602" t="s">
        <v>498</v>
      </c>
      <c r="X632" s="602" t="s">
        <v>498</v>
      </c>
    </row>
    <row r="633" spans="1:24" s="602" customFormat="1">
      <c r="A633" s="602">
        <v>407841</v>
      </c>
      <c r="B633" s="602" t="s">
        <v>5842</v>
      </c>
      <c r="C633" s="602" t="s">
        <v>498</v>
      </c>
      <c r="D633" s="602" t="s">
        <v>498</v>
      </c>
      <c r="E633" s="602" t="s">
        <v>498</v>
      </c>
      <c r="F633" s="602" t="s">
        <v>498</v>
      </c>
      <c r="G633" s="602" t="s">
        <v>498</v>
      </c>
      <c r="H633" s="602" t="s">
        <v>498</v>
      </c>
      <c r="I633" s="602" t="s">
        <v>498</v>
      </c>
      <c r="J633" s="602" t="s">
        <v>498</v>
      </c>
      <c r="K633" s="602" t="s">
        <v>498</v>
      </c>
      <c r="L633" s="602" t="s">
        <v>498</v>
      </c>
      <c r="M633" s="602" t="s">
        <v>498</v>
      </c>
      <c r="N633" s="602" t="s">
        <v>497</v>
      </c>
      <c r="O633" s="602" t="s">
        <v>497</v>
      </c>
      <c r="P633" s="602" t="s">
        <v>498</v>
      </c>
      <c r="Q633" s="602" t="s">
        <v>497</v>
      </c>
      <c r="R633" s="602" t="s">
        <v>497</v>
      </c>
      <c r="S633" s="602" t="s">
        <v>498</v>
      </c>
      <c r="T633" s="602" t="s">
        <v>498</v>
      </c>
      <c r="U633" s="602" t="s">
        <v>498</v>
      </c>
      <c r="V633" s="602" t="s">
        <v>497</v>
      </c>
      <c r="W633" s="602" t="s">
        <v>498</v>
      </c>
      <c r="X633" s="602" t="s">
        <v>498</v>
      </c>
    </row>
    <row r="634" spans="1:24" s="602" customFormat="1">
      <c r="A634" s="602">
        <v>409083</v>
      </c>
      <c r="B634" s="602" t="s">
        <v>5842</v>
      </c>
      <c r="C634" s="602" t="s">
        <v>498</v>
      </c>
      <c r="D634" s="602" t="s">
        <v>498</v>
      </c>
      <c r="E634" s="602" t="s">
        <v>498</v>
      </c>
      <c r="F634" s="602" t="s">
        <v>498</v>
      </c>
      <c r="G634" s="602" t="s">
        <v>498</v>
      </c>
      <c r="H634" s="602" t="s">
        <v>498</v>
      </c>
      <c r="I634" s="602" t="s">
        <v>497</v>
      </c>
      <c r="J634" s="602" t="s">
        <v>497</v>
      </c>
      <c r="K634" s="602" t="s">
        <v>498</v>
      </c>
      <c r="L634" s="602" t="s">
        <v>498</v>
      </c>
      <c r="M634" s="602" t="s">
        <v>498</v>
      </c>
      <c r="N634" s="602" t="s">
        <v>498</v>
      </c>
      <c r="O634" s="602" t="s">
        <v>498</v>
      </c>
      <c r="P634" s="602" t="s">
        <v>498</v>
      </c>
      <c r="Q634" s="602" t="s">
        <v>498</v>
      </c>
      <c r="R634" s="602" t="s">
        <v>497</v>
      </c>
      <c r="S634" s="602" t="s">
        <v>498</v>
      </c>
      <c r="T634" s="602" t="s">
        <v>498</v>
      </c>
      <c r="U634" s="602" t="s">
        <v>498</v>
      </c>
      <c r="V634" s="602" t="s">
        <v>498</v>
      </c>
      <c r="W634" s="602" t="s">
        <v>498</v>
      </c>
      <c r="X634" s="602" t="s">
        <v>498</v>
      </c>
    </row>
    <row r="635" spans="1:24" s="602" customFormat="1">
      <c r="A635" s="602">
        <v>414821</v>
      </c>
      <c r="B635" s="602" t="s">
        <v>5842</v>
      </c>
      <c r="C635" s="602" t="s">
        <v>498</v>
      </c>
      <c r="D635" s="602" t="s">
        <v>498</v>
      </c>
      <c r="E635" s="602" t="s">
        <v>498</v>
      </c>
      <c r="F635" s="602" t="s">
        <v>498</v>
      </c>
      <c r="G635" s="602" t="s">
        <v>498</v>
      </c>
      <c r="H635" s="602" t="s">
        <v>498</v>
      </c>
      <c r="I635" s="602" t="s">
        <v>498</v>
      </c>
      <c r="J635" s="602" t="s">
        <v>498</v>
      </c>
      <c r="K635" s="602" t="s">
        <v>498</v>
      </c>
      <c r="L635" s="602" t="s">
        <v>498</v>
      </c>
      <c r="M635" s="602" t="s">
        <v>498</v>
      </c>
      <c r="N635" s="602" t="s">
        <v>497</v>
      </c>
      <c r="O635" s="602" t="s">
        <v>497</v>
      </c>
      <c r="P635" s="602" t="s">
        <v>498</v>
      </c>
      <c r="Q635" s="602" t="s">
        <v>498</v>
      </c>
      <c r="R635" s="602" t="s">
        <v>497</v>
      </c>
      <c r="S635" s="602" t="s">
        <v>498</v>
      </c>
      <c r="T635" s="602" t="s">
        <v>498</v>
      </c>
      <c r="U635" s="602" t="s">
        <v>498</v>
      </c>
      <c r="V635" s="602" t="s">
        <v>498</v>
      </c>
      <c r="W635" s="602" t="s">
        <v>498</v>
      </c>
      <c r="X635" s="602" t="s">
        <v>499</v>
      </c>
    </row>
    <row r="636" spans="1:24" s="602" customFormat="1">
      <c r="A636" s="602">
        <v>414860</v>
      </c>
      <c r="B636" s="602" t="s">
        <v>5842</v>
      </c>
      <c r="C636" s="602" t="s">
        <v>498</v>
      </c>
      <c r="D636" s="602" t="s">
        <v>498</v>
      </c>
      <c r="E636" s="602" t="s">
        <v>498</v>
      </c>
      <c r="F636" s="602" t="s">
        <v>498</v>
      </c>
      <c r="G636" s="602" t="s">
        <v>497</v>
      </c>
      <c r="H636" s="602" t="s">
        <v>498</v>
      </c>
      <c r="I636" s="602" t="s">
        <v>498</v>
      </c>
      <c r="J636" s="602" t="s">
        <v>498</v>
      </c>
      <c r="K636" s="602" t="s">
        <v>498</v>
      </c>
      <c r="L636" s="602" t="s">
        <v>497</v>
      </c>
      <c r="M636" s="602" t="s">
        <v>498</v>
      </c>
      <c r="N636" s="602" t="s">
        <v>497</v>
      </c>
      <c r="O636" s="602" t="s">
        <v>498</v>
      </c>
      <c r="P636" s="602" t="s">
        <v>497</v>
      </c>
      <c r="Q636" s="602" t="s">
        <v>498</v>
      </c>
      <c r="R636" s="602" t="s">
        <v>497</v>
      </c>
      <c r="S636" s="602" t="s">
        <v>498</v>
      </c>
      <c r="T636" s="602" t="s">
        <v>498</v>
      </c>
      <c r="U636" s="602" t="s">
        <v>498</v>
      </c>
      <c r="V636" s="602" t="s">
        <v>498</v>
      </c>
      <c r="W636" s="602" t="s">
        <v>498</v>
      </c>
      <c r="X636" s="602" t="s">
        <v>498</v>
      </c>
    </row>
    <row r="637" spans="1:24" s="602" customFormat="1">
      <c r="A637" s="602">
        <v>414868</v>
      </c>
      <c r="B637" s="602" t="s">
        <v>5842</v>
      </c>
      <c r="C637" s="602" t="s">
        <v>498</v>
      </c>
      <c r="D637" s="602" t="s">
        <v>498</v>
      </c>
      <c r="E637" s="602" t="s">
        <v>498</v>
      </c>
      <c r="F637" s="602" t="s">
        <v>498</v>
      </c>
      <c r="G637" s="602" t="s">
        <v>498</v>
      </c>
      <c r="H637" s="602" t="s">
        <v>498</v>
      </c>
      <c r="I637" s="602" t="s">
        <v>498</v>
      </c>
      <c r="J637" s="602" t="s">
        <v>498</v>
      </c>
      <c r="K637" s="602" t="s">
        <v>498</v>
      </c>
      <c r="L637" s="602" t="s">
        <v>498</v>
      </c>
      <c r="M637" s="602" t="s">
        <v>497</v>
      </c>
      <c r="N637" s="602" t="s">
        <v>497</v>
      </c>
      <c r="O637" s="602" t="s">
        <v>497</v>
      </c>
      <c r="P637" s="602" t="s">
        <v>499</v>
      </c>
      <c r="Q637" s="602" t="s">
        <v>499</v>
      </c>
      <c r="R637" s="602" t="s">
        <v>497</v>
      </c>
      <c r="S637" s="602" t="s">
        <v>498</v>
      </c>
      <c r="T637" s="602" t="s">
        <v>498</v>
      </c>
      <c r="U637" s="602" t="s">
        <v>498</v>
      </c>
      <c r="V637" s="602" t="s">
        <v>498</v>
      </c>
      <c r="W637" s="602" t="s">
        <v>498</v>
      </c>
      <c r="X637" s="602" t="s">
        <v>498</v>
      </c>
    </row>
    <row r="638" spans="1:24" s="602" customFormat="1">
      <c r="A638" s="602">
        <v>414509</v>
      </c>
      <c r="B638" s="602" t="s">
        <v>5842</v>
      </c>
      <c r="C638" s="602" t="s">
        <v>498</v>
      </c>
      <c r="D638" s="602" t="s">
        <v>498</v>
      </c>
      <c r="E638" s="602" t="s">
        <v>498</v>
      </c>
      <c r="F638" s="602" t="s">
        <v>499</v>
      </c>
      <c r="G638" s="602" t="s">
        <v>498</v>
      </c>
      <c r="H638" s="602" t="s">
        <v>498</v>
      </c>
      <c r="I638" s="602" t="s">
        <v>498</v>
      </c>
      <c r="J638" s="602" t="s">
        <v>499</v>
      </c>
      <c r="K638" s="602" t="s">
        <v>499</v>
      </c>
      <c r="L638" s="602" t="s">
        <v>497</v>
      </c>
      <c r="M638" s="602" t="s">
        <v>497</v>
      </c>
      <c r="N638" s="602" t="s">
        <v>498</v>
      </c>
      <c r="O638" s="602" t="s">
        <v>497</v>
      </c>
      <c r="P638" s="602" t="s">
        <v>497</v>
      </c>
      <c r="Q638" s="602" t="s">
        <v>498</v>
      </c>
      <c r="R638" s="602" t="s">
        <v>497</v>
      </c>
      <c r="S638" s="602" t="s">
        <v>498</v>
      </c>
      <c r="T638" s="602" t="s">
        <v>498</v>
      </c>
      <c r="U638" s="602" t="s">
        <v>498</v>
      </c>
      <c r="V638" s="602" t="s">
        <v>498</v>
      </c>
      <c r="W638" s="602" t="s">
        <v>498</v>
      </c>
      <c r="X638" s="602" t="s">
        <v>498</v>
      </c>
    </row>
    <row r="639" spans="1:24" s="602" customFormat="1">
      <c r="A639" s="602">
        <v>415353</v>
      </c>
      <c r="B639" s="602" t="s">
        <v>5842</v>
      </c>
      <c r="C639" s="602" t="s">
        <v>498</v>
      </c>
      <c r="D639" s="602" t="s">
        <v>498</v>
      </c>
      <c r="E639" s="602" t="s">
        <v>498</v>
      </c>
      <c r="F639" s="602" t="s">
        <v>499</v>
      </c>
      <c r="G639" s="602" t="s">
        <v>498</v>
      </c>
      <c r="H639" s="602" t="s">
        <v>498</v>
      </c>
      <c r="I639" s="602" t="s">
        <v>498</v>
      </c>
      <c r="J639" s="602" t="s">
        <v>499</v>
      </c>
      <c r="K639" s="602" t="s">
        <v>499</v>
      </c>
      <c r="L639" s="602" t="s">
        <v>497</v>
      </c>
      <c r="M639" s="602" t="s">
        <v>497</v>
      </c>
      <c r="N639" s="602" t="s">
        <v>498</v>
      </c>
      <c r="O639" s="602" t="s">
        <v>497</v>
      </c>
      <c r="P639" s="602" t="s">
        <v>497</v>
      </c>
      <c r="Q639" s="602" t="s">
        <v>497</v>
      </c>
      <c r="R639" s="602" t="s">
        <v>497</v>
      </c>
      <c r="S639" s="602" t="s">
        <v>498</v>
      </c>
      <c r="T639" s="602" t="s">
        <v>498</v>
      </c>
      <c r="U639" s="602" t="s">
        <v>498</v>
      </c>
      <c r="V639" s="602" t="s">
        <v>498</v>
      </c>
      <c r="W639" s="602" t="s">
        <v>498</v>
      </c>
      <c r="X639" s="602" t="s">
        <v>498</v>
      </c>
    </row>
    <row r="640" spans="1:24" s="602" customFormat="1">
      <c r="A640" s="602">
        <v>411891</v>
      </c>
      <c r="B640" s="602" t="s">
        <v>5842</v>
      </c>
      <c r="C640" s="602" t="s">
        <v>498</v>
      </c>
      <c r="D640" s="602" t="s">
        <v>498</v>
      </c>
      <c r="E640" s="602" t="s">
        <v>498</v>
      </c>
      <c r="F640" s="602" t="s">
        <v>497</v>
      </c>
      <c r="G640" s="602" t="s">
        <v>498</v>
      </c>
      <c r="H640" s="602" t="s">
        <v>498</v>
      </c>
      <c r="I640" s="602" t="s">
        <v>498</v>
      </c>
      <c r="J640" s="602" t="s">
        <v>497</v>
      </c>
      <c r="K640" s="602" t="s">
        <v>497</v>
      </c>
      <c r="L640" s="602" t="s">
        <v>499</v>
      </c>
      <c r="M640" s="602" t="s">
        <v>497</v>
      </c>
      <c r="N640" s="602" t="s">
        <v>498</v>
      </c>
      <c r="O640" s="602" t="s">
        <v>499</v>
      </c>
      <c r="P640" s="602" t="s">
        <v>497</v>
      </c>
      <c r="Q640" s="602" t="s">
        <v>498</v>
      </c>
      <c r="R640" s="602" t="s">
        <v>497</v>
      </c>
      <c r="S640" s="602" t="s">
        <v>498</v>
      </c>
      <c r="T640" s="602" t="s">
        <v>498</v>
      </c>
      <c r="U640" s="602" t="s">
        <v>498</v>
      </c>
      <c r="V640" s="602" t="s">
        <v>498</v>
      </c>
      <c r="W640" s="602" t="s">
        <v>498</v>
      </c>
      <c r="X640" s="602" t="s">
        <v>497</v>
      </c>
    </row>
    <row r="641" spans="1:24" s="602" customFormat="1">
      <c r="A641" s="602">
        <v>414419</v>
      </c>
      <c r="B641" s="602" t="s">
        <v>5842</v>
      </c>
      <c r="C641" s="602" t="s">
        <v>498</v>
      </c>
      <c r="D641" s="602" t="s">
        <v>498</v>
      </c>
      <c r="E641" s="602" t="s">
        <v>498</v>
      </c>
      <c r="F641" s="602" t="s">
        <v>497</v>
      </c>
      <c r="G641" s="602" t="s">
        <v>498</v>
      </c>
      <c r="H641" s="602" t="s">
        <v>498</v>
      </c>
      <c r="I641" s="602" t="s">
        <v>498</v>
      </c>
      <c r="J641" s="602" t="s">
        <v>497</v>
      </c>
      <c r="K641" s="602" t="s">
        <v>497</v>
      </c>
      <c r="L641" s="602" t="s">
        <v>499</v>
      </c>
      <c r="M641" s="602" t="s">
        <v>499</v>
      </c>
      <c r="N641" s="602" t="s">
        <v>498</v>
      </c>
      <c r="O641" s="602" t="s">
        <v>499</v>
      </c>
      <c r="P641" s="602" t="s">
        <v>499</v>
      </c>
      <c r="Q641" s="602" t="s">
        <v>497</v>
      </c>
      <c r="R641" s="602" t="s">
        <v>497</v>
      </c>
      <c r="S641" s="602" t="s">
        <v>498</v>
      </c>
      <c r="T641" s="602" t="s">
        <v>498</v>
      </c>
      <c r="U641" s="602" t="s">
        <v>497</v>
      </c>
      <c r="V641" s="602" t="s">
        <v>499</v>
      </c>
      <c r="W641" s="602" t="s">
        <v>497</v>
      </c>
      <c r="X641" s="602" t="s">
        <v>499</v>
      </c>
    </row>
    <row r="642" spans="1:24" s="602" customFormat="1">
      <c r="A642" s="602">
        <v>403167</v>
      </c>
      <c r="B642" s="602" t="s">
        <v>5842</v>
      </c>
      <c r="C642" s="602" t="s">
        <v>498</v>
      </c>
      <c r="D642" s="602" t="s">
        <v>498</v>
      </c>
      <c r="E642" s="602" t="s">
        <v>498</v>
      </c>
      <c r="F642" s="602" t="s">
        <v>498</v>
      </c>
      <c r="G642" s="602" t="s">
        <v>498</v>
      </c>
      <c r="H642" s="602" t="s">
        <v>499</v>
      </c>
      <c r="I642" s="602" t="s">
        <v>497</v>
      </c>
      <c r="J642" s="602" t="s">
        <v>498</v>
      </c>
      <c r="K642" s="602" t="s">
        <v>497</v>
      </c>
      <c r="L642" s="602" t="s">
        <v>497</v>
      </c>
      <c r="M642" s="602" t="s">
        <v>498</v>
      </c>
      <c r="N642" s="602" t="s">
        <v>498</v>
      </c>
      <c r="O642" s="602" t="s">
        <v>497</v>
      </c>
      <c r="P642" s="602" t="s">
        <v>499</v>
      </c>
      <c r="Q642" s="602" t="s">
        <v>497</v>
      </c>
      <c r="R642" s="602" t="s">
        <v>497</v>
      </c>
      <c r="S642" s="602" t="s">
        <v>498</v>
      </c>
      <c r="T642" s="602" t="s">
        <v>499</v>
      </c>
      <c r="U642" s="602" t="s">
        <v>499</v>
      </c>
      <c r="V642" s="602" t="s">
        <v>497</v>
      </c>
      <c r="W642" s="602" t="s">
        <v>499</v>
      </c>
      <c r="X642" s="602" t="s">
        <v>497</v>
      </c>
    </row>
    <row r="643" spans="1:24" s="602" customFormat="1">
      <c r="A643" s="602">
        <v>406343</v>
      </c>
      <c r="B643" s="602" t="s">
        <v>5842</v>
      </c>
      <c r="C643" s="602" t="s">
        <v>498</v>
      </c>
      <c r="D643" s="602" t="s">
        <v>498</v>
      </c>
      <c r="E643" s="602" t="s">
        <v>498</v>
      </c>
      <c r="F643" s="602" t="s">
        <v>498</v>
      </c>
      <c r="G643" s="602" t="s">
        <v>498</v>
      </c>
      <c r="H643" s="602" t="s">
        <v>499</v>
      </c>
      <c r="I643" s="602" t="s">
        <v>498</v>
      </c>
      <c r="J643" s="602" t="s">
        <v>497</v>
      </c>
      <c r="K643" s="602" t="s">
        <v>497</v>
      </c>
      <c r="L643" s="602" t="s">
        <v>499</v>
      </c>
      <c r="M643" s="602" t="s">
        <v>498</v>
      </c>
      <c r="N643" s="602" t="s">
        <v>499</v>
      </c>
      <c r="O643" s="602" t="s">
        <v>499</v>
      </c>
      <c r="P643" s="602" t="s">
        <v>497</v>
      </c>
      <c r="Q643" s="602" t="s">
        <v>497</v>
      </c>
      <c r="R643" s="602" t="s">
        <v>497</v>
      </c>
      <c r="S643" s="602" t="s">
        <v>498</v>
      </c>
      <c r="T643" s="602" t="s">
        <v>499</v>
      </c>
      <c r="U643" s="602" t="s">
        <v>499</v>
      </c>
      <c r="V643" s="602" t="s">
        <v>497</v>
      </c>
      <c r="W643" s="602" t="s">
        <v>497</v>
      </c>
      <c r="X643" s="602" t="s">
        <v>497</v>
      </c>
    </row>
    <row r="644" spans="1:24" s="602" customFormat="1">
      <c r="A644" s="602">
        <v>407166</v>
      </c>
      <c r="B644" s="602" t="s">
        <v>5842</v>
      </c>
      <c r="C644" s="602" t="s">
        <v>498</v>
      </c>
      <c r="D644" s="602" t="s">
        <v>498</v>
      </c>
      <c r="E644" s="602" t="s">
        <v>498</v>
      </c>
      <c r="F644" s="602" t="s">
        <v>498</v>
      </c>
      <c r="G644" s="602" t="s">
        <v>498</v>
      </c>
      <c r="H644" s="602" t="s">
        <v>498</v>
      </c>
      <c r="I644" s="602" t="s">
        <v>498</v>
      </c>
      <c r="J644" s="602" t="s">
        <v>498</v>
      </c>
      <c r="K644" s="602" t="s">
        <v>498</v>
      </c>
      <c r="L644" s="602" t="s">
        <v>498</v>
      </c>
      <c r="M644" s="602" t="s">
        <v>498</v>
      </c>
      <c r="N644" s="602" t="s">
        <v>498</v>
      </c>
      <c r="O644" s="602" t="s">
        <v>497</v>
      </c>
      <c r="P644" s="602" t="s">
        <v>499</v>
      </c>
      <c r="Q644" s="602" t="s">
        <v>497</v>
      </c>
      <c r="R644" s="602" t="s">
        <v>497</v>
      </c>
      <c r="S644" s="602" t="s">
        <v>498</v>
      </c>
      <c r="T644" s="602" t="s">
        <v>499</v>
      </c>
      <c r="U644" s="602" t="s">
        <v>497</v>
      </c>
      <c r="V644" s="602" t="s">
        <v>497</v>
      </c>
      <c r="W644" s="602" t="s">
        <v>498</v>
      </c>
      <c r="X644" s="602" t="s">
        <v>497</v>
      </c>
    </row>
    <row r="645" spans="1:24" s="602" customFormat="1">
      <c r="A645" s="602">
        <v>408810</v>
      </c>
      <c r="B645" s="602" t="s">
        <v>5842</v>
      </c>
      <c r="C645" s="602" t="s">
        <v>498</v>
      </c>
      <c r="D645" s="602" t="s">
        <v>498</v>
      </c>
      <c r="E645" s="602" t="s">
        <v>498</v>
      </c>
      <c r="F645" s="602" t="s">
        <v>498</v>
      </c>
      <c r="G645" s="602" t="s">
        <v>498</v>
      </c>
      <c r="H645" s="602" t="s">
        <v>499</v>
      </c>
      <c r="I645" s="602" t="s">
        <v>498</v>
      </c>
      <c r="J645" s="602" t="s">
        <v>497</v>
      </c>
      <c r="K645" s="602" t="s">
        <v>497</v>
      </c>
      <c r="L645" s="602" t="s">
        <v>497</v>
      </c>
      <c r="M645" s="602" t="s">
        <v>498</v>
      </c>
      <c r="N645" s="602" t="s">
        <v>498</v>
      </c>
      <c r="O645" s="602" t="s">
        <v>499</v>
      </c>
      <c r="P645" s="602" t="s">
        <v>498</v>
      </c>
      <c r="Q645" s="602" t="s">
        <v>499</v>
      </c>
      <c r="R645" s="602" t="s">
        <v>497</v>
      </c>
      <c r="S645" s="602" t="s">
        <v>498</v>
      </c>
      <c r="T645" s="602" t="s">
        <v>499</v>
      </c>
      <c r="U645" s="602" t="s">
        <v>497</v>
      </c>
      <c r="V645" s="602" t="s">
        <v>499</v>
      </c>
      <c r="W645" s="602" t="s">
        <v>498</v>
      </c>
      <c r="X645" s="602" t="s">
        <v>499</v>
      </c>
    </row>
    <row r="646" spans="1:24" s="602" customFormat="1">
      <c r="A646" s="602">
        <v>414823</v>
      </c>
      <c r="B646" s="602" t="s">
        <v>5842</v>
      </c>
      <c r="C646" s="602" t="s">
        <v>498</v>
      </c>
      <c r="D646" s="602" t="s">
        <v>498</v>
      </c>
      <c r="E646" s="602" t="s">
        <v>498</v>
      </c>
      <c r="F646" s="602" t="s">
        <v>498</v>
      </c>
      <c r="G646" s="602" t="s">
        <v>497</v>
      </c>
      <c r="H646" s="602" t="s">
        <v>498</v>
      </c>
      <c r="I646" s="602" t="s">
        <v>497</v>
      </c>
      <c r="J646" s="602" t="s">
        <v>498</v>
      </c>
      <c r="K646" s="602" t="s">
        <v>498</v>
      </c>
      <c r="L646" s="602" t="s">
        <v>499</v>
      </c>
      <c r="M646" s="602" t="s">
        <v>498</v>
      </c>
      <c r="N646" s="602" t="s">
        <v>497</v>
      </c>
      <c r="O646" s="602" t="s">
        <v>497</v>
      </c>
      <c r="P646" s="602" t="s">
        <v>499</v>
      </c>
      <c r="Q646" s="602" t="s">
        <v>498</v>
      </c>
      <c r="R646" s="602" t="s">
        <v>497</v>
      </c>
      <c r="S646" s="602" t="s">
        <v>498</v>
      </c>
      <c r="T646" s="602" t="s">
        <v>499</v>
      </c>
      <c r="U646" s="602" t="s">
        <v>498</v>
      </c>
      <c r="V646" s="602" t="s">
        <v>498</v>
      </c>
      <c r="W646" s="602" t="s">
        <v>498</v>
      </c>
      <c r="X646" s="602" t="s">
        <v>498</v>
      </c>
    </row>
    <row r="647" spans="1:24" s="602" customFormat="1">
      <c r="A647" s="602">
        <v>410545</v>
      </c>
      <c r="B647" s="602" t="s">
        <v>5842</v>
      </c>
      <c r="C647" s="602" t="s">
        <v>498</v>
      </c>
      <c r="D647" s="602" t="s">
        <v>498</v>
      </c>
      <c r="E647" s="602" t="s">
        <v>498</v>
      </c>
      <c r="F647" s="602" t="s">
        <v>499</v>
      </c>
      <c r="G647" s="602" t="s">
        <v>498</v>
      </c>
      <c r="H647" s="602" t="s">
        <v>498</v>
      </c>
      <c r="I647" s="602" t="s">
        <v>498</v>
      </c>
      <c r="J647" s="602" t="s">
        <v>497</v>
      </c>
      <c r="K647" s="602" t="s">
        <v>499</v>
      </c>
      <c r="L647" s="602" t="s">
        <v>498</v>
      </c>
      <c r="M647" s="602" t="s">
        <v>497</v>
      </c>
      <c r="N647" s="602" t="s">
        <v>497</v>
      </c>
      <c r="O647" s="602" t="s">
        <v>499</v>
      </c>
      <c r="P647" s="602" t="s">
        <v>497</v>
      </c>
      <c r="Q647" s="602" t="s">
        <v>498</v>
      </c>
      <c r="R647" s="602" t="s">
        <v>497</v>
      </c>
      <c r="S647" s="602" t="s">
        <v>498</v>
      </c>
      <c r="T647" s="602" t="s">
        <v>499</v>
      </c>
      <c r="U647" s="602" t="s">
        <v>499</v>
      </c>
      <c r="V647" s="602" t="s">
        <v>498</v>
      </c>
      <c r="W647" s="602" t="s">
        <v>498</v>
      </c>
      <c r="X647" s="602" t="s">
        <v>498</v>
      </c>
    </row>
    <row r="648" spans="1:24" s="602" customFormat="1">
      <c r="A648" s="602">
        <v>414875</v>
      </c>
      <c r="B648" s="602" t="s">
        <v>5842</v>
      </c>
      <c r="C648" s="602" t="s">
        <v>498</v>
      </c>
      <c r="D648" s="602" t="s">
        <v>498</v>
      </c>
      <c r="E648" s="602" t="s">
        <v>498</v>
      </c>
      <c r="F648" s="602" t="s">
        <v>499</v>
      </c>
      <c r="G648" s="602" t="s">
        <v>499</v>
      </c>
      <c r="H648" s="602" t="s">
        <v>498</v>
      </c>
      <c r="I648" s="602" t="s">
        <v>498</v>
      </c>
      <c r="J648" s="602" t="s">
        <v>498</v>
      </c>
      <c r="K648" s="602" t="s">
        <v>498</v>
      </c>
      <c r="L648" s="602" t="s">
        <v>498</v>
      </c>
      <c r="M648" s="602" t="s">
        <v>498</v>
      </c>
      <c r="N648" s="602" t="s">
        <v>499</v>
      </c>
      <c r="O648" s="602" t="s">
        <v>499</v>
      </c>
      <c r="P648" s="602" t="s">
        <v>499</v>
      </c>
      <c r="Q648" s="602" t="s">
        <v>498</v>
      </c>
      <c r="R648" s="602" t="s">
        <v>497</v>
      </c>
      <c r="S648" s="602" t="s">
        <v>498</v>
      </c>
      <c r="T648" s="602" t="s">
        <v>499</v>
      </c>
      <c r="U648" s="602" t="s">
        <v>499</v>
      </c>
      <c r="V648" s="602" t="s">
        <v>499</v>
      </c>
      <c r="W648" s="602" t="s">
        <v>498</v>
      </c>
      <c r="X648" s="602" t="s">
        <v>498</v>
      </c>
    </row>
    <row r="649" spans="1:24" s="602" customFormat="1">
      <c r="A649" s="602">
        <v>407899</v>
      </c>
      <c r="B649" s="602" t="s">
        <v>5842</v>
      </c>
      <c r="C649" s="602" t="s">
        <v>498</v>
      </c>
      <c r="D649" s="602" t="s">
        <v>498</v>
      </c>
      <c r="E649" s="602" t="s">
        <v>498</v>
      </c>
      <c r="F649" s="602" t="s">
        <v>497</v>
      </c>
      <c r="G649" s="602" t="s">
        <v>499</v>
      </c>
      <c r="H649" s="602" t="s">
        <v>498</v>
      </c>
      <c r="I649" s="602" t="s">
        <v>498</v>
      </c>
      <c r="J649" s="602" t="s">
        <v>497</v>
      </c>
      <c r="K649" s="602" t="s">
        <v>497</v>
      </c>
      <c r="L649" s="602" t="s">
        <v>497</v>
      </c>
      <c r="M649" s="602" t="s">
        <v>497</v>
      </c>
      <c r="N649" s="602" t="s">
        <v>499</v>
      </c>
      <c r="O649" s="602" t="s">
        <v>499</v>
      </c>
      <c r="P649" s="602" t="s">
        <v>499</v>
      </c>
      <c r="Q649" s="602" t="s">
        <v>499</v>
      </c>
      <c r="R649" s="602" t="s">
        <v>497</v>
      </c>
      <c r="S649" s="602" t="s">
        <v>498</v>
      </c>
      <c r="T649" s="602" t="s">
        <v>499</v>
      </c>
      <c r="U649" s="602" t="s">
        <v>497</v>
      </c>
      <c r="V649" s="602" t="s">
        <v>499</v>
      </c>
      <c r="W649" s="602" t="s">
        <v>497</v>
      </c>
      <c r="X649" s="602" t="s">
        <v>497</v>
      </c>
    </row>
    <row r="650" spans="1:24" s="602" customFormat="1">
      <c r="A650" s="602">
        <v>409633</v>
      </c>
      <c r="B650" s="602" t="s">
        <v>5842</v>
      </c>
      <c r="C650" s="602" t="s">
        <v>498</v>
      </c>
      <c r="D650" s="602" t="s">
        <v>498</v>
      </c>
      <c r="E650" s="602" t="s">
        <v>498</v>
      </c>
      <c r="F650" s="602" t="s">
        <v>497</v>
      </c>
      <c r="G650" s="602" t="s">
        <v>498</v>
      </c>
      <c r="H650" s="602" t="s">
        <v>498</v>
      </c>
      <c r="I650" s="602" t="s">
        <v>498</v>
      </c>
      <c r="J650" s="602" t="s">
        <v>497</v>
      </c>
      <c r="K650" s="602" t="s">
        <v>497</v>
      </c>
      <c r="L650" s="602" t="s">
        <v>497</v>
      </c>
      <c r="M650" s="602" t="s">
        <v>498</v>
      </c>
      <c r="N650" s="602" t="s">
        <v>497</v>
      </c>
      <c r="O650" s="602" t="s">
        <v>499</v>
      </c>
      <c r="P650" s="602" t="s">
        <v>498</v>
      </c>
      <c r="Q650" s="602" t="s">
        <v>498</v>
      </c>
      <c r="R650" s="602" t="s">
        <v>497</v>
      </c>
      <c r="S650" s="602" t="s">
        <v>498</v>
      </c>
      <c r="T650" s="602" t="s">
        <v>499</v>
      </c>
      <c r="U650" s="602" t="s">
        <v>497</v>
      </c>
      <c r="V650" s="602" t="s">
        <v>499</v>
      </c>
      <c r="W650" s="602" t="s">
        <v>498</v>
      </c>
      <c r="X650" s="602" t="s">
        <v>498</v>
      </c>
    </row>
    <row r="651" spans="1:24" s="602" customFormat="1">
      <c r="A651" s="602">
        <v>411237</v>
      </c>
      <c r="B651" s="602" t="s">
        <v>5842</v>
      </c>
      <c r="C651" s="602" t="s">
        <v>498</v>
      </c>
      <c r="D651" s="602" t="s">
        <v>498</v>
      </c>
      <c r="E651" s="602" t="s">
        <v>498</v>
      </c>
      <c r="F651" s="602" t="s">
        <v>497</v>
      </c>
      <c r="G651" s="602" t="s">
        <v>498</v>
      </c>
      <c r="H651" s="602" t="s">
        <v>498</v>
      </c>
      <c r="I651" s="602" t="s">
        <v>498</v>
      </c>
      <c r="J651" s="602" t="s">
        <v>497</v>
      </c>
      <c r="K651" s="602" t="s">
        <v>497</v>
      </c>
      <c r="L651" s="602" t="s">
        <v>497</v>
      </c>
      <c r="M651" s="602" t="s">
        <v>497</v>
      </c>
      <c r="N651" s="602" t="s">
        <v>498</v>
      </c>
      <c r="O651" s="602" t="s">
        <v>499</v>
      </c>
      <c r="P651" s="602" t="s">
        <v>497</v>
      </c>
      <c r="Q651" s="602" t="s">
        <v>498</v>
      </c>
      <c r="R651" s="602" t="s">
        <v>497</v>
      </c>
      <c r="S651" s="602" t="s">
        <v>498</v>
      </c>
      <c r="T651" s="602" t="s">
        <v>499</v>
      </c>
      <c r="U651" s="602" t="s">
        <v>499</v>
      </c>
      <c r="V651" s="602" t="s">
        <v>499</v>
      </c>
      <c r="W651" s="602" t="s">
        <v>499</v>
      </c>
      <c r="X651" s="602" t="s">
        <v>497</v>
      </c>
    </row>
    <row r="652" spans="1:24" s="602" customFormat="1">
      <c r="A652" s="602">
        <v>411568</v>
      </c>
      <c r="B652" s="602" t="s">
        <v>5842</v>
      </c>
      <c r="C652" s="602" t="s">
        <v>498</v>
      </c>
      <c r="D652" s="602" t="s">
        <v>498</v>
      </c>
      <c r="E652" s="602" t="s">
        <v>498</v>
      </c>
      <c r="F652" s="602" t="s">
        <v>497</v>
      </c>
      <c r="G652" s="602" t="s">
        <v>498</v>
      </c>
      <c r="H652" s="602" t="s">
        <v>498</v>
      </c>
      <c r="I652" s="602" t="s">
        <v>498</v>
      </c>
      <c r="J652" s="602" t="s">
        <v>497</v>
      </c>
      <c r="K652" s="602" t="s">
        <v>497</v>
      </c>
      <c r="L652" s="602" t="s">
        <v>497</v>
      </c>
      <c r="M652" s="602" t="s">
        <v>497</v>
      </c>
      <c r="N652" s="602" t="s">
        <v>498</v>
      </c>
      <c r="O652" s="602" t="s">
        <v>497</v>
      </c>
      <c r="P652" s="602" t="s">
        <v>497</v>
      </c>
      <c r="Q652" s="602" t="s">
        <v>498</v>
      </c>
      <c r="R652" s="602" t="s">
        <v>497</v>
      </c>
      <c r="S652" s="602" t="s">
        <v>498</v>
      </c>
      <c r="T652" s="602" t="s">
        <v>499</v>
      </c>
      <c r="U652" s="602" t="s">
        <v>497</v>
      </c>
      <c r="V652" s="602" t="s">
        <v>497</v>
      </c>
      <c r="W652" s="602" t="s">
        <v>498</v>
      </c>
      <c r="X652" s="602" t="s">
        <v>498</v>
      </c>
    </row>
    <row r="653" spans="1:24" s="602" customFormat="1">
      <c r="A653" s="602">
        <v>402850</v>
      </c>
      <c r="B653" s="602" t="s">
        <v>5842</v>
      </c>
      <c r="C653" s="602" t="s">
        <v>498</v>
      </c>
      <c r="D653" s="602" t="s">
        <v>498</v>
      </c>
      <c r="E653" s="602" t="s">
        <v>498</v>
      </c>
      <c r="F653" s="602" t="s">
        <v>498</v>
      </c>
      <c r="G653" s="602" t="s">
        <v>498</v>
      </c>
      <c r="H653" s="602" t="s">
        <v>498</v>
      </c>
      <c r="I653" s="602" t="s">
        <v>498</v>
      </c>
      <c r="J653" s="602" t="s">
        <v>497</v>
      </c>
      <c r="K653" s="602" t="s">
        <v>498</v>
      </c>
      <c r="L653" s="602" t="s">
        <v>498</v>
      </c>
      <c r="M653" s="602" t="s">
        <v>498</v>
      </c>
      <c r="N653" s="602" t="s">
        <v>497</v>
      </c>
      <c r="O653" s="602" t="s">
        <v>497</v>
      </c>
      <c r="P653" s="602" t="s">
        <v>497</v>
      </c>
      <c r="Q653" s="602" t="s">
        <v>499</v>
      </c>
      <c r="R653" s="602" t="s">
        <v>497</v>
      </c>
      <c r="S653" s="602" t="s">
        <v>498</v>
      </c>
      <c r="T653" s="602" t="s">
        <v>497</v>
      </c>
      <c r="U653" s="602" t="s">
        <v>499</v>
      </c>
      <c r="V653" s="602" t="s">
        <v>497</v>
      </c>
      <c r="W653" s="602" t="s">
        <v>497</v>
      </c>
      <c r="X653" s="602" t="s">
        <v>499</v>
      </c>
    </row>
    <row r="654" spans="1:24" s="602" customFormat="1">
      <c r="A654" s="602">
        <v>404003</v>
      </c>
      <c r="B654" s="602" t="s">
        <v>5842</v>
      </c>
      <c r="C654" s="602" t="s">
        <v>498</v>
      </c>
      <c r="D654" s="602" t="s">
        <v>498</v>
      </c>
      <c r="E654" s="602" t="s">
        <v>498</v>
      </c>
      <c r="F654" s="602" t="s">
        <v>498</v>
      </c>
      <c r="G654" s="602" t="s">
        <v>498</v>
      </c>
      <c r="H654" s="602" t="s">
        <v>499</v>
      </c>
      <c r="I654" s="602" t="s">
        <v>498</v>
      </c>
      <c r="J654" s="602" t="s">
        <v>498</v>
      </c>
      <c r="K654" s="602" t="s">
        <v>497</v>
      </c>
      <c r="L654" s="602" t="s">
        <v>497</v>
      </c>
      <c r="M654" s="602" t="s">
        <v>498</v>
      </c>
      <c r="N654" s="602" t="s">
        <v>497</v>
      </c>
      <c r="O654" s="602" t="s">
        <v>497</v>
      </c>
      <c r="P654" s="602" t="s">
        <v>497</v>
      </c>
      <c r="Q654" s="602" t="s">
        <v>497</v>
      </c>
      <c r="R654" s="602" t="s">
        <v>497</v>
      </c>
      <c r="S654" s="602" t="s">
        <v>498</v>
      </c>
      <c r="T654" s="602" t="s">
        <v>497</v>
      </c>
      <c r="U654" s="602" t="s">
        <v>497</v>
      </c>
      <c r="V654" s="602" t="s">
        <v>497</v>
      </c>
      <c r="W654" s="602" t="s">
        <v>497</v>
      </c>
      <c r="X654" s="602" t="s">
        <v>497</v>
      </c>
    </row>
    <row r="655" spans="1:24" s="602" customFormat="1">
      <c r="A655" s="602">
        <v>407656</v>
      </c>
      <c r="B655" s="602" t="s">
        <v>5842</v>
      </c>
      <c r="C655" s="602" t="s">
        <v>498</v>
      </c>
      <c r="D655" s="602" t="s">
        <v>498</v>
      </c>
      <c r="E655" s="602" t="s">
        <v>498</v>
      </c>
      <c r="F655" s="602" t="s">
        <v>498</v>
      </c>
      <c r="G655" s="602" t="s">
        <v>498</v>
      </c>
      <c r="H655" s="602" t="s">
        <v>498</v>
      </c>
      <c r="I655" s="602" t="s">
        <v>498</v>
      </c>
      <c r="J655" s="602" t="s">
        <v>497</v>
      </c>
      <c r="K655" s="602" t="s">
        <v>498</v>
      </c>
      <c r="L655" s="602" t="s">
        <v>497</v>
      </c>
      <c r="M655" s="602" t="s">
        <v>498</v>
      </c>
      <c r="N655" s="602" t="s">
        <v>497</v>
      </c>
      <c r="O655" s="602" t="s">
        <v>499</v>
      </c>
      <c r="P655" s="602" t="s">
        <v>499</v>
      </c>
      <c r="Q655" s="602" t="s">
        <v>497</v>
      </c>
      <c r="R655" s="602" t="s">
        <v>497</v>
      </c>
      <c r="S655" s="602" t="s">
        <v>498</v>
      </c>
      <c r="T655" s="602" t="s">
        <v>497</v>
      </c>
      <c r="U655" s="602" t="s">
        <v>497</v>
      </c>
      <c r="V655" s="602" t="s">
        <v>497</v>
      </c>
      <c r="W655" s="602" t="s">
        <v>498</v>
      </c>
      <c r="X655" s="602" t="s">
        <v>498</v>
      </c>
    </row>
    <row r="656" spans="1:24" s="602" customFormat="1">
      <c r="A656" s="602">
        <v>412155</v>
      </c>
      <c r="B656" s="602" t="s">
        <v>5842</v>
      </c>
      <c r="C656" s="602" t="s">
        <v>498</v>
      </c>
      <c r="D656" s="602" t="s">
        <v>498</v>
      </c>
      <c r="E656" s="602" t="s">
        <v>498</v>
      </c>
      <c r="F656" s="602" t="s">
        <v>499</v>
      </c>
      <c r="G656" s="602" t="s">
        <v>498</v>
      </c>
      <c r="H656" s="602" t="s">
        <v>498</v>
      </c>
      <c r="I656" s="602" t="s">
        <v>498</v>
      </c>
      <c r="J656" s="602" t="s">
        <v>497</v>
      </c>
      <c r="K656" s="602" t="s">
        <v>499</v>
      </c>
      <c r="L656" s="602" t="s">
        <v>497</v>
      </c>
      <c r="M656" s="602" t="s">
        <v>497</v>
      </c>
      <c r="N656" s="602" t="s">
        <v>498</v>
      </c>
      <c r="O656" s="602" t="s">
        <v>499</v>
      </c>
      <c r="P656" s="602" t="s">
        <v>497</v>
      </c>
      <c r="Q656" s="602" t="s">
        <v>498</v>
      </c>
      <c r="R656" s="602" t="s">
        <v>497</v>
      </c>
      <c r="S656" s="602" t="s">
        <v>498</v>
      </c>
      <c r="T656" s="602" t="s">
        <v>497</v>
      </c>
      <c r="U656" s="602" t="s">
        <v>497</v>
      </c>
      <c r="V656" s="602" t="s">
        <v>499</v>
      </c>
      <c r="W656" s="602" t="s">
        <v>498</v>
      </c>
      <c r="X656" s="602" t="s">
        <v>498</v>
      </c>
    </row>
    <row r="657" spans="1:24" s="602" customFormat="1">
      <c r="A657" s="602">
        <v>412157</v>
      </c>
      <c r="B657" s="602" t="s">
        <v>5842</v>
      </c>
      <c r="C657" s="602" t="s">
        <v>498</v>
      </c>
      <c r="D657" s="602" t="s">
        <v>498</v>
      </c>
      <c r="E657" s="602" t="s">
        <v>498</v>
      </c>
      <c r="F657" s="602" t="s">
        <v>499</v>
      </c>
      <c r="G657" s="602" t="s">
        <v>498</v>
      </c>
      <c r="H657" s="602" t="s">
        <v>498</v>
      </c>
      <c r="I657" s="602" t="s">
        <v>498</v>
      </c>
      <c r="J657" s="602" t="s">
        <v>497</v>
      </c>
      <c r="K657" s="602" t="s">
        <v>497</v>
      </c>
      <c r="L657" s="602" t="s">
        <v>497</v>
      </c>
      <c r="M657" s="602" t="s">
        <v>497</v>
      </c>
      <c r="N657" s="602" t="s">
        <v>498</v>
      </c>
      <c r="O657" s="602" t="s">
        <v>497</v>
      </c>
      <c r="P657" s="602" t="s">
        <v>497</v>
      </c>
      <c r="Q657" s="602" t="s">
        <v>498</v>
      </c>
      <c r="R657" s="602" t="s">
        <v>497</v>
      </c>
      <c r="S657" s="602" t="s">
        <v>498</v>
      </c>
      <c r="T657" s="602" t="s">
        <v>497</v>
      </c>
      <c r="U657" s="602" t="s">
        <v>497</v>
      </c>
      <c r="V657" s="602" t="s">
        <v>499</v>
      </c>
      <c r="W657" s="602" t="s">
        <v>497</v>
      </c>
      <c r="X657" s="602" t="s">
        <v>497</v>
      </c>
    </row>
    <row r="658" spans="1:24" s="602" customFormat="1">
      <c r="A658" s="602">
        <v>413087</v>
      </c>
      <c r="B658" s="602" t="s">
        <v>5842</v>
      </c>
      <c r="C658" s="602" t="s">
        <v>498</v>
      </c>
      <c r="D658" s="602" t="s">
        <v>498</v>
      </c>
      <c r="E658" s="602" t="s">
        <v>498</v>
      </c>
      <c r="F658" s="602" t="s">
        <v>499</v>
      </c>
      <c r="G658" s="602" t="s">
        <v>498</v>
      </c>
      <c r="H658" s="602" t="s">
        <v>498</v>
      </c>
      <c r="I658" s="602" t="s">
        <v>498</v>
      </c>
      <c r="J658" s="602" t="s">
        <v>497</v>
      </c>
      <c r="K658" s="602" t="s">
        <v>497</v>
      </c>
      <c r="L658" s="602" t="s">
        <v>497</v>
      </c>
      <c r="M658" s="602" t="s">
        <v>499</v>
      </c>
      <c r="N658" s="602" t="s">
        <v>498</v>
      </c>
      <c r="O658" s="602" t="s">
        <v>497</v>
      </c>
      <c r="P658" s="602" t="s">
        <v>497</v>
      </c>
      <c r="Q658" s="602" t="s">
        <v>499</v>
      </c>
      <c r="R658" s="602" t="s">
        <v>497</v>
      </c>
      <c r="S658" s="602" t="s">
        <v>498</v>
      </c>
      <c r="T658" s="602" t="s">
        <v>497</v>
      </c>
      <c r="U658" s="602" t="s">
        <v>497</v>
      </c>
      <c r="V658" s="602" t="s">
        <v>499</v>
      </c>
      <c r="W658" s="602" t="s">
        <v>499</v>
      </c>
      <c r="X658" s="602" t="s">
        <v>499</v>
      </c>
    </row>
    <row r="659" spans="1:24" s="602" customFormat="1">
      <c r="A659" s="602">
        <v>412216</v>
      </c>
      <c r="B659" s="602" t="s">
        <v>5842</v>
      </c>
      <c r="C659" s="602" t="s">
        <v>498</v>
      </c>
      <c r="D659" s="602" t="s">
        <v>498</v>
      </c>
      <c r="E659" s="602" t="s">
        <v>498</v>
      </c>
      <c r="F659" s="602" t="s">
        <v>497</v>
      </c>
      <c r="G659" s="602" t="s">
        <v>498</v>
      </c>
      <c r="H659" s="602" t="s">
        <v>498</v>
      </c>
      <c r="I659" s="602" t="s">
        <v>498</v>
      </c>
      <c r="J659" s="602" t="s">
        <v>497</v>
      </c>
      <c r="K659" s="602" t="s">
        <v>498</v>
      </c>
      <c r="L659" s="602" t="s">
        <v>498</v>
      </c>
      <c r="M659" s="602" t="s">
        <v>498</v>
      </c>
      <c r="N659" s="602" t="s">
        <v>498</v>
      </c>
      <c r="O659" s="602" t="s">
        <v>498</v>
      </c>
      <c r="P659" s="602" t="s">
        <v>499</v>
      </c>
      <c r="Q659" s="602" t="s">
        <v>498</v>
      </c>
      <c r="R659" s="602" t="s">
        <v>497</v>
      </c>
      <c r="S659" s="602" t="s">
        <v>498</v>
      </c>
      <c r="T659" s="602" t="s">
        <v>497</v>
      </c>
      <c r="U659" s="602" t="s">
        <v>499</v>
      </c>
      <c r="V659" s="602" t="s">
        <v>497</v>
      </c>
      <c r="W659" s="602" t="s">
        <v>499</v>
      </c>
      <c r="X659" s="602" t="s">
        <v>498</v>
      </c>
    </row>
    <row r="660" spans="1:24" s="602" customFormat="1">
      <c r="A660" s="602">
        <v>401720</v>
      </c>
      <c r="B660" s="602" t="s">
        <v>5842</v>
      </c>
      <c r="C660" s="602" t="s">
        <v>498</v>
      </c>
      <c r="D660" s="602" t="s">
        <v>498</v>
      </c>
      <c r="E660" s="602" t="s">
        <v>498</v>
      </c>
      <c r="F660" s="602" t="s">
        <v>498</v>
      </c>
      <c r="G660" s="602" t="s">
        <v>497</v>
      </c>
      <c r="H660" s="602" t="s">
        <v>498</v>
      </c>
      <c r="I660" s="602" t="s">
        <v>497</v>
      </c>
      <c r="J660" s="602" t="s">
        <v>498</v>
      </c>
      <c r="K660" s="602" t="s">
        <v>499</v>
      </c>
      <c r="L660" s="602" t="s">
        <v>497</v>
      </c>
      <c r="M660" s="602" t="s">
        <v>497</v>
      </c>
      <c r="N660" s="602" t="s">
        <v>497</v>
      </c>
      <c r="O660" s="602" t="s">
        <v>497</v>
      </c>
      <c r="P660" s="602" t="s">
        <v>497</v>
      </c>
      <c r="Q660" s="602" t="s">
        <v>499</v>
      </c>
      <c r="R660" s="602" t="s">
        <v>498</v>
      </c>
      <c r="S660" s="602" t="s">
        <v>499</v>
      </c>
      <c r="T660" s="602" t="s">
        <v>498</v>
      </c>
      <c r="U660" s="602" t="s">
        <v>498</v>
      </c>
      <c r="V660" s="602" t="s">
        <v>498</v>
      </c>
      <c r="W660" s="602" t="s">
        <v>498</v>
      </c>
      <c r="X660" s="602" t="s">
        <v>498</v>
      </c>
    </row>
    <row r="661" spans="1:24" s="602" customFormat="1">
      <c r="A661" s="602">
        <v>409162</v>
      </c>
      <c r="B661" s="602" t="s">
        <v>5842</v>
      </c>
      <c r="C661" s="602" t="s">
        <v>498</v>
      </c>
      <c r="D661" s="602" t="s">
        <v>498</v>
      </c>
      <c r="E661" s="602" t="s">
        <v>498</v>
      </c>
      <c r="F661" s="602" t="s">
        <v>498</v>
      </c>
      <c r="G661" s="602" t="s">
        <v>498</v>
      </c>
      <c r="H661" s="602" t="s">
        <v>498</v>
      </c>
      <c r="I661" s="602" t="s">
        <v>497</v>
      </c>
      <c r="J661" s="602" t="s">
        <v>497</v>
      </c>
      <c r="K661" s="602" t="s">
        <v>497</v>
      </c>
      <c r="L661" s="602" t="s">
        <v>497</v>
      </c>
      <c r="M661" s="602" t="s">
        <v>497</v>
      </c>
      <c r="N661" s="602" t="s">
        <v>498</v>
      </c>
      <c r="O661" s="602" t="s">
        <v>499</v>
      </c>
      <c r="P661" s="602" t="s">
        <v>498</v>
      </c>
      <c r="Q661" s="602" t="s">
        <v>499</v>
      </c>
      <c r="R661" s="602" t="s">
        <v>498</v>
      </c>
      <c r="S661" s="602" t="s">
        <v>499</v>
      </c>
      <c r="T661" s="602" t="s">
        <v>498</v>
      </c>
      <c r="U661" s="602" t="s">
        <v>497</v>
      </c>
      <c r="V661" s="602" t="s">
        <v>497</v>
      </c>
      <c r="W661" s="602" t="s">
        <v>497</v>
      </c>
      <c r="X661" s="602" t="s">
        <v>498</v>
      </c>
    </row>
    <row r="662" spans="1:24" s="602" customFormat="1">
      <c r="A662" s="602">
        <v>409770</v>
      </c>
      <c r="B662" s="602" t="s">
        <v>5842</v>
      </c>
      <c r="C662" s="602" t="s">
        <v>498</v>
      </c>
      <c r="D662" s="602" t="s">
        <v>498</v>
      </c>
      <c r="E662" s="602" t="s">
        <v>498</v>
      </c>
      <c r="F662" s="602" t="s">
        <v>498</v>
      </c>
      <c r="G662" s="602" t="s">
        <v>498</v>
      </c>
      <c r="H662" s="602" t="s">
        <v>498</v>
      </c>
      <c r="I662" s="602" t="s">
        <v>498</v>
      </c>
      <c r="J662" s="602" t="s">
        <v>497</v>
      </c>
      <c r="K662" s="602" t="s">
        <v>497</v>
      </c>
      <c r="L662" s="602" t="s">
        <v>498</v>
      </c>
      <c r="M662" s="602" t="s">
        <v>497</v>
      </c>
      <c r="N662" s="602" t="s">
        <v>498</v>
      </c>
      <c r="O662" s="602" t="s">
        <v>499</v>
      </c>
      <c r="P662" s="602" t="s">
        <v>498</v>
      </c>
      <c r="Q662" s="602" t="s">
        <v>498</v>
      </c>
      <c r="R662" s="602" t="s">
        <v>498</v>
      </c>
      <c r="S662" s="602" t="s">
        <v>499</v>
      </c>
      <c r="T662" s="602" t="s">
        <v>498</v>
      </c>
      <c r="U662" s="602" t="s">
        <v>498</v>
      </c>
      <c r="V662" s="602" t="s">
        <v>498</v>
      </c>
      <c r="W662" s="602" t="s">
        <v>498</v>
      </c>
      <c r="X662" s="602" t="s">
        <v>498</v>
      </c>
    </row>
    <row r="663" spans="1:24" s="602" customFormat="1">
      <c r="A663" s="602">
        <v>409806</v>
      </c>
      <c r="B663" s="602" t="s">
        <v>5842</v>
      </c>
      <c r="C663" s="602" t="s">
        <v>498</v>
      </c>
      <c r="D663" s="602" t="s">
        <v>498</v>
      </c>
      <c r="E663" s="602" t="s">
        <v>498</v>
      </c>
      <c r="F663" s="602" t="s">
        <v>498</v>
      </c>
      <c r="G663" s="602" t="s">
        <v>498</v>
      </c>
      <c r="H663" s="602" t="s">
        <v>497</v>
      </c>
      <c r="I663" s="602" t="s">
        <v>497</v>
      </c>
      <c r="J663" s="602" t="s">
        <v>497</v>
      </c>
      <c r="K663" s="602" t="s">
        <v>497</v>
      </c>
      <c r="L663" s="602" t="s">
        <v>499</v>
      </c>
      <c r="M663" s="602" t="s">
        <v>497</v>
      </c>
      <c r="N663" s="602" t="s">
        <v>498</v>
      </c>
      <c r="O663" s="602" t="s">
        <v>497</v>
      </c>
      <c r="P663" s="602" t="s">
        <v>498</v>
      </c>
      <c r="Q663" s="602" t="s">
        <v>498</v>
      </c>
      <c r="R663" s="602" t="s">
        <v>498</v>
      </c>
      <c r="S663" s="602" t="s">
        <v>499</v>
      </c>
      <c r="T663" s="602" t="s">
        <v>498</v>
      </c>
      <c r="U663" s="602" t="s">
        <v>498</v>
      </c>
      <c r="V663" s="602" t="s">
        <v>497</v>
      </c>
      <c r="W663" s="602" t="s">
        <v>498</v>
      </c>
      <c r="X663" s="602" t="s">
        <v>498</v>
      </c>
    </row>
    <row r="664" spans="1:24" s="602" customFormat="1">
      <c r="A664" s="602">
        <v>410408</v>
      </c>
      <c r="B664" s="602" t="s">
        <v>5842</v>
      </c>
      <c r="C664" s="602" t="s">
        <v>498</v>
      </c>
      <c r="D664" s="602" t="s">
        <v>498</v>
      </c>
      <c r="E664" s="602" t="s">
        <v>498</v>
      </c>
      <c r="F664" s="602" t="s">
        <v>498</v>
      </c>
      <c r="G664" s="602" t="s">
        <v>498</v>
      </c>
      <c r="H664" s="602" t="s">
        <v>498</v>
      </c>
      <c r="I664" s="602" t="s">
        <v>497</v>
      </c>
      <c r="J664" s="602" t="s">
        <v>497</v>
      </c>
      <c r="K664" s="602" t="s">
        <v>497</v>
      </c>
      <c r="L664" s="602" t="s">
        <v>497</v>
      </c>
      <c r="M664" s="602" t="s">
        <v>497</v>
      </c>
      <c r="N664" s="602" t="s">
        <v>498</v>
      </c>
      <c r="O664" s="602" t="s">
        <v>499</v>
      </c>
      <c r="P664" s="602" t="s">
        <v>498</v>
      </c>
      <c r="Q664" s="602" t="s">
        <v>498</v>
      </c>
      <c r="R664" s="602" t="s">
        <v>498</v>
      </c>
      <c r="S664" s="602" t="s">
        <v>499</v>
      </c>
      <c r="T664" s="602" t="s">
        <v>498</v>
      </c>
      <c r="U664" s="602" t="s">
        <v>498</v>
      </c>
      <c r="V664" s="602" t="s">
        <v>498</v>
      </c>
      <c r="W664" s="602" t="s">
        <v>498</v>
      </c>
      <c r="X664" s="602" t="s">
        <v>498</v>
      </c>
    </row>
    <row r="665" spans="1:24" s="602" customFormat="1">
      <c r="A665" s="602">
        <v>412044</v>
      </c>
      <c r="B665" s="602" t="s">
        <v>5842</v>
      </c>
      <c r="C665" s="602" t="s">
        <v>498</v>
      </c>
      <c r="D665" s="602" t="s">
        <v>498</v>
      </c>
      <c r="E665" s="602" t="s">
        <v>498</v>
      </c>
      <c r="F665" s="602" t="s">
        <v>498</v>
      </c>
      <c r="G665" s="602" t="s">
        <v>498</v>
      </c>
      <c r="H665" s="602" t="s">
        <v>498</v>
      </c>
      <c r="I665" s="602" t="s">
        <v>497</v>
      </c>
      <c r="J665" s="602" t="s">
        <v>498</v>
      </c>
      <c r="K665" s="602" t="s">
        <v>497</v>
      </c>
      <c r="L665" s="602" t="s">
        <v>498</v>
      </c>
      <c r="M665" s="602" t="s">
        <v>497</v>
      </c>
      <c r="N665" s="602" t="s">
        <v>497</v>
      </c>
      <c r="O665" s="602" t="s">
        <v>498</v>
      </c>
      <c r="P665" s="602" t="s">
        <v>498</v>
      </c>
      <c r="Q665" s="602" t="s">
        <v>499</v>
      </c>
      <c r="R665" s="602" t="s">
        <v>498</v>
      </c>
      <c r="S665" s="602" t="s">
        <v>499</v>
      </c>
      <c r="T665" s="602" t="s">
        <v>498</v>
      </c>
      <c r="U665" s="602" t="s">
        <v>498</v>
      </c>
      <c r="V665" s="602" t="s">
        <v>498</v>
      </c>
      <c r="W665" s="602" t="s">
        <v>498</v>
      </c>
      <c r="X665" s="602" t="s">
        <v>498</v>
      </c>
    </row>
    <row r="666" spans="1:24" s="602" customFormat="1">
      <c r="A666" s="602">
        <v>412180</v>
      </c>
      <c r="B666" s="602" t="s">
        <v>5842</v>
      </c>
      <c r="C666" s="602" t="s">
        <v>498</v>
      </c>
      <c r="D666" s="602" t="s">
        <v>498</v>
      </c>
      <c r="E666" s="602" t="s">
        <v>498</v>
      </c>
      <c r="F666" s="602" t="s">
        <v>498</v>
      </c>
      <c r="G666" s="602" t="s">
        <v>498</v>
      </c>
      <c r="H666" s="602" t="s">
        <v>498</v>
      </c>
      <c r="I666" s="602" t="s">
        <v>498</v>
      </c>
      <c r="J666" s="602" t="s">
        <v>498</v>
      </c>
      <c r="K666" s="602" t="s">
        <v>498</v>
      </c>
      <c r="L666" s="602" t="s">
        <v>499</v>
      </c>
      <c r="M666" s="602" t="s">
        <v>498</v>
      </c>
      <c r="N666" s="602" t="s">
        <v>498</v>
      </c>
      <c r="O666" s="602" t="s">
        <v>498</v>
      </c>
      <c r="P666" s="602" t="s">
        <v>498</v>
      </c>
      <c r="Q666" s="602" t="s">
        <v>498</v>
      </c>
      <c r="R666" s="602" t="s">
        <v>498</v>
      </c>
      <c r="S666" s="602" t="s">
        <v>499</v>
      </c>
      <c r="T666" s="602" t="s">
        <v>498</v>
      </c>
      <c r="U666" s="602" t="s">
        <v>498</v>
      </c>
      <c r="V666" s="602" t="s">
        <v>498</v>
      </c>
      <c r="W666" s="602" t="s">
        <v>498</v>
      </c>
      <c r="X666" s="602" t="s">
        <v>498</v>
      </c>
    </row>
    <row r="667" spans="1:24" s="602" customFormat="1">
      <c r="A667" s="602">
        <v>417991</v>
      </c>
      <c r="B667" s="602" t="s">
        <v>5842</v>
      </c>
      <c r="C667" s="602" t="s">
        <v>498</v>
      </c>
      <c r="D667" s="602" t="s">
        <v>498</v>
      </c>
      <c r="E667" s="602" t="s">
        <v>498</v>
      </c>
      <c r="F667" s="602" t="s">
        <v>498</v>
      </c>
      <c r="G667" s="602" t="s">
        <v>499</v>
      </c>
      <c r="H667" s="602" t="s">
        <v>498</v>
      </c>
      <c r="I667" s="602" t="s">
        <v>499</v>
      </c>
      <c r="J667" s="602" t="s">
        <v>499</v>
      </c>
      <c r="K667" s="602" t="s">
        <v>499</v>
      </c>
      <c r="L667" s="602" t="s">
        <v>499</v>
      </c>
      <c r="M667" s="602" t="s">
        <v>498</v>
      </c>
      <c r="N667" s="602" t="s">
        <v>499</v>
      </c>
      <c r="O667" s="602" t="s">
        <v>499</v>
      </c>
      <c r="P667" s="602" t="s">
        <v>498</v>
      </c>
      <c r="Q667" s="602" t="s">
        <v>498</v>
      </c>
      <c r="R667" s="602" t="s">
        <v>498</v>
      </c>
      <c r="S667" s="602" t="s">
        <v>499</v>
      </c>
      <c r="T667" s="602" t="s">
        <v>498</v>
      </c>
      <c r="U667" s="602" t="s">
        <v>498</v>
      </c>
      <c r="V667" s="602" t="s">
        <v>498</v>
      </c>
      <c r="W667" s="602" t="s">
        <v>498</v>
      </c>
      <c r="X667" s="602" t="s">
        <v>498</v>
      </c>
    </row>
    <row r="668" spans="1:24" s="602" customFormat="1">
      <c r="A668" s="602">
        <v>414647</v>
      </c>
      <c r="B668" s="602" t="s">
        <v>5842</v>
      </c>
      <c r="C668" s="602" t="s">
        <v>498</v>
      </c>
      <c r="D668" s="602" t="s">
        <v>498</v>
      </c>
      <c r="E668" s="602" t="s">
        <v>498</v>
      </c>
      <c r="F668" s="602" t="s">
        <v>499</v>
      </c>
      <c r="G668" s="602" t="s">
        <v>498</v>
      </c>
      <c r="H668" s="602" t="s">
        <v>499</v>
      </c>
      <c r="I668" s="602" t="s">
        <v>498</v>
      </c>
      <c r="J668" s="602" t="s">
        <v>499</v>
      </c>
      <c r="K668" s="602" t="s">
        <v>499</v>
      </c>
      <c r="L668" s="602" t="s">
        <v>499</v>
      </c>
      <c r="M668" s="602" t="s">
        <v>498</v>
      </c>
      <c r="N668" s="602" t="s">
        <v>499</v>
      </c>
      <c r="O668" s="602" t="s">
        <v>499</v>
      </c>
      <c r="P668" s="602" t="s">
        <v>499</v>
      </c>
      <c r="Q668" s="602" t="s">
        <v>498</v>
      </c>
      <c r="R668" s="602" t="s">
        <v>498</v>
      </c>
      <c r="S668" s="602" t="s">
        <v>499</v>
      </c>
      <c r="T668" s="602" t="s">
        <v>498</v>
      </c>
      <c r="U668" s="602" t="s">
        <v>498</v>
      </c>
      <c r="V668" s="602" t="s">
        <v>498</v>
      </c>
      <c r="W668" s="602" t="s">
        <v>498</v>
      </c>
      <c r="X668" s="602" t="s">
        <v>498</v>
      </c>
    </row>
    <row r="669" spans="1:24" s="602" customFormat="1">
      <c r="A669" s="602">
        <v>415531</v>
      </c>
      <c r="B669" s="602" t="s">
        <v>5842</v>
      </c>
      <c r="C669" s="602" t="s">
        <v>498</v>
      </c>
      <c r="D669" s="602" t="s">
        <v>498</v>
      </c>
      <c r="E669" s="602" t="s">
        <v>498</v>
      </c>
      <c r="F669" s="602" t="s">
        <v>499</v>
      </c>
      <c r="G669" s="602" t="s">
        <v>498</v>
      </c>
      <c r="H669" s="602" t="s">
        <v>498</v>
      </c>
      <c r="I669" s="602" t="s">
        <v>498</v>
      </c>
      <c r="J669" s="602" t="s">
        <v>499</v>
      </c>
      <c r="K669" s="602" t="s">
        <v>498</v>
      </c>
      <c r="L669" s="602" t="s">
        <v>498</v>
      </c>
      <c r="M669" s="602" t="s">
        <v>499</v>
      </c>
      <c r="N669" s="602" t="s">
        <v>499</v>
      </c>
      <c r="O669" s="602" t="s">
        <v>498</v>
      </c>
      <c r="P669" s="602" t="s">
        <v>498</v>
      </c>
      <c r="Q669" s="602" t="s">
        <v>499</v>
      </c>
      <c r="R669" s="602" t="s">
        <v>498</v>
      </c>
      <c r="S669" s="602" t="s">
        <v>499</v>
      </c>
      <c r="T669" s="602" t="s">
        <v>498</v>
      </c>
      <c r="U669" s="602" t="s">
        <v>498</v>
      </c>
      <c r="V669" s="602" t="s">
        <v>498</v>
      </c>
      <c r="W669" s="602" t="s">
        <v>498</v>
      </c>
      <c r="X669" s="602" t="s">
        <v>498</v>
      </c>
    </row>
    <row r="670" spans="1:24" s="602" customFormat="1">
      <c r="A670" s="602">
        <v>415621</v>
      </c>
      <c r="B670" s="602" t="s">
        <v>5842</v>
      </c>
      <c r="C670" s="602" t="s">
        <v>498</v>
      </c>
      <c r="D670" s="602" t="s">
        <v>498</v>
      </c>
      <c r="E670" s="602" t="s">
        <v>498</v>
      </c>
      <c r="F670" s="602" t="s">
        <v>499</v>
      </c>
      <c r="G670" s="602" t="s">
        <v>498</v>
      </c>
      <c r="H670" s="602" t="s">
        <v>498</v>
      </c>
      <c r="I670" s="602" t="s">
        <v>498</v>
      </c>
      <c r="J670" s="602" t="s">
        <v>499</v>
      </c>
      <c r="K670" s="602" t="s">
        <v>499</v>
      </c>
      <c r="L670" s="602" t="s">
        <v>499</v>
      </c>
      <c r="M670" s="602" t="s">
        <v>499</v>
      </c>
      <c r="N670" s="602" t="s">
        <v>498</v>
      </c>
      <c r="O670" s="602" t="s">
        <v>498</v>
      </c>
      <c r="P670" s="602" t="s">
        <v>498</v>
      </c>
      <c r="Q670" s="602" t="s">
        <v>498</v>
      </c>
      <c r="R670" s="602" t="s">
        <v>498</v>
      </c>
      <c r="S670" s="602" t="s">
        <v>499</v>
      </c>
      <c r="T670" s="602" t="s">
        <v>498</v>
      </c>
      <c r="U670" s="602" t="s">
        <v>498</v>
      </c>
      <c r="V670" s="602" t="s">
        <v>498</v>
      </c>
      <c r="W670" s="602" t="s">
        <v>498</v>
      </c>
      <c r="X670" s="602" t="s">
        <v>498</v>
      </c>
    </row>
    <row r="671" spans="1:24" s="602" customFormat="1">
      <c r="A671" s="602">
        <v>415676</v>
      </c>
      <c r="B671" s="602" t="s">
        <v>5842</v>
      </c>
      <c r="C671" s="602" t="s">
        <v>498</v>
      </c>
      <c r="D671" s="602" t="s">
        <v>498</v>
      </c>
      <c r="E671" s="602" t="s">
        <v>498</v>
      </c>
      <c r="F671" s="602" t="s">
        <v>499</v>
      </c>
      <c r="G671" s="602" t="s">
        <v>498</v>
      </c>
      <c r="H671" s="602" t="s">
        <v>498</v>
      </c>
      <c r="I671" s="602" t="s">
        <v>498</v>
      </c>
      <c r="J671" s="602" t="s">
        <v>499</v>
      </c>
      <c r="K671" s="602" t="s">
        <v>497</v>
      </c>
      <c r="L671" s="602" t="s">
        <v>499</v>
      </c>
      <c r="M671" s="602" t="s">
        <v>499</v>
      </c>
      <c r="N671" s="602" t="s">
        <v>498</v>
      </c>
      <c r="O671" s="602" t="s">
        <v>498</v>
      </c>
      <c r="P671" s="602" t="s">
        <v>499</v>
      </c>
      <c r="Q671" s="602" t="s">
        <v>498</v>
      </c>
      <c r="R671" s="602" t="s">
        <v>498</v>
      </c>
      <c r="S671" s="602" t="s">
        <v>499</v>
      </c>
      <c r="T671" s="602" t="s">
        <v>498</v>
      </c>
      <c r="U671" s="602" t="s">
        <v>497</v>
      </c>
      <c r="V671" s="602" t="s">
        <v>498</v>
      </c>
      <c r="W671" s="602" t="s">
        <v>497</v>
      </c>
      <c r="X671" s="602" t="s">
        <v>498</v>
      </c>
    </row>
    <row r="672" spans="1:24" s="602" customFormat="1">
      <c r="A672" s="602">
        <v>404493</v>
      </c>
      <c r="B672" s="602" t="s">
        <v>5842</v>
      </c>
      <c r="C672" s="602" t="s">
        <v>498</v>
      </c>
      <c r="D672" s="602" t="s">
        <v>498</v>
      </c>
      <c r="E672" s="602" t="s">
        <v>498</v>
      </c>
      <c r="F672" s="602" t="s">
        <v>498</v>
      </c>
      <c r="G672" s="602" t="s">
        <v>498</v>
      </c>
      <c r="H672" s="602" t="s">
        <v>498</v>
      </c>
      <c r="I672" s="602" t="s">
        <v>499</v>
      </c>
      <c r="J672" s="602" t="s">
        <v>498</v>
      </c>
      <c r="K672" s="602" t="s">
        <v>498</v>
      </c>
      <c r="L672" s="602" t="s">
        <v>499</v>
      </c>
      <c r="M672" s="602" t="s">
        <v>497</v>
      </c>
      <c r="N672" s="602" t="s">
        <v>499</v>
      </c>
      <c r="O672" s="602" t="s">
        <v>497</v>
      </c>
      <c r="P672" s="602" t="s">
        <v>498</v>
      </c>
      <c r="Q672" s="602" t="s">
        <v>497</v>
      </c>
      <c r="R672" s="602" t="s">
        <v>498</v>
      </c>
      <c r="S672" s="602" t="s">
        <v>499</v>
      </c>
      <c r="T672" s="602" t="s">
        <v>499</v>
      </c>
      <c r="U672" s="602" t="s">
        <v>498</v>
      </c>
      <c r="V672" s="602" t="s">
        <v>499</v>
      </c>
      <c r="W672" s="602" t="s">
        <v>499</v>
      </c>
      <c r="X672" s="602" t="s">
        <v>498</v>
      </c>
    </row>
    <row r="673" spans="1:24" s="602" customFormat="1">
      <c r="A673" s="602">
        <v>414753</v>
      </c>
      <c r="B673" s="602" t="s">
        <v>5842</v>
      </c>
      <c r="C673" s="602" t="s">
        <v>498</v>
      </c>
      <c r="D673" s="602" t="s">
        <v>498</v>
      </c>
      <c r="E673" s="602" t="s">
        <v>498</v>
      </c>
      <c r="F673" s="602" t="s">
        <v>498</v>
      </c>
      <c r="G673" s="602" t="s">
        <v>498</v>
      </c>
      <c r="H673" s="602" t="s">
        <v>498</v>
      </c>
      <c r="I673" s="602" t="s">
        <v>498</v>
      </c>
      <c r="J673" s="602" t="s">
        <v>499</v>
      </c>
      <c r="K673" s="602" t="s">
        <v>499</v>
      </c>
      <c r="L673" s="602" t="s">
        <v>498</v>
      </c>
      <c r="M673" s="602" t="s">
        <v>498</v>
      </c>
      <c r="N673" s="602" t="s">
        <v>499</v>
      </c>
      <c r="O673" s="602" t="s">
        <v>499</v>
      </c>
      <c r="P673" s="602" t="s">
        <v>499</v>
      </c>
      <c r="Q673" s="602" t="s">
        <v>498</v>
      </c>
      <c r="R673" s="602" t="s">
        <v>498</v>
      </c>
      <c r="S673" s="602" t="s">
        <v>499</v>
      </c>
      <c r="T673" s="602" t="s">
        <v>499</v>
      </c>
      <c r="U673" s="602" t="s">
        <v>498</v>
      </c>
      <c r="V673" s="602" t="s">
        <v>498</v>
      </c>
      <c r="W673" s="602" t="s">
        <v>498</v>
      </c>
      <c r="X673" s="602" t="s">
        <v>498</v>
      </c>
    </row>
    <row r="674" spans="1:24" s="602" customFormat="1">
      <c r="A674" s="602">
        <v>414763</v>
      </c>
      <c r="B674" s="602" t="s">
        <v>5842</v>
      </c>
      <c r="C674" s="602" t="s">
        <v>498</v>
      </c>
      <c r="D674" s="602" t="s">
        <v>498</v>
      </c>
      <c r="E674" s="602" t="s">
        <v>498</v>
      </c>
      <c r="F674" s="602" t="s">
        <v>498</v>
      </c>
      <c r="G674" s="602" t="s">
        <v>498</v>
      </c>
      <c r="H674" s="602" t="s">
        <v>499</v>
      </c>
      <c r="I674" s="602" t="s">
        <v>498</v>
      </c>
      <c r="J674" s="602" t="s">
        <v>498</v>
      </c>
      <c r="K674" s="602" t="s">
        <v>498</v>
      </c>
      <c r="L674" s="602" t="s">
        <v>498</v>
      </c>
      <c r="M674" s="602" t="s">
        <v>498</v>
      </c>
      <c r="N674" s="602" t="s">
        <v>498</v>
      </c>
      <c r="O674" s="602" t="s">
        <v>499</v>
      </c>
      <c r="P674" s="602" t="s">
        <v>499</v>
      </c>
      <c r="Q674" s="602" t="s">
        <v>498</v>
      </c>
      <c r="R674" s="602" t="s">
        <v>498</v>
      </c>
      <c r="S674" s="602" t="s">
        <v>499</v>
      </c>
      <c r="T674" s="602" t="s">
        <v>499</v>
      </c>
      <c r="U674" s="602" t="s">
        <v>498</v>
      </c>
      <c r="V674" s="602" t="s">
        <v>498</v>
      </c>
      <c r="W674" s="602" t="s">
        <v>498</v>
      </c>
      <c r="X674" s="602" t="s">
        <v>498</v>
      </c>
    </row>
    <row r="675" spans="1:24" s="602" customFormat="1">
      <c r="A675" s="602">
        <v>414812</v>
      </c>
      <c r="B675" s="602" t="s">
        <v>5842</v>
      </c>
      <c r="C675" s="602" t="s">
        <v>498</v>
      </c>
      <c r="D675" s="602" t="s">
        <v>498</v>
      </c>
      <c r="E675" s="602" t="s">
        <v>498</v>
      </c>
      <c r="F675" s="602" t="s">
        <v>498</v>
      </c>
      <c r="G675" s="602" t="s">
        <v>498</v>
      </c>
      <c r="H675" s="602" t="s">
        <v>499</v>
      </c>
      <c r="I675" s="602" t="s">
        <v>498</v>
      </c>
      <c r="J675" s="602" t="s">
        <v>499</v>
      </c>
      <c r="K675" s="602" t="s">
        <v>498</v>
      </c>
      <c r="L675" s="602" t="s">
        <v>499</v>
      </c>
      <c r="M675" s="602" t="s">
        <v>498</v>
      </c>
      <c r="N675" s="602" t="s">
        <v>499</v>
      </c>
      <c r="O675" s="602" t="s">
        <v>499</v>
      </c>
      <c r="P675" s="602" t="s">
        <v>499</v>
      </c>
      <c r="Q675" s="602" t="s">
        <v>499</v>
      </c>
      <c r="R675" s="602" t="s">
        <v>498</v>
      </c>
      <c r="S675" s="602" t="s">
        <v>499</v>
      </c>
      <c r="T675" s="602" t="s">
        <v>499</v>
      </c>
      <c r="U675" s="602" t="s">
        <v>499</v>
      </c>
      <c r="V675" s="602" t="s">
        <v>499</v>
      </c>
      <c r="W675" s="602" t="s">
        <v>499</v>
      </c>
      <c r="X675" s="602" t="s">
        <v>499</v>
      </c>
    </row>
    <row r="676" spans="1:24" s="602" customFormat="1">
      <c r="A676" s="602">
        <v>414870</v>
      </c>
      <c r="B676" s="602" t="s">
        <v>5842</v>
      </c>
      <c r="C676" s="602" t="s">
        <v>498</v>
      </c>
      <c r="D676" s="602" t="s">
        <v>498</v>
      </c>
      <c r="E676" s="602" t="s">
        <v>498</v>
      </c>
      <c r="F676" s="602" t="s">
        <v>498</v>
      </c>
      <c r="G676" s="602" t="s">
        <v>498</v>
      </c>
      <c r="H676" s="602" t="s">
        <v>498</v>
      </c>
      <c r="I676" s="602" t="s">
        <v>498</v>
      </c>
      <c r="J676" s="602" t="s">
        <v>498</v>
      </c>
      <c r="K676" s="602" t="s">
        <v>498</v>
      </c>
      <c r="L676" s="602" t="s">
        <v>498</v>
      </c>
      <c r="M676" s="602" t="s">
        <v>498</v>
      </c>
      <c r="N676" s="602" t="s">
        <v>497</v>
      </c>
      <c r="O676" s="602" t="s">
        <v>499</v>
      </c>
      <c r="P676" s="602" t="s">
        <v>497</v>
      </c>
      <c r="Q676" s="602" t="s">
        <v>498</v>
      </c>
      <c r="R676" s="602" t="s">
        <v>498</v>
      </c>
      <c r="S676" s="602" t="s">
        <v>499</v>
      </c>
      <c r="T676" s="602" t="s">
        <v>499</v>
      </c>
      <c r="U676" s="602" t="s">
        <v>498</v>
      </c>
      <c r="V676" s="602" t="s">
        <v>498</v>
      </c>
      <c r="W676" s="602" t="s">
        <v>498</v>
      </c>
      <c r="X676" s="602" t="s">
        <v>497</v>
      </c>
    </row>
    <row r="677" spans="1:24" s="602" customFormat="1">
      <c r="A677" s="602">
        <v>414883</v>
      </c>
      <c r="B677" s="602" t="s">
        <v>5842</v>
      </c>
      <c r="C677" s="602" t="s">
        <v>498</v>
      </c>
      <c r="D677" s="602" t="s">
        <v>498</v>
      </c>
      <c r="E677" s="602" t="s">
        <v>498</v>
      </c>
      <c r="F677" s="602" t="s">
        <v>498</v>
      </c>
      <c r="G677" s="602" t="s">
        <v>499</v>
      </c>
      <c r="H677" s="602" t="s">
        <v>498</v>
      </c>
      <c r="I677" s="602" t="s">
        <v>498</v>
      </c>
      <c r="J677" s="602" t="s">
        <v>499</v>
      </c>
      <c r="K677" s="602" t="s">
        <v>498</v>
      </c>
      <c r="L677" s="602" t="s">
        <v>499</v>
      </c>
      <c r="M677" s="602" t="s">
        <v>499</v>
      </c>
      <c r="N677" s="602" t="s">
        <v>499</v>
      </c>
      <c r="O677" s="602" t="s">
        <v>498</v>
      </c>
      <c r="P677" s="602" t="s">
        <v>499</v>
      </c>
      <c r="Q677" s="602" t="s">
        <v>498</v>
      </c>
      <c r="R677" s="602" t="s">
        <v>498</v>
      </c>
      <c r="S677" s="602" t="s">
        <v>499</v>
      </c>
      <c r="T677" s="602" t="s">
        <v>499</v>
      </c>
      <c r="U677" s="602" t="s">
        <v>499</v>
      </c>
      <c r="V677" s="602" t="s">
        <v>499</v>
      </c>
      <c r="W677" s="602" t="s">
        <v>498</v>
      </c>
      <c r="X677" s="602" t="s">
        <v>498</v>
      </c>
    </row>
    <row r="678" spans="1:24" s="602" customFormat="1">
      <c r="A678" s="602">
        <v>415169</v>
      </c>
      <c r="B678" s="602" t="s">
        <v>5842</v>
      </c>
      <c r="C678" s="602" t="s">
        <v>498</v>
      </c>
      <c r="D678" s="602" t="s">
        <v>498</v>
      </c>
      <c r="E678" s="602" t="s">
        <v>498</v>
      </c>
      <c r="F678" s="602" t="s">
        <v>498</v>
      </c>
      <c r="G678" s="602" t="s">
        <v>497</v>
      </c>
      <c r="H678" s="602" t="s">
        <v>497</v>
      </c>
      <c r="I678" s="602" t="s">
        <v>498</v>
      </c>
      <c r="J678" s="602" t="s">
        <v>497</v>
      </c>
      <c r="K678" s="602" t="s">
        <v>499</v>
      </c>
      <c r="L678" s="602" t="s">
        <v>497</v>
      </c>
      <c r="M678" s="602" t="s">
        <v>498</v>
      </c>
      <c r="N678" s="602" t="s">
        <v>499</v>
      </c>
      <c r="O678" s="602" t="s">
        <v>499</v>
      </c>
      <c r="P678" s="602" t="s">
        <v>499</v>
      </c>
      <c r="Q678" s="602" t="s">
        <v>498</v>
      </c>
      <c r="R678" s="602" t="s">
        <v>498</v>
      </c>
      <c r="S678" s="602" t="s">
        <v>499</v>
      </c>
      <c r="T678" s="602" t="s">
        <v>499</v>
      </c>
      <c r="U678" s="602" t="s">
        <v>498</v>
      </c>
      <c r="V678" s="602" t="s">
        <v>498</v>
      </c>
      <c r="W678" s="602" t="s">
        <v>498</v>
      </c>
      <c r="X678" s="602" t="s">
        <v>498</v>
      </c>
    </row>
    <row r="679" spans="1:24" s="602" customFormat="1">
      <c r="A679" s="602">
        <v>414832</v>
      </c>
      <c r="B679" s="602" t="s">
        <v>5842</v>
      </c>
      <c r="C679" s="602" t="s">
        <v>498</v>
      </c>
      <c r="D679" s="602" t="s">
        <v>498</v>
      </c>
      <c r="E679" s="602" t="s">
        <v>498</v>
      </c>
      <c r="F679" s="602" t="s">
        <v>498</v>
      </c>
      <c r="G679" s="602" t="s">
        <v>499</v>
      </c>
      <c r="H679" s="602" t="s">
        <v>498</v>
      </c>
      <c r="I679" s="602" t="s">
        <v>499</v>
      </c>
      <c r="J679" s="602" t="s">
        <v>499</v>
      </c>
      <c r="K679" s="602" t="s">
        <v>498</v>
      </c>
      <c r="L679" s="602" t="s">
        <v>497</v>
      </c>
      <c r="M679" s="602" t="s">
        <v>498</v>
      </c>
      <c r="N679" s="602" t="s">
        <v>499</v>
      </c>
      <c r="O679" s="602" t="s">
        <v>499</v>
      </c>
      <c r="P679" s="602" t="s">
        <v>497</v>
      </c>
      <c r="Q679" s="602" t="s">
        <v>498</v>
      </c>
      <c r="R679" s="602" t="s">
        <v>498</v>
      </c>
      <c r="S679" s="602" t="s">
        <v>499</v>
      </c>
      <c r="T679" s="602" t="s">
        <v>497</v>
      </c>
      <c r="U679" s="602" t="s">
        <v>499</v>
      </c>
      <c r="V679" s="602" t="s">
        <v>498</v>
      </c>
      <c r="W679" s="602" t="s">
        <v>499</v>
      </c>
      <c r="X679" s="602" t="s">
        <v>499</v>
      </c>
    </row>
    <row r="680" spans="1:24" s="602" customFormat="1">
      <c r="A680" s="602">
        <v>417449</v>
      </c>
      <c r="B680" s="602" t="s">
        <v>5842</v>
      </c>
      <c r="C680" s="602" t="s">
        <v>498</v>
      </c>
      <c r="D680" s="602" t="s">
        <v>498</v>
      </c>
      <c r="E680" s="602" t="s">
        <v>498</v>
      </c>
      <c r="F680" s="602" t="s">
        <v>498</v>
      </c>
      <c r="G680" s="602" t="s">
        <v>499</v>
      </c>
      <c r="H680" s="602" t="s">
        <v>497</v>
      </c>
      <c r="I680" s="602" t="s">
        <v>497</v>
      </c>
      <c r="J680" s="602" t="s">
        <v>497</v>
      </c>
      <c r="K680" s="602" t="s">
        <v>498</v>
      </c>
      <c r="L680" s="602" t="s">
        <v>499</v>
      </c>
      <c r="M680" s="602" t="s">
        <v>498</v>
      </c>
      <c r="N680" s="602" t="s">
        <v>498</v>
      </c>
      <c r="O680" s="602" t="s">
        <v>497</v>
      </c>
      <c r="P680" s="602" t="s">
        <v>497</v>
      </c>
      <c r="Q680" s="602" t="s">
        <v>498</v>
      </c>
      <c r="R680" s="602" t="s">
        <v>498</v>
      </c>
      <c r="S680" s="602" t="s">
        <v>499</v>
      </c>
      <c r="T680" s="602" t="s">
        <v>497</v>
      </c>
      <c r="U680" s="602" t="s">
        <v>497</v>
      </c>
      <c r="V680" s="602" t="s">
        <v>497</v>
      </c>
      <c r="W680" s="602" t="s">
        <v>498</v>
      </c>
      <c r="X680" s="602" t="s">
        <v>499</v>
      </c>
    </row>
    <row r="681" spans="1:24" s="602" customFormat="1">
      <c r="A681" s="602">
        <v>409079</v>
      </c>
      <c r="B681" s="602" t="s">
        <v>5842</v>
      </c>
      <c r="C681" s="602" t="s">
        <v>498</v>
      </c>
      <c r="D681" s="602" t="s">
        <v>498</v>
      </c>
      <c r="E681" s="602" t="s">
        <v>498</v>
      </c>
      <c r="F681" s="602" t="s">
        <v>498</v>
      </c>
      <c r="G681" s="602" t="s">
        <v>497</v>
      </c>
      <c r="H681" s="602" t="s">
        <v>499</v>
      </c>
      <c r="I681" s="602" t="s">
        <v>498</v>
      </c>
      <c r="J681" s="602" t="s">
        <v>497</v>
      </c>
      <c r="K681" s="602" t="s">
        <v>498</v>
      </c>
      <c r="L681" s="602" t="s">
        <v>497</v>
      </c>
      <c r="M681" s="602" t="s">
        <v>498</v>
      </c>
      <c r="N681" s="602" t="s">
        <v>498</v>
      </c>
      <c r="O681" s="602" t="s">
        <v>498</v>
      </c>
      <c r="P681" s="602" t="s">
        <v>498</v>
      </c>
      <c r="Q681" s="602" t="s">
        <v>498</v>
      </c>
      <c r="R681" s="602" t="s">
        <v>499</v>
      </c>
      <c r="S681" s="602" t="s">
        <v>499</v>
      </c>
      <c r="T681" s="602" t="s">
        <v>498</v>
      </c>
      <c r="U681" s="602" t="s">
        <v>498</v>
      </c>
      <c r="V681" s="602" t="s">
        <v>498</v>
      </c>
      <c r="W681" s="602" t="s">
        <v>498</v>
      </c>
      <c r="X681" s="602" t="s">
        <v>498</v>
      </c>
    </row>
    <row r="682" spans="1:24" s="602" customFormat="1">
      <c r="A682" s="602">
        <v>410062</v>
      </c>
      <c r="B682" s="602" t="s">
        <v>5842</v>
      </c>
      <c r="C682" s="602" t="s">
        <v>498</v>
      </c>
      <c r="D682" s="602" t="s">
        <v>498</v>
      </c>
      <c r="E682" s="602" t="s">
        <v>498</v>
      </c>
      <c r="F682" s="602" t="s">
        <v>498</v>
      </c>
      <c r="G682" s="602" t="s">
        <v>498</v>
      </c>
      <c r="H682" s="602" t="s">
        <v>499</v>
      </c>
      <c r="I682" s="602" t="s">
        <v>497</v>
      </c>
      <c r="J682" s="602" t="s">
        <v>497</v>
      </c>
      <c r="K682" s="602" t="s">
        <v>497</v>
      </c>
      <c r="L682" s="602" t="s">
        <v>499</v>
      </c>
      <c r="M682" s="602" t="s">
        <v>497</v>
      </c>
      <c r="N682" s="602" t="s">
        <v>498</v>
      </c>
      <c r="O682" s="602" t="s">
        <v>499</v>
      </c>
      <c r="P682" s="602" t="s">
        <v>498</v>
      </c>
      <c r="Q682" s="602" t="s">
        <v>497</v>
      </c>
      <c r="R682" s="602" t="s">
        <v>499</v>
      </c>
      <c r="S682" s="602" t="s">
        <v>499</v>
      </c>
      <c r="T682" s="602" t="s">
        <v>498</v>
      </c>
      <c r="U682" s="602" t="s">
        <v>497</v>
      </c>
      <c r="V682" s="602" t="s">
        <v>497</v>
      </c>
      <c r="W682" s="602" t="s">
        <v>497</v>
      </c>
      <c r="X682" s="602" t="s">
        <v>498</v>
      </c>
    </row>
    <row r="683" spans="1:24" s="602" customFormat="1">
      <c r="A683" s="602">
        <v>410475</v>
      </c>
      <c r="B683" s="602" t="s">
        <v>5842</v>
      </c>
      <c r="C683" s="602" t="s">
        <v>498</v>
      </c>
      <c r="D683" s="602" t="s">
        <v>498</v>
      </c>
      <c r="E683" s="602" t="s">
        <v>498</v>
      </c>
      <c r="F683" s="602" t="s">
        <v>498</v>
      </c>
      <c r="G683" s="602" t="s">
        <v>498</v>
      </c>
      <c r="H683" s="602" t="s">
        <v>498</v>
      </c>
      <c r="I683" s="602" t="s">
        <v>498</v>
      </c>
      <c r="J683" s="602" t="s">
        <v>497</v>
      </c>
      <c r="K683" s="602" t="s">
        <v>497</v>
      </c>
      <c r="L683" s="602" t="s">
        <v>497</v>
      </c>
      <c r="M683" s="602" t="s">
        <v>497</v>
      </c>
      <c r="N683" s="602" t="s">
        <v>498</v>
      </c>
      <c r="O683" s="602" t="s">
        <v>497</v>
      </c>
      <c r="P683" s="602" t="s">
        <v>499</v>
      </c>
      <c r="Q683" s="602" t="s">
        <v>498</v>
      </c>
      <c r="R683" s="602" t="s">
        <v>499</v>
      </c>
      <c r="S683" s="602" t="s">
        <v>499</v>
      </c>
      <c r="T683" s="602" t="s">
        <v>498</v>
      </c>
      <c r="U683" s="602" t="s">
        <v>499</v>
      </c>
      <c r="V683" s="602" t="s">
        <v>499</v>
      </c>
      <c r="W683" s="602" t="s">
        <v>498</v>
      </c>
      <c r="X683" s="602" t="s">
        <v>499</v>
      </c>
    </row>
    <row r="684" spans="1:24" s="602" customFormat="1">
      <c r="A684" s="602">
        <v>411353</v>
      </c>
      <c r="B684" s="602" t="s">
        <v>5842</v>
      </c>
      <c r="C684" s="602" t="s">
        <v>498</v>
      </c>
      <c r="D684" s="602" t="s">
        <v>498</v>
      </c>
      <c r="E684" s="602" t="s">
        <v>498</v>
      </c>
      <c r="F684" s="602" t="s">
        <v>498</v>
      </c>
      <c r="G684" s="602" t="s">
        <v>498</v>
      </c>
      <c r="H684" s="602" t="s">
        <v>498</v>
      </c>
      <c r="I684" s="602" t="s">
        <v>497</v>
      </c>
      <c r="J684" s="602" t="s">
        <v>498</v>
      </c>
      <c r="K684" s="602" t="s">
        <v>499</v>
      </c>
      <c r="L684" s="602" t="s">
        <v>499</v>
      </c>
      <c r="M684" s="602" t="s">
        <v>497</v>
      </c>
      <c r="N684" s="602" t="s">
        <v>499</v>
      </c>
      <c r="O684" s="602" t="s">
        <v>498</v>
      </c>
      <c r="P684" s="602" t="s">
        <v>498</v>
      </c>
      <c r="Q684" s="602" t="s">
        <v>499</v>
      </c>
      <c r="R684" s="602" t="s">
        <v>499</v>
      </c>
      <c r="S684" s="602" t="s">
        <v>499</v>
      </c>
      <c r="T684" s="602" t="s">
        <v>498</v>
      </c>
      <c r="U684" s="602" t="s">
        <v>498</v>
      </c>
      <c r="V684" s="602" t="s">
        <v>498</v>
      </c>
      <c r="W684" s="602" t="s">
        <v>498</v>
      </c>
      <c r="X684" s="602" t="s">
        <v>498</v>
      </c>
    </row>
    <row r="685" spans="1:24" s="602" customFormat="1">
      <c r="A685" s="602">
        <v>412197</v>
      </c>
      <c r="B685" s="602" t="s">
        <v>5842</v>
      </c>
      <c r="C685" s="602" t="s">
        <v>498</v>
      </c>
      <c r="D685" s="602" t="s">
        <v>498</v>
      </c>
      <c r="E685" s="602" t="s">
        <v>498</v>
      </c>
      <c r="F685" s="602" t="s">
        <v>498</v>
      </c>
      <c r="G685" s="602" t="s">
        <v>498</v>
      </c>
      <c r="H685" s="602" t="s">
        <v>498</v>
      </c>
      <c r="I685" s="602" t="s">
        <v>498</v>
      </c>
      <c r="J685" s="602" t="s">
        <v>498</v>
      </c>
      <c r="K685" s="602" t="s">
        <v>498</v>
      </c>
      <c r="L685" s="602" t="s">
        <v>498</v>
      </c>
      <c r="M685" s="602" t="s">
        <v>498</v>
      </c>
      <c r="N685" s="602" t="s">
        <v>498</v>
      </c>
      <c r="O685" s="602" t="s">
        <v>499</v>
      </c>
      <c r="P685" s="602" t="s">
        <v>499</v>
      </c>
      <c r="Q685" s="602" t="s">
        <v>499</v>
      </c>
      <c r="R685" s="602" t="s">
        <v>499</v>
      </c>
      <c r="S685" s="602" t="s">
        <v>499</v>
      </c>
      <c r="T685" s="602" t="s">
        <v>498</v>
      </c>
      <c r="U685" s="602" t="s">
        <v>498</v>
      </c>
      <c r="V685" s="602" t="s">
        <v>498</v>
      </c>
      <c r="W685" s="602" t="s">
        <v>498</v>
      </c>
      <c r="X685" s="602" t="s">
        <v>498</v>
      </c>
    </row>
    <row r="686" spans="1:24" s="602" customFormat="1">
      <c r="A686" s="602">
        <v>412262</v>
      </c>
      <c r="B686" s="602" t="s">
        <v>5842</v>
      </c>
      <c r="C686" s="602" t="s">
        <v>498</v>
      </c>
      <c r="D686" s="602" t="s">
        <v>498</v>
      </c>
      <c r="E686" s="602" t="s">
        <v>498</v>
      </c>
      <c r="F686" s="602" t="s">
        <v>497</v>
      </c>
      <c r="G686" s="602" t="s">
        <v>498</v>
      </c>
      <c r="H686" s="602" t="s">
        <v>498</v>
      </c>
      <c r="I686" s="602" t="s">
        <v>498</v>
      </c>
      <c r="J686" s="602" t="s">
        <v>498</v>
      </c>
      <c r="K686" s="602" t="s">
        <v>497</v>
      </c>
      <c r="L686" s="602" t="s">
        <v>499</v>
      </c>
      <c r="M686" s="602" t="s">
        <v>497</v>
      </c>
      <c r="N686" s="602" t="s">
        <v>498</v>
      </c>
      <c r="O686" s="602" t="s">
        <v>499</v>
      </c>
      <c r="P686" s="602" t="s">
        <v>497</v>
      </c>
      <c r="Q686" s="602" t="s">
        <v>498</v>
      </c>
      <c r="R686" s="602" t="s">
        <v>499</v>
      </c>
      <c r="S686" s="602" t="s">
        <v>499</v>
      </c>
      <c r="T686" s="602" t="s">
        <v>498</v>
      </c>
      <c r="U686" s="602" t="s">
        <v>499</v>
      </c>
      <c r="V686" s="602" t="s">
        <v>499</v>
      </c>
      <c r="W686" s="602" t="s">
        <v>498</v>
      </c>
      <c r="X686" s="602" t="s">
        <v>498</v>
      </c>
    </row>
    <row r="687" spans="1:24" s="602" customFormat="1">
      <c r="A687" s="602">
        <v>414742</v>
      </c>
      <c r="B687" s="602" t="s">
        <v>5842</v>
      </c>
      <c r="C687" s="602" t="s">
        <v>498</v>
      </c>
      <c r="D687" s="602" t="s">
        <v>498</v>
      </c>
      <c r="E687" s="602" t="s">
        <v>498</v>
      </c>
      <c r="F687" s="602" t="s">
        <v>498</v>
      </c>
      <c r="G687" s="602" t="s">
        <v>498</v>
      </c>
      <c r="H687" s="602" t="s">
        <v>498</v>
      </c>
      <c r="I687" s="602" t="s">
        <v>498</v>
      </c>
      <c r="J687" s="602" t="s">
        <v>499</v>
      </c>
      <c r="K687" s="602" t="s">
        <v>497</v>
      </c>
      <c r="L687" s="602" t="s">
        <v>499</v>
      </c>
      <c r="M687" s="602" t="s">
        <v>499</v>
      </c>
      <c r="N687" s="602" t="s">
        <v>499</v>
      </c>
      <c r="O687" s="602" t="s">
        <v>497</v>
      </c>
      <c r="P687" s="602" t="s">
        <v>499</v>
      </c>
      <c r="Q687" s="602" t="s">
        <v>498</v>
      </c>
      <c r="R687" s="602" t="s">
        <v>499</v>
      </c>
      <c r="S687" s="602" t="s">
        <v>499</v>
      </c>
      <c r="T687" s="602" t="s">
        <v>499</v>
      </c>
      <c r="U687" s="602" t="s">
        <v>498</v>
      </c>
      <c r="V687" s="602" t="s">
        <v>498</v>
      </c>
      <c r="W687" s="602" t="s">
        <v>498</v>
      </c>
      <c r="X687" s="602" t="s">
        <v>498</v>
      </c>
    </row>
    <row r="688" spans="1:24" s="602" customFormat="1">
      <c r="A688" s="602">
        <v>415906</v>
      </c>
      <c r="B688" s="602" t="s">
        <v>5842</v>
      </c>
      <c r="C688" s="602" t="s">
        <v>498</v>
      </c>
      <c r="D688" s="602" t="s">
        <v>498</v>
      </c>
      <c r="E688" s="602" t="s">
        <v>498</v>
      </c>
      <c r="F688" s="602" t="s">
        <v>498</v>
      </c>
      <c r="G688" s="602" t="s">
        <v>498</v>
      </c>
      <c r="H688" s="602" t="s">
        <v>499</v>
      </c>
      <c r="I688" s="602" t="s">
        <v>499</v>
      </c>
      <c r="J688" s="602" t="s">
        <v>499</v>
      </c>
      <c r="K688" s="602" t="s">
        <v>499</v>
      </c>
      <c r="L688" s="602" t="s">
        <v>498</v>
      </c>
      <c r="M688" s="602" t="s">
        <v>499</v>
      </c>
      <c r="N688" s="602" t="s">
        <v>499</v>
      </c>
      <c r="O688" s="602" t="s">
        <v>499</v>
      </c>
      <c r="P688" s="602" t="s">
        <v>498</v>
      </c>
      <c r="Q688" s="602" t="s">
        <v>498</v>
      </c>
      <c r="R688" s="602" t="s">
        <v>499</v>
      </c>
      <c r="S688" s="602" t="s">
        <v>499</v>
      </c>
      <c r="T688" s="602" t="s">
        <v>499</v>
      </c>
      <c r="U688" s="602" t="s">
        <v>499</v>
      </c>
      <c r="V688" s="602" t="s">
        <v>498</v>
      </c>
      <c r="W688" s="602" t="s">
        <v>498</v>
      </c>
      <c r="X688" s="602" t="s">
        <v>498</v>
      </c>
    </row>
    <row r="689" spans="1:24" s="602" customFormat="1">
      <c r="A689" s="602">
        <v>415933</v>
      </c>
      <c r="B689" s="602" t="s">
        <v>5842</v>
      </c>
      <c r="C689" s="602" t="s">
        <v>498</v>
      </c>
      <c r="D689" s="602" t="s">
        <v>498</v>
      </c>
      <c r="E689" s="602" t="s">
        <v>498</v>
      </c>
      <c r="F689" s="602" t="s">
        <v>497</v>
      </c>
      <c r="G689" s="602" t="s">
        <v>499</v>
      </c>
      <c r="H689" s="602" t="s">
        <v>497</v>
      </c>
      <c r="I689" s="602" t="s">
        <v>497</v>
      </c>
      <c r="J689" s="602" t="s">
        <v>499</v>
      </c>
      <c r="K689" s="602" t="s">
        <v>499</v>
      </c>
      <c r="L689" s="602" t="s">
        <v>499</v>
      </c>
      <c r="M689" s="602" t="s">
        <v>497</v>
      </c>
      <c r="N689" s="602" t="s">
        <v>499</v>
      </c>
      <c r="O689" s="602" t="s">
        <v>499</v>
      </c>
      <c r="P689" s="602" t="s">
        <v>499</v>
      </c>
      <c r="Q689" s="602" t="s">
        <v>497</v>
      </c>
      <c r="R689" s="602" t="s">
        <v>499</v>
      </c>
      <c r="S689" s="602" t="s">
        <v>499</v>
      </c>
      <c r="T689" s="602" t="s">
        <v>499</v>
      </c>
      <c r="U689" s="602" t="s">
        <v>499</v>
      </c>
      <c r="V689" s="602" t="s">
        <v>499</v>
      </c>
      <c r="W689" s="602" t="s">
        <v>498</v>
      </c>
      <c r="X689" s="602" t="s">
        <v>498</v>
      </c>
    </row>
    <row r="690" spans="1:24" s="602" customFormat="1">
      <c r="A690" s="602">
        <v>409120</v>
      </c>
      <c r="B690" s="602" t="s">
        <v>5842</v>
      </c>
      <c r="C690" s="602" t="s">
        <v>498</v>
      </c>
      <c r="D690" s="602" t="s">
        <v>498</v>
      </c>
      <c r="E690" s="602" t="s">
        <v>498</v>
      </c>
      <c r="F690" s="602" t="s">
        <v>498</v>
      </c>
      <c r="G690" s="602" t="s">
        <v>498</v>
      </c>
      <c r="H690" s="602" t="s">
        <v>498</v>
      </c>
      <c r="I690" s="602" t="s">
        <v>499</v>
      </c>
      <c r="J690" s="602" t="s">
        <v>498</v>
      </c>
      <c r="K690" s="602" t="s">
        <v>498</v>
      </c>
      <c r="L690" s="602" t="s">
        <v>498</v>
      </c>
      <c r="M690" s="602" t="s">
        <v>498</v>
      </c>
      <c r="N690" s="602" t="s">
        <v>498</v>
      </c>
      <c r="O690" s="602" t="s">
        <v>497</v>
      </c>
      <c r="P690" s="602" t="s">
        <v>497</v>
      </c>
      <c r="Q690" s="602" t="s">
        <v>497</v>
      </c>
      <c r="R690" s="602" t="s">
        <v>497</v>
      </c>
      <c r="S690" s="602" t="s">
        <v>499</v>
      </c>
      <c r="T690" s="602" t="s">
        <v>498</v>
      </c>
      <c r="U690" s="602" t="s">
        <v>498</v>
      </c>
      <c r="V690" s="602" t="s">
        <v>499</v>
      </c>
      <c r="W690" s="602" t="s">
        <v>498</v>
      </c>
      <c r="X690" s="602" t="s">
        <v>499</v>
      </c>
    </row>
    <row r="691" spans="1:24" s="602" customFormat="1">
      <c r="A691" s="602">
        <v>414754</v>
      </c>
      <c r="B691" s="602" t="s">
        <v>5842</v>
      </c>
      <c r="C691" s="602" t="s">
        <v>498</v>
      </c>
      <c r="D691" s="602" t="s">
        <v>498</v>
      </c>
      <c r="E691" s="602" t="s">
        <v>498</v>
      </c>
      <c r="F691" s="602" t="s">
        <v>498</v>
      </c>
      <c r="G691" s="602" t="s">
        <v>498</v>
      </c>
      <c r="H691" s="602" t="s">
        <v>498</v>
      </c>
      <c r="I691" s="602" t="s">
        <v>498</v>
      </c>
      <c r="J691" s="602" t="s">
        <v>498</v>
      </c>
      <c r="K691" s="602" t="s">
        <v>498</v>
      </c>
      <c r="L691" s="602" t="s">
        <v>498</v>
      </c>
      <c r="M691" s="602" t="s">
        <v>498</v>
      </c>
      <c r="N691" s="602" t="s">
        <v>497</v>
      </c>
      <c r="O691" s="602" t="s">
        <v>497</v>
      </c>
      <c r="P691" s="602" t="s">
        <v>498</v>
      </c>
      <c r="Q691" s="602" t="s">
        <v>497</v>
      </c>
      <c r="R691" s="602" t="s">
        <v>497</v>
      </c>
      <c r="S691" s="602" t="s">
        <v>499</v>
      </c>
      <c r="T691" s="602" t="s">
        <v>498</v>
      </c>
      <c r="U691" s="602" t="s">
        <v>498</v>
      </c>
      <c r="V691" s="602" t="s">
        <v>498</v>
      </c>
      <c r="W691" s="602" t="s">
        <v>498</v>
      </c>
      <c r="X691" s="602" t="s">
        <v>497</v>
      </c>
    </row>
    <row r="692" spans="1:24" s="602" customFormat="1">
      <c r="A692" s="602">
        <v>414787</v>
      </c>
      <c r="B692" s="602" t="s">
        <v>5842</v>
      </c>
      <c r="C692" s="602" t="s">
        <v>498</v>
      </c>
      <c r="D692" s="602" t="s">
        <v>498</v>
      </c>
      <c r="E692" s="602" t="s">
        <v>498</v>
      </c>
      <c r="F692" s="602" t="s">
        <v>498</v>
      </c>
      <c r="G692" s="602" t="s">
        <v>497</v>
      </c>
      <c r="H692" s="602" t="s">
        <v>498</v>
      </c>
      <c r="I692" s="602" t="s">
        <v>498</v>
      </c>
      <c r="J692" s="602" t="s">
        <v>497</v>
      </c>
      <c r="K692" s="602" t="s">
        <v>497</v>
      </c>
      <c r="L692" s="602" t="s">
        <v>497</v>
      </c>
      <c r="M692" s="602" t="s">
        <v>498</v>
      </c>
      <c r="N692" s="602" t="s">
        <v>498</v>
      </c>
      <c r="O692" s="602" t="s">
        <v>497</v>
      </c>
      <c r="P692" s="602" t="s">
        <v>498</v>
      </c>
      <c r="Q692" s="602" t="s">
        <v>497</v>
      </c>
      <c r="R692" s="602" t="s">
        <v>497</v>
      </c>
      <c r="S692" s="602" t="s">
        <v>499</v>
      </c>
      <c r="T692" s="602" t="s">
        <v>498</v>
      </c>
      <c r="U692" s="602" t="s">
        <v>498</v>
      </c>
      <c r="V692" s="602" t="s">
        <v>497</v>
      </c>
      <c r="W692" s="602" t="s">
        <v>498</v>
      </c>
      <c r="X692" s="602" t="s">
        <v>498</v>
      </c>
    </row>
    <row r="693" spans="1:24" s="602" customFormat="1">
      <c r="A693" s="602">
        <v>415362</v>
      </c>
      <c r="B693" s="602" t="s">
        <v>5842</v>
      </c>
      <c r="C693" s="602" t="s">
        <v>498</v>
      </c>
      <c r="D693" s="602" t="s">
        <v>498</v>
      </c>
      <c r="E693" s="602" t="s">
        <v>498</v>
      </c>
      <c r="F693" s="602" t="s">
        <v>498</v>
      </c>
      <c r="G693" s="602" t="s">
        <v>497</v>
      </c>
      <c r="H693" s="602" t="s">
        <v>499</v>
      </c>
      <c r="I693" s="602" t="s">
        <v>498</v>
      </c>
      <c r="J693" s="602" t="s">
        <v>498</v>
      </c>
      <c r="K693" s="602" t="s">
        <v>497</v>
      </c>
      <c r="L693" s="602" t="s">
        <v>498</v>
      </c>
      <c r="M693" s="602" t="s">
        <v>497</v>
      </c>
      <c r="N693" s="602" t="s">
        <v>498</v>
      </c>
      <c r="O693" s="602" t="s">
        <v>498</v>
      </c>
      <c r="P693" s="602" t="s">
        <v>498</v>
      </c>
      <c r="Q693" s="602" t="s">
        <v>497</v>
      </c>
      <c r="R693" s="602" t="s">
        <v>497</v>
      </c>
      <c r="S693" s="602" t="s">
        <v>499</v>
      </c>
      <c r="T693" s="602" t="s">
        <v>498</v>
      </c>
      <c r="U693" s="602" t="s">
        <v>498</v>
      </c>
      <c r="V693" s="602" t="s">
        <v>498</v>
      </c>
      <c r="W693" s="602" t="s">
        <v>498</v>
      </c>
      <c r="X693" s="602" t="s">
        <v>498</v>
      </c>
    </row>
    <row r="694" spans="1:24" s="602" customFormat="1">
      <c r="A694" s="602">
        <v>400881</v>
      </c>
      <c r="B694" s="602" t="s">
        <v>5842</v>
      </c>
      <c r="C694" s="602" t="s">
        <v>498</v>
      </c>
      <c r="D694" s="602" t="s">
        <v>498</v>
      </c>
      <c r="E694" s="602" t="s">
        <v>498</v>
      </c>
      <c r="F694" s="602" t="s">
        <v>498</v>
      </c>
      <c r="G694" s="602" t="s">
        <v>498</v>
      </c>
      <c r="H694" s="602" t="s">
        <v>499</v>
      </c>
      <c r="I694" s="602" t="s">
        <v>498</v>
      </c>
      <c r="J694" s="602" t="s">
        <v>498</v>
      </c>
      <c r="K694" s="602" t="s">
        <v>497</v>
      </c>
      <c r="L694" s="602" t="s">
        <v>498</v>
      </c>
      <c r="M694" s="602" t="s">
        <v>497</v>
      </c>
      <c r="N694" s="602" t="s">
        <v>497</v>
      </c>
      <c r="O694" s="602" t="s">
        <v>498</v>
      </c>
      <c r="P694" s="602" t="s">
        <v>499</v>
      </c>
      <c r="Q694" s="602" t="s">
        <v>498</v>
      </c>
      <c r="R694" s="602" t="s">
        <v>497</v>
      </c>
      <c r="S694" s="602" t="s">
        <v>499</v>
      </c>
      <c r="T694" s="602" t="s">
        <v>499</v>
      </c>
      <c r="U694" s="602" t="s">
        <v>498</v>
      </c>
      <c r="V694" s="602" t="s">
        <v>499</v>
      </c>
      <c r="W694" s="602" t="s">
        <v>499</v>
      </c>
      <c r="X694" s="602" t="s">
        <v>498</v>
      </c>
    </row>
    <row r="695" spans="1:24" s="602" customFormat="1">
      <c r="A695" s="602">
        <v>407819</v>
      </c>
      <c r="B695" s="602" t="s">
        <v>5842</v>
      </c>
      <c r="C695" s="602" t="s">
        <v>498</v>
      </c>
      <c r="D695" s="602" t="s">
        <v>498</v>
      </c>
      <c r="E695" s="602" t="s">
        <v>498</v>
      </c>
      <c r="F695" s="602" t="s">
        <v>498</v>
      </c>
      <c r="G695" s="602" t="s">
        <v>498</v>
      </c>
      <c r="H695" s="602" t="s">
        <v>499</v>
      </c>
      <c r="I695" s="602" t="s">
        <v>497</v>
      </c>
      <c r="J695" s="602" t="s">
        <v>498</v>
      </c>
      <c r="K695" s="602" t="s">
        <v>497</v>
      </c>
      <c r="L695" s="602" t="s">
        <v>499</v>
      </c>
      <c r="M695" s="602" t="s">
        <v>498</v>
      </c>
      <c r="N695" s="602" t="s">
        <v>497</v>
      </c>
      <c r="O695" s="602" t="s">
        <v>497</v>
      </c>
      <c r="P695" s="602" t="s">
        <v>497</v>
      </c>
      <c r="Q695" s="602" t="s">
        <v>497</v>
      </c>
      <c r="R695" s="602" t="s">
        <v>497</v>
      </c>
      <c r="S695" s="602" t="s">
        <v>499</v>
      </c>
      <c r="T695" s="602" t="s">
        <v>499</v>
      </c>
      <c r="U695" s="602" t="s">
        <v>497</v>
      </c>
      <c r="V695" s="602" t="s">
        <v>499</v>
      </c>
      <c r="W695" s="602" t="s">
        <v>497</v>
      </c>
      <c r="X695" s="602" t="s">
        <v>497</v>
      </c>
    </row>
    <row r="696" spans="1:24" s="602" customFormat="1">
      <c r="A696" s="602">
        <v>414475</v>
      </c>
      <c r="B696" s="602" t="s">
        <v>5842</v>
      </c>
      <c r="C696" s="602" t="s">
        <v>498</v>
      </c>
      <c r="D696" s="602" t="s">
        <v>498</v>
      </c>
      <c r="E696" s="602" t="s">
        <v>498</v>
      </c>
      <c r="F696" s="602" t="s">
        <v>498</v>
      </c>
      <c r="G696" s="602" t="s">
        <v>498</v>
      </c>
      <c r="H696" s="602" t="s">
        <v>497</v>
      </c>
      <c r="I696" s="602" t="s">
        <v>498</v>
      </c>
      <c r="J696" s="602" t="s">
        <v>497</v>
      </c>
      <c r="K696" s="602" t="s">
        <v>499</v>
      </c>
      <c r="L696" s="602" t="s">
        <v>497</v>
      </c>
      <c r="M696" s="602" t="s">
        <v>497</v>
      </c>
      <c r="N696" s="602" t="s">
        <v>497</v>
      </c>
      <c r="O696" s="602" t="s">
        <v>499</v>
      </c>
      <c r="P696" s="602" t="s">
        <v>497</v>
      </c>
      <c r="Q696" s="602" t="s">
        <v>498</v>
      </c>
      <c r="R696" s="602" t="s">
        <v>497</v>
      </c>
      <c r="S696" s="602" t="s">
        <v>499</v>
      </c>
      <c r="T696" s="602" t="s">
        <v>499</v>
      </c>
      <c r="U696" s="602" t="s">
        <v>497</v>
      </c>
      <c r="V696" s="602" t="s">
        <v>499</v>
      </c>
      <c r="W696" s="602" t="s">
        <v>499</v>
      </c>
      <c r="X696" s="602" t="s">
        <v>497</v>
      </c>
    </row>
    <row r="697" spans="1:24" s="602" customFormat="1">
      <c r="A697" s="602">
        <v>409069</v>
      </c>
      <c r="B697" s="602" t="s">
        <v>5842</v>
      </c>
      <c r="C697" s="602" t="s">
        <v>498</v>
      </c>
      <c r="D697" s="602" t="s">
        <v>498</v>
      </c>
      <c r="E697" s="602" t="s">
        <v>498</v>
      </c>
      <c r="F697" s="602" t="s">
        <v>498</v>
      </c>
      <c r="G697" s="602" t="s">
        <v>498</v>
      </c>
      <c r="H697" s="602" t="s">
        <v>498</v>
      </c>
      <c r="I697" s="602" t="s">
        <v>499</v>
      </c>
      <c r="J697" s="602" t="s">
        <v>497</v>
      </c>
      <c r="K697" s="602" t="s">
        <v>498</v>
      </c>
      <c r="L697" s="602" t="s">
        <v>498</v>
      </c>
      <c r="M697" s="602" t="s">
        <v>498</v>
      </c>
      <c r="N697" s="602" t="s">
        <v>499</v>
      </c>
      <c r="O697" s="602" t="s">
        <v>497</v>
      </c>
      <c r="P697" s="602" t="s">
        <v>498</v>
      </c>
      <c r="Q697" s="602" t="s">
        <v>497</v>
      </c>
      <c r="R697" s="602" t="s">
        <v>497</v>
      </c>
      <c r="S697" s="602" t="s">
        <v>499</v>
      </c>
      <c r="T697" s="602" t="s">
        <v>497</v>
      </c>
      <c r="U697" s="602" t="s">
        <v>497</v>
      </c>
      <c r="V697" s="602" t="s">
        <v>498</v>
      </c>
      <c r="W697" s="602" t="s">
        <v>498</v>
      </c>
      <c r="X697" s="602" t="s">
        <v>498</v>
      </c>
    </row>
    <row r="698" spans="1:24" s="602" customFormat="1">
      <c r="A698" s="602">
        <v>409661</v>
      </c>
      <c r="B698" s="602" t="s">
        <v>5842</v>
      </c>
      <c r="C698" s="602" t="s">
        <v>498</v>
      </c>
      <c r="D698" s="602" t="s">
        <v>498</v>
      </c>
      <c r="E698" s="602" t="s">
        <v>498</v>
      </c>
      <c r="F698" s="602" t="s">
        <v>498</v>
      </c>
      <c r="G698" s="602" t="s">
        <v>498</v>
      </c>
      <c r="H698" s="602" t="s">
        <v>498</v>
      </c>
      <c r="I698" s="602" t="s">
        <v>498</v>
      </c>
      <c r="J698" s="602" t="s">
        <v>497</v>
      </c>
      <c r="K698" s="602" t="s">
        <v>497</v>
      </c>
      <c r="L698" s="602" t="s">
        <v>497</v>
      </c>
      <c r="M698" s="602" t="s">
        <v>499</v>
      </c>
      <c r="N698" s="602" t="s">
        <v>498</v>
      </c>
      <c r="O698" s="602" t="s">
        <v>499</v>
      </c>
      <c r="P698" s="602" t="s">
        <v>497</v>
      </c>
      <c r="Q698" s="602" t="s">
        <v>497</v>
      </c>
      <c r="R698" s="602" t="s">
        <v>497</v>
      </c>
      <c r="S698" s="602" t="s">
        <v>499</v>
      </c>
      <c r="T698" s="602" t="s">
        <v>497</v>
      </c>
      <c r="U698" s="602" t="s">
        <v>499</v>
      </c>
      <c r="V698" s="602" t="s">
        <v>497</v>
      </c>
      <c r="W698" s="602" t="s">
        <v>497</v>
      </c>
      <c r="X698" s="602" t="s">
        <v>498</v>
      </c>
    </row>
    <row r="699" spans="1:24" s="602" customFormat="1">
      <c r="A699" s="602">
        <v>407092</v>
      </c>
      <c r="B699" s="602" t="s">
        <v>5842</v>
      </c>
      <c r="C699" s="602" t="s">
        <v>498</v>
      </c>
      <c r="D699" s="602" t="s">
        <v>498</v>
      </c>
      <c r="E699" s="602" t="s">
        <v>498</v>
      </c>
      <c r="F699" s="602" t="s">
        <v>498</v>
      </c>
      <c r="G699" s="602" t="s">
        <v>498</v>
      </c>
      <c r="H699" s="602" t="s">
        <v>498</v>
      </c>
      <c r="I699" s="602" t="s">
        <v>497</v>
      </c>
      <c r="J699" s="602" t="s">
        <v>498</v>
      </c>
      <c r="K699" s="602" t="s">
        <v>499</v>
      </c>
      <c r="L699" s="602" t="s">
        <v>498</v>
      </c>
      <c r="M699" s="602" t="s">
        <v>499</v>
      </c>
      <c r="N699" s="602" t="s">
        <v>497</v>
      </c>
      <c r="O699" s="602" t="s">
        <v>497</v>
      </c>
      <c r="P699" s="602" t="s">
        <v>499</v>
      </c>
      <c r="Q699" s="602" t="s">
        <v>497</v>
      </c>
      <c r="R699" s="602" t="s">
        <v>498</v>
      </c>
      <c r="S699" s="602" t="s">
        <v>497</v>
      </c>
      <c r="T699" s="602" t="s">
        <v>498</v>
      </c>
      <c r="U699" s="602" t="s">
        <v>498</v>
      </c>
      <c r="V699" s="602" t="s">
        <v>498</v>
      </c>
      <c r="W699" s="602" t="s">
        <v>498</v>
      </c>
      <c r="X699" s="602" t="s">
        <v>498</v>
      </c>
    </row>
    <row r="700" spans="1:24" s="602" customFormat="1">
      <c r="A700" s="602">
        <v>409271</v>
      </c>
      <c r="B700" s="602" t="s">
        <v>5842</v>
      </c>
      <c r="C700" s="602" t="s">
        <v>498</v>
      </c>
      <c r="D700" s="602" t="s">
        <v>498</v>
      </c>
      <c r="E700" s="602" t="s">
        <v>498</v>
      </c>
      <c r="F700" s="602" t="s">
        <v>498</v>
      </c>
      <c r="G700" s="602" t="s">
        <v>498</v>
      </c>
      <c r="H700" s="602" t="s">
        <v>498</v>
      </c>
      <c r="I700" s="602" t="s">
        <v>498</v>
      </c>
      <c r="J700" s="602" t="s">
        <v>497</v>
      </c>
      <c r="K700" s="602" t="s">
        <v>499</v>
      </c>
      <c r="L700" s="602" t="s">
        <v>498</v>
      </c>
      <c r="M700" s="602" t="s">
        <v>499</v>
      </c>
      <c r="N700" s="602" t="s">
        <v>498</v>
      </c>
      <c r="O700" s="602" t="s">
        <v>498</v>
      </c>
      <c r="P700" s="602" t="s">
        <v>498</v>
      </c>
      <c r="Q700" s="602" t="s">
        <v>497</v>
      </c>
      <c r="R700" s="602" t="s">
        <v>498</v>
      </c>
      <c r="S700" s="602" t="s">
        <v>497</v>
      </c>
      <c r="T700" s="602" t="s">
        <v>498</v>
      </c>
      <c r="U700" s="602" t="s">
        <v>498</v>
      </c>
      <c r="V700" s="602" t="s">
        <v>498</v>
      </c>
      <c r="W700" s="602" t="s">
        <v>498</v>
      </c>
      <c r="X700" s="602" t="s">
        <v>498</v>
      </c>
    </row>
    <row r="701" spans="1:24" s="602" customFormat="1">
      <c r="A701" s="602">
        <v>409769</v>
      </c>
      <c r="B701" s="602" t="s">
        <v>5842</v>
      </c>
      <c r="C701" s="602" t="s">
        <v>498</v>
      </c>
      <c r="D701" s="602" t="s">
        <v>498</v>
      </c>
      <c r="E701" s="602" t="s">
        <v>498</v>
      </c>
      <c r="F701" s="602" t="s">
        <v>498</v>
      </c>
      <c r="G701" s="602" t="s">
        <v>498</v>
      </c>
      <c r="H701" s="602" t="s">
        <v>499</v>
      </c>
      <c r="I701" s="602" t="s">
        <v>497</v>
      </c>
      <c r="J701" s="602" t="s">
        <v>497</v>
      </c>
      <c r="K701" s="602" t="s">
        <v>499</v>
      </c>
      <c r="L701" s="602" t="s">
        <v>499</v>
      </c>
      <c r="M701" s="602" t="s">
        <v>497</v>
      </c>
      <c r="N701" s="602" t="s">
        <v>498</v>
      </c>
      <c r="O701" s="602" t="s">
        <v>499</v>
      </c>
      <c r="P701" s="602" t="s">
        <v>498</v>
      </c>
      <c r="Q701" s="602" t="s">
        <v>499</v>
      </c>
      <c r="R701" s="602" t="s">
        <v>498</v>
      </c>
      <c r="S701" s="602" t="s">
        <v>497</v>
      </c>
      <c r="T701" s="602" t="s">
        <v>498</v>
      </c>
      <c r="U701" s="602" t="s">
        <v>499</v>
      </c>
      <c r="V701" s="602" t="s">
        <v>498</v>
      </c>
      <c r="W701" s="602" t="s">
        <v>498</v>
      </c>
      <c r="X701" s="602" t="s">
        <v>498</v>
      </c>
    </row>
    <row r="702" spans="1:24" s="602" customFormat="1">
      <c r="A702" s="602">
        <v>410055</v>
      </c>
      <c r="B702" s="602" t="s">
        <v>5842</v>
      </c>
      <c r="C702" s="602" t="s">
        <v>498</v>
      </c>
      <c r="D702" s="602" t="s">
        <v>498</v>
      </c>
      <c r="E702" s="602" t="s">
        <v>498</v>
      </c>
      <c r="F702" s="602" t="s">
        <v>498</v>
      </c>
      <c r="G702" s="602" t="s">
        <v>498</v>
      </c>
      <c r="H702" s="602" t="s">
        <v>498</v>
      </c>
      <c r="I702" s="602" t="s">
        <v>498</v>
      </c>
      <c r="J702" s="602" t="s">
        <v>497</v>
      </c>
      <c r="K702" s="602" t="s">
        <v>499</v>
      </c>
      <c r="L702" s="602" t="s">
        <v>498</v>
      </c>
      <c r="M702" s="602" t="s">
        <v>497</v>
      </c>
      <c r="N702" s="602" t="s">
        <v>498</v>
      </c>
      <c r="O702" s="602" t="s">
        <v>499</v>
      </c>
      <c r="P702" s="602" t="s">
        <v>498</v>
      </c>
      <c r="Q702" s="602" t="s">
        <v>497</v>
      </c>
      <c r="R702" s="602" t="s">
        <v>498</v>
      </c>
      <c r="S702" s="602" t="s">
        <v>497</v>
      </c>
      <c r="T702" s="602" t="s">
        <v>498</v>
      </c>
      <c r="U702" s="602" t="s">
        <v>497</v>
      </c>
      <c r="V702" s="602" t="s">
        <v>497</v>
      </c>
      <c r="W702" s="602" t="s">
        <v>497</v>
      </c>
      <c r="X702" s="602" t="s">
        <v>498</v>
      </c>
    </row>
    <row r="703" spans="1:24" s="602" customFormat="1">
      <c r="A703" s="602">
        <v>414053</v>
      </c>
      <c r="B703" s="602" t="s">
        <v>5842</v>
      </c>
      <c r="C703" s="602" t="s">
        <v>498</v>
      </c>
      <c r="D703" s="602" t="s">
        <v>498</v>
      </c>
      <c r="E703" s="602" t="s">
        <v>498</v>
      </c>
      <c r="F703" s="602" t="s">
        <v>498</v>
      </c>
      <c r="G703" s="602" t="s">
        <v>498</v>
      </c>
      <c r="H703" s="602" t="s">
        <v>497</v>
      </c>
      <c r="I703" s="602" t="s">
        <v>498</v>
      </c>
      <c r="J703" s="602" t="s">
        <v>497</v>
      </c>
      <c r="K703" s="602" t="s">
        <v>499</v>
      </c>
      <c r="L703" s="602" t="s">
        <v>498</v>
      </c>
      <c r="M703" s="602" t="s">
        <v>497</v>
      </c>
      <c r="N703" s="602" t="s">
        <v>498</v>
      </c>
      <c r="O703" s="602" t="s">
        <v>499</v>
      </c>
      <c r="P703" s="602" t="s">
        <v>499</v>
      </c>
      <c r="Q703" s="602" t="s">
        <v>497</v>
      </c>
      <c r="R703" s="602" t="s">
        <v>498</v>
      </c>
      <c r="S703" s="602" t="s">
        <v>497</v>
      </c>
      <c r="T703" s="602" t="s">
        <v>498</v>
      </c>
      <c r="U703" s="602" t="s">
        <v>498</v>
      </c>
      <c r="V703" s="602" t="s">
        <v>498</v>
      </c>
      <c r="W703" s="602" t="s">
        <v>498</v>
      </c>
      <c r="X703" s="602" t="s">
        <v>498</v>
      </c>
    </row>
    <row r="704" spans="1:24" s="602" customFormat="1">
      <c r="A704" s="602">
        <v>414817</v>
      </c>
      <c r="B704" s="602" t="s">
        <v>5842</v>
      </c>
      <c r="C704" s="602" t="s">
        <v>498</v>
      </c>
      <c r="D704" s="602" t="s">
        <v>498</v>
      </c>
      <c r="E704" s="602" t="s">
        <v>498</v>
      </c>
      <c r="F704" s="602" t="s">
        <v>498</v>
      </c>
      <c r="G704" s="602" t="s">
        <v>498</v>
      </c>
      <c r="H704" s="602" t="s">
        <v>498</v>
      </c>
      <c r="I704" s="602" t="s">
        <v>498</v>
      </c>
      <c r="J704" s="602" t="s">
        <v>499</v>
      </c>
      <c r="K704" s="602" t="s">
        <v>499</v>
      </c>
      <c r="L704" s="602" t="s">
        <v>498</v>
      </c>
      <c r="M704" s="602" t="s">
        <v>498</v>
      </c>
      <c r="N704" s="602" t="s">
        <v>497</v>
      </c>
      <c r="O704" s="602" t="s">
        <v>497</v>
      </c>
      <c r="P704" s="602" t="s">
        <v>499</v>
      </c>
      <c r="Q704" s="602" t="s">
        <v>498</v>
      </c>
      <c r="R704" s="602" t="s">
        <v>498</v>
      </c>
      <c r="S704" s="602" t="s">
        <v>497</v>
      </c>
      <c r="T704" s="602" t="s">
        <v>499</v>
      </c>
      <c r="U704" s="602" t="s">
        <v>499</v>
      </c>
      <c r="V704" s="602" t="s">
        <v>498</v>
      </c>
      <c r="W704" s="602" t="s">
        <v>497</v>
      </c>
      <c r="X704" s="602" t="s">
        <v>499</v>
      </c>
    </row>
    <row r="705" spans="1:24" s="602" customFormat="1">
      <c r="A705" s="602">
        <v>419153</v>
      </c>
      <c r="B705" s="602" t="s">
        <v>5842</v>
      </c>
      <c r="C705" s="602" t="s">
        <v>498</v>
      </c>
      <c r="D705" s="602" t="s">
        <v>498</v>
      </c>
      <c r="E705" s="602" t="s">
        <v>498</v>
      </c>
      <c r="F705" s="602" t="s">
        <v>497</v>
      </c>
      <c r="G705" s="602" t="s">
        <v>497</v>
      </c>
      <c r="H705" s="602" t="s">
        <v>498</v>
      </c>
      <c r="I705" s="602" t="s">
        <v>499</v>
      </c>
      <c r="J705" s="602" t="s">
        <v>499</v>
      </c>
      <c r="K705" s="602" t="s">
        <v>498</v>
      </c>
      <c r="L705" s="602" t="s">
        <v>499</v>
      </c>
      <c r="M705" s="602" t="s">
        <v>499</v>
      </c>
      <c r="N705" s="602" t="s">
        <v>497</v>
      </c>
      <c r="O705" s="602" t="s">
        <v>497</v>
      </c>
      <c r="P705" s="602" t="s">
        <v>499</v>
      </c>
      <c r="Q705" s="602" t="s">
        <v>497</v>
      </c>
      <c r="R705" s="602" t="s">
        <v>498</v>
      </c>
      <c r="S705" s="602" t="s">
        <v>497</v>
      </c>
      <c r="T705" s="602" t="s">
        <v>497</v>
      </c>
      <c r="U705" s="602" t="s">
        <v>499</v>
      </c>
      <c r="V705" s="602" t="s">
        <v>499</v>
      </c>
      <c r="W705" s="602" t="s">
        <v>499</v>
      </c>
      <c r="X705" s="602" t="s">
        <v>497</v>
      </c>
    </row>
    <row r="706" spans="1:24" s="602" customFormat="1">
      <c r="A706" s="602">
        <v>411507</v>
      </c>
      <c r="B706" s="602" t="s">
        <v>5842</v>
      </c>
      <c r="C706" s="602" t="s">
        <v>498</v>
      </c>
      <c r="D706" s="602" t="s">
        <v>498</v>
      </c>
      <c r="E706" s="602" t="s">
        <v>498</v>
      </c>
      <c r="F706" s="602" t="s">
        <v>498</v>
      </c>
      <c r="G706" s="602" t="s">
        <v>498</v>
      </c>
      <c r="H706" s="602" t="s">
        <v>498</v>
      </c>
      <c r="I706" s="602" t="s">
        <v>498</v>
      </c>
      <c r="J706" s="602" t="s">
        <v>497</v>
      </c>
      <c r="K706" s="602" t="s">
        <v>498</v>
      </c>
      <c r="L706" s="602" t="s">
        <v>499</v>
      </c>
      <c r="M706" s="602" t="s">
        <v>497</v>
      </c>
      <c r="N706" s="602" t="s">
        <v>499</v>
      </c>
      <c r="O706" s="602" t="s">
        <v>499</v>
      </c>
      <c r="P706" s="602" t="s">
        <v>497</v>
      </c>
      <c r="Q706" s="602" t="s">
        <v>497</v>
      </c>
      <c r="R706" s="602" t="s">
        <v>499</v>
      </c>
      <c r="S706" s="602" t="s">
        <v>497</v>
      </c>
      <c r="T706" s="602" t="s">
        <v>498</v>
      </c>
      <c r="U706" s="602" t="s">
        <v>499</v>
      </c>
      <c r="V706" s="602" t="s">
        <v>499</v>
      </c>
      <c r="W706" s="602" t="s">
        <v>498</v>
      </c>
      <c r="X706" s="602" t="s">
        <v>498</v>
      </c>
    </row>
    <row r="707" spans="1:24" s="602" customFormat="1">
      <c r="A707" s="602">
        <v>415682</v>
      </c>
      <c r="B707" s="602" t="s">
        <v>5842</v>
      </c>
      <c r="C707" s="602" t="s">
        <v>498</v>
      </c>
      <c r="D707" s="602" t="s">
        <v>498</v>
      </c>
      <c r="E707" s="602" t="s">
        <v>498</v>
      </c>
      <c r="F707" s="602" t="s">
        <v>498</v>
      </c>
      <c r="G707" s="602" t="s">
        <v>497</v>
      </c>
      <c r="H707" s="602" t="s">
        <v>499</v>
      </c>
      <c r="I707" s="602" t="s">
        <v>498</v>
      </c>
      <c r="J707" s="602" t="s">
        <v>499</v>
      </c>
      <c r="K707" s="602" t="s">
        <v>497</v>
      </c>
      <c r="L707" s="602" t="s">
        <v>499</v>
      </c>
      <c r="M707" s="602" t="s">
        <v>498</v>
      </c>
      <c r="N707" s="602" t="s">
        <v>499</v>
      </c>
      <c r="O707" s="602" t="s">
        <v>499</v>
      </c>
      <c r="P707" s="602" t="s">
        <v>498</v>
      </c>
      <c r="Q707" s="602" t="s">
        <v>499</v>
      </c>
      <c r="R707" s="602" t="s">
        <v>499</v>
      </c>
      <c r="S707" s="602" t="s">
        <v>497</v>
      </c>
      <c r="T707" s="602" t="s">
        <v>498</v>
      </c>
      <c r="U707" s="602" t="s">
        <v>498</v>
      </c>
      <c r="V707" s="602" t="s">
        <v>498</v>
      </c>
      <c r="W707" s="602" t="s">
        <v>498</v>
      </c>
      <c r="X707" s="602" t="s">
        <v>498</v>
      </c>
    </row>
    <row r="708" spans="1:24" s="602" customFormat="1">
      <c r="A708" s="602">
        <v>409171</v>
      </c>
      <c r="B708" s="602" t="s">
        <v>5842</v>
      </c>
      <c r="C708" s="602" t="s">
        <v>498</v>
      </c>
      <c r="D708" s="602" t="s">
        <v>498</v>
      </c>
      <c r="E708" s="602" t="s">
        <v>498</v>
      </c>
      <c r="F708" s="602" t="s">
        <v>498</v>
      </c>
      <c r="G708" s="602" t="s">
        <v>498</v>
      </c>
      <c r="H708" s="602" t="s">
        <v>498</v>
      </c>
      <c r="I708" s="602" t="s">
        <v>499</v>
      </c>
      <c r="J708" s="602" t="s">
        <v>499</v>
      </c>
      <c r="K708" s="602" t="s">
        <v>499</v>
      </c>
      <c r="L708" s="602" t="s">
        <v>499</v>
      </c>
      <c r="M708" s="602" t="s">
        <v>499</v>
      </c>
      <c r="N708" s="602" t="s">
        <v>498</v>
      </c>
      <c r="O708" s="602" t="s">
        <v>497</v>
      </c>
      <c r="P708" s="602" t="s">
        <v>497</v>
      </c>
      <c r="Q708" s="602" t="s">
        <v>497</v>
      </c>
      <c r="R708" s="602" t="s">
        <v>497</v>
      </c>
      <c r="S708" s="602" t="s">
        <v>497</v>
      </c>
      <c r="T708" s="602" t="s">
        <v>498</v>
      </c>
      <c r="U708" s="602" t="s">
        <v>498</v>
      </c>
      <c r="V708" s="602" t="s">
        <v>498</v>
      </c>
      <c r="W708" s="602" t="s">
        <v>498</v>
      </c>
      <c r="X708" s="602" t="s">
        <v>498</v>
      </c>
    </row>
    <row r="709" spans="1:24" s="602" customFormat="1">
      <c r="A709" s="602">
        <v>414732</v>
      </c>
      <c r="B709" s="602" t="s">
        <v>5842</v>
      </c>
      <c r="C709" s="602" t="s">
        <v>498</v>
      </c>
      <c r="D709" s="602" t="s">
        <v>498</v>
      </c>
      <c r="E709" s="602" t="s">
        <v>498</v>
      </c>
      <c r="F709" s="602" t="s">
        <v>498</v>
      </c>
      <c r="G709" s="602" t="s">
        <v>498</v>
      </c>
      <c r="H709" s="602" t="s">
        <v>498</v>
      </c>
      <c r="I709" s="602" t="s">
        <v>498</v>
      </c>
      <c r="J709" s="602" t="s">
        <v>498</v>
      </c>
      <c r="K709" s="602" t="s">
        <v>499</v>
      </c>
      <c r="L709" s="602" t="s">
        <v>497</v>
      </c>
      <c r="M709" s="602" t="s">
        <v>499</v>
      </c>
      <c r="N709" s="602" t="s">
        <v>498</v>
      </c>
      <c r="O709" s="602" t="s">
        <v>498</v>
      </c>
      <c r="P709" s="602" t="s">
        <v>498</v>
      </c>
      <c r="Q709" s="602" t="s">
        <v>497</v>
      </c>
      <c r="R709" s="602" t="s">
        <v>497</v>
      </c>
      <c r="S709" s="602" t="s">
        <v>497</v>
      </c>
      <c r="T709" s="602" t="s">
        <v>498</v>
      </c>
      <c r="U709" s="602" t="s">
        <v>498</v>
      </c>
      <c r="V709" s="602" t="s">
        <v>498</v>
      </c>
      <c r="W709" s="602" t="s">
        <v>498</v>
      </c>
      <c r="X709" s="602" t="s">
        <v>498</v>
      </c>
    </row>
    <row r="710" spans="1:24" s="602" customFormat="1">
      <c r="A710" s="602">
        <v>410167</v>
      </c>
      <c r="B710" s="602" t="s">
        <v>5842</v>
      </c>
      <c r="C710" s="602" t="s">
        <v>498</v>
      </c>
      <c r="D710" s="602" t="s">
        <v>498</v>
      </c>
      <c r="E710" s="602" t="s">
        <v>498</v>
      </c>
      <c r="F710" s="602" t="s">
        <v>499</v>
      </c>
      <c r="G710" s="602" t="s">
        <v>498</v>
      </c>
      <c r="H710" s="602" t="s">
        <v>498</v>
      </c>
      <c r="I710" s="602" t="s">
        <v>498</v>
      </c>
      <c r="J710" s="602" t="s">
        <v>497</v>
      </c>
      <c r="K710" s="602" t="s">
        <v>499</v>
      </c>
      <c r="L710" s="602" t="s">
        <v>497</v>
      </c>
      <c r="M710" s="602" t="s">
        <v>498</v>
      </c>
      <c r="N710" s="602" t="s">
        <v>497</v>
      </c>
      <c r="O710" s="602" t="s">
        <v>497</v>
      </c>
      <c r="P710" s="602" t="s">
        <v>498</v>
      </c>
      <c r="Q710" s="602" t="s">
        <v>498</v>
      </c>
      <c r="R710" s="602" t="s">
        <v>497</v>
      </c>
      <c r="S710" s="602" t="s">
        <v>497</v>
      </c>
      <c r="T710" s="602" t="s">
        <v>498</v>
      </c>
      <c r="U710" s="602" t="s">
        <v>499</v>
      </c>
      <c r="V710" s="602" t="s">
        <v>497</v>
      </c>
      <c r="W710" s="602" t="s">
        <v>498</v>
      </c>
      <c r="X710" s="602" t="s">
        <v>498</v>
      </c>
    </row>
    <row r="711" spans="1:24" s="602" customFormat="1">
      <c r="A711" s="602">
        <v>401747</v>
      </c>
      <c r="B711" s="602" t="s">
        <v>5842</v>
      </c>
      <c r="C711" s="602" t="s">
        <v>498</v>
      </c>
      <c r="D711" s="602" t="s">
        <v>498</v>
      </c>
      <c r="E711" s="602" t="s">
        <v>498</v>
      </c>
      <c r="F711" s="602" t="s">
        <v>498</v>
      </c>
      <c r="G711" s="602" t="s">
        <v>498</v>
      </c>
      <c r="H711" s="602" t="s">
        <v>498</v>
      </c>
      <c r="I711" s="602" t="s">
        <v>497</v>
      </c>
      <c r="J711" s="602" t="s">
        <v>497</v>
      </c>
      <c r="K711" s="602" t="s">
        <v>497</v>
      </c>
      <c r="L711" s="602" t="s">
        <v>497</v>
      </c>
      <c r="M711" s="602" t="s">
        <v>497</v>
      </c>
      <c r="N711" s="602" t="s">
        <v>498</v>
      </c>
      <c r="O711" s="602" t="s">
        <v>497</v>
      </c>
      <c r="P711" s="602" t="s">
        <v>497</v>
      </c>
      <c r="Q711" s="602" t="s">
        <v>499</v>
      </c>
      <c r="R711" s="602" t="s">
        <v>497</v>
      </c>
      <c r="S711" s="602" t="s">
        <v>497</v>
      </c>
      <c r="T711" s="602" t="s">
        <v>497</v>
      </c>
      <c r="U711" s="602" t="s">
        <v>497</v>
      </c>
      <c r="V711" s="602" t="s">
        <v>497</v>
      </c>
      <c r="W711" s="602" t="s">
        <v>497</v>
      </c>
      <c r="X711" s="602" t="s">
        <v>498</v>
      </c>
    </row>
    <row r="712" spans="1:24" s="602" customFormat="1">
      <c r="A712" s="602">
        <v>424874</v>
      </c>
      <c r="B712" s="602" t="s">
        <v>5842</v>
      </c>
      <c r="C712" s="602" t="s">
        <v>498</v>
      </c>
      <c r="D712" s="602" t="s">
        <v>498</v>
      </c>
      <c r="E712" s="602" t="s">
        <v>498</v>
      </c>
      <c r="F712" s="602" t="s">
        <v>498</v>
      </c>
      <c r="G712" s="602" t="s">
        <v>498</v>
      </c>
      <c r="H712" s="602" t="s">
        <v>498</v>
      </c>
      <c r="I712" s="602" t="s">
        <v>499</v>
      </c>
      <c r="J712" s="602" t="s">
        <v>498</v>
      </c>
      <c r="K712" s="602" t="s">
        <v>499</v>
      </c>
      <c r="L712" s="602" t="s">
        <v>498</v>
      </c>
      <c r="M712" s="602" t="s">
        <v>499</v>
      </c>
      <c r="N712" s="602" t="s">
        <v>498</v>
      </c>
      <c r="O712" s="602" t="s">
        <v>498</v>
      </c>
      <c r="P712" s="602" t="s">
        <v>498</v>
      </c>
      <c r="Q712" s="602" t="s">
        <v>498</v>
      </c>
      <c r="R712" s="602" t="s">
        <v>498</v>
      </c>
      <c r="S712" s="602" t="s">
        <v>498</v>
      </c>
    </row>
    <row r="713" spans="1:24" s="602" customFormat="1">
      <c r="A713" s="602">
        <v>425751</v>
      </c>
      <c r="B713" s="602" t="s">
        <v>5842</v>
      </c>
      <c r="C713" s="602" t="s">
        <v>498</v>
      </c>
      <c r="D713" s="602" t="s">
        <v>498</v>
      </c>
      <c r="E713" s="602" t="s">
        <v>498</v>
      </c>
      <c r="F713" s="602" t="s">
        <v>498</v>
      </c>
      <c r="G713" s="602" t="s">
        <v>498</v>
      </c>
      <c r="H713" s="602" t="s">
        <v>498</v>
      </c>
      <c r="I713" s="602" t="s">
        <v>499</v>
      </c>
      <c r="J713" s="602" t="s">
        <v>499</v>
      </c>
      <c r="K713" s="602" t="s">
        <v>499</v>
      </c>
      <c r="L713" s="602" t="s">
        <v>499</v>
      </c>
      <c r="M713" s="602" t="s">
        <v>499</v>
      </c>
      <c r="N713" s="602" t="s">
        <v>498</v>
      </c>
      <c r="O713" s="602" t="s">
        <v>498</v>
      </c>
      <c r="P713" s="602" t="s">
        <v>498</v>
      </c>
      <c r="Q713" s="602" t="s">
        <v>498</v>
      </c>
      <c r="R713" s="602" t="s">
        <v>498</v>
      </c>
      <c r="S713" s="602" t="s">
        <v>498</v>
      </c>
    </row>
    <row r="714" spans="1:24" s="602" customFormat="1">
      <c r="A714" s="602">
        <v>422713</v>
      </c>
      <c r="B714" s="602" t="s">
        <v>5842</v>
      </c>
      <c r="C714" s="602" t="s">
        <v>498</v>
      </c>
      <c r="D714" s="602" t="s">
        <v>498</v>
      </c>
      <c r="E714" s="602" t="s">
        <v>498</v>
      </c>
      <c r="F714" s="602" t="s">
        <v>499</v>
      </c>
      <c r="G714" s="602" t="s">
        <v>498</v>
      </c>
      <c r="H714" s="602" t="s">
        <v>498</v>
      </c>
      <c r="I714" s="602" t="s">
        <v>498</v>
      </c>
      <c r="J714" s="602" t="s">
        <v>498</v>
      </c>
      <c r="K714" s="602" t="s">
        <v>497</v>
      </c>
      <c r="L714" s="602" t="s">
        <v>498</v>
      </c>
      <c r="M714" s="602" t="s">
        <v>499</v>
      </c>
      <c r="N714" s="602" t="s">
        <v>498</v>
      </c>
      <c r="O714" s="602" t="s">
        <v>498</v>
      </c>
      <c r="P714" s="602" t="s">
        <v>498</v>
      </c>
      <c r="Q714" s="602" t="s">
        <v>498</v>
      </c>
      <c r="R714" s="602" t="s">
        <v>498</v>
      </c>
      <c r="S714" s="602" t="s">
        <v>498</v>
      </c>
    </row>
    <row r="715" spans="1:24" s="602" customFormat="1">
      <c r="A715" s="602">
        <v>424524</v>
      </c>
      <c r="B715" s="602" t="s">
        <v>5842</v>
      </c>
      <c r="C715" s="602" t="s">
        <v>498</v>
      </c>
      <c r="D715" s="602" t="s">
        <v>498</v>
      </c>
      <c r="E715" s="602" t="s">
        <v>498</v>
      </c>
      <c r="F715" s="602" t="s">
        <v>499</v>
      </c>
      <c r="G715" s="602" t="s">
        <v>498</v>
      </c>
      <c r="H715" s="602" t="s">
        <v>498</v>
      </c>
      <c r="I715" s="602" t="s">
        <v>498</v>
      </c>
      <c r="J715" s="602" t="s">
        <v>499</v>
      </c>
      <c r="K715" s="602" t="s">
        <v>499</v>
      </c>
      <c r="L715" s="602" t="s">
        <v>498</v>
      </c>
      <c r="M715" s="602" t="s">
        <v>499</v>
      </c>
      <c r="N715" s="602" t="s">
        <v>498</v>
      </c>
      <c r="O715" s="602" t="s">
        <v>498</v>
      </c>
      <c r="P715" s="602" t="s">
        <v>498</v>
      </c>
      <c r="Q715" s="602" t="s">
        <v>498</v>
      </c>
      <c r="R715" s="602" t="s">
        <v>498</v>
      </c>
      <c r="S715" s="602" t="s">
        <v>498</v>
      </c>
    </row>
    <row r="716" spans="1:24" s="602" customFormat="1">
      <c r="A716" s="602">
        <v>424551</v>
      </c>
      <c r="B716" s="602" t="s">
        <v>5842</v>
      </c>
      <c r="C716" s="602" t="s">
        <v>498</v>
      </c>
      <c r="D716" s="602" t="s">
        <v>498</v>
      </c>
      <c r="E716" s="602" t="s">
        <v>498</v>
      </c>
      <c r="F716" s="602" t="s">
        <v>499</v>
      </c>
      <c r="G716" s="602" t="s">
        <v>498</v>
      </c>
      <c r="H716" s="602" t="s">
        <v>498</v>
      </c>
      <c r="I716" s="602" t="s">
        <v>498</v>
      </c>
      <c r="J716" s="602" t="s">
        <v>498</v>
      </c>
      <c r="K716" s="602" t="s">
        <v>499</v>
      </c>
      <c r="L716" s="602" t="s">
        <v>498</v>
      </c>
      <c r="M716" s="602" t="s">
        <v>499</v>
      </c>
      <c r="N716" s="602" t="s">
        <v>498</v>
      </c>
      <c r="O716" s="602" t="s">
        <v>498</v>
      </c>
      <c r="P716" s="602" t="s">
        <v>498</v>
      </c>
      <c r="Q716" s="602" t="s">
        <v>498</v>
      </c>
      <c r="R716" s="602" t="s">
        <v>498</v>
      </c>
      <c r="S716" s="602" t="s">
        <v>498</v>
      </c>
    </row>
    <row r="717" spans="1:24" s="602" customFormat="1">
      <c r="A717" s="602">
        <v>424914</v>
      </c>
      <c r="B717" s="602" t="s">
        <v>5842</v>
      </c>
      <c r="C717" s="602" t="s">
        <v>498</v>
      </c>
      <c r="D717" s="602" t="s">
        <v>498</v>
      </c>
      <c r="E717" s="602" t="s">
        <v>498</v>
      </c>
      <c r="F717" s="602" t="s">
        <v>499</v>
      </c>
      <c r="G717" s="602" t="s">
        <v>498</v>
      </c>
      <c r="H717" s="602" t="s">
        <v>498</v>
      </c>
      <c r="I717" s="602" t="s">
        <v>498</v>
      </c>
      <c r="J717" s="602" t="s">
        <v>499</v>
      </c>
      <c r="K717" s="602" t="s">
        <v>498</v>
      </c>
      <c r="L717" s="602" t="s">
        <v>498</v>
      </c>
      <c r="M717" s="602" t="s">
        <v>498</v>
      </c>
      <c r="N717" s="602" t="s">
        <v>498</v>
      </c>
      <c r="O717" s="602" t="s">
        <v>498</v>
      </c>
      <c r="P717" s="602" t="s">
        <v>498</v>
      </c>
      <c r="Q717" s="602" t="s">
        <v>498</v>
      </c>
      <c r="R717" s="602" t="s">
        <v>498</v>
      </c>
      <c r="S717" s="602" t="s">
        <v>498</v>
      </c>
    </row>
    <row r="718" spans="1:24" s="602" customFormat="1">
      <c r="A718" s="602">
        <v>424992</v>
      </c>
      <c r="B718" s="602" t="s">
        <v>5842</v>
      </c>
      <c r="C718" s="602" t="s">
        <v>498</v>
      </c>
      <c r="D718" s="602" t="s">
        <v>498</v>
      </c>
      <c r="E718" s="602" t="s">
        <v>498</v>
      </c>
      <c r="F718" s="602" t="s">
        <v>499</v>
      </c>
      <c r="G718" s="602" t="s">
        <v>498</v>
      </c>
      <c r="H718" s="602" t="s">
        <v>498</v>
      </c>
      <c r="I718" s="602" t="s">
        <v>498</v>
      </c>
      <c r="J718" s="602" t="s">
        <v>499</v>
      </c>
      <c r="K718" s="602" t="s">
        <v>498</v>
      </c>
      <c r="L718" s="602" t="s">
        <v>498</v>
      </c>
      <c r="M718" s="602" t="s">
        <v>498</v>
      </c>
      <c r="N718" s="602" t="s">
        <v>498</v>
      </c>
      <c r="O718" s="602" t="s">
        <v>498</v>
      </c>
      <c r="P718" s="602" t="s">
        <v>498</v>
      </c>
      <c r="Q718" s="602" t="s">
        <v>498</v>
      </c>
      <c r="R718" s="602" t="s">
        <v>498</v>
      </c>
      <c r="S718" s="602" t="s">
        <v>498</v>
      </c>
    </row>
    <row r="719" spans="1:24" s="602" customFormat="1">
      <c r="A719" s="602">
        <v>425449</v>
      </c>
      <c r="B719" s="602" t="s">
        <v>5842</v>
      </c>
      <c r="C719" s="602" t="s">
        <v>498</v>
      </c>
      <c r="D719" s="602" t="s">
        <v>498</v>
      </c>
      <c r="E719" s="602" t="s">
        <v>498</v>
      </c>
      <c r="F719" s="602" t="s">
        <v>499</v>
      </c>
      <c r="G719" s="602" t="s">
        <v>498</v>
      </c>
      <c r="H719" s="602" t="s">
        <v>498</v>
      </c>
      <c r="I719" s="602" t="s">
        <v>498</v>
      </c>
      <c r="J719" s="602" t="s">
        <v>499</v>
      </c>
      <c r="K719" s="602" t="s">
        <v>498</v>
      </c>
      <c r="L719" s="602" t="s">
        <v>498</v>
      </c>
      <c r="M719" s="602" t="s">
        <v>499</v>
      </c>
      <c r="N719" s="602" t="s">
        <v>498</v>
      </c>
      <c r="O719" s="602" t="s">
        <v>498</v>
      </c>
      <c r="P719" s="602" t="s">
        <v>498</v>
      </c>
      <c r="Q719" s="602" t="s">
        <v>498</v>
      </c>
      <c r="R719" s="602" t="s">
        <v>498</v>
      </c>
      <c r="S719" s="602" t="s">
        <v>498</v>
      </c>
    </row>
    <row r="720" spans="1:24" s="602" customFormat="1">
      <c r="A720" s="602">
        <v>425555</v>
      </c>
      <c r="B720" s="602" t="s">
        <v>5842</v>
      </c>
      <c r="C720" s="602" t="s">
        <v>498</v>
      </c>
      <c r="D720" s="602" t="s">
        <v>498</v>
      </c>
      <c r="E720" s="602" t="s">
        <v>498</v>
      </c>
      <c r="F720" s="602" t="s">
        <v>499</v>
      </c>
      <c r="G720" s="602" t="s">
        <v>498</v>
      </c>
      <c r="H720" s="602" t="s">
        <v>498</v>
      </c>
      <c r="I720" s="602" t="s">
        <v>498</v>
      </c>
      <c r="J720" s="602" t="s">
        <v>498</v>
      </c>
      <c r="K720" s="602" t="s">
        <v>499</v>
      </c>
      <c r="L720" s="602" t="s">
        <v>498</v>
      </c>
      <c r="M720" s="602" t="s">
        <v>499</v>
      </c>
      <c r="N720" s="602" t="s">
        <v>498</v>
      </c>
      <c r="O720" s="602" t="s">
        <v>498</v>
      </c>
      <c r="P720" s="602" t="s">
        <v>498</v>
      </c>
      <c r="Q720" s="602" t="s">
        <v>498</v>
      </c>
      <c r="R720" s="602" t="s">
        <v>498</v>
      </c>
      <c r="S720" s="602" t="s">
        <v>498</v>
      </c>
    </row>
    <row r="721" spans="1:24" s="602" customFormat="1">
      <c r="A721" s="602">
        <v>419892</v>
      </c>
      <c r="B721" s="602" t="s">
        <v>5842</v>
      </c>
      <c r="C721" s="602" t="s">
        <v>498</v>
      </c>
      <c r="D721" s="602" t="s">
        <v>498</v>
      </c>
      <c r="E721" s="602" t="s">
        <v>498</v>
      </c>
      <c r="F721" s="602" t="s">
        <v>497</v>
      </c>
      <c r="G721" s="602" t="s">
        <v>497</v>
      </c>
      <c r="H721" s="602" t="s">
        <v>497</v>
      </c>
      <c r="I721" s="602" t="s">
        <v>498</v>
      </c>
      <c r="J721" s="602" t="s">
        <v>497</v>
      </c>
      <c r="K721" s="602" t="s">
        <v>498</v>
      </c>
      <c r="L721" s="602" t="s">
        <v>499</v>
      </c>
      <c r="M721" s="602" t="s">
        <v>497</v>
      </c>
      <c r="N721" s="602" t="s">
        <v>498</v>
      </c>
      <c r="O721" s="602" t="s">
        <v>498</v>
      </c>
      <c r="P721" s="602" t="s">
        <v>498</v>
      </c>
      <c r="Q721" s="602" t="s">
        <v>498</v>
      </c>
      <c r="R721" s="602" t="s">
        <v>498</v>
      </c>
      <c r="S721" s="602" t="s">
        <v>498</v>
      </c>
    </row>
    <row r="722" spans="1:24" s="602" customFormat="1">
      <c r="A722" s="602">
        <v>422567</v>
      </c>
      <c r="B722" s="602" t="s">
        <v>5842</v>
      </c>
      <c r="C722" s="602" t="s">
        <v>498</v>
      </c>
      <c r="D722" s="602" t="s">
        <v>498</v>
      </c>
      <c r="E722" s="602" t="s">
        <v>498</v>
      </c>
      <c r="F722" s="602" t="s">
        <v>497</v>
      </c>
      <c r="G722" s="602" t="s">
        <v>498</v>
      </c>
      <c r="H722" s="602" t="s">
        <v>498</v>
      </c>
      <c r="I722" s="602" t="s">
        <v>498</v>
      </c>
      <c r="J722" s="602" t="s">
        <v>497</v>
      </c>
      <c r="K722" s="602" t="s">
        <v>497</v>
      </c>
      <c r="L722" s="602" t="s">
        <v>499</v>
      </c>
      <c r="M722" s="602" t="s">
        <v>497</v>
      </c>
      <c r="N722" s="602" t="s">
        <v>498</v>
      </c>
      <c r="O722" s="602" t="s">
        <v>498</v>
      </c>
      <c r="P722" s="602" t="s">
        <v>498</v>
      </c>
      <c r="Q722" s="602" t="s">
        <v>498</v>
      </c>
      <c r="R722" s="602" t="s">
        <v>498</v>
      </c>
      <c r="S722" s="602" t="s">
        <v>498</v>
      </c>
    </row>
    <row r="723" spans="1:24" s="602" customFormat="1">
      <c r="A723" s="602">
        <v>410293</v>
      </c>
      <c r="B723" s="602" t="s">
        <v>5842</v>
      </c>
      <c r="C723" s="602" t="s">
        <v>498</v>
      </c>
      <c r="D723" s="602" t="s">
        <v>498</v>
      </c>
      <c r="E723" s="602" t="s">
        <v>499</v>
      </c>
      <c r="F723" s="602" t="s">
        <v>497</v>
      </c>
      <c r="G723" s="602" t="s">
        <v>498</v>
      </c>
      <c r="H723" s="602" t="s">
        <v>498</v>
      </c>
      <c r="I723" s="602" t="s">
        <v>498</v>
      </c>
      <c r="J723" s="602" t="s">
        <v>497</v>
      </c>
      <c r="K723" s="602" t="s">
        <v>497</v>
      </c>
      <c r="L723" s="602" t="s">
        <v>498</v>
      </c>
      <c r="M723" s="602" t="s">
        <v>498</v>
      </c>
      <c r="N723" s="602" t="s">
        <v>497</v>
      </c>
      <c r="O723" s="602" t="s">
        <v>499</v>
      </c>
      <c r="P723" s="602" t="s">
        <v>498</v>
      </c>
      <c r="Q723" s="602" t="s">
        <v>498</v>
      </c>
      <c r="R723" s="602" t="s">
        <v>498</v>
      </c>
      <c r="S723" s="602" t="s">
        <v>498</v>
      </c>
      <c r="T723" s="602" t="s">
        <v>497</v>
      </c>
      <c r="U723" s="602" t="s">
        <v>497</v>
      </c>
      <c r="V723" s="602" t="s">
        <v>499</v>
      </c>
      <c r="W723" s="602" t="s">
        <v>498</v>
      </c>
      <c r="X723" s="602" t="s">
        <v>498</v>
      </c>
    </row>
    <row r="724" spans="1:24" s="602" customFormat="1">
      <c r="A724" s="602">
        <v>423569</v>
      </c>
      <c r="B724" s="602" t="s">
        <v>5842</v>
      </c>
      <c r="C724" s="602" t="s">
        <v>498</v>
      </c>
      <c r="D724" s="602" t="s">
        <v>498</v>
      </c>
      <c r="E724" s="602" t="s">
        <v>499</v>
      </c>
      <c r="F724" s="602" t="s">
        <v>499</v>
      </c>
      <c r="G724" s="602" t="s">
        <v>498</v>
      </c>
      <c r="H724" s="602" t="s">
        <v>498</v>
      </c>
      <c r="I724" s="602" t="s">
        <v>499</v>
      </c>
      <c r="J724" s="602" t="s">
        <v>499</v>
      </c>
      <c r="K724" s="602" t="s">
        <v>498</v>
      </c>
      <c r="L724" s="602" t="s">
        <v>498</v>
      </c>
      <c r="M724" s="602" t="s">
        <v>499</v>
      </c>
      <c r="N724" s="602" t="s">
        <v>498</v>
      </c>
      <c r="O724" s="602" t="s">
        <v>498</v>
      </c>
      <c r="P724" s="602" t="s">
        <v>498</v>
      </c>
      <c r="Q724" s="602" t="s">
        <v>498</v>
      </c>
      <c r="R724" s="602" t="s">
        <v>498</v>
      </c>
      <c r="S724" s="602" t="s">
        <v>498</v>
      </c>
      <c r="T724" s="602" t="s">
        <v>498</v>
      </c>
      <c r="U724" s="602" t="s">
        <v>498</v>
      </c>
      <c r="V724" s="602" t="s">
        <v>498</v>
      </c>
      <c r="W724" s="602" t="s">
        <v>498</v>
      </c>
      <c r="X724" s="602" t="s">
        <v>498</v>
      </c>
    </row>
    <row r="725" spans="1:24" s="602" customFormat="1">
      <c r="A725" s="602">
        <v>418962</v>
      </c>
      <c r="B725" s="602" t="s">
        <v>5842</v>
      </c>
      <c r="C725" s="602" t="s">
        <v>498</v>
      </c>
      <c r="D725" s="602" t="s">
        <v>498</v>
      </c>
      <c r="E725" s="602" t="s">
        <v>499</v>
      </c>
      <c r="F725" s="602" t="s">
        <v>499</v>
      </c>
      <c r="G725" s="602" t="s">
        <v>499</v>
      </c>
      <c r="H725" s="602" t="s">
        <v>497</v>
      </c>
      <c r="I725" s="602" t="s">
        <v>498</v>
      </c>
      <c r="J725" s="602" t="s">
        <v>499</v>
      </c>
      <c r="K725" s="602" t="s">
        <v>499</v>
      </c>
      <c r="L725" s="602" t="s">
        <v>498</v>
      </c>
      <c r="M725" s="602" t="s">
        <v>499</v>
      </c>
      <c r="N725" s="602" t="s">
        <v>499</v>
      </c>
      <c r="O725" s="602" t="s">
        <v>499</v>
      </c>
      <c r="P725" s="602" t="s">
        <v>499</v>
      </c>
      <c r="Q725" s="602" t="s">
        <v>499</v>
      </c>
      <c r="R725" s="602" t="s">
        <v>498</v>
      </c>
      <c r="S725" s="602" t="s">
        <v>499</v>
      </c>
      <c r="T725" s="602" t="s">
        <v>499</v>
      </c>
      <c r="U725" s="602" t="s">
        <v>499</v>
      </c>
      <c r="V725" s="602" t="s">
        <v>499</v>
      </c>
      <c r="W725" s="602" t="s">
        <v>499</v>
      </c>
      <c r="X725" s="602" t="s">
        <v>498</v>
      </c>
    </row>
    <row r="726" spans="1:24" s="602" customFormat="1">
      <c r="A726" s="602">
        <v>409159</v>
      </c>
      <c r="B726" s="602" t="s">
        <v>5842</v>
      </c>
      <c r="C726" s="602" t="s">
        <v>498</v>
      </c>
      <c r="D726" s="602" t="s">
        <v>498</v>
      </c>
      <c r="E726" s="602" t="s">
        <v>499</v>
      </c>
      <c r="F726" s="602" t="s">
        <v>497</v>
      </c>
      <c r="G726" s="602" t="s">
        <v>498</v>
      </c>
      <c r="H726" s="602" t="s">
        <v>498</v>
      </c>
      <c r="I726" s="602" t="s">
        <v>498</v>
      </c>
      <c r="J726" s="602" t="s">
        <v>499</v>
      </c>
      <c r="K726" s="602" t="s">
        <v>499</v>
      </c>
      <c r="L726" s="602" t="s">
        <v>498</v>
      </c>
      <c r="M726" s="602" t="s">
        <v>498</v>
      </c>
      <c r="N726" s="602" t="s">
        <v>498</v>
      </c>
      <c r="O726" s="602" t="s">
        <v>499</v>
      </c>
      <c r="P726" s="602" t="s">
        <v>498</v>
      </c>
      <c r="Q726" s="602" t="s">
        <v>498</v>
      </c>
      <c r="R726" s="602" t="s">
        <v>498</v>
      </c>
      <c r="S726" s="602" t="s">
        <v>499</v>
      </c>
      <c r="T726" s="602" t="s">
        <v>497</v>
      </c>
      <c r="U726" s="602" t="s">
        <v>499</v>
      </c>
      <c r="V726" s="602" t="s">
        <v>498</v>
      </c>
      <c r="W726" s="602" t="s">
        <v>498</v>
      </c>
      <c r="X726" s="602" t="s">
        <v>498</v>
      </c>
    </row>
    <row r="727" spans="1:24" s="602" customFormat="1">
      <c r="A727" s="602">
        <v>408584</v>
      </c>
      <c r="B727" s="602" t="s">
        <v>5842</v>
      </c>
      <c r="C727" s="602" t="s">
        <v>498</v>
      </c>
      <c r="D727" s="602" t="s">
        <v>498</v>
      </c>
      <c r="E727" s="602" t="s">
        <v>499</v>
      </c>
      <c r="F727" s="602" t="s">
        <v>498</v>
      </c>
      <c r="G727" s="602" t="s">
        <v>498</v>
      </c>
      <c r="H727" s="602" t="s">
        <v>499</v>
      </c>
      <c r="I727" s="602" t="s">
        <v>498</v>
      </c>
      <c r="J727" s="602" t="s">
        <v>499</v>
      </c>
      <c r="K727" s="602" t="s">
        <v>499</v>
      </c>
      <c r="L727" s="602" t="s">
        <v>499</v>
      </c>
      <c r="M727" s="602" t="s">
        <v>499</v>
      </c>
      <c r="N727" s="602" t="s">
        <v>497</v>
      </c>
      <c r="O727" s="602" t="s">
        <v>497</v>
      </c>
      <c r="P727" s="602" t="s">
        <v>498</v>
      </c>
      <c r="Q727" s="602" t="s">
        <v>499</v>
      </c>
      <c r="R727" s="602" t="s">
        <v>497</v>
      </c>
      <c r="S727" s="602" t="s">
        <v>499</v>
      </c>
      <c r="T727" s="602" t="s">
        <v>499</v>
      </c>
      <c r="U727" s="602" t="s">
        <v>499</v>
      </c>
      <c r="V727" s="602" t="s">
        <v>499</v>
      </c>
      <c r="W727" s="602" t="s">
        <v>499</v>
      </c>
      <c r="X727" s="602" t="s">
        <v>498</v>
      </c>
    </row>
    <row r="728" spans="1:24" s="602" customFormat="1">
      <c r="A728" s="602">
        <v>405467</v>
      </c>
      <c r="B728" s="602" t="s">
        <v>5842</v>
      </c>
      <c r="C728" s="602" t="s">
        <v>498</v>
      </c>
      <c r="D728" s="602" t="s">
        <v>498</v>
      </c>
      <c r="E728" s="602" t="s">
        <v>499</v>
      </c>
      <c r="F728" s="602" t="s">
        <v>497</v>
      </c>
      <c r="G728" s="602" t="s">
        <v>498</v>
      </c>
      <c r="H728" s="602" t="s">
        <v>498</v>
      </c>
      <c r="I728" s="602" t="s">
        <v>498</v>
      </c>
      <c r="J728" s="602" t="s">
        <v>497</v>
      </c>
      <c r="K728" s="602" t="s">
        <v>497</v>
      </c>
      <c r="L728" s="602" t="s">
        <v>497</v>
      </c>
      <c r="M728" s="602" t="s">
        <v>497</v>
      </c>
      <c r="N728" s="602" t="s">
        <v>497</v>
      </c>
      <c r="O728" s="602" t="s">
        <v>499</v>
      </c>
      <c r="P728" s="602" t="s">
        <v>499</v>
      </c>
      <c r="Q728" s="602" t="s">
        <v>499</v>
      </c>
      <c r="R728" s="602" t="s">
        <v>497</v>
      </c>
      <c r="S728" s="602" t="s">
        <v>499</v>
      </c>
      <c r="T728" s="602" t="s">
        <v>499</v>
      </c>
      <c r="U728" s="602" t="s">
        <v>499</v>
      </c>
      <c r="V728" s="602" t="s">
        <v>497</v>
      </c>
      <c r="W728" s="602" t="s">
        <v>497</v>
      </c>
      <c r="X728" s="602" t="s">
        <v>498</v>
      </c>
    </row>
    <row r="729" spans="1:24" s="602" customFormat="1">
      <c r="A729" s="602">
        <v>407579</v>
      </c>
      <c r="B729" s="602" t="s">
        <v>5842</v>
      </c>
      <c r="C729" s="602" t="s">
        <v>498</v>
      </c>
      <c r="D729" s="602" t="s">
        <v>498</v>
      </c>
      <c r="E729" s="602" t="s">
        <v>499</v>
      </c>
      <c r="F729" s="602" t="s">
        <v>498</v>
      </c>
      <c r="G729" s="602" t="s">
        <v>499</v>
      </c>
      <c r="H729" s="602" t="s">
        <v>498</v>
      </c>
      <c r="I729" s="602" t="s">
        <v>498</v>
      </c>
      <c r="J729" s="602" t="s">
        <v>497</v>
      </c>
      <c r="K729" s="602" t="s">
        <v>499</v>
      </c>
      <c r="L729" s="602" t="s">
        <v>498</v>
      </c>
      <c r="M729" s="602" t="s">
        <v>498</v>
      </c>
      <c r="N729" s="602" t="s">
        <v>498</v>
      </c>
      <c r="O729" s="602" t="s">
        <v>498</v>
      </c>
      <c r="P729" s="602" t="s">
        <v>498</v>
      </c>
      <c r="Q729" s="602" t="s">
        <v>498</v>
      </c>
      <c r="R729" s="602" t="s">
        <v>498</v>
      </c>
      <c r="S729" s="602" t="s">
        <v>498</v>
      </c>
      <c r="T729" s="602" t="s">
        <v>498</v>
      </c>
      <c r="U729" s="602" t="s">
        <v>498</v>
      </c>
      <c r="V729" s="602" t="s">
        <v>498</v>
      </c>
      <c r="W729" s="602" t="s">
        <v>498</v>
      </c>
      <c r="X729" s="602" t="s">
        <v>498</v>
      </c>
    </row>
    <row r="730" spans="1:24" s="602" customFormat="1">
      <c r="A730" s="602">
        <v>408114</v>
      </c>
      <c r="B730" s="602" t="s">
        <v>5842</v>
      </c>
      <c r="C730" s="602" t="s">
        <v>498</v>
      </c>
      <c r="D730" s="602" t="s">
        <v>498</v>
      </c>
      <c r="E730" s="602" t="s">
        <v>499</v>
      </c>
      <c r="F730" s="602" t="s">
        <v>498</v>
      </c>
      <c r="G730" s="602" t="s">
        <v>498</v>
      </c>
      <c r="H730" s="602" t="s">
        <v>498</v>
      </c>
      <c r="I730" s="602" t="s">
        <v>498</v>
      </c>
      <c r="J730" s="602" t="s">
        <v>498</v>
      </c>
      <c r="K730" s="602" t="s">
        <v>499</v>
      </c>
      <c r="L730" s="602" t="s">
        <v>498</v>
      </c>
      <c r="M730" s="602" t="s">
        <v>498</v>
      </c>
      <c r="N730" s="602" t="s">
        <v>499</v>
      </c>
      <c r="O730" s="602" t="s">
        <v>498</v>
      </c>
      <c r="P730" s="602" t="s">
        <v>498</v>
      </c>
      <c r="Q730" s="602" t="s">
        <v>498</v>
      </c>
      <c r="R730" s="602" t="s">
        <v>498</v>
      </c>
      <c r="S730" s="602" t="s">
        <v>498</v>
      </c>
      <c r="T730" s="602" t="s">
        <v>498</v>
      </c>
      <c r="U730" s="602" t="s">
        <v>498</v>
      </c>
      <c r="V730" s="602" t="s">
        <v>498</v>
      </c>
      <c r="W730" s="602" t="s">
        <v>498</v>
      </c>
      <c r="X730" s="602" t="s">
        <v>498</v>
      </c>
    </row>
    <row r="731" spans="1:24" s="602" customFormat="1">
      <c r="A731" s="602">
        <v>408497</v>
      </c>
      <c r="B731" s="602" t="s">
        <v>5842</v>
      </c>
      <c r="C731" s="602" t="s">
        <v>498</v>
      </c>
      <c r="D731" s="602" t="s">
        <v>498</v>
      </c>
      <c r="E731" s="602" t="s">
        <v>499</v>
      </c>
      <c r="F731" s="602" t="s">
        <v>498</v>
      </c>
      <c r="G731" s="602" t="s">
        <v>497</v>
      </c>
      <c r="H731" s="602" t="s">
        <v>498</v>
      </c>
      <c r="I731" s="602" t="s">
        <v>498</v>
      </c>
      <c r="J731" s="602" t="s">
        <v>498</v>
      </c>
      <c r="K731" s="602" t="s">
        <v>499</v>
      </c>
      <c r="L731" s="602" t="s">
        <v>499</v>
      </c>
      <c r="M731" s="602" t="s">
        <v>499</v>
      </c>
      <c r="N731" s="602" t="s">
        <v>499</v>
      </c>
      <c r="O731" s="602" t="s">
        <v>499</v>
      </c>
      <c r="P731" s="602" t="s">
        <v>499</v>
      </c>
      <c r="Q731" s="602" t="s">
        <v>498</v>
      </c>
      <c r="R731" s="602" t="s">
        <v>498</v>
      </c>
      <c r="S731" s="602" t="s">
        <v>498</v>
      </c>
      <c r="T731" s="602" t="s">
        <v>498</v>
      </c>
      <c r="U731" s="602" t="s">
        <v>498</v>
      </c>
      <c r="V731" s="602" t="s">
        <v>498</v>
      </c>
      <c r="W731" s="602" t="s">
        <v>498</v>
      </c>
      <c r="X731" s="602" t="s">
        <v>498</v>
      </c>
    </row>
    <row r="732" spans="1:24" s="602" customFormat="1">
      <c r="A732" s="602">
        <v>408893</v>
      </c>
      <c r="B732" s="602" t="s">
        <v>5842</v>
      </c>
      <c r="C732" s="602" t="s">
        <v>498</v>
      </c>
      <c r="D732" s="602" t="s">
        <v>498</v>
      </c>
      <c r="E732" s="602" t="s">
        <v>499</v>
      </c>
      <c r="F732" s="602" t="s">
        <v>498</v>
      </c>
      <c r="G732" s="602" t="s">
        <v>498</v>
      </c>
      <c r="H732" s="602" t="s">
        <v>498</v>
      </c>
      <c r="I732" s="602" t="s">
        <v>498</v>
      </c>
      <c r="J732" s="602" t="s">
        <v>497</v>
      </c>
      <c r="K732" s="602" t="s">
        <v>499</v>
      </c>
      <c r="L732" s="602" t="s">
        <v>497</v>
      </c>
      <c r="M732" s="602" t="s">
        <v>499</v>
      </c>
      <c r="N732" s="602" t="s">
        <v>499</v>
      </c>
      <c r="O732" s="602" t="s">
        <v>498</v>
      </c>
      <c r="P732" s="602" t="s">
        <v>499</v>
      </c>
      <c r="Q732" s="602" t="s">
        <v>497</v>
      </c>
      <c r="R732" s="602" t="s">
        <v>498</v>
      </c>
      <c r="S732" s="602" t="s">
        <v>498</v>
      </c>
      <c r="T732" s="602" t="s">
        <v>498</v>
      </c>
      <c r="U732" s="602" t="s">
        <v>498</v>
      </c>
      <c r="V732" s="602" t="s">
        <v>498</v>
      </c>
      <c r="W732" s="602" t="s">
        <v>498</v>
      </c>
      <c r="X732" s="602" t="s">
        <v>498</v>
      </c>
    </row>
    <row r="733" spans="1:24" s="602" customFormat="1">
      <c r="A733" s="602">
        <v>408907</v>
      </c>
      <c r="B733" s="602" t="s">
        <v>5842</v>
      </c>
      <c r="C733" s="602" t="s">
        <v>498</v>
      </c>
      <c r="D733" s="602" t="s">
        <v>498</v>
      </c>
      <c r="E733" s="602" t="s">
        <v>499</v>
      </c>
      <c r="F733" s="602" t="s">
        <v>498</v>
      </c>
      <c r="G733" s="602" t="s">
        <v>498</v>
      </c>
      <c r="H733" s="602" t="s">
        <v>499</v>
      </c>
      <c r="I733" s="602" t="s">
        <v>498</v>
      </c>
      <c r="J733" s="602" t="s">
        <v>497</v>
      </c>
      <c r="K733" s="602" t="s">
        <v>499</v>
      </c>
      <c r="L733" s="602" t="s">
        <v>499</v>
      </c>
      <c r="M733" s="602" t="s">
        <v>499</v>
      </c>
      <c r="N733" s="602" t="s">
        <v>498</v>
      </c>
      <c r="O733" s="602" t="s">
        <v>498</v>
      </c>
      <c r="P733" s="602" t="s">
        <v>497</v>
      </c>
      <c r="Q733" s="602" t="s">
        <v>497</v>
      </c>
      <c r="R733" s="602" t="s">
        <v>498</v>
      </c>
      <c r="S733" s="602" t="s">
        <v>498</v>
      </c>
      <c r="T733" s="602" t="s">
        <v>498</v>
      </c>
      <c r="U733" s="602" t="s">
        <v>498</v>
      </c>
      <c r="V733" s="602" t="s">
        <v>498</v>
      </c>
      <c r="W733" s="602" t="s">
        <v>498</v>
      </c>
      <c r="X733" s="602" t="s">
        <v>498</v>
      </c>
    </row>
    <row r="734" spans="1:24" s="602" customFormat="1">
      <c r="A734" s="602">
        <v>409354</v>
      </c>
      <c r="B734" s="602" t="s">
        <v>5842</v>
      </c>
      <c r="C734" s="602" t="s">
        <v>498</v>
      </c>
      <c r="D734" s="602" t="s">
        <v>498</v>
      </c>
      <c r="E734" s="602" t="s">
        <v>499</v>
      </c>
      <c r="F734" s="602" t="s">
        <v>498</v>
      </c>
      <c r="G734" s="602" t="s">
        <v>498</v>
      </c>
      <c r="H734" s="602" t="s">
        <v>498</v>
      </c>
      <c r="I734" s="602" t="s">
        <v>498</v>
      </c>
      <c r="J734" s="602" t="s">
        <v>497</v>
      </c>
      <c r="K734" s="602" t="s">
        <v>499</v>
      </c>
      <c r="L734" s="602" t="s">
        <v>497</v>
      </c>
      <c r="M734" s="602" t="s">
        <v>499</v>
      </c>
      <c r="N734" s="602" t="s">
        <v>499</v>
      </c>
      <c r="O734" s="602" t="s">
        <v>499</v>
      </c>
      <c r="P734" s="602" t="s">
        <v>499</v>
      </c>
      <c r="Q734" s="602" t="s">
        <v>499</v>
      </c>
      <c r="R734" s="602" t="s">
        <v>498</v>
      </c>
      <c r="S734" s="602" t="s">
        <v>498</v>
      </c>
      <c r="T734" s="602" t="s">
        <v>498</v>
      </c>
      <c r="U734" s="602" t="s">
        <v>498</v>
      </c>
      <c r="V734" s="602" t="s">
        <v>498</v>
      </c>
      <c r="W734" s="602" t="s">
        <v>498</v>
      </c>
      <c r="X734" s="602" t="s">
        <v>498</v>
      </c>
    </row>
    <row r="735" spans="1:24" s="602" customFormat="1">
      <c r="A735" s="602">
        <v>410204</v>
      </c>
      <c r="B735" s="602" t="s">
        <v>5842</v>
      </c>
      <c r="C735" s="602" t="s">
        <v>498</v>
      </c>
      <c r="D735" s="602" t="s">
        <v>498</v>
      </c>
      <c r="E735" s="602" t="s">
        <v>499</v>
      </c>
      <c r="F735" s="602" t="s">
        <v>498</v>
      </c>
      <c r="G735" s="602" t="s">
        <v>498</v>
      </c>
      <c r="H735" s="602" t="s">
        <v>498</v>
      </c>
      <c r="I735" s="602" t="s">
        <v>498</v>
      </c>
      <c r="J735" s="602" t="s">
        <v>497</v>
      </c>
      <c r="K735" s="602" t="s">
        <v>497</v>
      </c>
      <c r="L735" s="602" t="s">
        <v>497</v>
      </c>
      <c r="M735" s="602" t="s">
        <v>499</v>
      </c>
      <c r="N735" s="602" t="s">
        <v>497</v>
      </c>
      <c r="O735" s="602" t="s">
        <v>498</v>
      </c>
      <c r="P735" s="602" t="s">
        <v>497</v>
      </c>
      <c r="Q735" s="602" t="s">
        <v>499</v>
      </c>
      <c r="R735" s="602" t="s">
        <v>498</v>
      </c>
      <c r="S735" s="602" t="s">
        <v>498</v>
      </c>
      <c r="T735" s="602" t="s">
        <v>498</v>
      </c>
      <c r="U735" s="602" t="s">
        <v>498</v>
      </c>
      <c r="V735" s="602" t="s">
        <v>498</v>
      </c>
      <c r="W735" s="602" t="s">
        <v>498</v>
      </c>
      <c r="X735" s="602" t="s">
        <v>498</v>
      </c>
    </row>
    <row r="736" spans="1:24" s="602" customFormat="1">
      <c r="A736" s="602">
        <v>415284</v>
      </c>
      <c r="B736" s="602" t="s">
        <v>5842</v>
      </c>
      <c r="C736" s="602" t="s">
        <v>498</v>
      </c>
      <c r="D736" s="602" t="s">
        <v>498</v>
      </c>
      <c r="E736" s="602" t="s">
        <v>499</v>
      </c>
      <c r="F736" s="602" t="s">
        <v>498</v>
      </c>
      <c r="G736" s="602" t="s">
        <v>497</v>
      </c>
      <c r="H736" s="602" t="s">
        <v>499</v>
      </c>
      <c r="I736" s="602" t="s">
        <v>497</v>
      </c>
      <c r="J736" s="602" t="s">
        <v>499</v>
      </c>
      <c r="K736" s="602" t="s">
        <v>499</v>
      </c>
      <c r="L736" s="602" t="s">
        <v>498</v>
      </c>
      <c r="M736" s="602" t="s">
        <v>499</v>
      </c>
      <c r="N736" s="602" t="s">
        <v>498</v>
      </c>
      <c r="O736" s="602" t="s">
        <v>498</v>
      </c>
      <c r="P736" s="602" t="s">
        <v>498</v>
      </c>
      <c r="Q736" s="602" t="s">
        <v>498</v>
      </c>
      <c r="R736" s="602" t="s">
        <v>498</v>
      </c>
      <c r="S736" s="602" t="s">
        <v>498</v>
      </c>
      <c r="T736" s="602" t="s">
        <v>498</v>
      </c>
      <c r="U736" s="602" t="s">
        <v>498</v>
      </c>
      <c r="V736" s="602" t="s">
        <v>498</v>
      </c>
      <c r="W736" s="602" t="s">
        <v>498</v>
      </c>
      <c r="X736" s="602" t="s">
        <v>498</v>
      </c>
    </row>
    <row r="737" spans="1:24" s="602" customFormat="1">
      <c r="A737" s="602">
        <v>415404</v>
      </c>
      <c r="B737" s="602" t="s">
        <v>5842</v>
      </c>
      <c r="C737" s="602" t="s">
        <v>498</v>
      </c>
      <c r="D737" s="602" t="s">
        <v>498</v>
      </c>
      <c r="E737" s="602" t="s">
        <v>499</v>
      </c>
      <c r="F737" s="602" t="s">
        <v>498</v>
      </c>
      <c r="G737" s="602" t="s">
        <v>499</v>
      </c>
      <c r="H737" s="602" t="s">
        <v>499</v>
      </c>
      <c r="I737" s="602" t="s">
        <v>498</v>
      </c>
      <c r="J737" s="602" t="s">
        <v>499</v>
      </c>
      <c r="K737" s="602" t="s">
        <v>498</v>
      </c>
      <c r="L737" s="602" t="s">
        <v>498</v>
      </c>
      <c r="M737" s="602" t="s">
        <v>497</v>
      </c>
      <c r="N737" s="602" t="s">
        <v>499</v>
      </c>
      <c r="O737" s="602" t="s">
        <v>499</v>
      </c>
      <c r="P737" s="602" t="s">
        <v>499</v>
      </c>
      <c r="Q737" s="602" t="s">
        <v>498</v>
      </c>
      <c r="R737" s="602" t="s">
        <v>498</v>
      </c>
      <c r="S737" s="602" t="s">
        <v>498</v>
      </c>
      <c r="T737" s="602" t="s">
        <v>498</v>
      </c>
      <c r="U737" s="602" t="s">
        <v>498</v>
      </c>
      <c r="V737" s="602" t="s">
        <v>498</v>
      </c>
      <c r="W737" s="602" t="s">
        <v>498</v>
      </c>
      <c r="X737" s="602" t="s">
        <v>498</v>
      </c>
    </row>
    <row r="738" spans="1:24" s="602" customFormat="1">
      <c r="A738" s="602">
        <v>415493</v>
      </c>
      <c r="B738" s="602" t="s">
        <v>5842</v>
      </c>
      <c r="C738" s="602" t="s">
        <v>498</v>
      </c>
      <c r="D738" s="602" t="s">
        <v>498</v>
      </c>
      <c r="E738" s="602" t="s">
        <v>499</v>
      </c>
      <c r="F738" s="602" t="s">
        <v>498</v>
      </c>
      <c r="G738" s="602" t="s">
        <v>499</v>
      </c>
      <c r="H738" s="602" t="s">
        <v>499</v>
      </c>
      <c r="I738" s="602" t="s">
        <v>497</v>
      </c>
      <c r="J738" s="602" t="s">
        <v>498</v>
      </c>
      <c r="K738" s="602" t="s">
        <v>498</v>
      </c>
      <c r="L738" s="602" t="s">
        <v>498</v>
      </c>
      <c r="M738" s="602" t="s">
        <v>497</v>
      </c>
      <c r="N738" s="602" t="s">
        <v>498</v>
      </c>
      <c r="O738" s="602" t="s">
        <v>498</v>
      </c>
      <c r="P738" s="602" t="s">
        <v>498</v>
      </c>
      <c r="Q738" s="602" t="s">
        <v>498</v>
      </c>
      <c r="R738" s="602" t="s">
        <v>498</v>
      </c>
      <c r="S738" s="602" t="s">
        <v>498</v>
      </c>
      <c r="T738" s="602" t="s">
        <v>498</v>
      </c>
      <c r="U738" s="602" t="s">
        <v>498</v>
      </c>
      <c r="V738" s="602" t="s">
        <v>498</v>
      </c>
      <c r="W738" s="602" t="s">
        <v>498</v>
      </c>
      <c r="X738" s="602" t="s">
        <v>498</v>
      </c>
    </row>
    <row r="739" spans="1:24" s="602" customFormat="1">
      <c r="A739" s="602">
        <v>415699</v>
      </c>
      <c r="B739" s="602" t="s">
        <v>5842</v>
      </c>
      <c r="C739" s="602" t="s">
        <v>498</v>
      </c>
      <c r="D739" s="602" t="s">
        <v>498</v>
      </c>
      <c r="E739" s="602" t="s">
        <v>499</v>
      </c>
      <c r="F739" s="602" t="s">
        <v>498</v>
      </c>
      <c r="G739" s="602" t="s">
        <v>498</v>
      </c>
      <c r="H739" s="602" t="s">
        <v>499</v>
      </c>
      <c r="I739" s="602" t="s">
        <v>497</v>
      </c>
      <c r="J739" s="602" t="s">
        <v>497</v>
      </c>
      <c r="K739" s="602" t="s">
        <v>498</v>
      </c>
      <c r="L739" s="602" t="s">
        <v>498</v>
      </c>
      <c r="M739" s="602" t="s">
        <v>498</v>
      </c>
      <c r="N739" s="602" t="s">
        <v>498</v>
      </c>
      <c r="O739" s="602" t="s">
        <v>498</v>
      </c>
      <c r="P739" s="602" t="s">
        <v>498</v>
      </c>
      <c r="Q739" s="602" t="s">
        <v>498</v>
      </c>
      <c r="R739" s="602" t="s">
        <v>498</v>
      </c>
      <c r="S739" s="602" t="s">
        <v>498</v>
      </c>
      <c r="T739" s="602" t="s">
        <v>498</v>
      </c>
      <c r="U739" s="602" t="s">
        <v>498</v>
      </c>
      <c r="V739" s="602" t="s">
        <v>498</v>
      </c>
      <c r="W739" s="602" t="s">
        <v>498</v>
      </c>
      <c r="X739" s="602" t="s">
        <v>498</v>
      </c>
    </row>
    <row r="740" spans="1:24" s="602" customFormat="1">
      <c r="A740" s="602">
        <v>415721</v>
      </c>
      <c r="B740" s="602" t="s">
        <v>5842</v>
      </c>
      <c r="C740" s="602" t="s">
        <v>498</v>
      </c>
      <c r="D740" s="602" t="s">
        <v>498</v>
      </c>
      <c r="E740" s="602" t="s">
        <v>499</v>
      </c>
      <c r="F740" s="602" t="s">
        <v>498</v>
      </c>
      <c r="G740" s="602" t="s">
        <v>498</v>
      </c>
      <c r="H740" s="602" t="s">
        <v>498</v>
      </c>
      <c r="I740" s="602" t="s">
        <v>497</v>
      </c>
      <c r="J740" s="602" t="s">
        <v>498</v>
      </c>
      <c r="K740" s="602" t="s">
        <v>499</v>
      </c>
      <c r="L740" s="602" t="s">
        <v>499</v>
      </c>
      <c r="M740" s="602" t="s">
        <v>499</v>
      </c>
      <c r="N740" s="602" t="s">
        <v>498</v>
      </c>
      <c r="O740" s="602" t="s">
        <v>498</v>
      </c>
      <c r="P740" s="602" t="s">
        <v>498</v>
      </c>
      <c r="Q740" s="602" t="s">
        <v>498</v>
      </c>
      <c r="R740" s="602" t="s">
        <v>498</v>
      </c>
      <c r="S740" s="602" t="s">
        <v>498</v>
      </c>
      <c r="T740" s="602" t="s">
        <v>498</v>
      </c>
      <c r="U740" s="602" t="s">
        <v>498</v>
      </c>
      <c r="V740" s="602" t="s">
        <v>498</v>
      </c>
      <c r="W740" s="602" t="s">
        <v>498</v>
      </c>
      <c r="X740" s="602" t="s">
        <v>498</v>
      </c>
    </row>
    <row r="741" spans="1:24" s="602" customFormat="1">
      <c r="A741" s="602">
        <v>419045</v>
      </c>
      <c r="B741" s="602" t="s">
        <v>5842</v>
      </c>
      <c r="C741" s="602" t="s">
        <v>498</v>
      </c>
      <c r="D741" s="602" t="s">
        <v>498</v>
      </c>
      <c r="E741" s="602" t="s">
        <v>499</v>
      </c>
      <c r="F741" s="602" t="s">
        <v>498</v>
      </c>
      <c r="G741" s="602" t="s">
        <v>498</v>
      </c>
      <c r="H741" s="602" t="s">
        <v>498</v>
      </c>
      <c r="I741" s="602" t="s">
        <v>498</v>
      </c>
      <c r="J741" s="602" t="s">
        <v>498</v>
      </c>
      <c r="K741" s="602" t="s">
        <v>498</v>
      </c>
      <c r="L741" s="602" t="s">
        <v>498</v>
      </c>
      <c r="M741" s="602" t="s">
        <v>498</v>
      </c>
      <c r="N741" s="602" t="s">
        <v>498</v>
      </c>
      <c r="O741" s="602" t="s">
        <v>498</v>
      </c>
      <c r="P741" s="602" t="s">
        <v>498</v>
      </c>
      <c r="Q741" s="602" t="s">
        <v>498</v>
      </c>
      <c r="R741" s="602" t="s">
        <v>498</v>
      </c>
      <c r="S741" s="602" t="s">
        <v>498</v>
      </c>
      <c r="T741" s="602" t="s">
        <v>498</v>
      </c>
      <c r="U741" s="602" t="s">
        <v>498</v>
      </c>
      <c r="V741" s="602" t="s">
        <v>498</v>
      </c>
      <c r="W741" s="602" t="s">
        <v>498</v>
      </c>
      <c r="X741" s="602" t="s">
        <v>498</v>
      </c>
    </row>
    <row r="742" spans="1:24" s="602" customFormat="1">
      <c r="A742" s="602">
        <v>420482</v>
      </c>
      <c r="B742" s="602" t="s">
        <v>5842</v>
      </c>
      <c r="C742" s="602" t="s">
        <v>498</v>
      </c>
      <c r="D742" s="602" t="s">
        <v>498</v>
      </c>
      <c r="E742" s="602" t="s">
        <v>499</v>
      </c>
      <c r="F742" s="602" t="s">
        <v>498</v>
      </c>
      <c r="G742" s="602" t="s">
        <v>498</v>
      </c>
      <c r="H742" s="602" t="s">
        <v>498</v>
      </c>
      <c r="I742" s="602" t="s">
        <v>499</v>
      </c>
      <c r="J742" s="602" t="s">
        <v>498</v>
      </c>
      <c r="K742" s="602" t="s">
        <v>498</v>
      </c>
      <c r="L742" s="602" t="s">
        <v>498</v>
      </c>
      <c r="M742" s="602" t="s">
        <v>498</v>
      </c>
      <c r="N742" s="602" t="s">
        <v>498</v>
      </c>
      <c r="O742" s="602" t="s">
        <v>498</v>
      </c>
      <c r="P742" s="602" t="s">
        <v>498</v>
      </c>
      <c r="Q742" s="602" t="s">
        <v>498</v>
      </c>
      <c r="R742" s="602" t="s">
        <v>498</v>
      </c>
      <c r="S742" s="602" t="s">
        <v>498</v>
      </c>
      <c r="T742" s="602" t="s">
        <v>498</v>
      </c>
      <c r="U742" s="602" t="s">
        <v>498</v>
      </c>
      <c r="V742" s="602" t="s">
        <v>498</v>
      </c>
      <c r="W742" s="602" t="s">
        <v>498</v>
      </c>
      <c r="X742" s="602" t="s">
        <v>498</v>
      </c>
    </row>
    <row r="743" spans="1:24" s="602" customFormat="1">
      <c r="A743" s="602">
        <v>410701</v>
      </c>
      <c r="B743" s="602" t="s">
        <v>5842</v>
      </c>
      <c r="C743" s="602" t="s">
        <v>498</v>
      </c>
      <c r="D743" s="602" t="s">
        <v>498</v>
      </c>
      <c r="E743" s="602" t="s">
        <v>499</v>
      </c>
      <c r="F743" s="602" t="s">
        <v>499</v>
      </c>
      <c r="G743" s="602" t="s">
        <v>498</v>
      </c>
      <c r="H743" s="602" t="s">
        <v>498</v>
      </c>
      <c r="I743" s="602" t="s">
        <v>498</v>
      </c>
      <c r="J743" s="602" t="s">
        <v>497</v>
      </c>
      <c r="K743" s="602" t="s">
        <v>499</v>
      </c>
      <c r="L743" s="602" t="s">
        <v>498</v>
      </c>
      <c r="M743" s="602" t="s">
        <v>499</v>
      </c>
      <c r="N743" s="602" t="s">
        <v>498</v>
      </c>
      <c r="O743" s="602" t="s">
        <v>498</v>
      </c>
      <c r="P743" s="602" t="s">
        <v>498</v>
      </c>
      <c r="Q743" s="602" t="s">
        <v>498</v>
      </c>
      <c r="R743" s="602" t="s">
        <v>498</v>
      </c>
      <c r="S743" s="602" t="s">
        <v>498</v>
      </c>
      <c r="T743" s="602" t="s">
        <v>498</v>
      </c>
      <c r="U743" s="602" t="s">
        <v>498</v>
      </c>
      <c r="V743" s="602" t="s">
        <v>498</v>
      </c>
      <c r="W743" s="602" t="s">
        <v>498</v>
      </c>
      <c r="X743" s="602" t="s">
        <v>498</v>
      </c>
    </row>
    <row r="744" spans="1:24" s="602" customFormat="1">
      <c r="A744" s="602">
        <v>411027</v>
      </c>
      <c r="B744" s="602" t="s">
        <v>5842</v>
      </c>
      <c r="C744" s="602" t="s">
        <v>498</v>
      </c>
      <c r="D744" s="602" t="s">
        <v>498</v>
      </c>
      <c r="E744" s="602" t="s">
        <v>499</v>
      </c>
      <c r="F744" s="602" t="s">
        <v>499</v>
      </c>
      <c r="G744" s="602" t="s">
        <v>497</v>
      </c>
      <c r="H744" s="602" t="s">
        <v>498</v>
      </c>
      <c r="I744" s="602" t="s">
        <v>498</v>
      </c>
      <c r="J744" s="602" t="s">
        <v>499</v>
      </c>
      <c r="K744" s="602" t="s">
        <v>499</v>
      </c>
      <c r="L744" s="602" t="s">
        <v>499</v>
      </c>
      <c r="M744" s="602" t="s">
        <v>498</v>
      </c>
      <c r="N744" s="602" t="s">
        <v>498</v>
      </c>
      <c r="O744" s="602" t="s">
        <v>498</v>
      </c>
      <c r="P744" s="602" t="s">
        <v>498</v>
      </c>
      <c r="Q744" s="602" t="s">
        <v>498</v>
      </c>
      <c r="R744" s="602" t="s">
        <v>498</v>
      </c>
      <c r="S744" s="602" t="s">
        <v>498</v>
      </c>
      <c r="T744" s="602" t="s">
        <v>498</v>
      </c>
      <c r="U744" s="602" t="s">
        <v>498</v>
      </c>
      <c r="V744" s="602" t="s">
        <v>498</v>
      </c>
      <c r="W744" s="602" t="s">
        <v>498</v>
      </c>
      <c r="X744" s="602" t="s">
        <v>498</v>
      </c>
    </row>
    <row r="745" spans="1:24" s="602" customFormat="1">
      <c r="A745" s="602">
        <v>411368</v>
      </c>
      <c r="B745" s="602" t="s">
        <v>5842</v>
      </c>
      <c r="C745" s="602" t="s">
        <v>498</v>
      </c>
      <c r="D745" s="602" t="s">
        <v>498</v>
      </c>
      <c r="E745" s="602" t="s">
        <v>499</v>
      </c>
      <c r="F745" s="602" t="s">
        <v>499</v>
      </c>
      <c r="G745" s="602" t="s">
        <v>498</v>
      </c>
      <c r="H745" s="602" t="s">
        <v>498</v>
      </c>
      <c r="I745" s="602" t="s">
        <v>497</v>
      </c>
      <c r="J745" s="602" t="s">
        <v>497</v>
      </c>
      <c r="K745" s="602" t="s">
        <v>497</v>
      </c>
      <c r="L745" s="602" t="s">
        <v>499</v>
      </c>
      <c r="M745" s="602" t="s">
        <v>497</v>
      </c>
      <c r="N745" s="602" t="s">
        <v>498</v>
      </c>
      <c r="O745" s="602" t="s">
        <v>498</v>
      </c>
      <c r="P745" s="602" t="s">
        <v>498</v>
      </c>
      <c r="Q745" s="602" t="s">
        <v>498</v>
      </c>
      <c r="R745" s="602" t="s">
        <v>498</v>
      </c>
      <c r="S745" s="602" t="s">
        <v>498</v>
      </c>
      <c r="T745" s="602" t="s">
        <v>498</v>
      </c>
      <c r="U745" s="602" t="s">
        <v>498</v>
      </c>
      <c r="V745" s="602" t="s">
        <v>498</v>
      </c>
      <c r="W745" s="602" t="s">
        <v>498</v>
      </c>
      <c r="X745" s="602" t="s">
        <v>498</v>
      </c>
    </row>
    <row r="746" spans="1:24" s="602" customFormat="1">
      <c r="A746" s="602">
        <v>415896</v>
      </c>
      <c r="B746" s="602" t="s">
        <v>5842</v>
      </c>
      <c r="C746" s="602" t="s">
        <v>498</v>
      </c>
      <c r="D746" s="602" t="s">
        <v>498</v>
      </c>
      <c r="E746" s="602" t="s">
        <v>499</v>
      </c>
      <c r="F746" s="602" t="s">
        <v>499</v>
      </c>
      <c r="G746" s="602" t="s">
        <v>498</v>
      </c>
      <c r="H746" s="602" t="s">
        <v>498</v>
      </c>
      <c r="I746" s="602" t="s">
        <v>499</v>
      </c>
      <c r="J746" s="602" t="s">
        <v>498</v>
      </c>
      <c r="K746" s="602" t="s">
        <v>499</v>
      </c>
      <c r="L746" s="602" t="s">
        <v>498</v>
      </c>
      <c r="M746" s="602" t="s">
        <v>499</v>
      </c>
      <c r="N746" s="602" t="s">
        <v>498</v>
      </c>
      <c r="O746" s="602" t="s">
        <v>498</v>
      </c>
      <c r="P746" s="602" t="s">
        <v>498</v>
      </c>
      <c r="Q746" s="602" t="s">
        <v>498</v>
      </c>
      <c r="R746" s="602" t="s">
        <v>498</v>
      </c>
      <c r="S746" s="602" t="s">
        <v>498</v>
      </c>
      <c r="T746" s="602" t="s">
        <v>498</v>
      </c>
      <c r="U746" s="602" t="s">
        <v>498</v>
      </c>
      <c r="V746" s="602" t="s">
        <v>498</v>
      </c>
      <c r="W746" s="602" t="s">
        <v>498</v>
      </c>
      <c r="X746" s="602" t="s">
        <v>498</v>
      </c>
    </row>
    <row r="747" spans="1:24" s="602" customFormat="1">
      <c r="A747" s="602">
        <v>415374</v>
      </c>
      <c r="B747" s="602" t="s">
        <v>5842</v>
      </c>
      <c r="C747" s="602" t="s">
        <v>498</v>
      </c>
      <c r="D747" s="602" t="s">
        <v>498</v>
      </c>
      <c r="E747" s="602" t="s">
        <v>499</v>
      </c>
      <c r="F747" s="602" t="s">
        <v>497</v>
      </c>
      <c r="G747" s="602" t="s">
        <v>499</v>
      </c>
      <c r="H747" s="602" t="s">
        <v>498</v>
      </c>
      <c r="I747" s="602" t="s">
        <v>498</v>
      </c>
      <c r="J747" s="602" t="s">
        <v>499</v>
      </c>
      <c r="K747" s="602" t="s">
        <v>499</v>
      </c>
      <c r="L747" s="602" t="s">
        <v>498</v>
      </c>
      <c r="M747" s="602" t="s">
        <v>498</v>
      </c>
      <c r="N747" s="602" t="s">
        <v>499</v>
      </c>
      <c r="O747" s="602" t="s">
        <v>499</v>
      </c>
      <c r="P747" s="602" t="s">
        <v>499</v>
      </c>
      <c r="Q747" s="602" t="s">
        <v>499</v>
      </c>
      <c r="R747" s="602" t="s">
        <v>498</v>
      </c>
      <c r="S747" s="602" t="s">
        <v>498</v>
      </c>
      <c r="T747" s="602" t="s">
        <v>498</v>
      </c>
      <c r="U747" s="602" t="s">
        <v>498</v>
      </c>
      <c r="V747" s="602" t="s">
        <v>498</v>
      </c>
      <c r="W747" s="602" t="s">
        <v>498</v>
      </c>
      <c r="X747" s="602" t="s">
        <v>498</v>
      </c>
    </row>
    <row r="748" spans="1:24" s="602" customFormat="1">
      <c r="A748" s="602">
        <v>413015</v>
      </c>
      <c r="B748" s="602" t="s">
        <v>5842</v>
      </c>
      <c r="C748" s="602" t="s">
        <v>498</v>
      </c>
      <c r="D748" s="602" t="s">
        <v>498</v>
      </c>
      <c r="E748" s="602" t="s">
        <v>499</v>
      </c>
      <c r="F748" s="602" t="s">
        <v>498</v>
      </c>
      <c r="G748" s="602" t="s">
        <v>498</v>
      </c>
      <c r="H748" s="602" t="s">
        <v>498</v>
      </c>
      <c r="I748" s="602" t="s">
        <v>498</v>
      </c>
      <c r="J748" s="602" t="s">
        <v>499</v>
      </c>
      <c r="K748" s="602" t="s">
        <v>497</v>
      </c>
      <c r="L748" s="602" t="s">
        <v>498</v>
      </c>
      <c r="M748" s="602" t="s">
        <v>499</v>
      </c>
      <c r="N748" s="602" t="s">
        <v>499</v>
      </c>
      <c r="O748" s="602" t="s">
        <v>498</v>
      </c>
      <c r="P748" s="602" t="s">
        <v>498</v>
      </c>
      <c r="Q748" s="602" t="s">
        <v>498</v>
      </c>
      <c r="R748" s="602" t="s">
        <v>498</v>
      </c>
      <c r="S748" s="602" t="s">
        <v>498</v>
      </c>
      <c r="T748" s="602" t="s">
        <v>499</v>
      </c>
      <c r="U748" s="602" t="s">
        <v>498</v>
      </c>
      <c r="V748" s="602" t="s">
        <v>498</v>
      </c>
      <c r="W748" s="602" t="s">
        <v>498</v>
      </c>
      <c r="X748" s="602" t="s">
        <v>499</v>
      </c>
    </row>
    <row r="749" spans="1:24" s="602" customFormat="1">
      <c r="A749" s="602">
        <v>408315</v>
      </c>
      <c r="B749" s="602" t="s">
        <v>5842</v>
      </c>
      <c r="C749" s="602" t="s">
        <v>498</v>
      </c>
      <c r="D749" s="602" t="s">
        <v>498</v>
      </c>
      <c r="E749" s="602" t="s">
        <v>499</v>
      </c>
      <c r="F749" s="602" t="s">
        <v>498</v>
      </c>
      <c r="G749" s="602" t="s">
        <v>498</v>
      </c>
      <c r="H749" s="602" t="s">
        <v>498</v>
      </c>
      <c r="I749" s="602" t="s">
        <v>498</v>
      </c>
      <c r="J749" s="602" t="s">
        <v>499</v>
      </c>
      <c r="K749" s="602" t="s">
        <v>497</v>
      </c>
      <c r="L749" s="602" t="s">
        <v>498</v>
      </c>
      <c r="M749" s="602" t="s">
        <v>498</v>
      </c>
      <c r="N749" s="602" t="s">
        <v>497</v>
      </c>
      <c r="O749" s="602" t="s">
        <v>498</v>
      </c>
      <c r="P749" s="602" t="s">
        <v>497</v>
      </c>
      <c r="Q749" s="602" t="s">
        <v>497</v>
      </c>
      <c r="R749" s="602" t="s">
        <v>498</v>
      </c>
      <c r="S749" s="602" t="s">
        <v>498</v>
      </c>
      <c r="T749" s="602" t="s">
        <v>497</v>
      </c>
      <c r="U749" s="602" t="s">
        <v>499</v>
      </c>
      <c r="V749" s="602" t="s">
        <v>497</v>
      </c>
      <c r="W749" s="602" t="s">
        <v>497</v>
      </c>
      <c r="X749" s="602" t="s">
        <v>498</v>
      </c>
    </row>
    <row r="750" spans="1:24" s="602" customFormat="1">
      <c r="A750" s="602">
        <v>415511</v>
      </c>
      <c r="B750" s="602" t="s">
        <v>5842</v>
      </c>
      <c r="C750" s="602" t="s">
        <v>498</v>
      </c>
      <c r="D750" s="602" t="s">
        <v>498</v>
      </c>
      <c r="E750" s="602" t="s">
        <v>499</v>
      </c>
      <c r="F750" s="602" t="s">
        <v>499</v>
      </c>
      <c r="G750" s="602" t="s">
        <v>497</v>
      </c>
      <c r="H750" s="602" t="s">
        <v>498</v>
      </c>
      <c r="I750" s="602" t="s">
        <v>498</v>
      </c>
      <c r="J750" s="602" t="s">
        <v>497</v>
      </c>
      <c r="K750" s="602" t="s">
        <v>499</v>
      </c>
      <c r="L750" s="602" t="s">
        <v>499</v>
      </c>
      <c r="M750" s="602" t="s">
        <v>497</v>
      </c>
      <c r="N750" s="602" t="s">
        <v>497</v>
      </c>
      <c r="O750" s="602" t="s">
        <v>497</v>
      </c>
      <c r="P750" s="602" t="s">
        <v>498</v>
      </c>
      <c r="Q750" s="602" t="s">
        <v>499</v>
      </c>
      <c r="R750" s="602" t="s">
        <v>498</v>
      </c>
      <c r="S750" s="602" t="s">
        <v>498</v>
      </c>
      <c r="T750" s="602" t="s">
        <v>497</v>
      </c>
      <c r="U750" s="602" t="s">
        <v>497</v>
      </c>
      <c r="V750" s="602" t="s">
        <v>499</v>
      </c>
      <c r="W750" s="602" t="s">
        <v>499</v>
      </c>
      <c r="X750" s="602" t="s">
        <v>499</v>
      </c>
    </row>
    <row r="751" spans="1:24" s="602" customFormat="1">
      <c r="A751" s="602">
        <v>405827</v>
      </c>
      <c r="B751" s="602" t="s">
        <v>5842</v>
      </c>
      <c r="C751" s="602" t="s">
        <v>498</v>
      </c>
      <c r="D751" s="602" t="s">
        <v>498</v>
      </c>
      <c r="E751" s="602" t="s">
        <v>499</v>
      </c>
      <c r="F751" s="602" t="s">
        <v>498</v>
      </c>
      <c r="G751" s="602" t="s">
        <v>497</v>
      </c>
      <c r="H751" s="602" t="s">
        <v>498</v>
      </c>
      <c r="I751" s="602" t="s">
        <v>497</v>
      </c>
      <c r="J751" s="602" t="s">
        <v>497</v>
      </c>
      <c r="K751" s="602" t="s">
        <v>497</v>
      </c>
      <c r="L751" s="602" t="s">
        <v>497</v>
      </c>
      <c r="M751" s="602" t="s">
        <v>498</v>
      </c>
      <c r="N751" s="602" t="s">
        <v>499</v>
      </c>
      <c r="O751" s="602" t="s">
        <v>497</v>
      </c>
      <c r="P751" s="602" t="s">
        <v>497</v>
      </c>
      <c r="Q751" s="602" t="s">
        <v>497</v>
      </c>
      <c r="R751" s="602" t="s">
        <v>499</v>
      </c>
      <c r="S751" s="602" t="s">
        <v>498</v>
      </c>
      <c r="T751" s="602" t="s">
        <v>498</v>
      </c>
      <c r="U751" s="602" t="s">
        <v>497</v>
      </c>
      <c r="V751" s="602" t="s">
        <v>497</v>
      </c>
      <c r="W751" s="602" t="s">
        <v>498</v>
      </c>
      <c r="X751" s="602" t="s">
        <v>498</v>
      </c>
    </row>
    <row r="752" spans="1:24" s="602" customFormat="1">
      <c r="A752" s="602">
        <v>408750</v>
      </c>
      <c r="B752" s="602" t="s">
        <v>5842</v>
      </c>
      <c r="C752" s="602" t="s">
        <v>498</v>
      </c>
      <c r="D752" s="602" t="s">
        <v>498</v>
      </c>
      <c r="E752" s="602" t="s">
        <v>499</v>
      </c>
      <c r="F752" s="602" t="s">
        <v>498</v>
      </c>
      <c r="G752" s="602" t="s">
        <v>497</v>
      </c>
      <c r="H752" s="602" t="s">
        <v>499</v>
      </c>
      <c r="I752" s="602" t="s">
        <v>497</v>
      </c>
      <c r="J752" s="602" t="s">
        <v>497</v>
      </c>
      <c r="K752" s="602" t="s">
        <v>497</v>
      </c>
      <c r="L752" s="602" t="s">
        <v>499</v>
      </c>
      <c r="M752" s="602" t="s">
        <v>499</v>
      </c>
      <c r="N752" s="602" t="s">
        <v>497</v>
      </c>
      <c r="O752" s="602" t="s">
        <v>497</v>
      </c>
      <c r="P752" s="602" t="s">
        <v>497</v>
      </c>
      <c r="Q752" s="602" t="s">
        <v>497</v>
      </c>
      <c r="R752" s="602" t="s">
        <v>499</v>
      </c>
      <c r="S752" s="602" t="s">
        <v>498</v>
      </c>
      <c r="T752" s="602" t="s">
        <v>498</v>
      </c>
      <c r="U752" s="602" t="s">
        <v>499</v>
      </c>
      <c r="V752" s="602" t="s">
        <v>498</v>
      </c>
      <c r="W752" s="602" t="s">
        <v>498</v>
      </c>
      <c r="X752" s="602" t="s">
        <v>498</v>
      </c>
    </row>
    <row r="753" spans="1:24" s="602" customFormat="1">
      <c r="A753" s="602">
        <v>415632</v>
      </c>
      <c r="B753" s="602" t="s">
        <v>5842</v>
      </c>
      <c r="C753" s="602" t="s">
        <v>498</v>
      </c>
      <c r="D753" s="602" t="s">
        <v>498</v>
      </c>
      <c r="E753" s="602" t="s">
        <v>499</v>
      </c>
      <c r="F753" s="602" t="s">
        <v>499</v>
      </c>
      <c r="G753" s="602" t="s">
        <v>497</v>
      </c>
      <c r="H753" s="602" t="s">
        <v>497</v>
      </c>
      <c r="I753" s="602" t="s">
        <v>498</v>
      </c>
      <c r="J753" s="602" t="s">
        <v>499</v>
      </c>
      <c r="K753" s="602" t="s">
        <v>499</v>
      </c>
      <c r="L753" s="602" t="s">
        <v>499</v>
      </c>
      <c r="M753" s="602" t="s">
        <v>499</v>
      </c>
      <c r="N753" s="602" t="s">
        <v>499</v>
      </c>
      <c r="O753" s="602" t="s">
        <v>499</v>
      </c>
      <c r="P753" s="602" t="s">
        <v>499</v>
      </c>
      <c r="Q753" s="602" t="s">
        <v>499</v>
      </c>
      <c r="R753" s="602" t="s">
        <v>498</v>
      </c>
      <c r="S753" s="602" t="s">
        <v>499</v>
      </c>
      <c r="T753" s="602" t="s">
        <v>498</v>
      </c>
      <c r="U753" s="602" t="s">
        <v>498</v>
      </c>
      <c r="V753" s="602" t="s">
        <v>498</v>
      </c>
      <c r="W753" s="602" t="s">
        <v>498</v>
      </c>
      <c r="X753" s="602" t="s">
        <v>498</v>
      </c>
    </row>
    <row r="754" spans="1:24" s="602" customFormat="1">
      <c r="A754" s="602">
        <v>416224</v>
      </c>
      <c r="B754" s="602" t="s">
        <v>5842</v>
      </c>
      <c r="C754" s="602" t="s">
        <v>498</v>
      </c>
      <c r="D754" s="602" t="s">
        <v>498</v>
      </c>
      <c r="E754" s="602" t="s">
        <v>499</v>
      </c>
      <c r="F754" s="602" t="s">
        <v>499</v>
      </c>
      <c r="G754" s="602" t="s">
        <v>498</v>
      </c>
      <c r="H754" s="602" t="s">
        <v>499</v>
      </c>
      <c r="I754" s="602" t="s">
        <v>499</v>
      </c>
      <c r="J754" s="602" t="s">
        <v>499</v>
      </c>
      <c r="K754" s="602" t="s">
        <v>499</v>
      </c>
      <c r="L754" s="602" t="s">
        <v>498</v>
      </c>
      <c r="M754" s="602" t="s">
        <v>499</v>
      </c>
      <c r="N754" s="602" t="s">
        <v>497</v>
      </c>
      <c r="O754" s="602" t="s">
        <v>499</v>
      </c>
      <c r="P754" s="602" t="s">
        <v>498</v>
      </c>
      <c r="Q754" s="602" t="s">
        <v>498</v>
      </c>
      <c r="R754" s="602" t="s">
        <v>498</v>
      </c>
      <c r="S754" s="602" t="s">
        <v>499</v>
      </c>
      <c r="T754" s="602" t="s">
        <v>498</v>
      </c>
      <c r="U754" s="602" t="s">
        <v>499</v>
      </c>
      <c r="V754" s="602" t="s">
        <v>498</v>
      </c>
      <c r="W754" s="602" t="s">
        <v>498</v>
      </c>
      <c r="X754" s="602" t="s">
        <v>498</v>
      </c>
    </row>
    <row r="755" spans="1:24" s="602" customFormat="1">
      <c r="A755" s="602">
        <v>415454</v>
      </c>
      <c r="B755" s="602" t="s">
        <v>5842</v>
      </c>
      <c r="C755" s="602" t="s">
        <v>498</v>
      </c>
      <c r="D755" s="602" t="s">
        <v>498</v>
      </c>
      <c r="E755" s="602" t="s">
        <v>499</v>
      </c>
      <c r="F755" s="602" t="s">
        <v>497</v>
      </c>
      <c r="G755" s="602" t="s">
        <v>497</v>
      </c>
      <c r="H755" s="602" t="s">
        <v>498</v>
      </c>
      <c r="I755" s="602" t="s">
        <v>497</v>
      </c>
      <c r="J755" s="602" t="s">
        <v>497</v>
      </c>
      <c r="K755" s="602" t="s">
        <v>497</v>
      </c>
      <c r="L755" s="602" t="s">
        <v>497</v>
      </c>
      <c r="M755" s="602" t="s">
        <v>497</v>
      </c>
      <c r="N755" s="602" t="s">
        <v>499</v>
      </c>
      <c r="O755" s="602" t="s">
        <v>498</v>
      </c>
      <c r="P755" s="602" t="s">
        <v>499</v>
      </c>
      <c r="Q755" s="602" t="s">
        <v>499</v>
      </c>
      <c r="R755" s="602" t="s">
        <v>498</v>
      </c>
      <c r="S755" s="602" t="s">
        <v>499</v>
      </c>
      <c r="T755" s="602" t="s">
        <v>499</v>
      </c>
      <c r="U755" s="602" t="s">
        <v>499</v>
      </c>
      <c r="V755" s="602" t="s">
        <v>499</v>
      </c>
      <c r="W755" s="602" t="s">
        <v>499</v>
      </c>
      <c r="X755" s="602" t="s">
        <v>497</v>
      </c>
    </row>
    <row r="756" spans="1:24" s="602" customFormat="1">
      <c r="A756" s="602">
        <v>414898</v>
      </c>
      <c r="B756" s="602" t="s">
        <v>5842</v>
      </c>
      <c r="C756" s="602" t="s">
        <v>498</v>
      </c>
      <c r="D756" s="602" t="s">
        <v>498</v>
      </c>
      <c r="E756" s="602" t="s">
        <v>499</v>
      </c>
      <c r="F756" s="602" t="s">
        <v>498</v>
      </c>
      <c r="G756" s="602" t="s">
        <v>498</v>
      </c>
      <c r="H756" s="602" t="s">
        <v>499</v>
      </c>
      <c r="I756" s="602" t="s">
        <v>498</v>
      </c>
      <c r="J756" s="602" t="s">
        <v>499</v>
      </c>
      <c r="K756" s="602" t="s">
        <v>498</v>
      </c>
      <c r="L756" s="602" t="s">
        <v>498</v>
      </c>
      <c r="M756" s="602" t="s">
        <v>497</v>
      </c>
      <c r="N756" s="602" t="s">
        <v>498</v>
      </c>
      <c r="O756" s="602" t="s">
        <v>498</v>
      </c>
      <c r="P756" s="602" t="s">
        <v>498</v>
      </c>
      <c r="Q756" s="602" t="s">
        <v>498</v>
      </c>
      <c r="R756" s="602" t="s">
        <v>499</v>
      </c>
      <c r="S756" s="602" t="s">
        <v>499</v>
      </c>
      <c r="T756" s="602" t="s">
        <v>498</v>
      </c>
      <c r="U756" s="602" t="s">
        <v>498</v>
      </c>
      <c r="V756" s="602" t="s">
        <v>498</v>
      </c>
      <c r="W756" s="602" t="s">
        <v>498</v>
      </c>
      <c r="X756" s="602" t="s">
        <v>498</v>
      </c>
    </row>
    <row r="757" spans="1:24" s="602" customFormat="1">
      <c r="A757" s="602">
        <v>413554</v>
      </c>
      <c r="B757" s="602" t="s">
        <v>5842</v>
      </c>
      <c r="C757" s="602" t="s">
        <v>498</v>
      </c>
      <c r="D757" s="602" t="s">
        <v>498</v>
      </c>
      <c r="E757" s="602" t="s">
        <v>499</v>
      </c>
      <c r="F757" s="602" t="s">
        <v>499</v>
      </c>
      <c r="G757" s="602" t="s">
        <v>498</v>
      </c>
      <c r="H757" s="602" t="s">
        <v>499</v>
      </c>
      <c r="I757" s="602" t="s">
        <v>497</v>
      </c>
      <c r="J757" s="602" t="s">
        <v>497</v>
      </c>
      <c r="K757" s="602" t="s">
        <v>499</v>
      </c>
      <c r="L757" s="602" t="s">
        <v>499</v>
      </c>
      <c r="M757" s="602" t="s">
        <v>499</v>
      </c>
      <c r="N757" s="602" t="s">
        <v>499</v>
      </c>
      <c r="O757" s="602" t="s">
        <v>499</v>
      </c>
      <c r="P757" s="602" t="s">
        <v>498</v>
      </c>
      <c r="Q757" s="602" t="s">
        <v>499</v>
      </c>
      <c r="R757" s="602" t="s">
        <v>499</v>
      </c>
      <c r="S757" s="602" t="s">
        <v>499</v>
      </c>
      <c r="T757" s="602" t="s">
        <v>498</v>
      </c>
      <c r="U757" s="602" t="s">
        <v>498</v>
      </c>
      <c r="V757" s="602" t="s">
        <v>497</v>
      </c>
      <c r="W757" s="602" t="s">
        <v>498</v>
      </c>
      <c r="X757" s="602" t="s">
        <v>498</v>
      </c>
    </row>
    <row r="758" spans="1:24" s="602" customFormat="1">
      <c r="A758" s="602">
        <v>415427</v>
      </c>
      <c r="B758" s="602" t="s">
        <v>5842</v>
      </c>
      <c r="C758" s="602" t="s">
        <v>498</v>
      </c>
      <c r="D758" s="602" t="s">
        <v>498</v>
      </c>
      <c r="E758" s="602" t="s">
        <v>499</v>
      </c>
      <c r="F758" s="602" t="s">
        <v>497</v>
      </c>
      <c r="G758" s="602" t="s">
        <v>497</v>
      </c>
      <c r="H758" s="602" t="s">
        <v>498</v>
      </c>
      <c r="I758" s="602" t="s">
        <v>497</v>
      </c>
      <c r="J758" s="602" t="s">
        <v>499</v>
      </c>
      <c r="K758" s="602" t="s">
        <v>497</v>
      </c>
      <c r="L758" s="602" t="s">
        <v>499</v>
      </c>
      <c r="M758" s="602" t="s">
        <v>498</v>
      </c>
      <c r="N758" s="602" t="s">
        <v>499</v>
      </c>
      <c r="O758" s="602" t="s">
        <v>499</v>
      </c>
      <c r="P758" s="602" t="s">
        <v>497</v>
      </c>
      <c r="Q758" s="602" t="s">
        <v>499</v>
      </c>
      <c r="R758" s="602" t="s">
        <v>499</v>
      </c>
      <c r="S758" s="602" t="s">
        <v>499</v>
      </c>
      <c r="T758" s="602" t="s">
        <v>499</v>
      </c>
      <c r="U758" s="602" t="s">
        <v>499</v>
      </c>
      <c r="V758" s="602" t="s">
        <v>499</v>
      </c>
      <c r="W758" s="602" t="s">
        <v>499</v>
      </c>
      <c r="X758" s="602" t="s">
        <v>499</v>
      </c>
    </row>
    <row r="759" spans="1:24" s="602" customFormat="1">
      <c r="A759" s="602">
        <v>414904</v>
      </c>
      <c r="B759" s="602" t="s">
        <v>5842</v>
      </c>
      <c r="C759" s="602" t="s">
        <v>498</v>
      </c>
      <c r="D759" s="602" t="s">
        <v>498</v>
      </c>
      <c r="E759" s="602" t="s">
        <v>499</v>
      </c>
      <c r="F759" s="602" t="s">
        <v>498</v>
      </c>
      <c r="G759" s="602" t="s">
        <v>497</v>
      </c>
      <c r="H759" s="602" t="s">
        <v>497</v>
      </c>
      <c r="I759" s="602" t="s">
        <v>498</v>
      </c>
      <c r="J759" s="602" t="s">
        <v>499</v>
      </c>
      <c r="K759" s="602" t="s">
        <v>497</v>
      </c>
      <c r="L759" s="602" t="s">
        <v>499</v>
      </c>
      <c r="M759" s="602" t="s">
        <v>499</v>
      </c>
      <c r="N759" s="602" t="s">
        <v>499</v>
      </c>
      <c r="O759" s="602" t="s">
        <v>497</v>
      </c>
      <c r="P759" s="602" t="s">
        <v>497</v>
      </c>
      <c r="Q759" s="602" t="s">
        <v>497</v>
      </c>
      <c r="R759" s="602" t="s">
        <v>498</v>
      </c>
      <c r="S759" s="602" t="s">
        <v>497</v>
      </c>
      <c r="T759" s="602" t="s">
        <v>499</v>
      </c>
      <c r="U759" s="602" t="s">
        <v>499</v>
      </c>
      <c r="V759" s="602" t="s">
        <v>499</v>
      </c>
      <c r="W759" s="602" t="s">
        <v>497</v>
      </c>
      <c r="X759" s="602" t="s">
        <v>499</v>
      </c>
    </row>
    <row r="760" spans="1:24" s="602" customFormat="1">
      <c r="A760" s="602">
        <v>415563</v>
      </c>
      <c r="B760" s="602" t="s">
        <v>5842</v>
      </c>
      <c r="C760" s="602" t="s">
        <v>498</v>
      </c>
      <c r="D760" s="602" t="s">
        <v>498</v>
      </c>
      <c r="E760" s="602" t="s">
        <v>499</v>
      </c>
      <c r="F760" s="602" t="s">
        <v>498</v>
      </c>
      <c r="G760" s="602" t="s">
        <v>499</v>
      </c>
      <c r="H760" s="602" t="s">
        <v>498</v>
      </c>
      <c r="I760" s="602" t="s">
        <v>498</v>
      </c>
      <c r="J760" s="602" t="s">
        <v>498</v>
      </c>
      <c r="K760" s="602" t="s">
        <v>499</v>
      </c>
      <c r="L760" s="602" t="s">
        <v>498</v>
      </c>
      <c r="M760" s="602" t="s">
        <v>499</v>
      </c>
      <c r="N760" s="602" t="s">
        <v>499</v>
      </c>
      <c r="O760" s="602" t="s">
        <v>499</v>
      </c>
      <c r="P760" s="602" t="s">
        <v>497</v>
      </c>
      <c r="Q760" s="602" t="s">
        <v>499</v>
      </c>
      <c r="R760" s="602" t="s">
        <v>498</v>
      </c>
      <c r="S760" s="602" t="s">
        <v>497</v>
      </c>
      <c r="T760" s="602" t="s">
        <v>499</v>
      </c>
      <c r="U760" s="602" t="s">
        <v>498</v>
      </c>
      <c r="V760" s="602" t="s">
        <v>499</v>
      </c>
      <c r="W760" s="602" t="s">
        <v>499</v>
      </c>
      <c r="X760" s="602" t="s">
        <v>498</v>
      </c>
    </row>
    <row r="761" spans="1:24" s="602" customFormat="1">
      <c r="A761" s="602">
        <v>415002</v>
      </c>
      <c r="B761" s="602" t="s">
        <v>5842</v>
      </c>
      <c r="C761" s="602" t="s">
        <v>498</v>
      </c>
      <c r="D761" s="602" t="s">
        <v>498</v>
      </c>
      <c r="E761" s="602" t="s">
        <v>499</v>
      </c>
      <c r="F761" s="602" t="s">
        <v>499</v>
      </c>
      <c r="G761" s="602" t="s">
        <v>497</v>
      </c>
      <c r="H761" s="602" t="s">
        <v>499</v>
      </c>
      <c r="I761" s="602" t="s">
        <v>498</v>
      </c>
      <c r="J761" s="602" t="s">
        <v>497</v>
      </c>
      <c r="K761" s="602" t="s">
        <v>499</v>
      </c>
      <c r="L761" s="602" t="s">
        <v>498</v>
      </c>
      <c r="M761" s="602" t="s">
        <v>497</v>
      </c>
      <c r="N761" s="602" t="s">
        <v>499</v>
      </c>
      <c r="O761" s="602" t="s">
        <v>499</v>
      </c>
      <c r="P761" s="602" t="s">
        <v>497</v>
      </c>
      <c r="Q761" s="602" t="s">
        <v>499</v>
      </c>
      <c r="R761" s="602" t="s">
        <v>499</v>
      </c>
      <c r="S761" s="602" t="s">
        <v>497</v>
      </c>
      <c r="T761" s="602" t="s">
        <v>499</v>
      </c>
      <c r="U761" s="602" t="s">
        <v>499</v>
      </c>
      <c r="V761" s="602" t="s">
        <v>499</v>
      </c>
      <c r="W761" s="602" t="s">
        <v>497</v>
      </c>
      <c r="X761" s="602" t="s">
        <v>499</v>
      </c>
    </row>
    <row r="762" spans="1:24" s="602" customFormat="1">
      <c r="A762" s="602">
        <v>416217</v>
      </c>
      <c r="B762" s="602" t="s">
        <v>5842</v>
      </c>
      <c r="C762" s="602" t="s">
        <v>498</v>
      </c>
      <c r="D762" s="602" t="s">
        <v>498</v>
      </c>
      <c r="E762" s="602" t="s">
        <v>499</v>
      </c>
      <c r="F762" s="602" t="s">
        <v>498</v>
      </c>
      <c r="G762" s="602" t="s">
        <v>498</v>
      </c>
      <c r="H762" s="602" t="s">
        <v>498</v>
      </c>
      <c r="I762" s="602" t="s">
        <v>498</v>
      </c>
      <c r="J762" s="602" t="s">
        <v>499</v>
      </c>
      <c r="K762" s="602" t="s">
        <v>499</v>
      </c>
      <c r="L762" s="602" t="s">
        <v>498</v>
      </c>
      <c r="M762" s="602" t="s">
        <v>498</v>
      </c>
      <c r="N762" s="602" t="s">
        <v>498</v>
      </c>
      <c r="O762" s="602" t="s">
        <v>498</v>
      </c>
      <c r="P762" s="602" t="s">
        <v>498</v>
      </c>
      <c r="Q762" s="602" t="s">
        <v>498</v>
      </c>
      <c r="R762" s="602" t="s">
        <v>498</v>
      </c>
      <c r="S762" s="602" t="s">
        <v>498</v>
      </c>
    </row>
    <row r="763" spans="1:24" s="602" customFormat="1">
      <c r="A763" s="602">
        <v>422908</v>
      </c>
      <c r="B763" s="602" t="s">
        <v>5842</v>
      </c>
      <c r="C763" s="602" t="s">
        <v>498</v>
      </c>
      <c r="D763" s="602" t="s">
        <v>498</v>
      </c>
      <c r="E763" s="602" t="s">
        <v>497</v>
      </c>
      <c r="F763" s="602" t="s">
        <v>499</v>
      </c>
      <c r="G763" s="602" t="s">
        <v>498</v>
      </c>
      <c r="H763" s="602" t="s">
        <v>498</v>
      </c>
      <c r="I763" s="602" t="s">
        <v>498</v>
      </c>
      <c r="J763" s="602" t="s">
        <v>497</v>
      </c>
      <c r="K763" s="602" t="s">
        <v>499</v>
      </c>
      <c r="L763" s="602" t="s">
        <v>498</v>
      </c>
      <c r="M763" s="602" t="s">
        <v>499</v>
      </c>
      <c r="N763" s="602" t="s">
        <v>499</v>
      </c>
      <c r="O763" s="602" t="s">
        <v>498</v>
      </c>
      <c r="P763" s="602" t="s">
        <v>498</v>
      </c>
      <c r="Q763" s="602" t="s">
        <v>499</v>
      </c>
      <c r="R763" s="602" t="s">
        <v>498</v>
      </c>
      <c r="S763" s="602" t="s">
        <v>498</v>
      </c>
      <c r="T763" s="602" t="s">
        <v>498</v>
      </c>
      <c r="U763" s="602" t="s">
        <v>498</v>
      </c>
      <c r="V763" s="602" t="s">
        <v>498</v>
      </c>
      <c r="W763" s="602" t="s">
        <v>498</v>
      </c>
      <c r="X763" s="602" t="s">
        <v>498</v>
      </c>
    </row>
    <row r="764" spans="1:24" s="602" customFormat="1">
      <c r="A764" s="602">
        <v>422750</v>
      </c>
      <c r="B764" s="602" t="s">
        <v>5842</v>
      </c>
      <c r="C764" s="602" t="s">
        <v>498</v>
      </c>
      <c r="D764" s="602" t="s">
        <v>498</v>
      </c>
      <c r="E764" s="602" t="s">
        <v>497</v>
      </c>
      <c r="F764" s="602" t="s">
        <v>499</v>
      </c>
      <c r="G764" s="602" t="s">
        <v>498</v>
      </c>
      <c r="H764" s="602" t="s">
        <v>498</v>
      </c>
      <c r="I764" s="602" t="s">
        <v>498</v>
      </c>
      <c r="J764" s="602" t="s">
        <v>499</v>
      </c>
      <c r="K764" s="602" t="s">
        <v>498</v>
      </c>
      <c r="L764" s="602" t="s">
        <v>498</v>
      </c>
      <c r="M764" s="602" t="s">
        <v>499</v>
      </c>
      <c r="N764" s="602" t="s">
        <v>499</v>
      </c>
      <c r="O764" s="602" t="s">
        <v>499</v>
      </c>
      <c r="P764" s="602" t="s">
        <v>498</v>
      </c>
      <c r="Q764" s="602" t="s">
        <v>499</v>
      </c>
      <c r="R764" s="602" t="s">
        <v>498</v>
      </c>
      <c r="S764" s="602" t="s">
        <v>498</v>
      </c>
      <c r="T764" s="602" t="s">
        <v>498</v>
      </c>
      <c r="U764" s="602" t="s">
        <v>498</v>
      </c>
      <c r="V764" s="602" t="s">
        <v>498</v>
      </c>
      <c r="W764" s="602" t="s">
        <v>498</v>
      </c>
      <c r="X764" s="602" t="s">
        <v>498</v>
      </c>
    </row>
    <row r="765" spans="1:24" s="602" customFormat="1">
      <c r="A765" s="602">
        <v>414641</v>
      </c>
      <c r="B765" s="602" t="s">
        <v>5842</v>
      </c>
      <c r="C765" s="602" t="s">
        <v>498</v>
      </c>
      <c r="D765" s="602" t="s">
        <v>498</v>
      </c>
      <c r="E765" s="602" t="s">
        <v>497</v>
      </c>
      <c r="F765" s="602" t="s">
        <v>497</v>
      </c>
      <c r="G765" s="602" t="s">
        <v>498</v>
      </c>
      <c r="H765" s="602" t="s">
        <v>498</v>
      </c>
      <c r="I765" s="602" t="s">
        <v>498</v>
      </c>
      <c r="J765" s="602" t="s">
        <v>498</v>
      </c>
      <c r="K765" s="602" t="s">
        <v>497</v>
      </c>
      <c r="L765" s="602" t="s">
        <v>497</v>
      </c>
      <c r="M765" s="602" t="s">
        <v>499</v>
      </c>
      <c r="N765" s="602" t="s">
        <v>498</v>
      </c>
      <c r="O765" s="602" t="s">
        <v>499</v>
      </c>
      <c r="P765" s="602" t="s">
        <v>499</v>
      </c>
      <c r="Q765" s="602" t="s">
        <v>499</v>
      </c>
      <c r="R765" s="602" t="s">
        <v>498</v>
      </c>
      <c r="S765" s="602" t="s">
        <v>498</v>
      </c>
      <c r="T765" s="602" t="s">
        <v>498</v>
      </c>
      <c r="U765" s="602" t="s">
        <v>498</v>
      </c>
      <c r="V765" s="602" t="s">
        <v>498</v>
      </c>
      <c r="W765" s="602" t="s">
        <v>498</v>
      </c>
      <c r="X765" s="602" t="s">
        <v>499</v>
      </c>
    </row>
    <row r="766" spans="1:24" s="602" customFormat="1">
      <c r="A766" s="602">
        <v>407117</v>
      </c>
      <c r="B766" s="602" t="s">
        <v>5842</v>
      </c>
      <c r="C766" s="602" t="s">
        <v>498</v>
      </c>
      <c r="D766" s="602" t="s">
        <v>498</v>
      </c>
      <c r="E766" s="602" t="s">
        <v>497</v>
      </c>
      <c r="F766" s="602" t="s">
        <v>498</v>
      </c>
      <c r="G766" s="602" t="s">
        <v>498</v>
      </c>
      <c r="H766" s="602" t="s">
        <v>499</v>
      </c>
      <c r="I766" s="602" t="s">
        <v>497</v>
      </c>
      <c r="J766" s="602" t="s">
        <v>498</v>
      </c>
      <c r="K766" s="602" t="s">
        <v>497</v>
      </c>
      <c r="L766" s="602" t="s">
        <v>497</v>
      </c>
      <c r="M766" s="602" t="s">
        <v>497</v>
      </c>
      <c r="N766" s="602" t="s">
        <v>497</v>
      </c>
      <c r="O766" s="602" t="s">
        <v>497</v>
      </c>
      <c r="P766" s="602" t="s">
        <v>497</v>
      </c>
      <c r="Q766" s="602" t="s">
        <v>499</v>
      </c>
      <c r="R766" s="602" t="s">
        <v>498</v>
      </c>
      <c r="S766" s="602" t="s">
        <v>498</v>
      </c>
      <c r="T766" s="602" t="s">
        <v>499</v>
      </c>
      <c r="U766" s="602" t="s">
        <v>499</v>
      </c>
      <c r="V766" s="602" t="s">
        <v>498</v>
      </c>
      <c r="W766" s="602" t="s">
        <v>498</v>
      </c>
      <c r="X766" s="602" t="s">
        <v>498</v>
      </c>
    </row>
    <row r="767" spans="1:24" s="602" customFormat="1">
      <c r="A767" s="602">
        <v>419742</v>
      </c>
      <c r="B767" s="602" t="s">
        <v>5842</v>
      </c>
      <c r="C767" s="602" t="s">
        <v>498</v>
      </c>
      <c r="D767" s="602" t="s">
        <v>498</v>
      </c>
      <c r="E767" s="602" t="s">
        <v>497</v>
      </c>
      <c r="F767" s="602" t="s">
        <v>497</v>
      </c>
      <c r="G767" s="602" t="s">
        <v>498</v>
      </c>
      <c r="H767" s="602" t="s">
        <v>498</v>
      </c>
      <c r="I767" s="602" t="s">
        <v>498</v>
      </c>
      <c r="J767" s="602" t="s">
        <v>499</v>
      </c>
      <c r="K767" s="602" t="s">
        <v>497</v>
      </c>
      <c r="L767" s="602" t="s">
        <v>499</v>
      </c>
      <c r="M767" s="602" t="s">
        <v>499</v>
      </c>
      <c r="N767" s="602" t="s">
        <v>498</v>
      </c>
      <c r="O767" s="602" t="s">
        <v>499</v>
      </c>
      <c r="P767" s="602" t="s">
        <v>498</v>
      </c>
      <c r="Q767" s="602" t="s">
        <v>498</v>
      </c>
      <c r="R767" s="602" t="s">
        <v>498</v>
      </c>
      <c r="S767" s="602" t="s">
        <v>498</v>
      </c>
      <c r="T767" s="602" t="s">
        <v>499</v>
      </c>
      <c r="U767" s="602" t="s">
        <v>498</v>
      </c>
      <c r="V767" s="602" t="s">
        <v>499</v>
      </c>
      <c r="W767" s="602" t="s">
        <v>498</v>
      </c>
      <c r="X767" s="602" t="s">
        <v>498</v>
      </c>
    </row>
    <row r="768" spans="1:24" s="602" customFormat="1">
      <c r="A768" s="602">
        <v>412784</v>
      </c>
      <c r="B768" s="602" t="s">
        <v>5842</v>
      </c>
      <c r="C768" s="602" t="s">
        <v>498</v>
      </c>
      <c r="D768" s="602" t="s">
        <v>498</v>
      </c>
      <c r="E768" s="602" t="s">
        <v>497</v>
      </c>
      <c r="F768" s="602" t="s">
        <v>497</v>
      </c>
      <c r="G768" s="602" t="s">
        <v>498</v>
      </c>
      <c r="H768" s="602" t="s">
        <v>498</v>
      </c>
      <c r="I768" s="602" t="s">
        <v>498</v>
      </c>
      <c r="J768" s="602" t="s">
        <v>499</v>
      </c>
      <c r="K768" s="602" t="s">
        <v>497</v>
      </c>
      <c r="L768" s="602" t="s">
        <v>497</v>
      </c>
      <c r="M768" s="602" t="s">
        <v>499</v>
      </c>
      <c r="N768" s="602" t="s">
        <v>497</v>
      </c>
      <c r="O768" s="602" t="s">
        <v>499</v>
      </c>
      <c r="P768" s="602" t="s">
        <v>497</v>
      </c>
      <c r="Q768" s="602" t="s">
        <v>497</v>
      </c>
      <c r="R768" s="602" t="s">
        <v>498</v>
      </c>
      <c r="S768" s="602" t="s">
        <v>498</v>
      </c>
      <c r="T768" s="602" t="s">
        <v>497</v>
      </c>
      <c r="U768" s="602" t="s">
        <v>497</v>
      </c>
      <c r="V768" s="602" t="s">
        <v>497</v>
      </c>
      <c r="W768" s="602" t="s">
        <v>497</v>
      </c>
      <c r="X768" s="602" t="s">
        <v>498</v>
      </c>
    </row>
    <row r="769" spans="1:24" s="602" customFormat="1">
      <c r="A769" s="602">
        <v>405909</v>
      </c>
      <c r="B769" s="602" t="s">
        <v>5842</v>
      </c>
      <c r="C769" s="602" t="s">
        <v>498</v>
      </c>
      <c r="D769" s="602" t="s">
        <v>498</v>
      </c>
      <c r="E769" s="602" t="s">
        <v>497</v>
      </c>
      <c r="F769" s="602" t="s">
        <v>499</v>
      </c>
      <c r="G769" s="602" t="s">
        <v>498</v>
      </c>
      <c r="H769" s="602" t="s">
        <v>498</v>
      </c>
      <c r="I769" s="602" t="s">
        <v>499</v>
      </c>
      <c r="J769" s="602" t="s">
        <v>497</v>
      </c>
      <c r="K769" s="602" t="s">
        <v>497</v>
      </c>
      <c r="L769" s="602" t="s">
        <v>497</v>
      </c>
      <c r="M769" s="602" t="s">
        <v>497</v>
      </c>
      <c r="N769" s="602" t="s">
        <v>497</v>
      </c>
      <c r="O769" s="602" t="s">
        <v>497</v>
      </c>
      <c r="P769" s="602" t="s">
        <v>497</v>
      </c>
      <c r="Q769" s="602" t="s">
        <v>499</v>
      </c>
      <c r="R769" s="602" t="s">
        <v>499</v>
      </c>
      <c r="S769" s="602" t="s">
        <v>499</v>
      </c>
      <c r="T769" s="602" t="s">
        <v>497</v>
      </c>
      <c r="U769" s="602" t="s">
        <v>499</v>
      </c>
      <c r="V769" s="602" t="s">
        <v>499</v>
      </c>
      <c r="W769" s="602" t="s">
        <v>497</v>
      </c>
      <c r="X769" s="602" t="s">
        <v>499</v>
      </c>
    </row>
    <row r="770" spans="1:24" s="602" customFormat="1">
      <c r="A770" s="602">
        <v>406628</v>
      </c>
      <c r="B770" s="602" t="s">
        <v>5842</v>
      </c>
      <c r="C770" s="602" t="s">
        <v>498</v>
      </c>
      <c r="D770" s="602" t="s">
        <v>498</v>
      </c>
      <c r="E770" s="602" t="s">
        <v>497</v>
      </c>
      <c r="F770" s="602" t="s">
        <v>498</v>
      </c>
      <c r="G770" s="602" t="s">
        <v>498</v>
      </c>
      <c r="H770" s="602" t="s">
        <v>499</v>
      </c>
      <c r="I770" s="602" t="s">
        <v>499</v>
      </c>
      <c r="J770" s="602" t="s">
        <v>498</v>
      </c>
      <c r="K770" s="602" t="s">
        <v>497</v>
      </c>
      <c r="L770" s="602" t="s">
        <v>497</v>
      </c>
      <c r="M770" s="602" t="s">
        <v>498</v>
      </c>
      <c r="N770" s="602" t="s">
        <v>497</v>
      </c>
      <c r="O770" s="602" t="s">
        <v>499</v>
      </c>
      <c r="P770" s="602" t="s">
        <v>497</v>
      </c>
      <c r="Q770" s="602" t="s">
        <v>497</v>
      </c>
      <c r="R770" s="602" t="s">
        <v>498</v>
      </c>
      <c r="S770" s="602" t="s">
        <v>498</v>
      </c>
      <c r="T770" s="602" t="s">
        <v>498</v>
      </c>
      <c r="U770" s="602" t="s">
        <v>498</v>
      </c>
      <c r="V770" s="602" t="s">
        <v>498</v>
      </c>
      <c r="W770" s="602" t="s">
        <v>498</v>
      </c>
      <c r="X770" s="602" t="s">
        <v>498</v>
      </c>
    </row>
    <row r="771" spans="1:24" s="602" customFormat="1">
      <c r="A771" s="602">
        <v>407377</v>
      </c>
      <c r="B771" s="602" t="s">
        <v>5842</v>
      </c>
      <c r="C771" s="602" t="s">
        <v>498</v>
      </c>
      <c r="D771" s="602" t="s">
        <v>498</v>
      </c>
      <c r="E771" s="602" t="s">
        <v>497</v>
      </c>
      <c r="F771" s="602" t="s">
        <v>498</v>
      </c>
      <c r="G771" s="602" t="s">
        <v>497</v>
      </c>
      <c r="H771" s="602" t="s">
        <v>498</v>
      </c>
      <c r="I771" s="602" t="s">
        <v>497</v>
      </c>
      <c r="J771" s="602" t="s">
        <v>499</v>
      </c>
      <c r="K771" s="602" t="s">
        <v>498</v>
      </c>
      <c r="L771" s="602" t="s">
        <v>497</v>
      </c>
      <c r="M771" s="602" t="s">
        <v>498</v>
      </c>
      <c r="N771" s="602" t="s">
        <v>498</v>
      </c>
      <c r="O771" s="602" t="s">
        <v>498</v>
      </c>
      <c r="P771" s="602" t="s">
        <v>498</v>
      </c>
      <c r="Q771" s="602" t="s">
        <v>498</v>
      </c>
      <c r="R771" s="602" t="s">
        <v>498</v>
      </c>
      <c r="S771" s="602" t="s">
        <v>498</v>
      </c>
      <c r="T771" s="602" t="s">
        <v>498</v>
      </c>
      <c r="U771" s="602" t="s">
        <v>498</v>
      </c>
      <c r="V771" s="602" t="s">
        <v>498</v>
      </c>
      <c r="W771" s="602" t="s">
        <v>498</v>
      </c>
      <c r="X771" s="602" t="s">
        <v>498</v>
      </c>
    </row>
    <row r="772" spans="1:24" s="602" customFormat="1">
      <c r="A772" s="602">
        <v>407483</v>
      </c>
      <c r="B772" s="602" t="s">
        <v>5842</v>
      </c>
      <c r="C772" s="602" t="s">
        <v>498</v>
      </c>
      <c r="D772" s="602" t="s">
        <v>498</v>
      </c>
      <c r="E772" s="602" t="s">
        <v>497</v>
      </c>
      <c r="F772" s="602" t="s">
        <v>498</v>
      </c>
      <c r="G772" s="602" t="s">
        <v>498</v>
      </c>
      <c r="H772" s="602" t="s">
        <v>498</v>
      </c>
      <c r="I772" s="602" t="s">
        <v>497</v>
      </c>
      <c r="J772" s="602" t="s">
        <v>497</v>
      </c>
      <c r="K772" s="602" t="s">
        <v>497</v>
      </c>
      <c r="L772" s="602" t="s">
        <v>498</v>
      </c>
      <c r="M772" s="602" t="s">
        <v>499</v>
      </c>
      <c r="N772" s="602" t="s">
        <v>498</v>
      </c>
      <c r="O772" s="602" t="s">
        <v>498</v>
      </c>
      <c r="P772" s="602" t="s">
        <v>498</v>
      </c>
      <c r="Q772" s="602" t="s">
        <v>498</v>
      </c>
      <c r="R772" s="602" t="s">
        <v>498</v>
      </c>
      <c r="S772" s="602" t="s">
        <v>498</v>
      </c>
      <c r="T772" s="602" t="s">
        <v>498</v>
      </c>
      <c r="U772" s="602" t="s">
        <v>498</v>
      </c>
      <c r="V772" s="602" t="s">
        <v>498</v>
      </c>
      <c r="W772" s="602" t="s">
        <v>498</v>
      </c>
      <c r="X772" s="602" t="s">
        <v>498</v>
      </c>
    </row>
    <row r="773" spans="1:24" s="602" customFormat="1">
      <c r="A773" s="602">
        <v>408465</v>
      </c>
      <c r="B773" s="602" t="s">
        <v>5842</v>
      </c>
      <c r="C773" s="602" t="s">
        <v>498</v>
      </c>
      <c r="D773" s="602" t="s">
        <v>498</v>
      </c>
      <c r="E773" s="602" t="s">
        <v>497</v>
      </c>
      <c r="F773" s="602" t="s">
        <v>498</v>
      </c>
      <c r="G773" s="602" t="s">
        <v>498</v>
      </c>
      <c r="H773" s="602" t="s">
        <v>499</v>
      </c>
      <c r="I773" s="602" t="s">
        <v>498</v>
      </c>
      <c r="J773" s="602" t="s">
        <v>498</v>
      </c>
      <c r="K773" s="602" t="s">
        <v>499</v>
      </c>
      <c r="L773" s="602" t="s">
        <v>499</v>
      </c>
      <c r="M773" s="602" t="s">
        <v>498</v>
      </c>
      <c r="N773" s="602" t="s">
        <v>498</v>
      </c>
      <c r="O773" s="602" t="s">
        <v>499</v>
      </c>
      <c r="P773" s="602" t="s">
        <v>497</v>
      </c>
      <c r="Q773" s="602" t="s">
        <v>497</v>
      </c>
      <c r="R773" s="602" t="s">
        <v>498</v>
      </c>
      <c r="S773" s="602" t="s">
        <v>498</v>
      </c>
      <c r="T773" s="602" t="s">
        <v>498</v>
      </c>
      <c r="U773" s="602" t="s">
        <v>498</v>
      </c>
      <c r="V773" s="602" t="s">
        <v>498</v>
      </c>
      <c r="W773" s="602" t="s">
        <v>498</v>
      </c>
      <c r="X773" s="602" t="s">
        <v>499</v>
      </c>
    </row>
    <row r="774" spans="1:24" s="602" customFormat="1">
      <c r="A774" s="602">
        <v>410801</v>
      </c>
      <c r="B774" s="602" t="s">
        <v>5842</v>
      </c>
      <c r="C774" s="602" t="s">
        <v>498</v>
      </c>
      <c r="D774" s="602" t="s">
        <v>498</v>
      </c>
      <c r="E774" s="602" t="s">
        <v>497</v>
      </c>
      <c r="F774" s="602" t="s">
        <v>498</v>
      </c>
      <c r="G774" s="602" t="s">
        <v>497</v>
      </c>
      <c r="H774" s="602" t="s">
        <v>498</v>
      </c>
      <c r="I774" s="602" t="s">
        <v>498</v>
      </c>
      <c r="J774" s="602" t="s">
        <v>497</v>
      </c>
      <c r="K774" s="602" t="s">
        <v>497</v>
      </c>
      <c r="L774" s="602" t="s">
        <v>498</v>
      </c>
      <c r="M774" s="602" t="s">
        <v>498</v>
      </c>
      <c r="N774" s="602" t="s">
        <v>498</v>
      </c>
      <c r="O774" s="602" t="s">
        <v>498</v>
      </c>
      <c r="P774" s="602" t="s">
        <v>498</v>
      </c>
      <c r="Q774" s="602" t="s">
        <v>498</v>
      </c>
      <c r="R774" s="602" t="s">
        <v>498</v>
      </c>
      <c r="S774" s="602" t="s">
        <v>498</v>
      </c>
      <c r="T774" s="602" t="s">
        <v>498</v>
      </c>
      <c r="U774" s="602" t="s">
        <v>498</v>
      </c>
      <c r="V774" s="602" t="s">
        <v>498</v>
      </c>
      <c r="W774" s="602" t="s">
        <v>498</v>
      </c>
      <c r="X774" s="602" t="s">
        <v>498</v>
      </c>
    </row>
    <row r="775" spans="1:24" s="602" customFormat="1">
      <c r="A775" s="602">
        <v>413208</v>
      </c>
      <c r="B775" s="602" t="s">
        <v>5842</v>
      </c>
      <c r="C775" s="602" t="s">
        <v>498</v>
      </c>
      <c r="D775" s="602" t="s">
        <v>498</v>
      </c>
      <c r="E775" s="602" t="s">
        <v>497</v>
      </c>
      <c r="F775" s="602" t="s">
        <v>498</v>
      </c>
      <c r="G775" s="602" t="s">
        <v>498</v>
      </c>
      <c r="H775" s="602" t="s">
        <v>498</v>
      </c>
      <c r="I775" s="602" t="s">
        <v>498</v>
      </c>
      <c r="J775" s="602" t="s">
        <v>497</v>
      </c>
      <c r="K775" s="602" t="s">
        <v>497</v>
      </c>
      <c r="L775" s="602" t="s">
        <v>497</v>
      </c>
      <c r="M775" s="602" t="s">
        <v>497</v>
      </c>
      <c r="N775" s="602" t="s">
        <v>497</v>
      </c>
      <c r="O775" s="602" t="s">
        <v>498</v>
      </c>
      <c r="P775" s="602" t="s">
        <v>498</v>
      </c>
      <c r="Q775" s="602" t="s">
        <v>497</v>
      </c>
      <c r="R775" s="602" t="s">
        <v>498</v>
      </c>
      <c r="S775" s="602" t="s">
        <v>498</v>
      </c>
      <c r="T775" s="602" t="s">
        <v>498</v>
      </c>
      <c r="U775" s="602" t="s">
        <v>498</v>
      </c>
      <c r="V775" s="602" t="s">
        <v>498</v>
      </c>
      <c r="W775" s="602" t="s">
        <v>498</v>
      </c>
      <c r="X775" s="602" t="s">
        <v>498</v>
      </c>
    </row>
    <row r="776" spans="1:24" s="602" customFormat="1">
      <c r="A776" s="602">
        <v>415380</v>
      </c>
      <c r="B776" s="602" t="s">
        <v>5842</v>
      </c>
      <c r="C776" s="602" t="s">
        <v>498</v>
      </c>
      <c r="D776" s="602" t="s">
        <v>498</v>
      </c>
      <c r="E776" s="602" t="s">
        <v>497</v>
      </c>
      <c r="F776" s="602" t="s">
        <v>498</v>
      </c>
      <c r="G776" s="602" t="s">
        <v>497</v>
      </c>
      <c r="H776" s="602" t="s">
        <v>499</v>
      </c>
      <c r="I776" s="602" t="s">
        <v>498</v>
      </c>
      <c r="J776" s="602" t="s">
        <v>497</v>
      </c>
      <c r="K776" s="602" t="s">
        <v>497</v>
      </c>
      <c r="L776" s="602" t="s">
        <v>499</v>
      </c>
      <c r="M776" s="602" t="s">
        <v>498</v>
      </c>
      <c r="N776" s="602" t="s">
        <v>497</v>
      </c>
      <c r="O776" s="602" t="s">
        <v>499</v>
      </c>
      <c r="P776" s="602" t="s">
        <v>497</v>
      </c>
      <c r="Q776" s="602" t="s">
        <v>498</v>
      </c>
      <c r="R776" s="602" t="s">
        <v>498</v>
      </c>
      <c r="S776" s="602" t="s">
        <v>498</v>
      </c>
      <c r="T776" s="602" t="s">
        <v>498</v>
      </c>
      <c r="U776" s="602" t="s">
        <v>497</v>
      </c>
      <c r="V776" s="602" t="s">
        <v>499</v>
      </c>
      <c r="W776" s="602" t="s">
        <v>498</v>
      </c>
      <c r="X776" s="602" t="s">
        <v>498</v>
      </c>
    </row>
    <row r="777" spans="1:24" s="602" customFormat="1">
      <c r="A777" s="602">
        <v>415648</v>
      </c>
      <c r="B777" s="602" t="s">
        <v>5842</v>
      </c>
      <c r="C777" s="602" t="s">
        <v>498</v>
      </c>
      <c r="D777" s="602" t="s">
        <v>498</v>
      </c>
      <c r="E777" s="602" t="s">
        <v>497</v>
      </c>
      <c r="F777" s="602" t="s">
        <v>498</v>
      </c>
      <c r="G777" s="602" t="s">
        <v>497</v>
      </c>
      <c r="H777" s="602" t="s">
        <v>497</v>
      </c>
      <c r="I777" s="602" t="s">
        <v>498</v>
      </c>
      <c r="J777" s="602" t="s">
        <v>497</v>
      </c>
      <c r="K777" s="602" t="s">
        <v>497</v>
      </c>
      <c r="L777" s="602" t="s">
        <v>498</v>
      </c>
      <c r="M777" s="602" t="s">
        <v>498</v>
      </c>
      <c r="N777" s="602" t="s">
        <v>497</v>
      </c>
      <c r="O777" s="602" t="s">
        <v>497</v>
      </c>
      <c r="P777" s="602" t="s">
        <v>498</v>
      </c>
      <c r="Q777" s="602" t="s">
        <v>498</v>
      </c>
      <c r="R777" s="602" t="s">
        <v>498</v>
      </c>
      <c r="S777" s="602" t="s">
        <v>498</v>
      </c>
      <c r="T777" s="602" t="s">
        <v>498</v>
      </c>
      <c r="U777" s="602" t="s">
        <v>498</v>
      </c>
      <c r="V777" s="602" t="s">
        <v>498</v>
      </c>
      <c r="W777" s="602" t="s">
        <v>498</v>
      </c>
      <c r="X777" s="602" t="s">
        <v>498</v>
      </c>
    </row>
    <row r="778" spans="1:24" s="602" customFormat="1">
      <c r="A778" s="602">
        <v>402199</v>
      </c>
      <c r="B778" s="602" t="s">
        <v>5842</v>
      </c>
      <c r="C778" s="602" t="s">
        <v>498</v>
      </c>
      <c r="D778" s="602" t="s">
        <v>498</v>
      </c>
      <c r="E778" s="602" t="s">
        <v>497</v>
      </c>
      <c r="F778" s="602" t="s">
        <v>499</v>
      </c>
      <c r="G778" s="602" t="s">
        <v>497</v>
      </c>
      <c r="H778" s="602" t="s">
        <v>499</v>
      </c>
      <c r="I778" s="602" t="s">
        <v>497</v>
      </c>
      <c r="J778" s="602" t="s">
        <v>499</v>
      </c>
      <c r="K778" s="602" t="s">
        <v>497</v>
      </c>
      <c r="L778" s="602" t="s">
        <v>499</v>
      </c>
      <c r="M778" s="602" t="s">
        <v>499</v>
      </c>
      <c r="N778" s="602" t="s">
        <v>497</v>
      </c>
      <c r="O778" s="602" t="s">
        <v>497</v>
      </c>
      <c r="P778" s="602" t="s">
        <v>499</v>
      </c>
      <c r="Q778" s="602" t="s">
        <v>497</v>
      </c>
      <c r="R778" s="602" t="s">
        <v>498</v>
      </c>
      <c r="S778" s="602" t="s">
        <v>498</v>
      </c>
      <c r="T778" s="602" t="s">
        <v>498</v>
      </c>
      <c r="U778" s="602" t="s">
        <v>498</v>
      </c>
      <c r="V778" s="602" t="s">
        <v>498</v>
      </c>
      <c r="W778" s="602" t="s">
        <v>498</v>
      </c>
      <c r="X778" s="602" t="s">
        <v>498</v>
      </c>
    </row>
    <row r="779" spans="1:24" s="602" customFormat="1">
      <c r="A779" s="602">
        <v>411786</v>
      </c>
      <c r="B779" s="602" t="s">
        <v>5842</v>
      </c>
      <c r="C779" s="602" t="s">
        <v>498</v>
      </c>
      <c r="D779" s="602" t="s">
        <v>498</v>
      </c>
      <c r="E779" s="602" t="s">
        <v>497</v>
      </c>
      <c r="F779" s="602" t="s">
        <v>499</v>
      </c>
      <c r="G779" s="602" t="s">
        <v>498</v>
      </c>
      <c r="H779" s="602" t="s">
        <v>499</v>
      </c>
      <c r="I779" s="602" t="s">
        <v>498</v>
      </c>
      <c r="J779" s="602" t="s">
        <v>498</v>
      </c>
      <c r="K779" s="602" t="s">
        <v>498</v>
      </c>
      <c r="L779" s="602" t="s">
        <v>497</v>
      </c>
      <c r="M779" s="602" t="s">
        <v>497</v>
      </c>
      <c r="N779" s="602" t="s">
        <v>498</v>
      </c>
      <c r="O779" s="602" t="s">
        <v>498</v>
      </c>
      <c r="P779" s="602" t="s">
        <v>498</v>
      </c>
      <c r="Q779" s="602" t="s">
        <v>498</v>
      </c>
      <c r="R779" s="602" t="s">
        <v>498</v>
      </c>
      <c r="S779" s="602" t="s">
        <v>498</v>
      </c>
      <c r="T779" s="602" t="s">
        <v>498</v>
      </c>
      <c r="U779" s="602" t="s">
        <v>498</v>
      </c>
      <c r="V779" s="602" t="s">
        <v>498</v>
      </c>
      <c r="W779" s="602" t="s">
        <v>498</v>
      </c>
      <c r="X779" s="602" t="s">
        <v>498</v>
      </c>
    </row>
    <row r="780" spans="1:24" s="602" customFormat="1">
      <c r="A780" s="602">
        <v>406409</v>
      </c>
      <c r="B780" s="602" t="s">
        <v>5842</v>
      </c>
      <c r="C780" s="602" t="s">
        <v>498</v>
      </c>
      <c r="D780" s="602" t="s">
        <v>498</v>
      </c>
      <c r="E780" s="602" t="s">
        <v>497</v>
      </c>
      <c r="F780" s="602" t="s">
        <v>497</v>
      </c>
      <c r="G780" s="602" t="s">
        <v>498</v>
      </c>
      <c r="H780" s="602" t="s">
        <v>498</v>
      </c>
      <c r="I780" s="602" t="s">
        <v>499</v>
      </c>
      <c r="J780" s="602" t="s">
        <v>497</v>
      </c>
      <c r="K780" s="602" t="s">
        <v>497</v>
      </c>
      <c r="L780" s="602" t="s">
        <v>498</v>
      </c>
      <c r="M780" s="602" t="s">
        <v>497</v>
      </c>
      <c r="N780" s="602" t="s">
        <v>498</v>
      </c>
      <c r="O780" s="602" t="s">
        <v>498</v>
      </c>
      <c r="P780" s="602" t="s">
        <v>498</v>
      </c>
      <c r="Q780" s="602" t="s">
        <v>498</v>
      </c>
      <c r="R780" s="602" t="s">
        <v>498</v>
      </c>
      <c r="S780" s="602" t="s">
        <v>498</v>
      </c>
      <c r="T780" s="602" t="s">
        <v>498</v>
      </c>
      <c r="U780" s="602" t="s">
        <v>498</v>
      </c>
      <c r="V780" s="602" t="s">
        <v>498</v>
      </c>
      <c r="W780" s="602" t="s">
        <v>498</v>
      </c>
      <c r="X780" s="602" t="s">
        <v>498</v>
      </c>
    </row>
    <row r="781" spans="1:24" s="602" customFormat="1">
      <c r="A781" s="602">
        <v>409234</v>
      </c>
      <c r="B781" s="602" t="s">
        <v>5842</v>
      </c>
      <c r="C781" s="602" t="s">
        <v>498</v>
      </c>
      <c r="D781" s="602" t="s">
        <v>498</v>
      </c>
      <c r="E781" s="602" t="s">
        <v>497</v>
      </c>
      <c r="F781" s="602" t="s">
        <v>497</v>
      </c>
      <c r="G781" s="602" t="s">
        <v>498</v>
      </c>
      <c r="H781" s="602" t="s">
        <v>498</v>
      </c>
      <c r="I781" s="602" t="s">
        <v>499</v>
      </c>
      <c r="J781" s="602" t="s">
        <v>497</v>
      </c>
      <c r="K781" s="602" t="s">
        <v>497</v>
      </c>
      <c r="L781" s="602" t="s">
        <v>499</v>
      </c>
      <c r="M781" s="602" t="s">
        <v>499</v>
      </c>
      <c r="N781" s="602" t="s">
        <v>499</v>
      </c>
      <c r="O781" s="602" t="s">
        <v>499</v>
      </c>
      <c r="P781" s="602" t="s">
        <v>499</v>
      </c>
      <c r="Q781" s="602" t="s">
        <v>499</v>
      </c>
      <c r="R781" s="602" t="s">
        <v>498</v>
      </c>
      <c r="S781" s="602" t="s">
        <v>498</v>
      </c>
      <c r="T781" s="602" t="s">
        <v>498</v>
      </c>
      <c r="U781" s="602" t="s">
        <v>499</v>
      </c>
      <c r="V781" s="602" t="s">
        <v>499</v>
      </c>
      <c r="W781" s="602" t="s">
        <v>498</v>
      </c>
      <c r="X781" s="602" t="s">
        <v>498</v>
      </c>
    </row>
    <row r="782" spans="1:24" s="602" customFormat="1">
      <c r="A782" s="602">
        <v>409425</v>
      </c>
      <c r="B782" s="602" t="s">
        <v>5842</v>
      </c>
      <c r="C782" s="602" t="s">
        <v>498</v>
      </c>
      <c r="D782" s="602" t="s">
        <v>498</v>
      </c>
      <c r="E782" s="602" t="s">
        <v>497</v>
      </c>
      <c r="F782" s="602" t="s">
        <v>497</v>
      </c>
      <c r="G782" s="602" t="s">
        <v>498</v>
      </c>
      <c r="H782" s="602" t="s">
        <v>498</v>
      </c>
      <c r="I782" s="602" t="s">
        <v>498</v>
      </c>
      <c r="J782" s="602" t="s">
        <v>499</v>
      </c>
      <c r="K782" s="602" t="s">
        <v>497</v>
      </c>
      <c r="L782" s="602" t="s">
        <v>498</v>
      </c>
      <c r="M782" s="602" t="s">
        <v>497</v>
      </c>
      <c r="N782" s="602" t="s">
        <v>498</v>
      </c>
      <c r="O782" s="602" t="s">
        <v>498</v>
      </c>
      <c r="P782" s="602" t="s">
        <v>498</v>
      </c>
      <c r="Q782" s="602" t="s">
        <v>498</v>
      </c>
      <c r="R782" s="602" t="s">
        <v>498</v>
      </c>
      <c r="S782" s="602" t="s">
        <v>498</v>
      </c>
      <c r="T782" s="602" t="s">
        <v>498</v>
      </c>
      <c r="U782" s="602" t="s">
        <v>498</v>
      </c>
      <c r="V782" s="602" t="s">
        <v>498</v>
      </c>
      <c r="W782" s="602" t="s">
        <v>498</v>
      </c>
      <c r="X782" s="602" t="s">
        <v>499</v>
      </c>
    </row>
    <row r="783" spans="1:24" s="602" customFormat="1">
      <c r="A783" s="602">
        <v>411802</v>
      </c>
      <c r="B783" s="602" t="s">
        <v>5842</v>
      </c>
      <c r="C783" s="602" t="s">
        <v>498</v>
      </c>
      <c r="D783" s="602" t="s">
        <v>498</v>
      </c>
      <c r="E783" s="602" t="s">
        <v>497</v>
      </c>
      <c r="F783" s="602" t="s">
        <v>497</v>
      </c>
      <c r="G783" s="602" t="s">
        <v>497</v>
      </c>
      <c r="H783" s="602" t="s">
        <v>499</v>
      </c>
      <c r="I783" s="602" t="s">
        <v>497</v>
      </c>
      <c r="J783" s="602" t="s">
        <v>499</v>
      </c>
      <c r="K783" s="602" t="s">
        <v>497</v>
      </c>
      <c r="L783" s="602" t="s">
        <v>499</v>
      </c>
      <c r="M783" s="602" t="s">
        <v>497</v>
      </c>
      <c r="N783" s="602" t="s">
        <v>497</v>
      </c>
      <c r="O783" s="602" t="s">
        <v>497</v>
      </c>
      <c r="P783" s="602" t="s">
        <v>498</v>
      </c>
      <c r="Q783" s="602" t="s">
        <v>498</v>
      </c>
      <c r="R783" s="602" t="s">
        <v>498</v>
      </c>
      <c r="S783" s="602" t="s">
        <v>498</v>
      </c>
      <c r="T783" s="602" t="s">
        <v>498</v>
      </c>
      <c r="U783" s="602" t="s">
        <v>498</v>
      </c>
      <c r="V783" s="602" t="s">
        <v>498</v>
      </c>
      <c r="W783" s="602" t="s">
        <v>497</v>
      </c>
      <c r="X783" s="602" t="s">
        <v>498</v>
      </c>
    </row>
    <row r="784" spans="1:24" s="602" customFormat="1">
      <c r="A784" s="602">
        <v>414919</v>
      </c>
      <c r="B784" s="602" t="s">
        <v>5842</v>
      </c>
      <c r="C784" s="602" t="s">
        <v>498</v>
      </c>
      <c r="D784" s="602" t="s">
        <v>498</v>
      </c>
      <c r="E784" s="602" t="s">
        <v>497</v>
      </c>
      <c r="F784" s="602" t="s">
        <v>497</v>
      </c>
      <c r="G784" s="602" t="s">
        <v>497</v>
      </c>
      <c r="H784" s="602" t="s">
        <v>497</v>
      </c>
      <c r="I784" s="602" t="s">
        <v>497</v>
      </c>
      <c r="J784" s="602" t="s">
        <v>498</v>
      </c>
      <c r="K784" s="602" t="s">
        <v>497</v>
      </c>
      <c r="L784" s="602" t="s">
        <v>498</v>
      </c>
      <c r="M784" s="602" t="s">
        <v>498</v>
      </c>
      <c r="N784" s="602" t="s">
        <v>499</v>
      </c>
      <c r="O784" s="602" t="s">
        <v>499</v>
      </c>
      <c r="P784" s="602" t="s">
        <v>498</v>
      </c>
      <c r="Q784" s="602" t="s">
        <v>498</v>
      </c>
      <c r="R784" s="602" t="s">
        <v>498</v>
      </c>
      <c r="S784" s="602" t="s">
        <v>498</v>
      </c>
      <c r="T784" s="602" t="s">
        <v>498</v>
      </c>
      <c r="U784" s="602" t="s">
        <v>498</v>
      </c>
      <c r="V784" s="602" t="s">
        <v>498</v>
      </c>
      <c r="W784" s="602" t="s">
        <v>498</v>
      </c>
      <c r="X784" s="602" t="s">
        <v>498</v>
      </c>
    </row>
    <row r="785" spans="1:24" s="602" customFormat="1">
      <c r="A785" s="602">
        <v>415582</v>
      </c>
      <c r="B785" s="602" t="s">
        <v>5842</v>
      </c>
      <c r="C785" s="602" t="s">
        <v>498</v>
      </c>
      <c r="D785" s="602" t="s">
        <v>498</v>
      </c>
      <c r="E785" s="602" t="s">
        <v>497</v>
      </c>
      <c r="F785" s="602" t="s">
        <v>497</v>
      </c>
      <c r="G785" s="602" t="s">
        <v>497</v>
      </c>
      <c r="H785" s="602" t="s">
        <v>497</v>
      </c>
      <c r="I785" s="602" t="s">
        <v>497</v>
      </c>
      <c r="J785" s="602" t="s">
        <v>499</v>
      </c>
      <c r="K785" s="602" t="s">
        <v>499</v>
      </c>
      <c r="L785" s="602" t="s">
        <v>498</v>
      </c>
      <c r="M785" s="602" t="s">
        <v>499</v>
      </c>
      <c r="N785" s="602" t="s">
        <v>498</v>
      </c>
      <c r="O785" s="602" t="s">
        <v>498</v>
      </c>
      <c r="P785" s="602" t="s">
        <v>498</v>
      </c>
      <c r="Q785" s="602" t="s">
        <v>498</v>
      </c>
      <c r="R785" s="602" t="s">
        <v>498</v>
      </c>
      <c r="S785" s="602" t="s">
        <v>498</v>
      </c>
      <c r="T785" s="602" t="s">
        <v>498</v>
      </c>
      <c r="U785" s="602" t="s">
        <v>498</v>
      </c>
      <c r="V785" s="602" t="s">
        <v>498</v>
      </c>
      <c r="W785" s="602" t="s">
        <v>498</v>
      </c>
      <c r="X785" s="602" t="s">
        <v>498</v>
      </c>
    </row>
    <row r="786" spans="1:24" s="602" customFormat="1">
      <c r="A786" s="602">
        <v>415901</v>
      </c>
      <c r="B786" s="602" t="s">
        <v>5842</v>
      </c>
      <c r="C786" s="602" t="s">
        <v>498</v>
      </c>
      <c r="D786" s="602" t="s">
        <v>498</v>
      </c>
      <c r="E786" s="602" t="s">
        <v>497</v>
      </c>
      <c r="F786" s="602" t="s">
        <v>497</v>
      </c>
      <c r="G786" s="602" t="s">
        <v>498</v>
      </c>
      <c r="H786" s="602" t="s">
        <v>498</v>
      </c>
      <c r="I786" s="602" t="s">
        <v>497</v>
      </c>
      <c r="J786" s="602" t="s">
        <v>499</v>
      </c>
      <c r="K786" s="602" t="s">
        <v>499</v>
      </c>
      <c r="L786" s="602" t="s">
        <v>498</v>
      </c>
      <c r="M786" s="602" t="s">
        <v>499</v>
      </c>
      <c r="N786" s="602" t="s">
        <v>498</v>
      </c>
      <c r="O786" s="602" t="s">
        <v>498</v>
      </c>
      <c r="P786" s="602" t="s">
        <v>498</v>
      </c>
      <c r="Q786" s="602" t="s">
        <v>498</v>
      </c>
      <c r="R786" s="602" t="s">
        <v>498</v>
      </c>
      <c r="S786" s="602" t="s">
        <v>498</v>
      </c>
      <c r="T786" s="602" t="s">
        <v>498</v>
      </c>
      <c r="U786" s="602" t="s">
        <v>498</v>
      </c>
      <c r="V786" s="602" t="s">
        <v>498</v>
      </c>
      <c r="W786" s="602" t="s">
        <v>498</v>
      </c>
      <c r="X786" s="602" t="s">
        <v>498</v>
      </c>
    </row>
    <row r="787" spans="1:24" s="602" customFormat="1">
      <c r="A787" s="602">
        <v>401292</v>
      </c>
      <c r="B787" s="602" t="s">
        <v>5842</v>
      </c>
      <c r="C787" s="602" t="s">
        <v>498</v>
      </c>
      <c r="D787" s="602" t="s">
        <v>498</v>
      </c>
      <c r="E787" s="602" t="s">
        <v>497</v>
      </c>
      <c r="F787" s="602" t="s">
        <v>498</v>
      </c>
      <c r="G787" s="602" t="s">
        <v>498</v>
      </c>
      <c r="H787" s="602" t="s">
        <v>498</v>
      </c>
      <c r="I787" s="602" t="s">
        <v>498</v>
      </c>
      <c r="J787" s="602" t="s">
        <v>498</v>
      </c>
      <c r="K787" s="602" t="s">
        <v>497</v>
      </c>
      <c r="L787" s="602" t="s">
        <v>498</v>
      </c>
      <c r="M787" s="602" t="s">
        <v>498</v>
      </c>
      <c r="N787" s="602" t="s">
        <v>497</v>
      </c>
      <c r="O787" s="602" t="s">
        <v>497</v>
      </c>
      <c r="P787" s="602" t="s">
        <v>498</v>
      </c>
      <c r="Q787" s="602" t="s">
        <v>498</v>
      </c>
      <c r="R787" s="602" t="s">
        <v>498</v>
      </c>
      <c r="S787" s="602" t="s">
        <v>498</v>
      </c>
      <c r="T787" s="602" t="s">
        <v>497</v>
      </c>
      <c r="U787" s="602" t="s">
        <v>497</v>
      </c>
      <c r="V787" s="602" t="s">
        <v>497</v>
      </c>
      <c r="W787" s="602" t="s">
        <v>498</v>
      </c>
      <c r="X787" s="602" t="s">
        <v>498</v>
      </c>
    </row>
    <row r="788" spans="1:24" s="602" customFormat="1">
      <c r="A788" s="602">
        <v>405511</v>
      </c>
      <c r="B788" s="602" t="s">
        <v>5842</v>
      </c>
      <c r="C788" s="602" t="s">
        <v>498</v>
      </c>
      <c r="D788" s="602" t="s">
        <v>498</v>
      </c>
      <c r="E788" s="602" t="s">
        <v>497</v>
      </c>
      <c r="F788" s="602" t="s">
        <v>498</v>
      </c>
      <c r="G788" s="602" t="s">
        <v>499</v>
      </c>
      <c r="H788" s="602" t="s">
        <v>498</v>
      </c>
      <c r="I788" s="602" t="s">
        <v>497</v>
      </c>
      <c r="J788" s="602" t="s">
        <v>498</v>
      </c>
      <c r="K788" s="602" t="s">
        <v>499</v>
      </c>
      <c r="L788" s="602" t="s">
        <v>498</v>
      </c>
      <c r="M788" s="602" t="s">
        <v>497</v>
      </c>
      <c r="N788" s="602" t="s">
        <v>497</v>
      </c>
      <c r="O788" s="602" t="s">
        <v>499</v>
      </c>
      <c r="P788" s="602" t="s">
        <v>498</v>
      </c>
      <c r="Q788" s="602" t="s">
        <v>498</v>
      </c>
      <c r="R788" s="602" t="s">
        <v>498</v>
      </c>
      <c r="S788" s="602" t="s">
        <v>498</v>
      </c>
      <c r="T788" s="602" t="s">
        <v>497</v>
      </c>
      <c r="U788" s="602" t="s">
        <v>498</v>
      </c>
      <c r="V788" s="602" t="s">
        <v>499</v>
      </c>
      <c r="W788" s="602" t="s">
        <v>497</v>
      </c>
      <c r="X788" s="602" t="s">
        <v>498</v>
      </c>
    </row>
    <row r="789" spans="1:24" s="602" customFormat="1">
      <c r="A789" s="602">
        <v>408522</v>
      </c>
      <c r="B789" s="602" t="s">
        <v>5842</v>
      </c>
      <c r="C789" s="602" t="s">
        <v>498</v>
      </c>
      <c r="D789" s="602" t="s">
        <v>498</v>
      </c>
      <c r="E789" s="602" t="s">
        <v>497</v>
      </c>
      <c r="F789" s="602" t="s">
        <v>498</v>
      </c>
      <c r="G789" s="602" t="s">
        <v>498</v>
      </c>
      <c r="H789" s="602" t="s">
        <v>498</v>
      </c>
      <c r="I789" s="602" t="s">
        <v>497</v>
      </c>
      <c r="J789" s="602" t="s">
        <v>499</v>
      </c>
      <c r="K789" s="602" t="s">
        <v>499</v>
      </c>
      <c r="L789" s="602" t="s">
        <v>497</v>
      </c>
      <c r="M789" s="602" t="s">
        <v>499</v>
      </c>
      <c r="N789" s="602" t="s">
        <v>497</v>
      </c>
      <c r="O789" s="602" t="s">
        <v>499</v>
      </c>
      <c r="P789" s="602" t="s">
        <v>497</v>
      </c>
      <c r="Q789" s="602" t="s">
        <v>499</v>
      </c>
      <c r="R789" s="602" t="s">
        <v>498</v>
      </c>
      <c r="S789" s="602" t="s">
        <v>498</v>
      </c>
      <c r="T789" s="602" t="s">
        <v>497</v>
      </c>
      <c r="U789" s="602" t="s">
        <v>497</v>
      </c>
      <c r="V789" s="602" t="s">
        <v>499</v>
      </c>
      <c r="W789" s="602" t="s">
        <v>497</v>
      </c>
      <c r="X789" s="602" t="s">
        <v>499</v>
      </c>
    </row>
    <row r="790" spans="1:24" s="602" customFormat="1">
      <c r="A790" s="602">
        <v>412160</v>
      </c>
      <c r="B790" s="602" t="s">
        <v>5842</v>
      </c>
      <c r="C790" s="602" t="s">
        <v>498</v>
      </c>
      <c r="D790" s="602" t="s">
        <v>498</v>
      </c>
      <c r="E790" s="602" t="s">
        <v>497</v>
      </c>
      <c r="F790" s="602" t="s">
        <v>499</v>
      </c>
      <c r="G790" s="602" t="s">
        <v>499</v>
      </c>
      <c r="H790" s="602" t="s">
        <v>498</v>
      </c>
      <c r="I790" s="602" t="s">
        <v>498</v>
      </c>
      <c r="J790" s="602" t="s">
        <v>497</v>
      </c>
      <c r="K790" s="602" t="s">
        <v>499</v>
      </c>
      <c r="L790" s="602" t="s">
        <v>498</v>
      </c>
      <c r="M790" s="602" t="s">
        <v>497</v>
      </c>
      <c r="N790" s="602" t="s">
        <v>499</v>
      </c>
      <c r="O790" s="602" t="s">
        <v>499</v>
      </c>
      <c r="P790" s="602" t="s">
        <v>499</v>
      </c>
      <c r="Q790" s="602" t="s">
        <v>497</v>
      </c>
      <c r="R790" s="602" t="s">
        <v>498</v>
      </c>
      <c r="S790" s="602" t="s">
        <v>498</v>
      </c>
      <c r="T790" s="602" t="s">
        <v>497</v>
      </c>
      <c r="U790" s="602" t="s">
        <v>498</v>
      </c>
      <c r="V790" s="602" t="s">
        <v>498</v>
      </c>
      <c r="W790" s="602" t="s">
        <v>498</v>
      </c>
      <c r="X790" s="602" t="s">
        <v>497</v>
      </c>
    </row>
    <row r="791" spans="1:24" s="602" customFormat="1">
      <c r="A791" s="602">
        <v>410052</v>
      </c>
      <c r="B791" s="602" t="s">
        <v>5842</v>
      </c>
      <c r="C791" s="602" t="s">
        <v>498</v>
      </c>
      <c r="D791" s="602" t="s">
        <v>498</v>
      </c>
      <c r="E791" s="602" t="s">
        <v>497</v>
      </c>
      <c r="F791" s="602" t="s">
        <v>497</v>
      </c>
      <c r="G791" s="602" t="s">
        <v>497</v>
      </c>
      <c r="H791" s="602" t="s">
        <v>498</v>
      </c>
      <c r="I791" s="602" t="s">
        <v>497</v>
      </c>
      <c r="J791" s="602" t="s">
        <v>497</v>
      </c>
      <c r="K791" s="602" t="s">
        <v>497</v>
      </c>
      <c r="L791" s="602" t="s">
        <v>497</v>
      </c>
      <c r="M791" s="602" t="s">
        <v>497</v>
      </c>
      <c r="N791" s="602" t="s">
        <v>498</v>
      </c>
      <c r="O791" s="602" t="s">
        <v>499</v>
      </c>
      <c r="P791" s="602" t="s">
        <v>497</v>
      </c>
      <c r="Q791" s="602" t="s">
        <v>497</v>
      </c>
      <c r="R791" s="602" t="s">
        <v>498</v>
      </c>
      <c r="S791" s="602" t="s">
        <v>498</v>
      </c>
      <c r="T791" s="602" t="s">
        <v>497</v>
      </c>
      <c r="U791" s="602" t="s">
        <v>497</v>
      </c>
      <c r="V791" s="602" t="s">
        <v>497</v>
      </c>
      <c r="W791" s="602" t="s">
        <v>499</v>
      </c>
      <c r="X791" s="602" t="s">
        <v>499</v>
      </c>
    </row>
    <row r="792" spans="1:24" s="602" customFormat="1">
      <c r="A792" s="602">
        <v>415407</v>
      </c>
      <c r="B792" s="602" t="s">
        <v>5842</v>
      </c>
      <c r="C792" s="602" t="s">
        <v>498</v>
      </c>
      <c r="D792" s="602" t="s">
        <v>498</v>
      </c>
      <c r="E792" s="602" t="s">
        <v>497</v>
      </c>
      <c r="F792" s="602" t="s">
        <v>497</v>
      </c>
      <c r="G792" s="602" t="s">
        <v>498</v>
      </c>
      <c r="H792" s="602" t="s">
        <v>498</v>
      </c>
      <c r="I792" s="602" t="s">
        <v>498</v>
      </c>
      <c r="J792" s="602" t="s">
        <v>499</v>
      </c>
      <c r="K792" s="602" t="s">
        <v>497</v>
      </c>
      <c r="L792" s="602" t="s">
        <v>497</v>
      </c>
      <c r="M792" s="602" t="s">
        <v>498</v>
      </c>
      <c r="N792" s="602" t="s">
        <v>499</v>
      </c>
      <c r="O792" s="602" t="s">
        <v>499</v>
      </c>
      <c r="P792" s="602" t="s">
        <v>499</v>
      </c>
      <c r="Q792" s="602" t="s">
        <v>498</v>
      </c>
      <c r="R792" s="602" t="s">
        <v>499</v>
      </c>
      <c r="S792" s="602" t="s">
        <v>498</v>
      </c>
      <c r="T792" s="602" t="s">
        <v>498</v>
      </c>
      <c r="U792" s="602" t="s">
        <v>498</v>
      </c>
      <c r="V792" s="602" t="s">
        <v>498</v>
      </c>
      <c r="W792" s="602" t="s">
        <v>498</v>
      </c>
      <c r="X792" s="602" t="s">
        <v>498</v>
      </c>
    </row>
    <row r="793" spans="1:24" s="602" customFormat="1">
      <c r="A793" s="602">
        <v>413519</v>
      </c>
      <c r="B793" s="602" t="s">
        <v>5842</v>
      </c>
      <c r="C793" s="602" t="s">
        <v>498</v>
      </c>
      <c r="D793" s="602" t="s">
        <v>498</v>
      </c>
      <c r="E793" s="602" t="s">
        <v>497</v>
      </c>
      <c r="F793" s="602" t="s">
        <v>499</v>
      </c>
      <c r="G793" s="602" t="s">
        <v>498</v>
      </c>
      <c r="H793" s="602" t="s">
        <v>498</v>
      </c>
      <c r="I793" s="602" t="s">
        <v>497</v>
      </c>
      <c r="J793" s="602" t="s">
        <v>499</v>
      </c>
      <c r="K793" s="602" t="s">
        <v>497</v>
      </c>
      <c r="L793" s="602" t="s">
        <v>497</v>
      </c>
      <c r="M793" s="602" t="s">
        <v>499</v>
      </c>
      <c r="N793" s="602" t="s">
        <v>497</v>
      </c>
      <c r="O793" s="602" t="s">
        <v>499</v>
      </c>
      <c r="P793" s="602" t="s">
        <v>499</v>
      </c>
      <c r="Q793" s="602" t="s">
        <v>499</v>
      </c>
      <c r="R793" s="602" t="s">
        <v>499</v>
      </c>
      <c r="S793" s="602" t="s">
        <v>498</v>
      </c>
      <c r="T793" s="602" t="s">
        <v>497</v>
      </c>
      <c r="U793" s="602" t="s">
        <v>499</v>
      </c>
      <c r="V793" s="602" t="s">
        <v>499</v>
      </c>
      <c r="W793" s="602" t="s">
        <v>497</v>
      </c>
      <c r="X793" s="602" t="s">
        <v>498</v>
      </c>
    </row>
    <row r="794" spans="1:24" s="602" customFormat="1">
      <c r="A794" s="602">
        <v>408962</v>
      </c>
      <c r="B794" s="602" t="s">
        <v>5842</v>
      </c>
      <c r="C794" s="602" t="s">
        <v>498</v>
      </c>
      <c r="D794" s="602" t="s">
        <v>498</v>
      </c>
      <c r="E794" s="602" t="s">
        <v>497</v>
      </c>
      <c r="F794" s="602" t="s">
        <v>498</v>
      </c>
      <c r="G794" s="602" t="s">
        <v>497</v>
      </c>
      <c r="H794" s="602" t="s">
        <v>498</v>
      </c>
      <c r="I794" s="602" t="s">
        <v>498</v>
      </c>
      <c r="J794" s="602" t="s">
        <v>499</v>
      </c>
      <c r="K794" s="602" t="s">
        <v>498</v>
      </c>
      <c r="L794" s="602" t="s">
        <v>499</v>
      </c>
      <c r="M794" s="602" t="s">
        <v>498</v>
      </c>
      <c r="N794" s="602" t="s">
        <v>498</v>
      </c>
      <c r="O794" s="602" t="s">
        <v>497</v>
      </c>
      <c r="P794" s="602" t="s">
        <v>498</v>
      </c>
      <c r="Q794" s="602" t="s">
        <v>498</v>
      </c>
      <c r="R794" s="602" t="s">
        <v>497</v>
      </c>
      <c r="S794" s="602" t="s">
        <v>498</v>
      </c>
      <c r="T794" s="602" t="s">
        <v>498</v>
      </c>
      <c r="U794" s="602" t="s">
        <v>498</v>
      </c>
      <c r="V794" s="602" t="s">
        <v>498</v>
      </c>
      <c r="W794" s="602" t="s">
        <v>498</v>
      </c>
      <c r="X794" s="602" t="s">
        <v>497</v>
      </c>
    </row>
    <row r="795" spans="1:24" s="602" customFormat="1">
      <c r="A795" s="602">
        <v>407492</v>
      </c>
      <c r="B795" s="602" t="s">
        <v>5842</v>
      </c>
      <c r="C795" s="602" t="s">
        <v>498</v>
      </c>
      <c r="D795" s="602" t="s">
        <v>498</v>
      </c>
      <c r="E795" s="602" t="s">
        <v>497</v>
      </c>
      <c r="F795" s="602" t="s">
        <v>498</v>
      </c>
      <c r="G795" s="602" t="s">
        <v>498</v>
      </c>
      <c r="H795" s="602" t="s">
        <v>498</v>
      </c>
      <c r="I795" s="602" t="s">
        <v>498</v>
      </c>
      <c r="J795" s="602" t="s">
        <v>498</v>
      </c>
      <c r="K795" s="602" t="s">
        <v>499</v>
      </c>
      <c r="L795" s="602" t="s">
        <v>498</v>
      </c>
      <c r="M795" s="602" t="s">
        <v>498</v>
      </c>
      <c r="N795" s="602" t="s">
        <v>497</v>
      </c>
      <c r="O795" s="602" t="s">
        <v>497</v>
      </c>
      <c r="P795" s="602" t="s">
        <v>497</v>
      </c>
      <c r="Q795" s="602" t="s">
        <v>497</v>
      </c>
      <c r="R795" s="602" t="s">
        <v>497</v>
      </c>
      <c r="S795" s="602" t="s">
        <v>498</v>
      </c>
      <c r="T795" s="602" t="s">
        <v>499</v>
      </c>
      <c r="U795" s="602" t="s">
        <v>498</v>
      </c>
      <c r="V795" s="602" t="s">
        <v>498</v>
      </c>
      <c r="W795" s="602" t="s">
        <v>498</v>
      </c>
      <c r="X795" s="602" t="s">
        <v>498</v>
      </c>
    </row>
    <row r="796" spans="1:24" s="602" customFormat="1">
      <c r="A796" s="602">
        <v>401529</v>
      </c>
      <c r="B796" s="602" t="s">
        <v>5842</v>
      </c>
      <c r="C796" s="602" t="s">
        <v>498</v>
      </c>
      <c r="D796" s="602" t="s">
        <v>498</v>
      </c>
      <c r="E796" s="602" t="s">
        <v>497</v>
      </c>
      <c r="F796" s="602" t="s">
        <v>497</v>
      </c>
      <c r="G796" s="602" t="s">
        <v>499</v>
      </c>
      <c r="H796" s="602" t="s">
        <v>498</v>
      </c>
      <c r="I796" s="602" t="s">
        <v>498</v>
      </c>
      <c r="J796" s="602" t="s">
        <v>498</v>
      </c>
      <c r="K796" s="602" t="s">
        <v>497</v>
      </c>
      <c r="L796" s="602" t="s">
        <v>499</v>
      </c>
      <c r="M796" s="602" t="s">
        <v>498</v>
      </c>
      <c r="N796" s="602" t="s">
        <v>499</v>
      </c>
      <c r="O796" s="602" t="s">
        <v>497</v>
      </c>
      <c r="P796" s="602" t="s">
        <v>497</v>
      </c>
      <c r="Q796" s="602" t="s">
        <v>497</v>
      </c>
      <c r="R796" s="602" t="s">
        <v>497</v>
      </c>
      <c r="S796" s="602" t="s">
        <v>498</v>
      </c>
      <c r="T796" s="602" t="s">
        <v>497</v>
      </c>
      <c r="U796" s="602" t="s">
        <v>497</v>
      </c>
      <c r="V796" s="602" t="s">
        <v>497</v>
      </c>
      <c r="W796" s="602" t="s">
        <v>499</v>
      </c>
      <c r="X796" s="602" t="s">
        <v>497</v>
      </c>
    </row>
    <row r="797" spans="1:24" s="602" customFormat="1">
      <c r="A797" s="602">
        <v>410349</v>
      </c>
      <c r="B797" s="602" t="s">
        <v>5842</v>
      </c>
      <c r="C797" s="602" t="s">
        <v>498</v>
      </c>
      <c r="D797" s="602" t="s">
        <v>498</v>
      </c>
      <c r="E797" s="602" t="s">
        <v>497</v>
      </c>
      <c r="F797" s="602" t="s">
        <v>497</v>
      </c>
      <c r="G797" s="602" t="s">
        <v>498</v>
      </c>
      <c r="H797" s="602" t="s">
        <v>498</v>
      </c>
      <c r="I797" s="602" t="s">
        <v>497</v>
      </c>
      <c r="J797" s="602" t="s">
        <v>497</v>
      </c>
      <c r="K797" s="602" t="s">
        <v>499</v>
      </c>
      <c r="L797" s="602" t="s">
        <v>499</v>
      </c>
      <c r="M797" s="602" t="s">
        <v>497</v>
      </c>
      <c r="N797" s="602" t="s">
        <v>497</v>
      </c>
      <c r="O797" s="602" t="s">
        <v>499</v>
      </c>
      <c r="P797" s="602" t="s">
        <v>497</v>
      </c>
      <c r="Q797" s="602" t="s">
        <v>499</v>
      </c>
      <c r="R797" s="602" t="s">
        <v>497</v>
      </c>
      <c r="S797" s="602" t="s">
        <v>498</v>
      </c>
      <c r="T797" s="602" t="s">
        <v>497</v>
      </c>
      <c r="U797" s="602" t="s">
        <v>499</v>
      </c>
      <c r="V797" s="602" t="s">
        <v>499</v>
      </c>
      <c r="W797" s="602" t="s">
        <v>497</v>
      </c>
      <c r="X797" s="602" t="s">
        <v>498</v>
      </c>
    </row>
    <row r="798" spans="1:24" s="602" customFormat="1">
      <c r="A798" s="602">
        <v>412689</v>
      </c>
      <c r="B798" s="602" t="s">
        <v>5842</v>
      </c>
      <c r="C798" s="602" t="s">
        <v>498</v>
      </c>
      <c r="D798" s="602" t="s">
        <v>498</v>
      </c>
      <c r="E798" s="602" t="s">
        <v>497</v>
      </c>
      <c r="F798" s="602" t="s">
        <v>498</v>
      </c>
      <c r="G798" s="602" t="s">
        <v>498</v>
      </c>
      <c r="H798" s="602" t="s">
        <v>498</v>
      </c>
      <c r="I798" s="602" t="s">
        <v>498</v>
      </c>
      <c r="J798" s="602" t="s">
        <v>499</v>
      </c>
      <c r="K798" s="602" t="s">
        <v>497</v>
      </c>
      <c r="L798" s="602" t="s">
        <v>497</v>
      </c>
      <c r="M798" s="602" t="s">
        <v>499</v>
      </c>
      <c r="N798" s="602" t="s">
        <v>497</v>
      </c>
      <c r="O798" s="602" t="s">
        <v>497</v>
      </c>
      <c r="P798" s="602" t="s">
        <v>499</v>
      </c>
      <c r="Q798" s="602" t="s">
        <v>499</v>
      </c>
      <c r="R798" s="602" t="s">
        <v>498</v>
      </c>
      <c r="S798" s="602" t="s">
        <v>499</v>
      </c>
      <c r="T798" s="602" t="s">
        <v>498</v>
      </c>
      <c r="U798" s="602" t="s">
        <v>498</v>
      </c>
      <c r="V798" s="602" t="s">
        <v>499</v>
      </c>
      <c r="W798" s="602" t="s">
        <v>498</v>
      </c>
      <c r="X798" s="602" t="s">
        <v>498</v>
      </c>
    </row>
    <row r="799" spans="1:24" s="602" customFormat="1">
      <c r="A799" s="602">
        <v>410023</v>
      </c>
      <c r="B799" s="602" t="s">
        <v>5842</v>
      </c>
      <c r="C799" s="602" t="s">
        <v>498</v>
      </c>
      <c r="D799" s="602" t="s">
        <v>498</v>
      </c>
      <c r="E799" s="602" t="s">
        <v>497</v>
      </c>
      <c r="F799" s="602" t="s">
        <v>498</v>
      </c>
      <c r="G799" s="602" t="s">
        <v>498</v>
      </c>
      <c r="H799" s="602" t="s">
        <v>499</v>
      </c>
      <c r="I799" s="602" t="s">
        <v>498</v>
      </c>
      <c r="J799" s="602" t="s">
        <v>497</v>
      </c>
      <c r="K799" s="602" t="s">
        <v>497</v>
      </c>
      <c r="L799" s="602" t="s">
        <v>497</v>
      </c>
      <c r="M799" s="602" t="s">
        <v>497</v>
      </c>
      <c r="N799" s="602" t="s">
        <v>497</v>
      </c>
      <c r="O799" s="602" t="s">
        <v>497</v>
      </c>
      <c r="P799" s="602" t="s">
        <v>497</v>
      </c>
      <c r="Q799" s="602" t="s">
        <v>497</v>
      </c>
      <c r="R799" s="602" t="s">
        <v>498</v>
      </c>
      <c r="S799" s="602" t="s">
        <v>499</v>
      </c>
      <c r="T799" s="602" t="s">
        <v>497</v>
      </c>
      <c r="U799" s="602" t="s">
        <v>497</v>
      </c>
      <c r="V799" s="602" t="s">
        <v>499</v>
      </c>
      <c r="W799" s="602" t="s">
        <v>497</v>
      </c>
      <c r="X799" s="602" t="s">
        <v>498</v>
      </c>
    </row>
    <row r="800" spans="1:24" s="602" customFormat="1">
      <c r="A800" s="602">
        <v>406447</v>
      </c>
      <c r="B800" s="602" t="s">
        <v>5842</v>
      </c>
      <c r="C800" s="602" t="s">
        <v>498</v>
      </c>
      <c r="D800" s="602" t="s">
        <v>498</v>
      </c>
      <c r="E800" s="602" t="s">
        <v>497</v>
      </c>
      <c r="F800" s="602" t="s">
        <v>497</v>
      </c>
      <c r="G800" s="602" t="s">
        <v>498</v>
      </c>
      <c r="H800" s="602" t="s">
        <v>498</v>
      </c>
      <c r="I800" s="602" t="s">
        <v>497</v>
      </c>
      <c r="J800" s="602" t="s">
        <v>497</v>
      </c>
      <c r="K800" s="602" t="s">
        <v>497</v>
      </c>
      <c r="L800" s="602" t="s">
        <v>497</v>
      </c>
      <c r="M800" s="602" t="s">
        <v>497</v>
      </c>
      <c r="N800" s="602" t="s">
        <v>499</v>
      </c>
      <c r="O800" s="602" t="s">
        <v>497</v>
      </c>
      <c r="P800" s="602" t="s">
        <v>498</v>
      </c>
      <c r="Q800" s="602" t="s">
        <v>498</v>
      </c>
      <c r="R800" s="602" t="s">
        <v>498</v>
      </c>
      <c r="S800" s="602" t="s">
        <v>499</v>
      </c>
      <c r="T800" s="602" t="s">
        <v>497</v>
      </c>
      <c r="U800" s="602" t="s">
        <v>498</v>
      </c>
      <c r="V800" s="602" t="s">
        <v>497</v>
      </c>
      <c r="W800" s="602" t="s">
        <v>497</v>
      </c>
      <c r="X800" s="602" t="s">
        <v>498</v>
      </c>
    </row>
    <row r="801" spans="1:24" s="602" customFormat="1">
      <c r="A801" s="602">
        <v>414723</v>
      </c>
      <c r="B801" s="602" t="s">
        <v>5842</v>
      </c>
      <c r="C801" s="602" t="s">
        <v>498</v>
      </c>
      <c r="D801" s="602" t="s">
        <v>498</v>
      </c>
      <c r="E801" s="602" t="s">
        <v>497</v>
      </c>
      <c r="F801" s="602" t="s">
        <v>498</v>
      </c>
      <c r="G801" s="602" t="s">
        <v>498</v>
      </c>
      <c r="H801" s="602" t="s">
        <v>498</v>
      </c>
      <c r="I801" s="602" t="s">
        <v>498</v>
      </c>
      <c r="J801" s="602" t="s">
        <v>498</v>
      </c>
      <c r="K801" s="602" t="s">
        <v>497</v>
      </c>
      <c r="L801" s="602" t="s">
        <v>498</v>
      </c>
      <c r="M801" s="602" t="s">
        <v>498</v>
      </c>
      <c r="N801" s="602" t="s">
        <v>497</v>
      </c>
      <c r="O801" s="602" t="s">
        <v>497</v>
      </c>
      <c r="P801" s="602" t="s">
        <v>498</v>
      </c>
      <c r="Q801" s="602" t="s">
        <v>498</v>
      </c>
      <c r="R801" s="602" t="s">
        <v>499</v>
      </c>
      <c r="S801" s="602" t="s">
        <v>499</v>
      </c>
      <c r="T801" s="602" t="s">
        <v>498</v>
      </c>
      <c r="U801" s="602" t="s">
        <v>498</v>
      </c>
      <c r="V801" s="602" t="s">
        <v>498</v>
      </c>
      <c r="W801" s="602" t="s">
        <v>498</v>
      </c>
      <c r="X801" s="602" t="s">
        <v>499</v>
      </c>
    </row>
    <row r="802" spans="1:24" s="602" customFormat="1">
      <c r="A802" s="602">
        <v>412257</v>
      </c>
      <c r="B802" s="602" t="s">
        <v>5842</v>
      </c>
      <c r="C802" s="602" t="s">
        <v>498</v>
      </c>
      <c r="D802" s="602" t="s">
        <v>498</v>
      </c>
      <c r="E802" s="602" t="s">
        <v>497</v>
      </c>
      <c r="F802" s="602" t="s">
        <v>498</v>
      </c>
      <c r="G802" s="602" t="s">
        <v>498</v>
      </c>
      <c r="H802" s="602" t="s">
        <v>498</v>
      </c>
      <c r="I802" s="602" t="s">
        <v>498</v>
      </c>
      <c r="J802" s="602" t="s">
        <v>499</v>
      </c>
      <c r="K802" s="602" t="s">
        <v>498</v>
      </c>
      <c r="L802" s="602" t="s">
        <v>498</v>
      </c>
      <c r="M802" s="602" t="s">
        <v>497</v>
      </c>
      <c r="N802" s="602" t="s">
        <v>498</v>
      </c>
      <c r="O802" s="602" t="s">
        <v>499</v>
      </c>
      <c r="P802" s="602" t="s">
        <v>497</v>
      </c>
      <c r="Q802" s="602" t="s">
        <v>497</v>
      </c>
      <c r="R802" s="602" t="s">
        <v>497</v>
      </c>
      <c r="S802" s="602" t="s">
        <v>499</v>
      </c>
      <c r="T802" s="602" t="s">
        <v>497</v>
      </c>
      <c r="U802" s="602" t="s">
        <v>497</v>
      </c>
      <c r="V802" s="602" t="s">
        <v>499</v>
      </c>
      <c r="W802" s="602" t="s">
        <v>499</v>
      </c>
      <c r="X802" s="602" t="s">
        <v>497</v>
      </c>
    </row>
    <row r="803" spans="1:24" s="602" customFormat="1">
      <c r="A803" s="602">
        <v>424390</v>
      </c>
      <c r="B803" s="602" t="s">
        <v>5842</v>
      </c>
      <c r="C803" s="602" t="s">
        <v>498</v>
      </c>
      <c r="D803" s="602" t="s">
        <v>499</v>
      </c>
      <c r="E803" s="602" t="s">
        <v>498</v>
      </c>
      <c r="F803" s="602" t="s">
        <v>499</v>
      </c>
      <c r="G803" s="602" t="s">
        <v>498</v>
      </c>
      <c r="H803" s="602" t="s">
        <v>498</v>
      </c>
      <c r="I803" s="602" t="s">
        <v>498</v>
      </c>
      <c r="J803" s="602" t="s">
        <v>497</v>
      </c>
      <c r="K803" s="602" t="s">
        <v>499</v>
      </c>
      <c r="L803" s="602" t="s">
        <v>498</v>
      </c>
      <c r="M803" s="602" t="s">
        <v>498</v>
      </c>
      <c r="N803" s="602" t="s">
        <v>499</v>
      </c>
      <c r="O803" s="602" t="s">
        <v>499</v>
      </c>
      <c r="P803" s="602" t="s">
        <v>498</v>
      </c>
      <c r="Q803" s="602" t="s">
        <v>498</v>
      </c>
      <c r="R803" s="602" t="s">
        <v>498</v>
      </c>
      <c r="S803" s="602" t="s">
        <v>498</v>
      </c>
      <c r="T803" s="602" t="s">
        <v>498</v>
      </c>
      <c r="U803" s="602" t="s">
        <v>498</v>
      </c>
      <c r="V803" s="602" t="s">
        <v>499</v>
      </c>
      <c r="W803" s="602" t="s">
        <v>498</v>
      </c>
      <c r="X803" s="602" t="s">
        <v>498</v>
      </c>
    </row>
    <row r="804" spans="1:24" s="602" customFormat="1">
      <c r="A804" s="602">
        <v>424536</v>
      </c>
      <c r="B804" s="602" t="s">
        <v>5842</v>
      </c>
      <c r="C804" s="602" t="s">
        <v>498</v>
      </c>
      <c r="D804" s="602" t="s">
        <v>499</v>
      </c>
      <c r="E804" s="602" t="s">
        <v>498</v>
      </c>
      <c r="F804" s="602" t="s">
        <v>499</v>
      </c>
      <c r="G804" s="602" t="s">
        <v>498</v>
      </c>
      <c r="H804" s="602" t="s">
        <v>498</v>
      </c>
      <c r="I804" s="602" t="s">
        <v>498</v>
      </c>
      <c r="J804" s="602" t="s">
        <v>497</v>
      </c>
      <c r="K804" s="602" t="s">
        <v>499</v>
      </c>
      <c r="L804" s="602" t="s">
        <v>498</v>
      </c>
      <c r="M804" s="602" t="s">
        <v>498</v>
      </c>
      <c r="N804" s="602" t="s">
        <v>498</v>
      </c>
      <c r="O804" s="602" t="s">
        <v>499</v>
      </c>
      <c r="P804" s="602" t="s">
        <v>498</v>
      </c>
      <c r="Q804" s="602" t="s">
        <v>499</v>
      </c>
      <c r="R804" s="602" t="s">
        <v>498</v>
      </c>
      <c r="S804" s="602" t="s">
        <v>498</v>
      </c>
      <c r="T804" s="602" t="s">
        <v>498</v>
      </c>
      <c r="U804" s="602" t="s">
        <v>499</v>
      </c>
      <c r="V804" s="602" t="s">
        <v>498</v>
      </c>
      <c r="W804" s="602" t="s">
        <v>498</v>
      </c>
      <c r="X804" s="602" t="s">
        <v>498</v>
      </c>
    </row>
    <row r="805" spans="1:24" s="602" customFormat="1">
      <c r="A805" s="602">
        <v>424558</v>
      </c>
      <c r="B805" s="602" t="s">
        <v>5842</v>
      </c>
      <c r="C805" s="602" t="s">
        <v>498</v>
      </c>
      <c r="D805" s="602" t="s">
        <v>499</v>
      </c>
      <c r="E805" s="602" t="s">
        <v>498</v>
      </c>
      <c r="F805" s="602" t="s">
        <v>497</v>
      </c>
      <c r="G805" s="602" t="s">
        <v>498</v>
      </c>
      <c r="H805" s="602" t="s">
        <v>498</v>
      </c>
      <c r="I805" s="602" t="s">
        <v>498</v>
      </c>
      <c r="J805" s="602" t="s">
        <v>497</v>
      </c>
      <c r="K805" s="602" t="s">
        <v>499</v>
      </c>
      <c r="L805" s="602" t="s">
        <v>498</v>
      </c>
      <c r="M805" s="602" t="s">
        <v>498</v>
      </c>
      <c r="N805" s="602" t="s">
        <v>498</v>
      </c>
      <c r="O805" s="602" t="s">
        <v>498</v>
      </c>
      <c r="P805" s="602" t="s">
        <v>498</v>
      </c>
      <c r="Q805" s="602" t="s">
        <v>498</v>
      </c>
      <c r="R805" s="602" t="s">
        <v>498</v>
      </c>
      <c r="S805" s="602" t="s">
        <v>498</v>
      </c>
      <c r="T805" s="602" t="s">
        <v>498</v>
      </c>
      <c r="U805" s="602" t="s">
        <v>498</v>
      </c>
      <c r="V805" s="602" t="s">
        <v>498</v>
      </c>
      <c r="W805" s="602" t="s">
        <v>498</v>
      </c>
      <c r="X805" s="602" t="s">
        <v>498</v>
      </c>
    </row>
    <row r="806" spans="1:24" s="602" customFormat="1">
      <c r="A806" s="602">
        <v>403073</v>
      </c>
      <c r="B806" s="602" t="s">
        <v>5842</v>
      </c>
      <c r="C806" s="602" t="s">
        <v>498</v>
      </c>
      <c r="D806" s="602" t="s">
        <v>499</v>
      </c>
      <c r="E806" s="602" t="s">
        <v>497</v>
      </c>
      <c r="F806" s="602" t="s">
        <v>497</v>
      </c>
      <c r="G806" s="602" t="s">
        <v>497</v>
      </c>
      <c r="H806" s="602" t="s">
        <v>498</v>
      </c>
      <c r="I806" s="602" t="s">
        <v>497</v>
      </c>
      <c r="J806" s="602" t="s">
        <v>497</v>
      </c>
      <c r="K806" s="602" t="s">
        <v>497</v>
      </c>
      <c r="L806" s="602" t="s">
        <v>498</v>
      </c>
      <c r="M806" s="602" t="s">
        <v>497</v>
      </c>
      <c r="N806" s="602" t="s">
        <v>499</v>
      </c>
      <c r="O806" s="602" t="s">
        <v>499</v>
      </c>
      <c r="P806" s="602" t="s">
        <v>499</v>
      </c>
      <c r="Q806" s="602" t="s">
        <v>498</v>
      </c>
      <c r="R806" s="602" t="s">
        <v>498</v>
      </c>
      <c r="S806" s="602" t="s">
        <v>498</v>
      </c>
      <c r="T806" s="602" t="s">
        <v>498</v>
      </c>
      <c r="U806" s="602" t="s">
        <v>498</v>
      </c>
      <c r="V806" s="602" t="s">
        <v>498</v>
      </c>
      <c r="W806" s="602" t="s">
        <v>498</v>
      </c>
      <c r="X806" s="602" t="s">
        <v>498</v>
      </c>
    </row>
    <row r="807" spans="1:24" s="602" customFormat="1">
      <c r="A807" s="602">
        <v>425040</v>
      </c>
      <c r="B807" s="602" t="s">
        <v>5842</v>
      </c>
      <c r="C807" s="602" t="s">
        <v>498</v>
      </c>
      <c r="D807" s="602" t="s">
        <v>499</v>
      </c>
      <c r="E807" s="602" t="s">
        <v>498</v>
      </c>
      <c r="F807" s="602" t="s">
        <v>499</v>
      </c>
      <c r="G807" s="602" t="s">
        <v>498</v>
      </c>
      <c r="H807" s="602" t="s">
        <v>498</v>
      </c>
      <c r="I807" s="602" t="s">
        <v>498</v>
      </c>
      <c r="J807" s="602" t="s">
        <v>499</v>
      </c>
      <c r="K807" s="602" t="s">
        <v>499</v>
      </c>
      <c r="L807" s="602" t="s">
        <v>498</v>
      </c>
      <c r="M807" s="602" t="s">
        <v>498</v>
      </c>
      <c r="N807" s="602" t="s">
        <v>498</v>
      </c>
      <c r="O807" s="602" t="s">
        <v>497</v>
      </c>
      <c r="P807" s="602" t="s">
        <v>498</v>
      </c>
      <c r="Q807" s="602" t="s">
        <v>497</v>
      </c>
      <c r="R807" s="602" t="s">
        <v>499</v>
      </c>
      <c r="S807" s="602" t="s">
        <v>498</v>
      </c>
      <c r="T807" s="602" t="s">
        <v>498</v>
      </c>
      <c r="U807" s="602" t="s">
        <v>498</v>
      </c>
      <c r="V807" s="602" t="s">
        <v>499</v>
      </c>
      <c r="W807" s="602" t="s">
        <v>498</v>
      </c>
      <c r="X807" s="602" t="s">
        <v>498</v>
      </c>
    </row>
    <row r="808" spans="1:24" s="602" customFormat="1">
      <c r="A808" s="602">
        <v>425375</v>
      </c>
      <c r="B808" s="602" t="s">
        <v>5842</v>
      </c>
      <c r="C808" s="602" t="s">
        <v>498</v>
      </c>
      <c r="D808" s="602" t="s">
        <v>499</v>
      </c>
      <c r="E808" s="602" t="s">
        <v>498</v>
      </c>
      <c r="F808" s="602" t="s">
        <v>499</v>
      </c>
      <c r="G808" s="602" t="s">
        <v>498</v>
      </c>
      <c r="H808" s="602" t="s">
        <v>498</v>
      </c>
      <c r="I808" s="602" t="s">
        <v>498</v>
      </c>
      <c r="J808" s="602" t="s">
        <v>499</v>
      </c>
      <c r="K808" s="602" t="s">
        <v>499</v>
      </c>
      <c r="L808" s="602" t="s">
        <v>498</v>
      </c>
      <c r="M808" s="602" t="s">
        <v>498</v>
      </c>
      <c r="N808" s="602" t="s">
        <v>498</v>
      </c>
      <c r="O808" s="602" t="s">
        <v>498</v>
      </c>
      <c r="P808" s="602" t="s">
        <v>499</v>
      </c>
      <c r="Q808" s="602" t="s">
        <v>498</v>
      </c>
      <c r="R808" s="602" t="s">
        <v>498</v>
      </c>
      <c r="S808" s="602" t="s">
        <v>498</v>
      </c>
      <c r="T808" s="602" t="s">
        <v>498</v>
      </c>
      <c r="U808" s="602" t="s">
        <v>498</v>
      </c>
      <c r="V808" s="602" t="s">
        <v>498</v>
      </c>
      <c r="W808" s="602" t="s">
        <v>498</v>
      </c>
      <c r="X808" s="602" t="s">
        <v>499</v>
      </c>
    </row>
    <row r="809" spans="1:24" s="602" customFormat="1">
      <c r="A809" s="602">
        <v>425390</v>
      </c>
      <c r="B809" s="602" t="s">
        <v>5842</v>
      </c>
      <c r="C809" s="602" t="s">
        <v>498</v>
      </c>
      <c r="D809" s="602" t="s">
        <v>499</v>
      </c>
      <c r="E809" s="602" t="s">
        <v>498</v>
      </c>
      <c r="F809" s="602" t="s">
        <v>499</v>
      </c>
      <c r="G809" s="602" t="s">
        <v>498</v>
      </c>
      <c r="H809" s="602" t="s">
        <v>498</v>
      </c>
      <c r="I809" s="602" t="s">
        <v>498</v>
      </c>
      <c r="J809" s="602" t="s">
        <v>499</v>
      </c>
      <c r="K809" s="602" t="s">
        <v>499</v>
      </c>
      <c r="L809" s="602" t="s">
        <v>498</v>
      </c>
      <c r="M809" s="602" t="s">
        <v>498</v>
      </c>
      <c r="N809" s="602" t="s">
        <v>499</v>
      </c>
      <c r="O809" s="602" t="s">
        <v>499</v>
      </c>
      <c r="P809" s="602" t="s">
        <v>498</v>
      </c>
      <c r="Q809" s="602" t="s">
        <v>498</v>
      </c>
      <c r="R809" s="602" t="s">
        <v>499</v>
      </c>
      <c r="S809" s="602" t="s">
        <v>498</v>
      </c>
      <c r="T809" s="602" t="s">
        <v>499</v>
      </c>
      <c r="U809" s="602" t="s">
        <v>499</v>
      </c>
      <c r="V809" s="602" t="s">
        <v>499</v>
      </c>
      <c r="W809" s="602" t="s">
        <v>499</v>
      </c>
      <c r="X809" s="602" t="s">
        <v>499</v>
      </c>
    </row>
    <row r="810" spans="1:24" s="602" customFormat="1">
      <c r="A810" s="602">
        <v>425412</v>
      </c>
      <c r="B810" s="602" t="s">
        <v>5842</v>
      </c>
      <c r="C810" s="602" t="s">
        <v>498</v>
      </c>
      <c r="D810" s="602" t="s">
        <v>499</v>
      </c>
      <c r="E810" s="602" t="s">
        <v>498</v>
      </c>
      <c r="F810" s="602" t="s">
        <v>499</v>
      </c>
      <c r="G810" s="602" t="s">
        <v>498</v>
      </c>
      <c r="H810" s="602" t="s">
        <v>498</v>
      </c>
      <c r="I810" s="602" t="s">
        <v>498</v>
      </c>
      <c r="J810" s="602" t="s">
        <v>497</v>
      </c>
      <c r="K810" s="602" t="s">
        <v>499</v>
      </c>
      <c r="L810" s="602" t="s">
        <v>498</v>
      </c>
      <c r="M810" s="602" t="s">
        <v>498</v>
      </c>
      <c r="N810" s="602" t="s">
        <v>498</v>
      </c>
      <c r="O810" s="602" t="s">
        <v>499</v>
      </c>
      <c r="P810" s="602" t="s">
        <v>498</v>
      </c>
      <c r="Q810" s="602" t="s">
        <v>498</v>
      </c>
      <c r="R810" s="602" t="s">
        <v>498</v>
      </c>
      <c r="S810" s="602" t="s">
        <v>498</v>
      </c>
      <c r="T810" s="602" t="s">
        <v>498</v>
      </c>
      <c r="U810" s="602" t="s">
        <v>498</v>
      </c>
      <c r="V810" s="602" t="s">
        <v>498</v>
      </c>
      <c r="W810" s="602" t="s">
        <v>498</v>
      </c>
      <c r="X810" s="602" t="s">
        <v>498</v>
      </c>
    </row>
    <row r="811" spans="1:24" s="602" customFormat="1">
      <c r="A811" s="602">
        <v>420284</v>
      </c>
      <c r="B811" s="602" t="s">
        <v>5842</v>
      </c>
      <c r="C811" s="602" t="s">
        <v>498</v>
      </c>
      <c r="D811" s="602" t="s">
        <v>499</v>
      </c>
      <c r="E811" s="602" t="s">
        <v>498</v>
      </c>
      <c r="F811" s="602" t="s">
        <v>498</v>
      </c>
      <c r="G811" s="602" t="s">
        <v>498</v>
      </c>
      <c r="H811" s="602" t="s">
        <v>497</v>
      </c>
      <c r="I811" s="602" t="s">
        <v>498</v>
      </c>
      <c r="J811" s="602" t="s">
        <v>497</v>
      </c>
      <c r="K811" s="602" t="s">
        <v>498</v>
      </c>
      <c r="L811" s="602" t="s">
        <v>498</v>
      </c>
      <c r="M811" s="602" t="s">
        <v>497</v>
      </c>
      <c r="N811" s="602" t="s">
        <v>497</v>
      </c>
      <c r="O811" s="602" t="s">
        <v>497</v>
      </c>
      <c r="P811" s="602" t="s">
        <v>498</v>
      </c>
      <c r="Q811" s="602" t="s">
        <v>498</v>
      </c>
      <c r="R811" s="602" t="s">
        <v>498</v>
      </c>
      <c r="S811" s="602" t="s">
        <v>498</v>
      </c>
      <c r="T811" s="602" t="s">
        <v>498</v>
      </c>
      <c r="U811" s="602" t="s">
        <v>498</v>
      </c>
      <c r="V811" s="602" t="s">
        <v>498</v>
      </c>
      <c r="W811" s="602" t="s">
        <v>498</v>
      </c>
      <c r="X811" s="602" t="s">
        <v>498</v>
      </c>
    </row>
    <row r="812" spans="1:24" s="602" customFormat="1">
      <c r="A812" s="602">
        <v>425600</v>
      </c>
      <c r="B812" s="602" t="s">
        <v>5842</v>
      </c>
      <c r="C812" s="602" t="s">
        <v>498</v>
      </c>
      <c r="D812" s="602" t="s">
        <v>499</v>
      </c>
      <c r="E812" s="602" t="s">
        <v>498</v>
      </c>
      <c r="F812" s="602" t="s">
        <v>499</v>
      </c>
      <c r="G812" s="602" t="s">
        <v>498</v>
      </c>
      <c r="H812" s="602" t="s">
        <v>498</v>
      </c>
      <c r="I812" s="602" t="s">
        <v>498</v>
      </c>
      <c r="J812" s="602" t="s">
        <v>499</v>
      </c>
      <c r="K812" s="602" t="s">
        <v>499</v>
      </c>
      <c r="L812" s="602" t="s">
        <v>498</v>
      </c>
      <c r="M812" s="602" t="s">
        <v>498</v>
      </c>
      <c r="N812" s="602" t="s">
        <v>499</v>
      </c>
      <c r="O812" s="602" t="s">
        <v>499</v>
      </c>
      <c r="P812" s="602" t="s">
        <v>498</v>
      </c>
      <c r="Q812" s="602" t="s">
        <v>498</v>
      </c>
      <c r="R812" s="602" t="s">
        <v>498</v>
      </c>
      <c r="S812" s="602" t="s">
        <v>498</v>
      </c>
      <c r="T812" s="602" t="s">
        <v>498</v>
      </c>
      <c r="U812" s="602" t="s">
        <v>499</v>
      </c>
      <c r="V812" s="602" t="s">
        <v>499</v>
      </c>
      <c r="W812" s="602" t="s">
        <v>498</v>
      </c>
      <c r="X812" s="602" t="s">
        <v>498</v>
      </c>
    </row>
    <row r="813" spans="1:24" s="602" customFormat="1">
      <c r="A813" s="602">
        <v>425680</v>
      </c>
      <c r="B813" s="602" t="s">
        <v>5842</v>
      </c>
      <c r="C813" s="602" t="s">
        <v>498</v>
      </c>
      <c r="D813" s="602" t="s">
        <v>499</v>
      </c>
      <c r="E813" s="602" t="s">
        <v>498</v>
      </c>
      <c r="F813" s="602" t="s">
        <v>497</v>
      </c>
      <c r="G813" s="602" t="s">
        <v>498</v>
      </c>
      <c r="H813" s="602" t="s">
        <v>498</v>
      </c>
      <c r="I813" s="602" t="s">
        <v>498</v>
      </c>
      <c r="J813" s="602" t="s">
        <v>497</v>
      </c>
      <c r="K813" s="602" t="s">
        <v>499</v>
      </c>
      <c r="L813" s="602" t="s">
        <v>498</v>
      </c>
      <c r="M813" s="602" t="s">
        <v>498</v>
      </c>
      <c r="N813" s="602" t="s">
        <v>498</v>
      </c>
      <c r="O813" s="602" t="s">
        <v>498</v>
      </c>
      <c r="P813" s="602" t="s">
        <v>498</v>
      </c>
      <c r="Q813" s="602" t="s">
        <v>498</v>
      </c>
      <c r="R813" s="602" t="s">
        <v>498</v>
      </c>
      <c r="S813" s="602" t="s">
        <v>498</v>
      </c>
      <c r="T813" s="602" t="s">
        <v>498</v>
      </c>
      <c r="U813" s="602" t="s">
        <v>498</v>
      </c>
      <c r="V813" s="602" t="s">
        <v>498</v>
      </c>
      <c r="W813" s="602" t="s">
        <v>498</v>
      </c>
      <c r="X813" s="602" t="s">
        <v>498</v>
      </c>
    </row>
    <row r="814" spans="1:24" s="602" customFormat="1">
      <c r="A814" s="602">
        <v>424779</v>
      </c>
      <c r="B814" s="602" t="s">
        <v>5842</v>
      </c>
      <c r="C814" s="602" t="s">
        <v>498</v>
      </c>
      <c r="D814" s="602" t="s">
        <v>499</v>
      </c>
      <c r="E814" s="602" t="s">
        <v>498</v>
      </c>
      <c r="F814" s="602" t="s">
        <v>499</v>
      </c>
      <c r="G814" s="602" t="s">
        <v>498</v>
      </c>
      <c r="H814" s="602" t="s">
        <v>498</v>
      </c>
      <c r="I814" s="602" t="s">
        <v>498</v>
      </c>
      <c r="J814" s="602" t="s">
        <v>499</v>
      </c>
      <c r="K814" s="602" t="s">
        <v>499</v>
      </c>
      <c r="L814" s="602" t="s">
        <v>498</v>
      </c>
      <c r="M814" s="602" t="s">
        <v>499</v>
      </c>
      <c r="N814" s="602" t="s">
        <v>499</v>
      </c>
      <c r="O814" s="602" t="s">
        <v>499</v>
      </c>
      <c r="P814" s="602" t="s">
        <v>498</v>
      </c>
      <c r="Q814" s="602" t="s">
        <v>498</v>
      </c>
      <c r="R814" s="602" t="s">
        <v>498</v>
      </c>
      <c r="S814" s="602" t="s">
        <v>498</v>
      </c>
      <c r="T814" s="602" t="s">
        <v>498</v>
      </c>
      <c r="U814" s="602" t="s">
        <v>498</v>
      </c>
      <c r="V814" s="602" t="s">
        <v>498</v>
      </c>
      <c r="W814" s="602" t="s">
        <v>498</v>
      </c>
      <c r="X814" s="602" t="s">
        <v>498</v>
      </c>
    </row>
    <row r="815" spans="1:24" s="602" customFormat="1">
      <c r="A815" s="602">
        <v>424795</v>
      </c>
      <c r="B815" s="602" t="s">
        <v>5842</v>
      </c>
      <c r="C815" s="602" t="s">
        <v>498</v>
      </c>
      <c r="D815" s="602" t="s">
        <v>499</v>
      </c>
      <c r="E815" s="602" t="s">
        <v>498</v>
      </c>
      <c r="F815" s="602" t="s">
        <v>497</v>
      </c>
      <c r="G815" s="602" t="s">
        <v>498</v>
      </c>
      <c r="H815" s="602" t="s">
        <v>498</v>
      </c>
      <c r="I815" s="602" t="s">
        <v>498</v>
      </c>
      <c r="J815" s="602" t="s">
        <v>499</v>
      </c>
      <c r="K815" s="602" t="s">
        <v>499</v>
      </c>
      <c r="L815" s="602" t="s">
        <v>498</v>
      </c>
      <c r="M815" s="602" t="s">
        <v>499</v>
      </c>
      <c r="N815" s="602" t="s">
        <v>498</v>
      </c>
      <c r="O815" s="602" t="s">
        <v>498</v>
      </c>
      <c r="P815" s="602" t="s">
        <v>498</v>
      </c>
      <c r="Q815" s="602" t="s">
        <v>498</v>
      </c>
      <c r="R815" s="602" t="s">
        <v>498</v>
      </c>
      <c r="S815" s="602" t="s">
        <v>498</v>
      </c>
      <c r="T815" s="602" t="s">
        <v>498</v>
      </c>
      <c r="U815" s="602" t="s">
        <v>498</v>
      </c>
      <c r="V815" s="602" t="s">
        <v>498</v>
      </c>
      <c r="W815" s="602" t="s">
        <v>498</v>
      </c>
      <c r="X815" s="602" t="s">
        <v>498</v>
      </c>
    </row>
    <row r="816" spans="1:24" s="602" customFormat="1">
      <c r="A816" s="602">
        <v>425037</v>
      </c>
      <c r="B816" s="602" t="s">
        <v>5842</v>
      </c>
      <c r="C816" s="602" t="s">
        <v>498</v>
      </c>
      <c r="D816" s="602" t="s">
        <v>499</v>
      </c>
      <c r="E816" s="602" t="s">
        <v>498</v>
      </c>
      <c r="F816" s="602" t="s">
        <v>499</v>
      </c>
      <c r="G816" s="602" t="s">
        <v>498</v>
      </c>
      <c r="H816" s="602" t="s">
        <v>498</v>
      </c>
      <c r="I816" s="602" t="s">
        <v>498</v>
      </c>
      <c r="J816" s="602" t="s">
        <v>499</v>
      </c>
      <c r="K816" s="602" t="s">
        <v>499</v>
      </c>
      <c r="L816" s="602" t="s">
        <v>497</v>
      </c>
      <c r="M816" s="602" t="s">
        <v>499</v>
      </c>
      <c r="N816" s="602" t="s">
        <v>498</v>
      </c>
      <c r="O816" s="602" t="s">
        <v>498</v>
      </c>
      <c r="P816" s="602" t="s">
        <v>498</v>
      </c>
      <c r="Q816" s="602" t="s">
        <v>498</v>
      </c>
      <c r="R816" s="602" t="s">
        <v>498</v>
      </c>
      <c r="S816" s="602" t="s">
        <v>498</v>
      </c>
      <c r="T816" s="602" t="s">
        <v>498</v>
      </c>
      <c r="U816" s="602" t="s">
        <v>498</v>
      </c>
      <c r="V816" s="602" t="s">
        <v>498</v>
      </c>
      <c r="W816" s="602" t="s">
        <v>498</v>
      </c>
      <c r="X816" s="602" t="s">
        <v>498</v>
      </c>
    </row>
    <row r="817" spans="1:24" s="602" customFormat="1">
      <c r="A817" s="602">
        <v>425115</v>
      </c>
      <c r="B817" s="602" t="s">
        <v>5842</v>
      </c>
      <c r="C817" s="602" t="s">
        <v>498</v>
      </c>
      <c r="D817" s="602" t="s">
        <v>499</v>
      </c>
      <c r="E817" s="602" t="s">
        <v>498</v>
      </c>
      <c r="F817" s="602" t="s">
        <v>499</v>
      </c>
      <c r="G817" s="602" t="s">
        <v>498</v>
      </c>
      <c r="H817" s="602" t="s">
        <v>498</v>
      </c>
      <c r="I817" s="602" t="s">
        <v>498</v>
      </c>
      <c r="J817" s="602" t="s">
        <v>498</v>
      </c>
      <c r="K817" s="602" t="s">
        <v>499</v>
      </c>
      <c r="L817" s="602" t="s">
        <v>498</v>
      </c>
      <c r="M817" s="602" t="s">
        <v>499</v>
      </c>
      <c r="N817" s="602" t="s">
        <v>498</v>
      </c>
      <c r="O817" s="602" t="s">
        <v>499</v>
      </c>
      <c r="P817" s="602" t="s">
        <v>498</v>
      </c>
      <c r="Q817" s="602" t="s">
        <v>498</v>
      </c>
      <c r="R817" s="602" t="s">
        <v>498</v>
      </c>
      <c r="S817" s="602" t="s">
        <v>498</v>
      </c>
      <c r="T817" s="602" t="s">
        <v>498</v>
      </c>
      <c r="U817" s="602" t="s">
        <v>498</v>
      </c>
      <c r="V817" s="602" t="s">
        <v>498</v>
      </c>
      <c r="W817" s="602" t="s">
        <v>498</v>
      </c>
      <c r="X817" s="602" t="s">
        <v>498</v>
      </c>
    </row>
    <row r="818" spans="1:24" s="602" customFormat="1">
      <c r="A818" s="602">
        <v>415942</v>
      </c>
      <c r="B818" s="602" t="s">
        <v>5842</v>
      </c>
      <c r="C818" s="602" t="s">
        <v>498</v>
      </c>
      <c r="D818" s="602" t="s">
        <v>499</v>
      </c>
      <c r="E818" s="602" t="s">
        <v>498</v>
      </c>
      <c r="F818" s="602" t="s">
        <v>498</v>
      </c>
      <c r="G818" s="602" t="s">
        <v>497</v>
      </c>
      <c r="H818" s="602" t="s">
        <v>497</v>
      </c>
      <c r="I818" s="602" t="s">
        <v>497</v>
      </c>
      <c r="J818" s="602" t="s">
        <v>499</v>
      </c>
      <c r="K818" s="602" t="s">
        <v>497</v>
      </c>
      <c r="L818" s="602" t="s">
        <v>497</v>
      </c>
      <c r="M818" s="602" t="s">
        <v>499</v>
      </c>
      <c r="N818" s="602" t="s">
        <v>498</v>
      </c>
      <c r="O818" s="602" t="s">
        <v>499</v>
      </c>
      <c r="P818" s="602" t="s">
        <v>499</v>
      </c>
      <c r="Q818" s="602" t="s">
        <v>499</v>
      </c>
      <c r="R818" s="602" t="s">
        <v>498</v>
      </c>
      <c r="S818" s="602" t="s">
        <v>499</v>
      </c>
      <c r="T818" s="602" t="s">
        <v>498</v>
      </c>
      <c r="U818" s="602" t="s">
        <v>498</v>
      </c>
      <c r="V818" s="602" t="s">
        <v>498</v>
      </c>
      <c r="W818" s="602" t="s">
        <v>498</v>
      </c>
      <c r="X818" s="602" t="s">
        <v>498</v>
      </c>
    </row>
    <row r="819" spans="1:24" s="602" customFormat="1">
      <c r="A819" s="602">
        <v>425439</v>
      </c>
      <c r="B819" s="602" t="s">
        <v>5842</v>
      </c>
      <c r="C819" s="602" t="s">
        <v>498</v>
      </c>
      <c r="D819" s="602" t="s">
        <v>499</v>
      </c>
      <c r="E819" s="602" t="s">
        <v>498</v>
      </c>
      <c r="F819" s="602" t="s">
        <v>499</v>
      </c>
      <c r="G819" s="602" t="s">
        <v>498</v>
      </c>
      <c r="H819" s="602" t="s">
        <v>498</v>
      </c>
      <c r="I819" s="602" t="s">
        <v>498</v>
      </c>
      <c r="J819" s="602" t="s">
        <v>497</v>
      </c>
      <c r="K819" s="602" t="s">
        <v>499</v>
      </c>
      <c r="L819" s="602" t="s">
        <v>499</v>
      </c>
      <c r="M819" s="602" t="s">
        <v>499</v>
      </c>
      <c r="N819" s="602" t="s">
        <v>499</v>
      </c>
      <c r="O819" s="602" t="s">
        <v>499</v>
      </c>
      <c r="P819" s="602" t="s">
        <v>498</v>
      </c>
      <c r="Q819" s="602" t="s">
        <v>498</v>
      </c>
      <c r="R819" s="602" t="s">
        <v>498</v>
      </c>
      <c r="S819" s="602" t="s">
        <v>498</v>
      </c>
      <c r="T819" s="602" t="s">
        <v>498</v>
      </c>
      <c r="U819" s="602" t="s">
        <v>498</v>
      </c>
      <c r="V819" s="602" t="s">
        <v>498</v>
      </c>
      <c r="W819" s="602" t="s">
        <v>498</v>
      </c>
      <c r="X819" s="602" t="s">
        <v>498</v>
      </c>
    </row>
    <row r="820" spans="1:24" s="602" customFormat="1">
      <c r="A820" s="602">
        <v>418837</v>
      </c>
      <c r="B820" s="602" t="s">
        <v>5842</v>
      </c>
      <c r="C820" s="602" t="s">
        <v>498</v>
      </c>
      <c r="D820" s="602" t="s">
        <v>499</v>
      </c>
      <c r="E820" s="602" t="s">
        <v>498</v>
      </c>
      <c r="F820" s="602" t="s">
        <v>498</v>
      </c>
      <c r="G820" s="602" t="s">
        <v>499</v>
      </c>
      <c r="H820" s="602" t="s">
        <v>498</v>
      </c>
      <c r="I820" s="602" t="s">
        <v>499</v>
      </c>
      <c r="J820" s="602" t="s">
        <v>499</v>
      </c>
      <c r="K820" s="602" t="s">
        <v>498</v>
      </c>
      <c r="L820" s="602" t="s">
        <v>498</v>
      </c>
      <c r="M820" s="602" t="s">
        <v>497</v>
      </c>
      <c r="N820" s="602" t="s">
        <v>497</v>
      </c>
      <c r="O820" s="602" t="s">
        <v>499</v>
      </c>
      <c r="P820" s="602" t="s">
        <v>497</v>
      </c>
      <c r="Q820" s="602" t="s">
        <v>499</v>
      </c>
      <c r="R820" s="602" t="s">
        <v>498</v>
      </c>
      <c r="S820" s="602" t="s">
        <v>498</v>
      </c>
      <c r="T820" s="602" t="s">
        <v>499</v>
      </c>
      <c r="U820" s="602" t="s">
        <v>498</v>
      </c>
      <c r="V820" s="602" t="s">
        <v>499</v>
      </c>
      <c r="W820" s="602" t="s">
        <v>498</v>
      </c>
      <c r="X820" s="602" t="s">
        <v>498</v>
      </c>
    </row>
    <row r="821" spans="1:24" s="602" customFormat="1">
      <c r="A821" s="602">
        <v>425142</v>
      </c>
      <c r="B821" s="602" t="s">
        <v>5842</v>
      </c>
      <c r="C821" s="602" t="s">
        <v>498</v>
      </c>
      <c r="D821" s="602" t="s">
        <v>499</v>
      </c>
      <c r="E821" s="602" t="s">
        <v>498</v>
      </c>
      <c r="F821" s="602" t="s">
        <v>498</v>
      </c>
      <c r="G821" s="602" t="s">
        <v>498</v>
      </c>
      <c r="H821" s="602" t="s">
        <v>498</v>
      </c>
      <c r="I821" s="602" t="s">
        <v>498</v>
      </c>
      <c r="J821" s="602" t="s">
        <v>499</v>
      </c>
      <c r="K821" s="602" t="s">
        <v>499</v>
      </c>
      <c r="L821" s="602" t="s">
        <v>498</v>
      </c>
      <c r="M821" s="602" t="s">
        <v>498</v>
      </c>
      <c r="N821" s="602" t="s">
        <v>498</v>
      </c>
      <c r="O821" s="602" t="s">
        <v>498</v>
      </c>
      <c r="P821" s="602" t="s">
        <v>498</v>
      </c>
      <c r="Q821" s="602" t="s">
        <v>498</v>
      </c>
      <c r="R821" s="602" t="s">
        <v>498</v>
      </c>
      <c r="S821" s="602" t="s">
        <v>498</v>
      </c>
      <c r="T821" s="602" t="s">
        <v>498</v>
      </c>
      <c r="U821" s="602" t="s">
        <v>498</v>
      </c>
      <c r="V821" s="602" t="s">
        <v>498</v>
      </c>
      <c r="W821" s="602" t="s">
        <v>498</v>
      </c>
      <c r="X821" s="602" t="s">
        <v>498</v>
      </c>
    </row>
    <row r="822" spans="1:24" s="602" customFormat="1">
      <c r="A822" s="602">
        <v>425447</v>
      </c>
      <c r="B822" s="602" t="s">
        <v>5842</v>
      </c>
      <c r="C822" s="602" t="s">
        <v>498</v>
      </c>
      <c r="D822" s="602" t="s">
        <v>499</v>
      </c>
      <c r="E822" s="602" t="s">
        <v>498</v>
      </c>
      <c r="F822" s="602" t="s">
        <v>498</v>
      </c>
      <c r="G822" s="602" t="s">
        <v>498</v>
      </c>
      <c r="H822" s="602" t="s">
        <v>498</v>
      </c>
      <c r="I822" s="602" t="s">
        <v>498</v>
      </c>
      <c r="J822" s="602" t="s">
        <v>499</v>
      </c>
      <c r="K822" s="602" t="s">
        <v>499</v>
      </c>
      <c r="L822" s="602" t="s">
        <v>498</v>
      </c>
      <c r="M822" s="602" t="s">
        <v>498</v>
      </c>
      <c r="N822" s="602" t="s">
        <v>498</v>
      </c>
      <c r="O822" s="602" t="s">
        <v>498</v>
      </c>
      <c r="P822" s="602" t="s">
        <v>498</v>
      </c>
      <c r="Q822" s="602" t="s">
        <v>498</v>
      </c>
      <c r="R822" s="602" t="s">
        <v>498</v>
      </c>
      <c r="S822" s="602" t="s">
        <v>498</v>
      </c>
      <c r="T822" s="602" t="s">
        <v>498</v>
      </c>
      <c r="U822" s="602" t="s">
        <v>498</v>
      </c>
      <c r="V822" s="602" t="s">
        <v>498</v>
      </c>
      <c r="W822" s="602" t="s">
        <v>498</v>
      </c>
      <c r="X822" s="602" t="s">
        <v>498</v>
      </c>
    </row>
    <row r="823" spans="1:24" s="602" customFormat="1">
      <c r="A823" s="602">
        <v>422505</v>
      </c>
      <c r="B823" s="602" t="s">
        <v>5842</v>
      </c>
      <c r="C823" s="602" t="s">
        <v>498</v>
      </c>
      <c r="D823" s="602" t="s">
        <v>499</v>
      </c>
      <c r="E823" s="602" t="s">
        <v>498</v>
      </c>
      <c r="F823" s="602" t="s">
        <v>499</v>
      </c>
      <c r="G823" s="602" t="s">
        <v>498</v>
      </c>
      <c r="H823" s="602" t="s">
        <v>498</v>
      </c>
      <c r="I823" s="602" t="s">
        <v>498</v>
      </c>
      <c r="J823" s="602" t="s">
        <v>498</v>
      </c>
      <c r="K823" s="602" t="s">
        <v>498</v>
      </c>
      <c r="L823" s="602" t="s">
        <v>498</v>
      </c>
      <c r="M823" s="602" t="s">
        <v>498</v>
      </c>
      <c r="N823" s="602" t="s">
        <v>498</v>
      </c>
      <c r="O823" s="602" t="s">
        <v>498</v>
      </c>
      <c r="P823" s="602" t="s">
        <v>499</v>
      </c>
      <c r="Q823" s="602" t="s">
        <v>499</v>
      </c>
      <c r="R823" s="602" t="s">
        <v>498</v>
      </c>
      <c r="S823" s="602" t="s">
        <v>498</v>
      </c>
      <c r="T823" s="602" t="s">
        <v>498</v>
      </c>
      <c r="U823" s="602" t="s">
        <v>498</v>
      </c>
      <c r="V823" s="602" t="s">
        <v>498</v>
      </c>
      <c r="W823" s="602" t="s">
        <v>498</v>
      </c>
      <c r="X823" s="602" t="s">
        <v>498</v>
      </c>
    </row>
    <row r="824" spans="1:24" s="602" customFormat="1">
      <c r="A824" s="602">
        <v>424565</v>
      </c>
      <c r="B824" s="602" t="s">
        <v>5842</v>
      </c>
      <c r="C824" s="602" t="s">
        <v>498</v>
      </c>
      <c r="D824" s="602" t="s">
        <v>499</v>
      </c>
      <c r="E824" s="602" t="s">
        <v>498</v>
      </c>
      <c r="F824" s="602" t="s">
        <v>499</v>
      </c>
      <c r="G824" s="602" t="s">
        <v>498</v>
      </c>
      <c r="H824" s="602" t="s">
        <v>498</v>
      </c>
      <c r="I824" s="602" t="s">
        <v>498</v>
      </c>
      <c r="J824" s="602" t="s">
        <v>499</v>
      </c>
      <c r="K824" s="602" t="s">
        <v>498</v>
      </c>
      <c r="L824" s="602" t="s">
        <v>498</v>
      </c>
      <c r="M824" s="602" t="s">
        <v>498</v>
      </c>
      <c r="N824" s="602" t="s">
        <v>498</v>
      </c>
      <c r="O824" s="602" t="s">
        <v>498</v>
      </c>
      <c r="P824" s="602" t="s">
        <v>498</v>
      </c>
      <c r="Q824" s="602" t="s">
        <v>498</v>
      </c>
      <c r="R824" s="602" t="s">
        <v>498</v>
      </c>
      <c r="S824" s="602" t="s">
        <v>498</v>
      </c>
      <c r="T824" s="602" t="s">
        <v>498</v>
      </c>
      <c r="U824" s="602" t="s">
        <v>498</v>
      </c>
      <c r="V824" s="602" t="s">
        <v>498</v>
      </c>
      <c r="W824" s="602" t="s">
        <v>498</v>
      </c>
      <c r="X824" s="602" t="s">
        <v>498</v>
      </c>
    </row>
    <row r="825" spans="1:24" s="602" customFormat="1">
      <c r="A825" s="602">
        <v>415987</v>
      </c>
      <c r="B825" s="602" t="s">
        <v>5842</v>
      </c>
      <c r="C825" s="602" t="s">
        <v>498</v>
      </c>
      <c r="D825" s="602" t="s">
        <v>499</v>
      </c>
      <c r="E825" s="602" t="s">
        <v>498</v>
      </c>
      <c r="F825" s="602" t="s">
        <v>498</v>
      </c>
      <c r="G825" s="602" t="s">
        <v>497</v>
      </c>
      <c r="H825" s="602" t="s">
        <v>497</v>
      </c>
      <c r="I825" s="602" t="s">
        <v>499</v>
      </c>
      <c r="J825" s="602" t="s">
        <v>497</v>
      </c>
      <c r="K825" s="602" t="s">
        <v>499</v>
      </c>
      <c r="L825" s="602" t="s">
        <v>498</v>
      </c>
      <c r="M825" s="602" t="s">
        <v>498</v>
      </c>
      <c r="N825" s="602" t="s">
        <v>499</v>
      </c>
      <c r="O825" s="602" t="s">
        <v>497</v>
      </c>
      <c r="P825" s="602" t="s">
        <v>499</v>
      </c>
      <c r="Q825" s="602" t="s">
        <v>498</v>
      </c>
      <c r="R825" s="602" t="s">
        <v>498</v>
      </c>
      <c r="S825" s="602" t="s">
        <v>498</v>
      </c>
      <c r="T825" s="602" t="s">
        <v>499</v>
      </c>
      <c r="U825" s="602" t="s">
        <v>497</v>
      </c>
      <c r="V825" s="602" t="s">
        <v>497</v>
      </c>
      <c r="W825" s="602" t="s">
        <v>499</v>
      </c>
      <c r="X825" s="602" t="s">
        <v>499</v>
      </c>
    </row>
    <row r="826" spans="1:24" s="602" customFormat="1">
      <c r="A826" s="602">
        <v>401610</v>
      </c>
      <c r="B826" s="602" t="s">
        <v>5842</v>
      </c>
      <c r="C826" s="602" t="s">
        <v>498</v>
      </c>
      <c r="D826" s="602" t="s">
        <v>499</v>
      </c>
      <c r="E826" s="602" t="s">
        <v>498</v>
      </c>
      <c r="F826" s="602" t="s">
        <v>498</v>
      </c>
      <c r="G826" s="602" t="s">
        <v>497</v>
      </c>
      <c r="H826" s="602" t="s">
        <v>498</v>
      </c>
      <c r="I826" s="602" t="s">
        <v>497</v>
      </c>
      <c r="J826" s="602" t="s">
        <v>497</v>
      </c>
      <c r="K826" s="602" t="s">
        <v>497</v>
      </c>
      <c r="L826" s="602" t="s">
        <v>498</v>
      </c>
      <c r="M826" s="602" t="s">
        <v>497</v>
      </c>
      <c r="N826" s="602" t="s">
        <v>497</v>
      </c>
      <c r="O826" s="602" t="s">
        <v>497</v>
      </c>
      <c r="P826" s="602" t="s">
        <v>497</v>
      </c>
      <c r="Q826" s="602" t="s">
        <v>497</v>
      </c>
      <c r="R826" s="602" t="s">
        <v>498</v>
      </c>
      <c r="S826" s="602" t="s">
        <v>498</v>
      </c>
      <c r="T826" s="602" t="s">
        <v>498</v>
      </c>
      <c r="U826" s="602" t="s">
        <v>497</v>
      </c>
      <c r="V826" s="602" t="s">
        <v>497</v>
      </c>
      <c r="W826" s="602" t="s">
        <v>498</v>
      </c>
      <c r="X826" s="602" t="s">
        <v>498</v>
      </c>
    </row>
    <row r="827" spans="1:24" s="602" customFormat="1">
      <c r="A827" s="602">
        <v>401968</v>
      </c>
      <c r="B827" s="602" t="s">
        <v>5842</v>
      </c>
      <c r="C827" s="602" t="s">
        <v>498</v>
      </c>
      <c r="D827" s="602" t="s">
        <v>499</v>
      </c>
      <c r="E827" s="602" t="s">
        <v>498</v>
      </c>
      <c r="F827" s="602" t="s">
        <v>498</v>
      </c>
      <c r="G827" s="602" t="s">
        <v>498</v>
      </c>
      <c r="H827" s="602" t="s">
        <v>498</v>
      </c>
      <c r="I827" s="602" t="s">
        <v>499</v>
      </c>
      <c r="J827" s="602" t="s">
        <v>498</v>
      </c>
      <c r="K827" s="602" t="s">
        <v>498</v>
      </c>
      <c r="L827" s="602" t="s">
        <v>497</v>
      </c>
      <c r="M827" s="602" t="s">
        <v>498</v>
      </c>
      <c r="N827" s="602" t="s">
        <v>497</v>
      </c>
      <c r="O827" s="602" t="s">
        <v>498</v>
      </c>
      <c r="P827" s="602" t="s">
        <v>497</v>
      </c>
      <c r="Q827" s="602" t="s">
        <v>498</v>
      </c>
      <c r="R827" s="602" t="s">
        <v>498</v>
      </c>
      <c r="S827" s="602" t="s">
        <v>498</v>
      </c>
      <c r="T827" s="602" t="s">
        <v>498</v>
      </c>
      <c r="U827" s="602" t="s">
        <v>499</v>
      </c>
      <c r="V827" s="602" t="s">
        <v>498</v>
      </c>
      <c r="W827" s="602" t="s">
        <v>497</v>
      </c>
      <c r="X827" s="602" t="s">
        <v>497</v>
      </c>
    </row>
    <row r="828" spans="1:24" s="602" customFormat="1">
      <c r="A828" s="602">
        <v>406424</v>
      </c>
      <c r="B828" s="602" t="s">
        <v>5842</v>
      </c>
      <c r="C828" s="602" t="s">
        <v>498</v>
      </c>
      <c r="D828" s="602" t="s">
        <v>499</v>
      </c>
      <c r="E828" s="602" t="s">
        <v>498</v>
      </c>
      <c r="F828" s="602" t="s">
        <v>498</v>
      </c>
      <c r="G828" s="602" t="s">
        <v>497</v>
      </c>
      <c r="H828" s="602" t="s">
        <v>499</v>
      </c>
      <c r="I828" s="602" t="s">
        <v>498</v>
      </c>
      <c r="J828" s="602" t="s">
        <v>498</v>
      </c>
      <c r="K828" s="602" t="s">
        <v>497</v>
      </c>
      <c r="L828" s="602" t="s">
        <v>497</v>
      </c>
      <c r="M828" s="602" t="s">
        <v>497</v>
      </c>
      <c r="N828" s="602" t="s">
        <v>497</v>
      </c>
      <c r="O828" s="602" t="s">
        <v>497</v>
      </c>
      <c r="P828" s="602" t="s">
        <v>497</v>
      </c>
      <c r="Q828" s="602" t="s">
        <v>497</v>
      </c>
      <c r="R828" s="602" t="s">
        <v>498</v>
      </c>
      <c r="S828" s="602" t="s">
        <v>498</v>
      </c>
      <c r="T828" s="602" t="s">
        <v>498</v>
      </c>
      <c r="U828" s="602" t="s">
        <v>497</v>
      </c>
      <c r="V828" s="602" t="s">
        <v>497</v>
      </c>
      <c r="W828" s="602" t="s">
        <v>498</v>
      </c>
      <c r="X828" s="602" t="s">
        <v>497</v>
      </c>
    </row>
    <row r="829" spans="1:24" s="602" customFormat="1">
      <c r="A829" s="602">
        <v>407207</v>
      </c>
      <c r="B829" s="602" t="s">
        <v>5842</v>
      </c>
      <c r="C829" s="602" t="s">
        <v>498</v>
      </c>
      <c r="D829" s="602" t="s">
        <v>499</v>
      </c>
      <c r="E829" s="602" t="s">
        <v>498</v>
      </c>
      <c r="F829" s="602" t="s">
        <v>498</v>
      </c>
      <c r="G829" s="602" t="s">
        <v>497</v>
      </c>
      <c r="H829" s="602" t="s">
        <v>498</v>
      </c>
      <c r="I829" s="602" t="s">
        <v>497</v>
      </c>
      <c r="J829" s="602" t="s">
        <v>497</v>
      </c>
      <c r="K829" s="602" t="s">
        <v>497</v>
      </c>
      <c r="L829" s="602" t="s">
        <v>498</v>
      </c>
      <c r="M829" s="602" t="s">
        <v>499</v>
      </c>
      <c r="N829" s="602" t="s">
        <v>498</v>
      </c>
      <c r="O829" s="602" t="s">
        <v>499</v>
      </c>
      <c r="P829" s="602" t="s">
        <v>499</v>
      </c>
      <c r="Q829" s="602" t="s">
        <v>499</v>
      </c>
      <c r="R829" s="602" t="s">
        <v>498</v>
      </c>
      <c r="S829" s="602" t="s">
        <v>498</v>
      </c>
      <c r="T829" s="602" t="s">
        <v>498</v>
      </c>
      <c r="U829" s="602" t="s">
        <v>498</v>
      </c>
      <c r="V829" s="602" t="s">
        <v>498</v>
      </c>
      <c r="W829" s="602" t="s">
        <v>498</v>
      </c>
      <c r="X829" s="602" t="s">
        <v>498</v>
      </c>
    </row>
    <row r="830" spans="1:24" s="602" customFormat="1">
      <c r="A830" s="602">
        <v>407253</v>
      </c>
      <c r="B830" s="602" t="s">
        <v>5842</v>
      </c>
      <c r="C830" s="602" t="s">
        <v>498</v>
      </c>
      <c r="D830" s="602" t="s">
        <v>499</v>
      </c>
      <c r="E830" s="602" t="s">
        <v>498</v>
      </c>
      <c r="F830" s="602" t="s">
        <v>498</v>
      </c>
      <c r="G830" s="602" t="s">
        <v>499</v>
      </c>
      <c r="H830" s="602" t="s">
        <v>498</v>
      </c>
      <c r="I830" s="602" t="s">
        <v>498</v>
      </c>
      <c r="J830" s="602" t="s">
        <v>498</v>
      </c>
      <c r="K830" s="602" t="s">
        <v>497</v>
      </c>
      <c r="L830" s="602" t="s">
        <v>498</v>
      </c>
      <c r="M830" s="602" t="s">
        <v>498</v>
      </c>
      <c r="N830" s="602" t="s">
        <v>499</v>
      </c>
      <c r="O830" s="602" t="s">
        <v>499</v>
      </c>
      <c r="P830" s="602" t="s">
        <v>499</v>
      </c>
      <c r="Q830" s="602" t="s">
        <v>499</v>
      </c>
      <c r="R830" s="602" t="s">
        <v>498</v>
      </c>
      <c r="S830" s="602" t="s">
        <v>498</v>
      </c>
      <c r="T830" s="602" t="s">
        <v>498</v>
      </c>
      <c r="U830" s="602" t="s">
        <v>498</v>
      </c>
      <c r="V830" s="602" t="s">
        <v>498</v>
      </c>
      <c r="W830" s="602" t="s">
        <v>498</v>
      </c>
      <c r="X830" s="602" t="s">
        <v>498</v>
      </c>
    </row>
    <row r="831" spans="1:24" s="602" customFormat="1">
      <c r="A831" s="602">
        <v>407392</v>
      </c>
      <c r="B831" s="602" t="s">
        <v>5842</v>
      </c>
      <c r="C831" s="602" t="s">
        <v>498</v>
      </c>
      <c r="D831" s="602" t="s">
        <v>499</v>
      </c>
      <c r="E831" s="602" t="s">
        <v>498</v>
      </c>
      <c r="F831" s="602" t="s">
        <v>498</v>
      </c>
      <c r="G831" s="602" t="s">
        <v>497</v>
      </c>
      <c r="H831" s="602" t="s">
        <v>498</v>
      </c>
      <c r="I831" s="602" t="s">
        <v>497</v>
      </c>
      <c r="J831" s="602" t="s">
        <v>497</v>
      </c>
      <c r="K831" s="602" t="s">
        <v>498</v>
      </c>
      <c r="L831" s="602" t="s">
        <v>498</v>
      </c>
      <c r="M831" s="602" t="s">
        <v>498</v>
      </c>
      <c r="N831" s="602" t="s">
        <v>498</v>
      </c>
      <c r="O831" s="602" t="s">
        <v>498</v>
      </c>
      <c r="P831" s="602" t="s">
        <v>498</v>
      </c>
      <c r="Q831" s="602" t="s">
        <v>498</v>
      </c>
      <c r="R831" s="602" t="s">
        <v>498</v>
      </c>
      <c r="S831" s="602" t="s">
        <v>498</v>
      </c>
      <c r="T831" s="602" t="s">
        <v>498</v>
      </c>
      <c r="U831" s="602" t="s">
        <v>498</v>
      </c>
      <c r="V831" s="602" t="s">
        <v>498</v>
      </c>
      <c r="W831" s="602" t="s">
        <v>498</v>
      </c>
      <c r="X831" s="602" t="s">
        <v>498</v>
      </c>
    </row>
    <row r="832" spans="1:24" s="602" customFormat="1">
      <c r="A832" s="602">
        <v>407423</v>
      </c>
      <c r="B832" s="602" t="s">
        <v>5842</v>
      </c>
      <c r="C832" s="602" t="s">
        <v>498</v>
      </c>
      <c r="D832" s="602" t="s">
        <v>499</v>
      </c>
      <c r="E832" s="602" t="s">
        <v>498</v>
      </c>
      <c r="F832" s="602" t="s">
        <v>498</v>
      </c>
      <c r="G832" s="602" t="s">
        <v>499</v>
      </c>
      <c r="H832" s="602" t="s">
        <v>498</v>
      </c>
      <c r="I832" s="602" t="s">
        <v>499</v>
      </c>
      <c r="J832" s="602" t="s">
        <v>499</v>
      </c>
      <c r="K832" s="602" t="s">
        <v>499</v>
      </c>
      <c r="L832" s="602" t="s">
        <v>498</v>
      </c>
      <c r="M832" s="602" t="s">
        <v>499</v>
      </c>
      <c r="N832" s="602" t="s">
        <v>498</v>
      </c>
      <c r="O832" s="602" t="s">
        <v>498</v>
      </c>
      <c r="P832" s="602" t="s">
        <v>498</v>
      </c>
      <c r="Q832" s="602" t="s">
        <v>498</v>
      </c>
      <c r="R832" s="602" t="s">
        <v>498</v>
      </c>
      <c r="S832" s="602" t="s">
        <v>498</v>
      </c>
      <c r="T832" s="602" t="s">
        <v>498</v>
      </c>
      <c r="U832" s="602" t="s">
        <v>498</v>
      </c>
      <c r="V832" s="602" t="s">
        <v>498</v>
      </c>
      <c r="W832" s="602" t="s">
        <v>498</v>
      </c>
      <c r="X832" s="602" t="s">
        <v>498</v>
      </c>
    </row>
    <row r="833" spans="1:24" s="602" customFormat="1">
      <c r="A833" s="602">
        <v>407474</v>
      </c>
      <c r="B833" s="602" t="s">
        <v>5842</v>
      </c>
      <c r="C833" s="602" t="s">
        <v>498</v>
      </c>
      <c r="D833" s="602" t="s">
        <v>499</v>
      </c>
      <c r="E833" s="602" t="s">
        <v>498</v>
      </c>
      <c r="F833" s="602" t="s">
        <v>498</v>
      </c>
      <c r="G833" s="602" t="s">
        <v>498</v>
      </c>
      <c r="H833" s="602" t="s">
        <v>498</v>
      </c>
      <c r="I833" s="602" t="s">
        <v>497</v>
      </c>
      <c r="J833" s="602" t="s">
        <v>497</v>
      </c>
      <c r="K833" s="602" t="s">
        <v>497</v>
      </c>
      <c r="L833" s="602" t="s">
        <v>497</v>
      </c>
      <c r="M833" s="602" t="s">
        <v>498</v>
      </c>
      <c r="N833" s="602" t="s">
        <v>497</v>
      </c>
      <c r="O833" s="602" t="s">
        <v>499</v>
      </c>
      <c r="P833" s="602" t="s">
        <v>498</v>
      </c>
      <c r="Q833" s="602" t="s">
        <v>497</v>
      </c>
      <c r="R833" s="602" t="s">
        <v>498</v>
      </c>
      <c r="S833" s="602" t="s">
        <v>498</v>
      </c>
      <c r="T833" s="602" t="s">
        <v>498</v>
      </c>
      <c r="U833" s="602" t="s">
        <v>499</v>
      </c>
      <c r="V833" s="602" t="s">
        <v>497</v>
      </c>
      <c r="W833" s="602" t="s">
        <v>499</v>
      </c>
      <c r="X833" s="602" t="s">
        <v>497</v>
      </c>
    </row>
    <row r="834" spans="1:24" s="602" customFormat="1">
      <c r="A834" s="602">
        <v>407791</v>
      </c>
      <c r="B834" s="602" t="s">
        <v>5842</v>
      </c>
      <c r="C834" s="602" t="s">
        <v>498</v>
      </c>
      <c r="D834" s="602" t="s">
        <v>499</v>
      </c>
      <c r="E834" s="602" t="s">
        <v>498</v>
      </c>
      <c r="F834" s="602" t="s">
        <v>498</v>
      </c>
      <c r="G834" s="602" t="s">
        <v>497</v>
      </c>
      <c r="H834" s="602" t="s">
        <v>498</v>
      </c>
      <c r="I834" s="602" t="s">
        <v>497</v>
      </c>
      <c r="J834" s="602" t="s">
        <v>498</v>
      </c>
      <c r="K834" s="602" t="s">
        <v>499</v>
      </c>
      <c r="L834" s="602" t="s">
        <v>498</v>
      </c>
      <c r="M834" s="602" t="s">
        <v>498</v>
      </c>
      <c r="N834" s="602" t="s">
        <v>498</v>
      </c>
      <c r="O834" s="602" t="s">
        <v>497</v>
      </c>
      <c r="P834" s="602" t="s">
        <v>498</v>
      </c>
      <c r="Q834" s="602" t="s">
        <v>499</v>
      </c>
      <c r="R834" s="602" t="s">
        <v>498</v>
      </c>
      <c r="S834" s="602" t="s">
        <v>498</v>
      </c>
      <c r="T834" s="602" t="s">
        <v>498</v>
      </c>
      <c r="U834" s="602" t="s">
        <v>498</v>
      </c>
      <c r="V834" s="602" t="s">
        <v>498</v>
      </c>
      <c r="W834" s="602" t="s">
        <v>499</v>
      </c>
      <c r="X834" s="602" t="s">
        <v>498</v>
      </c>
    </row>
    <row r="835" spans="1:24" s="602" customFormat="1">
      <c r="A835" s="602">
        <v>407879</v>
      </c>
      <c r="B835" s="602" t="s">
        <v>5842</v>
      </c>
      <c r="C835" s="602" t="s">
        <v>498</v>
      </c>
      <c r="D835" s="602" t="s">
        <v>499</v>
      </c>
      <c r="E835" s="602" t="s">
        <v>498</v>
      </c>
      <c r="F835" s="602" t="s">
        <v>498</v>
      </c>
      <c r="G835" s="602" t="s">
        <v>498</v>
      </c>
      <c r="H835" s="602" t="s">
        <v>498</v>
      </c>
      <c r="I835" s="602" t="s">
        <v>498</v>
      </c>
      <c r="J835" s="602" t="s">
        <v>498</v>
      </c>
      <c r="K835" s="602" t="s">
        <v>497</v>
      </c>
      <c r="L835" s="602" t="s">
        <v>498</v>
      </c>
      <c r="M835" s="602" t="s">
        <v>498</v>
      </c>
      <c r="N835" s="602" t="s">
        <v>497</v>
      </c>
      <c r="O835" s="602" t="s">
        <v>499</v>
      </c>
      <c r="P835" s="602" t="s">
        <v>497</v>
      </c>
      <c r="Q835" s="602" t="s">
        <v>499</v>
      </c>
      <c r="R835" s="602" t="s">
        <v>498</v>
      </c>
      <c r="S835" s="602" t="s">
        <v>498</v>
      </c>
      <c r="T835" s="602" t="s">
        <v>498</v>
      </c>
      <c r="U835" s="602" t="s">
        <v>499</v>
      </c>
      <c r="V835" s="602" t="s">
        <v>498</v>
      </c>
      <c r="W835" s="602" t="s">
        <v>498</v>
      </c>
      <c r="X835" s="602" t="s">
        <v>498</v>
      </c>
    </row>
    <row r="836" spans="1:24" s="602" customFormat="1">
      <c r="A836" s="602">
        <v>407934</v>
      </c>
      <c r="B836" s="602" t="s">
        <v>5842</v>
      </c>
      <c r="C836" s="602" t="s">
        <v>498</v>
      </c>
      <c r="D836" s="602" t="s">
        <v>499</v>
      </c>
      <c r="E836" s="602" t="s">
        <v>498</v>
      </c>
      <c r="F836" s="602" t="s">
        <v>498</v>
      </c>
      <c r="G836" s="602" t="s">
        <v>498</v>
      </c>
      <c r="H836" s="602" t="s">
        <v>498</v>
      </c>
      <c r="I836" s="602" t="s">
        <v>499</v>
      </c>
      <c r="J836" s="602" t="s">
        <v>498</v>
      </c>
      <c r="K836" s="602" t="s">
        <v>498</v>
      </c>
      <c r="L836" s="602" t="s">
        <v>498</v>
      </c>
      <c r="M836" s="602" t="s">
        <v>499</v>
      </c>
      <c r="N836" s="602" t="s">
        <v>498</v>
      </c>
      <c r="O836" s="602" t="s">
        <v>498</v>
      </c>
      <c r="P836" s="602" t="s">
        <v>498</v>
      </c>
      <c r="Q836" s="602" t="s">
        <v>498</v>
      </c>
      <c r="R836" s="602" t="s">
        <v>498</v>
      </c>
      <c r="S836" s="602" t="s">
        <v>498</v>
      </c>
      <c r="T836" s="602" t="s">
        <v>498</v>
      </c>
      <c r="U836" s="602" t="s">
        <v>498</v>
      </c>
      <c r="V836" s="602" t="s">
        <v>498</v>
      </c>
      <c r="W836" s="602" t="s">
        <v>498</v>
      </c>
      <c r="X836" s="602" t="s">
        <v>498</v>
      </c>
    </row>
    <row r="837" spans="1:24" s="602" customFormat="1">
      <c r="A837" s="602">
        <v>408204</v>
      </c>
      <c r="B837" s="602" t="s">
        <v>5842</v>
      </c>
      <c r="C837" s="602" t="s">
        <v>498</v>
      </c>
      <c r="D837" s="602" t="s">
        <v>499</v>
      </c>
      <c r="E837" s="602" t="s">
        <v>498</v>
      </c>
      <c r="F837" s="602" t="s">
        <v>498</v>
      </c>
      <c r="G837" s="602" t="s">
        <v>498</v>
      </c>
      <c r="H837" s="602" t="s">
        <v>498</v>
      </c>
      <c r="I837" s="602" t="s">
        <v>498</v>
      </c>
      <c r="J837" s="602" t="s">
        <v>498</v>
      </c>
      <c r="K837" s="602" t="s">
        <v>499</v>
      </c>
      <c r="L837" s="602" t="s">
        <v>499</v>
      </c>
      <c r="M837" s="602" t="s">
        <v>498</v>
      </c>
      <c r="N837" s="602" t="s">
        <v>498</v>
      </c>
      <c r="O837" s="602" t="s">
        <v>498</v>
      </c>
      <c r="P837" s="602" t="s">
        <v>498</v>
      </c>
      <c r="Q837" s="602" t="s">
        <v>498</v>
      </c>
      <c r="R837" s="602" t="s">
        <v>498</v>
      </c>
      <c r="S837" s="602" t="s">
        <v>498</v>
      </c>
      <c r="T837" s="602" t="s">
        <v>498</v>
      </c>
      <c r="U837" s="602" t="s">
        <v>498</v>
      </c>
      <c r="V837" s="602" t="s">
        <v>498</v>
      </c>
      <c r="W837" s="602" t="s">
        <v>498</v>
      </c>
      <c r="X837" s="602" t="s">
        <v>498</v>
      </c>
    </row>
    <row r="838" spans="1:24" s="602" customFormat="1">
      <c r="A838" s="602">
        <v>408237</v>
      </c>
      <c r="B838" s="602" t="s">
        <v>5842</v>
      </c>
      <c r="C838" s="602" t="s">
        <v>498</v>
      </c>
      <c r="D838" s="602" t="s">
        <v>499</v>
      </c>
      <c r="E838" s="602" t="s">
        <v>498</v>
      </c>
      <c r="F838" s="602" t="s">
        <v>498</v>
      </c>
      <c r="G838" s="602" t="s">
        <v>498</v>
      </c>
      <c r="H838" s="602" t="s">
        <v>499</v>
      </c>
      <c r="I838" s="602" t="s">
        <v>497</v>
      </c>
      <c r="J838" s="602" t="s">
        <v>499</v>
      </c>
      <c r="K838" s="602" t="s">
        <v>498</v>
      </c>
      <c r="L838" s="602" t="s">
        <v>499</v>
      </c>
      <c r="M838" s="602" t="s">
        <v>498</v>
      </c>
      <c r="N838" s="602" t="s">
        <v>498</v>
      </c>
      <c r="O838" s="602" t="s">
        <v>498</v>
      </c>
      <c r="P838" s="602" t="s">
        <v>498</v>
      </c>
      <c r="Q838" s="602" t="s">
        <v>499</v>
      </c>
      <c r="R838" s="602" t="s">
        <v>498</v>
      </c>
      <c r="S838" s="602" t="s">
        <v>498</v>
      </c>
      <c r="T838" s="602" t="s">
        <v>498</v>
      </c>
      <c r="U838" s="602" t="s">
        <v>498</v>
      </c>
      <c r="V838" s="602" t="s">
        <v>498</v>
      </c>
      <c r="W838" s="602" t="s">
        <v>498</v>
      </c>
      <c r="X838" s="602" t="s">
        <v>498</v>
      </c>
    </row>
    <row r="839" spans="1:24" s="602" customFormat="1">
      <c r="A839" s="602">
        <v>408312</v>
      </c>
      <c r="B839" s="602" t="s">
        <v>5842</v>
      </c>
      <c r="C839" s="602" t="s">
        <v>498</v>
      </c>
      <c r="D839" s="602" t="s">
        <v>499</v>
      </c>
      <c r="E839" s="602" t="s">
        <v>498</v>
      </c>
      <c r="F839" s="602" t="s">
        <v>498</v>
      </c>
      <c r="G839" s="602" t="s">
        <v>497</v>
      </c>
      <c r="H839" s="602" t="s">
        <v>499</v>
      </c>
      <c r="I839" s="602" t="s">
        <v>499</v>
      </c>
      <c r="J839" s="602" t="s">
        <v>497</v>
      </c>
      <c r="K839" s="602" t="s">
        <v>497</v>
      </c>
      <c r="L839" s="602" t="s">
        <v>497</v>
      </c>
      <c r="M839" s="602" t="s">
        <v>497</v>
      </c>
      <c r="N839" s="602" t="s">
        <v>498</v>
      </c>
      <c r="O839" s="602" t="s">
        <v>498</v>
      </c>
      <c r="P839" s="602" t="s">
        <v>498</v>
      </c>
      <c r="Q839" s="602" t="s">
        <v>498</v>
      </c>
      <c r="R839" s="602" t="s">
        <v>498</v>
      </c>
      <c r="S839" s="602" t="s">
        <v>498</v>
      </c>
      <c r="T839" s="602" t="s">
        <v>498</v>
      </c>
      <c r="U839" s="602" t="s">
        <v>498</v>
      </c>
      <c r="V839" s="602" t="s">
        <v>498</v>
      </c>
      <c r="W839" s="602" t="s">
        <v>498</v>
      </c>
      <c r="X839" s="602" t="s">
        <v>498</v>
      </c>
    </row>
    <row r="840" spans="1:24" s="602" customFormat="1">
      <c r="A840" s="602">
        <v>408660</v>
      </c>
      <c r="B840" s="602" t="s">
        <v>5842</v>
      </c>
      <c r="C840" s="602" t="s">
        <v>498</v>
      </c>
      <c r="D840" s="602" t="s">
        <v>499</v>
      </c>
      <c r="E840" s="602" t="s">
        <v>498</v>
      </c>
      <c r="F840" s="602" t="s">
        <v>498</v>
      </c>
      <c r="G840" s="602" t="s">
        <v>498</v>
      </c>
      <c r="H840" s="602" t="s">
        <v>499</v>
      </c>
      <c r="I840" s="602" t="s">
        <v>497</v>
      </c>
      <c r="J840" s="602" t="s">
        <v>498</v>
      </c>
      <c r="K840" s="602" t="s">
        <v>498</v>
      </c>
      <c r="L840" s="602" t="s">
        <v>499</v>
      </c>
      <c r="M840" s="602" t="s">
        <v>498</v>
      </c>
      <c r="N840" s="602" t="s">
        <v>498</v>
      </c>
      <c r="O840" s="602" t="s">
        <v>499</v>
      </c>
      <c r="P840" s="602" t="s">
        <v>497</v>
      </c>
      <c r="Q840" s="602" t="s">
        <v>497</v>
      </c>
      <c r="R840" s="602" t="s">
        <v>498</v>
      </c>
      <c r="S840" s="602" t="s">
        <v>498</v>
      </c>
      <c r="T840" s="602" t="s">
        <v>498</v>
      </c>
      <c r="U840" s="602" t="s">
        <v>498</v>
      </c>
      <c r="V840" s="602" t="s">
        <v>498</v>
      </c>
      <c r="W840" s="602" t="s">
        <v>498</v>
      </c>
      <c r="X840" s="602" t="s">
        <v>498</v>
      </c>
    </row>
    <row r="841" spans="1:24" s="602" customFormat="1">
      <c r="A841" s="602">
        <v>408872</v>
      </c>
      <c r="B841" s="602" t="s">
        <v>5842</v>
      </c>
      <c r="C841" s="602" t="s">
        <v>498</v>
      </c>
      <c r="D841" s="602" t="s">
        <v>499</v>
      </c>
      <c r="E841" s="602" t="s">
        <v>498</v>
      </c>
      <c r="F841" s="602" t="s">
        <v>498</v>
      </c>
      <c r="G841" s="602" t="s">
        <v>497</v>
      </c>
      <c r="H841" s="602" t="s">
        <v>498</v>
      </c>
      <c r="I841" s="602" t="s">
        <v>498</v>
      </c>
      <c r="J841" s="602" t="s">
        <v>499</v>
      </c>
      <c r="K841" s="602" t="s">
        <v>498</v>
      </c>
      <c r="L841" s="602" t="s">
        <v>498</v>
      </c>
      <c r="M841" s="602" t="s">
        <v>499</v>
      </c>
      <c r="N841" s="602" t="s">
        <v>497</v>
      </c>
      <c r="O841" s="602" t="s">
        <v>497</v>
      </c>
      <c r="P841" s="602" t="s">
        <v>497</v>
      </c>
      <c r="Q841" s="602" t="s">
        <v>498</v>
      </c>
      <c r="R841" s="602" t="s">
        <v>498</v>
      </c>
      <c r="S841" s="602" t="s">
        <v>498</v>
      </c>
      <c r="T841" s="602" t="s">
        <v>498</v>
      </c>
      <c r="U841" s="602" t="s">
        <v>497</v>
      </c>
      <c r="V841" s="602" t="s">
        <v>497</v>
      </c>
      <c r="W841" s="602" t="s">
        <v>498</v>
      </c>
      <c r="X841" s="602" t="s">
        <v>498</v>
      </c>
    </row>
    <row r="842" spans="1:24" s="602" customFormat="1">
      <c r="A842" s="602">
        <v>408886</v>
      </c>
      <c r="B842" s="602" t="s">
        <v>5842</v>
      </c>
      <c r="C842" s="602" t="s">
        <v>498</v>
      </c>
      <c r="D842" s="602" t="s">
        <v>499</v>
      </c>
      <c r="E842" s="602" t="s">
        <v>498</v>
      </c>
      <c r="F842" s="602" t="s">
        <v>498</v>
      </c>
      <c r="G842" s="602" t="s">
        <v>498</v>
      </c>
      <c r="H842" s="602" t="s">
        <v>498</v>
      </c>
      <c r="I842" s="602" t="s">
        <v>498</v>
      </c>
      <c r="J842" s="602" t="s">
        <v>497</v>
      </c>
      <c r="K842" s="602" t="s">
        <v>498</v>
      </c>
      <c r="L842" s="602" t="s">
        <v>497</v>
      </c>
      <c r="M842" s="602" t="s">
        <v>497</v>
      </c>
      <c r="N842" s="602" t="s">
        <v>497</v>
      </c>
      <c r="O842" s="602" t="s">
        <v>497</v>
      </c>
      <c r="P842" s="602" t="s">
        <v>497</v>
      </c>
      <c r="Q842" s="602" t="s">
        <v>499</v>
      </c>
      <c r="R842" s="602" t="s">
        <v>498</v>
      </c>
      <c r="S842" s="602" t="s">
        <v>498</v>
      </c>
      <c r="T842" s="602" t="s">
        <v>498</v>
      </c>
      <c r="U842" s="602" t="s">
        <v>497</v>
      </c>
      <c r="V842" s="602" t="s">
        <v>497</v>
      </c>
      <c r="W842" s="602" t="s">
        <v>499</v>
      </c>
      <c r="X842" s="602" t="s">
        <v>498</v>
      </c>
    </row>
    <row r="843" spans="1:24" s="602" customFormat="1">
      <c r="A843" s="602">
        <v>409007</v>
      </c>
      <c r="B843" s="602" t="s">
        <v>5842</v>
      </c>
      <c r="C843" s="602" t="s">
        <v>498</v>
      </c>
      <c r="D843" s="602" t="s">
        <v>499</v>
      </c>
      <c r="E843" s="602" t="s">
        <v>498</v>
      </c>
      <c r="F843" s="602" t="s">
        <v>498</v>
      </c>
      <c r="G843" s="602" t="s">
        <v>498</v>
      </c>
      <c r="H843" s="602" t="s">
        <v>498</v>
      </c>
      <c r="I843" s="602" t="s">
        <v>498</v>
      </c>
      <c r="J843" s="602" t="s">
        <v>499</v>
      </c>
      <c r="K843" s="602" t="s">
        <v>498</v>
      </c>
      <c r="L843" s="602" t="s">
        <v>498</v>
      </c>
      <c r="M843" s="602" t="s">
        <v>497</v>
      </c>
      <c r="N843" s="602" t="s">
        <v>498</v>
      </c>
      <c r="O843" s="602" t="s">
        <v>499</v>
      </c>
      <c r="P843" s="602" t="s">
        <v>498</v>
      </c>
      <c r="Q843" s="602" t="s">
        <v>498</v>
      </c>
      <c r="R843" s="602" t="s">
        <v>498</v>
      </c>
      <c r="S843" s="602" t="s">
        <v>498</v>
      </c>
      <c r="T843" s="602" t="s">
        <v>498</v>
      </c>
      <c r="U843" s="602" t="s">
        <v>498</v>
      </c>
      <c r="V843" s="602" t="s">
        <v>498</v>
      </c>
      <c r="W843" s="602" t="s">
        <v>498</v>
      </c>
      <c r="X843" s="602" t="s">
        <v>498</v>
      </c>
    </row>
    <row r="844" spans="1:24" s="602" customFormat="1">
      <c r="A844" s="602">
        <v>409103</v>
      </c>
      <c r="B844" s="602" t="s">
        <v>5842</v>
      </c>
      <c r="C844" s="602" t="s">
        <v>498</v>
      </c>
      <c r="D844" s="602" t="s">
        <v>499</v>
      </c>
      <c r="E844" s="602" t="s">
        <v>498</v>
      </c>
      <c r="F844" s="602" t="s">
        <v>498</v>
      </c>
      <c r="G844" s="602" t="s">
        <v>498</v>
      </c>
      <c r="H844" s="602" t="s">
        <v>498</v>
      </c>
      <c r="I844" s="602" t="s">
        <v>499</v>
      </c>
      <c r="J844" s="602" t="s">
        <v>499</v>
      </c>
      <c r="K844" s="602" t="s">
        <v>499</v>
      </c>
      <c r="L844" s="602" t="s">
        <v>498</v>
      </c>
      <c r="M844" s="602" t="s">
        <v>498</v>
      </c>
      <c r="N844" s="602" t="s">
        <v>497</v>
      </c>
      <c r="O844" s="602" t="s">
        <v>497</v>
      </c>
      <c r="P844" s="602" t="s">
        <v>499</v>
      </c>
      <c r="Q844" s="602" t="s">
        <v>497</v>
      </c>
      <c r="R844" s="602" t="s">
        <v>498</v>
      </c>
      <c r="S844" s="602" t="s">
        <v>498</v>
      </c>
      <c r="T844" s="602" t="s">
        <v>498</v>
      </c>
      <c r="U844" s="602" t="s">
        <v>498</v>
      </c>
      <c r="V844" s="602" t="s">
        <v>498</v>
      </c>
      <c r="W844" s="602" t="s">
        <v>498</v>
      </c>
      <c r="X844" s="602" t="s">
        <v>498</v>
      </c>
    </row>
    <row r="845" spans="1:24" s="602" customFormat="1">
      <c r="A845" s="602">
        <v>409214</v>
      </c>
      <c r="B845" s="602" t="s">
        <v>5842</v>
      </c>
      <c r="C845" s="602" t="s">
        <v>498</v>
      </c>
      <c r="D845" s="602" t="s">
        <v>499</v>
      </c>
      <c r="E845" s="602" t="s">
        <v>498</v>
      </c>
      <c r="F845" s="602" t="s">
        <v>498</v>
      </c>
      <c r="G845" s="602" t="s">
        <v>498</v>
      </c>
      <c r="H845" s="602" t="s">
        <v>498</v>
      </c>
      <c r="I845" s="602" t="s">
        <v>498</v>
      </c>
      <c r="J845" s="602" t="s">
        <v>499</v>
      </c>
      <c r="K845" s="602" t="s">
        <v>498</v>
      </c>
      <c r="L845" s="602" t="s">
        <v>499</v>
      </c>
      <c r="M845" s="602" t="s">
        <v>498</v>
      </c>
      <c r="N845" s="602" t="s">
        <v>498</v>
      </c>
      <c r="O845" s="602" t="s">
        <v>498</v>
      </c>
      <c r="P845" s="602" t="s">
        <v>498</v>
      </c>
      <c r="Q845" s="602" t="s">
        <v>498</v>
      </c>
      <c r="R845" s="602" t="s">
        <v>498</v>
      </c>
      <c r="S845" s="602" t="s">
        <v>498</v>
      </c>
      <c r="T845" s="602" t="s">
        <v>498</v>
      </c>
      <c r="U845" s="602" t="s">
        <v>498</v>
      </c>
      <c r="V845" s="602" t="s">
        <v>498</v>
      </c>
      <c r="W845" s="602" t="s">
        <v>498</v>
      </c>
      <c r="X845" s="602" t="s">
        <v>498</v>
      </c>
    </row>
    <row r="846" spans="1:24" s="602" customFormat="1">
      <c r="A846" s="602">
        <v>409552</v>
      </c>
      <c r="B846" s="602" t="s">
        <v>5842</v>
      </c>
      <c r="C846" s="602" t="s">
        <v>498</v>
      </c>
      <c r="D846" s="602" t="s">
        <v>499</v>
      </c>
      <c r="E846" s="602" t="s">
        <v>498</v>
      </c>
      <c r="F846" s="602" t="s">
        <v>498</v>
      </c>
      <c r="G846" s="602" t="s">
        <v>498</v>
      </c>
      <c r="H846" s="602" t="s">
        <v>498</v>
      </c>
      <c r="I846" s="602" t="s">
        <v>498</v>
      </c>
      <c r="J846" s="602" t="s">
        <v>499</v>
      </c>
      <c r="K846" s="602" t="s">
        <v>498</v>
      </c>
      <c r="L846" s="602" t="s">
        <v>499</v>
      </c>
      <c r="M846" s="602" t="s">
        <v>498</v>
      </c>
      <c r="N846" s="602" t="s">
        <v>498</v>
      </c>
      <c r="O846" s="602" t="s">
        <v>498</v>
      </c>
      <c r="P846" s="602" t="s">
        <v>498</v>
      </c>
      <c r="Q846" s="602" t="s">
        <v>498</v>
      </c>
      <c r="R846" s="602" t="s">
        <v>498</v>
      </c>
      <c r="S846" s="602" t="s">
        <v>498</v>
      </c>
      <c r="T846" s="602" t="s">
        <v>498</v>
      </c>
      <c r="U846" s="602" t="s">
        <v>498</v>
      </c>
      <c r="V846" s="602" t="s">
        <v>498</v>
      </c>
      <c r="W846" s="602" t="s">
        <v>498</v>
      </c>
      <c r="X846" s="602" t="s">
        <v>498</v>
      </c>
    </row>
    <row r="847" spans="1:24" s="602" customFormat="1">
      <c r="A847" s="602">
        <v>409553</v>
      </c>
      <c r="B847" s="602" t="s">
        <v>5842</v>
      </c>
      <c r="C847" s="602" t="s">
        <v>498</v>
      </c>
      <c r="D847" s="602" t="s">
        <v>499</v>
      </c>
      <c r="E847" s="602" t="s">
        <v>498</v>
      </c>
      <c r="F847" s="602" t="s">
        <v>498</v>
      </c>
      <c r="G847" s="602" t="s">
        <v>498</v>
      </c>
      <c r="H847" s="602" t="s">
        <v>498</v>
      </c>
      <c r="I847" s="602" t="s">
        <v>498</v>
      </c>
      <c r="J847" s="602" t="s">
        <v>499</v>
      </c>
      <c r="K847" s="602" t="s">
        <v>498</v>
      </c>
      <c r="L847" s="602" t="s">
        <v>498</v>
      </c>
      <c r="M847" s="602" t="s">
        <v>499</v>
      </c>
      <c r="N847" s="602" t="s">
        <v>498</v>
      </c>
      <c r="O847" s="602" t="s">
        <v>498</v>
      </c>
      <c r="P847" s="602" t="s">
        <v>498</v>
      </c>
      <c r="Q847" s="602" t="s">
        <v>498</v>
      </c>
      <c r="R847" s="602" t="s">
        <v>498</v>
      </c>
      <c r="S847" s="602" t="s">
        <v>498</v>
      </c>
      <c r="T847" s="602" t="s">
        <v>498</v>
      </c>
      <c r="U847" s="602" t="s">
        <v>498</v>
      </c>
      <c r="V847" s="602" t="s">
        <v>498</v>
      </c>
      <c r="W847" s="602" t="s">
        <v>498</v>
      </c>
      <c r="X847" s="602" t="s">
        <v>498</v>
      </c>
    </row>
    <row r="848" spans="1:24" s="602" customFormat="1">
      <c r="A848" s="602">
        <v>409579</v>
      </c>
      <c r="B848" s="602" t="s">
        <v>5842</v>
      </c>
      <c r="C848" s="602" t="s">
        <v>498</v>
      </c>
      <c r="D848" s="602" t="s">
        <v>499</v>
      </c>
      <c r="E848" s="602" t="s">
        <v>498</v>
      </c>
      <c r="F848" s="602" t="s">
        <v>498</v>
      </c>
      <c r="G848" s="602" t="s">
        <v>498</v>
      </c>
      <c r="H848" s="602" t="s">
        <v>498</v>
      </c>
      <c r="I848" s="602" t="s">
        <v>498</v>
      </c>
      <c r="J848" s="602" t="s">
        <v>499</v>
      </c>
      <c r="K848" s="602" t="s">
        <v>498</v>
      </c>
      <c r="L848" s="602" t="s">
        <v>498</v>
      </c>
      <c r="M848" s="602" t="s">
        <v>499</v>
      </c>
      <c r="N848" s="602" t="s">
        <v>498</v>
      </c>
      <c r="O848" s="602" t="s">
        <v>498</v>
      </c>
      <c r="P848" s="602" t="s">
        <v>498</v>
      </c>
      <c r="Q848" s="602" t="s">
        <v>498</v>
      </c>
      <c r="R848" s="602" t="s">
        <v>498</v>
      </c>
      <c r="S848" s="602" t="s">
        <v>498</v>
      </c>
      <c r="T848" s="602" t="s">
        <v>498</v>
      </c>
      <c r="U848" s="602" t="s">
        <v>498</v>
      </c>
      <c r="V848" s="602" t="s">
        <v>498</v>
      </c>
      <c r="W848" s="602" t="s">
        <v>498</v>
      </c>
      <c r="X848" s="602" t="s">
        <v>498</v>
      </c>
    </row>
    <row r="849" spans="1:24" s="602" customFormat="1">
      <c r="A849" s="602">
        <v>409885</v>
      </c>
      <c r="B849" s="602" t="s">
        <v>5842</v>
      </c>
      <c r="C849" s="602" t="s">
        <v>498</v>
      </c>
      <c r="D849" s="602" t="s">
        <v>499</v>
      </c>
      <c r="E849" s="602" t="s">
        <v>498</v>
      </c>
      <c r="F849" s="602" t="s">
        <v>498</v>
      </c>
      <c r="G849" s="602" t="s">
        <v>498</v>
      </c>
      <c r="H849" s="602" t="s">
        <v>498</v>
      </c>
      <c r="I849" s="602" t="s">
        <v>498</v>
      </c>
      <c r="J849" s="602" t="s">
        <v>499</v>
      </c>
      <c r="K849" s="602" t="s">
        <v>498</v>
      </c>
      <c r="L849" s="602" t="s">
        <v>499</v>
      </c>
      <c r="M849" s="602" t="s">
        <v>498</v>
      </c>
      <c r="N849" s="602" t="s">
        <v>498</v>
      </c>
      <c r="O849" s="602" t="s">
        <v>498</v>
      </c>
      <c r="P849" s="602" t="s">
        <v>498</v>
      </c>
      <c r="Q849" s="602" t="s">
        <v>498</v>
      </c>
      <c r="R849" s="602" t="s">
        <v>498</v>
      </c>
      <c r="S849" s="602" t="s">
        <v>498</v>
      </c>
      <c r="T849" s="602" t="s">
        <v>498</v>
      </c>
      <c r="U849" s="602" t="s">
        <v>498</v>
      </c>
      <c r="V849" s="602" t="s">
        <v>498</v>
      </c>
      <c r="W849" s="602" t="s">
        <v>498</v>
      </c>
      <c r="X849" s="602" t="s">
        <v>498</v>
      </c>
    </row>
    <row r="850" spans="1:24" s="602" customFormat="1">
      <c r="A850" s="602">
        <v>409934</v>
      </c>
      <c r="B850" s="602" t="s">
        <v>5842</v>
      </c>
      <c r="C850" s="602" t="s">
        <v>498</v>
      </c>
      <c r="D850" s="602" t="s">
        <v>499</v>
      </c>
      <c r="E850" s="602" t="s">
        <v>498</v>
      </c>
      <c r="F850" s="602" t="s">
        <v>498</v>
      </c>
      <c r="G850" s="602" t="s">
        <v>498</v>
      </c>
      <c r="H850" s="602" t="s">
        <v>498</v>
      </c>
      <c r="I850" s="602" t="s">
        <v>499</v>
      </c>
      <c r="J850" s="602" t="s">
        <v>498</v>
      </c>
      <c r="K850" s="602" t="s">
        <v>498</v>
      </c>
      <c r="L850" s="602" t="s">
        <v>498</v>
      </c>
      <c r="M850" s="602" t="s">
        <v>498</v>
      </c>
      <c r="N850" s="602" t="s">
        <v>498</v>
      </c>
      <c r="O850" s="602" t="s">
        <v>499</v>
      </c>
      <c r="P850" s="602" t="s">
        <v>498</v>
      </c>
      <c r="Q850" s="602" t="s">
        <v>498</v>
      </c>
      <c r="R850" s="602" t="s">
        <v>498</v>
      </c>
      <c r="S850" s="602" t="s">
        <v>498</v>
      </c>
      <c r="T850" s="602" t="s">
        <v>498</v>
      </c>
      <c r="U850" s="602" t="s">
        <v>498</v>
      </c>
      <c r="V850" s="602" t="s">
        <v>498</v>
      </c>
      <c r="W850" s="602" t="s">
        <v>498</v>
      </c>
      <c r="X850" s="602" t="s">
        <v>498</v>
      </c>
    </row>
    <row r="851" spans="1:24" s="602" customFormat="1">
      <c r="A851" s="602">
        <v>410310</v>
      </c>
      <c r="B851" s="602" t="s">
        <v>5842</v>
      </c>
      <c r="C851" s="602" t="s">
        <v>498</v>
      </c>
      <c r="D851" s="602" t="s">
        <v>499</v>
      </c>
      <c r="E851" s="602" t="s">
        <v>498</v>
      </c>
      <c r="F851" s="602" t="s">
        <v>498</v>
      </c>
      <c r="G851" s="602" t="s">
        <v>498</v>
      </c>
      <c r="H851" s="602" t="s">
        <v>498</v>
      </c>
      <c r="I851" s="602" t="s">
        <v>498</v>
      </c>
      <c r="J851" s="602" t="s">
        <v>497</v>
      </c>
      <c r="K851" s="602" t="s">
        <v>499</v>
      </c>
      <c r="L851" s="602" t="s">
        <v>499</v>
      </c>
      <c r="M851" s="602" t="s">
        <v>497</v>
      </c>
      <c r="N851" s="602" t="s">
        <v>498</v>
      </c>
      <c r="O851" s="602" t="s">
        <v>498</v>
      </c>
      <c r="P851" s="602" t="s">
        <v>498</v>
      </c>
      <c r="Q851" s="602" t="s">
        <v>498</v>
      </c>
      <c r="R851" s="602" t="s">
        <v>498</v>
      </c>
      <c r="S851" s="602" t="s">
        <v>498</v>
      </c>
      <c r="T851" s="602" t="s">
        <v>498</v>
      </c>
      <c r="U851" s="602" t="s">
        <v>498</v>
      </c>
      <c r="V851" s="602" t="s">
        <v>498</v>
      </c>
      <c r="W851" s="602" t="s">
        <v>499</v>
      </c>
      <c r="X851" s="602" t="s">
        <v>498</v>
      </c>
    </row>
    <row r="852" spans="1:24" s="602" customFormat="1">
      <c r="A852" s="602">
        <v>410562</v>
      </c>
      <c r="B852" s="602" t="s">
        <v>5842</v>
      </c>
      <c r="C852" s="602" t="s">
        <v>498</v>
      </c>
      <c r="D852" s="602" t="s">
        <v>499</v>
      </c>
      <c r="E852" s="602" t="s">
        <v>498</v>
      </c>
      <c r="F852" s="602" t="s">
        <v>498</v>
      </c>
      <c r="G852" s="602" t="s">
        <v>498</v>
      </c>
      <c r="H852" s="602" t="s">
        <v>498</v>
      </c>
      <c r="I852" s="602" t="s">
        <v>498</v>
      </c>
      <c r="J852" s="602" t="s">
        <v>499</v>
      </c>
      <c r="K852" s="602" t="s">
        <v>498</v>
      </c>
      <c r="L852" s="602" t="s">
        <v>499</v>
      </c>
      <c r="M852" s="602" t="s">
        <v>499</v>
      </c>
      <c r="N852" s="602" t="s">
        <v>498</v>
      </c>
      <c r="O852" s="602" t="s">
        <v>498</v>
      </c>
      <c r="P852" s="602" t="s">
        <v>498</v>
      </c>
      <c r="Q852" s="602" t="s">
        <v>498</v>
      </c>
      <c r="R852" s="602" t="s">
        <v>498</v>
      </c>
      <c r="S852" s="602" t="s">
        <v>498</v>
      </c>
      <c r="T852" s="602" t="s">
        <v>498</v>
      </c>
      <c r="U852" s="602" t="s">
        <v>498</v>
      </c>
      <c r="V852" s="602" t="s">
        <v>498</v>
      </c>
      <c r="W852" s="602" t="s">
        <v>498</v>
      </c>
      <c r="X852" s="602" t="s">
        <v>498</v>
      </c>
    </row>
    <row r="853" spans="1:24" s="602" customFormat="1">
      <c r="A853" s="602">
        <v>410721</v>
      </c>
      <c r="B853" s="602" t="s">
        <v>5842</v>
      </c>
      <c r="C853" s="602" t="s">
        <v>498</v>
      </c>
      <c r="D853" s="602" t="s">
        <v>499</v>
      </c>
      <c r="E853" s="602" t="s">
        <v>498</v>
      </c>
      <c r="F853" s="602" t="s">
        <v>498</v>
      </c>
      <c r="G853" s="602" t="s">
        <v>498</v>
      </c>
      <c r="H853" s="602" t="s">
        <v>498</v>
      </c>
      <c r="I853" s="602" t="s">
        <v>498</v>
      </c>
      <c r="J853" s="602" t="s">
        <v>497</v>
      </c>
      <c r="K853" s="602" t="s">
        <v>498</v>
      </c>
      <c r="L853" s="602" t="s">
        <v>497</v>
      </c>
      <c r="M853" s="602" t="s">
        <v>497</v>
      </c>
      <c r="N853" s="602" t="s">
        <v>498</v>
      </c>
      <c r="O853" s="602" t="s">
        <v>498</v>
      </c>
      <c r="P853" s="602" t="s">
        <v>498</v>
      </c>
      <c r="Q853" s="602" t="s">
        <v>498</v>
      </c>
      <c r="R853" s="602" t="s">
        <v>498</v>
      </c>
      <c r="S853" s="602" t="s">
        <v>498</v>
      </c>
      <c r="T853" s="602" t="s">
        <v>498</v>
      </c>
      <c r="U853" s="602" t="s">
        <v>498</v>
      </c>
      <c r="V853" s="602" t="s">
        <v>498</v>
      </c>
      <c r="W853" s="602" t="s">
        <v>498</v>
      </c>
      <c r="X853" s="602" t="s">
        <v>498</v>
      </c>
    </row>
    <row r="854" spans="1:24" s="602" customFormat="1">
      <c r="A854" s="602">
        <v>410943</v>
      </c>
      <c r="B854" s="602" t="s">
        <v>5842</v>
      </c>
      <c r="C854" s="602" t="s">
        <v>498</v>
      </c>
      <c r="D854" s="602" t="s">
        <v>499</v>
      </c>
      <c r="E854" s="602" t="s">
        <v>498</v>
      </c>
      <c r="F854" s="602" t="s">
        <v>498</v>
      </c>
      <c r="G854" s="602" t="s">
        <v>498</v>
      </c>
      <c r="H854" s="602" t="s">
        <v>498</v>
      </c>
      <c r="I854" s="602" t="s">
        <v>498</v>
      </c>
      <c r="J854" s="602" t="s">
        <v>497</v>
      </c>
      <c r="K854" s="602" t="s">
        <v>498</v>
      </c>
      <c r="L854" s="602" t="s">
        <v>497</v>
      </c>
      <c r="M854" s="602" t="s">
        <v>497</v>
      </c>
      <c r="N854" s="602" t="s">
        <v>498</v>
      </c>
      <c r="O854" s="602" t="s">
        <v>499</v>
      </c>
      <c r="P854" s="602" t="s">
        <v>498</v>
      </c>
      <c r="Q854" s="602" t="s">
        <v>498</v>
      </c>
      <c r="R854" s="602" t="s">
        <v>498</v>
      </c>
      <c r="S854" s="602" t="s">
        <v>498</v>
      </c>
      <c r="T854" s="602" t="s">
        <v>498</v>
      </c>
      <c r="U854" s="602" t="s">
        <v>498</v>
      </c>
      <c r="V854" s="602" t="s">
        <v>498</v>
      </c>
      <c r="W854" s="602" t="s">
        <v>498</v>
      </c>
      <c r="X854" s="602" t="s">
        <v>498</v>
      </c>
    </row>
    <row r="855" spans="1:24" s="602" customFormat="1">
      <c r="A855" s="602">
        <v>411271</v>
      </c>
      <c r="B855" s="602" t="s">
        <v>5842</v>
      </c>
      <c r="C855" s="602" t="s">
        <v>498</v>
      </c>
      <c r="D855" s="602" t="s">
        <v>499</v>
      </c>
      <c r="E855" s="602" t="s">
        <v>498</v>
      </c>
      <c r="F855" s="602" t="s">
        <v>498</v>
      </c>
      <c r="G855" s="602" t="s">
        <v>497</v>
      </c>
      <c r="H855" s="602" t="s">
        <v>498</v>
      </c>
      <c r="I855" s="602" t="s">
        <v>499</v>
      </c>
      <c r="J855" s="602" t="s">
        <v>497</v>
      </c>
      <c r="K855" s="602" t="s">
        <v>499</v>
      </c>
      <c r="L855" s="602" t="s">
        <v>498</v>
      </c>
      <c r="M855" s="602" t="s">
        <v>499</v>
      </c>
      <c r="N855" s="602" t="s">
        <v>498</v>
      </c>
      <c r="O855" s="602" t="s">
        <v>499</v>
      </c>
      <c r="P855" s="602" t="s">
        <v>498</v>
      </c>
      <c r="Q855" s="602" t="s">
        <v>498</v>
      </c>
      <c r="R855" s="602" t="s">
        <v>498</v>
      </c>
      <c r="S855" s="602" t="s">
        <v>498</v>
      </c>
      <c r="T855" s="602" t="s">
        <v>498</v>
      </c>
      <c r="U855" s="602" t="s">
        <v>498</v>
      </c>
      <c r="V855" s="602" t="s">
        <v>498</v>
      </c>
      <c r="W855" s="602" t="s">
        <v>498</v>
      </c>
      <c r="X855" s="602" t="s">
        <v>498</v>
      </c>
    </row>
    <row r="856" spans="1:24" s="602" customFormat="1">
      <c r="A856" s="602">
        <v>411307</v>
      </c>
      <c r="B856" s="602" t="s">
        <v>5842</v>
      </c>
      <c r="C856" s="602" t="s">
        <v>498</v>
      </c>
      <c r="D856" s="602" t="s">
        <v>499</v>
      </c>
      <c r="E856" s="602" t="s">
        <v>498</v>
      </c>
      <c r="F856" s="602" t="s">
        <v>498</v>
      </c>
      <c r="G856" s="602" t="s">
        <v>498</v>
      </c>
      <c r="H856" s="602" t="s">
        <v>499</v>
      </c>
      <c r="I856" s="602" t="s">
        <v>498</v>
      </c>
      <c r="J856" s="602" t="s">
        <v>497</v>
      </c>
      <c r="K856" s="602" t="s">
        <v>498</v>
      </c>
      <c r="L856" s="602" t="s">
        <v>499</v>
      </c>
      <c r="M856" s="602" t="s">
        <v>499</v>
      </c>
      <c r="N856" s="602" t="s">
        <v>498</v>
      </c>
      <c r="O856" s="602" t="s">
        <v>498</v>
      </c>
      <c r="P856" s="602" t="s">
        <v>498</v>
      </c>
      <c r="Q856" s="602" t="s">
        <v>498</v>
      </c>
      <c r="R856" s="602" t="s">
        <v>498</v>
      </c>
      <c r="S856" s="602" t="s">
        <v>498</v>
      </c>
      <c r="T856" s="602" t="s">
        <v>498</v>
      </c>
      <c r="U856" s="602" t="s">
        <v>498</v>
      </c>
      <c r="V856" s="602" t="s">
        <v>498</v>
      </c>
      <c r="W856" s="602" t="s">
        <v>498</v>
      </c>
      <c r="X856" s="602" t="s">
        <v>498</v>
      </c>
    </row>
    <row r="857" spans="1:24" s="602" customFormat="1">
      <c r="A857" s="602">
        <v>411691</v>
      </c>
      <c r="B857" s="602" t="s">
        <v>5842</v>
      </c>
      <c r="C857" s="602" t="s">
        <v>498</v>
      </c>
      <c r="D857" s="602" t="s">
        <v>499</v>
      </c>
      <c r="E857" s="602" t="s">
        <v>498</v>
      </c>
      <c r="F857" s="602" t="s">
        <v>498</v>
      </c>
      <c r="G857" s="602" t="s">
        <v>498</v>
      </c>
      <c r="H857" s="602" t="s">
        <v>498</v>
      </c>
      <c r="I857" s="602" t="s">
        <v>498</v>
      </c>
      <c r="J857" s="602" t="s">
        <v>499</v>
      </c>
      <c r="K857" s="602" t="s">
        <v>498</v>
      </c>
      <c r="L857" s="602" t="s">
        <v>499</v>
      </c>
      <c r="M857" s="602" t="s">
        <v>499</v>
      </c>
      <c r="N857" s="602" t="s">
        <v>498</v>
      </c>
      <c r="O857" s="602" t="s">
        <v>498</v>
      </c>
      <c r="P857" s="602" t="s">
        <v>498</v>
      </c>
      <c r="Q857" s="602" t="s">
        <v>498</v>
      </c>
      <c r="R857" s="602" t="s">
        <v>498</v>
      </c>
      <c r="S857" s="602" t="s">
        <v>498</v>
      </c>
      <c r="T857" s="602" t="s">
        <v>498</v>
      </c>
      <c r="U857" s="602" t="s">
        <v>498</v>
      </c>
      <c r="V857" s="602" t="s">
        <v>498</v>
      </c>
      <c r="W857" s="602" t="s">
        <v>498</v>
      </c>
      <c r="X857" s="602" t="s">
        <v>498</v>
      </c>
    </row>
    <row r="858" spans="1:24" s="602" customFormat="1">
      <c r="A858" s="602">
        <v>412026</v>
      </c>
      <c r="B858" s="602" t="s">
        <v>5842</v>
      </c>
      <c r="C858" s="602" t="s">
        <v>498</v>
      </c>
      <c r="D858" s="602" t="s">
        <v>499</v>
      </c>
      <c r="E858" s="602" t="s">
        <v>498</v>
      </c>
      <c r="F858" s="602" t="s">
        <v>498</v>
      </c>
      <c r="G858" s="602" t="s">
        <v>498</v>
      </c>
      <c r="H858" s="602" t="s">
        <v>498</v>
      </c>
      <c r="I858" s="602" t="s">
        <v>498</v>
      </c>
      <c r="J858" s="602" t="s">
        <v>499</v>
      </c>
      <c r="K858" s="602" t="s">
        <v>498</v>
      </c>
      <c r="L858" s="602" t="s">
        <v>498</v>
      </c>
      <c r="M858" s="602" t="s">
        <v>499</v>
      </c>
      <c r="N858" s="602" t="s">
        <v>498</v>
      </c>
      <c r="O858" s="602" t="s">
        <v>498</v>
      </c>
      <c r="P858" s="602" t="s">
        <v>498</v>
      </c>
      <c r="Q858" s="602" t="s">
        <v>498</v>
      </c>
      <c r="R858" s="602" t="s">
        <v>498</v>
      </c>
      <c r="S858" s="602" t="s">
        <v>498</v>
      </c>
      <c r="T858" s="602" t="s">
        <v>498</v>
      </c>
      <c r="U858" s="602" t="s">
        <v>498</v>
      </c>
      <c r="V858" s="602" t="s">
        <v>498</v>
      </c>
      <c r="W858" s="602" t="s">
        <v>498</v>
      </c>
      <c r="X858" s="602" t="s">
        <v>498</v>
      </c>
    </row>
    <row r="859" spans="1:24" s="602" customFormat="1">
      <c r="A859" s="602">
        <v>412242</v>
      </c>
      <c r="B859" s="602" t="s">
        <v>5842</v>
      </c>
      <c r="C859" s="602" t="s">
        <v>498</v>
      </c>
      <c r="D859" s="602" t="s">
        <v>499</v>
      </c>
      <c r="E859" s="602" t="s">
        <v>498</v>
      </c>
      <c r="F859" s="602" t="s">
        <v>498</v>
      </c>
      <c r="G859" s="602" t="s">
        <v>498</v>
      </c>
      <c r="H859" s="602" t="s">
        <v>499</v>
      </c>
      <c r="I859" s="602" t="s">
        <v>498</v>
      </c>
      <c r="J859" s="602" t="s">
        <v>498</v>
      </c>
      <c r="K859" s="602" t="s">
        <v>498</v>
      </c>
      <c r="L859" s="602" t="s">
        <v>498</v>
      </c>
      <c r="M859" s="602" t="s">
        <v>498</v>
      </c>
      <c r="N859" s="602" t="s">
        <v>499</v>
      </c>
      <c r="O859" s="602" t="s">
        <v>498</v>
      </c>
      <c r="P859" s="602" t="s">
        <v>498</v>
      </c>
      <c r="Q859" s="602" t="s">
        <v>498</v>
      </c>
      <c r="R859" s="602" t="s">
        <v>498</v>
      </c>
      <c r="S859" s="602" t="s">
        <v>498</v>
      </c>
      <c r="T859" s="602" t="s">
        <v>498</v>
      </c>
      <c r="U859" s="602" t="s">
        <v>498</v>
      </c>
      <c r="V859" s="602" t="s">
        <v>498</v>
      </c>
      <c r="W859" s="602" t="s">
        <v>498</v>
      </c>
      <c r="X859" s="602" t="s">
        <v>498</v>
      </c>
    </row>
    <row r="860" spans="1:24" s="602" customFormat="1">
      <c r="A860" s="602">
        <v>413871</v>
      </c>
      <c r="B860" s="602" t="s">
        <v>5842</v>
      </c>
      <c r="C860" s="602" t="s">
        <v>498</v>
      </c>
      <c r="D860" s="602" t="s">
        <v>499</v>
      </c>
      <c r="E860" s="602" t="s">
        <v>498</v>
      </c>
      <c r="F860" s="602" t="s">
        <v>498</v>
      </c>
      <c r="G860" s="602" t="s">
        <v>497</v>
      </c>
      <c r="H860" s="602" t="s">
        <v>498</v>
      </c>
      <c r="I860" s="602" t="s">
        <v>499</v>
      </c>
      <c r="J860" s="602" t="s">
        <v>497</v>
      </c>
      <c r="K860" s="602" t="s">
        <v>497</v>
      </c>
      <c r="L860" s="602" t="s">
        <v>499</v>
      </c>
      <c r="M860" s="602" t="s">
        <v>499</v>
      </c>
      <c r="N860" s="602" t="s">
        <v>498</v>
      </c>
      <c r="O860" s="602" t="s">
        <v>499</v>
      </c>
      <c r="P860" s="602" t="s">
        <v>499</v>
      </c>
      <c r="Q860" s="602" t="s">
        <v>499</v>
      </c>
      <c r="R860" s="602" t="s">
        <v>498</v>
      </c>
      <c r="S860" s="602" t="s">
        <v>498</v>
      </c>
      <c r="T860" s="602" t="s">
        <v>498</v>
      </c>
      <c r="U860" s="602" t="s">
        <v>498</v>
      </c>
      <c r="V860" s="602" t="s">
        <v>498</v>
      </c>
      <c r="W860" s="602" t="s">
        <v>498</v>
      </c>
      <c r="X860" s="602" t="s">
        <v>498</v>
      </c>
    </row>
    <row r="861" spans="1:24" s="602" customFormat="1">
      <c r="A861" s="602">
        <v>414552</v>
      </c>
      <c r="B861" s="602" t="s">
        <v>5842</v>
      </c>
      <c r="C861" s="602" t="s">
        <v>498</v>
      </c>
      <c r="D861" s="602" t="s">
        <v>499</v>
      </c>
      <c r="E861" s="602" t="s">
        <v>498</v>
      </c>
      <c r="F861" s="602" t="s">
        <v>498</v>
      </c>
      <c r="G861" s="602" t="s">
        <v>499</v>
      </c>
      <c r="H861" s="602" t="s">
        <v>498</v>
      </c>
      <c r="I861" s="602" t="s">
        <v>499</v>
      </c>
      <c r="J861" s="602" t="s">
        <v>499</v>
      </c>
      <c r="K861" s="602" t="s">
        <v>499</v>
      </c>
      <c r="L861" s="602" t="s">
        <v>497</v>
      </c>
      <c r="M861" s="602" t="s">
        <v>499</v>
      </c>
      <c r="N861" s="602" t="s">
        <v>498</v>
      </c>
      <c r="O861" s="602" t="s">
        <v>499</v>
      </c>
      <c r="P861" s="602" t="s">
        <v>499</v>
      </c>
      <c r="Q861" s="602" t="s">
        <v>498</v>
      </c>
      <c r="R861" s="602" t="s">
        <v>498</v>
      </c>
      <c r="S861" s="602" t="s">
        <v>498</v>
      </c>
      <c r="T861" s="602" t="s">
        <v>498</v>
      </c>
      <c r="U861" s="602" t="s">
        <v>498</v>
      </c>
      <c r="V861" s="602" t="s">
        <v>499</v>
      </c>
      <c r="W861" s="602" t="s">
        <v>498</v>
      </c>
      <c r="X861" s="602" t="s">
        <v>498</v>
      </c>
    </row>
    <row r="862" spans="1:24" s="602" customFormat="1">
      <c r="A862" s="602">
        <v>414735</v>
      </c>
      <c r="B862" s="602" t="s">
        <v>5842</v>
      </c>
      <c r="C862" s="602" t="s">
        <v>498</v>
      </c>
      <c r="D862" s="602" t="s">
        <v>499</v>
      </c>
      <c r="E862" s="602" t="s">
        <v>498</v>
      </c>
      <c r="F862" s="602" t="s">
        <v>498</v>
      </c>
      <c r="G862" s="602" t="s">
        <v>498</v>
      </c>
      <c r="H862" s="602" t="s">
        <v>498</v>
      </c>
      <c r="I862" s="602" t="s">
        <v>498</v>
      </c>
      <c r="J862" s="602" t="s">
        <v>498</v>
      </c>
      <c r="K862" s="602" t="s">
        <v>499</v>
      </c>
      <c r="L862" s="602" t="s">
        <v>498</v>
      </c>
      <c r="M862" s="602" t="s">
        <v>498</v>
      </c>
      <c r="N862" s="602" t="s">
        <v>498</v>
      </c>
      <c r="O862" s="602" t="s">
        <v>498</v>
      </c>
      <c r="P862" s="602" t="s">
        <v>498</v>
      </c>
      <c r="Q862" s="602" t="s">
        <v>498</v>
      </c>
      <c r="R862" s="602" t="s">
        <v>498</v>
      </c>
      <c r="S862" s="602" t="s">
        <v>498</v>
      </c>
      <c r="T862" s="602" t="s">
        <v>498</v>
      </c>
      <c r="U862" s="602" t="s">
        <v>498</v>
      </c>
      <c r="V862" s="602" t="s">
        <v>498</v>
      </c>
      <c r="W862" s="602" t="s">
        <v>498</v>
      </c>
      <c r="X862" s="602" t="s">
        <v>498</v>
      </c>
    </row>
    <row r="863" spans="1:24" s="602" customFormat="1">
      <c r="A863" s="602">
        <v>415101</v>
      </c>
      <c r="B863" s="602" t="s">
        <v>5842</v>
      </c>
      <c r="C863" s="602" t="s">
        <v>498</v>
      </c>
      <c r="D863" s="602" t="s">
        <v>499</v>
      </c>
      <c r="E863" s="602" t="s">
        <v>498</v>
      </c>
      <c r="F863" s="602" t="s">
        <v>498</v>
      </c>
      <c r="G863" s="602" t="s">
        <v>497</v>
      </c>
      <c r="H863" s="602" t="s">
        <v>497</v>
      </c>
      <c r="I863" s="602" t="s">
        <v>498</v>
      </c>
      <c r="J863" s="602" t="s">
        <v>499</v>
      </c>
      <c r="K863" s="602" t="s">
        <v>499</v>
      </c>
      <c r="L863" s="602" t="s">
        <v>498</v>
      </c>
      <c r="M863" s="602" t="s">
        <v>499</v>
      </c>
      <c r="N863" s="602" t="s">
        <v>498</v>
      </c>
      <c r="O863" s="602" t="s">
        <v>498</v>
      </c>
      <c r="P863" s="602" t="s">
        <v>498</v>
      </c>
      <c r="Q863" s="602" t="s">
        <v>498</v>
      </c>
      <c r="R863" s="602" t="s">
        <v>498</v>
      </c>
      <c r="S863" s="602" t="s">
        <v>498</v>
      </c>
      <c r="T863" s="602" t="s">
        <v>498</v>
      </c>
      <c r="U863" s="602" t="s">
        <v>498</v>
      </c>
      <c r="V863" s="602" t="s">
        <v>498</v>
      </c>
      <c r="W863" s="602" t="s">
        <v>498</v>
      </c>
      <c r="X863" s="602" t="s">
        <v>498</v>
      </c>
    </row>
    <row r="864" spans="1:24" s="602" customFormat="1">
      <c r="A864" s="602">
        <v>415219</v>
      </c>
      <c r="B864" s="602" t="s">
        <v>5842</v>
      </c>
      <c r="C864" s="602" t="s">
        <v>498</v>
      </c>
      <c r="D864" s="602" t="s">
        <v>499</v>
      </c>
      <c r="E864" s="602" t="s">
        <v>498</v>
      </c>
      <c r="F864" s="602" t="s">
        <v>498</v>
      </c>
      <c r="G864" s="602" t="s">
        <v>498</v>
      </c>
      <c r="H864" s="602" t="s">
        <v>498</v>
      </c>
      <c r="I864" s="602" t="s">
        <v>498</v>
      </c>
      <c r="J864" s="602" t="s">
        <v>497</v>
      </c>
      <c r="K864" s="602" t="s">
        <v>497</v>
      </c>
      <c r="L864" s="602" t="s">
        <v>497</v>
      </c>
      <c r="M864" s="602" t="s">
        <v>498</v>
      </c>
      <c r="N864" s="602" t="s">
        <v>498</v>
      </c>
      <c r="O864" s="602" t="s">
        <v>498</v>
      </c>
      <c r="P864" s="602" t="s">
        <v>498</v>
      </c>
      <c r="Q864" s="602" t="s">
        <v>498</v>
      </c>
      <c r="R864" s="602" t="s">
        <v>498</v>
      </c>
      <c r="S864" s="602" t="s">
        <v>498</v>
      </c>
      <c r="T864" s="602" t="s">
        <v>498</v>
      </c>
      <c r="U864" s="602" t="s">
        <v>498</v>
      </c>
      <c r="V864" s="602" t="s">
        <v>498</v>
      </c>
      <c r="W864" s="602" t="s">
        <v>498</v>
      </c>
      <c r="X864" s="602" t="s">
        <v>498</v>
      </c>
    </row>
    <row r="865" spans="1:24" s="602" customFormat="1">
      <c r="A865" s="602">
        <v>415269</v>
      </c>
      <c r="B865" s="602" t="s">
        <v>5842</v>
      </c>
      <c r="C865" s="602" t="s">
        <v>498</v>
      </c>
      <c r="D865" s="602" t="s">
        <v>499</v>
      </c>
      <c r="E865" s="602" t="s">
        <v>498</v>
      </c>
      <c r="F865" s="602" t="s">
        <v>498</v>
      </c>
      <c r="G865" s="602" t="s">
        <v>499</v>
      </c>
      <c r="H865" s="602" t="s">
        <v>498</v>
      </c>
      <c r="I865" s="602" t="s">
        <v>498</v>
      </c>
      <c r="J865" s="602" t="s">
        <v>498</v>
      </c>
      <c r="K865" s="602" t="s">
        <v>499</v>
      </c>
      <c r="L865" s="602" t="s">
        <v>498</v>
      </c>
      <c r="M865" s="602" t="s">
        <v>498</v>
      </c>
      <c r="N865" s="602" t="s">
        <v>498</v>
      </c>
      <c r="O865" s="602" t="s">
        <v>498</v>
      </c>
      <c r="P865" s="602" t="s">
        <v>498</v>
      </c>
      <c r="Q865" s="602" t="s">
        <v>498</v>
      </c>
      <c r="R865" s="602" t="s">
        <v>498</v>
      </c>
      <c r="S865" s="602" t="s">
        <v>498</v>
      </c>
      <c r="T865" s="602" t="s">
        <v>498</v>
      </c>
      <c r="U865" s="602" t="s">
        <v>498</v>
      </c>
      <c r="V865" s="602" t="s">
        <v>498</v>
      </c>
      <c r="W865" s="602" t="s">
        <v>498</v>
      </c>
      <c r="X865" s="602" t="s">
        <v>498</v>
      </c>
    </row>
    <row r="866" spans="1:24" s="602" customFormat="1">
      <c r="A866" s="602">
        <v>415483</v>
      </c>
      <c r="B866" s="602" t="s">
        <v>5842</v>
      </c>
      <c r="C866" s="602" t="s">
        <v>498</v>
      </c>
      <c r="D866" s="602" t="s">
        <v>499</v>
      </c>
      <c r="E866" s="602" t="s">
        <v>498</v>
      </c>
      <c r="F866" s="602" t="s">
        <v>498</v>
      </c>
      <c r="G866" s="602" t="s">
        <v>499</v>
      </c>
      <c r="H866" s="602" t="s">
        <v>498</v>
      </c>
      <c r="I866" s="602" t="s">
        <v>498</v>
      </c>
      <c r="J866" s="602" t="s">
        <v>499</v>
      </c>
      <c r="K866" s="602" t="s">
        <v>498</v>
      </c>
      <c r="L866" s="602" t="s">
        <v>499</v>
      </c>
      <c r="M866" s="602" t="s">
        <v>498</v>
      </c>
      <c r="N866" s="602" t="s">
        <v>498</v>
      </c>
      <c r="O866" s="602" t="s">
        <v>498</v>
      </c>
      <c r="P866" s="602" t="s">
        <v>498</v>
      </c>
      <c r="Q866" s="602" t="s">
        <v>498</v>
      </c>
      <c r="R866" s="602" t="s">
        <v>498</v>
      </c>
      <c r="S866" s="602" t="s">
        <v>498</v>
      </c>
      <c r="T866" s="602" t="s">
        <v>498</v>
      </c>
      <c r="U866" s="602" t="s">
        <v>498</v>
      </c>
      <c r="V866" s="602" t="s">
        <v>498</v>
      </c>
      <c r="W866" s="602" t="s">
        <v>498</v>
      </c>
      <c r="X866" s="602" t="s">
        <v>498</v>
      </c>
    </row>
    <row r="867" spans="1:24" s="602" customFormat="1">
      <c r="A867" s="602">
        <v>416419</v>
      </c>
      <c r="B867" s="602" t="s">
        <v>5842</v>
      </c>
      <c r="C867" s="602" t="s">
        <v>498</v>
      </c>
      <c r="D867" s="602" t="s">
        <v>499</v>
      </c>
      <c r="E867" s="602" t="s">
        <v>498</v>
      </c>
      <c r="F867" s="602" t="s">
        <v>498</v>
      </c>
      <c r="G867" s="602" t="s">
        <v>499</v>
      </c>
      <c r="H867" s="602" t="s">
        <v>498</v>
      </c>
      <c r="I867" s="602" t="s">
        <v>499</v>
      </c>
      <c r="J867" s="602" t="s">
        <v>499</v>
      </c>
      <c r="K867" s="602" t="s">
        <v>498</v>
      </c>
      <c r="L867" s="602" t="s">
        <v>499</v>
      </c>
      <c r="M867" s="602" t="s">
        <v>498</v>
      </c>
      <c r="N867" s="602" t="s">
        <v>499</v>
      </c>
      <c r="O867" s="602" t="s">
        <v>498</v>
      </c>
      <c r="P867" s="602" t="s">
        <v>498</v>
      </c>
      <c r="Q867" s="602" t="s">
        <v>498</v>
      </c>
      <c r="R867" s="602" t="s">
        <v>498</v>
      </c>
      <c r="S867" s="602" t="s">
        <v>498</v>
      </c>
      <c r="T867" s="602" t="s">
        <v>498</v>
      </c>
      <c r="U867" s="602" t="s">
        <v>498</v>
      </c>
      <c r="V867" s="602" t="s">
        <v>498</v>
      </c>
      <c r="W867" s="602" t="s">
        <v>498</v>
      </c>
      <c r="X867" s="602" t="s">
        <v>498</v>
      </c>
    </row>
    <row r="868" spans="1:24" s="602" customFormat="1">
      <c r="A868" s="602">
        <v>417165</v>
      </c>
      <c r="B868" s="602" t="s">
        <v>5842</v>
      </c>
      <c r="C868" s="602" t="s">
        <v>498</v>
      </c>
      <c r="D868" s="602" t="s">
        <v>499</v>
      </c>
      <c r="E868" s="602" t="s">
        <v>498</v>
      </c>
      <c r="F868" s="602" t="s">
        <v>498</v>
      </c>
      <c r="G868" s="602" t="s">
        <v>499</v>
      </c>
      <c r="H868" s="602" t="s">
        <v>499</v>
      </c>
      <c r="I868" s="602" t="s">
        <v>499</v>
      </c>
      <c r="J868" s="602" t="s">
        <v>497</v>
      </c>
      <c r="K868" s="602" t="s">
        <v>498</v>
      </c>
      <c r="L868" s="602" t="s">
        <v>498</v>
      </c>
      <c r="M868" s="602" t="s">
        <v>498</v>
      </c>
      <c r="N868" s="602" t="s">
        <v>498</v>
      </c>
      <c r="O868" s="602" t="s">
        <v>498</v>
      </c>
      <c r="P868" s="602" t="s">
        <v>498</v>
      </c>
      <c r="Q868" s="602" t="s">
        <v>498</v>
      </c>
      <c r="R868" s="602" t="s">
        <v>498</v>
      </c>
      <c r="S868" s="602" t="s">
        <v>498</v>
      </c>
      <c r="T868" s="602" t="s">
        <v>498</v>
      </c>
      <c r="U868" s="602" t="s">
        <v>498</v>
      </c>
      <c r="V868" s="602" t="s">
        <v>498</v>
      </c>
      <c r="W868" s="602" t="s">
        <v>498</v>
      </c>
      <c r="X868" s="602" t="s">
        <v>498</v>
      </c>
    </row>
    <row r="869" spans="1:24" s="602" customFormat="1">
      <c r="A869" s="602">
        <v>417456</v>
      </c>
      <c r="B869" s="602" t="s">
        <v>5842</v>
      </c>
      <c r="C869" s="602" t="s">
        <v>498</v>
      </c>
      <c r="D869" s="602" t="s">
        <v>499</v>
      </c>
      <c r="E869" s="602" t="s">
        <v>498</v>
      </c>
      <c r="F869" s="602" t="s">
        <v>498</v>
      </c>
      <c r="G869" s="602" t="s">
        <v>499</v>
      </c>
      <c r="H869" s="602" t="s">
        <v>499</v>
      </c>
      <c r="I869" s="602" t="s">
        <v>497</v>
      </c>
      <c r="J869" s="602" t="s">
        <v>497</v>
      </c>
      <c r="K869" s="602" t="s">
        <v>498</v>
      </c>
      <c r="L869" s="602" t="s">
        <v>498</v>
      </c>
      <c r="M869" s="602" t="s">
        <v>498</v>
      </c>
      <c r="N869" s="602" t="s">
        <v>499</v>
      </c>
      <c r="O869" s="602" t="s">
        <v>499</v>
      </c>
      <c r="P869" s="602" t="s">
        <v>499</v>
      </c>
      <c r="Q869" s="602" t="s">
        <v>499</v>
      </c>
      <c r="R869" s="602" t="s">
        <v>498</v>
      </c>
      <c r="S869" s="602" t="s">
        <v>498</v>
      </c>
      <c r="T869" s="602" t="s">
        <v>498</v>
      </c>
      <c r="U869" s="602" t="s">
        <v>498</v>
      </c>
      <c r="V869" s="602" t="s">
        <v>498</v>
      </c>
      <c r="W869" s="602" t="s">
        <v>498</v>
      </c>
      <c r="X869" s="602" t="s">
        <v>499</v>
      </c>
    </row>
    <row r="870" spans="1:24" s="602" customFormat="1">
      <c r="A870" s="602">
        <v>412256</v>
      </c>
      <c r="B870" s="602" t="s">
        <v>5842</v>
      </c>
      <c r="C870" s="602" t="s">
        <v>498</v>
      </c>
      <c r="D870" s="602" t="s">
        <v>499</v>
      </c>
      <c r="E870" s="602" t="s">
        <v>498</v>
      </c>
      <c r="F870" s="602" t="s">
        <v>499</v>
      </c>
      <c r="G870" s="602" t="s">
        <v>498</v>
      </c>
      <c r="H870" s="602" t="s">
        <v>498</v>
      </c>
      <c r="I870" s="602" t="s">
        <v>498</v>
      </c>
      <c r="J870" s="602" t="s">
        <v>497</v>
      </c>
      <c r="K870" s="602" t="s">
        <v>498</v>
      </c>
      <c r="L870" s="602" t="s">
        <v>497</v>
      </c>
      <c r="M870" s="602" t="s">
        <v>497</v>
      </c>
      <c r="N870" s="602" t="s">
        <v>498</v>
      </c>
      <c r="O870" s="602" t="s">
        <v>498</v>
      </c>
      <c r="P870" s="602" t="s">
        <v>498</v>
      </c>
      <c r="Q870" s="602" t="s">
        <v>498</v>
      </c>
      <c r="R870" s="602" t="s">
        <v>498</v>
      </c>
      <c r="S870" s="602" t="s">
        <v>498</v>
      </c>
      <c r="T870" s="602" t="s">
        <v>498</v>
      </c>
      <c r="U870" s="602" t="s">
        <v>498</v>
      </c>
      <c r="V870" s="602" t="s">
        <v>498</v>
      </c>
      <c r="W870" s="602" t="s">
        <v>498</v>
      </c>
      <c r="X870" s="602" t="s">
        <v>498</v>
      </c>
    </row>
    <row r="871" spans="1:24" s="602" customFormat="1">
      <c r="A871" s="602">
        <v>407011</v>
      </c>
      <c r="B871" s="602" t="s">
        <v>5842</v>
      </c>
      <c r="C871" s="602" t="s">
        <v>498</v>
      </c>
      <c r="D871" s="602" t="s">
        <v>499</v>
      </c>
      <c r="E871" s="602" t="s">
        <v>498</v>
      </c>
      <c r="F871" s="602" t="s">
        <v>497</v>
      </c>
      <c r="G871" s="602" t="s">
        <v>499</v>
      </c>
      <c r="H871" s="602" t="s">
        <v>498</v>
      </c>
      <c r="I871" s="602" t="s">
        <v>497</v>
      </c>
      <c r="J871" s="602" t="s">
        <v>497</v>
      </c>
      <c r="K871" s="602" t="s">
        <v>497</v>
      </c>
      <c r="L871" s="602" t="s">
        <v>498</v>
      </c>
      <c r="M871" s="602" t="s">
        <v>497</v>
      </c>
      <c r="N871" s="602" t="s">
        <v>498</v>
      </c>
      <c r="O871" s="602" t="s">
        <v>498</v>
      </c>
      <c r="P871" s="602" t="s">
        <v>498</v>
      </c>
      <c r="Q871" s="602" t="s">
        <v>498</v>
      </c>
      <c r="R871" s="602" t="s">
        <v>498</v>
      </c>
      <c r="S871" s="602" t="s">
        <v>498</v>
      </c>
      <c r="T871" s="602" t="s">
        <v>498</v>
      </c>
      <c r="U871" s="602" t="s">
        <v>498</v>
      </c>
      <c r="V871" s="602" t="s">
        <v>498</v>
      </c>
      <c r="W871" s="602" t="s">
        <v>498</v>
      </c>
      <c r="X871" s="602" t="s">
        <v>499</v>
      </c>
    </row>
    <row r="872" spans="1:24" s="602" customFormat="1">
      <c r="A872" s="602">
        <v>407434</v>
      </c>
      <c r="B872" s="602" t="s">
        <v>5842</v>
      </c>
      <c r="C872" s="602" t="s">
        <v>498</v>
      </c>
      <c r="D872" s="602" t="s">
        <v>499</v>
      </c>
      <c r="E872" s="602" t="s">
        <v>498</v>
      </c>
      <c r="F872" s="602" t="s">
        <v>497</v>
      </c>
      <c r="G872" s="602" t="s">
        <v>497</v>
      </c>
      <c r="H872" s="602" t="s">
        <v>499</v>
      </c>
      <c r="I872" s="602" t="s">
        <v>497</v>
      </c>
      <c r="J872" s="602" t="s">
        <v>497</v>
      </c>
      <c r="K872" s="602" t="s">
        <v>499</v>
      </c>
      <c r="L872" s="602" t="s">
        <v>498</v>
      </c>
      <c r="M872" s="602" t="s">
        <v>497</v>
      </c>
      <c r="N872" s="602" t="s">
        <v>498</v>
      </c>
      <c r="O872" s="602" t="s">
        <v>498</v>
      </c>
      <c r="P872" s="602" t="s">
        <v>498</v>
      </c>
      <c r="Q872" s="602" t="s">
        <v>498</v>
      </c>
      <c r="R872" s="602" t="s">
        <v>498</v>
      </c>
      <c r="S872" s="602" t="s">
        <v>498</v>
      </c>
      <c r="T872" s="602" t="s">
        <v>498</v>
      </c>
      <c r="U872" s="602" t="s">
        <v>498</v>
      </c>
      <c r="V872" s="602" t="s">
        <v>498</v>
      </c>
      <c r="W872" s="602" t="s">
        <v>498</v>
      </c>
      <c r="X872" s="602" t="s">
        <v>498</v>
      </c>
    </row>
    <row r="873" spans="1:24" s="602" customFormat="1">
      <c r="A873" s="602">
        <v>407505</v>
      </c>
      <c r="B873" s="602" t="s">
        <v>5842</v>
      </c>
      <c r="C873" s="602" t="s">
        <v>498</v>
      </c>
      <c r="D873" s="602" t="s">
        <v>499</v>
      </c>
      <c r="E873" s="602" t="s">
        <v>498</v>
      </c>
      <c r="F873" s="602" t="s">
        <v>497</v>
      </c>
      <c r="G873" s="602" t="s">
        <v>497</v>
      </c>
      <c r="H873" s="602" t="s">
        <v>498</v>
      </c>
      <c r="I873" s="602" t="s">
        <v>497</v>
      </c>
      <c r="J873" s="602" t="s">
        <v>498</v>
      </c>
      <c r="K873" s="602" t="s">
        <v>499</v>
      </c>
      <c r="L873" s="602" t="s">
        <v>498</v>
      </c>
      <c r="M873" s="602" t="s">
        <v>497</v>
      </c>
      <c r="N873" s="602" t="s">
        <v>499</v>
      </c>
      <c r="O873" s="602" t="s">
        <v>498</v>
      </c>
      <c r="P873" s="602" t="s">
        <v>499</v>
      </c>
      <c r="Q873" s="602" t="s">
        <v>499</v>
      </c>
      <c r="R873" s="602" t="s">
        <v>498</v>
      </c>
      <c r="S873" s="602" t="s">
        <v>498</v>
      </c>
      <c r="T873" s="602" t="s">
        <v>498</v>
      </c>
      <c r="U873" s="602" t="s">
        <v>498</v>
      </c>
      <c r="V873" s="602" t="s">
        <v>498</v>
      </c>
      <c r="W873" s="602" t="s">
        <v>498</v>
      </c>
      <c r="X873" s="602" t="s">
        <v>498</v>
      </c>
    </row>
    <row r="874" spans="1:24" s="602" customFormat="1">
      <c r="A874" s="602">
        <v>407992</v>
      </c>
      <c r="B874" s="602" t="s">
        <v>5842</v>
      </c>
      <c r="C874" s="602" t="s">
        <v>498</v>
      </c>
      <c r="D874" s="602" t="s">
        <v>499</v>
      </c>
      <c r="E874" s="602" t="s">
        <v>498</v>
      </c>
      <c r="F874" s="602" t="s">
        <v>497</v>
      </c>
      <c r="G874" s="602" t="s">
        <v>499</v>
      </c>
      <c r="H874" s="602" t="s">
        <v>497</v>
      </c>
      <c r="I874" s="602" t="s">
        <v>497</v>
      </c>
      <c r="J874" s="602" t="s">
        <v>498</v>
      </c>
      <c r="K874" s="602" t="s">
        <v>497</v>
      </c>
      <c r="L874" s="602" t="s">
        <v>498</v>
      </c>
      <c r="M874" s="602" t="s">
        <v>497</v>
      </c>
      <c r="N874" s="602" t="s">
        <v>497</v>
      </c>
      <c r="O874" s="602" t="s">
        <v>499</v>
      </c>
      <c r="P874" s="602" t="s">
        <v>497</v>
      </c>
      <c r="Q874" s="602" t="s">
        <v>499</v>
      </c>
      <c r="R874" s="602" t="s">
        <v>498</v>
      </c>
      <c r="S874" s="602" t="s">
        <v>498</v>
      </c>
      <c r="T874" s="602" t="s">
        <v>498</v>
      </c>
      <c r="U874" s="602" t="s">
        <v>497</v>
      </c>
      <c r="V874" s="602" t="s">
        <v>497</v>
      </c>
      <c r="W874" s="602" t="s">
        <v>499</v>
      </c>
      <c r="X874" s="602" t="s">
        <v>497</v>
      </c>
    </row>
    <row r="875" spans="1:24" s="602" customFormat="1">
      <c r="A875" s="602">
        <v>415722</v>
      </c>
      <c r="B875" s="602" t="s">
        <v>5842</v>
      </c>
      <c r="C875" s="602" t="s">
        <v>498</v>
      </c>
      <c r="D875" s="602" t="s">
        <v>499</v>
      </c>
      <c r="E875" s="602" t="s">
        <v>498</v>
      </c>
      <c r="F875" s="602" t="s">
        <v>497</v>
      </c>
      <c r="G875" s="602" t="s">
        <v>498</v>
      </c>
      <c r="H875" s="602" t="s">
        <v>498</v>
      </c>
      <c r="I875" s="602" t="s">
        <v>498</v>
      </c>
      <c r="J875" s="602" t="s">
        <v>499</v>
      </c>
      <c r="K875" s="602" t="s">
        <v>499</v>
      </c>
      <c r="L875" s="602" t="s">
        <v>499</v>
      </c>
      <c r="M875" s="602" t="s">
        <v>499</v>
      </c>
      <c r="N875" s="602" t="s">
        <v>498</v>
      </c>
      <c r="O875" s="602" t="s">
        <v>498</v>
      </c>
      <c r="P875" s="602" t="s">
        <v>498</v>
      </c>
      <c r="Q875" s="602" t="s">
        <v>498</v>
      </c>
      <c r="R875" s="602" t="s">
        <v>498</v>
      </c>
      <c r="S875" s="602" t="s">
        <v>498</v>
      </c>
      <c r="T875" s="602" t="s">
        <v>498</v>
      </c>
      <c r="U875" s="602" t="s">
        <v>498</v>
      </c>
      <c r="V875" s="602" t="s">
        <v>498</v>
      </c>
      <c r="W875" s="602" t="s">
        <v>498</v>
      </c>
      <c r="X875" s="602" t="s">
        <v>498</v>
      </c>
    </row>
    <row r="876" spans="1:24" s="602" customFormat="1">
      <c r="A876" s="602">
        <v>401092</v>
      </c>
      <c r="B876" s="602" t="s">
        <v>5842</v>
      </c>
      <c r="C876" s="602" t="s">
        <v>498</v>
      </c>
      <c r="D876" s="602" t="s">
        <v>499</v>
      </c>
      <c r="E876" s="602" t="s">
        <v>498</v>
      </c>
      <c r="F876" s="602" t="s">
        <v>498</v>
      </c>
      <c r="G876" s="602" t="s">
        <v>498</v>
      </c>
      <c r="H876" s="602" t="s">
        <v>499</v>
      </c>
      <c r="I876" s="602" t="s">
        <v>498</v>
      </c>
      <c r="J876" s="602" t="s">
        <v>498</v>
      </c>
      <c r="K876" s="602" t="s">
        <v>498</v>
      </c>
      <c r="L876" s="602" t="s">
        <v>497</v>
      </c>
      <c r="M876" s="602" t="s">
        <v>498</v>
      </c>
      <c r="N876" s="602" t="s">
        <v>497</v>
      </c>
      <c r="O876" s="602" t="s">
        <v>497</v>
      </c>
      <c r="P876" s="602" t="s">
        <v>499</v>
      </c>
      <c r="Q876" s="602" t="s">
        <v>497</v>
      </c>
      <c r="R876" s="602" t="s">
        <v>498</v>
      </c>
      <c r="S876" s="602" t="s">
        <v>498</v>
      </c>
      <c r="T876" s="602" t="s">
        <v>497</v>
      </c>
      <c r="U876" s="602" t="s">
        <v>497</v>
      </c>
      <c r="V876" s="602" t="s">
        <v>499</v>
      </c>
      <c r="W876" s="602" t="s">
        <v>497</v>
      </c>
      <c r="X876" s="602" t="s">
        <v>497</v>
      </c>
    </row>
    <row r="877" spans="1:24" s="602" customFormat="1">
      <c r="A877" s="602">
        <v>404369</v>
      </c>
      <c r="B877" s="602" t="s">
        <v>5842</v>
      </c>
      <c r="C877" s="602" t="s">
        <v>498</v>
      </c>
      <c r="D877" s="602" t="s">
        <v>499</v>
      </c>
      <c r="E877" s="602" t="s">
        <v>498</v>
      </c>
      <c r="F877" s="602" t="s">
        <v>498</v>
      </c>
      <c r="G877" s="602" t="s">
        <v>497</v>
      </c>
      <c r="H877" s="602" t="s">
        <v>498</v>
      </c>
      <c r="I877" s="602" t="s">
        <v>497</v>
      </c>
      <c r="J877" s="602" t="s">
        <v>498</v>
      </c>
      <c r="K877" s="602" t="s">
        <v>497</v>
      </c>
      <c r="L877" s="602" t="s">
        <v>498</v>
      </c>
      <c r="M877" s="602" t="s">
        <v>499</v>
      </c>
      <c r="N877" s="602" t="s">
        <v>497</v>
      </c>
      <c r="O877" s="602" t="s">
        <v>497</v>
      </c>
      <c r="P877" s="602" t="s">
        <v>499</v>
      </c>
      <c r="Q877" s="602" t="s">
        <v>497</v>
      </c>
      <c r="R877" s="602" t="s">
        <v>498</v>
      </c>
      <c r="S877" s="602" t="s">
        <v>498</v>
      </c>
      <c r="T877" s="602" t="s">
        <v>497</v>
      </c>
      <c r="U877" s="602" t="s">
        <v>497</v>
      </c>
      <c r="V877" s="602" t="s">
        <v>497</v>
      </c>
      <c r="W877" s="602" t="s">
        <v>497</v>
      </c>
      <c r="X877" s="602" t="s">
        <v>497</v>
      </c>
    </row>
    <row r="878" spans="1:24" s="602" customFormat="1">
      <c r="A878" s="602">
        <v>407836</v>
      </c>
      <c r="B878" s="602" t="s">
        <v>5842</v>
      </c>
      <c r="C878" s="602" t="s">
        <v>498</v>
      </c>
      <c r="D878" s="602" t="s">
        <v>499</v>
      </c>
      <c r="E878" s="602" t="s">
        <v>498</v>
      </c>
      <c r="F878" s="602" t="s">
        <v>498</v>
      </c>
      <c r="G878" s="602" t="s">
        <v>497</v>
      </c>
      <c r="H878" s="602" t="s">
        <v>499</v>
      </c>
      <c r="I878" s="602" t="s">
        <v>497</v>
      </c>
      <c r="J878" s="602" t="s">
        <v>497</v>
      </c>
      <c r="K878" s="602" t="s">
        <v>498</v>
      </c>
      <c r="L878" s="602" t="s">
        <v>499</v>
      </c>
      <c r="M878" s="602" t="s">
        <v>498</v>
      </c>
      <c r="N878" s="602" t="s">
        <v>497</v>
      </c>
      <c r="O878" s="602" t="s">
        <v>497</v>
      </c>
      <c r="P878" s="602" t="s">
        <v>497</v>
      </c>
      <c r="Q878" s="602" t="s">
        <v>497</v>
      </c>
      <c r="R878" s="602" t="s">
        <v>498</v>
      </c>
      <c r="S878" s="602" t="s">
        <v>498</v>
      </c>
      <c r="T878" s="602" t="s">
        <v>497</v>
      </c>
      <c r="U878" s="602" t="s">
        <v>497</v>
      </c>
      <c r="V878" s="602" t="s">
        <v>497</v>
      </c>
      <c r="W878" s="602" t="s">
        <v>499</v>
      </c>
      <c r="X878" s="602" t="s">
        <v>498</v>
      </c>
    </row>
    <row r="879" spans="1:24" s="602" customFormat="1">
      <c r="A879" s="602">
        <v>407883</v>
      </c>
      <c r="B879" s="602" t="s">
        <v>5842</v>
      </c>
      <c r="C879" s="602" t="s">
        <v>498</v>
      </c>
      <c r="D879" s="602" t="s">
        <v>499</v>
      </c>
      <c r="E879" s="602" t="s">
        <v>498</v>
      </c>
      <c r="F879" s="602" t="s">
        <v>498</v>
      </c>
      <c r="G879" s="602" t="s">
        <v>497</v>
      </c>
      <c r="H879" s="602" t="s">
        <v>498</v>
      </c>
      <c r="I879" s="602" t="s">
        <v>497</v>
      </c>
      <c r="J879" s="602" t="s">
        <v>499</v>
      </c>
      <c r="K879" s="602" t="s">
        <v>497</v>
      </c>
      <c r="L879" s="602" t="s">
        <v>499</v>
      </c>
      <c r="M879" s="602" t="s">
        <v>497</v>
      </c>
      <c r="N879" s="602" t="s">
        <v>499</v>
      </c>
      <c r="O879" s="602" t="s">
        <v>499</v>
      </c>
      <c r="P879" s="602" t="s">
        <v>497</v>
      </c>
      <c r="Q879" s="602" t="s">
        <v>497</v>
      </c>
      <c r="R879" s="602" t="s">
        <v>498</v>
      </c>
      <c r="S879" s="602" t="s">
        <v>498</v>
      </c>
      <c r="T879" s="602" t="s">
        <v>497</v>
      </c>
      <c r="U879" s="602" t="s">
        <v>498</v>
      </c>
      <c r="V879" s="602" t="s">
        <v>498</v>
      </c>
      <c r="W879" s="602" t="s">
        <v>499</v>
      </c>
      <c r="X879" s="602" t="s">
        <v>498</v>
      </c>
    </row>
    <row r="880" spans="1:24" s="602" customFormat="1">
      <c r="A880" s="602">
        <v>408415</v>
      </c>
      <c r="B880" s="602" t="s">
        <v>5842</v>
      </c>
      <c r="C880" s="602" t="s">
        <v>498</v>
      </c>
      <c r="D880" s="602" t="s">
        <v>499</v>
      </c>
      <c r="E880" s="602" t="s">
        <v>498</v>
      </c>
      <c r="F880" s="602" t="s">
        <v>498</v>
      </c>
      <c r="G880" s="602" t="s">
        <v>499</v>
      </c>
      <c r="H880" s="602" t="s">
        <v>498</v>
      </c>
      <c r="I880" s="602" t="s">
        <v>497</v>
      </c>
      <c r="J880" s="602" t="s">
        <v>499</v>
      </c>
      <c r="K880" s="602" t="s">
        <v>499</v>
      </c>
      <c r="L880" s="602" t="s">
        <v>498</v>
      </c>
      <c r="M880" s="602" t="s">
        <v>499</v>
      </c>
      <c r="N880" s="602" t="s">
        <v>497</v>
      </c>
      <c r="O880" s="602" t="s">
        <v>499</v>
      </c>
      <c r="P880" s="602" t="s">
        <v>497</v>
      </c>
      <c r="Q880" s="602" t="s">
        <v>497</v>
      </c>
      <c r="R880" s="602" t="s">
        <v>498</v>
      </c>
      <c r="S880" s="602" t="s">
        <v>498</v>
      </c>
      <c r="T880" s="602" t="s">
        <v>497</v>
      </c>
      <c r="U880" s="602" t="s">
        <v>499</v>
      </c>
      <c r="V880" s="602" t="s">
        <v>497</v>
      </c>
      <c r="W880" s="602" t="s">
        <v>497</v>
      </c>
      <c r="X880" s="602" t="s">
        <v>498</v>
      </c>
    </row>
    <row r="881" spans="1:24" s="602" customFormat="1">
      <c r="A881" s="602">
        <v>407983</v>
      </c>
      <c r="B881" s="602" t="s">
        <v>5842</v>
      </c>
      <c r="C881" s="602" t="s">
        <v>498</v>
      </c>
      <c r="D881" s="602" t="s">
        <v>499</v>
      </c>
      <c r="E881" s="602" t="s">
        <v>498</v>
      </c>
      <c r="F881" s="602" t="s">
        <v>497</v>
      </c>
      <c r="G881" s="602" t="s">
        <v>497</v>
      </c>
      <c r="H881" s="602" t="s">
        <v>499</v>
      </c>
      <c r="I881" s="602" t="s">
        <v>497</v>
      </c>
      <c r="J881" s="602" t="s">
        <v>497</v>
      </c>
      <c r="K881" s="602" t="s">
        <v>497</v>
      </c>
      <c r="L881" s="602" t="s">
        <v>497</v>
      </c>
      <c r="M881" s="602" t="s">
        <v>499</v>
      </c>
      <c r="N881" s="602" t="s">
        <v>497</v>
      </c>
      <c r="O881" s="602" t="s">
        <v>497</v>
      </c>
      <c r="P881" s="602" t="s">
        <v>497</v>
      </c>
      <c r="Q881" s="602" t="s">
        <v>497</v>
      </c>
      <c r="R881" s="602" t="s">
        <v>498</v>
      </c>
      <c r="S881" s="602" t="s">
        <v>498</v>
      </c>
      <c r="T881" s="602" t="s">
        <v>497</v>
      </c>
      <c r="U881" s="602" t="s">
        <v>497</v>
      </c>
      <c r="V881" s="602" t="s">
        <v>497</v>
      </c>
      <c r="W881" s="602" t="s">
        <v>499</v>
      </c>
      <c r="X881" s="602" t="s">
        <v>498</v>
      </c>
    </row>
    <row r="882" spans="1:24" s="602" customFormat="1">
      <c r="A882" s="602">
        <v>409099</v>
      </c>
      <c r="B882" s="602" t="s">
        <v>5842</v>
      </c>
      <c r="C882" s="602" t="s">
        <v>498</v>
      </c>
      <c r="D882" s="602" t="s">
        <v>499</v>
      </c>
      <c r="E882" s="602" t="s">
        <v>498</v>
      </c>
      <c r="F882" s="602" t="s">
        <v>498</v>
      </c>
      <c r="G882" s="602" t="s">
        <v>498</v>
      </c>
      <c r="H882" s="602" t="s">
        <v>498</v>
      </c>
      <c r="I882" s="602" t="s">
        <v>498</v>
      </c>
      <c r="J882" s="602" t="s">
        <v>498</v>
      </c>
      <c r="K882" s="602" t="s">
        <v>498</v>
      </c>
      <c r="L882" s="602" t="s">
        <v>499</v>
      </c>
      <c r="M882" s="602" t="s">
        <v>499</v>
      </c>
      <c r="N882" s="602" t="s">
        <v>498</v>
      </c>
      <c r="O882" s="602" t="s">
        <v>499</v>
      </c>
      <c r="P882" s="602" t="s">
        <v>498</v>
      </c>
      <c r="Q882" s="602" t="s">
        <v>498</v>
      </c>
      <c r="R882" s="602" t="s">
        <v>499</v>
      </c>
      <c r="S882" s="602" t="s">
        <v>498</v>
      </c>
      <c r="T882" s="602" t="s">
        <v>498</v>
      </c>
      <c r="U882" s="602" t="s">
        <v>498</v>
      </c>
      <c r="V882" s="602" t="s">
        <v>498</v>
      </c>
      <c r="W882" s="602" t="s">
        <v>498</v>
      </c>
      <c r="X882" s="602" t="s">
        <v>498</v>
      </c>
    </row>
    <row r="883" spans="1:24" s="602" customFormat="1">
      <c r="A883" s="602">
        <v>414873</v>
      </c>
      <c r="B883" s="602" t="s">
        <v>5842</v>
      </c>
      <c r="C883" s="602" t="s">
        <v>498</v>
      </c>
      <c r="D883" s="602" t="s">
        <v>499</v>
      </c>
      <c r="E883" s="602" t="s">
        <v>498</v>
      </c>
      <c r="F883" s="602" t="s">
        <v>498</v>
      </c>
      <c r="G883" s="602" t="s">
        <v>499</v>
      </c>
      <c r="H883" s="602" t="s">
        <v>498</v>
      </c>
      <c r="I883" s="602" t="s">
        <v>498</v>
      </c>
      <c r="J883" s="602" t="s">
        <v>499</v>
      </c>
      <c r="K883" s="602" t="s">
        <v>498</v>
      </c>
      <c r="L883" s="602" t="s">
        <v>499</v>
      </c>
      <c r="M883" s="602" t="s">
        <v>498</v>
      </c>
      <c r="N883" s="602" t="s">
        <v>498</v>
      </c>
      <c r="O883" s="602" t="s">
        <v>499</v>
      </c>
      <c r="P883" s="602" t="s">
        <v>499</v>
      </c>
      <c r="Q883" s="602" t="s">
        <v>498</v>
      </c>
      <c r="R883" s="602" t="s">
        <v>499</v>
      </c>
      <c r="S883" s="602" t="s">
        <v>498</v>
      </c>
      <c r="T883" s="602" t="s">
        <v>498</v>
      </c>
      <c r="U883" s="602" t="s">
        <v>498</v>
      </c>
      <c r="V883" s="602" t="s">
        <v>498</v>
      </c>
      <c r="W883" s="602" t="s">
        <v>498</v>
      </c>
      <c r="X883" s="602" t="s">
        <v>498</v>
      </c>
    </row>
    <row r="884" spans="1:24" s="602" customFormat="1">
      <c r="A884" s="602">
        <v>417596</v>
      </c>
      <c r="B884" s="602" t="s">
        <v>5842</v>
      </c>
      <c r="C884" s="602" t="s">
        <v>498</v>
      </c>
      <c r="D884" s="602" t="s">
        <v>499</v>
      </c>
      <c r="E884" s="602" t="s">
        <v>498</v>
      </c>
      <c r="F884" s="602" t="s">
        <v>498</v>
      </c>
      <c r="G884" s="602" t="s">
        <v>499</v>
      </c>
      <c r="H884" s="602" t="s">
        <v>498</v>
      </c>
      <c r="I884" s="602" t="s">
        <v>499</v>
      </c>
      <c r="J884" s="602" t="s">
        <v>499</v>
      </c>
      <c r="K884" s="602" t="s">
        <v>499</v>
      </c>
      <c r="L884" s="602" t="s">
        <v>498</v>
      </c>
      <c r="M884" s="602" t="s">
        <v>499</v>
      </c>
      <c r="N884" s="602" t="s">
        <v>498</v>
      </c>
      <c r="O884" s="602" t="s">
        <v>499</v>
      </c>
      <c r="P884" s="602" t="s">
        <v>499</v>
      </c>
      <c r="Q884" s="602" t="s">
        <v>499</v>
      </c>
      <c r="R884" s="602" t="s">
        <v>499</v>
      </c>
      <c r="S884" s="602" t="s">
        <v>498</v>
      </c>
      <c r="T884" s="602" t="s">
        <v>498</v>
      </c>
      <c r="U884" s="602" t="s">
        <v>498</v>
      </c>
      <c r="V884" s="602" t="s">
        <v>498</v>
      </c>
      <c r="W884" s="602" t="s">
        <v>498</v>
      </c>
      <c r="X884" s="602" t="s">
        <v>498</v>
      </c>
    </row>
    <row r="885" spans="1:24" s="602" customFormat="1">
      <c r="A885" s="602">
        <v>402417</v>
      </c>
      <c r="B885" s="602" t="s">
        <v>5842</v>
      </c>
      <c r="C885" s="602" t="s">
        <v>498</v>
      </c>
      <c r="D885" s="602" t="s">
        <v>499</v>
      </c>
      <c r="E885" s="602" t="s">
        <v>498</v>
      </c>
      <c r="F885" s="602" t="s">
        <v>498</v>
      </c>
      <c r="G885" s="602" t="s">
        <v>498</v>
      </c>
      <c r="H885" s="602" t="s">
        <v>498</v>
      </c>
      <c r="I885" s="602" t="s">
        <v>497</v>
      </c>
      <c r="J885" s="602" t="s">
        <v>498</v>
      </c>
      <c r="K885" s="602" t="s">
        <v>498</v>
      </c>
      <c r="L885" s="602" t="s">
        <v>498</v>
      </c>
      <c r="M885" s="602" t="s">
        <v>498</v>
      </c>
      <c r="N885" s="602" t="s">
        <v>497</v>
      </c>
      <c r="O885" s="602" t="s">
        <v>498</v>
      </c>
      <c r="P885" s="602" t="s">
        <v>499</v>
      </c>
      <c r="Q885" s="602" t="s">
        <v>497</v>
      </c>
      <c r="R885" s="602" t="s">
        <v>499</v>
      </c>
      <c r="S885" s="602" t="s">
        <v>498</v>
      </c>
      <c r="T885" s="602" t="s">
        <v>499</v>
      </c>
      <c r="U885" s="602" t="s">
        <v>499</v>
      </c>
      <c r="V885" s="602" t="s">
        <v>497</v>
      </c>
      <c r="W885" s="602" t="s">
        <v>498</v>
      </c>
      <c r="X885" s="602" t="s">
        <v>499</v>
      </c>
    </row>
    <row r="886" spans="1:24" s="602" customFormat="1">
      <c r="A886" s="602">
        <v>405228</v>
      </c>
      <c r="B886" s="602" t="s">
        <v>5842</v>
      </c>
      <c r="C886" s="602" t="s">
        <v>498</v>
      </c>
      <c r="D886" s="602" t="s">
        <v>499</v>
      </c>
      <c r="E886" s="602" t="s">
        <v>498</v>
      </c>
      <c r="F886" s="602" t="s">
        <v>498</v>
      </c>
      <c r="G886" s="602" t="s">
        <v>498</v>
      </c>
      <c r="H886" s="602" t="s">
        <v>498</v>
      </c>
      <c r="I886" s="602" t="s">
        <v>498</v>
      </c>
      <c r="J886" s="602" t="s">
        <v>498</v>
      </c>
      <c r="K886" s="602" t="s">
        <v>499</v>
      </c>
      <c r="L886" s="602" t="s">
        <v>498</v>
      </c>
      <c r="M886" s="602" t="s">
        <v>497</v>
      </c>
      <c r="N886" s="602" t="s">
        <v>497</v>
      </c>
      <c r="O886" s="602" t="s">
        <v>497</v>
      </c>
      <c r="P886" s="602" t="s">
        <v>498</v>
      </c>
      <c r="Q886" s="602" t="s">
        <v>499</v>
      </c>
      <c r="R886" s="602" t="s">
        <v>499</v>
      </c>
      <c r="S886" s="602" t="s">
        <v>498</v>
      </c>
      <c r="T886" s="602" t="s">
        <v>499</v>
      </c>
      <c r="U886" s="602" t="s">
        <v>498</v>
      </c>
      <c r="V886" s="602" t="s">
        <v>499</v>
      </c>
      <c r="W886" s="602" t="s">
        <v>498</v>
      </c>
      <c r="X886" s="602" t="s">
        <v>498</v>
      </c>
    </row>
    <row r="887" spans="1:24" s="602" customFormat="1">
      <c r="A887" s="602">
        <v>405651</v>
      </c>
      <c r="B887" s="602" t="s">
        <v>5842</v>
      </c>
      <c r="C887" s="602" t="s">
        <v>498</v>
      </c>
      <c r="D887" s="602" t="s">
        <v>499</v>
      </c>
      <c r="E887" s="602" t="s">
        <v>498</v>
      </c>
      <c r="F887" s="602" t="s">
        <v>498</v>
      </c>
      <c r="G887" s="602" t="s">
        <v>499</v>
      </c>
      <c r="H887" s="602" t="s">
        <v>499</v>
      </c>
      <c r="I887" s="602" t="s">
        <v>497</v>
      </c>
      <c r="J887" s="602" t="s">
        <v>498</v>
      </c>
      <c r="K887" s="602" t="s">
        <v>497</v>
      </c>
      <c r="L887" s="602" t="s">
        <v>499</v>
      </c>
      <c r="M887" s="602" t="s">
        <v>498</v>
      </c>
      <c r="N887" s="602" t="s">
        <v>497</v>
      </c>
      <c r="O887" s="602" t="s">
        <v>497</v>
      </c>
      <c r="P887" s="602" t="s">
        <v>497</v>
      </c>
      <c r="Q887" s="602" t="s">
        <v>499</v>
      </c>
      <c r="R887" s="602" t="s">
        <v>499</v>
      </c>
      <c r="S887" s="602" t="s">
        <v>498</v>
      </c>
      <c r="T887" s="602" t="s">
        <v>499</v>
      </c>
      <c r="U887" s="602" t="s">
        <v>497</v>
      </c>
      <c r="V887" s="602" t="s">
        <v>497</v>
      </c>
      <c r="W887" s="602" t="s">
        <v>497</v>
      </c>
      <c r="X887" s="602" t="s">
        <v>497</v>
      </c>
    </row>
    <row r="888" spans="1:24" s="602" customFormat="1">
      <c r="A888" s="602">
        <v>407147</v>
      </c>
      <c r="B888" s="602" t="s">
        <v>5842</v>
      </c>
      <c r="C888" s="602" t="s">
        <v>498</v>
      </c>
      <c r="D888" s="602" t="s">
        <v>499</v>
      </c>
      <c r="E888" s="602" t="s">
        <v>498</v>
      </c>
      <c r="F888" s="602" t="s">
        <v>498</v>
      </c>
      <c r="G888" s="602" t="s">
        <v>497</v>
      </c>
      <c r="H888" s="602" t="s">
        <v>498</v>
      </c>
      <c r="I888" s="602" t="s">
        <v>498</v>
      </c>
      <c r="J888" s="602" t="s">
        <v>499</v>
      </c>
      <c r="K888" s="602" t="s">
        <v>497</v>
      </c>
      <c r="L888" s="602" t="s">
        <v>499</v>
      </c>
      <c r="M888" s="602" t="s">
        <v>499</v>
      </c>
      <c r="N888" s="602" t="s">
        <v>497</v>
      </c>
      <c r="O888" s="602" t="s">
        <v>497</v>
      </c>
      <c r="P888" s="602" t="s">
        <v>497</v>
      </c>
      <c r="Q888" s="602" t="s">
        <v>497</v>
      </c>
      <c r="R888" s="602" t="s">
        <v>499</v>
      </c>
      <c r="S888" s="602" t="s">
        <v>498</v>
      </c>
      <c r="T888" s="602" t="s">
        <v>499</v>
      </c>
      <c r="U888" s="602" t="s">
        <v>497</v>
      </c>
      <c r="V888" s="602" t="s">
        <v>499</v>
      </c>
      <c r="W888" s="602" t="s">
        <v>497</v>
      </c>
      <c r="X888" s="602" t="s">
        <v>497</v>
      </c>
    </row>
    <row r="889" spans="1:24" s="602" customFormat="1">
      <c r="A889" s="602">
        <v>408610</v>
      </c>
      <c r="B889" s="602" t="s">
        <v>5842</v>
      </c>
      <c r="C889" s="602" t="s">
        <v>498</v>
      </c>
      <c r="D889" s="602" t="s">
        <v>499</v>
      </c>
      <c r="E889" s="602" t="s">
        <v>498</v>
      </c>
      <c r="F889" s="602" t="s">
        <v>498</v>
      </c>
      <c r="G889" s="602" t="s">
        <v>498</v>
      </c>
      <c r="H889" s="602" t="s">
        <v>498</v>
      </c>
      <c r="I889" s="602" t="s">
        <v>499</v>
      </c>
      <c r="J889" s="602" t="s">
        <v>498</v>
      </c>
      <c r="K889" s="602" t="s">
        <v>497</v>
      </c>
      <c r="L889" s="602" t="s">
        <v>499</v>
      </c>
      <c r="M889" s="602" t="s">
        <v>498</v>
      </c>
      <c r="N889" s="602" t="s">
        <v>499</v>
      </c>
      <c r="O889" s="602" t="s">
        <v>497</v>
      </c>
      <c r="P889" s="602" t="s">
        <v>497</v>
      </c>
      <c r="Q889" s="602" t="s">
        <v>498</v>
      </c>
      <c r="R889" s="602" t="s">
        <v>499</v>
      </c>
      <c r="S889" s="602" t="s">
        <v>498</v>
      </c>
      <c r="T889" s="602" t="s">
        <v>499</v>
      </c>
      <c r="U889" s="602" t="s">
        <v>497</v>
      </c>
      <c r="V889" s="602" t="s">
        <v>497</v>
      </c>
      <c r="W889" s="602" t="s">
        <v>498</v>
      </c>
      <c r="X889" s="602" t="s">
        <v>497</v>
      </c>
    </row>
    <row r="890" spans="1:24" s="602" customFormat="1">
      <c r="A890" s="602">
        <v>408694</v>
      </c>
      <c r="B890" s="602" t="s">
        <v>5842</v>
      </c>
      <c r="C890" s="602" t="s">
        <v>498</v>
      </c>
      <c r="D890" s="602" t="s">
        <v>499</v>
      </c>
      <c r="E890" s="602" t="s">
        <v>498</v>
      </c>
      <c r="F890" s="602" t="s">
        <v>498</v>
      </c>
      <c r="G890" s="602" t="s">
        <v>499</v>
      </c>
      <c r="H890" s="602" t="s">
        <v>498</v>
      </c>
      <c r="I890" s="602" t="s">
        <v>498</v>
      </c>
      <c r="J890" s="602" t="s">
        <v>499</v>
      </c>
      <c r="K890" s="602" t="s">
        <v>497</v>
      </c>
      <c r="L890" s="602" t="s">
        <v>498</v>
      </c>
      <c r="M890" s="602" t="s">
        <v>498</v>
      </c>
      <c r="N890" s="602" t="s">
        <v>497</v>
      </c>
      <c r="O890" s="602" t="s">
        <v>497</v>
      </c>
      <c r="P890" s="602" t="s">
        <v>497</v>
      </c>
      <c r="Q890" s="602" t="s">
        <v>497</v>
      </c>
      <c r="R890" s="602" t="s">
        <v>499</v>
      </c>
      <c r="S890" s="602" t="s">
        <v>498</v>
      </c>
      <c r="T890" s="602" t="s">
        <v>499</v>
      </c>
      <c r="U890" s="602" t="s">
        <v>499</v>
      </c>
      <c r="V890" s="602" t="s">
        <v>498</v>
      </c>
      <c r="W890" s="602" t="s">
        <v>499</v>
      </c>
      <c r="X890" s="602" t="s">
        <v>498</v>
      </c>
    </row>
    <row r="891" spans="1:24" s="602" customFormat="1">
      <c r="A891" s="602">
        <v>416027</v>
      </c>
      <c r="B891" s="602" t="s">
        <v>5842</v>
      </c>
      <c r="C891" s="602" t="s">
        <v>498</v>
      </c>
      <c r="D891" s="602" t="s">
        <v>499</v>
      </c>
      <c r="E891" s="602" t="s">
        <v>498</v>
      </c>
      <c r="F891" s="602" t="s">
        <v>498</v>
      </c>
      <c r="G891" s="602" t="s">
        <v>497</v>
      </c>
      <c r="H891" s="602" t="s">
        <v>498</v>
      </c>
      <c r="I891" s="602" t="s">
        <v>497</v>
      </c>
      <c r="J891" s="602" t="s">
        <v>499</v>
      </c>
      <c r="K891" s="602" t="s">
        <v>497</v>
      </c>
      <c r="L891" s="602" t="s">
        <v>498</v>
      </c>
      <c r="M891" s="602" t="s">
        <v>498</v>
      </c>
      <c r="N891" s="602" t="s">
        <v>499</v>
      </c>
      <c r="O891" s="602" t="s">
        <v>497</v>
      </c>
      <c r="P891" s="602" t="s">
        <v>497</v>
      </c>
      <c r="Q891" s="602" t="s">
        <v>498</v>
      </c>
      <c r="R891" s="602" t="s">
        <v>499</v>
      </c>
      <c r="S891" s="602" t="s">
        <v>498</v>
      </c>
      <c r="T891" s="602" t="s">
        <v>499</v>
      </c>
      <c r="U891" s="602" t="s">
        <v>499</v>
      </c>
      <c r="V891" s="602" t="s">
        <v>499</v>
      </c>
      <c r="W891" s="602" t="s">
        <v>498</v>
      </c>
      <c r="X891" s="602" t="s">
        <v>499</v>
      </c>
    </row>
    <row r="892" spans="1:24" s="602" customFormat="1">
      <c r="A892" s="602">
        <v>416981</v>
      </c>
      <c r="B892" s="602" t="s">
        <v>5842</v>
      </c>
      <c r="C892" s="602" t="s">
        <v>498</v>
      </c>
      <c r="D892" s="602" t="s">
        <v>499</v>
      </c>
      <c r="E892" s="602" t="s">
        <v>498</v>
      </c>
      <c r="F892" s="602" t="s">
        <v>498</v>
      </c>
      <c r="G892" s="602" t="s">
        <v>497</v>
      </c>
      <c r="H892" s="602" t="s">
        <v>499</v>
      </c>
      <c r="I892" s="602" t="s">
        <v>499</v>
      </c>
      <c r="J892" s="602" t="s">
        <v>499</v>
      </c>
      <c r="K892" s="602" t="s">
        <v>498</v>
      </c>
      <c r="L892" s="602" t="s">
        <v>499</v>
      </c>
      <c r="M892" s="602" t="s">
        <v>498</v>
      </c>
      <c r="N892" s="602" t="s">
        <v>498</v>
      </c>
      <c r="O892" s="602" t="s">
        <v>497</v>
      </c>
      <c r="P892" s="602" t="s">
        <v>498</v>
      </c>
      <c r="Q892" s="602" t="s">
        <v>498</v>
      </c>
      <c r="R892" s="602" t="s">
        <v>499</v>
      </c>
      <c r="S892" s="602" t="s">
        <v>498</v>
      </c>
      <c r="T892" s="602" t="s">
        <v>499</v>
      </c>
      <c r="U892" s="602" t="s">
        <v>499</v>
      </c>
      <c r="V892" s="602" t="s">
        <v>498</v>
      </c>
      <c r="W892" s="602" t="s">
        <v>498</v>
      </c>
      <c r="X892" s="602" t="s">
        <v>499</v>
      </c>
    </row>
    <row r="893" spans="1:24" s="602" customFormat="1">
      <c r="A893" s="602">
        <v>401628</v>
      </c>
      <c r="B893" s="602" t="s">
        <v>5842</v>
      </c>
      <c r="C893" s="602" t="s">
        <v>498</v>
      </c>
      <c r="D893" s="602" t="s">
        <v>499</v>
      </c>
      <c r="E893" s="602" t="s">
        <v>498</v>
      </c>
      <c r="F893" s="602" t="s">
        <v>499</v>
      </c>
      <c r="G893" s="602" t="s">
        <v>497</v>
      </c>
      <c r="H893" s="602" t="s">
        <v>498</v>
      </c>
      <c r="I893" s="602" t="s">
        <v>497</v>
      </c>
      <c r="J893" s="602" t="s">
        <v>498</v>
      </c>
      <c r="K893" s="602" t="s">
        <v>497</v>
      </c>
      <c r="L893" s="602" t="s">
        <v>497</v>
      </c>
      <c r="M893" s="602" t="s">
        <v>497</v>
      </c>
      <c r="N893" s="602" t="s">
        <v>497</v>
      </c>
      <c r="O893" s="602" t="s">
        <v>497</v>
      </c>
      <c r="P893" s="602" t="s">
        <v>497</v>
      </c>
      <c r="Q893" s="602" t="s">
        <v>497</v>
      </c>
      <c r="R893" s="602" t="s">
        <v>499</v>
      </c>
      <c r="S893" s="602" t="s">
        <v>498</v>
      </c>
      <c r="T893" s="602" t="s">
        <v>499</v>
      </c>
      <c r="U893" s="602" t="s">
        <v>497</v>
      </c>
      <c r="V893" s="602" t="s">
        <v>497</v>
      </c>
      <c r="W893" s="602" t="s">
        <v>498</v>
      </c>
      <c r="X893" s="602" t="s">
        <v>498</v>
      </c>
    </row>
    <row r="894" spans="1:24" s="602" customFormat="1">
      <c r="A894" s="602">
        <v>407364</v>
      </c>
      <c r="B894" s="602" t="s">
        <v>5842</v>
      </c>
      <c r="C894" s="602" t="s">
        <v>498</v>
      </c>
      <c r="D894" s="602" t="s">
        <v>499</v>
      </c>
      <c r="E894" s="602" t="s">
        <v>498</v>
      </c>
      <c r="F894" s="602" t="s">
        <v>499</v>
      </c>
      <c r="G894" s="602" t="s">
        <v>498</v>
      </c>
      <c r="H894" s="602" t="s">
        <v>499</v>
      </c>
      <c r="I894" s="602" t="s">
        <v>497</v>
      </c>
      <c r="J894" s="602" t="s">
        <v>499</v>
      </c>
      <c r="K894" s="602" t="s">
        <v>498</v>
      </c>
      <c r="L894" s="602" t="s">
        <v>499</v>
      </c>
      <c r="M894" s="602" t="s">
        <v>498</v>
      </c>
      <c r="N894" s="602" t="s">
        <v>497</v>
      </c>
      <c r="O894" s="602" t="s">
        <v>499</v>
      </c>
      <c r="P894" s="602" t="s">
        <v>499</v>
      </c>
      <c r="Q894" s="602" t="s">
        <v>497</v>
      </c>
      <c r="R894" s="602" t="s">
        <v>499</v>
      </c>
      <c r="S894" s="602" t="s">
        <v>498</v>
      </c>
      <c r="T894" s="602" t="s">
        <v>499</v>
      </c>
      <c r="U894" s="602" t="s">
        <v>499</v>
      </c>
      <c r="V894" s="602" t="s">
        <v>497</v>
      </c>
      <c r="W894" s="602" t="s">
        <v>497</v>
      </c>
      <c r="X894" s="602" t="s">
        <v>498</v>
      </c>
    </row>
    <row r="895" spans="1:24" s="602" customFormat="1">
      <c r="A895" s="602">
        <v>402044</v>
      </c>
      <c r="B895" s="602" t="s">
        <v>5842</v>
      </c>
      <c r="C895" s="602" t="s">
        <v>498</v>
      </c>
      <c r="D895" s="602" t="s">
        <v>499</v>
      </c>
      <c r="E895" s="602" t="s">
        <v>498</v>
      </c>
      <c r="F895" s="602" t="s">
        <v>498</v>
      </c>
      <c r="G895" s="602" t="s">
        <v>497</v>
      </c>
      <c r="H895" s="602" t="s">
        <v>498</v>
      </c>
      <c r="I895" s="602" t="s">
        <v>498</v>
      </c>
      <c r="J895" s="602" t="s">
        <v>497</v>
      </c>
      <c r="K895" s="602" t="s">
        <v>499</v>
      </c>
      <c r="L895" s="602" t="s">
        <v>497</v>
      </c>
      <c r="M895" s="602" t="s">
        <v>497</v>
      </c>
      <c r="N895" s="602" t="s">
        <v>497</v>
      </c>
      <c r="O895" s="602" t="s">
        <v>498</v>
      </c>
      <c r="P895" s="602" t="s">
        <v>497</v>
      </c>
      <c r="Q895" s="602" t="s">
        <v>499</v>
      </c>
      <c r="R895" s="602" t="s">
        <v>497</v>
      </c>
      <c r="S895" s="602" t="s">
        <v>498</v>
      </c>
      <c r="T895" s="602" t="s">
        <v>498</v>
      </c>
      <c r="U895" s="602" t="s">
        <v>497</v>
      </c>
      <c r="V895" s="602" t="s">
        <v>498</v>
      </c>
      <c r="W895" s="602" t="s">
        <v>497</v>
      </c>
      <c r="X895" s="602" t="s">
        <v>498</v>
      </c>
    </row>
    <row r="896" spans="1:24" s="602" customFormat="1">
      <c r="A896" s="602">
        <v>408431</v>
      </c>
      <c r="B896" s="602" t="s">
        <v>5842</v>
      </c>
      <c r="C896" s="602" t="s">
        <v>498</v>
      </c>
      <c r="D896" s="602" t="s">
        <v>499</v>
      </c>
      <c r="E896" s="602" t="s">
        <v>498</v>
      </c>
      <c r="F896" s="602" t="s">
        <v>498</v>
      </c>
      <c r="G896" s="602" t="s">
        <v>498</v>
      </c>
      <c r="H896" s="602" t="s">
        <v>499</v>
      </c>
      <c r="I896" s="602" t="s">
        <v>497</v>
      </c>
      <c r="J896" s="602" t="s">
        <v>498</v>
      </c>
      <c r="K896" s="602" t="s">
        <v>499</v>
      </c>
      <c r="L896" s="602" t="s">
        <v>499</v>
      </c>
      <c r="M896" s="602" t="s">
        <v>498</v>
      </c>
      <c r="N896" s="602" t="s">
        <v>497</v>
      </c>
      <c r="O896" s="602" t="s">
        <v>499</v>
      </c>
      <c r="P896" s="602" t="s">
        <v>497</v>
      </c>
      <c r="Q896" s="602" t="s">
        <v>497</v>
      </c>
      <c r="R896" s="602" t="s">
        <v>497</v>
      </c>
      <c r="S896" s="602" t="s">
        <v>498</v>
      </c>
      <c r="T896" s="602" t="s">
        <v>497</v>
      </c>
      <c r="U896" s="602" t="s">
        <v>497</v>
      </c>
      <c r="V896" s="602" t="s">
        <v>497</v>
      </c>
      <c r="W896" s="602" t="s">
        <v>497</v>
      </c>
      <c r="X896" s="602" t="s">
        <v>499</v>
      </c>
    </row>
    <row r="897" spans="1:24" s="602" customFormat="1">
      <c r="A897" s="602">
        <v>412248</v>
      </c>
      <c r="B897" s="602" t="s">
        <v>5842</v>
      </c>
      <c r="C897" s="602" t="s">
        <v>498</v>
      </c>
      <c r="D897" s="602" t="s">
        <v>499</v>
      </c>
      <c r="E897" s="602" t="s">
        <v>498</v>
      </c>
      <c r="F897" s="602" t="s">
        <v>498</v>
      </c>
      <c r="G897" s="602" t="s">
        <v>497</v>
      </c>
      <c r="H897" s="602" t="s">
        <v>498</v>
      </c>
      <c r="I897" s="602" t="s">
        <v>497</v>
      </c>
      <c r="J897" s="602" t="s">
        <v>497</v>
      </c>
      <c r="K897" s="602" t="s">
        <v>498</v>
      </c>
      <c r="L897" s="602" t="s">
        <v>498</v>
      </c>
      <c r="M897" s="602" t="s">
        <v>497</v>
      </c>
      <c r="N897" s="602" t="s">
        <v>498</v>
      </c>
      <c r="O897" s="602" t="s">
        <v>497</v>
      </c>
      <c r="P897" s="602" t="s">
        <v>497</v>
      </c>
      <c r="Q897" s="602" t="s">
        <v>498</v>
      </c>
      <c r="R897" s="602" t="s">
        <v>497</v>
      </c>
      <c r="S897" s="602" t="s">
        <v>498</v>
      </c>
      <c r="T897" s="602" t="s">
        <v>497</v>
      </c>
      <c r="U897" s="602" t="s">
        <v>497</v>
      </c>
      <c r="V897" s="602" t="s">
        <v>497</v>
      </c>
      <c r="W897" s="602" t="s">
        <v>497</v>
      </c>
      <c r="X897" s="602" t="s">
        <v>498</v>
      </c>
    </row>
    <row r="898" spans="1:24" s="602" customFormat="1">
      <c r="A898" s="602">
        <v>412259</v>
      </c>
      <c r="B898" s="602" t="s">
        <v>5842</v>
      </c>
      <c r="C898" s="602" t="s">
        <v>498</v>
      </c>
      <c r="D898" s="602" t="s">
        <v>499</v>
      </c>
      <c r="E898" s="602" t="s">
        <v>498</v>
      </c>
      <c r="F898" s="602" t="s">
        <v>498</v>
      </c>
      <c r="G898" s="602" t="s">
        <v>498</v>
      </c>
      <c r="H898" s="602" t="s">
        <v>498</v>
      </c>
      <c r="I898" s="602" t="s">
        <v>498</v>
      </c>
      <c r="J898" s="602" t="s">
        <v>497</v>
      </c>
      <c r="K898" s="602" t="s">
        <v>498</v>
      </c>
      <c r="L898" s="602" t="s">
        <v>497</v>
      </c>
      <c r="M898" s="602" t="s">
        <v>499</v>
      </c>
      <c r="N898" s="602" t="s">
        <v>499</v>
      </c>
      <c r="O898" s="602" t="s">
        <v>497</v>
      </c>
      <c r="P898" s="602" t="s">
        <v>497</v>
      </c>
      <c r="Q898" s="602" t="s">
        <v>497</v>
      </c>
      <c r="R898" s="602" t="s">
        <v>497</v>
      </c>
      <c r="S898" s="602" t="s">
        <v>498</v>
      </c>
      <c r="T898" s="602" t="s">
        <v>497</v>
      </c>
      <c r="U898" s="602" t="s">
        <v>499</v>
      </c>
      <c r="V898" s="602" t="s">
        <v>499</v>
      </c>
      <c r="W898" s="602" t="s">
        <v>499</v>
      </c>
      <c r="X898" s="602" t="s">
        <v>498</v>
      </c>
    </row>
    <row r="899" spans="1:24" s="602" customFormat="1">
      <c r="A899" s="602">
        <v>401667</v>
      </c>
      <c r="B899" s="602" t="s">
        <v>5842</v>
      </c>
      <c r="C899" s="602" t="s">
        <v>498</v>
      </c>
      <c r="D899" s="602" t="s">
        <v>499</v>
      </c>
      <c r="E899" s="602" t="s">
        <v>498</v>
      </c>
      <c r="F899" s="602" t="s">
        <v>498</v>
      </c>
      <c r="G899" s="602" t="s">
        <v>498</v>
      </c>
      <c r="H899" s="602" t="s">
        <v>499</v>
      </c>
      <c r="I899" s="602" t="s">
        <v>497</v>
      </c>
      <c r="J899" s="602" t="s">
        <v>498</v>
      </c>
      <c r="K899" s="602" t="s">
        <v>497</v>
      </c>
      <c r="L899" s="602" t="s">
        <v>497</v>
      </c>
      <c r="M899" s="602" t="s">
        <v>499</v>
      </c>
      <c r="N899" s="602" t="s">
        <v>499</v>
      </c>
      <c r="O899" s="602" t="s">
        <v>499</v>
      </c>
      <c r="P899" s="602" t="s">
        <v>499</v>
      </c>
      <c r="Q899" s="602" t="s">
        <v>499</v>
      </c>
      <c r="R899" s="602" t="s">
        <v>498</v>
      </c>
      <c r="S899" s="602" t="s">
        <v>499</v>
      </c>
      <c r="T899" s="602" t="s">
        <v>499</v>
      </c>
      <c r="U899" s="602" t="s">
        <v>498</v>
      </c>
      <c r="V899" s="602" t="s">
        <v>498</v>
      </c>
      <c r="W899" s="602" t="s">
        <v>498</v>
      </c>
      <c r="X899" s="602" t="s">
        <v>499</v>
      </c>
    </row>
    <row r="900" spans="1:24" s="602" customFormat="1">
      <c r="A900" s="602">
        <v>412459</v>
      </c>
      <c r="B900" s="602" t="s">
        <v>5842</v>
      </c>
      <c r="C900" s="602" t="s">
        <v>498</v>
      </c>
      <c r="D900" s="602" t="s">
        <v>499</v>
      </c>
      <c r="E900" s="602" t="s">
        <v>498</v>
      </c>
      <c r="F900" s="602" t="s">
        <v>498</v>
      </c>
      <c r="G900" s="602" t="s">
        <v>498</v>
      </c>
      <c r="H900" s="602" t="s">
        <v>498</v>
      </c>
      <c r="I900" s="602" t="s">
        <v>498</v>
      </c>
      <c r="J900" s="602" t="s">
        <v>499</v>
      </c>
      <c r="K900" s="602" t="s">
        <v>498</v>
      </c>
      <c r="L900" s="602" t="s">
        <v>497</v>
      </c>
      <c r="M900" s="602" t="s">
        <v>497</v>
      </c>
      <c r="N900" s="602" t="s">
        <v>499</v>
      </c>
      <c r="O900" s="602" t="s">
        <v>497</v>
      </c>
      <c r="P900" s="602" t="s">
        <v>499</v>
      </c>
      <c r="Q900" s="602" t="s">
        <v>499</v>
      </c>
      <c r="R900" s="602" t="s">
        <v>499</v>
      </c>
      <c r="S900" s="602" t="s">
        <v>499</v>
      </c>
      <c r="T900" s="602" t="s">
        <v>498</v>
      </c>
      <c r="U900" s="602" t="s">
        <v>498</v>
      </c>
      <c r="V900" s="602" t="s">
        <v>498</v>
      </c>
      <c r="W900" s="602" t="s">
        <v>498</v>
      </c>
      <c r="X900" s="602" t="s">
        <v>498</v>
      </c>
    </row>
    <row r="901" spans="1:24" s="602" customFormat="1">
      <c r="A901" s="602">
        <v>421763</v>
      </c>
      <c r="B901" s="602" t="s">
        <v>5842</v>
      </c>
      <c r="C901" s="602" t="s">
        <v>498</v>
      </c>
      <c r="D901" s="602" t="s">
        <v>499</v>
      </c>
      <c r="E901" s="602" t="s">
        <v>498</v>
      </c>
      <c r="F901" s="602" t="s">
        <v>499</v>
      </c>
      <c r="G901" s="602" t="s">
        <v>498</v>
      </c>
      <c r="H901" s="602" t="s">
        <v>498</v>
      </c>
      <c r="I901" s="602" t="s">
        <v>498</v>
      </c>
      <c r="J901" s="602" t="s">
        <v>499</v>
      </c>
      <c r="K901" s="602" t="s">
        <v>497</v>
      </c>
      <c r="L901" s="602" t="s">
        <v>499</v>
      </c>
      <c r="M901" s="602" t="s">
        <v>497</v>
      </c>
      <c r="N901" s="602" t="s">
        <v>499</v>
      </c>
      <c r="O901" s="602" t="s">
        <v>499</v>
      </c>
      <c r="P901" s="602" t="s">
        <v>499</v>
      </c>
      <c r="Q901" s="602" t="s">
        <v>499</v>
      </c>
      <c r="R901" s="602" t="s">
        <v>499</v>
      </c>
      <c r="S901" s="602" t="s">
        <v>499</v>
      </c>
      <c r="T901" s="602" t="s">
        <v>498</v>
      </c>
      <c r="U901" s="602" t="s">
        <v>498</v>
      </c>
      <c r="V901" s="602" t="s">
        <v>498</v>
      </c>
      <c r="W901" s="602" t="s">
        <v>498</v>
      </c>
      <c r="X901" s="602" t="s">
        <v>498</v>
      </c>
    </row>
    <row r="902" spans="1:24" s="602" customFormat="1">
      <c r="A902" s="602">
        <v>405579</v>
      </c>
      <c r="B902" s="602" t="s">
        <v>5842</v>
      </c>
      <c r="C902" s="602" t="s">
        <v>498</v>
      </c>
      <c r="D902" s="602" t="s">
        <v>499</v>
      </c>
      <c r="E902" s="602" t="s">
        <v>498</v>
      </c>
      <c r="F902" s="602" t="s">
        <v>498</v>
      </c>
      <c r="G902" s="602" t="s">
        <v>498</v>
      </c>
      <c r="H902" s="602" t="s">
        <v>498</v>
      </c>
      <c r="I902" s="602" t="s">
        <v>498</v>
      </c>
      <c r="J902" s="602" t="s">
        <v>498</v>
      </c>
      <c r="K902" s="602" t="s">
        <v>499</v>
      </c>
      <c r="L902" s="602" t="s">
        <v>498</v>
      </c>
      <c r="M902" s="602" t="s">
        <v>498</v>
      </c>
      <c r="N902" s="602" t="s">
        <v>498</v>
      </c>
      <c r="O902" s="602" t="s">
        <v>499</v>
      </c>
      <c r="P902" s="602" t="s">
        <v>497</v>
      </c>
      <c r="Q902" s="602" t="s">
        <v>499</v>
      </c>
      <c r="R902" s="602" t="s">
        <v>497</v>
      </c>
      <c r="S902" s="602" t="s">
        <v>499</v>
      </c>
      <c r="T902" s="602" t="s">
        <v>497</v>
      </c>
      <c r="U902" s="602" t="s">
        <v>497</v>
      </c>
      <c r="V902" s="602" t="s">
        <v>497</v>
      </c>
      <c r="W902" s="602" t="s">
        <v>499</v>
      </c>
      <c r="X902" s="602" t="s">
        <v>498</v>
      </c>
    </row>
    <row r="903" spans="1:24" s="602" customFormat="1">
      <c r="A903" s="602">
        <v>415272</v>
      </c>
      <c r="B903" s="602" t="s">
        <v>5842</v>
      </c>
      <c r="C903" s="602" t="s">
        <v>498</v>
      </c>
      <c r="D903" s="602" t="s">
        <v>499</v>
      </c>
      <c r="E903" s="602" t="s">
        <v>498</v>
      </c>
      <c r="F903" s="602" t="s">
        <v>498</v>
      </c>
      <c r="G903" s="602" t="s">
        <v>499</v>
      </c>
      <c r="H903" s="602" t="s">
        <v>498</v>
      </c>
      <c r="I903" s="602" t="s">
        <v>499</v>
      </c>
      <c r="J903" s="602" t="s">
        <v>499</v>
      </c>
      <c r="K903" s="602" t="s">
        <v>499</v>
      </c>
      <c r="L903" s="602" t="s">
        <v>498</v>
      </c>
      <c r="M903" s="602" t="s">
        <v>498</v>
      </c>
      <c r="N903" s="602" t="s">
        <v>499</v>
      </c>
      <c r="O903" s="602" t="s">
        <v>497</v>
      </c>
      <c r="P903" s="602" t="s">
        <v>497</v>
      </c>
      <c r="Q903" s="602" t="s">
        <v>498</v>
      </c>
      <c r="R903" s="602" t="s">
        <v>498</v>
      </c>
      <c r="S903" s="602" t="s">
        <v>497</v>
      </c>
      <c r="T903" s="602" t="s">
        <v>498</v>
      </c>
      <c r="U903" s="602" t="s">
        <v>498</v>
      </c>
      <c r="V903" s="602" t="s">
        <v>498</v>
      </c>
      <c r="W903" s="602" t="s">
        <v>498</v>
      </c>
      <c r="X903" s="602" t="s">
        <v>498</v>
      </c>
    </row>
    <row r="904" spans="1:24" s="602" customFormat="1">
      <c r="A904" s="602">
        <v>411807</v>
      </c>
      <c r="B904" s="602" t="s">
        <v>5842</v>
      </c>
      <c r="C904" s="602" t="s">
        <v>498</v>
      </c>
      <c r="D904" s="602" t="s">
        <v>499</v>
      </c>
      <c r="E904" s="602" t="s">
        <v>498</v>
      </c>
      <c r="F904" s="602" t="s">
        <v>498</v>
      </c>
      <c r="G904" s="602" t="s">
        <v>498</v>
      </c>
      <c r="H904" s="602" t="s">
        <v>498</v>
      </c>
      <c r="I904" s="602" t="s">
        <v>498</v>
      </c>
      <c r="J904" s="602" t="s">
        <v>499</v>
      </c>
      <c r="K904" s="602" t="s">
        <v>498</v>
      </c>
      <c r="L904" s="602" t="s">
        <v>499</v>
      </c>
      <c r="M904" s="602" t="s">
        <v>499</v>
      </c>
      <c r="N904" s="602" t="s">
        <v>497</v>
      </c>
      <c r="O904" s="602" t="s">
        <v>499</v>
      </c>
      <c r="P904" s="602" t="s">
        <v>499</v>
      </c>
      <c r="Q904" s="602" t="s">
        <v>499</v>
      </c>
      <c r="R904" s="602" t="s">
        <v>499</v>
      </c>
      <c r="S904" s="602" t="s">
        <v>497</v>
      </c>
      <c r="T904" s="602" t="s">
        <v>498</v>
      </c>
      <c r="U904" s="602" t="s">
        <v>499</v>
      </c>
      <c r="V904" s="602" t="s">
        <v>499</v>
      </c>
      <c r="W904" s="602" t="s">
        <v>497</v>
      </c>
      <c r="X904" s="602" t="s">
        <v>498</v>
      </c>
    </row>
    <row r="905" spans="1:24" s="602" customFormat="1">
      <c r="A905" s="602">
        <v>425755</v>
      </c>
      <c r="B905" s="602" t="s">
        <v>5842</v>
      </c>
      <c r="C905" s="602" t="s">
        <v>498</v>
      </c>
      <c r="D905" s="602" t="s">
        <v>499</v>
      </c>
      <c r="E905" s="602" t="s">
        <v>498</v>
      </c>
      <c r="F905" s="602" t="s">
        <v>498</v>
      </c>
      <c r="G905" s="602" t="s">
        <v>498</v>
      </c>
      <c r="H905" s="602" t="s">
        <v>498</v>
      </c>
      <c r="I905" s="602" t="s">
        <v>499</v>
      </c>
      <c r="J905" s="602" t="s">
        <v>498</v>
      </c>
      <c r="K905" s="602" t="s">
        <v>498</v>
      </c>
      <c r="L905" s="602" t="s">
        <v>498</v>
      </c>
      <c r="M905" s="602" t="s">
        <v>498</v>
      </c>
      <c r="N905" s="602" t="s">
        <v>498</v>
      </c>
      <c r="O905" s="602" t="s">
        <v>498</v>
      </c>
      <c r="P905" s="602" t="s">
        <v>498</v>
      </c>
      <c r="Q905" s="602" t="s">
        <v>498</v>
      </c>
      <c r="R905" s="602" t="s">
        <v>498</v>
      </c>
      <c r="S905" s="602" t="s">
        <v>498</v>
      </c>
    </row>
    <row r="906" spans="1:24" s="602" customFormat="1">
      <c r="A906" s="602">
        <v>417881</v>
      </c>
      <c r="B906" s="602" t="s">
        <v>5842</v>
      </c>
      <c r="C906" s="602" t="s">
        <v>498</v>
      </c>
      <c r="D906" s="602" t="s">
        <v>499</v>
      </c>
      <c r="E906" s="602" t="s">
        <v>499</v>
      </c>
      <c r="F906" s="602" t="s">
        <v>499</v>
      </c>
      <c r="G906" s="602" t="s">
        <v>497</v>
      </c>
      <c r="H906" s="602" t="s">
        <v>497</v>
      </c>
      <c r="I906" s="602" t="s">
        <v>499</v>
      </c>
      <c r="J906" s="602" t="s">
        <v>497</v>
      </c>
      <c r="K906" s="602" t="s">
        <v>499</v>
      </c>
      <c r="L906" s="602" t="s">
        <v>498</v>
      </c>
      <c r="M906" s="602" t="s">
        <v>499</v>
      </c>
      <c r="N906" s="602" t="s">
        <v>499</v>
      </c>
      <c r="O906" s="602" t="s">
        <v>499</v>
      </c>
      <c r="P906" s="602" t="s">
        <v>499</v>
      </c>
      <c r="Q906" s="602" t="s">
        <v>497</v>
      </c>
      <c r="R906" s="602" t="s">
        <v>499</v>
      </c>
      <c r="S906" s="602" t="s">
        <v>497</v>
      </c>
      <c r="T906" s="602" t="s">
        <v>498</v>
      </c>
      <c r="U906" s="602" t="s">
        <v>498</v>
      </c>
      <c r="V906" s="602" t="s">
        <v>498</v>
      </c>
      <c r="W906" s="602" t="s">
        <v>498</v>
      </c>
      <c r="X906" s="602" t="s">
        <v>499</v>
      </c>
    </row>
    <row r="907" spans="1:24" s="602" customFormat="1">
      <c r="A907" s="602">
        <v>411251</v>
      </c>
      <c r="B907" s="602" t="s">
        <v>5842</v>
      </c>
      <c r="C907" s="602" t="s">
        <v>498</v>
      </c>
      <c r="D907" s="602" t="s">
        <v>499</v>
      </c>
      <c r="E907" s="602" t="s">
        <v>499</v>
      </c>
      <c r="F907" s="602" t="s">
        <v>498</v>
      </c>
      <c r="G907" s="602" t="s">
        <v>498</v>
      </c>
      <c r="H907" s="602" t="s">
        <v>498</v>
      </c>
      <c r="I907" s="602" t="s">
        <v>499</v>
      </c>
      <c r="J907" s="602" t="s">
        <v>499</v>
      </c>
      <c r="K907" s="602" t="s">
        <v>499</v>
      </c>
      <c r="L907" s="602" t="s">
        <v>499</v>
      </c>
      <c r="M907" s="602" t="s">
        <v>499</v>
      </c>
      <c r="N907" s="602" t="s">
        <v>498</v>
      </c>
      <c r="O907" s="602" t="s">
        <v>498</v>
      </c>
      <c r="P907" s="602" t="s">
        <v>498</v>
      </c>
      <c r="Q907" s="602" t="s">
        <v>498</v>
      </c>
      <c r="R907" s="602" t="s">
        <v>498</v>
      </c>
      <c r="S907" s="602" t="s">
        <v>498</v>
      </c>
      <c r="T907" s="602" t="s">
        <v>498</v>
      </c>
      <c r="U907" s="602" t="s">
        <v>498</v>
      </c>
      <c r="V907" s="602" t="s">
        <v>498</v>
      </c>
      <c r="W907" s="602" t="s">
        <v>498</v>
      </c>
      <c r="X907" s="602" t="s">
        <v>498</v>
      </c>
    </row>
    <row r="908" spans="1:24" s="602" customFormat="1">
      <c r="A908" s="602">
        <v>415118</v>
      </c>
      <c r="B908" s="602" t="s">
        <v>5842</v>
      </c>
      <c r="C908" s="602" t="s">
        <v>498</v>
      </c>
      <c r="D908" s="602" t="s">
        <v>499</v>
      </c>
      <c r="E908" s="602" t="s">
        <v>499</v>
      </c>
      <c r="F908" s="602" t="s">
        <v>498</v>
      </c>
      <c r="G908" s="602" t="s">
        <v>498</v>
      </c>
      <c r="H908" s="602" t="s">
        <v>498</v>
      </c>
      <c r="I908" s="602" t="s">
        <v>498</v>
      </c>
      <c r="J908" s="602" t="s">
        <v>499</v>
      </c>
      <c r="K908" s="602" t="s">
        <v>499</v>
      </c>
      <c r="L908" s="602" t="s">
        <v>499</v>
      </c>
      <c r="M908" s="602" t="s">
        <v>499</v>
      </c>
      <c r="N908" s="602" t="s">
        <v>499</v>
      </c>
      <c r="O908" s="602" t="s">
        <v>499</v>
      </c>
      <c r="P908" s="602" t="s">
        <v>499</v>
      </c>
      <c r="Q908" s="602" t="s">
        <v>498</v>
      </c>
      <c r="R908" s="602" t="s">
        <v>498</v>
      </c>
      <c r="S908" s="602" t="s">
        <v>498</v>
      </c>
      <c r="T908" s="602" t="s">
        <v>498</v>
      </c>
      <c r="U908" s="602" t="s">
        <v>498</v>
      </c>
      <c r="V908" s="602" t="s">
        <v>498</v>
      </c>
      <c r="W908" s="602" t="s">
        <v>498</v>
      </c>
      <c r="X908" s="602" t="s">
        <v>498</v>
      </c>
    </row>
    <row r="909" spans="1:24" s="602" customFormat="1">
      <c r="A909" s="602">
        <v>416232</v>
      </c>
      <c r="B909" s="602" t="s">
        <v>5842</v>
      </c>
      <c r="C909" s="602" t="s">
        <v>498</v>
      </c>
      <c r="D909" s="602" t="s">
        <v>499</v>
      </c>
      <c r="E909" s="602" t="s">
        <v>499</v>
      </c>
      <c r="F909" s="602" t="s">
        <v>498</v>
      </c>
      <c r="G909" s="602" t="s">
        <v>498</v>
      </c>
      <c r="H909" s="602" t="s">
        <v>498</v>
      </c>
      <c r="I909" s="602" t="s">
        <v>498</v>
      </c>
      <c r="J909" s="602" t="s">
        <v>498</v>
      </c>
      <c r="K909" s="602" t="s">
        <v>499</v>
      </c>
      <c r="L909" s="602" t="s">
        <v>498</v>
      </c>
      <c r="M909" s="602" t="s">
        <v>498</v>
      </c>
      <c r="N909" s="602" t="s">
        <v>498</v>
      </c>
      <c r="O909" s="602" t="s">
        <v>498</v>
      </c>
      <c r="P909" s="602" t="s">
        <v>498</v>
      </c>
      <c r="Q909" s="602" t="s">
        <v>498</v>
      </c>
      <c r="R909" s="602" t="s">
        <v>498</v>
      </c>
      <c r="S909" s="602" t="s">
        <v>498</v>
      </c>
      <c r="T909" s="602" t="s">
        <v>498</v>
      </c>
      <c r="U909" s="602" t="s">
        <v>498</v>
      </c>
      <c r="V909" s="602" t="s">
        <v>498</v>
      </c>
      <c r="W909" s="602" t="s">
        <v>498</v>
      </c>
      <c r="X909" s="602" t="s">
        <v>498</v>
      </c>
    </row>
    <row r="910" spans="1:24" s="602" customFormat="1">
      <c r="A910" s="602">
        <v>407996</v>
      </c>
      <c r="B910" s="602" t="s">
        <v>5842</v>
      </c>
      <c r="C910" s="602" t="s">
        <v>498</v>
      </c>
      <c r="D910" s="602" t="s">
        <v>499</v>
      </c>
      <c r="E910" s="602" t="s">
        <v>499</v>
      </c>
      <c r="F910" s="602" t="s">
        <v>499</v>
      </c>
      <c r="G910" s="602" t="s">
        <v>498</v>
      </c>
      <c r="H910" s="602" t="s">
        <v>498</v>
      </c>
      <c r="I910" s="602" t="s">
        <v>498</v>
      </c>
      <c r="J910" s="602" t="s">
        <v>499</v>
      </c>
      <c r="K910" s="602" t="s">
        <v>497</v>
      </c>
      <c r="L910" s="602" t="s">
        <v>499</v>
      </c>
      <c r="M910" s="602" t="s">
        <v>497</v>
      </c>
      <c r="N910" s="602" t="s">
        <v>497</v>
      </c>
      <c r="O910" s="602" t="s">
        <v>499</v>
      </c>
      <c r="P910" s="602" t="s">
        <v>497</v>
      </c>
      <c r="Q910" s="602" t="s">
        <v>497</v>
      </c>
      <c r="R910" s="602" t="s">
        <v>498</v>
      </c>
      <c r="S910" s="602" t="s">
        <v>498</v>
      </c>
      <c r="T910" s="602" t="s">
        <v>498</v>
      </c>
      <c r="U910" s="602" t="s">
        <v>497</v>
      </c>
      <c r="V910" s="602" t="s">
        <v>497</v>
      </c>
      <c r="W910" s="602" t="s">
        <v>498</v>
      </c>
      <c r="X910" s="602" t="s">
        <v>497</v>
      </c>
    </row>
    <row r="911" spans="1:24" s="602" customFormat="1">
      <c r="A911" s="602">
        <v>412002</v>
      </c>
      <c r="B911" s="602" t="s">
        <v>5842</v>
      </c>
      <c r="C911" s="602" t="s">
        <v>498</v>
      </c>
      <c r="D911" s="602" t="s">
        <v>499</v>
      </c>
      <c r="E911" s="602" t="s">
        <v>499</v>
      </c>
      <c r="F911" s="602" t="s">
        <v>499</v>
      </c>
      <c r="G911" s="602" t="s">
        <v>497</v>
      </c>
      <c r="H911" s="602" t="s">
        <v>497</v>
      </c>
      <c r="I911" s="602" t="s">
        <v>498</v>
      </c>
      <c r="J911" s="602" t="s">
        <v>497</v>
      </c>
      <c r="K911" s="602" t="s">
        <v>499</v>
      </c>
      <c r="L911" s="602" t="s">
        <v>498</v>
      </c>
      <c r="M911" s="602" t="s">
        <v>499</v>
      </c>
      <c r="N911" s="602" t="s">
        <v>498</v>
      </c>
      <c r="O911" s="602" t="s">
        <v>498</v>
      </c>
      <c r="P911" s="602" t="s">
        <v>499</v>
      </c>
      <c r="Q911" s="602" t="s">
        <v>499</v>
      </c>
      <c r="R911" s="602" t="s">
        <v>498</v>
      </c>
      <c r="S911" s="602" t="s">
        <v>498</v>
      </c>
      <c r="T911" s="602" t="s">
        <v>498</v>
      </c>
      <c r="U911" s="602" t="s">
        <v>498</v>
      </c>
      <c r="V911" s="602" t="s">
        <v>499</v>
      </c>
      <c r="W911" s="602" t="s">
        <v>499</v>
      </c>
      <c r="X911" s="602" t="s">
        <v>498</v>
      </c>
    </row>
    <row r="912" spans="1:24" s="602" customFormat="1">
      <c r="A912" s="602">
        <v>415618</v>
      </c>
      <c r="B912" s="602" t="s">
        <v>5842</v>
      </c>
      <c r="C912" s="602" t="s">
        <v>498</v>
      </c>
      <c r="D912" s="602" t="s">
        <v>499</v>
      </c>
      <c r="E912" s="602" t="s">
        <v>499</v>
      </c>
      <c r="F912" s="602" t="s">
        <v>499</v>
      </c>
      <c r="G912" s="602" t="s">
        <v>498</v>
      </c>
      <c r="H912" s="602" t="s">
        <v>497</v>
      </c>
      <c r="I912" s="602" t="s">
        <v>498</v>
      </c>
      <c r="J912" s="602" t="s">
        <v>499</v>
      </c>
      <c r="K912" s="602" t="s">
        <v>499</v>
      </c>
      <c r="L912" s="602" t="s">
        <v>498</v>
      </c>
      <c r="M912" s="602" t="s">
        <v>499</v>
      </c>
      <c r="N912" s="602" t="s">
        <v>498</v>
      </c>
      <c r="O912" s="602" t="s">
        <v>498</v>
      </c>
      <c r="P912" s="602" t="s">
        <v>498</v>
      </c>
      <c r="Q912" s="602" t="s">
        <v>498</v>
      </c>
      <c r="R912" s="602" t="s">
        <v>498</v>
      </c>
      <c r="S912" s="602" t="s">
        <v>498</v>
      </c>
      <c r="T912" s="602" t="s">
        <v>498</v>
      </c>
      <c r="U912" s="602" t="s">
        <v>498</v>
      </c>
      <c r="V912" s="602" t="s">
        <v>498</v>
      </c>
      <c r="W912" s="602" t="s">
        <v>498</v>
      </c>
      <c r="X912" s="602" t="s">
        <v>498</v>
      </c>
    </row>
    <row r="913" spans="1:24" s="602" customFormat="1">
      <c r="A913" s="602">
        <v>416132</v>
      </c>
      <c r="B913" s="602" t="s">
        <v>5842</v>
      </c>
      <c r="C913" s="602" t="s">
        <v>498</v>
      </c>
      <c r="D913" s="602" t="s">
        <v>499</v>
      </c>
      <c r="E913" s="602" t="s">
        <v>499</v>
      </c>
      <c r="F913" s="602" t="s">
        <v>499</v>
      </c>
      <c r="G913" s="602" t="s">
        <v>499</v>
      </c>
      <c r="H913" s="602" t="s">
        <v>497</v>
      </c>
      <c r="I913" s="602" t="s">
        <v>499</v>
      </c>
      <c r="J913" s="602" t="s">
        <v>499</v>
      </c>
      <c r="K913" s="602" t="s">
        <v>499</v>
      </c>
      <c r="L913" s="602" t="s">
        <v>498</v>
      </c>
      <c r="M913" s="602" t="s">
        <v>499</v>
      </c>
      <c r="N913" s="602" t="s">
        <v>498</v>
      </c>
      <c r="O913" s="602" t="s">
        <v>498</v>
      </c>
      <c r="P913" s="602" t="s">
        <v>498</v>
      </c>
      <c r="Q913" s="602" t="s">
        <v>498</v>
      </c>
      <c r="R913" s="602" t="s">
        <v>498</v>
      </c>
      <c r="S913" s="602" t="s">
        <v>498</v>
      </c>
      <c r="T913" s="602" t="s">
        <v>498</v>
      </c>
      <c r="U913" s="602" t="s">
        <v>498</v>
      </c>
      <c r="V913" s="602" t="s">
        <v>498</v>
      </c>
      <c r="W913" s="602" t="s">
        <v>498</v>
      </c>
      <c r="X913" s="602" t="s">
        <v>498</v>
      </c>
    </row>
    <row r="914" spans="1:24" s="602" customFormat="1">
      <c r="A914" s="602">
        <v>415156</v>
      </c>
      <c r="B914" s="602" t="s">
        <v>5842</v>
      </c>
      <c r="C914" s="602" t="s">
        <v>498</v>
      </c>
      <c r="D914" s="602" t="s">
        <v>499</v>
      </c>
      <c r="E914" s="602" t="s">
        <v>499</v>
      </c>
      <c r="F914" s="602" t="s">
        <v>499</v>
      </c>
      <c r="G914" s="602" t="s">
        <v>498</v>
      </c>
      <c r="H914" s="602" t="s">
        <v>498</v>
      </c>
      <c r="I914" s="602" t="s">
        <v>498</v>
      </c>
      <c r="J914" s="602" t="s">
        <v>498</v>
      </c>
      <c r="K914" s="602" t="s">
        <v>498</v>
      </c>
      <c r="L914" s="602" t="s">
        <v>498</v>
      </c>
      <c r="M914" s="602" t="s">
        <v>499</v>
      </c>
      <c r="N914" s="602" t="s">
        <v>498</v>
      </c>
      <c r="O914" s="602" t="s">
        <v>497</v>
      </c>
      <c r="P914" s="602" t="s">
        <v>498</v>
      </c>
      <c r="Q914" s="602" t="s">
        <v>498</v>
      </c>
      <c r="R914" s="602" t="s">
        <v>498</v>
      </c>
      <c r="S914" s="602" t="s">
        <v>498</v>
      </c>
      <c r="T914" s="602" t="s">
        <v>499</v>
      </c>
      <c r="U914" s="602" t="s">
        <v>498</v>
      </c>
      <c r="V914" s="602" t="s">
        <v>497</v>
      </c>
      <c r="W914" s="602" t="s">
        <v>497</v>
      </c>
      <c r="X914" s="602" t="s">
        <v>499</v>
      </c>
    </row>
    <row r="915" spans="1:24" s="602" customFormat="1">
      <c r="A915" s="602">
        <v>416195</v>
      </c>
      <c r="B915" s="602" t="s">
        <v>5842</v>
      </c>
      <c r="C915" s="602" t="s">
        <v>498</v>
      </c>
      <c r="D915" s="602" t="s">
        <v>499</v>
      </c>
      <c r="E915" s="602" t="s">
        <v>499</v>
      </c>
      <c r="F915" s="602" t="s">
        <v>499</v>
      </c>
      <c r="G915" s="602" t="s">
        <v>498</v>
      </c>
      <c r="H915" s="602" t="s">
        <v>497</v>
      </c>
      <c r="I915" s="602" t="s">
        <v>499</v>
      </c>
      <c r="J915" s="602" t="s">
        <v>499</v>
      </c>
      <c r="K915" s="602" t="s">
        <v>499</v>
      </c>
      <c r="L915" s="602" t="s">
        <v>498</v>
      </c>
      <c r="M915" s="602" t="s">
        <v>499</v>
      </c>
      <c r="N915" s="602" t="s">
        <v>499</v>
      </c>
      <c r="O915" s="602" t="s">
        <v>499</v>
      </c>
      <c r="P915" s="602" t="s">
        <v>499</v>
      </c>
      <c r="Q915" s="602" t="s">
        <v>498</v>
      </c>
      <c r="R915" s="602" t="s">
        <v>498</v>
      </c>
      <c r="S915" s="602" t="s">
        <v>498</v>
      </c>
      <c r="T915" s="602" t="s">
        <v>499</v>
      </c>
      <c r="U915" s="602" t="s">
        <v>498</v>
      </c>
      <c r="V915" s="602" t="s">
        <v>499</v>
      </c>
      <c r="W915" s="602" t="s">
        <v>499</v>
      </c>
      <c r="X915" s="602" t="s">
        <v>499</v>
      </c>
    </row>
    <row r="916" spans="1:24" s="602" customFormat="1">
      <c r="A916" s="602">
        <v>402568</v>
      </c>
      <c r="B916" s="602" t="s">
        <v>5842</v>
      </c>
      <c r="C916" s="602" t="s">
        <v>498</v>
      </c>
      <c r="D916" s="602" t="s">
        <v>499</v>
      </c>
      <c r="E916" s="602" t="s">
        <v>499</v>
      </c>
      <c r="F916" s="602" t="s">
        <v>497</v>
      </c>
      <c r="G916" s="602" t="s">
        <v>497</v>
      </c>
      <c r="H916" s="602" t="s">
        <v>498</v>
      </c>
      <c r="I916" s="602" t="s">
        <v>498</v>
      </c>
      <c r="J916" s="602" t="s">
        <v>499</v>
      </c>
      <c r="K916" s="602" t="s">
        <v>497</v>
      </c>
      <c r="L916" s="602" t="s">
        <v>497</v>
      </c>
      <c r="M916" s="602" t="s">
        <v>497</v>
      </c>
      <c r="N916" s="602" t="s">
        <v>497</v>
      </c>
      <c r="O916" s="602" t="s">
        <v>499</v>
      </c>
      <c r="P916" s="602" t="s">
        <v>497</v>
      </c>
      <c r="Q916" s="602" t="s">
        <v>499</v>
      </c>
      <c r="R916" s="602" t="s">
        <v>498</v>
      </c>
      <c r="S916" s="602" t="s">
        <v>498</v>
      </c>
      <c r="T916" s="602" t="s">
        <v>499</v>
      </c>
      <c r="U916" s="602" t="s">
        <v>497</v>
      </c>
      <c r="V916" s="602" t="s">
        <v>497</v>
      </c>
      <c r="W916" s="602" t="s">
        <v>499</v>
      </c>
      <c r="X916" s="602" t="s">
        <v>497</v>
      </c>
    </row>
    <row r="917" spans="1:24" s="602" customFormat="1">
      <c r="A917" s="602">
        <v>413986</v>
      </c>
      <c r="B917" s="602" t="s">
        <v>5842</v>
      </c>
      <c r="C917" s="602" t="s">
        <v>498</v>
      </c>
      <c r="D917" s="602" t="s">
        <v>499</v>
      </c>
      <c r="E917" s="602" t="s">
        <v>499</v>
      </c>
      <c r="F917" s="602" t="s">
        <v>498</v>
      </c>
      <c r="G917" s="602" t="s">
        <v>499</v>
      </c>
      <c r="H917" s="602" t="s">
        <v>499</v>
      </c>
      <c r="I917" s="602" t="s">
        <v>499</v>
      </c>
      <c r="J917" s="602" t="s">
        <v>499</v>
      </c>
      <c r="K917" s="602" t="s">
        <v>499</v>
      </c>
      <c r="L917" s="602" t="s">
        <v>498</v>
      </c>
      <c r="M917" s="602" t="s">
        <v>499</v>
      </c>
      <c r="N917" s="602" t="s">
        <v>498</v>
      </c>
      <c r="O917" s="602" t="s">
        <v>498</v>
      </c>
      <c r="P917" s="602" t="s">
        <v>499</v>
      </c>
      <c r="Q917" s="602" t="s">
        <v>499</v>
      </c>
      <c r="R917" s="602" t="s">
        <v>499</v>
      </c>
      <c r="S917" s="602" t="s">
        <v>498</v>
      </c>
      <c r="T917" s="602" t="s">
        <v>498</v>
      </c>
      <c r="U917" s="602" t="s">
        <v>498</v>
      </c>
      <c r="V917" s="602" t="s">
        <v>498</v>
      </c>
      <c r="W917" s="602" t="s">
        <v>498</v>
      </c>
      <c r="X917" s="602" t="s">
        <v>498</v>
      </c>
    </row>
    <row r="918" spans="1:24" s="602" customFormat="1">
      <c r="A918" s="602">
        <v>414986</v>
      </c>
      <c r="B918" s="602" t="s">
        <v>5842</v>
      </c>
      <c r="C918" s="602" t="s">
        <v>498</v>
      </c>
      <c r="D918" s="602" t="s">
        <v>499</v>
      </c>
      <c r="E918" s="602" t="s">
        <v>499</v>
      </c>
      <c r="F918" s="602" t="s">
        <v>497</v>
      </c>
      <c r="G918" s="602" t="s">
        <v>497</v>
      </c>
      <c r="H918" s="602" t="s">
        <v>499</v>
      </c>
      <c r="I918" s="602" t="s">
        <v>497</v>
      </c>
      <c r="J918" s="602" t="s">
        <v>499</v>
      </c>
      <c r="K918" s="602" t="s">
        <v>497</v>
      </c>
      <c r="L918" s="602" t="s">
        <v>497</v>
      </c>
      <c r="M918" s="602" t="s">
        <v>499</v>
      </c>
      <c r="N918" s="602" t="s">
        <v>499</v>
      </c>
      <c r="O918" s="602" t="s">
        <v>499</v>
      </c>
      <c r="P918" s="602" t="s">
        <v>497</v>
      </c>
      <c r="Q918" s="602" t="s">
        <v>498</v>
      </c>
      <c r="R918" s="602" t="s">
        <v>499</v>
      </c>
      <c r="S918" s="602" t="s">
        <v>498</v>
      </c>
      <c r="T918" s="602" t="s">
        <v>498</v>
      </c>
      <c r="U918" s="602" t="s">
        <v>499</v>
      </c>
      <c r="V918" s="602" t="s">
        <v>499</v>
      </c>
      <c r="W918" s="602" t="s">
        <v>497</v>
      </c>
      <c r="X918" s="602" t="s">
        <v>497</v>
      </c>
    </row>
    <row r="919" spans="1:24" s="602" customFormat="1">
      <c r="A919" s="602">
        <v>415054</v>
      </c>
      <c r="B919" s="602" t="s">
        <v>5842</v>
      </c>
      <c r="C919" s="602" t="s">
        <v>498</v>
      </c>
      <c r="D919" s="602" t="s">
        <v>499</v>
      </c>
      <c r="E919" s="602" t="s">
        <v>499</v>
      </c>
      <c r="F919" s="602" t="s">
        <v>499</v>
      </c>
      <c r="G919" s="602" t="s">
        <v>497</v>
      </c>
      <c r="H919" s="602" t="s">
        <v>498</v>
      </c>
      <c r="I919" s="602" t="s">
        <v>497</v>
      </c>
      <c r="J919" s="602" t="s">
        <v>498</v>
      </c>
      <c r="K919" s="602" t="s">
        <v>497</v>
      </c>
      <c r="L919" s="602" t="s">
        <v>498</v>
      </c>
      <c r="M919" s="602" t="s">
        <v>499</v>
      </c>
      <c r="N919" s="602" t="s">
        <v>499</v>
      </c>
      <c r="O919" s="602" t="s">
        <v>497</v>
      </c>
      <c r="P919" s="602" t="s">
        <v>498</v>
      </c>
      <c r="Q919" s="602" t="s">
        <v>498</v>
      </c>
      <c r="R919" s="602" t="s">
        <v>498</v>
      </c>
      <c r="S919" s="602" t="s">
        <v>499</v>
      </c>
      <c r="T919" s="602" t="s">
        <v>498</v>
      </c>
      <c r="U919" s="602" t="s">
        <v>498</v>
      </c>
      <c r="V919" s="602" t="s">
        <v>498</v>
      </c>
      <c r="W919" s="602" t="s">
        <v>498</v>
      </c>
      <c r="X919" s="602" t="s">
        <v>498</v>
      </c>
    </row>
    <row r="920" spans="1:24" s="602" customFormat="1">
      <c r="A920" s="602">
        <v>416078</v>
      </c>
      <c r="B920" s="602" t="s">
        <v>5842</v>
      </c>
      <c r="C920" s="602" t="s">
        <v>498</v>
      </c>
      <c r="D920" s="602" t="s">
        <v>499</v>
      </c>
      <c r="E920" s="602" t="s">
        <v>499</v>
      </c>
      <c r="F920" s="602" t="s">
        <v>499</v>
      </c>
      <c r="G920" s="602" t="s">
        <v>499</v>
      </c>
      <c r="H920" s="602" t="s">
        <v>499</v>
      </c>
      <c r="I920" s="602" t="s">
        <v>499</v>
      </c>
      <c r="J920" s="602" t="s">
        <v>499</v>
      </c>
      <c r="K920" s="602" t="s">
        <v>499</v>
      </c>
      <c r="L920" s="602" t="s">
        <v>497</v>
      </c>
      <c r="M920" s="602" t="s">
        <v>499</v>
      </c>
      <c r="N920" s="602" t="s">
        <v>497</v>
      </c>
      <c r="O920" s="602" t="s">
        <v>497</v>
      </c>
      <c r="P920" s="602" t="s">
        <v>497</v>
      </c>
      <c r="Q920" s="602" t="s">
        <v>499</v>
      </c>
      <c r="R920" s="602" t="s">
        <v>497</v>
      </c>
      <c r="S920" s="602" t="s">
        <v>499</v>
      </c>
      <c r="T920" s="602" t="s">
        <v>498</v>
      </c>
      <c r="U920" s="602" t="s">
        <v>498</v>
      </c>
      <c r="V920" s="602" t="s">
        <v>499</v>
      </c>
      <c r="W920" s="602" t="s">
        <v>499</v>
      </c>
      <c r="X920" s="602" t="s">
        <v>498</v>
      </c>
    </row>
    <row r="921" spans="1:24" s="602" customFormat="1">
      <c r="A921" s="602">
        <v>407361</v>
      </c>
      <c r="B921" s="602" t="s">
        <v>5842</v>
      </c>
      <c r="C921" s="602" t="s">
        <v>498</v>
      </c>
      <c r="D921" s="602" t="s">
        <v>499</v>
      </c>
      <c r="E921" s="602" t="s">
        <v>497</v>
      </c>
      <c r="F921" s="602" t="s">
        <v>499</v>
      </c>
      <c r="G921" s="602" t="s">
        <v>497</v>
      </c>
      <c r="H921" s="602" t="s">
        <v>498</v>
      </c>
      <c r="I921" s="602" t="s">
        <v>497</v>
      </c>
      <c r="J921" s="602" t="s">
        <v>497</v>
      </c>
      <c r="K921" s="602" t="s">
        <v>497</v>
      </c>
      <c r="L921" s="602" t="s">
        <v>498</v>
      </c>
      <c r="M921" s="602" t="s">
        <v>497</v>
      </c>
      <c r="N921" s="602" t="s">
        <v>498</v>
      </c>
      <c r="O921" s="602" t="s">
        <v>498</v>
      </c>
      <c r="P921" s="602" t="s">
        <v>498</v>
      </c>
      <c r="Q921" s="602" t="s">
        <v>498</v>
      </c>
      <c r="R921" s="602" t="s">
        <v>498</v>
      </c>
      <c r="S921" s="602" t="s">
        <v>498</v>
      </c>
      <c r="T921" s="602" t="s">
        <v>498</v>
      </c>
      <c r="U921" s="602" t="s">
        <v>498</v>
      </c>
      <c r="V921" s="602" t="s">
        <v>498</v>
      </c>
      <c r="W921" s="602" t="s">
        <v>498</v>
      </c>
      <c r="X921" s="602" t="s">
        <v>498</v>
      </c>
    </row>
    <row r="922" spans="1:24" s="602" customFormat="1">
      <c r="A922" s="602">
        <v>415671</v>
      </c>
      <c r="B922" s="602" t="s">
        <v>5842</v>
      </c>
      <c r="C922" s="602" t="s">
        <v>498</v>
      </c>
      <c r="D922" s="602" t="s">
        <v>499</v>
      </c>
      <c r="E922" s="602" t="s">
        <v>497</v>
      </c>
      <c r="F922" s="602" t="s">
        <v>499</v>
      </c>
      <c r="G922" s="602" t="s">
        <v>497</v>
      </c>
      <c r="H922" s="602" t="s">
        <v>498</v>
      </c>
      <c r="I922" s="602" t="s">
        <v>498</v>
      </c>
      <c r="J922" s="602" t="s">
        <v>497</v>
      </c>
      <c r="K922" s="602" t="s">
        <v>497</v>
      </c>
      <c r="L922" s="602" t="s">
        <v>499</v>
      </c>
      <c r="M922" s="602" t="s">
        <v>497</v>
      </c>
      <c r="N922" s="602" t="s">
        <v>499</v>
      </c>
      <c r="O922" s="602" t="s">
        <v>499</v>
      </c>
      <c r="P922" s="602" t="s">
        <v>498</v>
      </c>
      <c r="Q922" s="602" t="s">
        <v>499</v>
      </c>
      <c r="R922" s="602" t="s">
        <v>498</v>
      </c>
      <c r="S922" s="602" t="s">
        <v>498</v>
      </c>
      <c r="T922" s="602" t="s">
        <v>498</v>
      </c>
      <c r="U922" s="602" t="s">
        <v>498</v>
      </c>
      <c r="V922" s="602" t="s">
        <v>498</v>
      </c>
      <c r="W922" s="602" t="s">
        <v>498</v>
      </c>
      <c r="X922" s="602" t="s">
        <v>498</v>
      </c>
    </row>
    <row r="923" spans="1:24" s="602" customFormat="1">
      <c r="A923" s="602">
        <v>407349</v>
      </c>
      <c r="B923" s="602" t="s">
        <v>5842</v>
      </c>
      <c r="C923" s="602" t="s">
        <v>498</v>
      </c>
      <c r="D923" s="602" t="s">
        <v>499</v>
      </c>
      <c r="E923" s="602" t="s">
        <v>497</v>
      </c>
      <c r="F923" s="602" t="s">
        <v>497</v>
      </c>
      <c r="G923" s="602" t="s">
        <v>498</v>
      </c>
      <c r="H923" s="602" t="s">
        <v>498</v>
      </c>
      <c r="I923" s="602" t="s">
        <v>498</v>
      </c>
      <c r="J923" s="602" t="s">
        <v>497</v>
      </c>
      <c r="K923" s="602" t="s">
        <v>497</v>
      </c>
      <c r="L923" s="602" t="s">
        <v>498</v>
      </c>
      <c r="M923" s="602" t="s">
        <v>497</v>
      </c>
      <c r="N923" s="602" t="s">
        <v>497</v>
      </c>
      <c r="O923" s="602" t="s">
        <v>499</v>
      </c>
      <c r="P923" s="602" t="s">
        <v>497</v>
      </c>
      <c r="Q923" s="602" t="s">
        <v>499</v>
      </c>
      <c r="R923" s="602" t="s">
        <v>498</v>
      </c>
      <c r="S923" s="602" t="s">
        <v>498</v>
      </c>
      <c r="T923" s="602" t="s">
        <v>498</v>
      </c>
      <c r="U923" s="602" t="s">
        <v>498</v>
      </c>
      <c r="V923" s="602" t="s">
        <v>498</v>
      </c>
      <c r="W923" s="602" t="s">
        <v>498</v>
      </c>
      <c r="X923" s="602" t="s">
        <v>498</v>
      </c>
    </row>
    <row r="924" spans="1:24" s="602" customFormat="1">
      <c r="A924" s="602">
        <v>415580</v>
      </c>
      <c r="B924" s="602" t="s">
        <v>5842</v>
      </c>
      <c r="C924" s="602" t="s">
        <v>498</v>
      </c>
      <c r="D924" s="602" t="s">
        <v>499</v>
      </c>
      <c r="E924" s="602" t="s">
        <v>497</v>
      </c>
      <c r="F924" s="602" t="s">
        <v>497</v>
      </c>
      <c r="G924" s="602" t="s">
        <v>499</v>
      </c>
      <c r="H924" s="602" t="s">
        <v>499</v>
      </c>
      <c r="I924" s="602" t="s">
        <v>499</v>
      </c>
      <c r="J924" s="602" t="s">
        <v>499</v>
      </c>
      <c r="K924" s="602" t="s">
        <v>499</v>
      </c>
      <c r="L924" s="602" t="s">
        <v>499</v>
      </c>
      <c r="M924" s="602" t="s">
        <v>499</v>
      </c>
      <c r="N924" s="602" t="s">
        <v>498</v>
      </c>
      <c r="O924" s="602" t="s">
        <v>498</v>
      </c>
      <c r="P924" s="602" t="s">
        <v>498</v>
      </c>
      <c r="Q924" s="602" t="s">
        <v>498</v>
      </c>
      <c r="R924" s="602" t="s">
        <v>498</v>
      </c>
      <c r="S924" s="602" t="s">
        <v>498</v>
      </c>
      <c r="T924" s="602" t="s">
        <v>498</v>
      </c>
      <c r="U924" s="602" t="s">
        <v>498</v>
      </c>
      <c r="V924" s="602" t="s">
        <v>498</v>
      </c>
      <c r="W924" s="602" t="s">
        <v>498</v>
      </c>
      <c r="X924" s="602" t="s">
        <v>498</v>
      </c>
    </row>
    <row r="925" spans="1:24" s="602" customFormat="1">
      <c r="A925" s="602">
        <v>407547</v>
      </c>
      <c r="B925" s="602" t="s">
        <v>5842</v>
      </c>
      <c r="C925" s="602" t="s">
        <v>498</v>
      </c>
      <c r="D925" s="602" t="s">
        <v>499</v>
      </c>
      <c r="E925" s="602" t="s">
        <v>497</v>
      </c>
      <c r="F925" s="602" t="s">
        <v>497</v>
      </c>
      <c r="G925" s="602" t="s">
        <v>497</v>
      </c>
      <c r="H925" s="602" t="s">
        <v>498</v>
      </c>
      <c r="I925" s="602" t="s">
        <v>497</v>
      </c>
      <c r="J925" s="602" t="s">
        <v>499</v>
      </c>
      <c r="K925" s="602" t="s">
        <v>497</v>
      </c>
      <c r="L925" s="602" t="s">
        <v>498</v>
      </c>
      <c r="M925" s="602" t="s">
        <v>497</v>
      </c>
      <c r="N925" s="602" t="s">
        <v>499</v>
      </c>
      <c r="O925" s="602" t="s">
        <v>498</v>
      </c>
      <c r="P925" s="602" t="s">
        <v>497</v>
      </c>
      <c r="Q925" s="602" t="s">
        <v>497</v>
      </c>
      <c r="R925" s="602" t="s">
        <v>498</v>
      </c>
      <c r="S925" s="602" t="s">
        <v>498</v>
      </c>
      <c r="T925" s="602" t="s">
        <v>499</v>
      </c>
      <c r="U925" s="602" t="s">
        <v>498</v>
      </c>
      <c r="V925" s="602" t="s">
        <v>498</v>
      </c>
      <c r="W925" s="602" t="s">
        <v>498</v>
      </c>
      <c r="X925" s="602" t="s">
        <v>498</v>
      </c>
    </row>
    <row r="926" spans="1:24" s="602" customFormat="1">
      <c r="A926" s="602">
        <v>407998</v>
      </c>
      <c r="B926" s="602" t="s">
        <v>5842</v>
      </c>
      <c r="C926" s="602" t="s">
        <v>498</v>
      </c>
      <c r="D926" s="602" t="s">
        <v>499</v>
      </c>
      <c r="E926" s="602" t="s">
        <v>497</v>
      </c>
      <c r="F926" s="602" t="s">
        <v>498</v>
      </c>
      <c r="G926" s="602" t="s">
        <v>498</v>
      </c>
      <c r="H926" s="602" t="s">
        <v>499</v>
      </c>
      <c r="I926" s="602" t="s">
        <v>497</v>
      </c>
      <c r="J926" s="602" t="s">
        <v>498</v>
      </c>
      <c r="K926" s="602" t="s">
        <v>499</v>
      </c>
      <c r="L926" s="602" t="s">
        <v>499</v>
      </c>
      <c r="M926" s="602" t="s">
        <v>499</v>
      </c>
      <c r="N926" s="602" t="s">
        <v>497</v>
      </c>
      <c r="O926" s="602" t="s">
        <v>497</v>
      </c>
      <c r="P926" s="602" t="s">
        <v>498</v>
      </c>
      <c r="Q926" s="602" t="s">
        <v>497</v>
      </c>
      <c r="R926" s="602" t="s">
        <v>497</v>
      </c>
      <c r="S926" s="602" t="s">
        <v>498</v>
      </c>
      <c r="T926" s="602" t="s">
        <v>498</v>
      </c>
      <c r="U926" s="602" t="s">
        <v>498</v>
      </c>
      <c r="V926" s="602" t="s">
        <v>497</v>
      </c>
      <c r="W926" s="602" t="s">
        <v>498</v>
      </c>
      <c r="X926" s="602" t="s">
        <v>498</v>
      </c>
    </row>
    <row r="927" spans="1:24" s="602" customFormat="1">
      <c r="A927" s="602">
        <v>415106</v>
      </c>
      <c r="B927" s="602" t="s">
        <v>5842</v>
      </c>
      <c r="C927" s="602" t="s">
        <v>498</v>
      </c>
      <c r="D927" s="602" t="s">
        <v>499</v>
      </c>
      <c r="E927" s="602" t="s">
        <v>497</v>
      </c>
      <c r="F927" s="602" t="s">
        <v>497</v>
      </c>
      <c r="G927" s="602" t="s">
        <v>497</v>
      </c>
      <c r="H927" s="602" t="s">
        <v>499</v>
      </c>
      <c r="I927" s="602" t="s">
        <v>497</v>
      </c>
      <c r="J927" s="602" t="s">
        <v>499</v>
      </c>
      <c r="K927" s="602" t="s">
        <v>498</v>
      </c>
      <c r="L927" s="602" t="s">
        <v>499</v>
      </c>
      <c r="M927" s="602" t="s">
        <v>497</v>
      </c>
      <c r="N927" s="602" t="s">
        <v>497</v>
      </c>
      <c r="O927" s="602" t="s">
        <v>497</v>
      </c>
      <c r="P927" s="602" t="s">
        <v>499</v>
      </c>
      <c r="Q927" s="602" t="s">
        <v>499</v>
      </c>
      <c r="R927" s="602" t="s">
        <v>498</v>
      </c>
      <c r="S927" s="602" t="s">
        <v>499</v>
      </c>
      <c r="T927" s="602" t="s">
        <v>498</v>
      </c>
      <c r="U927" s="602" t="s">
        <v>499</v>
      </c>
      <c r="V927" s="602" t="s">
        <v>498</v>
      </c>
      <c r="W927" s="602" t="s">
        <v>498</v>
      </c>
      <c r="X927" s="602" t="s">
        <v>499</v>
      </c>
    </row>
    <row r="928" spans="1:24" s="602" customFormat="1">
      <c r="A928" s="602">
        <v>419322</v>
      </c>
      <c r="B928" s="602" t="s">
        <v>5842</v>
      </c>
      <c r="C928" s="602" t="s">
        <v>498</v>
      </c>
      <c r="D928" s="602" t="s">
        <v>499</v>
      </c>
      <c r="E928" s="602" t="s">
        <v>497</v>
      </c>
      <c r="F928" s="602" t="s">
        <v>497</v>
      </c>
      <c r="G928" s="602" t="s">
        <v>499</v>
      </c>
      <c r="H928" s="602" t="s">
        <v>499</v>
      </c>
      <c r="I928" s="602" t="s">
        <v>498</v>
      </c>
      <c r="J928" s="602" t="s">
        <v>499</v>
      </c>
      <c r="K928" s="602" t="s">
        <v>499</v>
      </c>
      <c r="L928" s="602" t="s">
        <v>498</v>
      </c>
      <c r="M928" s="602" t="s">
        <v>499</v>
      </c>
      <c r="N928" s="602" t="s">
        <v>499</v>
      </c>
      <c r="O928" s="602" t="s">
        <v>499</v>
      </c>
      <c r="P928" s="602" t="s">
        <v>499</v>
      </c>
      <c r="Q928" s="602" t="s">
        <v>499</v>
      </c>
      <c r="R928" s="602" t="s">
        <v>498</v>
      </c>
      <c r="S928" s="602" t="s">
        <v>499</v>
      </c>
      <c r="T928" s="602" t="s">
        <v>499</v>
      </c>
      <c r="U928" s="602" t="s">
        <v>499</v>
      </c>
      <c r="V928" s="602" t="s">
        <v>499</v>
      </c>
      <c r="W928" s="602" t="s">
        <v>499</v>
      </c>
      <c r="X928" s="602" t="s">
        <v>498</v>
      </c>
    </row>
    <row r="929" spans="1:24" s="602" customFormat="1">
      <c r="A929" s="602">
        <v>405050</v>
      </c>
      <c r="B929" s="602" t="s">
        <v>5842</v>
      </c>
      <c r="C929" s="602" t="s">
        <v>498</v>
      </c>
      <c r="D929" s="602" t="s">
        <v>499</v>
      </c>
      <c r="E929" s="602" t="s">
        <v>497</v>
      </c>
      <c r="F929" s="602" t="s">
        <v>499</v>
      </c>
      <c r="G929" s="602" t="s">
        <v>498</v>
      </c>
      <c r="H929" s="602" t="s">
        <v>498</v>
      </c>
      <c r="I929" s="602" t="s">
        <v>498</v>
      </c>
      <c r="J929" s="602" t="s">
        <v>497</v>
      </c>
      <c r="K929" s="602" t="s">
        <v>499</v>
      </c>
      <c r="L929" s="602" t="s">
        <v>499</v>
      </c>
      <c r="M929" s="602" t="s">
        <v>499</v>
      </c>
      <c r="N929" s="602" t="s">
        <v>499</v>
      </c>
      <c r="O929" s="602" t="s">
        <v>499</v>
      </c>
      <c r="P929" s="602" t="s">
        <v>498</v>
      </c>
      <c r="Q929" s="602" t="s">
        <v>499</v>
      </c>
      <c r="R929" s="602" t="s">
        <v>497</v>
      </c>
      <c r="S929" s="602" t="s">
        <v>499</v>
      </c>
      <c r="T929" s="602" t="s">
        <v>498</v>
      </c>
      <c r="U929" s="602" t="s">
        <v>498</v>
      </c>
      <c r="V929" s="602" t="s">
        <v>498</v>
      </c>
      <c r="W929" s="602" t="s">
        <v>498</v>
      </c>
      <c r="X929" s="602" t="s">
        <v>498</v>
      </c>
    </row>
    <row r="930" spans="1:24" s="602" customFormat="1">
      <c r="A930" s="602">
        <v>415277</v>
      </c>
      <c r="B930" s="602" t="s">
        <v>5842</v>
      </c>
      <c r="C930" s="602" t="s">
        <v>498</v>
      </c>
      <c r="D930" s="602" t="s">
        <v>499</v>
      </c>
      <c r="E930" s="602" t="s">
        <v>497</v>
      </c>
      <c r="F930" s="602" t="s">
        <v>497</v>
      </c>
      <c r="G930" s="602" t="s">
        <v>497</v>
      </c>
      <c r="H930" s="602" t="s">
        <v>499</v>
      </c>
      <c r="I930" s="602" t="s">
        <v>497</v>
      </c>
      <c r="J930" s="602" t="s">
        <v>497</v>
      </c>
      <c r="K930" s="602" t="s">
        <v>497</v>
      </c>
      <c r="L930" s="602" t="s">
        <v>498</v>
      </c>
      <c r="M930" s="602" t="s">
        <v>497</v>
      </c>
      <c r="N930" s="602" t="s">
        <v>499</v>
      </c>
      <c r="O930" s="602" t="s">
        <v>499</v>
      </c>
      <c r="P930" s="602" t="s">
        <v>499</v>
      </c>
      <c r="Q930" s="602" t="s">
        <v>498</v>
      </c>
      <c r="R930" s="602" t="s">
        <v>498</v>
      </c>
      <c r="S930" s="602" t="s">
        <v>497</v>
      </c>
      <c r="T930" s="602" t="s">
        <v>497</v>
      </c>
      <c r="U930" s="602" t="s">
        <v>497</v>
      </c>
      <c r="V930" s="602" t="s">
        <v>498</v>
      </c>
      <c r="W930" s="602" t="s">
        <v>497</v>
      </c>
      <c r="X930" s="602" t="s">
        <v>499</v>
      </c>
    </row>
    <row r="931" spans="1:24" s="602" customFormat="1">
      <c r="A931" s="602">
        <v>415673</v>
      </c>
      <c r="B931" s="602" t="s">
        <v>5842</v>
      </c>
      <c r="C931" s="602" t="s">
        <v>498</v>
      </c>
      <c r="D931" s="602" t="s">
        <v>499</v>
      </c>
      <c r="E931" s="602" t="s">
        <v>497</v>
      </c>
      <c r="F931" s="602" t="s">
        <v>497</v>
      </c>
      <c r="G931" s="602" t="s">
        <v>497</v>
      </c>
      <c r="H931" s="602" t="s">
        <v>499</v>
      </c>
      <c r="I931" s="602" t="s">
        <v>498</v>
      </c>
      <c r="J931" s="602" t="s">
        <v>499</v>
      </c>
      <c r="K931" s="602" t="s">
        <v>499</v>
      </c>
      <c r="L931" s="602" t="s">
        <v>497</v>
      </c>
      <c r="M931" s="602" t="s">
        <v>499</v>
      </c>
      <c r="N931" s="602" t="s">
        <v>497</v>
      </c>
      <c r="O931" s="602" t="s">
        <v>497</v>
      </c>
      <c r="P931" s="602" t="s">
        <v>497</v>
      </c>
      <c r="Q931" s="602" t="s">
        <v>497</v>
      </c>
      <c r="R931" s="602" t="s">
        <v>499</v>
      </c>
      <c r="S931" s="602" t="s">
        <v>497</v>
      </c>
      <c r="T931" s="602" t="s">
        <v>497</v>
      </c>
      <c r="U931" s="602" t="s">
        <v>499</v>
      </c>
      <c r="V931" s="602" t="s">
        <v>497</v>
      </c>
      <c r="W931" s="602" t="s">
        <v>499</v>
      </c>
      <c r="X931" s="602" t="s">
        <v>499</v>
      </c>
    </row>
    <row r="932" spans="1:24" s="602" customFormat="1">
      <c r="A932" s="602">
        <v>402116</v>
      </c>
      <c r="B932" s="602" t="s">
        <v>5842</v>
      </c>
      <c r="C932" s="602" t="s">
        <v>498</v>
      </c>
      <c r="D932" s="602" t="s">
        <v>497</v>
      </c>
      <c r="E932" s="602" t="s">
        <v>497</v>
      </c>
      <c r="F932" s="602" t="s">
        <v>499</v>
      </c>
      <c r="G932" s="602" t="s">
        <v>497</v>
      </c>
      <c r="H932" s="602" t="s">
        <v>498</v>
      </c>
      <c r="I932" s="602" t="s">
        <v>499</v>
      </c>
      <c r="J932" s="602" t="s">
        <v>498</v>
      </c>
      <c r="K932" s="602" t="s">
        <v>497</v>
      </c>
      <c r="L932" s="602" t="s">
        <v>499</v>
      </c>
      <c r="M932" s="602" t="s">
        <v>497</v>
      </c>
      <c r="N932" s="602" t="s">
        <v>499</v>
      </c>
      <c r="O932" s="602" t="s">
        <v>497</v>
      </c>
      <c r="P932" s="602" t="s">
        <v>499</v>
      </c>
      <c r="Q932" s="602" t="s">
        <v>499</v>
      </c>
      <c r="R932" s="602" t="s">
        <v>498</v>
      </c>
      <c r="S932" s="602" t="s">
        <v>498</v>
      </c>
      <c r="T932" s="602" t="s">
        <v>497</v>
      </c>
      <c r="U932" s="602" t="s">
        <v>499</v>
      </c>
      <c r="V932" s="602" t="s">
        <v>497</v>
      </c>
      <c r="W932" s="602" t="s">
        <v>497</v>
      </c>
      <c r="X932" s="602" t="s">
        <v>497</v>
      </c>
    </row>
    <row r="933" spans="1:24" s="602" customFormat="1">
      <c r="A933" s="602">
        <v>402408</v>
      </c>
      <c r="B933" s="602" t="s">
        <v>5842</v>
      </c>
      <c r="C933" s="602" t="s">
        <v>498</v>
      </c>
      <c r="D933" s="602" t="s">
        <v>497</v>
      </c>
      <c r="E933" s="602" t="s">
        <v>498</v>
      </c>
      <c r="F933" s="602" t="s">
        <v>497</v>
      </c>
      <c r="G933" s="602" t="s">
        <v>497</v>
      </c>
      <c r="H933" s="602" t="s">
        <v>498</v>
      </c>
      <c r="I933" s="602" t="s">
        <v>499</v>
      </c>
      <c r="J933" s="602" t="s">
        <v>497</v>
      </c>
      <c r="K933" s="602" t="s">
        <v>497</v>
      </c>
      <c r="L933" s="602" t="s">
        <v>497</v>
      </c>
      <c r="M933" s="602" t="s">
        <v>497</v>
      </c>
      <c r="N933" s="602" t="s">
        <v>497</v>
      </c>
      <c r="O933" s="602" t="s">
        <v>499</v>
      </c>
      <c r="P933" s="602" t="s">
        <v>497</v>
      </c>
      <c r="Q933" s="602" t="s">
        <v>499</v>
      </c>
      <c r="R933" s="602" t="s">
        <v>497</v>
      </c>
      <c r="S933" s="602" t="s">
        <v>498</v>
      </c>
      <c r="T933" s="602" t="s">
        <v>499</v>
      </c>
      <c r="U933" s="602" t="s">
        <v>497</v>
      </c>
      <c r="V933" s="602" t="s">
        <v>498</v>
      </c>
      <c r="W933" s="602" t="s">
        <v>498</v>
      </c>
      <c r="X933" s="602" t="s">
        <v>498</v>
      </c>
    </row>
    <row r="934" spans="1:24" s="602" customFormat="1">
      <c r="A934" s="602">
        <v>422715</v>
      </c>
      <c r="B934" s="602" t="s">
        <v>5842</v>
      </c>
      <c r="C934" s="602" t="s">
        <v>498</v>
      </c>
      <c r="D934" s="602" t="s">
        <v>497</v>
      </c>
      <c r="E934" s="602" t="s">
        <v>499</v>
      </c>
      <c r="F934" s="602" t="s">
        <v>498</v>
      </c>
      <c r="G934" s="602" t="s">
        <v>498</v>
      </c>
      <c r="H934" s="602" t="s">
        <v>498</v>
      </c>
      <c r="I934" s="602" t="s">
        <v>498</v>
      </c>
      <c r="J934" s="602" t="s">
        <v>497</v>
      </c>
      <c r="K934" s="602" t="s">
        <v>498</v>
      </c>
      <c r="L934" s="602" t="s">
        <v>498</v>
      </c>
      <c r="M934" s="602" t="s">
        <v>499</v>
      </c>
      <c r="N934" s="602" t="s">
        <v>497</v>
      </c>
      <c r="O934" s="602" t="s">
        <v>499</v>
      </c>
      <c r="P934" s="602" t="s">
        <v>498</v>
      </c>
      <c r="Q934" s="602" t="s">
        <v>498</v>
      </c>
      <c r="R934" s="602" t="s">
        <v>498</v>
      </c>
      <c r="S934" s="602" t="s">
        <v>498</v>
      </c>
      <c r="T934" s="602" t="s">
        <v>498</v>
      </c>
      <c r="U934" s="602" t="s">
        <v>498</v>
      </c>
      <c r="V934" s="602" t="s">
        <v>498</v>
      </c>
      <c r="W934" s="602" t="s">
        <v>498</v>
      </c>
      <c r="X934" s="602" t="s">
        <v>498</v>
      </c>
    </row>
    <row r="935" spans="1:24" s="602" customFormat="1">
      <c r="A935" s="602">
        <v>415036</v>
      </c>
      <c r="B935" s="602" t="s">
        <v>5842</v>
      </c>
      <c r="C935" s="602" t="s">
        <v>498</v>
      </c>
      <c r="D935" s="602" t="s">
        <v>497</v>
      </c>
      <c r="E935" s="602" t="s">
        <v>498</v>
      </c>
      <c r="F935" s="602" t="s">
        <v>499</v>
      </c>
      <c r="G935" s="602" t="s">
        <v>499</v>
      </c>
      <c r="H935" s="602" t="s">
        <v>499</v>
      </c>
      <c r="I935" s="602" t="s">
        <v>498</v>
      </c>
      <c r="J935" s="602" t="s">
        <v>497</v>
      </c>
      <c r="K935" s="602" t="s">
        <v>499</v>
      </c>
      <c r="L935" s="602" t="s">
        <v>499</v>
      </c>
      <c r="M935" s="602" t="s">
        <v>498</v>
      </c>
      <c r="N935" s="602" t="s">
        <v>499</v>
      </c>
      <c r="O935" s="602" t="s">
        <v>499</v>
      </c>
      <c r="P935" s="602" t="s">
        <v>497</v>
      </c>
      <c r="Q935" s="602" t="s">
        <v>497</v>
      </c>
      <c r="R935" s="602" t="s">
        <v>497</v>
      </c>
      <c r="S935" s="602" t="s">
        <v>497</v>
      </c>
      <c r="T935" s="602" t="s">
        <v>498</v>
      </c>
      <c r="U935" s="602" t="s">
        <v>498</v>
      </c>
      <c r="V935" s="602" t="s">
        <v>498</v>
      </c>
      <c r="W935" s="602" t="s">
        <v>498</v>
      </c>
      <c r="X935" s="602" t="s">
        <v>498</v>
      </c>
    </row>
    <row r="936" spans="1:24" s="602" customFormat="1">
      <c r="A936" s="602">
        <v>424589</v>
      </c>
      <c r="B936" s="602" t="s">
        <v>5842</v>
      </c>
      <c r="C936" s="602" t="s">
        <v>498</v>
      </c>
      <c r="D936" s="602" t="s">
        <v>497</v>
      </c>
      <c r="E936" s="602" t="s">
        <v>498</v>
      </c>
      <c r="F936" s="602" t="s">
        <v>499</v>
      </c>
      <c r="G936" s="602" t="s">
        <v>498</v>
      </c>
      <c r="H936" s="602" t="s">
        <v>498</v>
      </c>
      <c r="I936" s="602" t="s">
        <v>498</v>
      </c>
      <c r="J936" s="602" t="s">
        <v>499</v>
      </c>
      <c r="K936" s="602" t="s">
        <v>499</v>
      </c>
      <c r="L936" s="602" t="s">
        <v>498</v>
      </c>
      <c r="M936" s="602" t="s">
        <v>498</v>
      </c>
      <c r="N936" s="602" t="s">
        <v>499</v>
      </c>
      <c r="O936" s="602" t="s">
        <v>499</v>
      </c>
      <c r="P936" s="602" t="s">
        <v>498</v>
      </c>
      <c r="Q936" s="602" t="s">
        <v>498</v>
      </c>
      <c r="R936" s="602" t="s">
        <v>498</v>
      </c>
      <c r="S936" s="602" t="s">
        <v>498</v>
      </c>
      <c r="T936" s="602" t="s">
        <v>498</v>
      </c>
      <c r="U936" s="602" t="s">
        <v>498</v>
      </c>
      <c r="V936" s="602" t="s">
        <v>498</v>
      </c>
      <c r="W936" s="602" t="s">
        <v>498</v>
      </c>
      <c r="X936" s="602" t="s">
        <v>499</v>
      </c>
    </row>
    <row r="937" spans="1:24" s="602" customFormat="1">
      <c r="A937" s="602">
        <v>415110</v>
      </c>
      <c r="B937" s="602" t="s">
        <v>5842</v>
      </c>
      <c r="C937" s="602" t="s">
        <v>498</v>
      </c>
      <c r="D937" s="602" t="s">
        <v>497</v>
      </c>
      <c r="E937" s="602" t="s">
        <v>498</v>
      </c>
      <c r="F937" s="602" t="s">
        <v>497</v>
      </c>
      <c r="G937" s="602" t="s">
        <v>497</v>
      </c>
      <c r="H937" s="602" t="s">
        <v>498</v>
      </c>
      <c r="I937" s="602" t="s">
        <v>497</v>
      </c>
      <c r="J937" s="602" t="s">
        <v>498</v>
      </c>
      <c r="K937" s="602" t="s">
        <v>497</v>
      </c>
      <c r="L937" s="602" t="s">
        <v>498</v>
      </c>
      <c r="M937" s="602" t="s">
        <v>498</v>
      </c>
      <c r="N937" s="602" t="s">
        <v>497</v>
      </c>
      <c r="O937" s="602" t="s">
        <v>497</v>
      </c>
      <c r="P937" s="602" t="s">
        <v>499</v>
      </c>
      <c r="Q937" s="602" t="s">
        <v>497</v>
      </c>
      <c r="R937" s="602" t="s">
        <v>497</v>
      </c>
      <c r="S937" s="602" t="s">
        <v>497</v>
      </c>
      <c r="T937" s="602" t="s">
        <v>497</v>
      </c>
      <c r="U937" s="602" t="s">
        <v>498</v>
      </c>
      <c r="V937" s="602" t="s">
        <v>497</v>
      </c>
      <c r="W937" s="602" t="s">
        <v>497</v>
      </c>
      <c r="X937" s="602" t="s">
        <v>497</v>
      </c>
    </row>
    <row r="938" spans="1:24" s="602" customFormat="1">
      <c r="A938" s="602">
        <v>403587</v>
      </c>
      <c r="B938" s="602" t="s">
        <v>5842</v>
      </c>
      <c r="C938" s="602" t="s">
        <v>498</v>
      </c>
      <c r="D938" s="602" t="s">
        <v>497</v>
      </c>
      <c r="E938" s="602" t="s">
        <v>497</v>
      </c>
      <c r="F938" s="602" t="s">
        <v>498</v>
      </c>
      <c r="G938" s="602" t="s">
        <v>497</v>
      </c>
      <c r="H938" s="602" t="s">
        <v>498</v>
      </c>
      <c r="I938" s="602" t="s">
        <v>497</v>
      </c>
      <c r="J938" s="602" t="s">
        <v>499</v>
      </c>
      <c r="K938" s="602" t="s">
        <v>497</v>
      </c>
      <c r="L938" s="602" t="s">
        <v>499</v>
      </c>
      <c r="M938" s="602" t="s">
        <v>499</v>
      </c>
      <c r="N938" s="602" t="s">
        <v>497</v>
      </c>
      <c r="O938" s="602" t="s">
        <v>497</v>
      </c>
      <c r="P938" s="602" t="s">
        <v>499</v>
      </c>
      <c r="Q938" s="602" t="s">
        <v>497</v>
      </c>
      <c r="R938" s="602" t="s">
        <v>498</v>
      </c>
      <c r="S938" s="602" t="s">
        <v>498</v>
      </c>
      <c r="T938" s="602" t="s">
        <v>499</v>
      </c>
      <c r="U938" s="602" t="s">
        <v>497</v>
      </c>
      <c r="V938" s="602" t="s">
        <v>498</v>
      </c>
      <c r="W938" s="602" t="s">
        <v>498</v>
      </c>
      <c r="X938" s="602" t="s">
        <v>497</v>
      </c>
    </row>
    <row r="939" spans="1:24" s="602" customFormat="1">
      <c r="A939" s="602">
        <v>415221</v>
      </c>
      <c r="B939" s="602" t="s">
        <v>5842</v>
      </c>
      <c r="C939" s="602" t="s">
        <v>498</v>
      </c>
      <c r="D939" s="602" t="s">
        <v>497</v>
      </c>
      <c r="E939" s="602" t="s">
        <v>497</v>
      </c>
      <c r="F939" s="602" t="s">
        <v>497</v>
      </c>
      <c r="G939" s="602" t="s">
        <v>497</v>
      </c>
      <c r="H939" s="602" t="s">
        <v>498</v>
      </c>
      <c r="I939" s="602" t="s">
        <v>499</v>
      </c>
      <c r="J939" s="602" t="s">
        <v>499</v>
      </c>
      <c r="K939" s="602" t="s">
        <v>497</v>
      </c>
      <c r="L939" s="602" t="s">
        <v>497</v>
      </c>
      <c r="M939" s="602" t="s">
        <v>499</v>
      </c>
      <c r="N939" s="602" t="s">
        <v>499</v>
      </c>
      <c r="O939" s="602" t="s">
        <v>497</v>
      </c>
      <c r="P939" s="602" t="s">
        <v>497</v>
      </c>
      <c r="Q939" s="602" t="s">
        <v>497</v>
      </c>
      <c r="R939" s="602" t="s">
        <v>497</v>
      </c>
      <c r="S939" s="602" t="s">
        <v>497</v>
      </c>
      <c r="T939" s="602" t="s">
        <v>498</v>
      </c>
      <c r="U939" s="602" t="s">
        <v>498</v>
      </c>
      <c r="V939" s="602" t="s">
        <v>498</v>
      </c>
      <c r="W939" s="602" t="s">
        <v>498</v>
      </c>
      <c r="X939" s="602" t="s">
        <v>498</v>
      </c>
    </row>
    <row r="940" spans="1:24" s="602" customFormat="1">
      <c r="A940" s="602">
        <v>411146</v>
      </c>
      <c r="B940" s="602" t="s">
        <v>5842</v>
      </c>
      <c r="C940" s="602" t="s">
        <v>498</v>
      </c>
      <c r="D940" s="602" t="s">
        <v>497</v>
      </c>
      <c r="E940" s="602" t="s">
        <v>498</v>
      </c>
      <c r="F940" s="602" t="s">
        <v>499</v>
      </c>
      <c r="G940" s="602" t="s">
        <v>498</v>
      </c>
      <c r="H940" s="602" t="s">
        <v>499</v>
      </c>
      <c r="I940" s="602" t="s">
        <v>497</v>
      </c>
      <c r="J940" s="602" t="s">
        <v>497</v>
      </c>
      <c r="K940" s="602" t="s">
        <v>499</v>
      </c>
      <c r="L940" s="602" t="s">
        <v>499</v>
      </c>
      <c r="M940" s="602" t="s">
        <v>497</v>
      </c>
      <c r="N940" s="602" t="s">
        <v>497</v>
      </c>
      <c r="O940" s="602" t="s">
        <v>497</v>
      </c>
      <c r="P940" s="602" t="s">
        <v>499</v>
      </c>
      <c r="Q940" s="602" t="s">
        <v>497</v>
      </c>
      <c r="R940" s="602" t="s">
        <v>498</v>
      </c>
      <c r="S940" s="602" t="s">
        <v>498</v>
      </c>
      <c r="T940" s="602" t="s">
        <v>498</v>
      </c>
      <c r="U940" s="602" t="s">
        <v>499</v>
      </c>
      <c r="V940" s="602" t="s">
        <v>499</v>
      </c>
      <c r="W940" s="602" t="s">
        <v>499</v>
      </c>
      <c r="X940" s="602" t="s">
        <v>498</v>
      </c>
    </row>
    <row r="941" spans="1:24" s="602" customFormat="1">
      <c r="A941" s="602">
        <v>424999</v>
      </c>
      <c r="B941" s="602" t="s">
        <v>5842</v>
      </c>
      <c r="C941" s="602" t="s">
        <v>498</v>
      </c>
      <c r="D941" s="602" t="s">
        <v>497</v>
      </c>
      <c r="E941" s="602" t="s">
        <v>498</v>
      </c>
      <c r="F941" s="602" t="s">
        <v>497</v>
      </c>
      <c r="G941" s="602" t="s">
        <v>498</v>
      </c>
      <c r="H941" s="602" t="s">
        <v>498</v>
      </c>
      <c r="I941" s="602" t="s">
        <v>498</v>
      </c>
      <c r="J941" s="602" t="s">
        <v>499</v>
      </c>
      <c r="K941" s="602" t="s">
        <v>499</v>
      </c>
      <c r="L941" s="602" t="s">
        <v>498</v>
      </c>
      <c r="M941" s="602" t="s">
        <v>498</v>
      </c>
      <c r="N941" s="602" t="s">
        <v>498</v>
      </c>
      <c r="O941" s="602" t="s">
        <v>499</v>
      </c>
      <c r="P941" s="602" t="s">
        <v>498</v>
      </c>
      <c r="Q941" s="602" t="s">
        <v>497</v>
      </c>
      <c r="R941" s="602" t="s">
        <v>497</v>
      </c>
      <c r="S941" s="602" t="s">
        <v>498</v>
      </c>
      <c r="T941" s="602" t="s">
        <v>498</v>
      </c>
      <c r="U941" s="602" t="s">
        <v>498</v>
      </c>
      <c r="V941" s="602" t="s">
        <v>498</v>
      </c>
      <c r="W941" s="602" t="s">
        <v>498</v>
      </c>
      <c r="X941" s="602" t="s">
        <v>498</v>
      </c>
    </row>
    <row r="942" spans="1:24" s="602" customFormat="1">
      <c r="A942" s="602">
        <v>404529</v>
      </c>
      <c r="B942" s="602" t="s">
        <v>5842</v>
      </c>
      <c r="C942" s="602" t="s">
        <v>498</v>
      </c>
      <c r="D942" s="602" t="s">
        <v>497</v>
      </c>
      <c r="E942" s="602" t="s">
        <v>497</v>
      </c>
      <c r="F942" s="602" t="s">
        <v>498</v>
      </c>
      <c r="G942" s="602" t="s">
        <v>499</v>
      </c>
      <c r="H942" s="602" t="s">
        <v>498</v>
      </c>
      <c r="I942" s="602" t="s">
        <v>498</v>
      </c>
      <c r="J942" s="602" t="s">
        <v>497</v>
      </c>
      <c r="K942" s="602" t="s">
        <v>497</v>
      </c>
      <c r="L942" s="602" t="s">
        <v>499</v>
      </c>
      <c r="M942" s="602" t="s">
        <v>497</v>
      </c>
      <c r="N942" s="602" t="s">
        <v>499</v>
      </c>
      <c r="O942" s="602" t="s">
        <v>497</v>
      </c>
      <c r="P942" s="602" t="s">
        <v>499</v>
      </c>
      <c r="Q942" s="602" t="s">
        <v>499</v>
      </c>
      <c r="R942" s="602" t="s">
        <v>498</v>
      </c>
      <c r="S942" s="602" t="s">
        <v>499</v>
      </c>
      <c r="T942" s="602" t="s">
        <v>497</v>
      </c>
      <c r="U942" s="602" t="s">
        <v>497</v>
      </c>
      <c r="V942" s="602" t="s">
        <v>499</v>
      </c>
      <c r="W942" s="602" t="s">
        <v>497</v>
      </c>
      <c r="X942" s="602" t="s">
        <v>499</v>
      </c>
    </row>
    <row r="943" spans="1:24" s="602" customFormat="1">
      <c r="A943" s="602">
        <v>425061</v>
      </c>
      <c r="B943" s="602" t="s">
        <v>5842</v>
      </c>
      <c r="C943" s="602" t="s">
        <v>498</v>
      </c>
      <c r="D943" s="602" t="s">
        <v>497</v>
      </c>
      <c r="E943" s="602" t="s">
        <v>498</v>
      </c>
      <c r="F943" s="602" t="s">
        <v>498</v>
      </c>
      <c r="G943" s="602" t="s">
        <v>498</v>
      </c>
      <c r="H943" s="602" t="s">
        <v>498</v>
      </c>
      <c r="I943" s="602" t="s">
        <v>498</v>
      </c>
      <c r="J943" s="602" t="s">
        <v>499</v>
      </c>
      <c r="K943" s="602" t="s">
        <v>498</v>
      </c>
      <c r="L943" s="602" t="s">
        <v>499</v>
      </c>
      <c r="M943" s="602" t="s">
        <v>499</v>
      </c>
      <c r="N943" s="602" t="s">
        <v>499</v>
      </c>
      <c r="O943" s="602" t="s">
        <v>499</v>
      </c>
      <c r="P943" s="602" t="s">
        <v>499</v>
      </c>
      <c r="Q943" s="602" t="s">
        <v>499</v>
      </c>
      <c r="R943" s="602" t="s">
        <v>499</v>
      </c>
      <c r="S943" s="602" t="s">
        <v>498</v>
      </c>
      <c r="T943" s="602" t="s">
        <v>498</v>
      </c>
      <c r="U943" s="602" t="s">
        <v>498</v>
      </c>
      <c r="V943" s="602" t="s">
        <v>498</v>
      </c>
      <c r="W943" s="602" t="s">
        <v>498</v>
      </c>
      <c r="X943" s="602" t="s">
        <v>498</v>
      </c>
    </row>
    <row r="944" spans="1:24" s="602" customFormat="1">
      <c r="A944" s="602">
        <v>414197</v>
      </c>
      <c r="B944" s="602" t="s">
        <v>5842</v>
      </c>
      <c r="C944" s="602" t="s">
        <v>498</v>
      </c>
      <c r="D944" s="602" t="s">
        <v>497</v>
      </c>
      <c r="E944" s="602" t="s">
        <v>498</v>
      </c>
      <c r="F944" s="602" t="s">
        <v>498</v>
      </c>
      <c r="G944" s="602" t="s">
        <v>499</v>
      </c>
      <c r="H944" s="602" t="s">
        <v>498</v>
      </c>
      <c r="I944" s="602" t="s">
        <v>497</v>
      </c>
      <c r="J944" s="602" t="s">
        <v>499</v>
      </c>
      <c r="K944" s="602" t="s">
        <v>497</v>
      </c>
      <c r="L944" s="602" t="s">
        <v>498</v>
      </c>
      <c r="M944" s="602" t="s">
        <v>499</v>
      </c>
      <c r="N944" s="602" t="s">
        <v>498</v>
      </c>
      <c r="O944" s="602" t="s">
        <v>498</v>
      </c>
      <c r="P944" s="602" t="s">
        <v>498</v>
      </c>
      <c r="Q944" s="602" t="s">
        <v>497</v>
      </c>
      <c r="R944" s="602" t="s">
        <v>498</v>
      </c>
      <c r="S944" s="602" t="s">
        <v>498</v>
      </c>
      <c r="T944" s="602" t="s">
        <v>497</v>
      </c>
      <c r="U944" s="602" t="s">
        <v>498</v>
      </c>
      <c r="V944" s="602" t="s">
        <v>498</v>
      </c>
      <c r="W944" s="602" t="s">
        <v>498</v>
      </c>
      <c r="X944" s="602" t="s">
        <v>498</v>
      </c>
    </row>
    <row r="945" spans="1:24" s="602" customFormat="1">
      <c r="A945" s="602">
        <v>423656</v>
      </c>
      <c r="B945" s="602" t="s">
        <v>5842</v>
      </c>
      <c r="C945" s="602" t="s">
        <v>498</v>
      </c>
      <c r="D945" s="602" t="s">
        <v>497</v>
      </c>
      <c r="E945" s="602" t="s">
        <v>499</v>
      </c>
      <c r="F945" s="602" t="s">
        <v>498</v>
      </c>
      <c r="G945" s="602" t="s">
        <v>498</v>
      </c>
      <c r="H945" s="602" t="s">
        <v>499</v>
      </c>
      <c r="I945" s="602" t="s">
        <v>498</v>
      </c>
      <c r="J945" s="602" t="s">
        <v>499</v>
      </c>
      <c r="K945" s="602" t="s">
        <v>499</v>
      </c>
      <c r="L945" s="602" t="s">
        <v>499</v>
      </c>
      <c r="M945" s="602" t="s">
        <v>499</v>
      </c>
      <c r="N945" s="602" t="s">
        <v>499</v>
      </c>
      <c r="O945" s="602" t="s">
        <v>497</v>
      </c>
      <c r="P945" s="602" t="s">
        <v>499</v>
      </c>
      <c r="Q945" s="602" t="s">
        <v>497</v>
      </c>
      <c r="R945" s="602" t="s">
        <v>498</v>
      </c>
      <c r="S945" s="602" t="s">
        <v>499</v>
      </c>
      <c r="T945" s="602" t="s">
        <v>499</v>
      </c>
      <c r="U945" s="602" t="s">
        <v>498</v>
      </c>
      <c r="V945" s="602" t="s">
        <v>499</v>
      </c>
      <c r="W945" s="602" t="s">
        <v>498</v>
      </c>
      <c r="X945" s="602" t="s">
        <v>498</v>
      </c>
    </row>
    <row r="946" spans="1:24" s="602" customFormat="1">
      <c r="A946" s="602">
        <v>410058</v>
      </c>
      <c r="B946" s="602" t="s">
        <v>5842</v>
      </c>
      <c r="C946" s="602" t="s">
        <v>498</v>
      </c>
      <c r="D946" s="602" t="s">
        <v>497</v>
      </c>
      <c r="E946" s="602" t="s">
        <v>497</v>
      </c>
      <c r="F946" s="602" t="s">
        <v>498</v>
      </c>
      <c r="G946" s="602" t="s">
        <v>497</v>
      </c>
      <c r="H946" s="602" t="s">
        <v>498</v>
      </c>
      <c r="I946" s="602" t="s">
        <v>497</v>
      </c>
      <c r="J946" s="602" t="s">
        <v>497</v>
      </c>
      <c r="K946" s="602" t="s">
        <v>497</v>
      </c>
      <c r="L946" s="602" t="s">
        <v>497</v>
      </c>
      <c r="M946" s="602" t="s">
        <v>497</v>
      </c>
      <c r="N946" s="602" t="s">
        <v>497</v>
      </c>
      <c r="O946" s="602" t="s">
        <v>497</v>
      </c>
      <c r="P946" s="602" t="s">
        <v>499</v>
      </c>
      <c r="Q946" s="602" t="s">
        <v>497</v>
      </c>
      <c r="R946" s="602" t="s">
        <v>498</v>
      </c>
      <c r="S946" s="602" t="s">
        <v>498</v>
      </c>
      <c r="T946" s="602" t="s">
        <v>499</v>
      </c>
      <c r="U946" s="602" t="s">
        <v>498</v>
      </c>
      <c r="V946" s="602" t="s">
        <v>498</v>
      </c>
      <c r="W946" s="602" t="s">
        <v>499</v>
      </c>
      <c r="X946" s="602" t="s">
        <v>498</v>
      </c>
    </row>
    <row r="947" spans="1:24" s="602" customFormat="1">
      <c r="A947" s="602">
        <v>420177</v>
      </c>
      <c r="B947" s="602" t="s">
        <v>5842</v>
      </c>
      <c r="C947" s="602" t="s">
        <v>498</v>
      </c>
      <c r="D947" s="602" t="s">
        <v>497</v>
      </c>
      <c r="E947" s="602" t="s">
        <v>499</v>
      </c>
      <c r="F947" s="602" t="s">
        <v>499</v>
      </c>
      <c r="G947" s="602" t="s">
        <v>498</v>
      </c>
      <c r="H947" s="602" t="s">
        <v>498</v>
      </c>
      <c r="I947" s="602" t="s">
        <v>499</v>
      </c>
      <c r="J947" s="602" t="s">
        <v>499</v>
      </c>
      <c r="K947" s="602" t="s">
        <v>499</v>
      </c>
      <c r="L947" s="602" t="s">
        <v>499</v>
      </c>
      <c r="M947" s="602" t="s">
        <v>499</v>
      </c>
      <c r="N947" s="602" t="s">
        <v>497</v>
      </c>
      <c r="O947" s="602" t="s">
        <v>499</v>
      </c>
      <c r="P947" s="602" t="s">
        <v>497</v>
      </c>
      <c r="Q947" s="602" t="s">
        <v>497</v>
      </c>
      <c r="R947" s="602" t="s">
        <v>498</v>
      </c>
      <c r="S947" s="602" t="s">
        <v>499</v>
      </c>
      <c r="T947" s="602" t="s">
        <v>497</v>
      </c>
      <c r="U947" s="602" t="s">
        <v>499</v>
      </c>
      <c r="V947" s="602" t="s">
        <v>499</v>
      </c>
      <c r="W947" s="602" t="s">
        <v>499</v>
      </c>
      <c r="X947" s="602" t="s">
        <v>498</v>
      </c>
    </row>
    <row r="948" spans="1:24" s="602" customFormat="1">
      <c r="A948" s="602">
        <v>422249</v>
      </c>
      <c r="B948" s="602" t="s">
        <v>5842</v>
      </c>
      <c r="C948" s="602" t="s">
        <v>498</v>
      </c>
      <c r="D948" s="602" t="s">
        <v>497</v>
      </c>
      <c r="E948" s="602" t="s">
        <v>498</v>
      </c>
      <c r="F948" s="602" t="s">
        <v>498</v>
      </c>
      <c r="G948" s="602" t="s">
        <v>497</v>
      </c>
      <c r="H948" s="602" t="s">
        <v>497</v>
      </c>
      <c r="I948" s="602" t="s">
        <v>497</v>
      </c>
      <c r="J948" s="602" t="s">
        <v>499</v>
      </c>
      <c r="K948" s="602" t="s">
        <v>497</v>
      </c>
      <c r="L948" s="602" t="s">
        <v>497</v>
      </c>
      <c r="M948" s="602" t="s">
        <v>499</v>
      </c>
      <c r="N948" s="602" t="s">
        <v>498</v>
      </c>
      <c r="O948" s="602" t="s">
        <v>497</v>
      </c>
      <c r="P948" s="602" t="s">
        <v>498</v>
      </c>
      <c r="Q948" s="602" t="s">
        <v>498</v>
      </c>
      <c r="R948" s="602" t="s">
        <v>498</v>
      </c>
      <c r="S948" s="602" t="s">
        <v>498</v>
      </c>
      <c r="T948" s="602" t="s">
        <v>498</v>
      </c>
      <c r="U948" s="602" t="s">
        <v>498</v>
      </c>
      <c r="V948" s="602" t="s">
        <v>498</v>
      </c>
      <c r="W948" s="602" t="s">
        <v>498</v>
      </c>
      <c r="X948" s="602" t="s">
        <v>498</v>
      </c>
    </row>
    <row r="949" spans="1:24" s="602" customFormat="1">
      <c r="A949" s="602">
        <v>425604</v>
      </c>
      <c r="B949" s="602" t="s">
        <v>5842</v>
      </c>
      <c r="C949" s="602" t="s">
        <v>498</v>
      </c>
      <c r="D949" s="602" t="s">
        <v>497</v>
      </c>
      <c r="E949" s="602" t="s">
        <v>498</v>
      </c>
      <c r="F949" s="602" t="s">
        <v>499</v>
      </c>
      <c r="G949" s="602" t="s">
        <v>498</v>
      </c>
      <c r="H949" s="602" t="s">
        <v>498</v>
      </c>
      <c r="I949" s="602" t="s">
        <v>498</v>
      </c>
      <c r="J949" s="602" t="s">
        <v>499</v>
      </c>
      <c r="K949" s="602" t="s">
        <v>499</v>
      </c>
      <c r="L949" s="602" t="s">
        <v>498</v>
      </c>
      <c r="M949" s="602" t="s">
        <v>498</v>
      </c>
      <c r="N949" s="602" t="s">
        <v>499</v>
      </c>
      <c r="O949" s="602" t="s">
        <v>499</v>
      </c>
      <c r="P949" s="602" t="s">
        <v>498</v>
      </c>
      <c r="Q949" s="602" t="s">
        <v>498</v>
      </c>
      <c r="R949" s="602" t="s">
        <v>498</v>
      </c>
      <c r="S949" s="602" t="s">
        <v>498</v>
      </c>
      <c r="T949" s="602" t="s">
        <v>498</v>
      </c>
      <c r="U949" s="602" t="s">
        <v>498</v>
      </c>
      <c r="V949" s="602" t="s">
        <v>498</v>
      </c>
      <c r="W949" s="602" t="s">
        <v>498</v>
      </c>
      <c r="X949" s="602" t="s">
        <v>499</v>
      </c>
    </row>
    <row r="950" spans="1:24" s="602" customFormat="1">
      <c r="A950" s="602">
        <v>422456</v>
      </c>
      <c r="B950" s="602" t="s">
        <v>5842</v>
      </c>
      <c r="C950" s="602" t="s">
        <v>498</v>
      </c>
      <c r="D950" s="602" t="s">
        <v>497</v>
      </c>
      <c r="E950" s="602" t="s">
        <v>499</v>
      </c>
      <c r="F950" s="602" t="s">
        <v>498</v>
      </c>
      <c r="G950" s="602" t="s">
        <v>499</v>
      </c>
      <c r="H950" s="602" t="s">
        <v>497</v>
      </c>
      <c r="I950" s="602" t="s">
        <v>497</v>
      </c>
      <c r="J950" s="602" t="s">
        <v>497</v>
      </c>
      <c r="K950" s="602" t="s">
        <v>499</v>
      </c>
      <c r="L950" s="602" t="s">
        <v>499</v>
      </c>
      <c r="M950" s="602" t="s">
        <v>497</v>
      </c>
      <c r="N950" s="602" t="s">
        <v>499</v>
      </c>
      <c r="O950" s="602" t="s">
        <v>497</v>
      </c>
      <c r="P950" s="602" t="s">
        <v>497</v>
      </c>
      <c r="Q950" s="602" t="s">
        <v>497</v>
      </c>
      <c r="R950" s="602" t="s">
        <v>498</v>
      </c>
      <c r="S950" s="602" t="s">
        <v>499</v>
      </c>
      <c r="T950" s="602" t="s">
        <v>498</v>
      </c>
      <c r="U950" s="602" t="s">
        <v>498</v>
      </c>
      <c r="V950" s="602" t="s">
        <v>499</v>
      </c>
      <c r="W950" s="602" t="s">
        <v>498</v>
      </c>
      <c r="X950" s="602" t="s">
        <v>498</v>
      </c>
    </row>
    <row r="951" spans="1:24" s="602" customFormat="1">
      <c r="A951" s="602">
        <v>420627</v>
      </c>
      <c r="B951" s="602" t="s">
        <v>5842</v>
      </c>
      <c r="C951" s="602" t="s">
        <v>498</v>
      </c>
      <c r="D951" s="602" t="s">
        <v>497</v>
      </c>
      <c r="E951" s="602" t="s">
        <v>498</v>
      </c>
      <c r="F951" s="602" t="s">
        <v>497</v>
      </c>
      <c r="G951" s="602" t="s">
        <v>498</v>
      </c>
      <c r="H951" s="602" t="s">
        <v>497</v>
      </c>
      <c r="I951" s="602" t="s">
        <v>498</v>
      </c>
      <c r="J951" s="602" t="s">
        <v>497</v>
      </c>
      <c r="K951" s="602" t="s">
        <v>497</v>
      </c>
      <c r="L951" s="602" t="s">
        <v>498</v>
      </c>
      <c r="M951" s="602" t="s">
        <v>498</v>
      </c>
      <c r="N951" s="602" t="s">
        <v>499</v>
      </c>
      <c r="O951" s="602" t="s">
        <v>499</v>
      </c>
      <c r="P951" s="602" t="s">
        <v>499</v>
      </c>
      <c r="Q951" s="602" t="s">
        <v>498</v>
      </c>
      <c r="R951" s="602" t="s">
        <v>498</v>
      </c>
      <c r="S951" s="602" t="s">
        <v>499</v>
      </c>
      <c r="T951" s="602" t="s">
        <v>498</v>
      </c>
      <c r="U951" s="602" t="s">
        <v>498</v>
      </c>
      <c r="V951" s="602" t="s">
        <v>498</v>
      </c>
      <c r="W951" s="602" t="s">
        <v>498</v>
      </c>
      <c r="X951" s="602" t="s">
        <v>498</v>
      </c>
    </row>
    <row r="952" spans="1:24" s="602" customFormat="1">
      <c r="A952" s="602">
        <v>424825</v>
      </c>
      <c r="B952" s="602" t="s">
        <v>5842</v>
      </c>
      <c r="C952" s="602" t="s">
        <v>498</v>
      </c>
      <c r="D952" s="602" t="s">
        <v>497</v>
      </c>
      <c r="E952" s="602" t="s">
        <v>498</v>
      </c>
      <c r="F952" s="602" t="s">
        <v>497</v>
      </c>
      <c r="G952" s="602" t="s">
        <v>498</v>
      </c>
      <c r="H952" s="602" t="s">
        <v>498</v>
      </c>
      <c r="I952" s="602" t="s">
        <v>498</v>
      </c>
      <c r="J952" s="602" t="s">
        <v>498</v>
      </c>
      <c r="K952" s="602" t="s">
        <v>499</v>
      </c>
      <c r="L952" s="602" t="s">
        <v>498</v>
      </c>
      <c r="M952" s="602" t="s">
        <v>499</v>
      </c>
      <c r="N952" s="602" t="s">
        <v>498</v>
      </c>
      <c r="O952" s="602" t="s">
        <v>499</v>
      </c>
      <c r="P952" s="602" t="s">
        <v>499</v>
      </c>
      <c r="Q952" s="602" t="s">
        <v>498</v>
      </c>
      <c r="R952" s="602" t="s">
        <v>498</v>
      </c>
      <c r="S952" s="602" t="s">
        <v>498</v>
      </c>
      <c r="T952" s="602" t="s">
        <v>498</v>
      </c>
      <c r="U952" s="602" t="s">
        <v>498</v>
      </c>
      <c r="V952" s="602" t="s">
        <v>498</v>
      </c>
      <c r="W952" s="602" t="s">
        <v>498</v>
      </c>
      <c r="X952" s="602" t="s">
        <v>498</v>
      </c>
    </row>
    <row r="953" spans="1:24" s="602" customFormat="1">
      <c r="A953" s="602">
        <v>424849</v>
      </c>
      <c r="B953" s="602" t="s">
        <v>5842</v>
      </c>
      <c r="C953" s="602" t="s">
        <v>498</v>
      </c>
      <c r="D953" s="602" t="s">
        <v>497</v>
      </c>
      <c r="E953" s="602" t="s">
        <v>498</v>
      </c>
      <c r="F953" s="602" t="s">
        <v>497</v>
      </c>
      <c r="G953" s="602" t="s">
        <v>498</v>
      </c>
      <c r="H953" s="602" t="s">
        <v>498</v>
      </c>
      <c r="I953" s="602" t="s">
        <v>498</v>
      </c>
      <c r="J953" s="602" t="s">
        <v>499</v>
      </c>
      <c r="K953" s="602" t="s">
        <v>499</v>
      </c>
      <c r="L953" s="602" t="s">
        <v>499</v>
      </c>
      <c r="M953" s="602" t="s">
        <v>499</v>
      </c>
      <c r="N953" s="602" t="s">
        <v>498</v>
      </c>
      <c r="O953" s="602" t="s">
        <v>498</v>
      </c>
      <c r="P953" s="602" t="s">
        <v>498</v>
      </c>
      <c r="Q953" s="602" t="s">
        <v>498</v>
      </c>
      <c r="R953" s="602" t="s">
        <v>498</v>
      </c>
      <c r="S953" s="602" t="s">
        <v>498</v>
      </c>
      <c r="T953" s="602" t="s">
        <v>498</v>
      </c>
      <c r="U953" s="602" t="s">
        <v>498</v>
      </c>
      <c r="V953" s="602" t="s">
        <v>498</v>
      </c>
      <c r="W953" s="602" t="s">
        <v>498</v>
      </c>
      <c r="X953" s="602" t="s">
        <v>498</v>
      </c>
    </row>
    <row r="954" spans="1:24" s="602" customFormat="1">
      <c r="A954" s="602">
        <v>424970</v>
      </c>
      <c r="B954" s="602" t="s">
        <v>5842</v>
      </c>
      <c r="C954" s="602" t="s">
        <v>498</v>
      </c>
      <c r="D954" s="602" t="s">
        <v>497</v>
      </c>
      <c r="E954" s="602" t="s">
        <v>498</v>
      </c>
      <c r="F954" s="602" t="s">
        <v>499</v>
      </c>
      <c r="G954" s="602" t="s">
        <v>498</v>
      </c>
      <c r="H954" s="602" t="s">
        <v>498</v>
      </c>
      <c r="I954" s="602" t="s">
        <v>498</v>
      </c>
      <c r="J954" s="602" t="s">
        <v>499</v>
      </c>
      <c r="K954" s="602" t="s">
        <v>497</v>
      </c>
      <c r="L954" s="602" t="s">
        <v>497</v>
      </c>
      <c r="M954" s="602" t="s">
        <v>499</v>
      </c>
      <c r="N954" s="602" t="s">
        <v>498</v>
      </c>
      <c r="O954" s="602" t="s">
        <v>498</v>
      </c>
      <c r="P954" s="602" t="s">
        <v>498</v>
      </c>
      <c r="Q954" s="602" t="s">
        <v>498</v>
      </c>
      <c r="R954" s="602" t="s">
        <v>498</v>
      </c>
      <c r="S954" s="602" t="s">
        <v>498</v>
      </c>
      <c r="T954" s="602" t="s">
        <v>498</v>
      </c>
      <c r="U954" s="602" t="s">
        <v>498</v>
      </c>
      <c r="V954" s="602" t="s">
        <v>498</v>
      </c>
      <c r="W954" s="602" t="s">
        <v>498</v>
      </c>
      <c r="X954" s="602" t="s">
        <v>498</v>
      </c>
    </row>
    <row r="955" spans="1:24" s="602" customFormat="1">
      <c r="A955" s="602">
        <v>425080</v>
      </c>
      <c r="B955" s="602" t="s">
        <v>5842</v>
      </c>
      <c r="C955" s="602" t="s">
        <v>498</v>
      </c>
      <c r="D955" s="602" t="s">
        <v>497</v>
      </c>
      <c r="E955" s="602" t="s">
        <v>498</v>
      </c>
      <c r="F955" s="602" t="s">
        <v>499</v>
      </c>
      <c r="G955" s="602" t="s">
        <v>498</v>
      </c>
      <c r="H955" s="602" t="s">
        <v>498</v>
      </c>
      <c r="I955" s="602" t="s">
        <v>498</v>
      </c>
      <c r="J955" s="602" t="s">
        <v>499</v>
      </c>
      <c r="K955" s="602" t="s">
        <v>499</v>
      </c>
      <c r="L955" s="602" t="s">
        <v>498</v>
      </c>
      <c r="M955" s="602" t="s">
        <v>499</v>
      </c>
      <c r="N955" s="602" t="s">
        <v>498</v>
      </c>
      <c r="O955" s="602" t="s">
        <v>499</v>
      </c>
      <c r="P955" s="602" t="s">
        <v>499</v>
      </c>
      <c r="Q955" s="602" t="s">
        <v>498</v>
      </c>
      <c r="R955" s="602" t="s">
        <v>498</v>
      </c>
      <c r="S955" s="602" t="s">
        <v>498</v>
      </c>
      <c r="T955" s="602" t="s">
        <v>498</v>
      </c>
      <c r="U955" s="602" t="s">
        <v>498</v>
      </c>
      <c r="V955" s="602" t="s">
        <v>498</v>
      </c>
      <c r="W955" s="602" t="s">
        <v>498</v>
      </c>
      <c r="X955" s="602" t="s">
        <v>498</v>
      </c>
    </row>
    <row r="956" spans="1:24" s="602" customFormat="1">
      <c r="A956" s="602">
        <v>423483</v>
      </c>
      <c r="B956" s="602" t="s">
        <v>5842</v>
      </c>
      <c r="C956" s="602" t="s">
        <v>498</v>
      </c>
      <c r="D956" s="602" t="s">
        <v>497</v>
      </c>
      <c r="E956" s="602" t="s">
        <v>498</v>
      </c>
      <c r="F956" s="602" t="s">
        <v>497</v>
      </c>
      <c r="G956" s="602" t="s">
        <v>498</v>
      </c>
      <c r="H956" s="602" t="s">
        <v>498</v>
      </c>
      <c r="I956" s="602" t="s">
        <v>498</v>
      </c>
      <c r="J956" s="602" t="s">
        <v>497</v>
      </c>
      <c r="K956" s="602" t="s">
        <v>497</v>
      </c>
      <c r="L956" s="602" t="s">
        <v>499</v>
      </c>
      <c r="M956" s="602" t="s">
        <v>499</v>
      </c>
      <c r="N956" s="602" t="s">
        <v>499</v>
      </c>
      <c r="O956" s="602" t="s">
        <v>499</v>
      </c>
      <c r="P956" s="602" t="s">
        <v>498</v>
      </c>
      <c r="Q956" s="602" t="s">
        <v>498</v>
      </c>
      <c r="R956" s="602" t="s">
        <v>498</v>
      </c>
      <c r="S956" s="602" t="s">
        <v>498</v>
      </c>
      <c r="T956" s="602" t="s">
        <v>498</v>
      </c>
      <c r="U956" s="602" t="s">
        <v>498</v>
      </c>
      <c r="V956" s="602" t="s">
        <v>498</v>
      </c>
      <c r="W956" s="602" t="s">
        <v>498</v>
      </c>
      <c r="X956" s="602" t="s">
        <v>498</v>
      </c>
    </row>
    <row r="957" spans="1:24" s="602" customFormat="1">
      <c r="A957" s="602">
        <v>425213</v>
      </c>
      <c r="B957" s="602" t="s">
        <v>5842</v>
      </c>
      <c r="C957" s="602" t="s">
        <v>498</v>
      </c>
      <c r="D957" s="602" t="s">
        <v>497</v>
      </c>
      <c r="E957" s="602" t="s">
        <v>498</v>
      </c>
      <c r="F957" s="602" t="s">
        <v>499</v>
      </c>
      <c r="G957" s="602" t="s">
        <v>498</v>
      </c>
      <c r="H957" s="602" t="s">
        <v>498</v>
      </c>
      <c r="I957" s="602" t="s">
        <v>498</v>
      </c>
      <c r="J957" s="602" t="s">
        <v>499</v>
      </c>
      <c r="K957" s="602" t="s">
        <v>499</v>
      </c>
      <c r="L957" s="602" t="s">
        <v>498</v>
      </c>
      <c r="M957" s="602" t="s">
        <v>499</v>
      </c>
      <c r="N957" s="602" t="s">
        <v>499</v>
      </c>
      <c r="O957" s="602" t="s">
        <v>498</v>
      </c>
      <c r="P957" s="602" t="s">
        <v>498</v>
      </c>
      <c r="Q957" s="602" t="s">
        <v>498</v>
      </c>
      <c r="R957" s="602" t="s">
        <v>498</v>
      </c>
      <c r="S957" s="602" t="s">
        <v>498</v>
      </c>
      <c r="T957" s="602" t="s">
        <v>498</v>
      </c>
      <c r="U957" s="602" t="s">
        <v>498</v>
      </c>
      <c r="V957" s="602" t="s">
        <v>498</v>
      </c>
      <c r="W957" s="602" t="s">
        <v>498</v>
      </c>
      <c r="X957" s="602" t="s">
        <v>498</v>
      </c>
    </row>
    <row r="958" spans="1:24" s="602" customFormat="1">
      <c r="A958" s="602">
        <v>420031</v>
      </c>
      <c r="B958" s="602" t="s">
        <v>5842</v>
      </c>
      <c r="C958" s="602" t="s">
        <v>498</v>
      </c>
      <c r="D958" s="602" t="s">
        <v>497</v>
      </c>
      <c r="E958" s="602" t="s">
        <v>497</v>
      </c>
      <c r="F958" s="602" t="s">
        <v>499</v>
      </c>
      <c r="G958" s="602" t="s">
        <v>499</v>
      </c>
      <c r="H958" s="602" t="s">
        <v>497</v>
      </c>
      <c r="I958" s="602" t="s">
        <v>498</v>
      </c>
      <c r="J958" s="602" t="s">
        <v>497</v>
      </c>
      <c r="K958" s="602" t="s">
        <v>497</v>
      </c>
      <c r="L958" s="602" t="s">
        <v>499</v>
      </c>
      <c r="M958" s="602" t="s">
        <v>497</v>
      </c>
      <c r="N958" s="602" t="s">
        <v>499</v>
      </c>
      <c r="O958" s="602" t="s">
        <v>499</v>
      </c>
      <c r="P958" s="602" t="s">
        <v>499</v>
      </c>
      <c r="Q958" s="602" t="s">
        <v>499</v>
      </c>
      <c r="R958" s="602" t="s">
        <v>498</v>
      </c>
      <c r="S958" s="602" t="s">
        <v>499</v>
      </c>
      <c r="T958" s="602" t="s">
        <v>498</v>
      </c>
      <c r="U958" s="602" t="s">
        <v>498</v>
      </c>
      <c r="V958" s="602" t="s">
        <v>498</v>
      </c>
      <c r="W958" s="602" t="s">
        <v>498</v>
      </c>
      <c r="X958" s="602" t="s">
        <v>498</v>
      </c>
    </row>
    <row r="959" spans="1:24" s="602" customFormat="1">
      <c r="A959" s="602">
        <v>425544</v>
      </c>
      <c r="B959" s="602" t="s">
        <v>5842</v>
      </c>
      <c r="C959" s="602" t="s">
        <v>498</v>
      </c>
      <c r="D959" s="602" t="s">
        <v>497</v>
      </c>
      <c r="E959" s="602" t="s">
        <v>498</v>
      </c>
      <c r="F959" s="602" t="s">
        <v>497</v>
      </c>
      <c r="G959" s="602" t="s">
        <v>498</v>
      </c>
      <c r="H959" s="602" t="s">
        <v>498</v>
      </c>
      <c r="I959" s="602" t="s">
        <v>498</v>
      </c>
      <c r="J959" s="602" t="s">
        <v>499</v>
      </c>
      <c r="K959" s="602" t="s">
        <v>499</v>
      </c>
      <c r="L959" s="602" t="s">
        <v>498</v>
      </c>
      <c r="M959" s="602" t="s">
        <v>499</v>
      </c>
      <c r="N959" s="602" t="s">
        <v>498</v>
      </c>
      <c r="O959" s="602" t="s">
        <v>499</v>
      </c>
      <c r="P959" s="602" t="s">
        <v>499</v>
      </c>
      <c r="Q959" s="602" t="s">
        <v>498</v>
      </c>
      <c r="R959" s="602" t="s">
        <v>498</v>
      </c>
      <c r="S959" s="602" t="s">
        <v>498</v>
      </c>
      <c r="T959" s="602" t="s">
        <v>498</v>
      </c>
      <c r="U959" s="602" t="s">
        <v>498</v>
      </c>
      <c r="V959" s="602" t="s">
        <v>498</v>
      </c>
      <c r="W959" s="602" t="s">
        <v>498</v>
      </c>
      <c r="X959" s="602" t="s">
        <v>498</v>
      </c>
    </row>
    <row r="960" spans="1:24" s="602" customFormat="1">
      <c r="A960" s="602">
        <v>415872</v>
      </c>
      <c r="B960" s="602" t="s">
        <v>5842</v>
      </c>
      <c r="C960" s="602" t="s">
        <v>498</v>
      </c>
      <c r="D960" s="602" t="s">
        <v>497</v>
      </c>
      <c r="E960" s="602" t="s">
        <v>498</v>
      </c>
      <c r="F960" s="602" t="s">
        <v>498</v>
      </c>
      <c r="G960" s="602" t="s">
        <v>498</v>
      </c>
      <c r="H960" s="602" t="s">
        <v>498</v>
      </c>
      <c r="I960" s="602" t="s">
        <v>498</v>
      </c>
      <c r="J960" s="602" t="s">
        <v>497</v>
      </c>
      <c r="K960" s="602" t="s">
        <v>497</v>
      </c>
      <c r="L960" s="602" t="s">
        <v>498</v>
      </c>
      <c r="M960" s="602" t="s">
        <v>498</v>
      </c>
      <c r="N960" s="602" t="s">
        <v>498</v>
      </c>
      <c r="O960" s="602" t="s">
        <v>498</v>
      </c>
      <c r="P960" s="602" t="s">
        <v>498</v>
      </c>
      <c r="Q960" s="602" t="s">
        <v>498</v>
      </c>
      <c r="R960" s="602" t="s">
        <v>498</v>
      </c>
      <c r="S960" s="602" t="s">
        <v>498</v>
      </c>
      <c r="T960" s="602" t="s">
        <v>498</v>
      </c>
      <c r="U960" s="602" t="s">
        <v>498</v>
      </c>
      <c r="V960" s="602" t="s">
        <v>498</v>
      </c>
      <c r="W960" s="602" t="s">
        <v>498</v>
      </c>
      <c r="X960" s="602" t="s">
        <v>498</v>
      </c>
    </row>
    <row r="961" spans="1:24" s="602" customFormat="1">
      <c r="A961" s="602">
        <v>420782</v>
      </c>
      <c r="B961" s="602" t="s">
        <v>5842</v>
      </c>
      <c r="C961" s="602" t="s">
        <v>498</v>
      </c>
      <c r="D961" s="602" t="s">
        <v>497</v>
      </c>
      <c r="E961" s="602" t="s">
        <v>498</v>
      </c>
      <c r="F961" s="602" t="s">
        <v>499</v>
      </c>
      <c r="G961" s="602" t="s">
        <v>498</v>
      </c>
      <c r="H961" s="602" t="s">
        <v>498</v>
      </c>
      <c r="I961" s="602" t="s">
        <v>498</v>
      </c>
      <c r="J961" s="602" t="s">
        <v>499</v>
      </c>
      <c r="K961" s="602" t="s">
        <v>499</v>
      </c>
      <c r="L961" s="602" t="s">
        <v>499</v>
      </c>
      <c r="M961" s="602" t="s">
        <v>497</v>
      </c>
      <c r="N961" s="602" t="s">
        <v>497</v>
      </c>
      <c r="O961" s="602" t="s">
        <v>499</v>
      </c>
      <c r="P961" s="602" t="s">
        <v>497</v>
      </c>
      <c r="Q961" s="602" t="s">
        <v>499</v>
      </c>
      <c r="R961" s="602" t="s">
        <v>498</v>
      </c>
      <c r="S961" s="602" t="s">
        <v>498</v>
      </c>
      <c r="T961" s="602" t="s">
        <v>498</v>
      </c>
      <c r="U961" s="602" t="s">
        <v>498</v>
      </c>
      <c r="V961" s="602" t="s">
        <v>498</v>
      </c>
      <c r="W961" s="602" t="s">
        <v>499</v>
      </c>
      <c r="X961" s="602" t="s">
        <v>498</v>
      </c>
    </row>
    <row r="962" spans="1:24" s="602" customFormat="1">
      <c r="A962" s="602">
        <v>415636</v>
      </c>
      <c r="B962" s="602" t="s">
        <v>5842</v>
      </c>
      <c r="C962" s="602" t="s">
        <v>498</v>
      </c>
      <c r="D962" s="602" t="s">
        <v>497</v>
      </c>
      <c r="E962" s="602" t="s">
        <v>498</v>
      </c>
      <c r="F962" s="602" t="s">
        <v>498</v>
      </c>
      <c r="G962" s="602" t="s">
        <v>497</v>
      </c>
      <c r="H962" s="602" t="s">
        <v>498</v>
      </c>
      <c r="I962" s="602" t="s">
        <v>497</v>
      </c>
      <c r="J962" s="602" t="s">
        <v>499</v>
      </c>
      <c r="K962" s="602" t="s">
        <v>499</v>
      </c>
      <c r="L962" s="602" t="s">
        <v>499</v>
      </c>
      <c r="M962" s="602" t="s">
        <v>498</v>
      </c>
      <c r="N962" s="602" t="s">
        <v>497</v>
      </c>
      <c r="O962" s="602" t="s">
        <v>497</v>
      </c>
      <c r="P962" s="602" t="s">
        <v>498</v>
      </c>
      <c r="Q962" s="602" t="s">
        <v>498</v>
      </c>
      <c r="R962" s="602" t="s">
        <v>499</v>
      </c>
      <c r="S962" s="602" t="s">
        <v>498</v>
      </c>
      <c r="T962" s="602" t="s">
        <v>498</v>
      </c>
      <c r="U962" s="602" t="s">
        <v>498</v>
      </c>
      <c r="V962" s="602" t="s">
        <v>498</v>
      </c>
      <c r="W962" s="602" t="s">
        <v>498</v>
      </c>
      <c r="X962" s="602" t="s">
        <v>498</v>
      </c>
    </row>
    <row r="963" spans="1:24" s="602" customFormat="1">
      <c r="A963" s="602">
        <v>419147</v>
      </c>
      <c r="B963" s="602" t="s">
        <v>5842</v>
      </c>
      <c r="C963" s="602" t="s">
        <v>498</v>
      </c>
      <c r="D963" s="602" t="s">
        <v>497</v>
      </c>
      <c r="E963" s="602" t="s">
        <v>498</v>
      </c>
      <c r="F963" s="602" t="s">
        <v>498</v>
      </c>
      <c r="G963" s="602" t="s">
        <v>497</v>
      </c>
      <c r="H963" s="602" t="s">
        <v>497</v>
      </c>
      <c r="I963" s="602" t="s">
        <v>498</v>
      </c>
      <c r="J963" s="602" t="s">
        <v>497</v>
      </c>
      <c r="K963" s="602" t="s">
        <v>498</v>
      </c>
      <c r="L963" s="602" t="s">
        <v>499</v>
      </c>
      <c r="M963" s="602" t="s">
        <v>497</v>
      </c>
      <c r="N963" s="602" t="s">
        <v>497</v>
      </c>
      <c r="O963" s="602" t="s">
        <v>497</v>
      </c>
      <c r="P963" s="602" t="s">
        <v>497</v>
      </c>
      <c r="Q963" s="602" t="s">
        <v>499</v>
      </c>
      <c r="R963" s="602" t="s">
        <v>497</v>
      </c>
      <c r="S963" s="602" t="s">
        <v>499</v>
      </c>
      <c r="T963" s="602" t="s">
        <v>498</v>
      </c>
      <c r="U963" s="602" t="s">
        <v>498</v>
      </c>
      <c r="V963" s="602" t="s">
        <v>498</v>
      </c>
      <c r="W963" s="602" t="s">
        <v>498</v>
      </c>
      <c r="X963" s="602" t="s">
        <v>498</v>
      </c>
    </row>
    <row r="964" spans="1:24" s="602" customFormat="1">
      <c r="A964" s="602">
        <v>409562</v>
      </c>
      <c r="B964" s="602" t="s">
        <v>5842</v>
      </c>
      <c r="C964" s="602" t="s">
        <v>498</v>
      </c>
      <c r="D964" s="602" t="s">
        <v>497</v>
      </c>
      <c r="E964" s="602" t="s">
        <v>498</v>
      </c>
      <c r="F964" s="602" t="s">
        <v>498</v>
      </c>
      <c r="G964" s="602" t="s">
        <v>498</v>
      </c>
      <c r="H964" s="602" t="s">
        <v>498</v>
      </c>
      <c r="I964" s="602" t="s">
        <v>498</v>
      </c>
      <c r="J964" s="602" t="s">
        <v>497</v>
      </c>
      <c r="K964" s="602" t="s">
        <v>498</v>
      </c>
      <c r="L964" s="602" t="s">
        <v>497</v>
      </c>
      <c r="M964" s="602" t="s">
        <v>497</v>
      </c>
      <c r="N964" s="602" t="s">
        <v>497</v>
      </c>
      <c r="O964" s="602" t="s">
        <v>497</v>
      </c>
      <c r="P964" s="602" t="s">
        <v>499</v>
      </c>
      <c r="Q964" s="602" t="s">
        <v>497</v>
      </c>
      <c r="R964" s="602" t="s">
        <v>497</v>
      </c>
      <c r="S964" s="602" t="s">
        <v>497</v>
      </c>
      <c r="T964" s="602" t="s">
        <v>497</v>
      </c>
      <c r="U964" s="602" t="s">
        <v>499</v>
      </c>
      <c r="V964" s="602" t="s">
        <v>499</v>
      </c>
      <c r="W964" s="602" t="s">
        <v>499</v>
      </c>
      <c r="X964" s="602" t="s">
        <v>498</v>
      </c>
    </row>
    <row r="965" spans="1:24" s="602" customFormat="1">
      <c r="A965" s="602">
        <v>402171</v>
      </c>
      <c r="B965" s="602" t="s">
        <v>5842</v>
      </c>
      <c r="C965" s="602" t="s">
        <v>498</v>
      </c>
      <c r="D965" s="602" t="s">
        <v>497</v>
      </c>
      <c r="E965" s="602" t="s">
        <v>498</v>
      </c>
      <c r="F965" s="602" t="s">
        <v>498</v>
      </c>
      <c r="G965" s="602" t="s">
        <v>497</v>
      </c>
      <c r="H965" s="602" t="s">
        <v>498</v>
      </c>
      <c r="I965" s="602" t="s">
        <v>498</v>
      </c>
      <c r="J965" s="602" t="s">
        <v>497</v>
      </c>
      <c r="K965" s="602" t="s">
        <v>497</v>
      </c>
      <c r="L965" s="602" t="s">
        <v>498</v>
      </c>
      <c r="M965" s="602" t="s">
        <v>497</v>
      </c>
      <c r="N965" s="602" t="s">
        <v>498</v>
      </c>
      <c r="O965" s="602" t="s">
        <v>497</v>
      </c>
      <c r="P965" s="602" t="s">
        <v>498</v>
      </c>
      <c r="Q965" s="602" t="s">
        <v>497</v>
      </c>
      <c r="R965" s="602" t="s">
        <v>498</v>
      </c>
      <c r="S965" s="602" t="s">
        <v>498</v>
      </c>
      <c r="T965" s="602" t="s">
        <v>498</v>
      </c>
      <c r="U965" s="602" t="s">
        <v>498</v>
      </c>
      <c r="V965" s="602" t="s">
        <v>498</v>
      </c>
      <c r="W965" s="602" t="s">
        <v>498</v>
      </c>
      <c r="X965" s="602" t="s">
        <v>498</v>
      </c>
    </row>
    <row r="966" spans="1:24" s="602" customFormat="1">
      <c r="A966" s="602">
        <v>402723</v>
      </c>
      <c r="B966" s="602" t="s">
        <v>5842</v>
      </c>
      <c r="C966" s="602" t="s">
        <v>498</v>
      </c>
      <c r="D966" s="602" t="s">
        <v>497</v>
      </c>
      <c r="E966" s="602" t="s">
        <v>498</v>
      </c>
      <c r="F966" s="602" t="s">
        <v>498</v>
      </c>
      <c r="G966" s="602" t="s">
        <v>497</v>
      </c>
      <c r="H966" s="602" t="s">
        <v>498</v>
      </c>
      <c r="I966" s="602" t="s">
        <v>498</v>
      </c>
      <c r="J966" s="602" t="s">
        <v>497</v>
      </c>
      <c r="K966" s="602" t="s">
        <v>497</v>
      </c>
      <c r="L966" s="602" t="s">
        <v>498</v>
      </c>
      <c r="M966" s="602" t="s">
        <v>499</v>
      </c>
      <c r="N966" s="602" t="s">
        <v>497</v>
      </c>
      <c r="O966" s="602" t="s">
        <v>497</v>
      </c>
      <c r="P966" s="602" t="s">
        <v>497</v>
      </c>
      <c r="Q966" s="602" t="s">
        <v>497</v>
      </c>
      <c r="R966" s="602" t="s">
        <v>498</v>
      </c>
      <c r="S966" s="602" t="s">
        <v>498</v>
      </c>
      <c r="T966" s="602" t="s">
        <v>498</v>
      </c>
      <c r="U966" s="602" t="s">
        <v>498</v>
      </c>
      <c r="V966" s="602" t="s">
        <v>497</v>
      </c>
      <c r="W966" s="602" t="s">
        <v>498</v>
      </c>
      <c r="X966" s="602" t="s">
        <v>498</v>
      </c>
    </row>
    <row r="967" spans="1:24" s="602" customFormat="1">
      <c r="A967" s="602">
        <v>405770</v>
      </c>
      <c r="B967" s="602" t="s">
        <v>5842</v>
      </c>
      <c r="C967" s="602" t="s">
        <v>498</v>
      </c>
      <c r="D967" s="602" t="s">
        <v>497</v>
      </c>
      <c r="E967" s="602" t="s">
        <v>498</v>
      </c>
      <c r="F967" s="602" t="s">
        <v>498</v>
      </c>
      <c r="G967" s="602" t="s">
        <v>498</v>
      </c>
      <c r="H967" s="602" t="s">
        <v>498</v>
      </c>
      <c r="I967" s="602" t="s">
        <v>498</v>
      </c>
      <c r="J967" s="602" t="s">
        <v>497</v>
      </c>
      <c r="K967" s="602" t="s">
        <v>497</v>
      </c>
      <c r="L967" s="602" t="s">
        <v>497</v>
      </c>
      <c r="M967" s="602" t="s">
        <v>498</v>
      </c>
      <c r="N967" s="602" t="s">
        <v>497</v>
      </c>
      <c r="O967" s="602" t="s">
        <v>497</v>
      </c>
      <c r="P967" s="602" t="s">
        <v>498</v>
      </c>
      <c r="Q967" s="602" t="s">
        <v>499</v>
      </c>
      <c r="R967" s="602" t="s">
        <v>498</v>
      </c>
      <c r="S967" s="602" t="s">
        <v>498</v>
      </c>
      <c r="T967" s="602" t="s">
        <v>498</v>
      </c>
      <c r="U967" s="602" t="s">
        <v>498</v>
      </c>
      <c r="V967" s="602" t="s">
        <v>497</v>
      </c>
      <c r="W967" s="602" t="s">
        <v>498</v>
      </c>
      <c r="X967" s="602" t="s">
        <v>498</v>
      </c>
    </row>
    <row r="968" spans="1:24" s="602" customFormat="1">
      <c r="A968" s="602">
        <v>405859</v>
      </c>
      <c r="B968" s="602" t="s">
        <v>5842</v>
      </c>
      <c r="C968" s="602" t="s">
        <v>498</v>
      </c>
      <c r="D968" s="602" t="s">
        <v>497</v>
      </c>
      <c r="E968" s="602" t="s">
        <v>498</v>
      </c>
      <c r="F968" s="602" t="s">
        <v>498</v>
      </c>
      <c r="G968" s="602" t="s">
        <v>497</v>
      </c>
      <c r="H968" s="602" t="s">
        <v>498</v>
      </c>
      <c r="I968" s="602" t="s">
        <v>497</v>
      </c>
      <c r="J968" s="602" t="s">
        <v>497</v>
      </c>
      <c r="K968" s="602" t="s">
        <v>497</v>
      </c>
      <c r="L968" s="602" t="s">
        <v>499</v>
      </c>
      <c r="M968" s="602" t="s">
        <v>497</v>
      </c>
      <c r="N968" s="602" t="s">
        <v>497</v>
      </c>
      <c r="O968" s="602" t="s">
        <v>499</v>
      </c>
      <c r="P968" s="602" t="s">
        <v>497</v>
      </c>
      <c r="Q968" s="602" t="s">
        <v>497</v>
      </c>
      <c r="R968" s="602" t="s">
        <v>498</v>
      </c>
      <c r="S968" s="602" t="s">
        <v>498</v>
      </c>
      <c r="T968" s="602" t="s">
        <v>498</v>
      </c>
      <c r="U968" s="602" t="s">
        <v>497</v>
      </c>
      <c r="V968" s="602" t="s">
        <v>498</v>
      </c>
      <c r="W968" s="602" t="s">
        <v>497</v>
      </c>
      <c r="X968" s="602" t="s">
        <v>497</v>
      </c>
    </row>
    <row r="969" spans="1:24" s="602" customFormat="1">
      <c r="A969" s="602">
        <v>407307</v>
      </c>
      <c r="B969" s="602" t="s">
        <v>5842</v>
      </c>
      <c r="C969" s="602" t="s">
        <v>498</v>
      </c>
      <c r="D969" s="602" t="s">
        <v>497</v>
      </c>
      <c r="E969" s="602" t="s">
        <v>498</v>
      </c>
      <c r="F969" s="602" t="s">
        <v>498</v>
      </c>
      <c r="G969" s="602" t="s">
        <v>497</v>
      </c>
      <c r="H969" s="602" t="s">
        <v>498</v>
      </c>
      <c r="I969" s="602" t="s">
        <v>498</v>
      </c>
      <c r="J969" s="602" t="s">
        <v>497</v>
      </c>
      <c r="K969" s="602" t="s">
        <v>497</v>
      </c>
      <c r="L969" s="602" t="s">
        <v>497</v>
      </c>
      <c r="M969" s="602" t="s">
        <v>497</v>
      </c>
      <c r="N969" s="602" t="s">
        <v>497</v>
      </c>
      <c r="O969" s="602" t="s">
        <v>497</v>
      </c>
      <c r="P969" s="602" t="s">
        <v>498</v>
      </c>
      <c r="Q969" s="602" t="s">
        <v>498</v>
      </c>
      <c r="R969" s="602" t="s">
        <v>498</v>
      </c>
      <c r="S969" s="602" t="s">
        <v>498</v>
      </c>
      <c r="T969" s="602" t="s">
        <v>498</v>
      </c>
      <c r="U969" s="602" t="s">
        <v>498</v>
      </c>
      <c r="V969" s="602" t="s">
        <v>498</v>
      </c>
      <c r="W969" s="602" t="s">
        <v>498</v>
      </c>
      <c r="X969" s="602" t="s">
        <v>498</v>
      </c>
    </row>
    <row r="970" spans="1:24" s="602" customFormat="1">
      <c r="A970" s="602">
        <v>407340</v>
      </c>
      <c r="B970" s="602" t="s">
        <v>5842</v>
      </c>
      <c r="C970" s="602" t="s">
        <v>498</v>
      </c>
      <c r="D970" s="602" t="s">
        <v>497</v>
      </c>
      <c r="E970" s="602" t="s">
        <v>498</v>
      </c>
      <c r="F970" s="602" t="s">
        <v>498</v>
      </c>
      <c r="G970" s="602" t="s">
        <v>498</v>
      </c>
      <c r="H970" s="602" t="s">
        <v>498</v>
      </c>
      <c r="I970" s="602" t="s">
        <v>497</v>
      </c>
      <c r="J970" s="602" t="s">
        <v>497</v>
      </c>
      <c r="K970" s="602" t="s">
        <v>499</v>
      </c>
      <c r="L970" s="602" t="s">
        <v>497</v>
      </c>
      <c r="M970" s="602" t="s">
        <v>498</v>
      </c>
      <c r="N970" s="602" t="s">
        <v>497</v>
      </c>
      <c r="O970" s="602" t="s">
        <v>497</v>
      </c>
      <c r="P970" s="602" t="s">
        <v>497</v>
      </c>
      <c r="Q970" s="602" t="s">
        <v>497</v>
      </c>
      <c r="R970" s="602" t="s">
        <v>498</v>
      </c>
      <c r="S970" s="602" t="s">
        <v>498</v>
      </c>
      <c r="T970" s="602" t="s">
        <v>498</v>
      </c>
      <c r="U970" s="602" t="s">
        <v>498</v>
      </c>
      <c r="V970" s="602" t="s">
        <v>498</v>
      </c>
      <c r="W970" s="602" t="s">
        <v>498</v>
      </c>
      <c r="X970" s="602" t="s">
        <v>498</v>
      </c>
    </row>
    <row r="971" spans="1:24" s="602" customFormat="1">
      <c r="A971" s="602">
        <v>407539</v>
      </c>
      <c r="B971" s="602" t="s">
        <v>5842</v>
      </c>
      <c r="C971" s="602" t="s">
        <v>498</v>
      </c>
      <c r="D971" s="602" t="s">
        <v>497</v>
      </c>
      <c r="E971" s="602" t="s">
        <v>498</v>
      </c>
      <c r="F971" s="602" t="s">
        <v>498</v>
      </c>
      <c r="G971" s="602" t="s">
        <v>498</v>
      </c>
      <c r="H971" s="602" t="s">
        <v>498</v>
      </c>
      <c r="I971" s="602" t="s">
        <v>499</v>
      </c>
      <c r="J971" s="602" t="s">
        <v>497</v>
      </c>
      <c r="K971" s="602" t="s">
        <v>499</v>
      </c>
      <c r="L971" s="602" t="s">
        <v>499</v>
      </c>
      <c r="M971" s="602" t="s">
        <v>497</v>
      </c>
      <c r="N971" s="602" t="s">
        <v>498</v>
      </c>
      <c r="O971" s="602" t="s">
        <v>498</v>
      </c>
      <c r="P971" s="602" t="s">
        <v>498</v>
      </c>
      <c r="Q971" s="602" t="s">
        <v>498</v>
      </c>
      <c r="R971" s="602" t="s">
        <v>498</v>
      </c>
      <c r="S971" s="602" t="s">
        <v>498</v>
      </c>
      <c r="T971" s="602" t="s">
        <v>498</v>
      </c>
      <c r="U971" s="602" t="s">
        <v>498</v>
      </c>
      <c r="V971" s="602" t="s">
        <v>498</v>
      </c>
      <c r="W971" s="602" t="s">
        <v>498</v>
      </c>
      <c r="X971" s="602" t="s">
        <v>498</v>
      </c>
    </row>
    <row r="972" spans="1:24" s="602" customFormat="1">
      <c r="A972" s="602">
        <v>407670</v>
      </c>
      <c r="B972" s="602" t="s">
        <v>5842</v>
      </c>
      <c r="C972" s="602" t="s">
        <v>498</v>
      </c>
      <c r="D972" s="602" t="s">
        <v>497</v>
      </c>
      <c r="E972" s="602" t="s">
        <v>498</v>
      </c>
      <c r="F972" s="602" t="s">
        <v>498</v>
      </c>
      <c r="G972" s="602" t="s">
        <v>497</v>
      </c>
      <c r="H972" s="602" t="s">
        <v>498</v>
      </c>
      <c r="I972" s="602" t="s">
        <v>497</v>
      </c>
      <c r="J972" s="602" t="s">
        <v>497</v>
      </c>
      <c r="K972" s="602" t="s">
        <v>497</v>
      </c>
      <c r="L972" s="602" t="s">
        <v>497</v>
      </c>
      <c r="M972" s="602" t="s">
        <v>498</v>
      </c>
      <c r="N972" s="602" t="s">
        <v>498</v>
      </c>
      <c r="O972" s="602" t="s">
        <v>497</v>
      </c>
      <c r="P972" s="602" t="s">
        <v>498</v>
      </c>
      <c r="Q972" s="602" t="s">
        <v>498</v>
      </c>
      <c r="R972" s="602" t="s">
        <v>498</v>
      </c>
      <c r="S972" s="602" t="s">
        <v>498</v>
      </c>
      <c r="T972" s="602" t="s">
        <v>498</v>
      </c>
      <c r="U972" s="602" t="s">
        <v>498</v>
      </c>
      <c r="V972" s="602" t="s">
        <v>498</v>
      </c>
      <c r="W972" s="602" t="s">
        <v>498</v>
      </c>
      <c r="X972" s="602" t="s">
        <v>498</v>
      </c>
    </row>
    <row r="973" spans="1:24" s="602" customFormat="1">
      <c r="A973" s="602">
        <v>407935</v>
      </c>
      <c r="B973" s="602" t="s">
        <v>5842</v>
      </c>
      <c r="C973" s="602" t="s">
        <v>498</v>
      </c>
      <c r="D973" s="602" t="s">
        <v>497</v>
      </c>
      <c r="E973" s="602" t="s">
        <v>498</v>
      </c>
      <c r="F973" s="602" t="s">
        <v>498</v>
      </c>
      <c r="G973" s="602" t="s">
        <v>497</v>
      </c>
      <c r="H973" s="602" t="s">
        <v>498</v>
      </c>
      <c r="I973" s="602" t="s">
        <v>497</v>
      </c>
      <c r="J973" s="602" t="s">
        <v>497</v>
      </c>
      <c r="K973" s="602" t="s">
        <v>497</v>
      </c>
      <c r="L973" s="602" t="s">
        <v>497</v>
      </c>
      <c r="M973" s="602" t="s">
        <v>498</v>
      </c>
      <c r="N973" s="602" t="s">
        <v>498</v>
      </c>
      <c r="O973" s="602" t="s">
        <v>497</v>
      </c>
      <c r="P973" s="602" t="s">
        <v>499</v>
      </c>
      <c r="Q973" s="602" t="s">
        <v>497</v>
      </c>
      <c r="R973" s="602" t="s">
        <v>498</v>
      </c>
      <c r="S973" s="602" t="s">
        <v>498</v>
      </c>
      <c r="T973" s="602" t="s">
        <v>498</v>
      </c>
      <c r="U973" s="602" t="s">
        <v>498</v>
      </c>
      <c r="V973" s="602" t="s">
        <v>498</v>
      </c>
      <c r="W973" s="602" t="s">
        <v>498</v>
      </c>
      <c r="X973" s="602" t="s">
        <v>498</v>
      </c>
    </row>
    <row r="974" spans="1:24" s="602" customFormat="1">
      <c r="A974" s="602">
        <v>407974</v>
      </c>
      <c r="B974" s="602" t="s">
        <v>5842</v>
      </c>
      <c r="C974" s="602" t="s">
        <v>498</v>
      </c>
      <c r="D974" s="602" t="s">
        <v>497</v>
      </c>
      <c r="E974" s="602" t="s">
        <v>498</v>
      </c>
      <c r="F974" s="602" t="s">
        <v>498</v>
      </c>
      <c r="G974" s="602" t="s">
        <v>498</v>
      </c>
      <c r="H974" s="602" t="s">
        <v>498</v>
      </c>
      <c r="I974" s="602" t="s">
        <v>498</v>
      </c>
      <c r="J974" s="602" t="s">
        <v>497</v>
      </c>
      <c r="K974" s="602" t="s">
        <v>497</v>
      </c>
      <c r="L974" s="602" t="s">
        <v>498</v>
      </c>
      <c r="M974" s="602" t="s">
        <v>499</v>
      </c>
      <c r="N974" s="602" t="s">
        <v>498</v>
      </c>
      <c r="O974" s="602" t="s">
        <v>498</v>
      </c>
      <c r="P974" s="602" t="s">
        <v>498</v>
      </c>
      <c r="Q974" s="602" t="s">
        <v>499</v>
      </c>
      <c r="R974" s="602" t="s">
        <v>498</v>
      </c>
      <c r="S974" s="602" t="s">
        <v>498</v>
      </c>
      <c r="T974" s="602" t="s">
        <v>498</v>
      </c>
      <c r="U974" s="602" t="s">
        <v>498</v>
      </c>
      <c r="V974" s="602" t="s">
        <v>498</v>
      </c>
      <c r="W974" s="602" t="s">
        <v>498</v>
      </c>
      <c r="X974" s="602" t="s">
        <v>498</v>
      </c>
    </row>
    <row r="975" spans="1:24" s="602" customFormat="1">
      <c r="A975" s="602">
        <v>408347</v>
      </c>
      <c r="B975" s="602" t="s">
        <v>5842</v>
      </c>
      <c r="C975" s="602" t="s">
        <v>498</v>
      </c>
      <c r="D975" s="602" t="s">
        <v>497</v>
      </c>
      <c r="E975" s="602" t="s">
        <v>498</v>
      </c>
      <c r="F975" s="602" t="s">
        <v>498</v>
      </c>
      <c r="G975" s="602" t="s">
        <v>498</v>
      </c>
      <c r="H975" s="602" t="s">
        <v>499</v>
      </c>
      <c r="I975" s="602" t="s">
        <v>498</v>
      </c>
      <c r="J975" s="602" t="s">
        <v>497</v>
      </c>
      <c r="K975" s="602" t="s">
        <v>498</v>
      </c>
      <c r="L975" s="602" t="s">
        <v>497</v>
      </c>
      <c r="M975" s="602" t="s">
        <v>497</v>
      </c>
      <c r="N975" s="602" t="s">
        <v>498</v>
      </c>
      <c r="O975" s="602" t="s">
        <v>498</v>
      </c>
      <c r="P975" s="602" t="s">
        <v>498</v>
      </c>
      <c r="Q975" s="602" t="s">
        <v>498</v>
      </c>
      <c r="R975" s="602" t="s">
        <v>498</v>
      </c>
      <c r="S975" s="602" t="s">
        <v>498</v>
      </c>
      <c r="T975" s="602" t="s">
        <v>498</v>
      </c>
      <c r="U975" s="602" t="s">
        <v>498</v>
      </c>
      <c r="V975" s="602" t="s">
        <v>498</v>
      </c>
      <c r="W975" s="602" t="s">
        <v>498</v>
      </c>
      <c r="X975" s="602" t="s">
        <v>498</v>
      </c>
    </row>
    <row r="976" spans="1:24" s="602" customFormat="1">
      <c r="A976" s="602">
        <v>408487</v>
      </c>
      <c r="B976" s="602" t="s">
        <v>5842</v>
      </c>
      <c r="C976" s="602" t="s">
        <v>498</v>
      </c>
      <c r="D976" s="602" t="s">
        <v>497</v>
      </c>
      <c r="E976" s="602" t="s">
        <v>498</v>
      </c>
      <c r="F976" s="602" t="s">
        <v>498</v>
      </c>
      <c r="G976" s="602" t="s">
        <v>499</v>
      </c>
      <c r="H976" s="602" t="s">
        <v>498</v>
      </c>
      <c r="I976" s="602" t="s">
        <v>499</v>
      </c>
      <c r="J976" s="602" t="s">
        <v>498</v>
      </c>
      <c r="K976" s="602" t="s">
        <v>497</v>
      </c>
      <c r="L976" s="602" t="s">
        <v>498</v>
      </c>
      <c r="M976" s="602" t="s">
        <v>499</v>
      </c>
      <c r="N976" s="602" t="s">
        <v>498</v>
      </c>
      <c r="O976" s="602" t="s">
        <v>498</v>
      </c>
      <c r="P976" s="602" t="s">
        <v>498</v>
      </c>
      <c r="Q976" s="602" t="s">
        <v>498</v>
      </c>
      <c r="R976" s="602" t="s">
        <v>498</v>
      </c>
      <c r="S976" s="602" t="s">
        <v>498</v>
      </c>
      <c r="T976" s="602" t="s">
        <v>498</v>
      </c>
      <c r="U976" s="602" t="s">
        <v>498</v>
      </c>
      <c r="V976" s="602" t="s">
        <v>498</v>
      </c>
      <c r="W976" s="602" t="s">
        <v>498</v>
      </c>
      <c r="X976" s="602" t="s">
        <v>498</v>
      </c>
    </row>
    <row r="977" spans="1:24" s="602" customFormat="1">
      <c r="A977" s="602">
        <v>408564</v>
      </c>
      <c r="B977" s="602" t="s">
        <v>5842</v>
      </c>
      <c r="C977" s="602" t="s">
        <v>498</v>
      </c>
      <c r="D977" s="602" t="s">
        <v>497</v>
      </c>
      <c r="E977" s="602" t="s">
        <v>498</v>
      </c>
      <c r="F977" s="602" t="s">
        <v>498</v>
      </c>
      <c r="G977" s="602" t="s">
        <v>498</v>
      </c>
      <c r="H977" s="602" t="s">
        <v>499</v>
      </c>
      <c r="I977" s="602" t="s">
        <v>497</v>
      </c>
      <c r="J977" s="602" t="s">
        <v>498</v>
      </c>
      <c r="K977" s="602" t="s">
        <v>499</v>
      </c>
      <c r="L977" s="602" t="s">
        <v>497</v>
      </c>
      <c r="M977" s="602" t="s">
        <v>498</v>
      </c>
      <c r="N977" s="602" t="s">
        <v>497</v>
      </c>
      <c r="O977" s="602" t="s">
        <v>497</v>
      </c>
      <c r="P977" s="602" t="s">
        <v>497</v>
      </c>
      <c r="Q977" s="602" t="s">
        <v>499</v>
      </c>
      <c r="R977" s="602" t="s">
        <v>498</v>
      </c>
      <c r="S977" s="602" t="s">
        <v>498</v>
      </c>
      <c r="T977" s="602" t="s">
        <v>498</v>
      </c>
      <c r="U977" s="602" t="s">
        <v>498</v>
      </c>
      <c r="V977" s="602" t="s">
        <v>499</v>
      </c>
      <c r="W977" s="602" t="s">
        <v>498</v>
      </c>
      <c r="X977" s="602" t="s">
        <v>499</v>
      </c>
    </row>
    <row r="978" spans="1:24" s="602" customFormat="1">
      <c r="A978" s="602">
        <v>408635</v>
      </c>
      <c r="B978" s="602" t="s">
        <v>5842</v>
      </c>
      <c r="C978" s="602" t="s">
        <v>498</v>
      </c>
      <c r="D978" s="602" t="s">
        <v>497</v>
      </c>
      <c r="E978" s="602" t="s">
        <v>498</v>
      </c>
      <c r="F978" s="602" t="s">
        <v>498</v>
      </c>
      <c r="G978" s="602" t="s">
        <v>498</v>
      </c>
      <c r="H978" s="602" t="s">
        <v>498</v>
      </c>
      <c r="I978" s="602" t="s">
        <v>499</v>
      </c>
      <c r="J978" s="602" t="s">
        <v>497</v>
      </c>
      <c r="K978" s="602" t="s">
        <v>497</v>
      </c>
      <c r="L978" s="602" t="s">
        <v>498</v>
      </c>
      <c r="M978" s="602" t="s">
        <v>497</v>
      </c>
      <c r="N978" s="602" t="s">
        <v>498</v>
      </c>
      <c r="O978" s="602" t="s">
        <v>498</v>
      </c>
      <c r="P978" s="602" t="s">
        <v>497</v>
      </c>
      <c r="Q978" s="602" t="s">
        <v>497</v>
      </c>
      <c r="R978" s="602" t="s">
        <v>498</v>
      </c>
      <c r="S978" s="602" t="s">
        <v>498</v>
      </c>
      <c r="T978" s="602" t="s">
        <v>498</v>
      </c>
      <c r="U978" s="602" t="s">
        <v>498</v>
      </c>
      <c r="V978" s="602" t="s">
        <v>498</v>
      </c>
      <c r="W978" s="602" t="s">
        <v>498</v>
      </c>
      <c r="X978" s="602" t="s">
        <v>498</v>
      </c>
    </row>
    <row r="979" spans="1:24" s="602" customFormat="1">
      <c r="A979" s="602">
        <v>408820</v>
      </c>
      <c r="B979" s="602" t="s">
        <v>5842</v>
      </c>
      <c r="C979" s="602" t="s">
        <v>498</v>
      </c>
      <c r="D979" s="602" t="s">
        <v>497</v>
      </c>
      <c r="E979" s="602" t="s">
        <v>498</v>
      </c>
      <c r="F979" s="602" t="s">
        <v>498</v>
      </c>
      <c r="G979" s="602" t="s">
        <v>498</v>
      </c>
      <c r="H979" s="602" t="s">
        <v>498</v>
      </c>
      <c r="I979" s="602" t="s">
        <v>498</v>
      </c>
      <c r="J979" s="602" t="s">
        <v>498</v>
      </c>
      <c r="K979" s="602" t="s">
        <v>498</v>
      </c>
      <c r="L979" s="602" t="s">
        <v>497</v>
      </c>
      <c r="M979" s="602" t="s">
        <v>497</v>
      </c>
      <c r="N979" s="602" t="s">
        <v>498</v>
      </c>
      <c r="O979" s="602" t="s">
        <v>498</v>
      </c>
      <c r="P979" s="602" t="s">
        <v>498</v>
      </c>
      <c r="Q979" s="602" t="s">
        <v>498</v>
      </c>
      <c r="R979" s="602" t="s">
        <v>498</v>
      </c>
      <c r="S979" s="602" t="s">
        <v>498</v>
      </c>
      <c r="T979" s="602" t="s">
        <v>498</v>
      </c>
      <c r="U979" s="602" t="s">
        <v>498</v>
      </c>
      <c r="V979" s="602" t="s">
        <v>498</v>
      </c>
      <c r="W979" s="602" t="s">
        <v>498</v>
      </c>
      <c r="X979" s="602" t="s">
        <v>498</v>
      </c>
    </row>
    <row r="980" spans="1:24" s="602" customFormat="1">
      <c r="A980" s="602">
        <v>408935</v>
      </c>
      <c r="B980" s="602" t="s">
        <v>5842</v>
      </c>
      <c r="C980" s="602" t="s">
        <v>498</v>
      </c>
      <c r="D980" s="602" t="s">
        <v>497</v>
      </c>
      <c r="E980" s="602" t="s">
        <v>498</v>
      </c>
      <c r="F980" s="602" t="s">
        <v>498</v>
      </c>
      <c r="G980" s="602" t="s">
        <v>498</v>
      </c>
      <c r="H980" s="602" t="s">
        <v>498</v>
      </c>
      <c r="I980" s="602" t="s">
        <v>498</v>
      </c>
      <c r="J980" s="602" t="s">
        <v>497</v>
      </c>
      <c r="K980" s="602" t="s">
        <v>498</v>
      </c>
      <c r="L980" s="602" t="s">
        <v>497</v>
      </c>
      <c r="M980" s="602" t="s">
        <v>497</v>
      </c>
      <c r="N980" s="602" t="s">
        <v>498</v>
      </c>
      <c r="O980" s="602" t="s">
        <v>498</v>
      </c>
      <c r="P980" s="602" t="s">
        <v>498</v>
      </c>
      <c r="Q980" s="602" t="s">
        <v>498</v>
      </c>
      <c r="R980" s="602" t="s">
        <v>498</v>
      </c>
      <c r="S980" s="602" t="s">
        <v>498</v>
      </c>
      <c r="T980" s="602" t="s">
        <v>498</v>
      </c>
      <c r="U980" s="602" t="s">
        <v>498</v>
      </c>
      <c r="V980" s="602" t="s">
        <v>498</v>
      </c>
      <c r="W980" s="602" t="s">
        <v>498</v>
      </c>
      <c r="X980" s="602" t="s">
        <v>498</v>
      </c>
    </row>
    <row r="981" spans="1:24" s="602" customFormat="1">
      <c r="A981" s="602">
        <v>409054</v>
      </c>
      <c r="B981" s="602" t="s">
        <v>5842</v>
      </c>
      <c r="C981" s="602" t="s">
        <v>498</v>
      </c>
      <c r="D981" s="602" t="s">
        <v>497</v>
      </c>
      <c r="E981" s="602" t="s">
        <v>498</v>
      </c>
      <c r="F981" s="602" t="s">
        <v>498</v>
      </c>
      <c r="G981" s="602" t="s">
        <v>497</v>
      </c>
      <c r="H981" s="602" t="s">
        <v>498</v>
      </c>
      <c r="I981" s="602" t="s">
        <v>498</v>
      </c>
      <c r="J981" s="602" t="s">
        <v>497</v>
      </c>
      <c r="K981" s="602" t="s">
        <v>498</v>
      </c>
      <c r="L981" s="602" t="s">
        <v>499</v>
      </c>
      <c r="M981" s="602" t="s">
        <v>498</v>
      </c>
      <c r="N981" s="602" t="s">
        <v>499</v>
      </c>
      <c r="O981" s="602" t="s">
        <v>498</v>
      </c>
      <c r="P981" s="602" t="s">
        <v>498</v>
      </c>
      <c r="Q981" s="602" t="s">
        <v>498</v>
      </c>
      <c r="R981" s="602" t="s">
        <v>498</v>
      </c>
      <c r="S981" s="602" t="s">
        <v>498</v>
      </c>
      <c r="T981" s="602" t="s">
        <v>498</v>
      </c>
      <c r="U981" s="602" t="s">
        <v>498</v>
      </c>
      <c r="V981" s="602" t="s">
        <v>498</v>
      </c>
      <c r="W981" s="602" t="s">
        <v>498</v>
      </c>
      <c r="X981" s="602" t="s">
        <v>498</v>
      </c>
    </row>
    <row r="982" spans="1:24" s="602" customFormat="1">
      <c r="A982" s="602">
        <v>409213</v>
      </c>
      <c r="B982" s="602" t="s">
        <v>5842</v>
      </c>
      <c r="C982" s="602" t="s">
        <v>498</v>
      </c>
      <c r="D982" s="602" t="s">
        <v>497</v>
      </c>
      <c r="E982" s="602" t="s">
        <v>498</v>
      </c>
      <c r="F982" s="602" t="s">
        <v>498</v>
      </c>
      <c r="G982" s="602" t="s">
        <v>498</v>
      </c>
      <c r="H982" s="602" t="s">
        <v>498</v>
      </c>
      <c r="I982" s="602" t="s">
        <v>498</v>
      </c>
      <c r="J982" s="602" t="s">
        <v>497</v>
      </c>
      <c r="K982" s="602" t="s">
        <v>498</v>
      </c>
      <c r="L982" s="602" t="s">
        <v>498</v>
      </c>
      <c r="M982" s="602" t="s">
        <v>497</v>
      </c>
      <c r="N982" s="602" t="s">
        <v>498</v>
      </c>
      <c r="O982" s="602" t="s">
        <v>498</v>
      </c>
      <c r="P982" s="602" t="s">
        <v>498</v>
      </c>
      <c r="Q982" s="602" t="s">
        <v>498</v>
      </c>
      <c r="R982" s="602" t="s">
        <v>498</v>
      </c>
      <c r="S982" s="602" t="s">
        <v>498</v>
      </c>
      <c r="T982" s="602" t="s">
        <v>498</v>
      </c>
      <c r="U982" s="602" t="s">
        <v>498</v>
      </c>
      <c r="V982" s="602" t="s">
        <v>498</v>
      </c>
      <c r="W982" s="602" t="s">
        <v>498</v>
      </c>
      <c r="X982" s="602" t="s">
        <v>498</v>
      </c>
    </row>
    <row r="983" spans="1:24" s="602" customFormat="1">
      <c r="A983" s="602">
        <v>409281</v>
      </c>
      <c r="B983" s="602" t="s">
        <v>5842</v>
      </c>
      <c r="C983" s="602" t="s">
        <v>498</v>
      </c>
      <c r="D983" s="602" t="s">
        <v>497</v>
      </c>
      <c r="E983" s="602" t="s">
        <v>498</v>
      </c>
      <c r="F983" s="602" t="s">
        <v>498</v>
      </c>
      <c r="G983" s="602" t="s">
        <v>498</v>
      </c>
      <c r="H983" s="602" t="s">
        <v>498</v>
      </c>
      <c r="I983" s="602" t="s">
        <v>498</v>
      </c>
      <c r="J983" s="602" t="s">
        <v>497</v>
      </c>
      <c r="K983" s="602" t="s">
        <v>498</v>
      </c>
      <c r="L983" s="602" t="s">
        <v>498</v>
      </c>
      <c r="M983" s="602" t="s">
        <v>497</v>
      </c>
      <c r="N983" s="602" t="s">
        <v>498</v>
      </c>
      <c r="O983" s="602" t="s">
        <v>498</v>
      </c>
      <c r="P983" s="602" t="s">
        <v>498</v>
      </c>
      <c r="Q983" s="602" t="s">
        <v>498</v>
      </c>
      <c r="R983" s="602" t="s">
        <v>498</v>
      </c>
      <c r="S983" s="602" t="s">
        <v>498</v>
      </c>
      <c r="T983" s="602" t="s">
        <v>498</v>
      </c>
      <c r="U983" s="602" t="s">
        <v>498</v>
      </c>
      <c r="V983" s="602" t="s">
        <v>498</v>
      </c>
      <c r="W983" s="602" t="s">
        <v>498</v>
      </c>
      <c r="X983" s="602" t="s">
        <v>498</v>
      </c>
    </row>
    <row r="984" spans="1:24" s="602" customFormat="1">
      <c r="A984" s="602">
        <v>409302</v>
      </c>
      <c r="B984" s="602" t="s">
        <v>5842</v>
      </c>
      <c r="C984" s="602" t="s">
        <v>498</v>
      </c>
      <c r="D984" s="602" t="s">
        <v>497</v>
      </c>
      <c r="E984" s="602" t="s">
        <v>498</v>
      </c>
      <c r="F984" s="602" t="s">
        <v>498</v>
      </c>
      <c r="G984" s="602" t="s">
        <v>498</v>
      </c>
      <c r="H984" s="602" t="s">
        <v>498</v>
      </c>
      <c r="I984" s="602" t="s">
        <v>498</v>
      </c>
      <c r="J984" s="602" t="s">
        <v>497</v>
      </c>
      <c r="K984" s="602" t="s">
        <v>498</v>
      </c>
      <c r="L984" s="602" t="s">
        <v>497</v>
      </c>
      <c r="M984" s="602" t="s">
        <v>497</v>
      </c>
      <c r="N984" s="602" t="s">
        <v>499</v>
      </c>
      <c r="O984" s="602" t="s">
        <v>497</v>
      </c>
      <c r="P984" s="602" t="s">
        <v>498</v>
      </c>
      <c r="Q984" s="602" t="s">
        <v>499</v>
      </c>
      <c r="R984" s="602" t="s">
        <v>498</v>
      </c>
      <c r="S984" s="602" t="s">
        <v>498</v>
      </c>
      <c r="T984" s="602" t="s">
        <v>498</v>
      </c>
      <c r="U984" s="602" t="s">
        <v>498</v>
      </c>
      <c r="V984" s="602" t="s">
        <v>499</v>
      </c>
      <c r="W984" s="602" t="s">
        <v>498</v>
      </c>
      <c r="X984" s="602" t="s">
        <v>499</v>
      </c>
    </row>
    <row r="985" spans="1:24" s="602" customFormat="1">
      <c r="A985" s="602">
        <v>409409</v>
      </c>
      <c r="B985" s="602" t="s">
        <v>5842</v>
      </c>
      <c r="C985" s="602" t="s">
        <v>498</v>
      </c>
      <c r="D985" s="602" t="s">
        <v>497</v>
      </c>
      <c r="E985" s="602" t="s">
        <v>498</v>
      </c>
      <c r="F985" s="602" t="s">
        <v>498</v>
      </c>
      <c r="G985" s="602" t="s">
        <v>498</v>
      </c>
      <c r="H985" s="602" t="s">
        <v>498</v>
      </c>
      <c r="I985" s="602" t="s">
        <v>498</v>
      </c>
      <c r="J985" s="602" t="s">
        <v>497</v>
      </c>
      <c r="K985" s="602" t="s">
        <v>498</v>
      </c>
      <c r="L985" s="602" t="s">
        <v>498</v>
      </c>
      <c r="M985" s="602" t="s">
        <v>497</v>
      </c>
      <c r="N985" s="602" t="s">
        <v>498</v>
      </c>
      <c r="O985" s="602" t="s">
        <v>498</v>
      </c>
      <c r="P985" s="602" t="s">
        <v>498</v>
      </c>
      <c r="Q985" s="602" t="s">
        <v>498</v>
      </c>
      <c r="R985" s="602" t="s">
        <v>498</v>
      </c>
      <c r="S985" s="602" t="s">
        <v>498</v>
      </c>
      <c r="T985" s="602" t="s">
        <v>498</v>
      </c>
      <c r="U985" s="602" t="s">
        <v>498</v>
      </c>
      <c r="V985" s="602" t="s">
        <v>498</v>
      </c>
      <c r="W985" s="602" t="s">
        <v>498</v>
      </c>
      <c r="X985" s="602" t="s">
        <v>498</v>
      </c>
    </row>
    <row r="986" spans="1:24" s="602" customFormat="1">
      <c r="A986" s="602">
        <v>409584</v>
      </c>
      <c r="B986" s="602" t="s">
        <v>5842</v>
      </c>
      <c r="C986" s="602" t="s">
        <v>498</v>
      </c>
      <c r="D986" s="602" t="s">
        <v>497</v>
      </c>
      <c r="E986" s="602" t="s">
        <v>498</v>
      </c>
      <c r="F986" s="602" t="s">
        <v>498</v>
      </c>
      <c r="G986" s="602" t="s">
        <v>499</v>
      </c>
      <c r="H986" s="602" t="s">
        <v>498</v>
      </c>
      <c r="I986" s="602" t="s">
        <v>499</v>
      </c>
      <c r="J986" s="602" t="s">
        <v>499</v>
      </c>
      <c r="K986" s="602" t="s">
        <v>497</v>
      </c>
      <c r="L986" s="602" t="s">
        <v>497</v>
      </c>
      <c r="M986" s="602" t="s">
        <v>499</v>
      </c>
      <c r="N986" s="602" t="s">
        <v>498</v>
      </c>
      <c r="O986" s="602" t="s">
        <v>497</v>
      </c>
      <c r="P986" s="602" t="s">
        <v>497</v>
      </c>
      <c r="Q986" s="602" t="s">
        <v>497</v>
      </c>
      <c r="R986" s="602" t="s">
        <v>498</v>
      </c>
      <c r="S986" s="602" t="s">
        <v>498</v>
      </c>
      <c r="T986" s="602" t="s">
        <v>498</v>
      </c>
      <c r="U986" s="602" t="s">
        <v>498</v>
      </c>
      <c r="V986" s="602" t="s">
        <v>498</v>
      </c>
      <c r="W986" s="602" t="s">
        <v>498</v>
      </c>
      <c r="X986" s="602" t="s">
        <v>498</v>
      </c>
    </row>
    <row r="987" spans="1:24" s="602" customFormat="1">
      <c r="A987" s="602">
        <v>409689</v>
      </c>
      <c r="B987" s="602" t="s">
        <v>5842</v>
      </c>
      <c r="C987" s="602" t="s">
        <v>498</v>
      </c>
      <c r="D987" s="602" t="s">
        <v>497</v>
      </c>
      <c r="E987" s="602" t="s">
        <v>498</v>
      </c>
      <c r="F987" s="602" t="s">
        <v>498</v>
      </c>
      <c r="G987" s="602" t="s">
        <v>498</v>
      </c>
      <c r="H987" s="602" t="s">
        <v>498</v>
      </c>
      <c r="I987" s="602" t="s">
        <v>498</v>
      </c>
      <c r="J987" s="602" t="s">
        <v>497</v>
      </c>
      <c r="K987" s="602" t="s">
        <v>498</v>
      </c>
      <c r="L987" s="602" t="s">
        <v>497</v>
      </c>
      <c r="M987" s="602" t="s">
        <v>498</v>
      </c>
      <c r="N987" s="602" t="s">
        <v>498</v>
      </c>
      <c r="O987" s="602" t="s">
        <v>498</v>
      </c>
      <c r="P987" s="602" t="s">
        <v>498</v>
      </c>
      <c r="Q987" s="602" t="s">
        <v>498</v>
      </c>
      <c r="R987" s="602" t="s">
        <v>498</v>
      </c>
      <c r="S987" s="602" t="s">
        <v>498</v>
      </c>
      <c r="T987" s="602" t="s">
        <v>498</v>
      </c>
      <c r="U987" s="602" t="s">
        <v>498</v>
      </c>
      <c r="V987" s="602" t="s">
        <v>498</v>
      </c>
      <c r="W987" s="602" t="s">
        <v>498</v>
      </c>
      <c r="X987" s="602" t="s">
        <v>498</v>
      </c>
    </row>
    <row r="988" spans="1:24" s="602" customFormat="1">
      <c r="A988" s="602">
        <v>409916</v>
      </c>
      <c r="B988" s="602" t="s">
        <v>5842</v>
      </c>
      <c r="C988" s="602" t="s">
        <v>498</v>
      </c>
      <c r="D988" s="602" t="s">
        <v>497</v>
      </c>
      <c r="E988" s="602" t="s">
        <v>498</v>
      </c>
      <c r="F988" s="602" t="s">
        <v>498</v>
      </c>
      <c r="G988" s="602" t="s">
        <v>498</v>
      </c>
      <c r="H988" s="602" t="s">
        <v>498</v>
      </c>
      <c r="I988" s="602" t="s">
        <v>498</v>
      </c>
      <c r="J988" s="602" t="s">
        <v>497</v>
      </c>
      <c r="K988" s="602" t="s">
        <v>498</v>
      </c>
      <c r="L988" s="602" t="s">
        <v>498</v>
      </c>
      <c r="M988" s="602" t="s">
        <v>497</v>
      </c>
      <c r="N988" s="602" t="s">
        <v>498</v>
      </c>
      <c r="O988" s="602" t="s">
        <v>498</v>
      </c>
      <c r="P988" s="602" t="s">
        <v>498</v>
      </c>
      <c r="Q988" s="602" t="s">
        <v>498</v>
      </c>
      <c r="R988" s="602" t="s">
        <v>498</v>
      </c>
      <c r="S988" s="602" t="s">
        <v>498</v>
      </c>
      <c r="T988" s="602" t="s">
        <v>498</v>
      </c>
      <c r="U988" s="602" t="s">
        <v>498</v>
      </c>
      <c r="V988" s="602" t="s">
        <v>498</v>
      </c>
      <c r="W988" s="602" t="s">
        <v>498</v>
      </c>
      <c r="X988" s="602" t="s">
        <v>498</v>
      </c>
    </row>
    <row r="989" spans="1:24" s="602" customFormat="1">
      <c r="A989" s="602">
        <v>409933</v>
      </c>
      <c r="B989" s="602" t="s">
        <v>5842</v>
      </c>
      <c r="C989" s="602" t="s">
        <v>498</v>
      </c>
      <c r="D989" s="602" t="s">
        <v>497</v>
      </c>
      <c r="E989" s="602" t="s">
        <v>498</v>
      </c>
      <c r="F989" s="602" t="s">
        <v>498</v>
      </c>
      <c r="G989" s="602" t="s">
        <v>498</v>
      </c>
      <c r="H989" s="602" t="s">
        <v>498</v>
      </c>
      <c r="I989" s="602" t="s">
        <v>498</v>
      </c>
      <c r="J989" s="602" t="s">
        <v>497</v>
      </c>
      <c r="K989" s="602" t="s">
        <v>498</v>
      </c>
      <c r="L989" s="602" t="s">
        <v>498</v>
      </c>
      <c r="M989" s="602" t="s">
        <v>497</v>
      </c>
      <c r="N989" s="602" t="s">
        <v>498</v>
      </c>
      <c r="O989" s="602" t="s">
        <v>498</v>
      </c>
      <c r="P989" s="602" t="s">
        <v>498</v>
      </c>
      <c r="Q989" s="602" t="s">
        <v>498</v>
      </c>
      <c r="R989" s="602" t="s">
        <v>498</v>
      </c>
      <c r="S989" s="602" t="s">
        <v>498</v>
      </c>
      <c r="T989" s="602" t="s">
        <v>498</v>
      </c>
      <c r="U989" s="602" t="s">
        <v>498</v>
      </c>
      <c r="V989" s="602" t="s">
        <v>498</v>
      </c>
      <c r="W989" s="602" t="s">
        <v>498</v>
      </c>
      <c r="X989" s="602" t="s">
        <v>498</v>
      </c>
    </row>
    <row r="990" spans="1:24" s="602" customFormat="1">
      <c r="A990" s="602">
        <v>410184</v>
      </c>
      <c r="B990" s="602" t="s">
        <v>5842</v>
      </c>
      <c r="C990" s="602" t="s">
        <v>498</v>
      </c>
      <c r="D990" s="602" t="s">
        <v>497</v>
      </c>
      <c r="E990" s="602" t="s">
        <v>498</v>
      </c>
      <c r="F990" s="602" t="s">
        <v>498</v>
      </c>
      <c r="G990" s="602" t="s">
        <v>498</v>
      </c>
      <c r="H990" s="602" t="s">
        <v>498</v>
      </c>
      <c r="I990" s="602" t="s">
        <v>498</v>
      </c>
      <c r="J990" s="602" t="s">
        <v>497</v>
      </c>
      <c r="K990" s="602" t="s">
        <v>498</v>
      </c>
      <c r="L990" s="602" t="s">
        <v>498</v>
      </c>
      <c r="M990" s="602" t="s">
        <v>497</v>
      </c>
      <c r="N990" s="602" t="s">
        <v>497</v>
      </c>
      <c r="O990" s="602" t="s">
        <v>498</v>
      </c>
      <c r="P990" s="602" t="s">
        <v>498</v>
      </c>
      <c r="Q990" s="602" t="s">
        <v>498</v>
      </c>
      <c r="R990" s="602" t="s">
        <v>498</v>
      </c>
      <c r="S990" s="602" t="s">
        <v>498</v>
      </c>
      <c r="T990" s="602" t="s">
        <v>498</v>
      </c>
      <c r="U990" s="602" t="s">
        <v>498</v>
      </c>
      <c r="V990" s="602" t="s">
        <v>498</v>
      </c>
      <c r="W990" s="602" t="s">
        <v>498</v>
      </c>
      <c r="X990" s="602" t="s">
        <v>498</v>
      </c>
    </row>
    <row r="991" spans="1:24" s="602" customFormat="1">
      <c r="A991" s="602">
        <v>410324</v>
      </c>
      <c r="B991" s="602" t="s">
        <v>5842</v>
      </c>
      <c r="C991" s="602" t="s">
        <v>498</v>
      </c>
      <c r="D991" s="602" t="s">
        <v>497</v>
      </c>
      <c r="E991" s="602" t="s">
        <v>498</v>
      </c>
      <c r="F991" s="602" t="s">
        <v>498</v>
      </c>
      <c r="G991" s="602" t="s">
        <v>498</v>
      </c>
      <c r="H991" s="602" t="s">
        <v>498</v>
      </c>
      <c r="I991" s="602" t="s">
        <v>498</v>
      </c>
      <c r="J991" s="602" t="s">
        <v>498</v>
      </c>
      <c r="K991" s="602" t="s">
        <v>498</v>
      </c>
      <c r="L991" s="602" t="s">
        <v>497</v>
      </c>
      <c r="M991" s="602" t="s">
        <v>497</v>
      </c>
      <c r="N991" s="602" t="s">
        <v>498</v>
      </c>
      <c r="O991" s="602" t="s">
        <v>498</v>
      </c>
      <c r="P991" s="602" t="s">
        <v>498</v>
      </c>
      <c r="Q991" s="602" t="s">
        <v>498</v>
      </c>
      <c r="R991" s="602" t="s">
        <v>498</v>
      </c>
      <c r="S991" s="602" t="s">
        <v>498</v>
      </c>
      <c r="T991" s="602" t="s">
        <v>498</v>
      </c>
      <c r="U991" s="602" t="s">
        <v>498</v>
      </c>
      <c r="V991" s="602" t="s">
        <v>498</v>
      </c>
      <c r="W991" s="602" t="s">
        <v>498</v>
      </c>
      <c r="X991" s="602" t="s">
        <v>498</v>
      </c>
    </row>
    <row r="992" spans="1:24" s="602" customFormat="1">
      <c r="A992" s="602">
        <v>410388</v>
      </c>
      <c r="B992" s="602" t="s">
        <v>5842</v>
      </c>
      <c r="C992" s="602" t="s">
        <v>498</v>
      </c>
      <c r="D992" s="602" t="s">
        <v>497</v>
      </c>
      <c r="E992" s="602" t="s">
        <v>498</v>
      </c>
      <c r="F992" s="602" t="s">
        <v>498</v>
      </c>
      <c r="G992" s="602" t="s">
        <v>498</v>
      </c>
      <c r="H992" s="602" t="s">
        <v>498</v>
      </c>
      <c r="I992" s="602" t="s">
        <v>498</v>
      </c>
      <c r="J992" s="602" t="s">
        <v>497</v>
      </c>
      <c r="K992" s="602" t="s">
        <v>498</v>
      </c>
      <c r="L992" s="602" t="s">
        <v>498</v>
      </c>
      <c r="M992" s="602" t="s">
        <v>497</v>
      </c>
      <c r="N992" s="602" t="s">
        <v>498</v>
      </c>
      <c r="O992" s="602" t="s">
        <v>498</v>
      </c>
      <c r="P992" s="602" t="s">
        <v>498</v>
      </c>
      <c r="Q992" s="602" t="s">
        <v>497</v>
      </c>
      <c r="R992" s="602" t="s">
        <v>498</v>
      </c>
      <c r="S992" s="602" t="s">
        <v>498</v>
      </c>
      <c r="T992" s="602" t="s">
        <v>498</v>
      </c>
      <c r="U992" s="602" t="s">
        <v>498</v>
      </c>
      <c r="V992" s="602" t="s">
        <v>498</v>
      </c>
      <c r="W992" s="602" t="s">
        <v>498</v>
      </c>
      <c r="X992" s="602" t="s">
        <v>498</v>
      </c>
    </row>
    <row r="993" spans="1:24" s="602" customFormat="1">
      <c r="A993" s="602">
        <v>410638</v>
      </c>
      <c r="B993" s="602" t="s">
        <v>5842</v>
      </c>
      <c r="C993" s="602" t="s">
        <v>498</v>
      </c>
      <c r="D993" s="602" t="s">
        <v>497</v>
      </c>
      <c r="E993" s="602" t="s">
        <v>498</v>
      </c>
      <c r="F993" s="602" t="s">
        <v>498</v>
      </c>
      <c r="G993" s="602" t="s">
        <v>498</v>
      </c>
      <c r="H993" s="602" t="s">
        <v>498</v>
      </c>
      <c r="I993" s="602" t="s">
        <v>498</v>
      </c>
      <c r="J993" s="602" t="s">
        <v>497</v>
      </c>
      <c r="K993" s="602" t="s">
        <v>498</v>
      </c>
      <c r="L993" s="602" t="s">
        <v>499</v>
      </c>
      <c r="M993" s="602" t="s">
        <v>497</v>
      </c>
      <c r="N993" s="602" t="s">
        <v>498</v>
      </c>
      <c r="O993" s="602" t="s">
        <v>498</v>
      </c>
      <c r="P993" s="602" t="s">
        <v>498</v>
      </c>
      <c r="Q993" s="602" t="s">
        <v>499</v>
      </c>
      <c r="R993" s="602" t="s">
        <v>498</v>
      </c>
      <c r="S993" s="602" t="s">
        <v>498</v>
      </c>
      <c r="T993" s="602" t="s">
        <v>498</v>
      </c>
      <c r="U993" s="602" t="s">
        <v>498</v>
      </c>
      <c r="V993" s="602" t="s">
        <v>498</v>
      </c>
      <c r="W993" s="602" t="s">
        <v>498</v>
      </c>
      <c r="X993" s="602" t="s">
        <v>498</v>
      </c>
    </row>
    <row r="994" spans="1:24" s="602" customFormat="1">
      <c r="A994" s="602">
        <v>410820</v>
      </c>
      <c r="B994" s="602" t="s">
        <v>5842</v>
      </c>
      <c r="C994" s="602" t="s">
        <v>498</v>
      </c>
      <c r="D994" s="602" t="s">
        <v>497</v>
      </c>
      <c r="E994" s="602" t="s">
        <v>498</v>
      </c>
      <c r="F994" s="602" t="s">
        <v>498</v>
      </c>
      <c r="G994" s="602" t="s">
        <v>499</v>
      </c>
      <c r="H994" s="602" t="s">
        <v>498</v>
      </c>
      <c r="I994" s="602" t="s">
        <v>497</v>
      </c>
      <c r="J994" s="602" t="s">
        <v>497</v>
      </c>
      <c r="K994" s="602" t="s">
        <v>497</v>
      </c>
      <c r="L994" s="602" t="s">
        <v>498</v>
      </c>
      <c r="M994" s="602" t="s">
        <v>497</v>
      </c>
      <c r="N994" s="602" t="s">
        <v>498</v>
      </c>
      <c r="O994" s="602" t="s">
        <v>498</v>
      </c>
      <c r="P994" s="602" t="s">
        <v>498</v>
      </c>
      <c r="Q994" s="602" t="s">
        <v>498</v>
      </c>
      <c r="R994" s="602" t="s">
        <v>498</v>
      </c>
      <c r="S994" s="602" t="s">
        <v>498</v>
      </c>
      <c r="T994" s="602" t="s">
        <v>498</v>
      </c>
      <c r="U994" s="602" t="s">
        <v>498</v>
      </c>
      <c r="V994" s="602" t="s">
        <v>498</v>
      </c>
      <c r="W994" s="602" t="s">
        <v>498</v>
      </c>
      <c r="X994" s="602" t="s">
        <v>498</v>
      </c>
    </row>
    <row r="995" spans="1:24" s="602" customFormat="1">
      <c r="A995" s="602">
        <v>411010</v>
      </c>
      <c r="B995" s="602" t="s">
        <v>5842</v>
      </c>
      <c r="C995" s="602" t="s">
        <v>498</v>
      </c>
      <c r="D995" s="602" t="s">
        <v>497</v>
      </c>
      <c r="E995" s="602" t="s">
        <v>498</v>
      </c>
      <c r="F995" s="602" t="s">
        <v>498</v>
      </c>
      <c r="G995" s="602" t="s">
        <v>498</v>
      </c>
      <c r="H995" s="602" t="s">
        <v>498</v>
      </c>
      <c r="I995" s="602" t="s">
        <v>498</v>
      </c>
      <c r="J995" s="602" t="s">
        <v>497</v>
      </c>
      <c r="K995" s="602" t="s">
        <v>498</v>
      </c>
      <c r="L995" s="602" t="s">
        <v>498</v>
      </c>
      <c r="M995" s="602" t="s">
        <v>497</v>
      </c>
      <c r="N995" s="602" t="s">
        <v>498</v>
      </c>
      <c r="O995" s="602" t="s">
        <v>499</v>
      </c>
      <c r="P995" s="602" t="s">
        <v>498</v>
      </c>
      <c r="Q995" s="602" t="s">
        <v>499</v>
      </c>
      <c r="R995" s="602" t="s">
        <v>498</v>
      </c>
      <c r="S995" s="602" t="s">
        <v>498</v>
      </c>
      <c r="T995" s="602" t="s">
        <v>498</v>
      </c>
      <c r="U995" s="602" t="s">
        <v>498</v>
      </c>
      <c r="V995" s="602" t="s">
        <v>498</v>
      </c>
      <c r="W995" s="602" t="s">
        <v>498</v>
      </c>
      <c r="X995" s="602" t="s">
        <v>498</v>
      </c>
    </row>
    <row r="996" spans="1:24" s="602" customFormat="1">
      <c r="A996" s="602">
        <v>411435</v>
      </c>
      <c r="B996" s="602" t="s">
        <v>5842</v>
      </c>
      <c r="C996" s="602" t="s">
        <v>498</v>
      </c>
      <c r="D996" s="602" t="s">
        <v>497</v>
      </c>
      <c r="E996" s="602" t="s">
        <v>498</v>
      </c>
      <c r="F996" s="602" t="s">
        <v>498</v>
      </c>
      <c r="G996" s="602" t="s">
        <v>497</v>
      </c>
      <c r="H996" s="602" t="s">
        <v>498</v>
      </c>
      <c r="I996" s="602" t="s">
        <v>497</v>
      </c>
      <c r="J996" s="602" t="s">
        <v>497</v>
      </c>
      <c r="K996" s="602" t="s">
        <v>497</v>
      </c>
      <c r="L996" s="602" t="s">
        <v>499</v>
      </c>
      <c r="M996" s="602" t="s">
        <v>499</v>
      </c>
      <c r="N996" s="602" t="s">
        <v>498</v>
      </c>
      <c r="O996" s="602" t="s">
        <v>498</v>
      </c>
      <c r="P996" s="602" t="s">
        <v>498</v>
      </c>
      <c r="Q996" s="602" t="s">
        <v>498</v>
      </c>
      <c r="R996" s="602" t="s">
        <v>498</v>
      </c>
      <c r="S996" s="602" t="s">
        <v>498</v>
      </c>
      <c r="T996" s="602" t="s">
        <v>498</v>
      </c>
      <c r="U996" s="602" t="s">
        <v>498</v>
      </c>
      <c r="V996" s="602" t="s">
        <v>498</v>
      </c>
      <c r="W996" s="602" t="s">
        <v>498</v>
      </c>
      <c r="X996" s="602" t="s">
        <v>498</v>
      </c>
    </row>
    <row r="997" spans="1:24" s="602" customFormat="1">
      <c r="A997" s="602">
        <v>411436</v>
      </c>
      <c r="B997" s="602" t="s">
        <v>5842</v>
      </c>
      <c r="C997" s="602" t="s">
        <v>498</v>
      </c>
      <c r="D997" s="602" t="s">
        <v>497</v>
      </c>
      <c r="E997" s="602" t="s">
        <v>498</v>
      </c>
      <c r="F997" s="602" t="s">
        <v>498</v>
      </c>
      <c r="G997" s="602" t="s">
        <v>497</v>
      </c>
      <c r="H997" s="602" t="s">
        <v>498</v>
      </c>
      <c r="I997" s="602" t="s">
        <v>497</v>
      </c>
      <c r="J997" s="602" t="s">
        <v>497</v>
      </c>
      <c r="K997" s="602" t="s">
        <v>497</v>
      </c>
      <c r="L997" s="602" t="s">
        <v>499</v>
      </c>
      <c r="M997" s="602" t="s">
        <v>497</v>
      </c>
      <c r="N997" s="602" t="s">
        <v>498</v>
      </c>
      <c r="O997" s="602" t="s">
        <v>498</v>
      </c>
      <c r="P997" s="602" t="s">
        <v>498</v>
      </c>
      <c r="Q997" s="602" t="s">
        <v>498</v>
      </c>
      <c r="R997" s="602" t="s">
        <v>498</v>
      </c>
      <c r="S997" s="602" t="s">
        <v>498</v>
      </c>
      <c r="T997" s="602" t="s">
        <v>498</v>
      </c>
      <c r="U997" s="602" t="s">
        <v>498</v>
      </c>
      <c r="V997" s="602" t="s">
        <v>498</v>
      </c>
      <c r="W997" s="602" t="s">
        <v>498</v>
      </c>
      <c r="X997" s="602" t="s">
        <v>498</v>
      </c>
    </row>
    <row r="998" spans="1:24" s="602" customFormat="1">
      <c r="A998" s="602">
        <v>411784</v>
      </c>
      <c r="B998" s="602" t="s">
        <v>5842</v>
      </c>
      <c r="C998" s="602" t="s">
        <v>498</v>
      </c>
      <c r="D998" s="602" t="s">
        <v>497</v>
      </c>
      <c r="E998" s="602" t="s">
        <v>498</v>
      </c>
      <c r="F998" s="602" t="s">
        <v>498</v>
      </c>
      <c r="G998" s="602" t="s">
        <v>498</v>
      </c>
      <c r="H998" s="602" t="s">
        <v>498</v>
      </c>
      <c r="I998" s="602" t="s">
        <v>498</v>
      </c>
      <c r="J998" s="602" t="s">
        <v>497</v>
      </c>
      <c r="K998" s="602" t="s">
        <v>498</v>
      </c>
      <c r="L998" s="602" t="s">
        <v>498</v>
      </c>
      <c r="M998" s="602" t="s">
        <v>497</v>
      </c>
      <c r="N998" s="602" t="s">
        <v>498</v>
      </c>
      <c r="O998" s="602" t="s">
        <v>498</v>
      </c>
      <c r="P998" s="602" t="s">
        <v>498</v>
      </c>
      <c r="Q998" s="602" t="s">
        <v>498</v>
      </c>
      <c r="R998" s="602" t="s">
        <v>498</v>
      </c>
      <c r="S998" s="602" t="s">
        <v>498</v>
      </c>
      <c r="T998" s="602" t="s">
        <v>498</v>
      </c>
      <c r="U998" s="602" t="s">
        <v>498</v>
      </c>
      <c r="V998" s="602" t="s">
        <v>498</v>
      </c>
      <c r="W998" s="602" t="s">
        <v>498</v>
      </c>
      <c r="X998" s="602" t="s">
        <v>498</v>
      </c>
    </row>
    <row r="999" spans="1:24" s="602" customFormat="1">
      <c r="A999" s="602">
        <v>412030</v>
      </c>
      <c r="B999" s="602" t="s">
        <v>5842</v>
      </c>
      <c r="C999" s="602" t="s">
        <v>498</v>
      </c>
      <c r="D999" s="602" t="s">
        <v>497</v>
      </c>
      <c r="E999" s="602" t="s">
        <v>498</v>
      </c>
      <c r="F999" s="602" t="s">
        <v>498</v>
      </c>
      <c r="G999" s="602" t="s">
        <v>498</v>
      </c>
      <c r="H999" s="602" t="s">
        <v>498</v>
      </c>
      <c r="I999" s="602" t="s">
        <v>498</v>
      </c>
      <c r="J999" s="602" t="s">
        <v>497</v>
      </c>
      <c r="K999" s="602" t="s">
        <v>498</v>
      </c>
      <c r="L999" s="602" t="s">
        <v>497</v>
      </c>
      <c r="M999" s="602" t="s">
        <v>498</v>
      </c>
      <c r="N999" s="602" t="s">
        <v>498</v>
      </c>
      <c r="O999" s="602" t="s">
        <v>498</v>
      </c>
      <c r="P999" s="602" t="s">
        <v>498</v>
      </c>
      <c r="Q999" s="602" t="s">
        <v>498</v>
      </c>
      <c r="R999" s="602" t="s">
        <v>498</v>
      </c>
      <c r="S999" s="602" t="s">
        <v>498</v>
      </c>
      <c r="T999" s="602" t="s">
        <v>498</v>
      </c>
      <c r="U999" s="602" t="s">
        <v>498</v>
      </c>
      <c r="V999" s="602" t="s">
        <v>498</v>
      </c>
      <c r="W999" s="602" t="s">
        <v>498</v>
      </c>
      <c r="X999" s="602" t="s">
        <v>498</v>
      </c>
    </row>
    <row r="1000" spans="1:24" s="602" customFormat="1">
      <c r="A1000" s="602">
        <v>412131</v>
      </c>
      <c r="B1000" s="602" t="s">
        <v>5842</v>
      </c>
      <c r="C1000" s="602" t="s">
        <v>498</v>
      </c>
      <c r="D1000" s="602" t="s">
        <v>497</v>
      </c>
      <c r="E1000" s="602" t="s">
        <v>498</v>
      </c>
      <c r="F1000" s="602" t="s">
        <v>498</v>
      </c>
      <c r="G1000" s="602" t="s">
        <v>497</v>
      </c>
      <c r="H1000" s="602" t="s">
        <v>498</v>
      </c>
      <c r="I1000" s="602" t="s">
        <v>497</v>
      </c>
      <c r="J1000" s="602" t="s">
        <v>499</v>
      </c>
      <c r="K1000" s="602" t="s">
        <v>497</v>
      </c>
      <c r="L1000" s="602" t="s">
        <v>498</v>
      </c>
      <c r="M1000" s="602" t="s">
        <v>499</v>
      </c>
      <c r="N1000" s="602" t="s">
        <v>498</v>
      </c>
      <c r="O1000" s="602" t="s">
        <v>499</v>
      </c>
      <c r="P1000" s="602" t="s">
        <v>498</v>
      </c>
      <c r="Q1000" s="602" t="s">
        <v>498</v>
      </c>
      <c r="R1000" s="602" t="s">
        <v>498</v>
      </c>
      <c r="S1000" s="602" t="s">
        <v>498</v>
      </c>
      <c r="T1000" s="602" t="s">
        <v>498</v>
      </c>
      <c r="U1000" s="602" t="s">
        <v>498</v>
      </c>
      <c r="V1000" s="602" t="s">
        <v>498</v>
      </c>
      <c r="W1000" s="602" t="s">
        <v>498</v>
      </c>
      <c r="X1000" s="602" t="s">
        <v>498</v>
      </c>
    </row>
    <row r="1001" spans="1:24" s="602" customFormat="1">
      <c r="A1001" s="602">
        <v>412549</v>
      </c>
      <c r="B1001" s="602" t="s">
        <v>5842</v>
      </c>
      <c r="C1001" s="602" t="s">
        <v>498</v>
      </c>
      <c r="D1001" s="602" t="s">
        <v>497</v>
      </c>
      <c r="E1001" s="602" t="s">
        <v>498</v>
      </c>
      <c r="F1001" s="602" t="s">
        <v>498</v>
      </c>
      <c r="G1001" s="602" t="s">
        <v>498</v>
      </c>
      <c r="H1001" s="602" t="s">
        <v>498</v>
      </c>
      <c r="I1001" s="602" t="s">
        <v>498</v>
      </c>
      <c r="J1001" s="602" t="s">
        <v>497</v>
      </c>
      <c r="K1001" s="602" t="s">
        <v>497</v>
      </c>
      <c r="L1001" s="602" t="s">
        <v>497</v>
      </c>
      <c r="M1001" s="602" t="s">
        <v>497</v>
      </c>
      <c r="N1001" s="602" t="s">
        <v>498</v>
      </c>
      <c r="O1001" s="602" t="s">
        <v>498</v>
      </c>
      <c r="P1001" s="602" t="s">
        <v>498</v>
      </c>
      <c r="Q1001" s="602" t="s">
        <v>498</v>
      </c>
      <c r="R1001" s="602" t="s">
        <v>498</v>
      </c>
      <c r="S1001" s="602" t="s">
        <v>498</v>
      </c>
      <c r="T1001" s="602" t="s">
        <v>498</v>
      </c>
      <c r="U1001" s="602" t="s">
        <v>498</v>
      </c>
      <c r="V1001" s="602" t="s">
        <v>498</v>
      </c>
      <c r="W1001" s="602" t="s">
        <v>498</v>
      </c>
      <c r="X1001" s="602" t="s">
        <v>498</v>
      </c>
    </row>
    <row r="1002" spans="1:24" s="602" customFormat="1">
      <c r="A1002" s="602">
        <v>412885</v>
      </c>
      <c r="B1002" s="602" t="s">
        <v>5842</v>
      </c>
      <c r="C1002" s="602" t="s">
        <v>498</v>
      </c>
      <c r="D1002" s="602" t="s">
        <v>497</v>
      </c>
      <c r="E1002" s="602" t="s">
        <v>498</v>
      </c>
      <c r="F1002" s="602" t="s">
        <v>498</v>
      </c>
      <c r="G1002" s="602" t="s">
        <v>497</v>
      </c>
      <c r="H1002" s="602" t="s">
        <v>498</v>
      </c>
      <c r="I1002" s="602" t="s">
        <v>497</v>
      </c>
      <c r="J1002" s="602" t="s">
        <v>499</v>
      </c>
      <c r="K1002" s="602" t="s">
        <v>499</v>
      </c>
      <c r="L1002" s="602" t="s">
        <v>497</v>
      </c>
      <c r="M1002" s="602" t="s">
        <v>499</v>
      </c>
      <c r="N1002" s="602" t="s">
        <v>498</v>
      </c>
      <c r="O1002" s="602" t="s">
        <v>499</v>
      </c>
      <c r="P1002" s="602" t="s">
        <v>499</v>
      </c>
      <c r="Q1002" s="602" t="s">
        <v>499</v>
      </c>
      <c r="R1002" s="602" t="s">
        <v>498</v>
      </c>
      <c r="S1002" s="602" t="s">
        <v>498</v>
      </c>
      <c r="T1002" s="602" t="s">
        <v>498</v>
      </c>
      <c r="U1002" s="602" t="s">
        <v>498</v>
      </c>
      <c r="V1002" s="602" t="s">
        <v>498</v>
      </c>
      <c r="W1002" s="602" t="s">
        <v>498</v>
      </c>
      <c r="X1002" s="602" t="s">
        <v>498</v>
      </c>
    </row>
    <row r="1003" spans="1:24" s="602" customFormat="1">
      <c r="A1003" s="602">
        <v>414909</v>
      </c>
      <c r="B1003" s="602" t="s">
        <v>5842</v>
      </c>
      <c r="C1003" s="602" t="s">
        <v>498</v>
      </c>
      <c r="D1003" s="602" t="s">
        <v>497</v>
      </c>
      <c r="E1003" s="602" t="s">
        <v>498</v>
      </c>
      <c r="F1003" s="602" t="s">
        <v>498</v>
      </c>
      <c r="G1003" s="602" t="s">
        <v>499</v>
      </c>
      <c r="H1003" s="602" t="s">
        <v>499</v>
      </c>
      <c r="I1003" s="602" t="s">
        <v>498</v>
      </c>
      <c r="J1003" s="602" t="s">
        <v>497</v>
      </c>
      <c r="K1003" s="602" t="s">
        <v>499</v>
      </c>
      <c r="L1003" s="602" t="s">
        <v>498</v>
      </c>
      <c r="M1003" s="602" t="s">
        <v>497</v>
      </c>
      <c r="N1003" s="602" t="s">
        <v>498</v>
      </c>
      <c r="O1003" s="602" t="s">
        <v>498</v>
      </c>
      <c r="P1003" s="602" t="s">
        <v>498</v>
      </c>
      <c r="Q1003" s="602" t="s">
        <v>498</v>
      </c>
      <c r="R1003" s="602" t="s">
        <v>498</v>
      </c>
      <c r="S1003" s="602" t="s">
        <v>498</v>
      </c>
      <c r="T1003" s="602" t="s">
        <v>498</v>
      </c>
      <c r="U1003" s="602" t="s">
        <v>498</v>
      </c>
      <c r="V1003" s="602" t="s">
        <v>498</v>
      </c>
      <c r="W1003" s="602" t="s">
        <v>498</v>
      </c>
      <c r="X1003" s="602" t="s">
        <v>498</v>
      </c>
    </row>
    <row r="1004" spans="1:24" s="602" customFormat="1">
      <c r="A1004" s="602">
        <v>415316</v>
      </c>
      <c r="B1004" s="602" t="s">
        <v>5842</v>
      </c>
      <c r="C1004" s="602" t="s">
        <v>498</v>
      </c>
      <c r="D1004" s="602" t="s">
        <v>497</v>
      </c>
      <c r="E1004" s="602" t="s">
        <v>498</v>
      </c>
      <c r="F1004" s="602" t="s">
        <v>498</v>
      </c>
      <c r="G1004" s="602" t="s">
        <v>497</v>
      </c>
      <c r="H1004" s="602" t="s">
        <v>498</v>
      </c>
      <c r="I1004" s="602" t="s">
        <v>499</v>
      </c>
      <c r="J1004" s="602" t="s">
        <v>498</v>
      </c>
      <c r="K1004" s="602" t="s">
        <v>497</v>
      </c>
      <c r="L1004" s="602" t="s">
        <v>499</v>
      </c>
      <c r="M1004" s="602" t="s">
        <v>498</v>
      </c>
      <c r="N1004" s="602" t="s">
        <v>498</v>
      </c>
      <c r="O1004" s="602" t="s">
        <v>499</v>
      </c>
      <c r="P1004" s="602" t="s">
        <v>498</v>
      </c>
      <c r="Q1004" s="602" t="s">
        <v>499</v>
      </c>
      <c r="R1004" s="602" t="s">
        <v>498</v>
      </c>
      <c r="S1004" s="602" t="s">
        <v>498</v>
      </c>
      <c r="T1004" s="602" t="s">
        <v>498</v>
      </c>
      <c r="U1004" s="602" t="s">
        <v>498</v>
      </c>
      <c r="V1004" s="602" t="s">
        <v>498</v>
      </c>
      <c r="W1004" s="602" t="s">
        <v>498</v>
      </c>
      <c r="X1004" s="602" t="s">
        <v>498</v>
      </c>
    </row>
    <row r="1005" spans="1:24" s="602" customFormat="1">
      <c r="A1005" s="602">
        <v>415528</v>
      </c>
      <c r="B1005" s="602" t="s">
        <v>5842</v>
      </c>
      <c r="C1005" s="602" t="s">
        <v>498</v>
      </c>
      <c r="D1005" s="602" t="s">
        <v>497</v>
      </c>
      <c r="E1005" s="602" t="s">
        <v>498</v>
      </c>
      <c r="F1005" s="602" t="s">
        <v>498</v>
      </c>
      <c r="G1005" s="602" t="s">
        <v>499</v>
      </c>
      <c r="H1005" s="602" t="s">
        <v>498</v>
      </c>
      <c r="I1005" s="602" t="s">
        <v>497</v>
      </c>
      <c r="J1005" s="602" t="s">
        <v>499</v>
      </c>
      <c r="K1005" s="602" t="s">
        <v>497</v>
      </c>
      <c r="L1005" s="602" t="s">
        <v>498</v>
      </c>
      <c r="M1005" s="602" t="s">
        <v>499</v>
      </c>
      <c r="N1005" s="602" t="s">
        <v>498</v>
      </c>
      <c r="O1005" s="602" t="s">
        <v>498</v>
      </c>
      <c r="P1005" s="602" t="s">
        <v>498</v>
      </c>
      <c r="Q1005" s="602" t="s">
        <v>498</v>
      </c>
      <c r="R1005" s="602" t="s">
        <v>498</v>
      </c>
      <c r="S1005" s="602" t="s">
        <v>498</v>
      </c>
      <c r="T1005" s="602" t="s">
        <v>498</v>
      </c>
      <c r="U1005" s="602" t="s">
        <v>498</v>
      </c>
      <c r="V1005" s="602" t="s">
        <v>498</v>
      </c>
      <c r="W1005" s="602" t="s">
        <v>498</v>
      </c>
      <c r="X1005" s="602" t="s">
        <v>498</v>
      </c>
    </row>
    <row r="1006" spans="1:24" s="602" customFormat="1">
      <c r="A1006" s="602">
        <v>422477</v>
      </c>
      <c r="B1006" s="602" t="s">
        <v>5842</v>
      </c>
      <c r="C1006" s="602" t="s">
        <v>498</v>
      </c>
      <c r="D1006" s="602" t="s">
        <v>497</v>
      </c>
      <c r="E1006" s="602" t="s">
        <v>498</v>
      </c>
      <c r="F1006" s="602" t="s">
        <v>498</v>
      </c>
      <c r="G1006" s="602" t="s">
        <v>497</v>
      </c>
      <c r="H1006" s="602" t="s">
        <v>498</v>
      </c>
      <c r="I1006" s="602" t="s">
        <v>497</v>
      </c>
      <c r="J1006" s="602" t="s">
        <v>498</v>
      </c>
      <c r="K1006" s="602" t="s">
        <v>499</v>
      </c>
      <c r="L1006" s="602" t="s">
        <v>497</v>
      </c>
      <c r="M1006" s="602" t="s">
        <v>497</v>
      </c>
      <c r="N1006" s="602" t="s">
        <v>498</v>
      </c>
      <c r="O1006" s="602" t="s">
        <v>498</v>
      </c>
      <c r="P1006" s="602" t="s">
        <v>498</v>
      </c>
      <c r="Q1006" s="602" t="s">
        <v>498</v>
      </c>
      <c r="R1006" s="602" t="s">
        <v>498</v>
      </c>
      <c r="S1006" s="602" t="s">
        <v>498</v>
      </c>
      <c r="T1006" s="602" t="s">
        <v>498</v>
      </c>
      <c r="U1006" s="602" t="s">
        <v>498</v>
      </c>
      <c r="V1006" s="602" t="s">
        <v>498</v>
      </c>
      <c r="W1006" s="602" t="s">
        <v>498</v>
      </c>
      <c r="X1006" s="602" t="s">
        <v>498</v>
      </c>
    </row>
    <row r="1007" spans="1:24" s="602" customFormat="1">
      <c r="A1007" s="602">
        <v>412867</v>
      </c>
      <c r="B1007" s="602" t="s">
        <v>5842</v>
      </c>
      <c r="C1007" s="602" t="s">
        <v>498</v>
      </c>
      <c r="D1007" s="602" t="s">
        <v>497</v>
      </c>
      <c r="E1007" s="602" t="s">
        <v>498</v>
      </c>
      <c r="F1007" s="602" t="s">
        <v>499</v>
      </c>
      <c r="G1007" s="602" t="s">
        <v>498</v>
      </c>
      <c r="H1007" s="602" t="s">
        <v>498</v>
      </c>
      <c r="I1007" s="602" t="s">
        <v>498</v>
      </c>
      <c r="J1007" s="602" t="s">
        <v>497</v>
      </c>
      <c r="K1007" s="602" t="s">
        <v>499</v>
      </c>
      <c r="L1007" s="602" t="s">
        <v>499</v>
      </c>
      <c r="M1007" s="602" t="s">
        <v>499</v>
      </c>
      <c r="N1007" s="602" t="s">
        <v>499</v>
      </c>
      <c r="O1007" s="602" t="s">
        <v>499</v>
      </c>
      <c r="P1007" s="602" t="s">
        <v>498</v>
      </c>
      <c r="Q1007" s="602" t="s">
        <v>498</v>
      </c>
      <c r="R1007" s="602" t="s">
        <v>498</v>
      </c>
      <c r="S1007" s="602" t="s">
        <v>498</v>
      </c>
      <c r="T1007" s="602" t="s">
        <v>498</v>
      </c>
      <c r="U1007" s="602" t="s">
        <v>498</v>
      </c>
      <c r="V1007" s="602" t="s">
        <v>499</v>
      </c>
      <c r="W1007" s="602" t="s">
        <v>497</v>
      </c>
      <c r="X1007" s="602" t="s">
        <v>498</v>
      </c>
    </row>
    <row r="1008" spans="1:24" s="602" customFormat="1">
      <c r="A1008" s="602">
        <v>413263</v>
      </c>
      <c r="B1008" s="602" t="s">
        <v>5842</v>
      </c>
      <c r="C1008" s="602" t="s">
        <v>498</v>
      </c>
      <c r="D1008" s="602" t="s">
        <v>497</v>
      </c>
      <c r="E1008" s="602" t="s">
        <v>498</v>
      </c>
      <c r="F1008" s="602" t="s">
        <v>499</v>
      </c>
      <c r="G1008" s="602" t="s">
        <v>498</v>
      </c>
      <c r="H1008" s="602" t="s">
        <v>498</v>
      </c>
      <c r="I1008" s="602" t="s">
        <v>497</v>
      </c>
      <c r="J1008" s="602" t="s">
        <v>497</v>
      </c>
      <c r="K1008" s="602" t="s">
        <v>499</v>
      </c>
      <c r="L1008" s="602" t="s">
        <v>498</v>
      </c>
      <c r="M1008" s="602" t="s">
        <v>499</v>
      </c>
      <c r="N1008" s="602" t="s">
        <v>497</v>
      </c>
      <c r="O1008" s="602" t="s">
        <v>499</v>
      </c>
      <c r="P1008" s="602" t="s">
        <v>497</v>
      </c>
      <c r="Q1008" s="602" t="s">
        <v>497</v>
      </c>
      <c r="R1008" s="602" t="s">
        <v>498</v>
      </c>
      <c r="S1008" s="602" t="s">
        <v>498</v>
      </c>
      <c r="T1008" s="602" t="s">
        <v>498</v>
      </c>
      <c r="U1008" s="602" t="s">
        <v>498</v>
      </c>
      <c r="V1008" s="602" t="s">
        <v>498</v>
      </c>
      <c r="W1008" s="602" t="s">
        <v>498</v>
      </c>
      <c r="X1008" s="602" t="s">
        <v>498</v>
      </c>
    </row>
    <row r="1009" spans="1:24" s="602" customFormat="1">
      <c r="A1009" s="602">
        <v>407083</v>
      </c>
      <c r="B1009" s="602" t="s">
        <v>5842</v>
      </c>
      <c r="C1009" s="602" t="s">
        <v>498</v>
      </c>
      <c r="D1009" s="602" t="s">
        <v>497</v>
      </c>
      <c r="E1009" s="602" t="s">
        <v>498</v>
      </c>
      <c r="F1009" s="602" t="s">
        <v>497</v>
      </c>
      <c r="G1009" s="602" t="s">
        <v>498</v>
      </c>
      <c r="H1009" s="602" t="s">
        <v>499</v>
      </c>
      <c r="I1009" s="602" t="s">
        <v>497</v>
      </c>
      <c r="J1009" s="602" t="s">
        <v>498</v>
      </c>
      <c r="K1009" s="602" t="s">
        <v>499</v>
      </c>
      <c r="L1009" s="602" t="s">
        <v>499</v>
      </c>
      <c r="M1009" s="602" t="s">
        <v>499</v>
      </c>
      <c r="N1009" s="602" t="s">
        <v>498</v>
      </c>
      <c r="O1009" s="602" t="s">
        <v>498</v>
      </c>
      <c r="P1009" s="602" t="s">
        <v>498</v>
      </c>
      <c r="Q1009" s="602" t="s">
        <v>498</v>
      </c>
      <c r="R1009" s="602" t="s">
        <v>498</v>
      </c>
      <c r="S1009" s="602" t="s">
        <v>498</v>
      </c>
      <c r="T1009" s="602" t="s">
        <v>498</v>
      </c>
      <c r="U1009" s="602" t="s">
        <v>498</v>
      </c>
      <c r="V1009" s="602" t="s">
        <v>498</v>
      </c>
      <c r="W1009" s="602" t="s">
        <v>498</v>
      </c>
      <c r="X1009" s="602" t="s">
        <v>498</v>
      </c>
    </row>
    <row r="1010" spans="1:24" s="602" customFormat="1">
      <c r="A1010" s="602">
        <v>407187</v>
      </c>
      <c r="B1010" s="602" t="s">
        <v>5842</v>
      </c>
      <c r="C1010" s="602" t="s">
        <v>498</v>
      </c>
      <c r="D1010" s="602" t="s">
        <v>497</v>
      </c>
      <c r="E1010" s="602" t="s">
        <v>498</v>
      </c>
      <c r="F1010" s="602" t="s">
        <v>497</v>
      </c>
      <c r="G1010" s="602" t="s">
        <v>497</v>
      </c>
      <c r="H1010" s="602" t="s">
        <v>498</v>
      </c>
      <c r="I1010" s="602" t="s">
        <v>497</v>
      </c>
      <c r="J1010" s="602" t="s">
        <v>497</v>
      </c>
      <c r="K1010" s="602" t="s">
        <v>497</v>
      </c>
      <c r="L1010" s="602" t="s">
        <v>497</v>
      </c>
      <c r="M1010" s="602" t="s">
        <v>499</v>
      </c>
      <c r="N1010" s="602" t="s">
        <v>497</v>
      </c>
      <c r="O1010" s="602" t="s">
        <v>497</v>
      </c>
      <c r="P1010" s="602" t="s">
        <v>497</v>
      </c>
      <c r="Q1010" s="602" t="s">
        <v>497</v>
      </c>
      <c r="R1010" s="602" t="s">
        <v>498</v>
      </c>
      <c r="S1010" s="602" t="s">
        <v>498</v>
      </c>
      <c r="T1010" s="602" t="s">
        <v>498</v>
      </c>
      <c r="U1010" s="602" t="s">
        <v>498</v>
      </c>
      <c r="V1010" s="602" t="s">
        <v>498</v>
      </c>
      <c r="W1010" s="602" t="s">
        <v>498</v>
      </c>
      <c r="X1010" s="602" t="s">
        <v>498</v>
      </c>
    </row>
    <row r="1011" spans="1:24" s="602" customFormat="1">
      <c r="A1011" s="602">
        <v>407768</v>
      </c>
      <c r="B1011" s="602" t="s">
        <v>5842</v>
      </c>
      <c r="C1011" s="602" t="s">
        <v>498</v>
      </c>
      <c r="D1011" s="602" t="s">
        <v>497</v>
      </c>
      <c r="E1011" s="602" t="s">
        <v>498</v>
      </c>
      <c r="F1011" s="602" t="s">
        <v>497</v>
      </c>
      <c r="G1011" s="602" t="s">
        <v>497</v>
      </c>
      <c r="H1011" s="602" t="s">
        <v>498</v>
      </c>
      <c r="I1011" s="602" t="s">
        <v>498</v>
      </c>
      <c r="J1011" s="602" t="s">
        <v>497</v>
      </c>
      <c r="K1011" s="602" t="s">
        <v>499</v>
      </c>
      <c r="L1011" s="602" t="s">
        <v>498</v>
      </c>
      <c r="M1011" s="602" t="s">
        <v>499</v>
      </c>
      <c r="N1011" s="602" t="s">
        <v>497</v>
      </c>
      <c r="O1011" s="602" t="s">
        <v>498</v>
      </c>
      <c r="P1011" s="602" t="s">
        <v>498</v>
      </c>
      <c r="Q1011" s="602" t="s">
        <v>498</v>
      </c>
      <c r="R1011" s="602" t="s">
        <v>498</v>
      </c>
      <c r="S1011" s="602" t="s">
        <v>498</v>
      </c>
      <c r="T1011" s="602" t="s">
        <v>498</v>
      </c>
      <c r="U1011" s="602" t="s">
        <v>498</v>
      </c>
      <c r="V1011" s="602" t="s">
        <v>498</v>
      </c>
      <c r="W1011" s="602" t="s">
        <v>498</v>
      </c>
      <c r="X1011" s="602" t="s">
        <v>498</v>
      </c>
    </row>
    <row r="1012" spans="1:24" s="602" customFormat="1">
      <c r="A1012" s="602">
        <v>408009</v>
      </c>
      <c r="B1012" s="602" t="s">
        <v>5842</v>
      </c>
      <c r="C1012" s="602" t="s">
        <v>498</v>
      </c>
      <c r="D1012" s="602" t="s">
        <v>497</v>
      </c>
      <c r="E1012" s="602" t="s">
        <v>498</v>
      </c>
      <c r="F1012" s="602" t="s">
        <v>497</v>
      </c>
      <c r="G1012" s="602" t="s">
        <v>497</v>
      </c>
      <c r="H1012" s="602" t="s">
        <v>498</v>
      </c>
      <c r="I1012" s="602" t="s">
        <v>497</v>
      </c>
      <c r="J1012" s="602" t="s">
        <v>497</v>
      </c>
      <c r="K1012" s="602" t="s">
        <v>499</v>
      </c>
      <c r="L1012" s="602" t="s">
        <v>498</v>
      </c>
      <c r="M1012" s="602" t="s">
        <v>497</v>
      </c>
      <c r="N1012" s="602" t="s">
        <v>499</v>
      </c>
      <c r="O1012" s="602" t="s">
        <v>499</v>
      </c>
      <c r="P1012" s="602" t="s">
        <v>498</v>
      </c>
      <c r="Q1012" s="602" t="s">
        <v>498</v>
      </c>
      <c r="R1012" s="602" t="s">
        <v>498</v>
      </c>
      <c r="S1012" s="602" t="s">
        <v>498</v>
      </c>
      <c r="T1012" s="602" t="s">
        <v>498</v>
      </c>
      <c r="U1012" s="602" t="s">
        <v>498</v>
      </c>
      <c r="V1012" s="602" t="s">
        <v>498</v>
      </c>
      <c r="W1012" s="602" t="s">
        <v>498</v>
      </c>
      <c r="X1012" s="602" t="s">
        <v>498</v>
      </c>
    </row>
    <row r="1013" spans="1:24" s="602" customFormat="1">
      <c r="A1013" s="602">
        <v>406061</v>
      </c>
      <c r="B1013" s="602" t="s">
        <v>5842</v>
      </c>
      <c r="C1013" s="602" t="s">
        <v>498</v>
      </c>
      <c r="D1013" s="602" t="s">
        <v>497</v>
      </c>
      <c r="E1013" s="602" t="s">
        <v>498</v>
      </c>
      <c r="F1013" s="602" t="s">
        <v>498</v>
      </c>
      <c r="G1013" s="602" t="s">
        <v>497</v>
      </c>
      <c r="H1013" s="602" t="s">
        <v>498</v>
      </c>
      <c r="I1013" s="602" t="s">
        <v>497</v>
      </c>
      <c r="J1013" s="602" t="s">
        <v>497</v>
      </c>
      <c r="K1013" s="602" t="s">
        <v>497</v>
      </c>
      <c r="L1013" s="602" t="s">
        <v>497</v>
      </c>
      <c r="M1013" s="602" t="s">
        <v>497</v>
      </c>
      <c r="N1013" s="602" t="s">
        <v>497</v>
      </c>
      <c r="O1013" s="602" t="s">
        <v>497</v>
      </c>
      <c r="P1013" s="602" t="s">
        <v>499</v>
      </c>
      <c r="Q1013" s="602" t="s">
        <v>498</v>
      </c>
      <c r="R1013" s="602" t="s">
        <v>498</v>
      </c>
      <c r="S1013" s="602" t="s">
        <v>498</v>
      </c>
      <c r="T1013" s="602" t="s">
        <v>499</v>
      </c>
      <c r="U1013" s="602" t="s">
        <v>498</v>
      </c>
      <c r="V1013" s="602" t="s">
        <v>499</v>
      </c>
      <c r="W1013" s="602" t="s">
        <v>498</v>
      </c>
      <c r="X1013" s="602" t="s">
        <v>499</v>
      </c>
    </row>
    <row r="1014" spans="1:24" s="602" customFormat="1">
      <c r="A1014" s="602">
        <v>407062</v>
      </c>
      <c r="B1014" s="602" t="s">
        <v>5842</v>
      </c>
      <c r="C1014" s="602" t="s">
        <v>498</v>
      </c>
      <c r="D1014" s="602" t="s">
        <v>497</v>
      </c>
      <c r="E1014" s="602" t="s">
        <v>498</v>
      </c>
      <c r="F1014" s="602" t="s">
        <v>498</v>
      </c>
      <c r="G1014" s="602" t="s">
        <v>499</v>
      </c>
      <c r="H1014" s="602" t="s">
        <v>498</v>
      </c>
      <c r="I1014" s="602" t="s">
        <v>498</v>
      </c>
      <c r="J1014" s="602" t="s">
        <v>499</v>
      </c>
      <c r="K1014" s="602" t="s">
        <v>499</v>
      </c>
      <c r="L1014" s="602" t="s">
        <v>498</v>
      </c>
      <c r="M1014" s="602" t="s">
        <v>499</v>
      </c>
      <c r="N1014" s="602" t="s">
        <v>497</v>
      </c>
      <c r="O1014" s="602" t="s">
        <v>499</v>
      </c>
      <c r="P1014" s="602" t="s">
        <v>498</v>
      </c>
      <c r="Q1014" s="602" t="s">
        <v>499</v>
      </c>
      <c r="R1014" s="602" t="s">
        <v>498</v>
      </c>
      <c r="S1014" s="602" t="s">
        <v>498</v>
      </c>
      <c r="T1014" s="602" t="s">
        <v>499</v>
      </c>
      <c r="U1014" s="602" t="s">
        <v>498</v>
      </c>
      <c r="V1014" s="602" t="s">
        <v>497</v>
      </c>
      <c r="W1014" s="602" t="s">
        <v>498</v>
      </c>
      <c r="X1014" s="602" t="s">
        <v>498</v>
      </c>
    </row>
    <row r="1015" spans="1:24" s="602" customFormat="1">
      <c r="A1015" s="602">
        <v>411136</v>
      </c>
      <c r="B1015" s="602" t="s">
        <v>5842</v>
      </c>
      <c r="C1015" s="602" t="s">
        <v>498</v>
      </c>
      <c r="D1015" s="602" t="s">
        <v>497</v>
      </c>
      <c r="E1015" s="602" t="s">
        <v>498</v>
      </c>
      <c r="F1015" s="602" t="s">
        <v>498</v>
      </c>
      <c r="G1015" s="602" t="s">
        <v>497</v>
      </c>
      <c r="H1015" s="602" t="s">
        <v>498</v>
      </c>
      <c r="I1015" s="602" t="s">
        <v>497</v>
      </c>
      <c r="J1015" s="602" t="s">
        <v>497</v>
      </c>
      <c r="K1015" s="602" t="s">
        <v>499</v>
      </c>
      <c r="L1015" s="602" t="s">
        <v>498</v>
      </c>
      <c r="M1015" s="602" t="s">
        <v>497</v>
      </c>
      <c r="N1015" s="602" t="s">
        <v>498</v>
      </c>
      <c r="O1015" s="602" t="s">
        <v>499</v>
      </c>
      <c r="P1015" s="602" t="s">
        <v>497</v>
      </c>
      <c r="Q1015" s="602" t="s">
        <v>499</v>
      </c>
      <c r="R1015" s="602" t="s">
        <v>498</v>
      </c>
      <c r="S1015" s="602" t="s">
        <v>498</v>
      </c>
      <c r="T1015" s="602" t="s">
        <v>499</v>
      </c>
      <c r="U1015" s="602" t="s">
        <v>499</v>
      </c>
      <c r="V1015" s="602" t="s">
        <v>499</v>
      </c>
      <c r="W1015" s="602" t="s">
        <v>497</v>
      </c>
      <c r="X1015" s="602" t="s">
        <v>498</v>
      </c>
    </row>
    <row r="1016" spans="1:24" s="602" customFormat="1">
      <c r="A1016" s="602">
        <v>414279</v>
      </c>
      <c r="B1016" s="602" t="s">
        <v>5842</v>
      </c>
      <c r="C1016" s="602" t="s">
        <v>498</v>
      </c>
      <c r="D1016" s="602" t="s">
        <v>497</v>
      </c>
      <c r="E1016" s="602" t="s">
        <v>498</v>
      </c>
      <c r="F1016" s="602" t="s">
        <v>498</v>
      </c>
      <c r="G1016" s="602" t="s">
        <v>499</v>
      </c>
      <c r="H1016" s="602" t="s">
        <v>498</v>
      </c>
      <c r="I1016" s="602" t="s">
        <v>499</v>
      </c>
      <c r="J1016" s="602" t="s">
        <v>499</v>
      </c>
      <c r="K1016" s="602" t="s">
        <v>499</v>
      </c>
      <c r="L1016" s="602" t="s">
        <v>499</v>
      </c>
      <c r="M1016" s="602" t="s">
        <v>499</v>
      </c>
      <c r="N1016" s="602" t="s">
        <v>498</v>
      </c>
      <c r="O1016" s="602" t="s">
        <v>497</v>
      </c>
      <c r="P1016" s="602" t="s">
        <v>498</v>
      </c>
      <c r="Q1016" s="602" t="s">
        <v>499</v>
      </c>
      <c r="R1016" s="602" t="s">
        <v>498</v>
      </c>
      <c r="S1016" s="602" t="s">
        <v>498</v>
      </c>
      <c r="T1016" s="602" t="s">
        <v>499</v>
      </c>
      <c r="U1016" s="602" t="s">
        <v>498</v>
      </c>
      <c r="V1016" s="602" t="s">
        <v>498</v>
      </c>
      <c r="W1016" s="602" t="s">
        <v>498</v>
      </c>
      <c r="X1016" s="602" t="s">
        <v>498</v>
      </c>
    </row>
    <row r="1017" spans="1:24" s="602" customFormat="1">
      <c r="A1017" s="602">
        <v>415333</v>
      </c>
      <c r="B1017" s="602" t="s">
        <v>5842</v>
      </c>
      <c r="C1017" s="602" t="s">
        <v>498</v>
      </c>
      <c r="D1017" s="602" t="s">
        <v>497</v>
      </c>
      <c r="E1017" s="602" t="s">
        <v>498</v>
      </c>
      <c r="F1017" s="602" t="s">
        <v>498</v>
      </c>
      <c r="G1017" s="602" t="s">
        <v>499</v>
      </c>
      <c r="H1017" s="602" t="s">
        <v>498</v>
      </c>
      <c r="I1017" s="602" t="s">
        <v>499</v>
      </c>
      <c r="J1017" s="602" t="s">
        <v>499</v>
      </c>
      <c r="K1017" s="602" t="s">
        <v>497</v>
      </c>
      <c r="L1017" s="602" t="s">
        <v>498</v>
      </c>
      <c r="M1017" s="602" t="s">
        <v>497</v>
      </c>
      <c r="N1017" s="602" t="s">
        <v>498</v>
      </c>
      <c r="O1017" s="602" t="s">
        <v>499</v>
      </c>
      <c r="P1017" s="602" t="s">
        <v>499</v>
      </c>
      <c r="Q1017" s="602" t="s">
        <v>499</v>
      </c>
      <c r="R1017" s="602" t="s">
        <v>498</v>
      </c>
      <c r="S1017" s="602" t="s">
        <v>498</v>
      </c>
      <c r="T1017" s="602" t="s">
        <v>499</v>
      </c>
      <c r="U1017" s="602" t="s">
        <v>498</v>
      </c>
      <c r="V1017" s="602" t="s">
        <v>499</v>
      </c>
      <c r="W1017" s="602" t="s">
        <v>497</v>
      </c>
      <c r="X1017" s="602" t="s">
        <v>498</v>
      </c>
    </row>
    <row r="1018" spans="1:24" s="602" customFormat="1">
      <c r="A1018" s="602">
        <v>405551</v>
      </c>
      <c r="B1018" s="602" t="s">
        <v>5842</v>
      </c>
      <c r="C1018" s="602" t="s">
        <v>498</v>
      </c>
      <c r="D1018" s="602" t="s">
        <v>497</v>
      </c>
      <c r="E1018" s="602" t="s">
        <v>498</v>
      </c>
      <c r="F1018" s="602" t="s">
        <v>497</v>
      </c>
      <c r="G1018" s="602" t="s">
        <v>497</v>
      </c>
      <c r="H1018" s="602" t="s">
        <v>497</v>
      </c>
      <c r="I1018" s="602" t="s">
        <v>497</v>
      </c>
      <c r="J1018" s="602" t="s">
        <v>497</v>
      </c>
      <c r="K1018" s="602" t="s">
        <v>497</v>
      </c>
      <c r="L1018" s="602" t="s">
        <v>499</v>
      </c>
      <c r="M1018" s="602" t="s">
        <v>497</v>
      </c>
      <c r="N1018" s="602" t="s">
        <v>499</v>
      </c>
      <c r="O1018" s="602" t="s">
        <v>499</v>
      </c>
      <c r="P1018" s="602" t="s">
        <v>499</v>
      </c>
      <c r="Q1018" s="602" t="s">
        <v>499</v>
      </c>
      <c r="R1018" s="602" t="s">
        <v>498</v>
      </c>
      <c r="S1018" s="602" t="s">
        <v>498</v>
      </c>
      <c r="T1018" s="602" t="s">
        <v>499</v>
      </c>
      <c r="U1018" s="602" t="s">
        <v>499</v>
      </c>
      <c r="V1018" s="602" t="s">
        <v>499</v>
      </c>
      <c r="W1018" s="602" t="s">
        <v>498</v>
      </c>
      <c r="X1018" s="602" t="s">
        <v>498</v>
      </c>
    </row>
    <row r="1019" spans="1:24" s="602" customFormat="1">
      <c r="A1019" s="602">
        <v>414480</v>
      </c>
      <c r="B1019" s="602" t="s">
        <v>5842</v>
      </c>
      <c r="C1019" s="602" t="s">
        <v>498</v>
      </c>
      <c r="D1019" s="602" t="s">
        <v>497</v>
      </c>
      <c r="E1019" s="602" t="s">
        <v>498</v>
      </c>
      <c r="F1019" s="602" t="s">
        <v>497</v>
      </c>
      <c r="G1019" s="602" t="s">
        <v>498</v>
      </c>
      <c r="H1019" s="602" t="s">
        <v>498</v>
      </c>
      <c r="I1019" s="602" t="s">
        <v>499</v>
      </c>
      <c r="J1019" s="602" t="s">
        <v>499</v>
      </c>
      <c r="K1019" s="602" t="s">
        <v>499</v>
      </c>
      <c r="L1019" s="602" t="s">
        <v>497</v>
      </c>
      <c r="M1019" s="602" t="s">
        <v>497</v>
      </c>
      <c r="N1019" s="602" t="s">
        <v>498</v>
      </c>
      <c r="O1019" s="602" t="s">
        <v>499</v>
      </c>
      <c r="P1019" s="602" t="s">
        <v>497</v>
      </c>
      <c r="Q1019" s="602" t="s">
        <v>498</v>
      </c>
      <c r="R1019" s="602" t="s">
        <v>498</v>
      </c>
      <c r="S1019" s="602" t="s">
        <v>498</v>
      </c>
      <c r="T1019" s="602" t="s">
        <v>499</v>
      </c>
      <c r="U1019" s="602" t="s">
        <v>498</v>
      </c>
      <c r="V1019" s="602" t="s">
        <v>498</v>
      </c>
      <c r="W1019" s="602" t="s">
        <v>498</v>
      </c>
      <c r="X1019" s="602" t="s">
        <v>498</v>
      </c>
    </row>
    <row r="1020" spans="1:24" s="602" customFormat="1">
      <c r="A1020" s="602">
        <v>404525</v>
      </c>
      <c r="B1020" s="602" t="s">
        <v>5842</v>
      </c>
      <c r="C1020" s="602" t="s">
        <v>498</v>
      </c>
      <c r="D1020" s="602" t="s">
        <v>497</v>
      </c>
      <c r="E1020" s="602" t="s">
        <v>498</v>
      </c>
      <c r="F1020" s="602" t="s">
        <v>498</v>
      </c>
      <c r="G1020" s="602" t="s">
        <v>497</v>
      </c>
      <c r="H1020" s="602" t="s">
        <v>498</v>
      </c>
      <c r="I1020" s="602" t="s">
        <v>497</v>
      </c>
      <c r="J1020" s="602" t="s">
        <v>497</v>
      </c>
      <c r="K1020" s="602" t="s">
        <v>497</v>
      </c>
      <c r="L1020" s="602" t="s">
        <v>499</v>
      </c>
      <c r="M1020" s="602" t="s">
        <v>497</v>
      </c>
      <c r="N1020" s="602" t="s">
        <v>497</v>
      </c>
      <c r="O1020" s="602" t="s">
        <v>497</v>
      </c>
      <c r="P1020" s="602" t="s">
        <v>497</v>
      </c>
      <c r="Q1020" s="602" t="s">
        <v>497</v>
      </c>
      <c r="R1020" s="602" t="s">
        <v>498</v>
      </c>
      <c r="S1020" s="602" t="s">
        <v>498</v>
      </c>
      <c r="T1020" s="602" t="s">
        <v>499</v>
      </c>
      <c r="U1020" s="602" t="s">
        <v>499</v>
      </c>
      <c r="V1020" s="602" t="s">
        <v>499</v>
      </c>
      <c r="W1020" s="602" t="s">
        <v>498</v>
      </c>
      <c r="X1020" s="602" t="s">
        <v>498</v>
      </c>
    </row>
    <row r="1021" spans="1:24" s="602" customFormat="1">
      <c r="A1021" s="602">
        <v>403682</v>
      </c>
      <c r="B1021" s="602" t="s">
        <v>5842</v>
      </c>
      <c r="C1021" s="602" t="s">
        <v>498</v>
      </c>
      <c r="D1021" s="602" t="s">
        <v>497</v>
      </c>
      <c r="E1021" s="602" t="s">
        <v>498</v>
      </c>
      <c r="F1021" s="602" t="s">
        <v>498</v>
      </c>
      <c r="G1021" s="602" t="s">
        <v>498</v>
      </c>
      <c r="H1021" s="602" t="s">
        <v>498</v>
      </c>
      <c r="I1021" s="602" t="s">
        <v>498</v>
      </c>
      <c r="J1021" s="602" t="s">
        <v>498</v>
      </c>
      <c r="K1021" s="602" t="s">
        <v>498</v>
      </c>
      <c r="L1021" s="602" t="s">
        <v>498</v>
      </c>
      <c r="M1021" s="602" t="s">
        <v>498</v>
      </c>
      <c r="N1021" s="602" t="s">
        <v>497</v>
      </c>
      <c r="O1021" s="602" t="s">
        <v>498</v>
      </c>
      <c r="P1021" s="602" t="s">
        <v>497</v>
      </c>
      <c r="Q1021" s="602" t="s">
        <v>499</v>
      </c>
      <c r="R1021" s="602" t="s">
        <v>498</v>
      </c>
      <c r="S1021" s="602" t="s">
        <v>498</v>
      </c>
      <c r="T1021" s="602" t="s">
        <v>497</v>
      </c>
      <c r="U1021" s="602" t="s">
        <v>499</v>
      </c>
      <c r="V1021" s="602" t="s">
        <v>497</v>
      </c>
      <c r="W1021" s="602" t="s">
        <v>498</v>
      </c>
      <c r="X1021" s="602" t="s">
        <v>497</v>
      </c>
    </row>
    <row r="1022" spans="1:24" s="602" customFormat="1">
      <c r="A1022" s="602">
        <v>405382</v>
      </c>
      <c r="B1022" s="602" t="s">
        <v>5842</v>
      </c>
      <c r="C1022" s="602" t="s">
        <v>498</v>
      </c>
      <c r="D1022" s="602" t="s">
        <v>497</v>
      </c>
      <c r="E1022" s="602" t="s">
        <v>498</v>
      </c>
      <c r="F1022" s="602" t="s">
        <v>498</v>
      </c>
      <c r="G1022" s="602" t="s">
        <v>498</v>
      </c>
      <c r="H1022" s="602" t="s">
        <v>498</v>
      </c>
      <c r="I1022" s="602" t="s">
        <v>497</v>
      </c>
      <c r="J1022" s="602" t="s">
        <v>499</v>
      </c>
      <c r="K1022" s="602" t="s">
        <v>498</v>
      </c>
      <c r="L1022" s="602" t="s">
        <v>498</v>
      </c>
      <c r="M1022" s="602" t="s">
        <v>498</v>
      </c>
      <c r="N1022" s="602" t="s">
        <v>497</v>
      </c>
      <c r="O1022" s="602" t="s">
        <v>497</v>
      </c>
      <c r="P1022" s="602" t="s">
        <v>499</v>
      </c>
      <c r="Q1022" s="602" t="s">
        <v>499</v>
      </c>
      <c r="R1022" s="602" t="s">
        <v>498</v>
      </c>
      <c r="S1022" s="602" t="s">
        <v>498</v>
      </c>
      <c r="T1022" s="602" t="s">
        <v>497</v>
      </c>
      <c r="U1022" s="602" t="s">
        <v>497</v>
      </c>
      <c r="V1022" s="602" t="s">
        <v>499</v>
      </c>
      <c r="W1022" s="602" t="s">
        <v>497</v>
      </c>
      <c r="X1022" s="602" t="s">
        <v>497</v>
      </c>
    </row>
    <row r="1023" spans="1:24" s="602" customFormat="1">
      <c r="A1023" s="602">
        <v>411057</v>
      </c>
      <c r="B1023" s="602" t="s">
        <v>5842</v>
      </c>
      <c r="C1023" s="602" t="s">
        <v>498</v>
      </c>
      <c r="D1023" s="602" t="s">
        <v>497</v>
      </c>
      <c r="E1023" s="602" t="s">
        <v>498</v>
      </c>
      <c r="F1023" s="602" t="s">
        <v>498</v>
      </c>
      <c r="G1023" s="602" t="s">
        <v>497</v>
      </c>
      <c r="H1023" s="602" t="s">
        <v>498</v>
      </c>
      <c r="I1023" s="602" t="s">
        <v>497</v>
      </c>
      <c r="J1023" s="602" t="s">
        <v>497</v>
      </c>
      <c r="K1023" s="602" t="s">
        <v>499</v>
      </c>
      <c r="L1023" s="602" t="s">
        <v>499</v>
      </c>
      <c r="M1023" s="602" t="s">
        <v>497</v>
      </c>
      <c r="N1023" s="602" t="s">
        <v>499</v>
      </c>
      <c r="O1023" s="602" t="s">
        <v>499</v>
      </c>
      <c r="P1023" s="602" t="s">
        <v>497</v>
      </c>
      <c r="Q1023" s="602" t="s">
        <v>498</v>
      </c>
      <c r="R1023" s="602" t="s">
        <v>498</v>
      </c>
      <c r="S1023" s="602" t="s">
        <v>498</v>
      </c>
      <c r="T1023" s="602" t="s">
        <v>497</v>
      </c>
      <c r="U1023" s="602" t="s">
        <v>499</v>
      </c>
      <c r="V1023" s="602" t="s">
        <v>497</v>
      </c>
      <c r="W1023" s="602" t="s">
        <v>499</v>
      </c>
      <c r="X1023" s="602" t="s">
        <v>497</v>
      </c>
    </row>
    <row r="1024" spans="1:24" s="602" customFormat="1">
      <c r="A1024" s="602">
        <v>403248</v>
      </c>
      <c r="B1024" s="602" t="s">
        <v>5842</v>
      </c>
      <c r="C1024" s="602" t="s">
        <v>498</v>
      </c>
      <c r="D1024" s="602" t="s">
        <v>497</v>
      </c>
      <c r="E1024" s="602" t="s">
        <v>498</v>
      </c>
      <c r="F1024" s="602" t="s">
        <v>499</v>
      </c>
      <c r="G1024" s="602" t="s">
        <v>498</v>
      </c>
      <c r="H1024" s="602" t="s">
        <v>498</v>
      </c>
      <c r="I1024" s="602" t="s">
        <v>498</v>
      </c>
      <c r="J1024" s="602" t="s">
        <v>497</v>
      </c>
      <c r="K1024" s="602" t="s">
        <v>497</v>
      </c>
      <c r="L1024" s="602" t="s">
        <v>498</v>
      </c>
      <c r="M1024" s="602" t="s">
        <v>497</v>
      </c>
      <c r="N1024" s="602" t="s">
        <v>499</v>
      </c>
      <c r="O1024" s="602" t="s">
        <v>499</v>
      </c>
      <c r="P1024" s="602" t="s">
        <v>497</v>
      </c>
      <c r="Q1024" s="602" t="s">
        <v>499</v>
      </c>
      <c r="R1024" s="602" t="s">
        <v>498</v>
      </c>
      <c r="S1024" s="602" t="s">
        <v>498</v>
      </c>
      <c r="T1024" s="602" t="s">
        <v>497</v>
      </c>
      <c r="U1024" s="602" t="s">
        <v>498</v>
      </c>
      <c r="V1024" s="602" t="s">
        <v>498</v>
      </c>
      <c r="W1024" s="602" t="s">
        <v>498</v>
      </c>
      <c r="X1024" s="602" t="s">
        <v>499</v>
      </c>
    </row>
    <row r="1025" spans="1:24" s="602" customFormat="1">
      <c r="A1025" s="602">
        <v>404117</v>
      </c>
      <c r="B1025" s="602" t="s">
        <v>5842</v>
      </c>
      <c r="C1025" s="602" t="s">
        <v>498</v>
      </c>
      <c r="D1025" s="602" t="s">
        <v>497</v>
      </c>
      <c r="E1025" s="602" t="s">
        <v>498</v>
      </c>
      <c r="F1025" s="602" t="s">
        <v>499</v>
      </c>
      <c r="G1025" s="602" t="s">
        <v>497</v>
      </c>
      <c r="H1025" s="602" t="s">
        <v>499</v>
      </c>
      <c r="I1025" s="602" t="s">
        <v>499</v>
      </c>
      <c r="J1025" s="602" t="s">
        <v>497</v>
      </c>
      <c r="K1025" s="602" t="s">
        <v>497</v>
      </c>
      <c r="L1025" s="602" t="s">
        <v>497</v>
      </c>
      <c r="M1025" s="602" t="s">
        <v>499</v>
      </c>
      <c r="N1025" s="602" t="s">
        <v>497</v>
      </c>
      <c r="O1025" s="602" t="s">
        <v>499</v>
      </c>
      <c r="P1025" s="602" t="s">
        <v>499</v>
      </c>
      <c r="Q1025" s="602" t="s">
        <v>497</v>
      </c>
      <c r="R1025" s="602" t="s">
        <v>498</v>
      </c>
      <c r="S1025" s="602" t="s">
        <v>498</v>
      </c>
      <c r="T1025" s="602" t="s">
        <v>497</v>
      </c>
      <c r="U1025" s="602" t="s">
        <v>497</v>
      </c>
      <c r="V1025" s="602" t="s">
        <v>497</v>
      </c>
      <c r="W1025" s="602" t="s">
        <v>497</v>
      </c>
      <c r="X1025" s="602" t="s">
        <v>499</v>
      </c>
    </row>
    <row r="1026" spans="1:24" s="602" customFormat="1">
      <c r="A1026" s="602">
        <v>404444</v>
      </c>
      <c r="B1026" s="602" t="s">
        <v>5842</v>
      </c>
      <c r="C1026" s="602" t="s">
        <v>498</v>
      </c>
      <c r="D1026" s="602" t="s">
        <v>497</v>
      </c>
      <c r="E1026" s="602" t="s">
        <v>498</v>
      </c>
      <c r="F1026" s="602" t="s">
        <v>497</v>
      </c>
      <c r="G1026" s="602" t="s">
        <v>497</v>
      </c>
      <c r="H1026" s="602" t="s">
        <v>498</v>
      </c>
      <c r="I1026" s="602" t="s">
        <v>497</v>
      </c>
      <c r="J1026" s="602" t="s">
        <v>497</v>
      </c>
      <c r="K1026" s="602" t="s">
        <v>497</v>
      </c>
      <c r="L1026" s="602" t="s">
        <v>497</v>
      </c>
      <c r="M1026" s="602" t="s">
        <v>497</v>
      </c>
      <c r="N1026" s="602" t="s">
        <v>499</v>
      </c>
      <c r="O1026" s="602" t="s">
        <v>499</v>
      </c>
      <c r="P1026" s="602" t="s">
        <v>498</v>
      </c>
      <c r="Q1026" s="602" t="s">
        <v>498</v>
      </c>
      <c r="R1026" s="602" t="s">
        <v>498</v>
      </c>
      <c r="S1026" s="602" t="s">
        <v>498</v>
      </c>
      <c r="T1026" s="602" t="s">
        <v>497</v>
      </c>
      <c r="U1026" s="602" t="s">
        <v>497</v>
      </c>
      <c r="V1026" s="602" t="s">
        <v>497</v>
      </c>
      <c r="W1026" s="602" t="s">
        <v>498</v>
      </c>
      <c r="X1026" s="602" t="s">
        <v>498</v>
      </c>
    </row>
    <row r="1027" spans="1:24" s="602" customFormat="1">
      <c r="A1027" s="602">
        <v>405329</v>
      </c>
      <c r="B1027" s="602" t="s">
        <v>5842</v>
      </c>
      <c r="C1027" s="602" t="s">
        <v>498</v>
      </c>
      <c r="D1027" s="602" t="s">
        <v>497</v>
      </c>
      <c r="E1027" s="602" t="s">
        <v>498</v>
      </c>
      <c r="F1027" s="602" t="s">
        <v>497</v>
      </c>
      <c r="G1027" s="602" t="s">
        <v>498</v>
      </c>
      <c r="H1027" s="602" t="s">
        <v>498</v>
      </c>
      <c r="I1027" s="602" t="s">
        <v>497</v>
      </c>
      <c r="J1027" s="602" t="s">
        <v>498</v>
      </c>
      <c r="K1027" s="602" t="s">
        <v>499</v>
      </c>
      <c r="L1027" s="602" t="s">
        <v>497</v>
      </c>
      <c r="M1027" s="602" t="s">
        <v>497</v>
      </c>
      <c r="N1027" s="602" t="s">
        <v>499</v>
      </c>
      <c r="O1027" s="602" t="s">
        <v>497</v>
      </c>
      <c r="P1027" s="602" t="s">
        <v>497</v>
      </c>
      <c r="Q1027" s="602" t="s">
        <v>497</v>
      </c>
      <c r="R1027" s="602" t="s">
        <v>498</v>
      </c>
      <c r="S1027" s="602" t="s">
        <v>498</v>
      </c>
      <c r="T1027" s="602" t="s">
        <v>497</v>
      </c>
      <c r="U1027" s="602" t="s">
        <v>497</v>
      </c>
      <c r="V1027" s="602" t="s">
        <v>497</v>
      </c>
      <c r="W1027" s="602" t="s">
        <v>497</v>
      </c>
      <c r="X1027" s="602" t="s">
        <v>497</v>
      </c>
    </row>
    <row r="1028" spans="1:24" s="602" customFormat="1">
      <c r="A1028" s="602">
        <v>407192</v>
      </c>
      <c r="B1028" s="602" t="s">
        <v>5842</v>
      </c>
      <c r="C1028" s="602" t="s">
        <v>498</v>
      </c>
      <c r="D1028" s="602" t="s">
        <v>497</v>
      </c>
      <c r="E1028" s="602" t="s">
        <v>498</v>
      </c>
      <c r="F1028" s="602" t="s">
        <v>497</v>
      </c>
      <c r="G1028" s="602" t="s">
        <v>497</v>
      </c>
      <c r="H1028" s="602" t="s">
        <v>498</v>
      </c>
      <c r="I1028" s="602" t="s">
        <v>497</v>
      </c>
      <c r="J1028" s="602" t="s">
        <v>497</v>
      </c>
      <c r="K1028" s="602" t="s">
        <v>497</v>
      </c>
      <c r="L1028" s="602" t="s">
        <v>497</v>
      </c>
      <c r="M1028" s="602" t="s">
        <v>499</v>
      </c>
      <c r="N1028" s="602" t="s">
        <v>499</v>
      </c>
      <c r="O1028" s="602" t="s">
        <v>497</v>
      </c>
      <c r="P1028" s="602" t="s">
        <v>497</v>
      </c>
      <c r="Q1028" s="602" t="s">
        <v>497</v>
      </c>
      <c r="R1028" s="602" t="s">
        <v>498</v>
      </c>
      <c r="S1028" s="602" t="s">
        <v>498</v>
      </c>
      <c r="T1028" s="602" t="s">
        <v>497</v>
      </c>
      <c r="U1028" s="602" t="s">
        <v>497</v>
      </c>
      <c r="V1028" s="602" t="s">
        <v>497</v>
      </c>
      <c r="W1028" s="602" t="s">
        <v>497</v>
      </c>
      <c r="X1028" s="602" t="s">
        <v>497</v>
      </c>
    </row>
    <row r="1029" spans="1:24" s="602" customFormat="1">
      <c r="A1029" s="602">
        <v>415835</v>
      </c>
      <c r="B1029" s="602" t="s">
        <v>5842</v>
      </c>
      <c r="C1029" s="602" t="s">
        <v>498</v>
      </c>
      <c r="D1029" s="602" t="s">
        <v>497</v>
      </c>
      <c r="E1029" s="602" t="s">
        <v>498</v>
      </c>
      <c r="F1029" s="602" t="s">
        <v>497</v>
      </c>
      <c r="G1029" s="602" t="s">
        <v>497</v>
      </c>
      <c r="H1029" s="602" t="s">
        <v>497</v>
      </c>
      <c r="I1029" s="602" t="s">
        <v>497</v>
      </c>
      <c r="J1029" s="602" t="s">
        <v>497</v>
      </c>
      <c r="K1029" s="602" t="s">
        <v>497</v>
      </c>
      <c r="L1029" s="602" t="s">
        <v>499</v>
      </c>
      <c r="M1029" s="602" t="s">
        <v>498</v>
      </c>
      <c r="N1029" s="602" t="s">
        <v>497</v>
      </c>
      <c r="O1029" s="602" t="s">
        <v>497</v>
      </c>
      <c r="P1029" s="602" t="s">
        <v>497</v>
      </c>
      <c r="Q1029" s="602" t="s">
        <v>498</v>
      </c>
      <c r="R1029" s="602" t="s">
        <v>498</v>
      </c>
      <c r="S1029" s="602" t="s">
        <v>498</v>
      </c>
      <c r="T1029" s="602" t="s">
        <v>497</v>
      </c>
      <c r="U1029" s="602" t="s">
        <v>498</v>
      </c>
      <c r="V1029" s="602" t="s">
        <v>497</v>
      </c>
      <c r="W1029" s="602" t="s">
        <v>498</v>
      </c>
      <c r="X1029" s="602" t="s">
        <v>497</v>
      </c>
    </row>
    <row r="1030" spans="1:24" s="602" customFormat="1">
      <c r="A1030" s="602">
        <v>407775</v>
      </c>
      <c r="B1030" s="602" t="s">
        <v>5842</v>
      </c>
      <c r="C1030" s="602" t="s">
        <v>498</v>
      </c>
      <c r="D1030" s="602" t="s">
        <v>497</v>
      </c>
      <c r="E1030" s="602" t="s">
        <v>498</v>
      </c>
      <c r="F1030" s="602" t="s">
        <v>498</v>
      </c>
      <c r="G1030" s="602" t="s">
        <v>497</v>
      </c>
      <c r="H1030" s="602" t="s">
        <v>499</v>
      </c>
      <c r="I1030" s="602" t="s">
        <v>497</v>
      </c>
      <c r="J1030" s="602" t="s">
        <v>498</v>
      </c>
      <c r="K1030" s="602" t="s">
        <v>498</v>
      </c>
      <c r="L1030" s="602" t="s">
        <v>499</v>
      </c>
      <c r="M1030" s="602" t="s">
        <v>498</v>
      </c>
      <c r="N1030" s="602" t="s">
        <v>497</v>
      </c>
      <c r="O1030" s="602" t="s">
        <v>497</v>
      </c>
      <c r="P1030" s="602" t="s">
        <v>497</v>
      </c>
      <c r="Q1030" s="602" t="s">
        <v>499</v>
      </c>
      <c r="R1030" s="602" t="s">
        <v>499</v>
      </c>
      <c r="S1030" s="602" t="s">
        <v>498</v>
      </c>
      <c r="T1030" s="602" t="s">
        <v>498</v>
      </c>
      <c r="U1030" s="602" t="s">
        <v>498</v>
      </c>
      <c r="V1030" s="602" t="s">
        <v>498</v>
      </c>
      <c r="W1030" s="602" t="s">
        <v>498</v>
      </c>
      <c r="X1030" s="602" t="s">
        <v>498</v>
      </c>
    </row>
    <row r="1031" spans="1:24" s="602" customFormat="1">
      <c r="A1031" s="602">
        <v>408667</v>
      </c>
      <c r="B1031" s="602" t="s">
        <v>5842</v>
      </c>
      <c r="C1031" s="602" t="s">
        <v>498</v>
      </c>
      <c r="D1031" s="602" t="s">
        <v>497</v>
      </c>
      <c r="E1031" s="602" t="s">
        <v>498</v>
      </c>
      <c r="F1031" s="602" t="s">
        <v>498</v>
      </c>
      <c r="G1031" s="602" t="s">
        <v>497</v>
      </c>
      <c r="H1031" s="602" t="s">
        <v>499</v>
      </c>
      <c r="I1031" s="602" t="s">
        <v>497</v>
      </c>
      <c r="J1031" s="602" t="s">
        <v>497</v>
      </c>
      <c r="K1031" s="602" t="s">
        <v>497</v>
      </c>
      <c r="L1031" s="602" t="s">
        <v>499</v>
      </c>
      <c r="M1031" s="602" t="s">
        <v>499</v>
      </c>
      <c r="N1031" s="602" t="s">
        <v>499</v>
      </c>
      <c r="O1031" s="602" t="s">
        <v>499</v>
      </c>
      <c r="P1031" s="602" t="s">
        <v>498</v>
      </c>
      <c r="Q1031" s="602" t="s">
        <v>498</v>
      </c>
      <c r="R1031" s="602" t="s">
        <v>499</v>
      </c>
      <c r="S1031" s="602" t="s">
        <v>498</v>
      </c>
      <c r="T1031" s="602" t="s">
        <v>498</v>
      </c>
      <c r="U1031" s="602" t="s">
        <v>498</v>
      </c>
      <c r="V1031" s="602" t="s">
        <v>498</v>
      </c>
      <c r="W1031" s="602" t="s">
        <v>498</v>
      </c>
      <c r="X1031" s="602" t="s">
        <v>498</v>
      </c>
    </row>
    <row r="1032" spans="1:24" s="602" customFormat="1">
      <c r="A1032" s="602">
        <v>408943</v>
      </c>
      <c r="B1032" s="602" t="s">
        <v>5842</v>
      </c>
      <c r="C1032" s="602" t="s">
        <v>498</v>
      </c>
      <c r="D1032" s="602" t="s">
        <v>497</v>
      </c>
      <c r="E1032" s="602" t="s">
        <v>498</v>
      </c>
      <c r="F1032" s="602" t="s">
        <v>498</v>
      </c>
      <c r="G1032" s="602" t="s">
        <v>498</v>
      </c>
      <c r="H1032" s="602" t="s">
        <v>498</v>
      </c>
      <c r="I1032" s="602" t="s">
        <v>498</v>
      </c>
      <c r="J1032" s="602" t="s">
        <v>499</v>
      </c>
      <c r="K1032" s="602" t="s">
        <v>498</v>
      </c>
      <c r="L1032" s="602" t="s">
        <v>499</v>
      </c>
      <c r="M1032" s="602" t="s">
        <v>497</v>
      </c>
      <c r="N1032" s="602" t="s">
        <v>499</v>
      </c>
      <c r="O1032" s="602" t="s">
        <v>499</v>
      </c>
      <c r="P1032" s="602" t="s">
        <v>498</v>
      </c>
      <c r="Q1032" s="602" t="s">
        <v>499</v>
      </c>
      <c r="R1032" s="602" t="s">
        <v>499</v>
      </c>
      <c r="S1032" s="602" t="s">
        <v>498</v>
      </c>
      <c r="T1032" s="602" t="s">
        <v>498</v>
      </c>
      <c r="U1032" s="602" t="s">
        <v>498</v>
      </c>
      <c r="V1032" s="602" t="s">
        <v>498</v>
      </c>
      <c r="W1032" s="602" t="s">
        <v>498</v>
      </c>
      <c r="X1032" s="602" t="s">
        <v>499</v>
      </c>
    </row>
    <row r="1033" spans="1:24" s="602" customFormat="1">
      <c r="A1033" s="602">
        <v>415147</v>
      </c>
      <c r="B1033" s="602" t="s">
        <v>5842</v>
      </c>
      <c r="C1033" s="602" t="s">
        <v>498</v>
      </c>
      <c r="D1033" s="602" t="s">
        <v>497</v>
      </c>
      <c r="E1033" s="602" t="s">
        <v>498</v>
      </c>
      <c r="F1033" s="602" t="s">
        <v>498</v>
      </c>
      <c r="G1033" s="602" t="s">
        <v>499</v>
      </c>
      <c r="H1033" s="602" t="s">
        <v>498</v>
      </c>
      <c r="I1033" s="602" t="s">
        <v>498</v>
      </c>
      <c r="J1033" s="602" t="s">
        <v>498</v>
      </c>
      <c r="K1033" s="602" t="s">
        <v>497</v>
      </c>
      <c r="L1033" s="602" t="s">
        <v>498</v>
      </c>
      <c r="M1033" s="602" t="s">
        <v>497</v>
      </c>
      <c r="N1033" s="602" t="s">
        <v>499</v>
      </c>
      <c r="O1033" s="602" t="s">
        <v>499</v>
      </c>
      <c r="P1033" s="602" t="s">
        <v>498</v>
      </c>
      <c r="Q1033" s="602" t="s">
        <v>498</v>
      </c>
      <c r="R1033" s="602" t="s">
        <v>499</v>
      </c>
      <c r="S1033" s="602" t="s">
        <v>498</v>
      </c>
      <c r="T1033" s="602" t="s">
        <v>498</v>
      </c>
      <c r="U1033" s="602" t="s">
        <v>498</v>
      </c>
      <c r="V1033" s="602" t="s">
        <v>498</v>
      </c>
      <c r="W1033" s="602" t="s">
        <v>498</v>
      </c>
      <c r="X1033" s="602" t="s">
        <v>498</v>
      </c>
    </row>
    <row r="1034" spans="1:24" s="602" customFormat="1">
      <c r="A1034" s="602">
        <v>416744</v>
      </c>
      <c r="B1034" s="602" t="s">
        <v>5842</v>
      </c>
      <c r="C1034" s="602" t="s">
        <v>498</v>
      </c>
      <c r="D1034" s="602" t="s">
        <v>497</v>
      </c>
      <c r="E1034" s="602" t="s">
        <v>498</v>
      </c>
      <c r="F1034" s="602" t="s">
        <v>498</v>
      </c>
      <c r="G1034" s="602" t="s">
        <v>498</v>
      </c>
      <c r="H1034" s="602" t="s">
        <v>499</v>
      </c>
      <c r="I1034" s="602" t="s">
        <v>497</v>
      </c>
      <c r="J1034" s="602" t="s">
        <v>499</v>
      </c>
      <c r="K1034" s="602" t="s">
        <v>497</v>
      </c>
      <c r="L1034" s="602" t="s">
        <v>498</v>
      </c>
      <c r="M1034" s="602" t="s">
        <v>498</v>
      </c>
      <c r="N1034" s="602" t="s">
        <v>499</v>
      </c>
      <c r="O1034" s="602" t="s">
        <v>499</v>
      </c>
      <c r="P1034" s="602" t="s">
        <v>499</v>
      </c>
      <c r="Q1034" s="602" t="s">
        <v>498</v>
      </c>
      <c r="R1034" s="602" t="s">
        <v>499</v>
      </c>
      <c r="S1034" s="602" t="s">
        <v>498</v>
      </c>
      <c r="T1034" s="602" t="s">
        <v>498</v>
      </c>
      <c r="U1034" s="602" t="s">
        <v>498</v>
      </c>
      <c r="V1034" s="602" t="s">
        <v>498</v>
      </c>
      <c r="W1034" s="602" t="s">
        <v>498</v>
      </c>
      <c r="X1034" s="602" t="s">
        <v>498</v>
      </c>
    </row>
    <row r="1035" spans="1:24" s="602" customFormat="1">
      <c r="A1035" s="602">
        <v>414498</v>
      </c>
      <c r="B1035" s="602" t="s">
        <v>5842</v>
      </c>
      <c r="C1035" s="602" t="s">
        <v>498</v>
      </c>
      <c r="D1035" s="602" t="s">
        <v>497</v>
      </c>
      <c r="E1035" s="602" t="s">
        <v>498</v>
      </c>
      <c r="F1035" s="602" t="s">
        <v>498</v>
      </c>
      <c r="G1035" s="602" t="s">
        <v>499</v>
      </c>
      <c r="H1035" s="602" t="s">
        <v>498</v>
      </c>
      <c r="I1035" s="602" t="s">
        <v>499</v>
      </c>
      <c r="J1035" s="602" t="s">
        <v>499</v>
      </c>
      <c r="K1035" s="602" t="s">
        <v>499</v>
      </c>
      <c r="L1035" s="602" t="s">
        <v>499</v>
      </c>
      <c r="M1035" s="602" t="s">
        <v>499</v>
      </c>
      <c r="N1035" s="602" t="s">
        <v>498</v>
      </c>
      <c r="O1035" s="602" t="s">
        <v>499</v>
      </c>
      <c r="P1035" s="602" t="s">
        <v>499</v>
      </c>
      <c r="Q1035" s="602" t="s">
        <v>499</v>
      </c>
      <c r="R1035" s="602" t="s">
        <v>499</v>
      </c>
      <c r="S1035" s="602" t="s">
        <v>498</v>
      </c>
      <c r="T1035" s="602" t="s">
        <v>499</v>
      </c>
      <c r="U1035" s="602" t="s">
        <v>498</v>
      </c>
      <c r="V1035" s="602" t="s">
        <v>499</v>
      </c>
      <c r="W1035" s="602" t="s">
        <v>498</v>
      </c>
      <c r="X1035" s="602" t="s">
        <v>498</v>
      </c>
    </row>
    <row r="1036" spans="1:24" s="602" customFormat="1">
      <c r="A1036" s="602">
        <v>416229</v>
      </c>
      <c r="B1036" s="602" t="s">
        <v>5842</v>
      </c>
      <c r="C1036" s="602" t="s">
        <v>498</v>
      </c>
      <c r="D1036" s="602" t="s">
        <v>497</v>
      </c>
      <c r="E1036" s="602" t="s">
        <v>498</v>
      </c>
      <c r="F1036" s="602" t="s">
        <v>498</v>
      </c>
      <c r="G1036" s="602" t="s">
        <v>497</v>
      </c>
      <c r="H1036" s="602" t="s">
        <v>498</v>
      </c>
      <c r="I1036" s="602" t="s">
        <v>497</v>
      </c>
      <c r="J1036" s="602" t="s">
        <v>497</v>
      </c>
      <c r="K1036" s="602" t="s">
        <v>498</v>
      </c>
      <c r="L1036" s="602" t="s">
        <v>498</v>
      </c>
      <c r="M1036" s="602" t="s">
        <v>497</v>
      </c>
      <c r="N1036" s="602" t="s">
        <v>499</v>
      </c>
      <c r="O1036" s="602" t="s">
        <v>497</v>
      </c>
      <c r="P1036" s="602" t="s">
        <v>499</v>
      </c>
      <c r="Q1036" s="602" t="s">
        <v>498</v>
      </c>
      <c r="R1036" s="602" t="s">
        <v>499</v>
      </c>
      <c r="S1036" s="602" t="s">
        <v>498</v>
      </c>
      <c r="T1036" s="602" t="s">
        <v>499</v>
      </c>
      <c r="U1036" s="602" t="s">
        <v>497</v>
      </c>
      <c r="V1036" s="602" t="s">
        <v>497</v>
      </c>
      <c r="W1036" s="602" t="s">
        <v>499</v>
      </c>
      <c r="X1036" s="602" t="s">
        <v>499</v>
      </c>
    </row>
    <row r="1037" spans="1:24" s="602" customFormat="1">
      <c r="A1037" s="602">
        <v>404934</v>
      </c>
      <c r="B1037" s="602" t="s">
        <v>5842</v>
      </c>
      <c r="C1037" s="602" t="s">
        <v>498</v>
      </c>
      <c r="D1037" s="602" t="s">
        <v>497</v>
      </c>
      <c r="E1037" s="602" t="s">
        <v>498</v>
      </c>
      <c r="F1037" s="602" t="s">
        <v>498</v>
      </c>
      <c r="G1037" s="602" t="s">
        <v>497</v>
      </c>
      <c r="H1037" s="602" t="s">
        <v>499</v>
      </c>
      <c r="I1037" s="602" t="s">
        <v>497</v>
      </c>
      <c r="J1037" s="602" t="s">
        <v>498</v>
      </c>
      <c r="K1037" s="602" t="s">
        <v>498</v>
      </c>
      <c r="L1037" s="602" t="s">
        <v>499</v>
      </c>
      <c r="M1037" s="602" t="s">
        <v>498</v>
      </c>
      <c r="N1037" s="602" t="s">
        <v>497</v>
      </c>
      <c r="O1037" s="602" t="s">
        <v>499</v>
      </c>
      <c r="P1037" s="602" t="s">
        <v>497</v>
      </c>
      <c r="Q1037" s="602" t="s">
        <v>499</v>
      </c>
      <c r="R1037" s="602" t="s">
        <v>497</v>
      </c>
      <c r="S1037" s="602" t="s">
        <v>498</v>
      </c>
      <c r="T1037" s="602" t="s">
        <v>498</v>
      </c>
      <c r="U1037" s="602" t="s">
        <v>499</v>
      </c>
      <c r="V1037" s="602" t="s">
        <v>498</v>
      </c>
      <c r="W1037" s="602" t="s">
        <v>498</v>
      </c>
      <c r="X1037" s="602" t="s">
        <v>498</v>
      </c>
    </row>
    <row r="1038" spans="1:24" s="602" customFormat="1">
      <c r="A1038" s="602">
        <v>408322</v>
      </c>
      <c r="B1038" s="602" t="s">
        <v>5842</v>
      </c>
      <c r="C1038" s="602" t="s">
        <v>498</v>
      </c>
      <c r="D1038" s="602" t="s">
        <v>497</v>
      </c>
      <c r="E1038" s="602" t="s">
        <v>498</v>
      </c>
      <c r="F1038" s="602" t="s">
        <v>498</v>
      </c>
      <c r="G1038" s="602" t="s">
        <v>499</v>
      </c>
      <c r="H1038" s="602" t="s">
        <v>498</v>
      </c>
      <c r="I1038" s="602" t="s">
        <v>498</v>
      </c>
      <c r="J1038" s="602" t="s">
        <v>498</v>
      </c>
      <c r="K1038" s="602" t="s">
        <v>497</v>
      </c>
      <c r="L1038" s="602" t="s">
        <v>498</v>
      </c>
      <c r="M1038" s="602" t="s">
        <v>498</v>
      </c>
      <c r="N1038" s="602" t="s">
        <v>497</v>
      </c>
      <c r="O1038" s="602" t="s">
        <v>497</v>
      </c>
      <c r="P1038" s="602" t="s">
        <v>498</v>
      </c>
      <c r="Q1038" s="602" t="s">
        <v>499</v>
      </c>
      <c r="R1038" s="602" t="s">
        <v>497</v>
      </c>
      <c r="S1038" s="602" t="s">
        <v>498</v>
      </c>
      <c r="T1038" s="602" t="s">
        <v>498</v>
      </c>
      <c r="U1038" s="602" t="s">
        <v>499</v>
      </c>
      <c r="V1038" s="602" t="s">
        <v>499</v>
      </c>
      <c r="W1038" s="602" t="s">
        <v>498</v>
      </c>
      <c r="X1038" s="602" t="s">
        <v>498</v>
      </c>
    </row>
    <row r="1039" spans="1:24" s="602" customFormat="1">
      <c r="A1039" s="602">
        <v>412513</v>
      </c>
      <c r="B1039" s="602" t="s">
        <v>5842</v>
      </c>
      <c r="C1039" s="602" t="s">
        <v>498</v>
      </c>
      <c r="D1039" s="602" t="s">
        <v>497</v>
      </c>
      <c r="E1039" s="602" t="s">
        <v>498</v>
      </c>
      <c r="F1039" s="602" t="s">
        <v>498</v>
      </c>
      <c r="G1039" s="602" t="s">
        <v>499</v>
      </c>
      <c r="H1039" s="602" t="s">
        <v>498</v>
      </c>
      <c r="I1039" s="602" t="s">
        <v>498</v>
      </c>
      <c r="J1039" s="602" t="s">
        <v>497</v>
      </c>
      <c r="K1039" s="602" t="s">
        <v>499</v>
      </c>
      <c r="L1039" s="602" t="s">
        <v>497</v>
      </c>
      <c r="M1039" s="602" t="s">
        <v>499</v>
      </c>
      <c r="N1039" s="602" t="s">
        <v>498</v>
      </c>
      <c r="O1039" s="602" t="s">
        <v>497</v>
      </c>
      <c r="P1039" s="602" t="s">
        <v>497</v>
      </c>
      <c r="Q1039" s="602" t="s">
        <v>497</v>
      </c>
      <c r="R1039" s="602" t="s">
        <v>497</v>
      </c>
      <c r="S1039" s="602" t="s">
        <v>498</v>
      </c>
      <c r="T1039" s="602" t="s">
        <v>498</v>
      </c>
      <c r="U1039" s="602" t="s">
        <v>498</v>
      </c>
      <c r="V1039" s="602" t="s">
        <v>498</v>
      </c>
      <c r="W1039" s="602" t="s">
        <v>498</v>
      </c>
      <c r="X1039" s="602" t="s">
        <v>498</v>
      </c>
    </row>
    <row r="1040" spans="1:24" s="602" customFormat="1">
      <c r="A1040" s="602">
        <v>406522</v>
      </c>
      <c r="B1040" s="602" t="s">
        <v>5842</v>
      </c>
      <c r="C1040" s="602" t="s">
        <v>498</v>
      </c>
      <c r="D1040" s="602" t="s">
        <v>497</v>
      </c>
      <c r="E1040" s="602" t="s">
        <v>498</v>
      </c>
      <c r="F1040" s="602" t="s">
        <v>497</v>
      </c>
      <c r="G1040" s="602" t="s">
        <v>498</v>
      </c>
      <c r="H1040" s="602" t="s">
        <v>498</v>
      </c>
      <c r="I1040" s="602" t="s">
        <v>498</v>
      </c>
      <c r="J1040" s="602" t="s">
        <v>498</v>
      </c>
      <c r="K1040" s="602" t="s">
        <v>497</v>
      </c>
      <c r="L1040" s="602" t="s">
        <v>498</v>
      </c>
      <c r="M1040" s="602" t="s">
        <v>497</v>
      </c>
      <c r="N1040" s="602" t="s">
        <v>497</v>
      </c>
      <c r="O1040" s="602" t="s">
        <v>497</v>
      </c>
      <c r="P1040" s="602" t="s">
        <v>497</v>
      </c>
      <c r="Q1040" s="602" t="s">
        <v>498</v>
      </c>
      <c r="R1040" s="602" t="s">
        <v>497</v>
      </c>
      <c r="S1040" s="602" t="s">
        <v>498</v>
      </c>
      <c r="T1040" s="602" t="s">
        <v>498</v>
      </c>
      <c r="U1040" s="602" t="s">
        <v>498</v>
      </c>
      <c r="V1040" s="602" t="s">
        <v>498</v>
      </c>
      <c r="W1040" s="602" t="s">
        <v>498</v>
      </c>
      <c r="X1040" s="602" t="s">
        <v>498</v>
      </c>
    </row>
    <row r="1041" spans="1:24" s="602" customFormat="1">
      <c r="A1041" s="602">
        <v>402271</v>
      </c>
      <c r="B1041" s="602" t="s">
        <v>5842</v>
      </c>
      <c r="C1041" s="602" t="s">
        <v>498</v>
      </c>
      <c r="D1041" s="602" t="s">
        <v>497</v>
      </c>
      <c r="E1041" s="602" t="s">
        <v>498</v>
      </c>
      <c r="F1041" s="602" t="s">
        <v>498</v>
      </c>
      <c r="G1041" s="602" t="s">
        <v>497</v>
      </c>
      <c r="H1041" s="602" t="s">
        <v>499</v>
      </c>
      <c r="I1041" s="602" t="s">
        <v>498</v>
      </c>
      <c r="J1041" s="602" t="s">
        <v>497</v>
      </c>
      <c r="K1041" s="602" t="s">
        <v>497</v>
      </c>
      <c r="L1041" s="602" t="s">
        <v>497</v>
      </c>
      <c r="M1041" s="602" t="s">
        <v>497</v>
      </c>
      <c r="N1041" s="602" t="s">
        <v>497</v>
      </c>
      <c r="O1041" s="602" t="s">
        <v>499</v>
      </c>
      <c r="P1041" s="602" t="s">
        <v>499</v>
      </c>
      <c r="Q1041" s="602" t="s">
        <v>497</v>
      </c>
      <c r="R1041" s="602" t="s">
        <v>497</v>
      </c>
      <c r="S1041" s="602" t="s">
        <v>498</v>
      </c>
      <c r="T1041" s="602" t="s">
        <v>499</v>
      </c>
      <c r="U1041" s="602" t="s">
        <v>499</v>
      </c>
      <c r="V1041" s="602" t="s">
        <v>497</v>
      </c>
      <c r="W1041" s="602" t="s">
        <v>497</v>
      </c>
      <c r="X1041" s="602" t="s">
        <v>499</v>
      </c>
    </row>
    <row r="1042" spans="1:24" s="602" customFormat="1">
      <c r="A1042" s="602">
        <v>407010</v>
      </c>
      <c r="B1042" s="602" t="s">
        <v>5842</v>
      </c>
      <c r="C1042" s="602" t="s">
        <v>498</v>
      </c>
      <c r="D1042" s="602" t="s">
        <v>497</v>
      </c>
      <c r="E1042" s="602" t="s">
        <v>498</v>
      </c>
      <c r="F1042" s="602" t="s">
        <v>498</v>
      </c>
      <c r="G1042" s="602" t="s">
        <v>498</v>
      </c>
      <c r="H1042" s="602" t="s">
        <v>498</v>
      </c>
      <c r="I1042" s="602" t="s">
        <v>497</v>
      </c>
      <c r="J1042" s="602" t="s">
        <v>498</v>
      </c>
      <c r="K1042" s="602" t="s">
        <v>497</v>
      </c>
      <c r="L1042" s="602" t="s">
        <v>498</v>
      </c>
      <c r="M1042" s="602" t="s">
        <v>498</v>
      </c>
      <c r="N1042" s="602" t="s">
        <v>497</v>
      </c>
      <c r="O1042" s="602" t="s">
        <v>498</v>
      </c>
      <c r="P1042" s="602" t="s">
        <v>497</v>
      </c>
      <c r="Q1042" s="602" t="s">
        <v>497</v>
      </c>
      <c r="R1042" s="602" t="s">
        <v>497</v>
      </c>
      <c r="S1042" s="602" t="s">
        <v>498</v>
      </c>
      <c r="T1042" s="602" t="s">
        <v>499</v>
      </c>
      <c r="U1042" s="602" t="s">
        <v>499</v>
      </c>
      <c r="V1042" s="602" t="s">
        <v>497</v>
      </c>
      <c r="W1042" s="602" t="s">
        <v>497</v>
      </c>
      <c r="X1042" s="602" t="s">
        <v>497</v>
      </c>
    </row>
    <row r="1043" spans="1:24" s="602" customFormat="1">
      <c r="A1043" s="602">
        <v>407336</v>
      </c>
      <c r="B1043" s="602" t="s">
        <v>5842</v>
      </c>
      <c r="C1043" s="602" t="s">
        <v>498</v>
      </c>
      <c r="D1043" s="602" t="s">
        <v>497</v>
      </c>
      <c r="E1043" s="602" t="s">
        <v>498</v>
      </c>
      <c r="F1043" s="602" t="s">
        <v>498</v>
      </c>
      <c r="G1043" s="602" t="s">
        <v>497</v>
      </c>
      <c r="H1043" s="602" t="s">
        <v>498</v>
      </c>
      <c r="I1043" s="602" t="s">
        <v>498</v>
      </c>
      <c r="J1043" s="602" t="s">
        <v>497</v>
      </c>
      <c r="K1043" s="602" t="s">
        <v>499</v>
      </c>
      <c r="L1043" s="602" t="s">
        <v>498</v>
      </c>
      <c r="M1043" s="602" t="s">
        <v>499</v>
      </c>
      <c r="N1043" s="602" t="s">
        <v>499</v>
      </c>
      <c r="O1043" s="602" t="s">
        <v>499</v>
      </c>
      <c r="P1043" s="602" t="s">
        <v>499</v>
      </c>
      <c r="Q1043" s="602" t="s">
        <v>499</v>
      </c>
      <c r="R1043" s="602" t="s">
        <v>497</v>
      </c>
      <c r="S1043" s="602" t="s">
        <v>498</v>
      </c>
      <c r="T1043" s="602" t="s">
        <v>499</v>
      </c>
      <c r="U1043" s="602" t="s">
        <v>499</v>
      </c>
      <c r="V1043" s="602" t="s">
        <v>497</v>
      </c>
      <c r="W1043" s="602" t="s">
        <v>499</v>
      </c>
      <c r="X1043" s="602" t="s">
        <v>499</v>
      </c>
    </row>
    <row r="1044" spans="1:24" s="602" customFormat="1">
      <c r="A1044" s="602">
        <v>409243</v>
      </c>
      <c r="B1044" s="602" t="s">
        <v>5842</v>
      </c>
      <c r="C1044" s="602" t="s">
        <v>498</v>
      </c>
      <c r="D1044" s="602" t="s">
        <v>497</v>
      </c>
      <c r="E1044" s="602" t="s">
        <v>498</v>
      </c>
      <c r="F1044" s="602" t="s">
        <v>498</v>
      </c>
      <c r="G1044" s="602" t="s">
        <v>498</v>
      </c>
      <c r="H1044" s="602" t="s">
        <v>498</v>
      </c>
      <c r="I1044" s="602" t="s">
        <v>498</v>
      </c>
      <c r="J1044" s="602" t="s">
        <v>497</v>
      </c>
      <c r="K1044" s="602" t="s">
        <v>498</v>
      </c>
      <c r="L1044" s="602" t="s">
        <v>497</v>
      </c>
      <c r="M1044" s="602" t="s">
        <v>499</v>
      </c>
      <c r="N1044" s="602" t="s">
        <v>497</v>
      </c>
      <c r="O1044" s="602" t="s">
        <v>497</v>
      </c>
      <c r="P1044" s="602" t="s">
        <v>497</v>
      </c>
      <c r="Q1044" s="602" t="s">
        <v>497</v>
      </c>
      <c r="R1044" s="602" t="s">
        <v>497</v>
      </c>
      <c r="S1044" s="602" t="s">
        <v>498</v>
      </c>
      <c r="T1044" s="602" t="s">
        <v>499</v>
      </c>
      <c r="U1044" s="602" t="s">
        <v>499</v>
      </c>
      <c r="V1044" s="602" t="s">
        <v>497</v>
      </c>
      <c r="W1044" s="602" t="s">
        <v>497</v>
      </c>
      <c r="X1044" s="602" t="s">
        <v>498</v>
      </c>
    </row>
    <row r="1045" spans="1:24" s="602" customFormat="1">
      <c r="A1045" s="602">
        <v>409697</v>
      </c>
      <c r="B1045" s="602" t="s">
        <v>5842</v>
      </c>
      <c r="C1045" s="602" t="s">
        <v>498</v>
      </c>
      <c r="D1045" s="602" t="s">
        <v>497</v>
      </c>
      <c r="E1045" s="602" t="s">
        <v>498</v>
      </c>
      <c r="F1045" s="602" t="s">
        <v>498</v>
      </c>
      <c r="G1045" s="602" t="s">
        <v>498</v>
      </c>
      <c r="H1045" s="602" t="s">
        <v>498</v>
      </c>
      <c r="I1045" s="602" t="s">
        <v>498</v>
      </c>
      <c r="J1045" s="602" t="s">
        <v>497</v>
      </c>
      <c r="K1045" s="602" t="s">
        <v>498</v>
      </c>
      <c r="L1045" s="602" t="s">
        <v>497</v>
      </c>
      <c r="M1045" s="602" t="s">
        <v>497</v>
      </c>
      <c r="N1045" s="602" t="s">
        <v>499</v>
      </c>
      <c r="O1045" s="602" t="s">
        <v>499</v>
      </c>
      <c r="P1045" s="602" t="s">
        <v>497</v>
      </c>
      <c r="Q1045" s="602" t="s">
        <v>497</v>
      </c>
      <c r="R1045" s="602" t="s">
        <v>497</v>
      </c>
      <c r="S1045" s="602" t="s">
        <v>498</v>
      </c>
      <c r="T1045" s="602" t="s">
        <v>497</v>
      </c>
      <c r="U1045" s="602" t="s">
        <v>497</v>
      </c>
      <c r="V1045" s="602" t="s">
        <v>497</v>
      </c>
      <c r="W1045" s="602" t="s">
        <v>498</v>
      </c>
      <c r="X1045" s="602" t="s">
        <v>498</v>
      </c>
    </row>
    <row r="1046" spans="1:24" s="602" customFormat="1">
      <c r="A1046" s="602">
        <v>401641</v>
      </c>
      <c r="B1046" s="602" t="s">
        <v>5842</v>
      </c>
      <c r="C1046" s="602" t="s">
        <v>498</v>
      </c>
      <c r="D1046" s="602" t="s">
        <v>497</v>
      </c>
      <c r="E1046" s="602" t="s">
        <v>498</v>
      </c>
      <c r="F1046" s="602" t="s">
        <v>497</v>
      </c>
      <c r="G1046" s="602" t="s">
        <v>498</v>
      </c>
      <c r="H1046" s="602" t="s">
        <v>498</v>
      </c>
      <c r="I1046" s="602" t="s">
        <v>497</v>
      </c>
      <c r="J1046" s="602" t="s">
        <v>497</v>
      </c>
      <c r="K1046" s="602" t="s">
        <v>497</v>
      </c>
      <c r="L1046" s="602" t="s">
        <v>497</v>
      </c>
      <c r="M1046" s="602" t="s">
        <v>497</v>
      </c>
      <c r="N1046" s="602" t="s">
        <v>499</v>
      </c>
      <c r="O1046" s="602" t="s">
        <v>497</v>
      </c>
      <c r="P1046" s="602" t="s">
        <v>497</v>
      </c>
      <c r="Q1046" s="602" t="s">
        <v>497</v>
      </c>
      <c r="R1046" s="602" t="s">
        <v>497</v>
      </c>
      <c r="S1046" s="602" t="s">
        <v>498</v>
      </c>
      <c r="T1046" s="602" t="s">
        <v>497</v>
      </c>
      <c r="U1046" s="602" t="s">
        <v>499</v>
      </c>
      <c r="V1046" s="602" t="s">
        <v>497</v>
      </c>
      <c r="W1046" s="602" t="s">
        <v>499</v>
      </c>
      <c r="X1046" s="602" t="s">
        <v>499</v>
      </c>
    </row>
    <row r="1047" spans="1:24" s="602" customFormat="1">
      <c r="A1047" s="602">
        <v>405519</v>
      </c>
      <c r="B1047" s="602" t="s">
        <v>5842</v>
      </c>
      <c r="C1047" s="602" t="s">
        <v>498</v>
      </c>
      <c r="D1047" s="602" t="s">
        <v>497</v>
      </c>
      <c r="E1047" s="602" t="s">
        <v>498</v>
      </c>
      <c r="F1047" s="602" t="s">
        <v>497</v>
      </c>
      <c r="G1047" s="602" t="s">
        <v>497</v>
      </c>
      <c r="H1047" s="602" t="s">
        <v>498</v>
      </c>
      <c r="I1047" s="602" t="s">
        <v>497</v>
      </c>
      <c r="J1047" s="602" t="s">
        <v>498</v>
      </c>
      <c r="K1047" s="602" t="s">
        <v>497</v>
      </c>
      <c r="L1047" s="602" t="s">
        <v>499</v>
      </c>
      <c r="M1047" s="602" t="s">
        <v>497</v>
      </c>
      <c r="N1047" s="602" t="s">
        <v>499</v>
      </c>
      <c r="O1047" s="602" t="s">
        <v>499</v>
      </c>
      <c r="P1047" s="602" t="s">
        <v>499</v>
      </c>
      <c r="Q1047" s="602" t="s">
        <v>497</v>
      </c>
      <c r="R1047" s="602" t="s">
        <v>497</v>
      </c>
      <c r="S1047" s="602" t="s">
        <v>498</v>
      </c>
      <c r="T1047" s="602" t="s">
        <v>497</v>
      </c>
      <c r="U1047" s="602" t="s">
        <v>497</v>
      </c>
      <c r="V1047" s="602" t="s">
        <v>499</v>
      </c>
      <c r="W1047" s="602" t="s">
        <v>497</v>
      </c>
      <c r="X1047" s="602" t="s">
        <v>497</v>
      </c>
    </row>
    <row r="1048" spans="1:24" s="602" customFormat="1">
      <c r="A1048" s="602">
        <v>407255</v>
      </c>
      <c r="B1048" s="602" t="s">
        <v>5842</v>
      </c>
      <c r="C1048" s="602" t="s">
        <v>498</v>
      </c>
      <c r="D1048" s="602" t="s">
        <v>497</v>
      </c>
      <c r="E1048" s="602" t="s">
        <v>498</v>
      </c>
      <c r="F1048" s="602" t="s">
        <v>498</v>
      </c>
      <c r="G1048" s="602" t="s">
        <v>498</v>
      </c>
      <c r="H1048" s="602" t="s">
        <v>499</v>
      </c>
      <c r="I1048" s="602" t="s">
        <v>497</v>
      </c>
      <c r="J1048" s="602" t="s">
        <v>497</v>
      </c>
      <c r="K1048" s="602" t="s">
        <v>497</v>
      </c>
      <c r="L1048" s="602" t="s">
        <v>499</v>
      </c>
      <c r="M1048" s="602" t="s">
        <v>497</v>
      </c>
      <c r="N1048" s="602" t="s">
        <v>498</v>
      </c>
      <c r="O1048" s="602" t="s">
        <v>498</v>
      </c>
      <c r="P1048" s="602" t="s">
        <v>498</v>
      </c>
      <c r="Q1048" s="602" t="s">
        <v>498</v>
      </c>
      <c r="R1048" s="602" t="s">
        <v>498</v>
      </c>
      <c r="S1048" s="602" t="s">
        <v>499</v>
      </c>
      <c r="T1048" s="602" t="s">
        <v>498</v>
      </c>
      <c r="U1048" s="602" t="s">
        <v>498</v>
      </c>
      <c r="V1048" s="602" t="s">
        <v>499</v>
      </c>
      <c r="W1048" s="602" t="s">
        <v>498</v>
      </c>
      <c r="X1048" s="602" t="s">
        <v>498</v>
      </c>
    </row>
    <row r="1049" spans="1:24" s="602" customFormat="1">
      <c r="A1049" s="602">
        <v>411892</v>
      </c>
      <c r="B1049" s="602" t="s">
        <v>5842</v>
      </c>
      <c r="C1049" s="602" t="s">
        <v>498</v>
      </c>
      <c r="D1049" s="602" t="s">
        <v>497</v>
      </c>
      <c r="E1049" s="602" t="s">
        <v>498</v>
      </c>
      <c r="F1049" s="602" t="s">
        <v>498</v>
      </c>
      <c r="G1049" s="602" t="s">
        <v>498</v>
      </c>
      <c r="H1049" s="602" t="s">
        <v>498</v>
      </c>
      <c r="I1049" s="602" t="s">
        <v>498</v>
      </c>
      <c r="J1049" s="602" t="s">
        <v>497</v>
      </c>
      <c r="K1049" s="602" t="s">
        <v>498</v>
      </c>
      <c r="L1049" s="602" t="s">
        <v>497</v>
      </c>
      <c r="M1049" s="602" t="s">
        <v>497</v>
      </c>
      <c r="N1049" s="602" t="s">
        <v>497</v>
      </c>
      <c r="O1049" s="602" t="s">
        <v>497</v>
      </c>
      <c r="P1049" s="602" t="s">
        <v>499</v>
      </c>
      <c r="Q1049" s="602" t="s">
        <v>499</v>
      </c>
      <c r="R1049" s="602" t="s">
        <v>498</v>
      </c>
      <c r="S1049" s="602" t="s">
        <v>499</v>
      </c>
      <c r="T1049" s="602" t="s">
        <v>498</v>
      </c>
      <c r="U1049" s="602" t="s">
        <v>498</v>
      </c>
      <c r="V1049" s="602" t="s">
        <v>498</v>
      </c>
      <c r="W1049" s="602" t="s">
        <v>498</v>
      </c>
      <c r="X1049" s="602" t="s">
        <v>498</v>
      </c>
    </row>
    <row r="1050" spans="1:24" s="602" customFormat="1">
      <c r="A1050" s="602">
        <v>411993</v>
      </c>
      <c r="B1050" s="602" t="s">
        <v>5842</v>
      </c>
      <c r="C1050" s="602" t="s">
        <v>498</v>
      </c>
      <c r="D1050" s="602" t="s">
        <v>497</v>
      </c>
      <c r="E1050" s="602" t="s">
        <v>498</v>
      </c>
      <c r="F1050" s="602" t="s">
        <v>498</v>
      </c>
      <c r="G1050" s="602" t="s">
        <v>498</v>
      </c>
      <c r="H1050" s="602" t="s">
        <v>498</v>
      </c>
      <c r="I1050" s="602" t="s">
        <v>498</v>
      </c>
      <c r="J1050" s="602" t="s">
        <v>497</v>
      </c>
      <c r="K1050" s="602" t="s">
        <v>498</v>
      </c>
      <c r="L1050" s="602" t="s">
        <v>498</v>
      </c>
      <c r="M1050" s="602" t="s">
        <v>497</v>
      </c>
      <c r="N1050" s="602" t="s">
        <v>498</v>
      </c>
      <c r="O1050" s="602" t="s">
        <v>499</v>
      </c>
      <c r="P1050" s="602" t="s">
        <v>497</v>
      </c>
      <c r="Q1050" s="602" t="s">
        <v>498</v>
      </c>
      <c r="R1050" s="602" t="s">
        <v>498</v>
      </c>
      <c r="S1050" s="602" t="s">
        <v>499</v>
      </c>
      <c r="T1050" s="602" t="s">
        <v>498</v>
      </c>
      <c r="U1050" s="602" t="s">
        <v>498</v>
      </c>
      <c r="V1050" s="602" t="s">
        <v>498</v>
      </c>
      <c r="W1050" s="602" t="s">
        <v>497</v>
      </c>
      <c r="X1050" s="602" t="s">
        <v>498</v>
      </c>
    </row>
    <row r="1051" spans="1:24" s="602" customFormat="1">
      <c r="A1051" s="602">
        <v>414994</v>
      </c>
      <c r="B1051" s="602" t="s">
        <v>5842</v>
      </c>
      <c r="C1051" s="602" t="s">
        <v>498</v>
      </c>
      <c r="D1051" s="602" t="s">
        <v>497</v>
      </c>
      <c r="E1051" s="602" t="s">
        <v>498</v>
      </c>
      <c r="F1051" s="602" t="s">
        <v>498</v>
      </c>
      <c r="G1051" s="602" t="s">
        <v>497</v>
      </c>
      <c r="H1051" s="602" t="s">
        <v>499</v>
      </c>
      <c r="I1051" s="602" t="s">
        <v>499</v>
      </c>
      <c r="J1051" s="602" t="s">
        <v>498</v>
      </c>
      <c r="K1051" s="602" t="s">
        <v>498</v>
      </c>
      <c r="L1051" s="602" t="s">
        <v>497</v>
      </c>
      <c r="M1051" s="602" t="s">
        <v>498</v>
      </c>
      <c r="N1051" s="602" t="s">
        <v>499</v>
      </c>
      <c r="O1051" s="602" t="s">
        <v>499</v>
      </c>
      <c r="P1051" s="602" t="s">
        <v>498</v>
      </c>
      <c r="Q1051" s="602" t="s">
        <v>498</v>
      </c>
      <c r="R1051" s="602" t="s">
        <v>498</v>
      </c>
      <c r="S1051" s="602" t="s">
        <v>499</v>
      </c>
      <c r="T1051" s="602" t="s">
        <v>499</v>
      </c>
      <c r="U1051" s="602" t="s">
        <v>498</v>
      </c>
      <c r="V1051" s="602" t="s">
        <v>499</v>
      </c>
      <c r="W1051" s="602" t="s">
        <v>498</v>
      </c>
      <c r="X1051" s="602" t="s">
        <v>498</v>
      </c>
    </row>
    <row r="1052" spans="1:24" s="602" customFormat="1">
      <c r="A1052" s="602">
        <v>415349</v>
      </c>
      <c r="B1052" s="602" t="s">
        <v>5842</v>
      </c>
      <c r="C1052" s="602" t="s">
        <v>498</v>
      </c>
      <c r="D1052" s="602" t="s">
        <v>497</v>
      </c>
      <c r="E1052" s="602" t="s">
        <v>498</v>
      </c>
      <c r="F1052" s="602" t="s">
        <v>498</v>
      </c>
      <c r="G1052" s="602" t="s">
        <v>499</v>
      </c>
      <c r="H1052" s="602" t="s">
        <v>498</v>
      </c>
      <c r="I1052" s="602" t="s">
        <v>498</v>
      </c>
      <c r="J1052" s="602" t="s">
        <v>498</v>
      </c>
      <c r="K1052" s="602" t="s">
        <v>498</v>
      </c>
      <c r="L1052" s="602" t="s">
        <v>498</v>
      </c>
      <c r="M1052" s="602" t="s">
        <v>498</v>
      </c>
      <c r="N1052" s="602" t="s">
        <v>499</v>
      </c>
      <c r="O1052" s="602" t="s">
        <v>499</v>
      </c>
      <c r="P1052" s="602" t="s">
        <v>499</v>
      </c>
      <c r="Q1052" s="602" t="s">
        <v>498</v>
      </c>
      <c r="R1052" s="602" t="s">
        <v>498</v>
      </c>
      <c r="S1052" s="602" t="s">
        <v>499</v>
      </c>
      <c r="T1052" s="602" t="s">
        <v>499</v>
      </c>
      <c r="U1052" s="602" t="s">
        <v>498</v>
      </c>
      <c r="V1052" s="602" t="s">
        <v>499</v>
      </c>
      <c r="W1052" s="602" t="s">
        <v>499</v>
      </c>
      <c r="X1052" s="602" t="s">
        <v>499</v>
      </c>
    </row>
    <row r="1053" spans="1:24" s="602" customFormat="1">
      <c r="A1053" s="602">
        <v>421532</v>
      </c>
      <c r="B1053" s="602" t="s">
        <v>5842</v>
      </c>
      <c r="C1053" s="602" t="s">
        <v>498</v>
      </c>
      <c r="D1053" s="602" t="s">
        <v>497</v>
      </c>
      <c r="E1053" s="602" t="s">
        <v>498</v>
      </c>
      <c r="F1053" s="602" t="s">
        <v>498</v>
      </c>
      <c r="G1053" s="602" t="s">
        <v>497</v>
      </c>
      <c r="H1053" s="602" t="s">
        <v>498</v>
      </c>
      <c r="I1053" s="602" t="s">
        <v>499</v>
      </c>
      <c r="J1053" s="602" t="s">
        <v>497</v>
      </c>
      <c r="K1053" s="602" t="s">
        <v>498</v>
      </c>
      <c r="L1053" s="602" t="s">
        <v>499</v>
      </c>
      <c r="M1053" s="602" t="s">
        <v>499</v>
      </c>
      <c r="N1053" s="602" t="s">
        <v>499</v>
      </c>
      <c r="O1053" s="602" t="s">
        <v>499</v>
      </c>
      <c r="P1053" s="602" t="s">
        <v>499</v>
      </c>
      <c r="Q1053" s="602" t="s">
        <v>499</v>
      </c>
      <c r="R1053" s="602" t="s">
        <v>499</v>
      </c>
      <c r="S1053" s="602" t="s">
        <v>499</v>
      </c>
      <c r="T1053" s="602" t="s">
        <v>498</v>
      </c>
      <c r="U1053" s="602" t="s">
        <v>498</v>
      </c>
      <c r="V1053" s="602" t="s">
        <v>498</v>
      </c>
      <c r="W1053" s="602" t="s">
        <v>498</v>
      </c>
      <c r="X1053" s="602" t="s">
        <v>498</v>
      </c>
    </row>
    <row r="1054" spans="1:24" s="602" customFormat="1">
      <c r="A1054" s="602">
        <v>414836</v>
      </c>
      <c r="B1054" s="602" t="s">
        <v>5842</v>
      </c>
      <c r="C1054" s="602" t="s">
        <v>498</v>
      </c>
      <c r="D1054" s="602" t="s">
        <v>497</v>
      </c>
      <c r="E1054" s="602" t="s">
        <v>498</v>
      </c>
      <c r="F1054" s="602" t="s">
        <v>498</v>
      </c>
      <c r="G1054" s="602" t="s">
        <v>498</v>
      </c>
      <c r="H1054" s="602" t="s">
        <v>499</v>
      </c>
      <c r="I1054" s="602" t="s">
        <v>498</v>
      </c>
      <c r="J1054" s="602" t="s">
        <v>499</v>
      </c>
      <c r="K1054" s="602" t="s">
        <v>497</v>
      </c>
      <c r="L1054" s="602" t="s">
        <v>498</v>
      </c>
      <c r="M1054" s="602" t="s">
        <v>498</v>
      </c>
      <c r="N1054" s="602" t="s">
        <v>497</v>
      </c>
      <c r="O1054" s="602" t="s">
        <v>498</v>
      </c>
      <c r="P1054" s="602" t="s">
        <v>498</v>
      </c>
      <c r="Q1054" s="602" t="s">
        <v>499</v>
      </c>
      <c r="R1054" s="602" t="s">
        <v>499</v>
      </c>
      <c r="S1054" s="602" t="s">
        <v>497</v>
      </c>
      <c r="T1054" s="602" t="s">
        <v>498</v>
      </c>
      <c r="U1054" s="602" t="s">
        <v>498</v>
      </c>
      <c r="V1054" s="602" t="s">
        <v>498</v>
      </c>
      <c r="W1054" s="602" t="s">
        <v>497</v>
      </c>
      <c r="X1054" s="602" t="s">
        <v>497</v>
      </c>
    </row>
    <row r="1055" spans="1:24" s="602" customFormat="1">
      <c r="A1055" s="602">
        <v>415538</v>
      </c>
      <c r="B1055" s="602" t="s">
        <v>5842</v>
      </c>
      <c r="C1055" s="602" t="s">
        <v>498</v>
      </c>
      <c r="D1055" s="602" t="s">
        <v>497</v>
      </c>
      <c r="E1055" s="602" t="s">
        <v>498</v>
      </c>
      <c r="F1055" s="602" t="s">
        <v>498</v>
      </c>
      <c r="G1055" s="602" t="s">
        <v>497</v>
      </c>
      <c r="H1055" s="602" t="s">
        <v>498</v>
      </c>
      <c r="I1055" s="602" t="s">
        <v>498</v>
      </c>
      <c r="J1055" s="602" t="s">
        <v>499</v>
      </c>
      <c r="K1055" s="602" t="s">
        <v>497</v>
      </c>
      <c r="L1055" s="602" t="s">
        <v>497</v>
      </c>
      <c r="M1055" s="602" t="s">
        <v>498</v>
      </c>
      <c r="N1055" s="602" t="s">
        <v>499</v>
      </c>
      <c r="O1055" s="602" t="s">
        <v>499</v>
      </c>
      <c r="P1055" s="602" t="s">
        <v>497</v>
      </c>
      <c r="Q1055" s="602" t="s">
        <v>497</v>
      </c>
      <c r="R1055" s="602" t="s">
        <v>499</v>
      </c>
      <c r="S1055" s="602" t="s">
        <v>497</v>
      </c>
      <c r="T1055" s="602" t="s">
        <v>498</v>
      </c>
      <c r="U1055" s="602" t="s">
        <v>497</v>
      </c>
      <c r="V1055" s="602" t="s">
        <v>497</v>
      </c>
      <c r="W1055" s="602" t="s">
        <v>499</v>
      </c>
      <c r="X1055" s="602" t="s">
        <v>498</v>
      </c>
    </row>
    <row r="1056" spans="1:24" s="602" customFormat="1">
      <c r="A1056" s="602">
        <v>411246</v>
      </c>
      <c r="B1056" s="602" t="s">
        <v>5842</v>
      </c>
      <c r="C1056" s="602" t="s">
        <v>498</v>
      </c>
      <c r="D1056" s="602" t="s">
        <v>497</v>
      </c>
      <c r="E1056" s="602" t="s">
        <v>498</v>
      </c>
      <c r="F1056" s="602" t="s">
        <v>498</v>
      </c>
      <c r="G1056" s="602" t="s">
        <v>498</v>
      </c>
      <c r="H1056" s="602" t="s">
        <v>498</v>
      </c>
      <c r="I1056" s="602" t="s">
        <v>498</v>
      </c>
      <c r="J1056" s="602" t="s">
        <v>499</v>
      </c>
      <c r="K1056" s="602" t="s">
        <v>498</v>
      </c>
      <c r="L1056" s="602" t="s">
        <v>497</v>
      </c>
      <c r="M1056" s="602" t="s">
        <v>497</v>
      </c>
      <c r="N1056" s="602" t="s">
        <v>499</v>
      </c>
      <c r="O1056" s="602" t="s">
        <v>499</v>
      </c>
      <c r="P1056" s="602" t="s">
        <v>497</v>
      </c>
      <c r="Q1056" s="602" t="s">
        <v>499</v>
      </c>
      <c r="R1056" s="602" t="s">
        <v>499</v>
      </c>
      <c r="S1056" s="602" t="s">
        <v>497</v>
      </c>
      <c r="T1056" s="602" t="s">
        <v>499</v>
      </c>
      <c r="U1056" s="602" t="s">
        <v>497</v>
      </c>
      <c r="V1056" s="602" t="s">
        <v>497</v>
      </c>
      <c r="W1056" s="602" t="s">
        <v>497</v>
      </c>
      <c r="X1056" s="602" t="s">
        <v>498</v>
      </c>
    </row>
    <row r="1057" spans="1:24" s="602" customFormat="1">
      <c r="A1057" s="602">
        <v>409055</v>
      </c>
      <c r="B1057" s="602" t="s">
        <v>5842</v>
      </c>
      <c r="C1057" s="602" t="s">
        <v>498</v>
      </c>
      <c r="D1057" s="602" t="s">
        <v>497</v>
      </c>
      <c r="E1057" s="602" t="s">
        <v>498</v>
      </c>
      <c r="F1057" s="602" t="s">
        <v>499</v>
      </c>
      <c r="G1057" s="602" t="s">
        <v>499</v>
      </c>
      <c r="H1057" s="602" t="s">
        <v>498</v>
      </c>
      <c r="I1057" s="602" t="s">
        <v>497</v>
      </c>
      <c r="J1057" s="602" t="s">
        <v>497</v>
      </c>
      <c r="K1057" s="602" t="s">
        <v>497</v>
      </c>
      <c r="L1057" s="602" t="s">
        <v>499</v>
      </c>
      <c r="M1057" s="602" t="s">
        <v>497</v>
      </c>
      <c r="N1057" s="602" t="s">
        <v>499</v>
      </c>
      <c r="O1057" s="602" t="s">
        <v>497</v>
      </c>
      <c r="P1057" s="602" t="s">
        <v>499</v>
      </c>
      <c r="Q1057" s="602" t="s">
        <v>498</v>
      </c>
      <c r="R1057" s="602" t="s">
        <v>497</v>
      </c>
      <c r="S1057" s="602" t="s">
        <v>497</v>
      </c>
      <c r="T1057" s="602" t="s">
        <v>497</v>
      </c>
      <c r="U1057" s="602" t="s">
        <v>499</v>
      </c>
      <c r="V1057" s="602" t="s">
        <v>498</v>
      </c>
      <c r="W1057" s="602" t="s">
        <v>498</v>
      </c>
      <c r="X1057" s="602" t="s">
        <v>498</v>
      </c>
    </row>
    <row r="1058" spans="1:24" s="602" customFormat="1">
      <c r="A1058" s="602">
        <v>407726</v>
      </c>
      <c r="B1058" s="602" t="s">
        <v>5842</v>
      </c>
      <c r="C1058" s="602" t="s">
        <v>498</v>
      </c>
      <c r="D1058" s="602" t="s">
        <v>497</v>
      </c>
      <c r="E1058" s="602" t="s">
        <v>499</v>
      </c>
      <c r="F1058" s="602" t="s">
        <v>498</v>
      </c>
      <c r="G1058" s="602" t="s">
        <v>497</v>
      </c>
      <c r="H1058" s="602" t="s">
        <v>498</v>
      </c>
      <c r="I1058" s="602" t="s">
        <v>498</v>
      </c>
      <c r="J1058" s="602" t="s">
        <v>497</v>
      </c>
      <c r="K1058" s="602" t="s">
        <v>498</v>
      </c>
      <c r="L1058" s="602" t="s">
        <v>497</v>
      </c>
      <c r="M1058" s="602" t="s">
        <v>499</v>
      </c>
      <c r="N1058" s="602" t="s">
        <v>497</v>
      </c>
      <c r="O1058" s="602" t="s">
        <v>498</v>
      </c>
      <c r="P1058" s="602" t="s">
        <v>497</v>
      </c>
      <c r="Q1058" s="602" t="s">
        <v>499</v>
      </c>
      <c r="R1058" s="602" t="s">
        <v>498</v>
      </c>
      <c r="S1058" s="602" t="s">
        <v>498</v>
      </c>
      <c r="T1058" s="602" t="s">
        <v>498</v>
      </c>
      <c r="U1058" s="602" t="s">
        <v>498</v>
      </c>
      <c r="V1058" s="602" t="s">
        <v>498</v>
      </c>
      <c r="W1058" s="602" t="s">
        <v>498</v>
      </c>
      <c r="X1058" s="602" t="s">
        <v>499</v>
      </c>
    </row>
    <row r="1059" spans="1:24" s="602" customFormat="1">
      <c r="A1059" s="602">
        <v>412093</v>
      </c>
      <c r="B1059" s="602" t="s">
        <v>5842</v>
      </c>
      <c r="C1059" s="602" t="s">
        <v>498</v>
      </c>
      <c r="D1059" s="602" t="s">
        <v>497</v>
      </c>
      <c r="E1059" s="602" t="s">
        <v>499</v>
      </c>
      <c r="F1059" s="602" t="s">
        <v>499</v>
      </c>
      <c r="G1059" s="602" t="s">
        <v>498</v>
      </c>
      <c r="H1059" s="602" t="s">
        <v>497</v>
      </c>
      <c r="I1059" s="602" t="s">
        <v>497</v>
      </c>
      <c r="J1059" s="602" t="s">
        <v>497</v>
      </c>
      <c r="K1059" s="602" t="s">
        <v>497</v>
      </c>
      <c r="L1059" s="602" t="s">
        <v>498</v>
      </c>
      <c r="M1059" s="602" t="s">
        <v>497</v>
      </c>
      <c r="N1059" s="602" t="s">
        <v>498</v>
      </c>
      <c r="O1059" s="602" t="s">
        <v>498</v>
      </c>
      <c r="P1059" s="602" t="s">
        <v>499</v>
      </c>
      <c r="Q1059" s="602" t="s">
        <v>498</v>
      </c>
      <c r="R1059" s="602" t="s">
        <v>498</v>
      </c>
      <c r="S1059" s="602" t="s">
        <v>498</v>
      </c>
      <c r="T1059" s="602" t="s">
        <v>498</v>
      </c>
      <c r="U1059" s="602" t="s">
        <v>498</v>
      </c>
      <c r="V1059" s="602" t="s">
        <v>498</v>
      </c>
      <c r="W1059" s="602" t="s">
        <v>498</v>
      </c>
      <c r="X1059" s="602" t="s">
        <v>498</v>
      </c>
    </row>
    <row r="1060" spans="1:24" s="602" customFormat="1">
      <c r="A1060" s="602">
        <v>411310</v>
      </c>
      <c r="B1060" s="602" t="s">
        <v>5842</v>
      </c>
      <c r="C1060" s="602" t="s">
        <v>498</v>
      </c>
      <c r="D1060" s="602" t="s">
        <v>497</v>
      </c>
      <c r="E1060" s="602" t="s">
        <v>499</v>
      </c>
      <c r="F1060" s="602" t="s">
        <v>497</v>
      </c>
      <c r="G1060" s="602" t="s">
        <v>498</v>
      </c>
      <c r="H1060" s="602" t="s">
        <v>498</v>
      </c>
      <c r="I1060" s="602" t="s">
        <v>499</v>
      </c>
      <c r="J1060" s="602" t="s">
        <v>499</v>
      </c>
      <c r="K1060" s="602" t="s">
        <v>497</v>
      </c>
      <c r="L1060" s="602" t="s">
        <v>498</v>
      </c>
      <c r="M1060" s="602" t="s">
        <v>497</v>
      </c>
      <c r="N1060" s="602" t="s">
        <v>498</v>
      </c>
      <c r="O1060" s="602" t="s">
        <v>498</v>
      </c>
      <c r="P1060" s="602" t="s">
        <v>498</v>
      </c>
      <c r="Q1060" s="602" t="s">
        <v>498</v>
      </c>
      <c r="R1060" s="602" t="s">
        <v>498</v>
      </c>
      <c r="S1060" s="602" t="s">
        <v>498</v>
      </c>
      <c r="T1060" s="602" t="s">
        <v>498</v>
      </c>
      <c r="U1060" s="602" t="s">
        <v>498</v>
      </c>
      <c r="V1060" s="602" t="s">
        <v>498</v>
      </c>
      <c r="W1060" s="602" t="s">
        <v>498</v>
      </c>
      <c r="X1060" s="602" t="s">
        <v>498</v>
      </c>
    </row>
    <row r="1061" spans="1:24" s="602" customFormat="1">
      <c r="A1061" s="602">
        <v>415744</v>
      </c>
      <c r="B1061" s="602" t="s">
        <v>5842</v>
      </c>
      <c r="C1061" s="602" t="s">
        <v>498</v>
      </c>
      <c r="D1061" s="602" t="s">
        <v>497</v>
      </c>
      <c r="E1061" s="602" t="s">
        <v>499</v>
      </c>
      <c r="F1061" s="602" t="s">
        <v>497</v>
      </c>
      <c r="G1061" s="602" t="s">
        <v>497</v>
      </c>
      <c r="H1061" s="602" t="s">
        <v>498</v>
      </c>
      <c r="I1061" s="602" t="s">
        <v>498</v>
      </c>
      <c r="J1061" s="602" t="s">
        <v>497</v>
      </c>
      <c r="K1061" s="602" t="s">
        <v>497</v>
      </c>
      <c r="L1061" s="602" t="s">
        <v>498</v>
      </c>
      <c r="M1061" s="602" t="s">
        <v>498</v>
      </c>
      <c r="N1061" s="602" t="s">
        <v>498</v>
      </c>
      <c r="O1061" s="602" t="s">
        <v>498</v>
      </c>
      <c r="P1061" s="602" t="s">
        <v>498</v>
      </c>
      <c r="Q1061" s="602" t="s">
        <v>498</v>
      </c>
      <c r="R1061" s="602" t="s">
        <v>498</v>
      </c>
      <c r="S1061" s="602" t="s">
        <v>498</v>
      </c>
      <c r="T1061" s="602" t="s">
        <v>498</v>
      </c>
      <c r="U1061" s="602" t="s">
        <v>498</v>
      </c>
      <c r="V1061" s="602" t="s">
        <v>498</v>
      </c>
      <c r="W1061" s="602" t="s">
        <v>498</v>
      </c>
      <c r="X1061" s="602" t="s">
        <v>498</v>
      </c>
    </row>
    <row r="1062" spans="1:24" s="602" customFormat="1">
      <c r="A1062" s="602">
        <v>408207</v>
      </c>
      <c r="B1062" s="602" t="s">
        <v>5842</v>
      </c>
      <c r="C1062" s="602" t="s">
        <v>498</v>
      </c>
      <c r="D1062" s="602" t="s">
        <v>497</v>
      </c>
      <c r="E1062" s="602" t="s">
        <v>499</v>
      </c>
      <c r="F1062" s="602" t="s">
        <v>499</v>
      </c>
      <c r="G1062" s="602" t="s">
        <v>499</v>
      </c>
      <c r="H1062" s="602" t="s">
        <v>498</v>
      </c>
      <c r="I1062" s="602" t="s">
        <v>497</v>
      </c>
      <c r="J1062" s="602" t="s">
        <v>498</v>
      </c>
      <c r="K1062" s="602" t="s">
        <v>497</v>
      </c>
      <c r="L1062" s="602" t="s">
        <v>499</v>
      </c>
      <c r="M1062" s="602" t="s">
        <v>497</v>
      </c>
      <c r="N1062" s="602" t="s">
        <v>497</v>
      </c>
      <c r="O1062" s="602" t="s">
        <v>499</v>
      </c>
      <c r="P1062" s="602" t="s">
        <v>497</v>
      </c>
      <c r="Q1062" s="602" t="s">
        <v>499</v>
      </c>
      <c r="R1062" s="602" t="s">
        <v>498</v>
      </c>
      <c r="S1062" s="602" t="s">
        <v>498</v>
      </c>
      <c r="T1062" s="602" t="s">
        <v>497</v>
      </c>
      <c r="U1062" s="602" t="s">
        <v>498</v>
      </c>
      <c r="V1062" s="602" t="s">
        <v>497</v>
      </c>
      <c r="W1062" s="602" t="s">
        <v>497</v>
      </c>
      <c r="X1062" s="602" t="s">
        <v>497</v>
      </c>
    </row>
    <row r="1063" spans="1:24" s="602" customFormat="1">
      <c r="A1063" s="602">
        <v>415395</v>
      </c>
      <c r="B1063" s="602" t="s">
        <v>5842</v>
      </c>
      <c r="C1063" s="602" t="s">
        <v>498</v>
      </c>
      <c r="D1063" s="602" t="s">
        <v>497</v>
      </c>
      <c r="E1063" s="602" t="s">
        <v>499</v>
      </c>
      <c r="F1063" s="602" t="s">
        <v>499</v>
      </c>
      <c r="G1063" s="602" t="s">
        <v>497</v>
      </c>
      <c r="H1063" s="602" t="s">
        <v>498</v>
      </c>
      <c r="I1063" s="602" t="s">
        <v>497</v>
      </c>
      <c r="J1063" s="602" t="s">
        <v>499</v>
      </c>
      <c r="K1063" s="602" t="s">
        <v>497</v>
      </c>
      <c r="L1063" s="602" t="s">
        <v>498</v>
      </c>
      <c r="M1063" s="602" t="s">
        <v>499</v>
      </c>
      <c r="N1063" s="602" t="s">
        <v>499</v>
      </c>
      <c r="O1063" s="602" t="s">
        <v>499</v>
      </c>
      <c r="P1063" s="602" t="s">
        <v>499</v>
      </c>
      <c r="Q1063" s="602" t="s">
        <v>499</v>
      </c>
      <c r="R1063" s="602" t="s">
        <v>498</v>
      </c>
      <c r="S1063" s="602" t="s">
        <v>498</v>
      </c>
      <c r="T1063" s="602" t="s">
        <v>497</v>
      </c>
      <c r="U1063" s="602" t="s">
        <v>497</v>
      </c>
      <c r="V1063" s="602" t="s">
        <v>499</v>
      </c>
      <c r="W1063" s="602" t="s">
        <v>499</v>
      </c>
      <c r="X1063" s="602" t="s">
        <v>499</v>
      </c>
    </row>
    <row r="1064" spans="1:24" s="602" customFormat="1">
      <c r="A1064" s="602">
        <v>409911</v>
      </c>
      <c r="B1064" s="602" t="s">
        <v>5842</v>
      </c>
      <c r="C1064" s="602" t="s">
        <v>498</v>
      </c>
      <c r="D1064" s="602" t="s">
        <v>497</v>
      </c>
      <c r="E1064" s="602" t="s">
        <v>499</v>
      </c>
      <c r="F1064" s="602" t="s">
        <v>497</v>
      </c>
      <c r="G1064" s="602" t="s">
        <v>498</v>
      </c>
      <c r="H1064" s="602" t="s">
        <v>498</v>
      </c>
      <c r="I1064" s="602" t="s">
        <v>497</v>
      </c>
      <c r="J1064" s="602" t="s">
        <v>497</v>
      </c>
      <c r="K1064" s="602" t="s">
        <v>497</v>
      </c>
      <c r="L1064" s="602" t="s">
        <v>498</v>
      </c>
      <c r="M1064" s="602" t="s">
        <v>499</v>
      </c>
      <c r="N1064" s="602" t="s">
        <v>499</v>
      </c>
      <c r="O1064" s="602" t="s">
        <v>499</v>
      </c>
      <c r="P1064" s="602" t="s">
        <v>497</v>
      </c>
      <c r="Q1064" s="602" t="s">
        <v>498</v>
      </c>
      <c r="R1064" s="602" t="s">
        <v>498</v>
      </c>
      <c r="S1064" s="602" t="s">
        <v>498</v>
      </c>
      <c r="T1064" s="602" t="s">
        <v>497</v>
      </c>
      <c r="U1064" s="602" t="s">
        <v>498</v>
      </c>
      <c r="V1064" s="602" t="s">
        <v>497</v>
      </c>
      <c r="W1064" s="602" t="s">
        <v>498</v>
      </c>
      <c r="X1064" s="602" t="s">
        <v>498</v>
      </c>
    </row>
    <row r="1065" spans="1:24" s="602" customFormat="1">
      <c r="A1065" s="602">
        <v>409503</v>
      </c>
      <c r="B1065" s="602" t="s">
        <v>5842</v>
      </c>
      <c r="C1065" s="602" t="s">
        <v>498</v>
      </c>
      <c r="D1065" s="602" t="s">
        <v>497</v>
      </c>
      <c r="E1065" s="602" t="s">
        <v>499</v>
      </c>
      <c r="F1065" s="602" t="s">
        <v>498</v>
      </c>
      <c r="G1065" s="602" t="s">
        <v>498</v>
      </c>
      <c r="H1065" s="602" t="s">
        <v>498</v>
      </c>
      <c r="I1065" s="602" t="s">
        <v>497</v>
      </c>
      <c r="J1065" s="602" t="s">
        <v>497</v>
      </c>
      <c r="K1065" s="602" t="s">
        <v>499</v>
      </c>
      <c r="L1065" s="602" t="s">
        <v>499</v>
      </c>
      <c r="M1065" s="602" t="s">
        <v>498</v>
      </c>
      <c r="N1065" s="602" t="s">
        <v>498</v>
      </c>
      <c r="O1065" s="602" t="s">
        <v>498</v>
      </c>
      <c r="P1065" s="602" t="s">
        <v>498</v>
      </c>
      <c r="Q1065" s="602" t="s">
        <v>498</v>
      </c>
      <c r="R1065" s="602" t="s">
        <v>499</v>
      </c>
      <c r="S1065" s="602" t="s">
        <v>498</v>
      </c>
      <c r="T1065" s="602" t="s">
        <v>498</v>
      </c>
      <c r="U1065" s="602" t="s">
        <v>498</v>
      </c>
      <c r="V1065" s="602" t="s">
        <v>498</v>
      </c>
      <c r="W1065" s="602" t="s">
        <v>498</v>
      </c>
      <c r="X1065" s="602" t="s">
        <v>498</v>
      </c>
    </row>
    <row r="1066" spans="1:24" s="602" customFormat="1">
      <c r="A1066" s="602">
        <v>412051</v>
      </c>
      <c r="B1066" s="602" t="s">
        <v>5842</v>
      </c>
      <c r="C1066" s="602" t="s">
        <v>498</v>
      </c>
      <c r="D1066" s="602" t="s">
        <v>497</v>
      </c>
      <c r="E1066" s="602" t="s">
        <v>499</v>
      </c>
      <c r="F1066" s="602" t="s">
        <v>499</v>
      </c>
      <c r="G1066" s="602" t="s">
        <v>497</v>
      </c>
      <c r="H1066" s="602" t="s">
        <v>498</v>
      </c>
      <c r="I1066" s="602" t="s">
        <v>497</v>
      </c>
      <c r="J1066" s="602" t="s">
        <v>499</v>
      </c>
      <c r="K1066" s="602" t="s">
        <v>497</v>
      </c>
      <c r="L1066" s="602" t="s">
        <v>497</v>
      </c>
      <c r="M1066" s="602" t="s">
        <v>499</v>
      </c>
      <c r="N1066" s="602" t="s">
        <v>497</v>
      </c>
      <c r="O1066" s="602" t="s">
        <v>497</v>
      </c>
      <c r="P1066" s="602" t="s">
        <v>497</v>
      </c>
      <c r="Q1066" s="602" t="s">
        <v>497</v>
      </c>
      <c r="R1066" s="602" t="s">
        <v>499</v>
      </c>
      <c r="S1066" s="602" t="s">
        <v>498</v>
      </c>
      <c r="T1066" s="602" t="s">
        <v>497</v>
      </c>
      <c r="U1066" s="602" t="s">
        <v>497</v>
      </c>
      <c r="V1066" s="602" t="s">
        <v>499</v>
      </c>
      <c r="W1066" s="602" t="s">
        <v>497</v>
      </c>
      <c r="X1066" s="602" t="s">
        <v>497</v>
      </c>
    </row>
    <row r="1067" spans="1:24" s="602" customFormat="1">
      <c r="A1067" s="602">
        <v>406525</v>
      </c>
      <c r="B1067" s="602" t="s">
        <v>5842</v>
      </c>
      <c r="C1067" s="602" t="s">
        <v>498</v>
      </c>
      <c r="D1067" s="602" t="s">
        <v>497</v>
      </c>
      <c r="E1067" s="602" t="s">
        <v>499</v>
      </c>
      <c r="F1067" s="602" t="s">
        <v>498</v>
      </c>
      <c r="G1067" s="602" t="s">
        <v>499</v>
      </c>
      <c r="H1067" s="602" t="s">
        <v>498</v>
      </c>
      <c r="I1067" s="602" t="s">
        <v>498</v>
      </c>
      <c r="J1067" s="602" t="s">
        <v>499</v>
      </c>
      <c r="K1067" s="602" t="s">
        <v>497</v>
      </c>
      <c r="L1067" s="602" t="s">
        <v>498</v>
      </c>
      <c r="M1067" s="602" t="s">
        <v>499</v>
      </c>
      <c r="N1067" s="602" t="s">
        <v>497</v>
      </c>
      <c r="O1067" s="602" t="s">
        <v>497</v>
      </c>
      <c r="P1067" s="602" t="s">
        <v>497</v>
      </c>
      <c r="Q1067" s="602" t="s">
        <v>497</v>
      </c>
      <c r="R1067" s="602" t="s">
        <v>497</v>
      </c>
      <c r="S1067" s="602" t="s">
        <v>498</v>
      </c>
      <c r="T1067" s="602" t="s">
        <v>497</v>
      </c>
      <c r="U1067" s="602" t="s">
        <v>497</v>
      </c>
      <c r="V1067" s="602" t="s">
        <v>497</v>
      </c>
      <c r="W1067" s="602" t="s">
        <v>497</v>
      </c>
      <c r="X1067" s="602" t="s">
        <v>497</v>
      </c>
    </row>
    <row r="1068" spans="1:24" s="602" customFormat="1">
      <c r="A1068" s="602">
        <v>411409</v>
      </c>
      <c r="B1068" s="602" t="s">
        <v>5842</v>
      </c>
      <c r="C1068" s="602" t="s">
        <v>498</v>
      </c>
      <c r="D1068" s="602" t="s">
        <v>497</v>
      </c>
      <c r="E1068" s="602" t="s">
        <v>499</v>
      </c>
      <c r="F1068" s="602" t="s">
        <v>498</v>
      </c>
      <c r="G1068" s="602" t="s">
        <v>497</v>
      </c>
      <c r="H1068" s="602" t="s">
        <v>497</v>
      </c>
      <c r="I1068" s="602" t="s">
        <v>498</v>
      </c>
      <c r="J1068" s="602" t="s">
        <v>499</v>
      </c>
      <c r="K1068" s="602" t="s">
        <v>497</v>
      </c>
      <c r="L1068" s="602" t="s">
        <v>497</v>
      </c>
      <c r="M1068" s="602" t="s">
        <v>497</v>
      </c>
      <c r="N1068" s="602" t="s">
        <v>498</v>
      </c>
      <c r="O1068" s="602" t="s">
        <v>497</v>
      </c>
      <c r="P1068" s="602" t="s">
        <v>499</v>
      </c>
      <c r="Q1068" s="602" t="s">
        <v>498</v>
      </c>
      <c r="R1068" s="602" t="s">
        <v>497</v>
      </c>
      <c r="S1068" s="602" t="s">
        <v>499</v>
      </c>
      <c r="T1068" s="602" t="s">
        <v>498</v>
      </c>
      <c r="U1068" s="602" t="s">
        <v>497</v>
      </c>
      <c r="V1068" s="602" t="s">
        <v>497</v>
      </c>
      <c r="W1068" s="602" t="s">
        <v>499</v>
      </c>
      <c r="X1068" s="602" t="s">
        <v>498</v>
      </c>
    </row>
    <row r="1069" spans="1:24" s="602" customFormat="1">
      <c r="A1069" s="602">
        <v>411664</v>
      </c>
      <c r="B1069" s="602" t="s">
        <v>5842</v>
      </c>
      <c r="C1069" s="602" t="s">
        <v>498</v>
      </c>
      <c r="D1069" s="602" t="s">
        <v>497</v>
      </c>
      <c r="E1069" s="602" t="s">
        <v>499</v>
      </c>
      <c r="F1069" s="602" t="s">
        <v>498</v>
      </c>
      <c r="G1069" s="602" t="s">
        <v>497</v>
      </c>
      <c r="H1069" s="602" t="s">
        <v>497</v>
      </c>
      <c r="I1069" s="602" t="s">
        <v>498</v>
      </c>
      <c r="J1069" s="602" t="s">
        <v>497</v>
      </c>
      <c r="K1069" s="602" t="s">
        <v>497</v>
      </c>
      <c r="L1069" s="602" t="s">
        <v>498</v>
      </c>
      <c r="M1069" s="602" t="s">
        <v>499</v>
      </c>
      <c r="N1069" s="602" t="s">
        <v>499</v>
      </c>
      <c r="O1069" s="602" t="s">
        <v>499</v>
      </c>
      <c r="P1069" s="602" t="s">
        <v>498</v>
      </c>
      <c r="Q1069" s="602" t="s">
        <v>498</v>
      </c>
      <c r="R1069" s="602" t="s">
        <v>498</v>
      </c>
      <c r="S1069" s="602" t="s">
        <v>497</v>
      </c>
      <c r="T1069" s="602" t="s">
        <v>498</v>
      </c>
      <c r="U1069" s="602" t="s">
        <v>498</v>
      </c>
      <c r="V1069" s="602" t="s">
        <v>498</v>
      </c>
      <c r="W1069" s="602" t="s">
        <v>498</v>
      </c>
      <c r="X1069" s="602" t="s">
        <v>499</v>
      </c>
    </row>
    <row r="1070" spans="1:24" s="602" customFormat="1">
      <c r="A1070" s="602">
        <v>415092</v>
      </c>
      <c r="B1070" s="602" t="s">
        <v>5842</v>
      </c>
      <c r="C1070" s="602" t="s">
        <v>498</v>
      </c>
      <c r="D1070" s="602" t="s">
        <v>497</v>
      </c>
      <c r="E1070" s="602" t="s">
        <v>499</v>
      </c>
      <c r="F1070" s="602" t="s">
        <v>499</v>
      </c>
      <c r="G1070" s="602" t="s">
        <v>499</v>
      </c>
      <c r="H1070" s="602" t="s">
        <v>497</v>
      </c>
      <c r="I1070" s="602" t="s">
        <v>497</v>
      </c>
      <c r="J1070" s="602" t="s">
        <v>499</v>
      </c>
      <c r="K1070" s="602" t="s">
        <v>497</v>
      </c>
      <c r="L1070" s="602" t="s">
        <v>499</v>
      </c>
      <c r="M1070" s="602" t="s">
        <v>497</v>
      </c>
      <c r="N1070" s="602" t="s">
        <v>499</v>
      </c>
      <c r="O1070" s="602" t="s">
        <v>499</v>
      </c>
      <c r="P1070" s="602" t="s">
        <v>499</v>
      </c>
      <c r="Q1070" s="602" t="s">
        <v>498</v>
      </c>
      <c r="R1070" s="602" t="s">
        <v>498</v>
      </c>
      <c r="S1070" s="602" t="s">
        <v>497</v>
      </c>
      <c r="T1070" s="602" t="s">
        <v>499</v>
      </c>
      <c r="U1070" s="602" t="s">
        <v>499</v>
      </c>
      <c r="V1070" s="602" t="s">
        <v>499</v>
      </c>
      <c r="W1070" s="602" t="s">
        <v>498</v>
      </c>
      <c r="X1070" s="602" t="s">
        <v>497</v>
      </c>
    </row>
    <row r="1071" spans="1:24" s="602" customFormat="1">
      <c r="A1071" s="602">
        <v>408684</v>
      </c>
      <c r="B1071" s="602" t="s">
        <v>5842</v>
      </c>
      <c r="C1071" s="602" t="s">
        <v>498</v>
      </c>
      <c r="D1071" s="602" t="s">
        <v>497</v>
      </c>
      <c r="E1071" s="602" t="s">
        <v>497</v>
      </c>
      <c r="F1071" s="602" t="s">
        <v>497</v>
      </c>
      <c r="G1071" s="602" t="s">
        <v>497</v>
      </c>
      <c r="H1071" s="602" t="s">
        <v>499</v>
      </c>
      <c r="I1071" s="602" t="s">
        <v>497</v>
      </c>
      <c r="J1071" s="602" t="s">
        <v>497</v>
      </c>
      <c r="K1071" s="602" t="s">
        <v>497</v>
      </c>
      <c r="L1071" s="602" t="s">
        <v>497</v>
      </c>
      <c r="M1071" s="602" t="s">
        <v>497</v>
      </c>
      <c r="N1071" s="602" t="s">
        <v>498</v>
      </c>
      <c r="O1071" s="602" t="s">
        <v>497</v>
      </c>
      <c r="P1071" s="602" t="s">
        <v>499</v>
      </c>
      <c r="Q1071" s="602" t="s">
        <v>498</v>
      </c>
      <c r="R1071" s="602" t="s">
        <v>498</v>
      </c>
      <c r="S1071" s="602" t="s">
        <v>498</v>
      </c>
      <c r="T1071" s="602" t="s">
        <v>498</v>
      </c>
      <c r="U1071" s="602" t="s">
        <v>499</v>
      </c>
      <c r="V1071" s="602" t="s">
        <v>497</v>
      </c>
      <c r="W1071" s="602" t="s">
        <v>499</v>
      </c>
      <c r="X1071" s="602" t="s">
        <v>499</v>
      </c>
    </row>
    <row r="1072" spans="1:24" s="602" customFormat="1">
      <c r="A1072" s="602">
        <v>406772</v>
      </c>
      <c r="B1072" s="602" t="s">
        <v>5842</v>
      </c>
      <c r="C1072" s="602" t="s">
        <v>498</v>
      </c>
      <c r="D1072" s="602" t="s">
        <v>497</v>
      </c>
      <c r="E1072" s="602" t="s">
        <v>497</v>
      </c>
      <c r="F1072" s="602" t="s">
        <v>497</v>
      </c>
      <c r="G1072" s="602" t="s">
        <v>497</v>
      </c>
      <c r="H1072" s="602" t="s">
        <v>498</v>
      </c>
      <c r="I1072" s="602" t="s">
        <v>497</v>
      </c>
      <c r="J1072" s="602" t="s">
        <v>497</v>
      </c>
      <c r="K1072" s="602" t="s">
        <v>497</v>
      </c>
      <c r="L1072" s="602" t="s">
        <v>499</v>
      </c>
      <c r="M1072" s="602" t="s">
        <v>497</v>
      </c>
      <c r="N1072" s="602" t="s">
        <v>497</v>
      </c>
      <c r="O1072" s="602" t="s">
        <v>498</v>
      </c>
      <c r="P1072" s="602" t="s">
        <v>497</v>
      </c>
      <c r="Q1072" s="602" t="s">
        <v>497</v>
      </c>
      <c r="R1072" s="602" t="s">
        <v>497</v>
      </c>
      <c r="S1072" s="602" t="s">
        <v>498</v>
      </c>
      <c r="T1072" s="602" t="s">
        <v>498</v>
      </c>
      <c r="U1072" s="602" t="s">
        <v>497</v>
      </c>
      <c r="V1072" s="602" t="s">
        <v>499</v>
      </c>
      <c r="W1072" s="602" t="s">
        <v>499</v>
      </c>
      <c r="X1072" s="602" t="s">
        <v>497</v>
      </c>
    </row>
    <row r="1073" spans="1:24" s="602" customFormat="1">
      <c r="A1073" s="602">
        <v>407442</v>
      </c>
      <c r="B1073" s="602" t="s">
        <v>5842</v>
      </c>
      <c r="C1073" s="602" t="s">
        <v>498</v>
      </c>
      <c r="D1073" s="602" t="s">
        <v>497</v>
      </c>
      <c r="E1073" s="602" t="s">
        <v>497</v>
      </c>
      <c r="F1073" s="602" t="s">
        <v>498</v>
      </c>
      <c r="G1073" s="602" t="s">
        <v>497</v>
      </c>
      <c r="H1073" s="602" t="s">
        <v>498</v>
      </c>
      <c r="I1073" s="602" t="s">
        <v>498</v>
      </c>
      <c r="J1073" s="602" t="s">
        <v>497</v>
      </c>
      <c r="K1073" s="602" t="s">
        <v>497</v>
      </c>
      <c r="L1073" s="602" t="s">
        <v>498</v>
      </c>
      <c r="M1073" s="602" t="s">
        <v>497</v>
      </c>
      <c r="N1073" s="602" t="s">
        <v>499</v>
      </c>
      <c r="O1073" s="602" t="s">
        <v>499</v>
      </c>
      <c r="P1073" s="602" t="s">
        <v>499</v>
      </c>
      <c r="Q1073" s="602" t="s">
        <v>498</v>
      </c>
      <c r="R1073" s="602" t="s">
        <v>498</v>
      </c>
      <c r="S1073" s="602" t="s">
        <v>498</v>
      </c>
      <c r="T1073" s="602" t="s">
        <v>498</v>
      </c>
      <c r="U1073" s="602" t="s">
        <v>498</v>
      </c>
      <c r="V1073" s="602" t="s">
        <v>498</v>
      </c>
      <c r="W1073" s="602" t="s">
        <v>498</v>
      </c>
      <c r="X1073" s="602" t="s">
        <v>498</v>
      </c>
    </row>
    <row r="1074" spans="1:24" s="602" customFormat="1">
      <c r="A1074" s="602">
        <v>407531</v>
      </c>
      <c r="B1074" s="602" t="s">
        <v>5842</v>
      </c>
      <c r="C1074" s="602" t="s">
        <v>498</v>
      </c>
      <c r="D1074" s="602" t="s">
        <v>497</v>
      </c>
      <c r="E1074" s="602" t="s">
        <v>497</v>
      </c>
      <c r="F1074" s="602" t="s">
        <v>498</v>
      </c>
      <c r="G1074" s="602" t="s">
        <v>497</v>
      </c>
      <c r="H1074" s="602" t="s">
        <v>498</v>
      </c>
      <c r="I1074" s="602" t="s">
        <v>497</v>
      </c>
      <c r="J1074" s="602" t="s">
        <v>497</v>
      </c>
      <c r="K1074" s="602" t="s">
        <v>497</v>
      </c>
      <c r="L1074" s="602" t="s">
        <v>498</v>
      </c>
      <c r="M1074" s="602" t="s">
        <v>499</v>
      </c>
      <c r="N1074" s="602" t="s">
        <v>498</v>
      </c>
      <c r="O1074" s="602" t="s">
        <v>498</v>
      </c>
      <c r="P1074" s="602" t="s">
        <v>498</v>
      </c>
      <c r="Q1074" s="602" t="s">
        <v>498</v>
      </c>
      <c r="R1074" s="602" t="s">
        <v>498</v>
      </c>
      <c r="S1074" s="602" t="s">
        <v>498</v>
      </c>
      <c r="T1074" s="602" t="s">
        <v>498</v>
      </c>
      <c r="U1074" s="602" t="s">
        <v>498</v>
      </c>
      <c r="V1074" s="602" t="s">
        <v>498</v>
      </c>
      <c r="W1074" s="602" t="s">
        <v>498</v>
      </c>
      <c r="X1074" s="602" t="s">
        <v>498</v>
      </c>
    </row>
    <row r="1075" spans="1:24" s="602" customFormat="1">
      <c r="A1075" s="602">
        <v>407624</v>
      </c>
      <c r="B1075" s="602" t="s">
        <v>5842</v>
      </c>
      <c r="C1075" s="602" t="s">
        <v>498</v>
      </c>
      <c r="D1075" s="602" t="s">
        <v>497</v>
      </c>
      <c r="E1075" s="602" t="s">
        <v>497</v>
      </c>
      <c r="F1075" s="602" t="s">
        <v>498</v>
      </c>
      <c r="G1075" s="602" t="s">
        <v>499</v>
      </c>
      <c r="H1075" s="602" t="s">
        <v>498</v>
      </c>
      <c r="I1075" s="602" t="s">
        <v>499</v>
      </c>
      <c r="J1075" s="602" t="s">
        <v>497</v>
      </c>
      <c r="K1075" s="602" t="s">
        <v>497</v>
      </c>
      <c r="L1075" s="602" t="s">
        <v>498</v>
      </c>
      <c r="M1075" s="602" t="s">
        <v>497</v>
      </c>
      <c r="N1075" s="602" t="s">
        <v>497</v>
      </c>
      <c r="O1075" s="602" t="s">
        <v>498</v>
      </c>
      <c r="P1075" s="602" t="s">
        <v>497</v>
      </c>
      <c r="Q1075" s="602" t="s">
        <v>498</v>
      </c>
      <c r="R1075" s="602" t="s">
        <v>498</v>
      </c>
      <c r="S1075" s="602" t="s">
        <v>498</v>
      </c>
      <c r="T1075" s="602" t="s">
        <v>498</v>
      </c>
      <c r="U1075" s="602" t="s">
        <v>498</v>
      </c>
      <c r="V1075" s="602" t="s">
        <v>499</v>
      </c>
      <c r="W1075" s="602" t="s">
        <v>498</v>
      </c>
      <c r="X1075" s="602" t="s">
        <v>498</v>
      </c>
    </row>
    <row r="1076" spans="1:24" s="602" customFormat="1">
      <c r="A1076" s="602">
        <v>407722</v>
      </c>
      <c r="B1076" s="602" t="s">
        <v>5842</v>
      </c>
      <c r="C1076" s="602" t="s">
        <v>498</v>
      </c>
      <c r="D1076" s="602" t="s">
        <v>497</v>
      </c>
      <c r="E1076" s="602" t="s">
        <v>497</v>
      </c>
      <c r="F1076" s="602" t="s">
        <v>498</v>
      </c>
      <c r="G1076" s="602" t="s">
        <v>498</v>
      </c>
      <c r="H1076" s="602" t="s">
        <v>498</v>
      </c>
      <c r="I1076" s="602" t="s">
        <v>497</v>
      </c>
      <c r="J1076" s="602" t="s">
        <v>498</v>
      </c>
      <c r="K1076" s="602" t="s">
        <v>499</v>
      </c>
      <c r="L1076" s="602" t="s">
        <v>498</v>
      </c>
      <c r="M1076" s="602" t="s">
        <v>498</v>
      </c>
      <c r="N1076" s="602" t="s">
        <v>499</v>
      </c>
      <c r="O1076" s="602" t="s">
        <v>499</v>
      </c>
      <c r="P1076" s="602" t="s">
        <v>498</v>
      </c>
      <c r="Q1076" s="602" t="s">
        <v>498</v>
      </c>
      <c r="R1076" s="602" t="s">
        <v>498</v>
      </c>
      <c r="S1076" s="602" t="s">
        <v>498</v>
      </c>
      <c r="T1076" s="602" t="s">
        <v>498</v>
      </c>
      <c r="U1076" s="602" t="s">
        <v>498</v>
      </c>
      <c r="V1076" s="602" t="s">
        <v>498</v>
      </c>
      <c r="W1076" s="602" t="s">
        <v>498</v>
      </c>
      <c r="X1076" s="602" t="s">
        <v>498</v>
      </c>
    </row>
    <row r="1077" spans="1:24" s="602" customFormat="1">
      <c r="A1077" s="602">
        <v>407772</v>
      </c>
      <c r="B1077" s="602" t="s">
        <v>5842</v>
      </c>
      <c r="C1077" s="602" t="s">
        <v>498</v>
      </c>
      <c r="D1077" s="602" t="s">
        <v>497</v>
      </c>
      <c r="E1077" s="602" t="s">
        <v>497</v>
      </c>
      <c r="F1077" s="602" t="s">
        <v>498</v>
      </c>
      <c r="G1077" s="602" t="s">
        <v>499</v>
      </c>
      <c r="H1077" s="602" t="s">
        <v>498</v>
      </c>
      <c r="I1077" s="602" t="s">
        <v>497</v>
      </c>
      <c r="J1077" s="602" t="s">
        <v>499</v>
      </c>
      <c r="K1077" s="602" t="s">
        <v>499</v>
      </c>
      <c r="L1077" s="602" t="s">
        <v>498</v>
      </c>
      <c r="M1077" s="602" t="s">
        <v>497</v>
      </c>
      <c r="N1077" s="602" t="s">
        <v>497</v>
      </c>
      <c r="O1077" s="602" t="s">
        <v>499</v>
      </c>
      <c r="P1077" s="602" t="s">
        <v>499</v>
      </c>
      <c r="Q1077" s="602" t="s">
        <v>499</v>
      </c>
      <c r="R1077" s="602" t="s">
        <v>498</v>
      </c>
      <c r="S1077" s="602" t="s">
        <v>498</v>
      </c>
      <c r="T1077" s="602" t="s">
        <v>498</v>
      </c>
      <c r="U1077" s="602" t="s">
        <v>499</v>
      </c>
      <c r="V1077" s="602" t="s">
        <v>499</v>
      </c>
      <c r="W1077" s="602" t="s">
        <v>498</v>
      </c>
      <c r="X1077" s="602" t="s">
        <v>498</v>
      </c>
    </row>
    <row r="1078" spans="1:24" s="602" customFormat="1">
      <c r="A1078" s="602">
        <v>408304</v>
      </c>
      <c r="B1078" s="602" t="s">
        <v>5842</v>
      </c>
      <c r="C1078" s="602" t="s">
        <v>498</v>
      </c>
      <c r="D1078" s="602" t="s">
        <v>497</v>
      </c>
      <c r="E1078" s="602" t="s">
        <v>497</v>
      </c>
      <c r="F1078" s="602" t="s">
        <v>498</v>
      </c>
      <c r="G1078" s="602" t="s">
        <v>499</v>
      </c>
      <c r="H1078" s="602" t="s">
        <v>498</v>
      </c>
      <c r="I1078" s="602" t="s">
        <v>497</v>
      </c>
      <c r="J1078" s="602" t="s">
        <v>499</v>
      </c>
      <c r="K1078" s="602" t="s">
        <v>497</v>
      </c>
      <c r="L1078" s="602" t="s">
        <v>499</v>
      </c>
      <c r="M1078" s="602" t="s">
        <v>497</v>
      </c>
      <c r="N1078" s="602" t="s">
        <v>497</v>
      </c>
      <c r="O1078" s="602" t="s">
        <v>499</v>
      </c>
      <c r="P1078" s="602" t="s">
        <v>498</v>
      </c>
      <c r="Q1078" s="602" t="s">
        <v>498</v>
      </c>
      <c r="R1078" s="602" t="s">
        <v>498</v>
      </c>
      <c r="S1078" s="602" t="s">
        <v>498</v>
      </c>
      <c r="T1078" s="602" t="s">
        <v>498</v>
      </c>
      <c r="U1078" s="602" t="s">
        <v>498</v>
      </c>
      <c r="V1078" s="602" t="s">
        <v>498</v>
      </c>
      <c r="W1078" s="602" t="s">
        <v>498</v>
      </c>
      <c r="X1078" s="602" t="s">
        <v>498</v>
      </c>
    </row>
    <row r="1079" spans="1:24" s="602" customFormat="1">
      <c r="A1079" s="602">
        <v>408761</v>
      </c>
      <c r="B1079" s="602" t="s">
        <v>5842</v>
      </c>
      <c r="C1079" s="602" t="s">
        <v>498</v>
      </c>
      <c r="D1079" s="602" t="s">
        <v>497</v>
      </c>
      <c r="E1079" s="602" t="s">
        <v>497</v>
      </c>
      <c r="F1079" s="602" t="s">
        <v>498</v>
      </c>
      <c r="G1079" s="602" t="s">
        <v>497</v>
      </c>
      <c r="H1079" s="602" t="s">
        <v>498</v>
      </c>
      <c r="I1079" s="602" t="s">
        <v>499</v>
      </c>
      <c r="J1079" s="602" t="s">
        <v>497</v>
      </c>
      <c r="K1079" s="602" t="s">
        <v>497</v>
      </c>
      <c r="L1079" s="602" t="s">
        <v>498</v>
      </c>
      <c r="M1079" s="602" t="s">
        <v>497</v>
      </c>
      <c r="N1079" s="602" t="s">
        <v>497</v>
      </c>
      <c r="O1079" s="602" t="s">
        <v>498</v>
      </c>
      <c r="P1079" s="602" t="s">
        <v>498</v>
      </c>
      <c r="Q1079" s="602" t="s">
        <v>498</v>
      </c>
      <c r="R1079" s="602" t="s">
        <v>498</v>
      </c>
      <c r="S1079" s="602" t="s">
        <v>498</v>
      </c>
      <c r="T1079" s="602" t="s">
        <v>498</v>
      </c>
      <c r="U1079" s="602" t="s">
        <v>498</v>
      </c>
      <c r="V1079" s="602" t="s">
        <v>498</v>
      </c>
      <c r="W1079" s="602" t="s">
        <v>498</v>
      </c>
      <c r="X1079" s="602" t="s">
        <v>499</v>
      </c>
    </row>
    <row r="1080" spans="1:24" s="602" customFormat="1">
      <c r="A1080" s="602">
        <v>408427</v>
      </c>
      <c r="B1080" s="602" t="s">
        <v>5842</v>
      </c>
      <c r="C1080" s="602" t="s">
        <v>498</v>
      </c>
      <c r="D1080" s="602" t="s">
        <v>497</v>
      </c>
      <c r="E1080" s="602" t="s">
        <v>497</v>
      </c>
      <c r="F1080" s="602" t="s">
        <v>499</v>
      </c>
      <c r="G1080" s="602" t="s">
        <v>498</v>
      </c>
      <c r="H1080" s="602" t="s">
        <v>498</v>
      </c>
      <c r="I1080" s="602" t="s">
        <v>499</v>
      </c>
      <c r="J1080" s="602" t="s">
        <v>498</v>
      </c>
      <c r="K1080" s="602" t="s">
        <v>498</v>
      </c>
      <c r="L1080" s="602" t="s">
        <v>499</v>
      </c>
      <c r="M1080" s="602" t="s">
        <v>497</v>
      </c>
      <c r="N1080" s="602" t="s">
        <v>497</v>
      </c>
      <c r="O1080" s="602" t="s">
        <v>497</v>
      </c>
      <c r="P1080" s="602" t="s">
        <v>498</v>
      </c>
      <c r="Q1080" s="602" t="s">
        <v>497</v>
      </c>
      <c r="R1080" s="602" t="s">
        <v>498</v>
      </c>
      <c r="S1080" s="602" t="s">
        <v>498</v>
      </c>
      <c r="T1080" s="602" t="s">
        <v>498</v>
      </c>
      <c r="U1080" s="602" t="s">
        <v>499</v>
      </c>
      <c r="V1080" s="602" t="s">
        <v>499</v>
      </c>
      <c r="W1080" s="602" t="s">
        <v>498</v>
      </c>
      <c r="X1080" s="602" t="s">
        <v>499</v>
      </c>
    </row>
    <row r="1081" spans="1:24" s="602" customFormat="1">
      <c r="A1081" s="602">
        <v>401693</v>
      </c>
      <c r="B1081" s="602" t="s">
        <v>5842</v>
      </c>
      <c r="C1081" s="602" t="s">
        <v>498</v>
      </c>
      <c r="D1081" s="602" t="s">
        <v>497</v>
      </c>
      <c r="E1081" s="602" t="s">
        <v>497</v>
      </c>
      <c r="F1081" s="602" t="s">
        <v>497</v>
      </c>
      <c r="G1081" s="602" t="s">
        <v>497</v>
      </c>
      <c r="H1081" s="602" t="s">
        <v>499</v>
      </c>
      <c r="I1081" s="602" t="s">
        <v>497</v>
      </c>
      <c r="J1081" s="602" t="s">
        <v>499</v>
      </c>
      <c r="K1081" s="602" t="s">
        <v>497</v>
      </c>
      <c r="L1081" s="602" t="s">
        <v>497</v>
      </c>
      <c r="M1081" s="602" t="s">
        <v>497</v>
      </c>
      <c r="N1081" s="602" t="s">
        <v>499</v>
      </c>
      <c r="O1081" s="602" t="s">
        <v>497</v>
      </c>
      <c r="P1081" s="602" t="s">
        <v>498</v>
      </c>
      <c r="Q1081" s="602" t="s">
        <v>499</v>
      </c>
      <c r="R1081" s="602" t="s">
        <v>498</v>
      </c>
      <c r="S1081" s="602" t="s">
        <v>498</v>
      </c>
      <c r="T1081" s="602" t="s">
        <v>498</v>
      </c>
      <c r="U1081" s="602" t="s">
        <v>498</v>
      </c>
      <c r="V1081" s="602" t="s">
        <v>498</v>
      </c>
      <c r="W1081" s="602" t="s">
        <v>499</v>
      </c>
      <c r="X1081" s="602" t="s">
        <v>499</v>
      </c>
    </row>
    <row r="1082" spans="1:24" s="602" customFormat="1">
      <c r="A1082" s="602">
        <v>403177</v>
      </c>
      <c r="B1082" s="602" t="s">
        <v>5842</v>
      </c>
      <c r="C1082" s="602" t="s">
        <v>498</v>
      </c>
      <c r="D1082" s="602" t="s">
        <v>497</v>
      </c>
      <c r="E1082" s="602" t="s">
        <v>497</v>
      </c>
      <c r="F1082" s="602" t="s">
        <v>497</v>
      </c>
      <c r="G1082" s="602" t="s">
        <v>498</v>
      </c>
      <c r="H1082" s="602" t="s">
        <v>499</v>
      </c>
      <c r="I1082" s="602" t="s">
        <v>497</v>
      </c>
      <c r="J1082" s="602" t="s">
        <v>497</v>
      </c>
      <c r="K1082" s="602" t="s">
        <v>497</v>
      </c>
      <c r="L1082" s="602" t="s">
        <v>498</v>
      </c>
      <c r="M1082" s="602" t="s">
        <v>497</v>
      </c>
      <c r="N1082" s="602" t="s">
        <v>499</v>
      </c>
      <c r="O1082" s="602" t="s">
        <v>499</v>
      </c>
      <c r="P1082" s="602" t="s">
        <v>497</v>
      </c>
      <c r="Q1082" s="602" t="s">
        <v>499</v>
      </c>
      <c r="R1082" s="602" t="s">
        <v>498</v>
      </c>
      <c r="S1082" s="602" t="s">
        <v>498</v>
      </c>
      <c r="T1082" s="602" t="s">
        <v>498</v>
      </c>
      <c r="U1082" s="602" t="s">
        <v>498</v>
      </c>
      <c r="V1082" s="602" t="s">
        <v>498</v>
      </c>
      <c r="W1082" s="602" t="s">
        <v>498</v>
      </c>
      <c r="X1082" s="602" t="s">
        <v>498</v>
      </c>
    </row>
    <row r="1083" spans="1:24" s="602" customFormat="1">
      <c r="A1083" s="602">
        <v>404351</v>
      </c>
      <c r="B1083" s="602" t="s">
        <v>5842</v>
      </c>
      <c r="C1083" s="602" t="s">
        <v>498</v>
      </c>
      <c r="D1083" s="602" t="s">
        <v>497</v>
      </c>
      <c r="E1083" s="602" t="s">
        <v>497</v>
      </c>
      <c r="F1083" s="602" t="s">
        <v>497</v>
      </c>
      <c r="G1083" s="602" t="s">
        <v>497</v>
      </c>
      <c r="H1083" s="602" t="s">
        <v>498</v>
      </c>
      <c r="I1083" s="602" t="s">
        <v>497</v>
      </c>
      <c r="J1083" s="602" t="s">
        <v>497</v>
      </c>
      <c r="K1083" s="602" t="s">
        <v>497</v>
      </c>
      <c r="L1083" s="602" t="s">
        <v>499</v>
      </c>
      <c r="M1083" s="602" t="s">
        <v>499</v>
      </c>
      <c r="N1083" s="602" t="s">
        <v>497</v>
      </c>
      <c r="O1083" s="602" t="s">
        <v>497</v>
      </c>
      <c r="P1083" s="602" t="s">
        <v>497</v>
      </c>
      <c r="Q1083" s="602" t="s">
        <v>497</v>
      </c>
      <c r="R1083" s="602" t="s">
        <v>498</v>
      </c>
      <c r="S1083" s="602" t="s">
        <v>498</v>
      </c>
      <c r="T1083" s="602" t="s">
        <v>498</v>
      </c>
      <c r="U1083" s="602" t="s">
        <v>498</v>
      </c>
      <c r="V1083" s="602" t="s">
        <v>498</v>
      </c>
      <c r="W1083" s="602" t="s">
        <v>498</v>
      </c>
      <c r="X1083" s="602" t="s">
        <v>497</v>
      </c>
    </row>
    <row r="1084" spans="1:24" s="602" customFormat="1">
      <c r="A1084" s="602">
        <v>407565</v>
      </c>
      <c r="B1084" s="602" t="s">
        <v>5842</v>
      </c>
      <c r="C1084" s="602" t="s">
        <v>498</v>
      </c>
      <c r="D1084" s="602" t="s">
        <v>497</v>
      </c>
      <c r="E1084" s="602" t="s">
        <v>497</v>
      </c>
      <c r="F1084" s="602" t="s">
        <v>497</v>
      </c>
      <c r="G1084" s="602" t="s">
        <v>497</v>
      </c>
      <c r="H1084" s="602" t="s">
        <v>498</v>
      </c>
      <c r="I1084" s="602" t="s">
        <v>497</v>
      </c>
      <c r="J1084" s="602" t="s">
        <v>497</v>
      </c>
      <c r="K1084" s="602" t="s">
        <v>497</v>
      </c>
      <c r="L1084" s="602" t="s">
        <v>499</v>
      </c>
      <c r="M1084" s="602" t="s">
        <v>497</v>
      </c>
      <c r="N1084" s="602" t="s">
        <v>498</v>
      </c>
      <c r="O1084" s="602" t="s">
        <v>498</v>
      </c>
      <c r="P1084" s="602" t="s">
        <v>498</v>
      </c>
      <c r="Q1084" s="602" t="s">
        <v>498</v>
      </c>
      <c r="R1084" s="602" t="s">
        <v>498</v>
      </c>
      <c r="S1084" s="602" t="s">
        <v>498</v>
      </c>
      <c r="T1084" s="602" t="s">
        <v>498</v>
      </c>
      <c r="U1084" s="602" t="s">
        <v>498</v>
      </c>
      <c r="V1084" s="602" t="s">
        <v>498</v>
      </c>
      <c r="W1084" s="602" t="s">
        <v>498</v>
      </c>
      <c r="X1084" s="602" t="s">
        <v>498</v>
      </c>
    </row>
    <row r="1085" spans="1:24" s="602" customFormat="1">
      <c r="A1085" s="602">
        <v>415088</v>
      </c>
      <c r="B1085" s="602" t="s">
        <v>5842</v>
      </c>
      <c r="C1085" s="602" t="s">
        <v>498</v>
      </c>
      <c r="D1085" s="602" t="s">
        <v>497</v>
      </c>
      <c r="E1085" s="602" t="s">
        <v>497</v>
      </c>
      <c r="F1085" s="602" t="s">
        <v>497</v>
      </c>
      <c r="G1085" s="602" t="s">
        <v>498</v>
      </c>
      <c r="H1085" s="602" t="s">
        <v>497</v>
      </c>
      <c r="I1085" s="602" t="s">
        <v>498</v>
      </c>
      <c r="J1085" s="602" t="s">
        <v>499</v>
      </c>
      <c r="K1085" s="602" t="s">
        <v>497</v>
      </c>
      <c r="L1085" s="602" t="s">
        <v>498</v>
      </c>
      <c r="M1085" s="602" t="s">
        <v>497</v>
      </c>
      <c r="N1085" s="602" t="s">
        <v>498</v>
      </c>
      <c r="O1085" s="602" t="s">
        <v>498</v>
      </c>
      <c r="P1085" s="602" t="s">
        <v>498</v>
      </c>
      <c r="Q1085" s="602" t="s">
        <v>498</v>
      </c>
      <c r="R1085" s="602" t="s">
        <v>498</v>
      </c>
      <c r="S1085" s="602" t="s">
        <v>498</v>
      </c>
      <c r="T1085" s="602" t="s">
        <v>498</v>
      </c>
      <c r="U1085" s="602" t="s">
        <v>498</v>
      </c>
      <c r="V1085" s="602" t="s">
        <v>498</v>
      </c>
      <c r="W1085" s="602" t="s">
        <v>498</v>
      </c>
      <c r="X1085" s="602" t="s">
        <v>498</v>
      </c>
    </row>
    <row r="1086" spans="1:24" s="602" customFormat="1">
      <c r="A1086" s="602">
        <v>415492</v>
      </c>
      <c r="B1086" s="602" t="s">
        <v>5842</v>
      </c>
      <c r="C1086" s="602" t="s">
        <v>498</v>
      </c>
      <c r="D1086" s="602" t="s">
        <v>497</v>
      </c>
      <c r="E1086" s="602" t="s">
        <v>497</v>
      </c>
      <c r="F1086" s="602" t="s">
        <v>497</v>
      </c>
      <c r="G1086" s="602" t="s">
        <v>497</v>
      </c>
      <c r="H1086" s="602" t="s">
        <v>497</v>
      </c>
      <c r="I1086" s="602" t="s">
        <v>498</v>
      </c>
      <c r="J1086" s="602" t="s">
        <v>498</v>
      </c>
      <c r="K1086" s="602" t="s">
        <v>499</v>
      </c>
      <c r="L1086" s="602" t="s">
        <v>498</v>
      </c>
      <c r="M1086" s="602" t="s">
        <v>497</v>
      </c>
      <c r="N1086" s="602" t="s">
        <v>499</v>
      </c>
      <c r="O1086" s="602" t="s">
        <v>499</v>
      </c>
      <c r="P1086" s="602" t="s">
        <v>499</v>
      </c>
      <c r="Q1086" s="602" t="s">
        <v>498</v>
      </c>
      <c r="R1086" s="602" t="s">
        <v>498</v>
      </c>
      <c r="S1086" s="602" t="s">
        <v>498</v>
      </c>
      <c r="T1086" s="602" t="s">
        <v>498</v>
      </c>
      <c r="U1086" s="602" t="s">
        <v>498</v>
      </c>
      <c r="V1086" s="602" t="s">
        <v>498</v>
      </c>
      <c r="W1086" s="602" t="s">
        <v>498</v>
      </c>
      <c r="X1086" s="602" t="s">
        <v>498</v>
      </c>
    </row>
    <row r="1087" spans="1:24" s="602" customFormat="1">
      <c r="A1087" s="602">
        <v>411565</v>
      </c>
      <c r="B1087" s="602" t="s">
        <v>5842</v>
      </c>
      <c r="C1087" s="602" t="s">
        <v>498</v>
      </c>
      <c r="D1087" s="602" t="s">
        <v>497</v>
      </c>
      <c r="E1087" s="602" t="s">
        <v>497</v>
      </c>
      <c r="F1087" s="602" t="s">
        <v>499</v>
      </c>
      <c r="G1087" s="602" t="s">
        <v>499</v>
      </c>
      <c r="H1087" s="602" t="s">
        <v>497</v>
      </c>
      <c r="I1087" s="602" t="s">
        <v>497</v>
      </c>
      <c r="J1087" s="602" t="s">
        <v>497</v>
      </c>
      <c r="K1087" s="602" t="s">
        <v>499</v>
      </c>
      <c r="L1087" s="602" t="s">
        <v>498</v>
      </c>
      <c r="M1087" s="602" t="s">
        <v>497</v>
      </c>
      <c r="N1087" s="602" t="s">
        <v>497</v>
      </c>
      <c r="O1087" s="602" t="s">
        <v>499</v>
      </c>
      <c r="P1087" s="602" t="s">
        <v>497</v>
      </c>
      <c r="Q1087" s="602" t="s">
        <v>497</v>
      </c>
      <c r="R1087" s="602" t="s">
        <v>498</v>
      </c>
      <c r="S1087" s="602" t="s">
        <v>498</v>
      </c>
      <c r="T1087" s="602" t="s">
        <v>499</v>
      </c>
      <c r="U1087" s="602" t="s">
        <v>499</v>
      </c>
      <c r="V1087" s="602" t="s">
        <v>497</v>
      </c>
      <c r="W1087" s="602" t="s">
        <v>498</v>
      </c>
      <c r="X1087" s="602" t="s">
        <v>498</v>
      </c>
    </row>
    <row r="1088" spans="1:24" s="602" customFormat="1">
      <c r="A1088" s="602">
        <v>409774</v>
      </c>
      <c r="B1088" s="602" t="s">
        <v>5842</v>
      </c>
      <c r="C1088" s="602" t="s">
        <v>498</v>
      </c>
      <c r="D1088" s="602" t="s">
        <v>497</v>
      </c>
      <c r="E1088" s="602" t="s">
        <v>497</v>
      </c>
      <c r="F1088" s="602" t="s">
        <v>497</v>
      </c>
      <c r="G1088" s="602" t="s">
        <v>497</v>
      </c>
      <c r="H1088" s="602" t="s">
        <v>498</v>
      </c>
      <c r="I1088" s="602" t="s">
        <v>499</v>
      </c>
      <c r="J1088" s="602" t="s">
        <v>497</v>
      </c>
      <c r="K1088" s="602" t="s">
        <v>497</v>
      </c>
      <c r="L1088" s="602" t="s">
        <v>497</v>
      </c>
      <c r="M1088" s="602" t="s">
        <v>497</v>
      </c>
      <c r="N1088" s="602" t="s">
        <v>499</v>
      </c>
      <c r="O1088" s="602" t="s">
        <v>497</v>
      </c>
      <c r="P1088" s="602" t="s">
        <v>499</v>
      </c>
      <c r="Q1088" s="602" t="s">
        <v>499</v>
      </c>
      <c r="R1088" s="602" t="s">
        <v>498</v>
      </c>
      <c r="S1088" s="602" t="s">
        <v>498</v>
      </c>
      <c r="T1088" s="602" t="s">
        <v>499</v>
      </c>
      <c r="U1088" s="602" t="s">
        <v>499</v>
      </c>
      <c r="V1088" s="602" t="s">
        <v>499</v>
      </c>
      <c r="W1088" s="602" t="s">
        <v>499</v>
      </c>
      <c r="X1088" s="602" t="s">
        <v>497</v>
      </c>
    </row>
    <row r="1089" spans="1:24" s="602" customFormat="1">
      <c r="A1089" s="602">
        <v>415949</v>
      </c>
      <c r="B1089" s="602" t="s">
        <v>5842</v>
      </c>
      <c r="C1089" s="602" t="s">
        <v>498</v>
      </c>
      <c r="D1089" s="602" t="s">
        <v>497</v>
      </c>
      <c r="E1089" s="602" t="s">
        <v>497</v>
      </c>
      <c r="F1089" s="602" t="s">
        <v>497</v>
      </c>
      <c r="G1089" s="602" t="s">
        <v>498</v>
      </c>
      <c r="H1089" s="602" t="s">
        <v>497</v>
      </c>
      <c r="I1089" s="602" t="s">
        <v>497</v>
      </c>
      <c r="J1089" s="602" t="s">
        <v>499</v>
      </c>
      <c r="K1089" s="602" t="s">
        <v>497</v>
      </c>
      <c r="L1089" s="602" t="s">
        <v>497</v>
      </c>
      <c r="M1089" s="602" t="s">
        <v>499</v>
      </c>
      <c r="N1089" s="602" t="s">
        <v>499</v>
      </c>
      <c r="O1089" s="602" t="s">
        <v>498</v>
      </c>
      <c r="P1089" s="602" t="s">
        <v>498</v>
      </c>
      <c r="Q1089" s="602" t="s">
        <v>498</v>
      </c>
      <c r="R1089" s="602" t="s">
        <v>498</v>
      </c>
      <c r="S1089" s="602" t="s">
        <v>498</v>
      </c>
      <c r="T1089" s="602" t="s">
        <v>499</v>
      </c>
      <c r="U1089" s="602" t="s">
        <v>499</v>
      </c>
      <c r="V1089" s="602" t="s">
        <v>499</v>
      </c>
      <c r="W1089" s="602" t="s">
        <v>498</v>
      </c>
      <c r="X1089" s="602" t="s">
        <v>499</v>
      </c>
    </row>
    <row r="1090" spans="1:24" s="602" customFormat="1">
      <c r="A1090" s="602">
        <v>407863</v>
      </c>
      <c r="B1090" s="602" t="s">
        <v>5842</v>
      </c>
      <c r="C1090" s="602" t="s">
        <v>498</v>
      </c>
      <c r="D1090" s="602" t="s">
        <v>497</v>
      </c>
      <c r="E1090" s="602" t="s">
        <v>497</v>
      </c>
      <c r="F1090" s="602" t="s">
        <v>498</v>
      </c>
      <c r="G1090" s="602" t="s">
        <v>497</v>
      </c>
      <c r="H1090" s="602" t="s">
        <v>499</v>
      </c>
      <c r="I1090" s="602" t="s">
        <v>497</v>
      </c>
      <c r="J1090" s="602" t="s">
        <v>497</v>
      </c>
      <c r="K1090" s="602" t="s">
        <v>497</v>
      </c>
      <c r="L1090" s="602" t="s">
        <v>497</v>
      </c>
      <c r="M1090" s="602" t="s">
        <v>497</v>
      </c>
      <c r="N1090" s="602" t="s">
        <v>497</v>
      </c>
      <c r="O1090" s="602" t="s">
        <v>497</v>
      </c>
      <c r="P1090" s="602" t="s">
        <v>497</v>
      </c>
      <c r="Q1090" s="602" t="s">
        <v>499</v>
      </c>
      <c r="R1090" s="602" t="s">
        <v>498</v>
      </c>
      <c r="S1090" s="602" t="s">
        <v>498</v>
      </c>
      <c r="T1090" s="602" t="s">
        <v>497</v>
      </c>
      <c r="U1090" s="602" t="s">
        <v>497</v>
      </c>
      <c r="V1090" s="602" t="s">
        <v>499</v>
      </c>
      <c r="W1090" s="602" t="s">
        <v>497</v>
      </c>
      <c r="X1090" s="602" t="s">
        <v>497</v>
      </c>
    </row>
    <row r="1091" spans="1:24" s="602" customFormat="1">
      <c r="A1091" s="602">
        <v>421828</v>
      </c>
      <c r="B1091" s="602" t="s">
        <v>5842</v>
      </c>
      <c r="C1091" s="602" t="s">
        <v>498</v>
      </c>
      <c r="D1091" s="602" t="s">
        <v>497</v>
      </c>
      <c r="E1091" s="602" t="s">
        <v>497</v>
      </c>
      <c r="F1091" s="602" t="s">
        <v>498</v>
      </c>
      <c r="G1091" s="602" t="s">
        <v>498</v>
      </c>
      <c r="H1091" s="602" t="s">
        <v>498</v>
      </c>
      <c r="I1091" s="602" t="s">
        <v>498</v>
      </c>
      <c r="J1091" s="602" t="s">
        <v>499</v>
      </c>
      <c r="K1091" s="602" t="s">
        <v>497</v>
      </c>
      <c r="L1091" s="602" t="s">
        <v>499</v>
      </c>
      <c r="M1091" s="602" t="s">
        <v>499</v>
      </c>
      <c r="N1091" s="602" t="s">
        <v>498</v>
      </c>
      <c r="O1091" s="602" t="s">
        <v>499</v>
      </c>
      <c r="P1091" s="602" t="s">
        <v>499</v>
      </c>
      <c r="Q1091" s="602" t="s">
        <v>497</v>
      </c>
      <c r="R1091" s="602" t="s">
        <v>499</v>
      </c>
      <c r="S1091" s="602" t="s">
        <v>498</v>
      </c>
      <c r="T1091" s="602" t="s">
        <v>499</v>
      </c>
      <c r="U1091" s="602" t="s">
        <v>499</v>
      </c>
      <c r="V1091" s="602" t="s">
        <v>499</v>
      </c>
      <c r="W1091" s="602" t="s">
        <v>499</v>
      </c>
      <c r="X1091" s="602" t="s">
        <v>499</v>
      </c>
    </row>
    <row r="1092" spans="1:24" s="602" customFormat="1">
      <c r="A1092" s="602">
        <v>404220</v>
      </c>
      <c r="B1092" s="602" t="s">
        <v>5842</v>
      </c>
      <c r="C1092" s="602" t="s">
        <v>498</v>
      </c>
      <c r="D1092" s="602" t="s">
        <v>497</v>
      </c>
      <c r="E1092" s="602" t="s">
        <v>497</v>
      </c>
      <c r="F1092" s="602" t="s">
        <v>498</v>
      </c>
      <c r="G1092" s="602" t="s">
        <v>497</v>
      </c>
      <c r="H1092" s="602" t="s">
        <v>498</v>
      </c>
      <c r="I1092" s="602" t="s">
        <v>497</v>
      </c>
      <c r="J1092" s="602" t="s">
        <v>498</v>
      </c>
      <c r="K1092" s="602" t="s">
        <v>497</v>
      </c>
      <c r="L1092" s="602" t="s">
        <v>498</v>
      </c>
      <c r="M1092" s="602" t="s">
        <v>498</v>
      </c>
      <c r="N1092" s="602" t="s">
        <v>497</v>
      </c>
      <c r="O1092" s="602" t="s">
        <v>499</v>
      </c>
      <c r="P1092" s="602" t="s">
        <v>497</v>
      </c>
      <c r="Q1092" s="602" t="s">
        <v>497</v>
      </c>
      <c r="R1092" s="602" t="s">
        <v>497</v>
      </c>
      <c r="S1092" s="602" t="s">
        <v>498</v>
      </c>
      <c r="T1092" s="602" t="s">
        <v>497</v>
      </c>
      <c r="U1092" s="602" t="s">
        <v>497</v>
      </c>
      <c r="V1092" s="602" t="s">
        <v>497</v>
      </c>
      <c r="W1092" s="602" t="s">
        <v>499</v>
      </c>
      <c r="X1092" s="602" t="s">
        <v>497</v>
      </c>
    </row>
    <row r="1093" spans="1:24" s="602" customFormat="1">
      <c r="A1093" s="602">
        <v>407286</v>
      </c>
      <c r="B1093" s="602" t="s">
        <v>5842</v>
      </c>
      <c r="C1093" s="602" t="s">
        <v>498</v>
      </c>
      <c r="D1093" s="602" t="s">
        <v>497</v>
      </c>
      <c r="E1093" s="602" t="s">
        <v>497</v>
      </c>
      <c r="F1093" s="602" t="s">
        <v>497</v>
      </c>
      <c r="G1093" s="602" t="s">
        <v>497</v>
      </c>
      <c r="H1093" s="602" t="s">
        <v>498</v>
      </c>
      <c r="I1093" s="602" t="s">
        <v>499</v>
      </c>
      <c r="J1093" s="602" t="s">
        <v>497</v>
      </c>
      <c r="K1093" s="602" t="s">
        <v>497</v>
      </c>
      <c r="L1093" s="602" t="s">
        <v>497</v>
      </c>
      <c r="M1093" s="602" t="s">
        <v>497</v>
      </c>
      <c r="N1093" s="602" t="s">
        <v>497</v>
      </c>
      <c r="O1093" s="602" t="s">
        <v>497</v>
      </c>
      <c r="P1093" s="602" t="s">
        <v>497</v>
      </c>
      <c r="Q1093" s="602" t="s">
        <v>499</v>
      </c>
      <c r="R1093" s="602" t="s">
        <v>497</v>
      </c>
      <c r="S1093" s="602" t="s">
        <v>498</v>
      </c>
      <c r="T1093" s="602" t="s">
        <v>497</v>
      </c>
      <c r="U1093" s="602" t="s">
        <v>497</v>
      </c>
      <c r="V1093" s="602" t="s">
        <v>499</v>
      </c>
      <c r="W1093" s="602" t="s">
        <v>498</v>
      </c>
      <c r="X1093" s="602" t="s">
        <v>497</v>
      </c>
    </row>
    <row r="1094" spans="1:24" s="602" customFormat="1">
      <c r="A1094" s="602">
        <v>408039</v>
      </c>
      <c r="B1094" s="602" t="s">
        <v>5842</v>
      </c>
      <c r="C1094" s="602" t="s">
        <v>498</v>
      </c>
      <c r="D1094" s="602" t="s">
        <v>497</v>
      </c>
      <c r="E1094" s="602" t="s">
        <v>497</v>
      </c>
      <c r="F1094" s="602" t="s">
        <v>498</v>
      </c>
      <c r="G1094" s="602" t="s">
        <v>498</v>
      </c>
      <c r="H1094" s="602" t="s">
        <v>497</v>
      </c>
      <c r="I1094" s="602" t="s">
        <v>497</v>
      </c>
      <c r="J1094" s="602" t="s">
        <v>497</v>
      </c>
      <c r="K1094" s="602" t="s">
        <v>497</v>
      </c>
      <c r="L1094" s="602" t="s">
        <v>497</v>
      </c>
      <c r="M1094" s="602" t="s">
        <v>499</v>
      </c>
      <c r="N1094" s="602" t="s">
        <v>498</v>
      </c>
      <c r="O1094" s="602" t="s">
        <v>499</v>
      </c>
      <c r="P1094" s="602" t="s">
        <v>499</v>
      </c>
      <c r="Q1094" s="602" t="s">
        <v>499</v>
      </c>
      <c r="R1094" s="602" t="s">
        <v>498</v>
      </c>
      <c r="S1094" s="602" t="s">
        <v>499</v>
      </c>
      <c r="T1094" s="602" t="s">
        <v>498</v>
      </c>
      <c r="U1094" s="602" t="s">
        <v>498</v>
      </c>
      <c r="V1094" s="602" t="s">
        <v>498</v>
      </c>
      <c r="W1094" s="602" t="s">
        <v>498</v>
      </c>
      <c r="X1094" s="602" t="s">
        <v>498</v>
      </c>
    </row>
    <row r="1095" spans="1:24" s="602" customFormat="1">
      <c r="A1095" s="602">
        <v>415926</v>
      </c>
      <c r="B1095" s="602" t="s">
        <v>5842</v>
      </c>
      <c r="C1095" s="602" t="s">
        <v>498</v>
      </c>
      <c r="D1095" s="602" t="s">
        <v>497</v>
      </c>
      <c r="E1095" s="602" t="s">
        <v>497</v>
      </c>
      <c r="F1095" s="602" t="s">
        <v>497</v>
      </c>
      <c r="G1095" s="602" t="s">
        <v>497</v>
      </c>
      <c r="H1095" s="602" t="s">
        <v>498</v>
      </c>
      <c r="I1095" s="602" t="s">
        <v>499</v>
      </c>
      <c r="J1095" s="602" t="s">
        <v>499</v>
      </c>
      <c r="K1095" s="602" t="s">
        <v>499</v>
      </c>
      <c r="L1095" s="602" t="s">
        <v>499</v>
      </c>
      <c r="M1095" s="602" t="s">
        <v>499</v>
      </c>
      <c r="N1095" s="602" t="s">
        <v>499</v>
      </c>
      <c r="O1095" s="602" t="s">
        <v>498</v>
      </c>
      <c r="P1095" s="602" t="s">
        <v>498</v>
      </c>
      <c r="Q1095" s="602" t="s">
        <v>499</v>
      </c>
      <c r="R1095" s="602" t="s">
        <v>498</v>
      </c>
      <c r="S1095" s="602" t="s">
        <v>499</v>
      </c>
      <c r="T1095" s="602" t="s">
        <v>498</v>
      </c>
      <c r="U1095" s="602" t="s">
        <v>498</v>
      </c>
      <c r="V1095" s="602" t="s">
        <v>498</v>
      </c>
      <c r="W1095" s="602" t="s">
        <v>498</v>
      </c>
      <c r="X1095" s="602" t="s">
        <v>498</v>
      </c>
    </row>
    <row r="1096" spans="1:24" s="602" customFormat="1">
      <c r="A1096" s="602">
        <v>415894</v>
      </c>
      <c r="B1096" s="602" t="s">
        <v>5842</v>
      </c>
      <c r="C1096" s="602" t="s">
        <v>498</v>
      </c>
      <c r="D1096" s="602" t="s">
        <v>497</v>
      </c>
      <c r="E1096" s="602" t="s">
        <v>497</v>
      </c>
      <c r="F1096" s="602" t="s">
        <v>499</v>
      </c>
      <c r="G1096" s="602" t="s">
        <v>497</v>
      </c>
      <c r="H1096" s="602" t="s">
        <v>498</v>
      </c>
      <c r="I1096" s="602" t="s">
        <v>497</v>
      </c>
      <c r="J1096" s="602" t="s">
        <v>499</v>
      </c>
      <c r="K1096" s="602" t="s">
        <v>499</v>
      </c>
      <c r="L1096" s="602" t="s">
        <v>497</v>
      </c>
      <c r="M1096" s="602" t="s">
        <v>497</v>
      </c>
      <c r="N1096" s="602" t="s">
        <v>499</v>
      </c>
      <c r="O1096" s="602" t="s">
        <v>499</v>
      </c>
      <c r="P1096" s="602" t="s">
        <v>498</v>
      </c>
      <c r="Q1096" s="602" t="s">
        <v>498</v>
      </c>
      <c r="R1096" s="602" t="s">
        <v>498</v>
      </c>
      <c r="S1096" s="602" t="s">
        <v>497</v>
      </c>
      <c r="T1096" s="602" t="s">
        <v>498</v>
      </c>
      <c r="U1096" s="602" t="s">
        <v>498</v>
      </c>
      <c r="V1096" s="602" t="s">
        <v>498</v>
      </c>
      <c r="W1096" s="602" t="s">
        <v>499</v>
      </c>
      <c r="X1096" s="602" t="s">
        <v>498</v>
      </c>
    </row>
    <row r="1097" spans="1:24" s="602" customFormat="1">
      <c r="A1097" s="602">
        <v>415346</v>
      </c>
      <c r="B1097" s="602" t="s">
        <v>5842</v>
      </c>
      <c r="C1097" s="602" t="s">
        <v>498</v>
      </c>
      <c r="D1097" s="602" t="s">
        <v>497</v>
      </c>
      <c r="E1097" s="602" t="s">
        <v>497</v>
      </c>
      <c r="F1097" s="602" t="s">
        <v>497</v>
      </c>
      <c r="G1097" s="602" t="s">
        <v>497</v>
      </c>
      <c r="H1097" s="602" t="s">
        <v>497</v>
      </c>
      <c r="I1097" s="602" t="s">
        <v>497</v>
      </c>
      <c r="J1097" s="602" t="s">
        <v>499</v>
      </c>
      <c r="K1097" s="602" t="s">
        <v>499</v>
      </c>
      <c r="L1097" s="602" t="s">
        <v>497</v>
      </c>
      <c r="M1097" s="602" t="s">
        <v>499</v>
      </c>
      <c r="N1097" s="602" t="s">
        <v>497</v>
      </c>
      <c r="O1097" s="602" t="s">
        <v>497</v>
      </c>
      <c r="P1097" s="602" t="s">
        <v>497</v>
      </c>
      <c r="Q1097" s="602" t="s">
        <v>497</v>
      </c>
      <c r="R1097" s="602" t="s">
        <v>497</v>
      </c>
      <c r="S1097" s="602" t="s">
        <v>497</v>
      </c>
      <c r="T1097" s="602" t="s">
        <v>497</v>
      </c>
      <c r="U1097" s="602" t="s">
        <v>497</v>
      </c>
      <c r="V1097" s="602" t="s">
        <v>499</v>
      </c>
      <c r="W1097" s="602" t="s">
        <v>497</v>
      </c>
      <c r="X1097" s="602" t="s">
        <v>497</v>
      </c>
    </row>
    <row r="1098" spans="1:24" s="602" customFormat="1">
      <c r="A1098" s="602">
        <v>419684</v>
      </c>
      <c r="B1098" s="602" t="s">
        <v>5842</v>
      </c>
      <c r="C1098" s="602" t="s">
        <v>499</v>
      </c>
      <c r="D1098" s="602" t="s">
        <v>498</v>
      </c>
      <c r="E1098" s="602" t="s">
        <v>497</v>
      </c>
      <c r="F1098" s="602" t="s">
        <v>497</v>
      </c>
      <c r="G1098" s="602" t="s">
        <v>498</v>
      </c>
      <c r="H1098" s="602" t="s">
        <v>499</v>
      </c>
      <c r="I1098" s="602" t="s">
        <v>499</v>
      </c>
      <c r="J1098" s="602" t="s">
        <v>498</v>
      </c>
      <c r="K1098" s="602" t="s">
        <v>499</v>
      </c>
      <c r="L1098" s="602" t="s">
        <v>498</v>
      </c>
      <c r="M1098" s="602" t="s">
        <v>498</v>
      </c>
      <c r="N1098" s="602" t="s">
        <v>498</v>
      </c>
      <c r="O1098" s="602" t="s">
        <v>498</v>
      </c>
      <c r="P1098" s="602" t="s">
        <v>498</v>
      </c>
      <c r="Q1098" s="602" t="s">
        <v>498</v>
      </c>
      <c r="R1098" s="602" t="s">
        <v>498</v>
      </c>
      <c r="S1098" s="602" t="s">
        <v>498</v>
      </c>
      <c r="T1098" s="602" t="s">
        <v>498</v>
      </c>
      <c r="U1098" s="602" t="s">
        <v>498</v>
      </c>
      <c r="V1098" s="602" t="s">
        <v>498</v>
      </c>
      <c r="W1098" s="602" t="s">
        <v>498</v>
      </c>
      <c r="X1098" s="602" t="s">
        <v>498</v>
      </c>
    </row>
    <row r="1099" spans="1:24" s="602" customFormat="1">
      <c r="A1099" s="602">
        <v>420455</v>
      </c>
      <c r="B1099" s="602" t="s">
        <v>5842</v>
      </c>
      <c r="C1099" s="602" t="s">
        <v>499</v>
      </c>
      <c r="D1099" s="602" t="s">
        <v>498</v>
      </c>
      <c r="E1099" s="602" t="s">
        <v>497</v>
      </c>
      <c r="F1099" s="602" t="s">
        <v>497</v>
      </c>
      <c r="G1099" s="602" t="s">
        <v>498</v>
      </c>
      <c r="H1099" s="602" t="s">
        <v>497</v>
      </c>
      <c r="I1099" s="602" t="s">
        <v>497</v>
      </c>
      <c r="J1099" s="602" t="s">
        <v>497</v>
      </c>
      <c r="K1099" s="602" t="s">
        <v>499</v>
      </c>
      <c r="L1099" s="602" t="s">
        <v>498</v>
      </c>
      <c r="M1099" s="602" t="s">
        <v>497</v>
      </c>
      <c r="N1099" s="602" t="s">
        <v>497</v>
      </c>
      <c r="O1099" s="602" t="s">
        <v>497</v>
      </c>
      <c r="P1099" s="602" t="s">
        <v>498</v>
      </c>
      <c r="Q1099" s="602" t="s">
        <v>498</v>
      </c>
      <c r="R1099" s="602" t="s">
        <v>498</v>
      </c>
      <c r="S1099" s="602" t="s">
        <v>497</v>
      </c>
      <c r="T1099" s="602" t="s">
        <v>497</v>
      </c>
      <c r="U1099" s="602" t="s">
        <v>497</v>
      </c>
      <c r="V1099" s="602" t="s">
        <v>498</v>
      </c>
      <c r="W1099" s="602" t="s">
        <v>497</v>
      </c>
      <c r="X1099" s="602" t="s">
        <v>498</v>
      </c>
    </row>
    <row r="1100" spans="1:24" s="602" customFormat="1">
      <c r="A1100" s="602">
        <v>423807</v>
      </c>
      <c r="B1100" s="602" t="s">
        <v>5842</v>
      </c>
      <c r="C1100" s="602" t="s">
        <v>499</v>
      </c>
      <c r="D1100" s="602" t="s">
        <v>498</v>
      </c>
      <c r="E1100" s="602" t="s">
        <v>497</v>
      </c>
      <c r="F1100" s="602" t="s">
        <v>499</v>
      </c>
      <c r="G1100" s="602" t="s">
        <v>498</v>
      </c>
      <c r="H1100" s="602" t="s">
        <v>499</v>
      </c>
      <c r="I1100" s="602" t="s">
        <v>499</v>
      </c>
      <c r="J1100" s="602" t="s">
        <v>499</v>
      </c>
      <c r="K1100" s="602" t="s">
        <v>497</v>
      </c>
      <c r="L1100" s="602" t="s">
        <v>498</v>
      </c>
      <c r="M1100" s="602" t="s">
        <v>499</v>
      </c>
      <c r="N1100" s="602" t="s">
        <v>498</v>
      </c>
      <c r="O1100" s="602" t="s">
        <v>498</v>
      </c>
      <c r="P1100" s="602" t="s">
        <v>498</v>
      </c>
      <c r="Q1100" s="602" t="s">
        <v>498</v>
      </c>
      <c r="R1100" s="602" t="s">
        <v>498</v>
      </c>
      <c r="S1100" s="602" t="s">
        <v>498</v>
      </c>
    </row>
    <row r="1101" spans="1:24" s="602" customFormat="1">
      <c r="A1101" s="602">
        <v>419550</v>
      </c>
      <c r="B1101" s="602" t="s">
        <v>5842</v>
      </c>
      <c r="C1101" s="602" t="s">
        <v>499</v>
      </c>
      <c r="D1101" s="602" t="s">
        <v>498</v>
      </c>
      <c r="E1101" s="602" t="s">
        <v>497</v>
      </c>
      <c r="F1101" s="602" t="s">
        <v>499</v>
      </c>
      <c r="G1101" s="602" t="s">
        <v>498</v>
      </c>
      <c r="H1101" s="602" t="s">
        <v>499</v>
      </c>
      <c r="I1101" s="602" t="s">
        <v>497</v>
      </c>
      <c r="J1101" s="602" t="s">
        <v>497</v>
      </c>
      <c r="K1101" s="602" t="s">
        <v>497</v>
      </c>
      <c r="L1101" s="602" t="s">
        <v>498</v>
      </c>
      <c r="M1101" s="602" t="s">
        <v>499</v>
      </c>
      <c r="N1101" s="602" t="s">
        <v>498</v>
      </c>
      <c r="O1101" s="602" t="s">
        <v>498</v>
      </c>
      <c r="P1101" s="602" t="s">
        <v>498</v>
      </c>
      <c r="Q1101" s="602" t="s">
        <v>498</v>
      </c>
      <c r="R1101" s="602" t="s">
        <v>498</v>
      </c>
      <c r="S1101" s="602" t="s">
        <v>498</v>
      </c>
      <c r="T1101" s="602" t="s">
        <v>498</v>
      </c>
      <c r="U1101" s="602" t="s">
        <v>498</v>
      </c>
      <c r="V1101" s="602" t="s">
        <v>498</v>
      </c>
      <c r="W1101" s="602" t="s">
        <v>498</v>
      </c>
      <c r="X1101" s="602" t="s">
        <v>498</v>
      </c>
    </row>
    <row r="1102" spans="1:24" s="602" customFormat="1">
      <c r="A1102" s="602">
        <v>422521</v>
      </c>
      <c r="B1102" s="602" t="s">
        <v>5842</v>
      </c>
      <c r="C1102" s="602" t="s">
        <v>499</v>
      </c>
      <c r="D1102" s="602" t="s">
        <v>498</v>
      </c>
      <c r="E1102" s="602" t="s">
        <v>497</v>
      </c>
      <c r="F1102" s="602" t="s">
        <v>499</v>
      </c>
      <c r="G1102" s="602" t="s">
        <v>498</v>
      </c>
      <c r="H1102" s="602" t="s">
        <v>499</v>
      </c>
      <c r="I1102" s="602" t="s">
        <v>499</v>
      </c>
      <c r="J1102" s="602" t="s">
        <v>497</v>
      </c>
      <c r="K1102" s="602" t="s">
        <v>497</v>
      </c>
      <c r="L1102" s="602" t="s">
        <v>498</v>
      </c>
      <c r="M1102" s="602" t="s">
        <v>499</v>
      </c>
      <c r="N1102" s="602" t="s">
        <v>499</v>
      </c>
      <c r="O1102" s="602" t="s">
        <v>497</v>
      </c>
      <c r="P1102" s="602" t="s">
        <v>498</v>
      </c>
      <c r="Q1102" s="602" t="s">
        <v>498</v>
      </c>
      <c r="R1102" s="602" t="s">
        <v>499</v>
      </c>
      <c r="S1102" s="602" t="s">
        <v>499</v>
      </c>
      <c r="T1102" s="602" t="s">
        <v>498</v>
      </c>
      <c r="U1102" s="602" t="s">
        <v>499</v>
      </c>
      <c r="V1102" s="602" t="s">
        <v>498</v>
      </c>
      <c r="W1102" s="602" t="s">
        <v>498</v>
      </c>
      <c r="X1102" s="602" t="s">
        <v>498</v>
      </c>
    </row>
    <row r="1103" spans="1:24" s="602" customFormat="1">
      <c r="A1103" s="602">
        <v>422595</v>
      </c>
      <c r="B1103" s="602" t="s">
        <v>5842</v>
      </c>
      <c r="C1103" s="602" t="s">
        <v>499</v>
      </c>
      <c r="D1103" s="602" t="s">
        <v>498</v>
      </c>
      <c r="E1103" s="602" t="s">
        <v>497</v>
      </c>
      <c r="F1103" s="602" t="s">
        <v>499</v>
      </c>
      <c r="G1103" s="602" t="s">
        <v>498</v>
      </c>
      <c r="H1103" s="602" t="s">
        <v>499</v>
      </c>
      <c r="I1103" s="602" t="s">
        <v>499</v>
      </c>
      <c r="J1103" s="602" t="s">
        <v>499</v>
      </c>
      <c r="K1103" s="602" t="s">
        <v>497</v>
      </c>
      <c r="L1103" s="602" t="s">
        <v>498</v>
      </c>
      <c r="M1103" s="602" t="s">
        <v>497</v>
      </c>
      <c r="N1103" s="602" t="s">
        <v>499</v>
      </c>
      <c r="O1103" s="602" t="s">
        <v>497</v>
      </c>
      <c r="P1103" s="602" t="s">
        <v>497</v>
      </c>
      <c r="Q1103" s="602" t="s">
        <v>498</v>
      </c>
      <c r="R1103" s="602" t="s">
        <v>498</v>
      </c>
      <c r="S1103" s="602" t="s">
        <v>499</v>
      </c>
      <c r="T1103" s="602" t="s">
        <v>499</v>
      </c>
      <c r="U1103" s="602" t="s">
        <v>499</v>
      </c>
      <c r="V1103" s="602" t="s">
        <v>499</v>
      </c>
      <c r="W1103" s="602" t="s">
        <v>499</v>
      </c>
      <c r="X1103" s="602" t="s">
        <v>498</v>
      </c>
    </row>
    <row r="1104" spans="1:24" s="602" customFormat="1">
      <c r="A1104" s="602">
        <v>422621</v>
      </c>
      <c r="B1104" s="602" t="s">
        <v>5842</v>
      </c>
      <c r="C1104" s="602" t="s">
        <v>499</v>
      </c>
      <c r="D1104" s="602" t="s">
        <v>498</v>
      </c>
      <c r="E1104" s="602" t="s">
        <v>499</v>
      </c>
      <c r="F1104" s="602" t="s">
        <v>499</v>
      </c>
      <c r="G1104" s="602" t="s">
        <v>498</v>
      </c>
      <c r="H1104" s="602" t="s">
        <v>498</v>
      </c>
      <c r="I1104" s="602" t="s">
        <v>499</v>
      </c>
      <c r="J1104" s="602" t="s">
        <v>499</v>
      </c>
      <c r="K1104" s="602" t="s">
        <v>498</v>
      </c>
      <c r="L1104" s="602" t="s">
        <v>498</v>
      </c>
      <c r="M1104" s="602" t="s">
        <v>499</v>
      </c>
      <c r="N1104" s="602" t="s">
        <v>499</v>
      </c>
      <c r="O1104" s="602" t="s">
        <v>499</v>
      </c>
      <c r="P1104" s="602" t="s">
        <v>498</v>
      </c>
      <c r="Q1104" s="602" t="s">
        <v>498</v>
      </c>
      <c r="R1104" s="602" t="s">
        <v>498</v>
      </c>
      <c r="S1104" s="602" t="s">
        <v>498</v>
      </c>
      <c r="T1104" s="602" t="s">
        <v>499</v>
      </c>
      <c r="U1104" s="602" t="s">
        <v>498</v>
      </c>
      <c r="V1104" s="602" t="s">
        <v>498</v>
      </c>
      <c r="W1104" s="602" t="s">
        <v>499</v>
      </c>
      <c r="X1104" s="602" t="s">
        <v>498</v>
      </c>
    </row>
    <row r="1105" spans="1:24" s="602" customFormat="1">
      <c r="A1105" s="602">
        <v>422693</v>
      </c>
      <c r="B1105" s="602" t="s">
        <v>5842</v>
      </c>
      <c r="C1105" s="602" t="s">
        <v>499</v>
      </c>
      <c r="D1105" s="602" t="s">
        <v>498</v>
      </c>
      <c r="E1105" s="602" t="s">
        <v>499</v>
      </c>
      <c r="F1105" s="602" t="s">
        <v>499</v>
      </c>
      <c r="G1105" s="602" t="s">
        <v>498</v>
      </c>
      <c r="H1105" s="602" t="s">
        <v>497</v>
      </c>
      <c r="I1105" s="602" t="s">
        <v>499</v>
      </c>
      <c r="J1105" s="602" t="s">
        <v>497</v>
      </c>
      <c r="K1105" s="602" t="s">
        <v>497</v>
      </c>
      <c r="L1105" s="602" t="s">
        <v>498</v>
      </c>
      <c r="M1105" s="602" t="s">
        <v>497</v>
      </c>
      <c r="N1105" s="602" t="s">
        <v>499</v>
      </c>
      <c r="O1105" s="602" t="s">
        <v>497</v>
      </c>
      <c r="P1105" s="602" t="s">
        <v>498</v>
      </c>
      <c r="Q1105" s="602" t="s">
        <v>498</v>
      </c>
      <c r="R1105" s="602" t="s">
        <v>498</v>
      </c>
      <c r="S1105" s="602" t="s">
        <v>497</v>
      </c>
      <c r="T1105" s="602" t="s">
        <v>498</v>
      </c>
      <c r="U1105" s="602" t="s">
        <v>499</v>
      </c>
      <c r="V1105" s="602" t="s">
        <v>498</v>
      </c>
      <c r="W1105" s="602" t="s">
        <v>499</v>
      </c>
      <c r="X1105" s="602" t="s">
        <v>498</v>
      </c>
    </row>
    <row r="1106" spans="1:24" s="602" customFormat="1">
      <c r="A1106" s="602">
        <v>414985</v>
      </c>
      <c r="B1106" s="602" t="s">
        <v>5842</v>
      </c>
      <c r="C1106" s="602" t="s">
        <v>499</v>
      </c>
      <c r="D1106" s="602" t="s">
        <v>498</v>
      </c>
      <c r="E1106" s="602" t="s">
        <v>499</v>
      </c>
      <c r="F1106" s="602" t="s">
        <v>499</v>
      </c>
      <c r="G1106" s="602" t="s">
        <v>498</v>
      </c>
      <c r="H1106" s="602" t="s">
        <v>497</v>
      </c>
      <c r="I1106" s="602" t="s">
        <v>499</v>
      </c>
      <c r="J1106" s="602" t="s">
        <v>497</v>
      </c>
      <c r="K1106" s="602" t="s">
        <v>497</v>
      </c>
      <c r="L1106" s="602" t="s">
        <v>497</v>
      </c>
      <c r="M1106" s="602" t="s">
        <v>499</v>
      </c>
      <c r="N1106" s="602" t="s">
        <v>499</v>
      </c>
      <c r="O1106" s="602" t="s">
        <v>499</v>
      </c>
      <c r="P1106" s="602" t="s">
        <v>498</v>
      </c>
      <c r="Q1106" s="602" t="s">
        <v>498</v>
      </c>
      <c r="R1106" s="602" t="s">
        <v>498</v>
      </c>
      <c r="S1106" s="602" t="s">
        <v>498</v>
      </c>
      <c r="T1106" s="602" t="s">
        <v>499</v>
      </c>
      <c r="U1106" s="602" t="s">
        <v>499</v>
      </c>
      <c r="V1106" s="602" t="s">
        <v>498</v>
      </c>
      <c r="W1106" s="602" t="s">
        <v>497</v>
      </c>
      <c r="X1106" s="602" t="s">
        <v>498</v>
      </c>
    </row>
    <row r="1107" spans="1:24" s="602" customFormat="1">
      <c r="A1107" s="602">
        <v>419267</v>
      </c>
      <c r="B1107" s="602" t="s">
        <v>5842</v>
      </c>
      <c r="C1107" s="602" t="s">
        <v>499</v>
      </c>
      <c r="D1107" s="602" t="s">
        <v>498</v>
      </c>
      <c r="E1107" s="602" t="s">
        <v>497</v>
      </c>
      <c r="F1107" s="602" t="s">
        <v>499</v>
      </c>
      <c r="G1107" s="602" t="s">
        <v>498</v>
      </c>
      <c r="H1107" s="602" t="s">
        <v>497</v>
      </c>
      <c r="I1107" s="602" t="s">
        <v>497</v>
      </c>
      <c r="J1107" s="602" t="s">
        <v>497</v>
      </c>
      <c r="K1107" s="602" t="s">
        <v>499</v>
      </c>
      <c r="L1107" s="602" t="s">
        <v>497</v>
      </c>
      <c r="M1107" s="602" t="s">
        <v>499</v>
      </c>
      <c r="N1107" s="602" t="s">
        <v>499</v>
      </c>
      <c r="O1107" s="602" t="s">
        <v>497</v>
      </c>
      <c r="P1107" s="602" t="s">
        <v>498</v>
      </c>
      <c r="Q1107" s="602" t="s">
        <v>498</v>
      </c>
      <c r="R1107" s="602" t="s">
        <v>499</v>
      </c>
      <c r="S1107" s="602" t="s">
        <v>499</v>
      </c>
      <c r="T1107" s="602" t="s">
        <v>498</v>
      </c>
      <c r="U1107" s="602" t="s">
        <v>498</v>
      </c>
      <c r="V1107" s="602" t="s">
        <v>498</v>
      </c>
      <c r="W1107" s="602" t="s">
        <v>498</v>
      </c>
      <c r="X1107" s="602" t="s">
        <v>498</v>
      </c>
    </row>
    <row r="1108" spans="1:24" s="602" customFormat="1">
      <c r="A1108" s="602">
        <v>422736</v>
      </c>
      <c r="B1108" s="602" t="s">
        <v>5842</v>
      </c>
      <c r="C1108" s="602" t="s">
        <v>499</v>
      </c>
      <c r="D1108" s="602" t="s">
        <v>498</v>
      </c>
      <c r="E1108" s="602" t="s">
        <v>499</v>
      </c>
      <c r="F1108" s="602" t="s">
        <v>497</v>
      </c>
      <c r="G1108" s="602" t="s">
        <v>498</v>
      </c>
      <c r="H1108" s="602" t="s">
        <v>499</v>
      </c>
      <c r="I1108" s="602" t="s">
        <v>499</v>
      </c>
      <c r="J1108" s="602" t="s">
        <v>499</v>
      </c>
      <c r="K1108" s="602" t="s">
        <v>499</v>
      </c>
      <c r="L1108" s="602" t="s">
        <v>498</v>
      </c>
      <c r="M1108" s="602" t="s">
        <v>497</v>
      </c>
      <c r="N1108" s="602" t="s">
        <v>499</v>
      </c>
      <c r="O1108" s="602" t="s">
        <v>499</v>
      </c>
      <c r="P1108" s="602" t="s">
        <v>498</v>
      </c>
      <c r="Q1108" s="602" t="s">
        <v>498</v>
      </c>
      <c r="R1108" s="602" t="s">
        <v>498</v>
      </c>
      <c r="S1108" s="602" t="s">
        <v>498</v>
      </c>
      <c r="T1108" s="602" t="s">
        <v>498</v>
      </c>
      <c r="U1108" s="602" t="s">
        <v>498</v>
      </c>
      <c r="V1108" s="602" t="s">
        <v>498</v>
      </c>
      <c r="W1108" s="602" t="s">
        <v>498</v>
      </c>
      <c r="X1108" s="602" t="s">
        <v>498</v>
      </c>
    </row>
    <row r="1109" spans="1:24" s="602" customFormat="1">
      <c r="A1109" s="602">
        <v>422926</v>
      </c>
      <c r="B1109" s="602" t="s">
        <v>5842</v>
      </c>
      <c r="C1109" s="602" t="s">
        <v>499</v>
      </c>
      <c r="D1109" s="602" t="s">
        <v>498</v>
      </c>
      <c r="E1109" s="602" t="s">
        <v>497</v>
      </c>
      <c r="F1109" s="602" t="s">
        <v>499</v>
      </c>
      <c r="G1109" s="602" t="s">
        <v>498</v>
      </c>
      <c r="H1109" s="602" t="s">
        <v>497</v>
      </c>
      <c r="I1109" s="602" t="s">
        <v>499</v>
      </c>
      <c r="J1109" s="602" t="s">
        <v>499</v>
      </c>
      <c r="K1109" s="602" t="s">
        <v>499</v>
      </c>
      <c r="L1109" s="602" t="s">
        <v>498</v>
      </c>
      <c r="M1109" s="602" t="s">
        <v>497</v>
      </c>
      <c r="N1109" s="602" t="s">
        <v>497</v>
      </c>
      <c r="O1109" s="602" t="s">
        <v>497</v>
      </c>
      <c r="P1109" s="602" t="s">
        <v>498</v>
      </c>
      <c r="Q1109" s="602" t="s">
        <v>498</v>
      </c>
      <c r="R1109" s="602" t="s">
        <v>498</v>
      </c>
      <c r="S1109" s="602" t="s">
        <v>498</v>
      </c>
      <c r="T1109" s="602" t="s">
        <v>498</v>
      </c>
      <c r="U1109" s="602" t="s">
        <v>498</v>
      </c>
      <c r="V1109" s="602" t="s">
        <v>498</v>
      </c>
      <c r="W1109" s="602" t="s">
        <v>498</v>
      </c>
      <c r="X1109" s="602" t="s">
        <v>498</v>
      </c>
    </row>
    <row r="1110" spans="1:24" s="602" customFormat="1">
      <c r="A1110" s="602">
        <v>422944</v>
      </c>
      <c r="B1110" s="602" t="s">
        <v>5842</v>
      </c>
      <c r="C1110" s="602" t="s">
        <v>499</v>
      </c>
      <c r="D1110" s="602" t="s">
        <v>498</v>
      </c>
      <c r="E1110" s="602" t="s">
        <v>499</v>
      </c>
      <c r="F1110" s="602" t="s">
        <v>499</v>
      </c>
      <c r="G1110" s="602" t="s">
        <v>498</v>
      </c>
      <c r="H1110" s="602" t="s">
        <v>498</v>
      </c>
      <c r="I1110" s="602" t="s">
        <v>499</v>
      </c>
      <c r="J1110" s="602" t="s">
        <v>498</v>
      </c>
      <c r="K1110" s="602" t="s">
        <v>499</v>
      </c>
      <c r="L1110" s="602" t="s">
        <v>498</v>
      </c>
      <c r="M1110" s="602" t="s">
        <v>499</v>
      </c>
      <c r="N1110" s="602" t="s">
        <v>499</v>
      </c>
      <c r="O1110" s="602" t="s">
        <v>499</v>
      </c>
      <c r="P1110" s="602" t="s">
        <v>498</v>
      </c>
      <c r="Q1110" s="602" t="s">
        <v>498</v>
      </c>
      <c r="R1110" s="602" t="s">
        <v>498</v>
      </c>
      <c r="S1110" s="602" t="s">
        <v>498</v>
      </c>
      <c r="T1110" s="602" t="s">
        <v>498</v>
      </c>
      <c r="U1110" s="602" t="s">
        <v>499</v>
      </c>
      <c r="V1110" s="602" t="s">
        <v>498</v>
      </c>
      <c r="W1110" s="602" t="s">
        <v>498</v>
      </c>
      <c r="X1110" s="602" t="s">
        <v>498</v>
      </c>
    </row>
    <row r="1111" spans="1:24" s="602" customFormat="1">
      <c r="A1111" s="602">
        <v>422950</v>
      </c>
      <c r="B1111" s="602" t="s">
        <v>5842</v>
      </c>
      <c r="C1111" s="602" t="s">
        <v>499</v>
      </c>
      <c r="D1111" s="602" t="s">
        <v>498</v>
      </c>
      <c r="E1111" s="602" t="s">
        <v>499</v>
      </c>
      <c r="F1111" s="602" t="s">
        <v>497</v>
      </c>
      <c r="G1111" s="602" t="s">
        <v>498</v>
      </c>
      <c r="H1111" s="602" t="s">
        <v>498</v>
      </c>
      <c r="I1111" s="602" t="s">
        <v>499</v>
      </c>
      <c r="J1111" s="602" t="s">
        <v>499</v>
      </c>
      <c r="K1111" s="602" t="s">
        <v>499</v>
      </c>
      <c r="L1111" s="602" t="s">
        <v>498</v>
      </c>
      <c r="M1111" s="602" t="s">
        <v>499</v>
      </c>
      <c r="N1111" s="602" t="s">
        <v>497</v>
      </c>
      <c r="O1111" s="602" t="s">
        <v>497</v>
      </c>
      <c r="P1111" s="602" t="s">
        <v>498</v>
      </c>
      <c r="Q1111" s="602" t="s">
        <v>498</v>
      </c>
      <c r="R1111" s="602" t="s">
        <v>498</v>
      </c>
      <c r="S1111" s="602" t="s">
        <v>498</v>
      </c>
      <c r="T1111" s="602" t="s">
        <v>499</v>
      </c>
      <c r="U1111" s="602" t="s">
        <v>499</v>
      </c>
      <c r="V1111" s="602" t="s">
        <v>498</v>
      </c>
      <c r="W1111" s="602" t="s">
        <v>498</v>
      </c>
      <c r="X1111" s="602" t="s">
        <v>498</v>
      </c>
    </row>
    <row r="1112" spans="1:24" s="602" customFormat="1">
      <c r="A1112" s="602">
        <v>419628</v>
      </c>
      <c r="B1112" s="602" t="s">
        <v>5842</v>
      </c>
      <c r="C1112" s="602" t="s">
        <v>499</v>
      </c>
      <c r="D1112" s="602" t="s">
        <v>498</v>
      </c>
      <c r="E1112" s="602" t="s">
        <v>499</v>
      </c>
      <c r="F1112" s="602" t="s">
        <v>499</v>
      </c>
      <c r="G1112" s="602" t="s">
        <v>498</v>
      </c>
      <c r="H1112" s="602" t="s">
        <v>499</v>
      </c>
      <c r="I1112" s="602" t="s">
        <v>497</v>
      </c>
      <c r="J1112" s="602" t="s">
        <v>497</v>
      </c>
      <c r="K1112" s="602" t="s">
        <v>497</v>
      </c>
      <c r="L1112" s="602" t="s">
        <v>498</v>
      </c>
      <c r="M1112" s="602" t="s">
        <v>499</v>
      </c>
      <c r="N1112" s="602" t="s">
        <v>499</v>
      </c>
      <c r="O1112" s="602" t="s">
        <v>499</v>
      </c>
      <c r="P1112" s="602" t="s">
        <v>498</v>
      </c>
      <c r="Q1112" s="602" t="s">
        <v>498</v>
      </c>
      <c r="R1112" s="602" t="s">
        <v>498</v>
      </c>
      <c r="S1112" s="602" t="s">
        <v>498</v>
      </c>
      <c r="T1112" s="602" t="s">
        <v>499</v>
      </c>
      <c r="U1112" s="602" t="s">
        <v>499</v>
      </c>
      <c r="V1112" s="602" t="s">
        <v>498</v>
      </c>
      <c r="W1112" s="602" t="s">
        <v>499</v>
      </c>
      <c r="X1112" s="602" t="s">
        <v>498</v>
      </c>
    </row>
    <row r="1113" spans="1:24" s="602" customFormat="1">
      <c r="A1113" s="602">
        <v>423103</v>
      </c>
      <c r="B1113" s="602" t="s">
        <v>5842</v>
      </c>
      <c r="C1113" s="602" t="s">
        <v>499</v>
      </c>
      <c r="D1113" s="602" t="s">
        <v>498</v>
      </c>
      <c r="E1113" s="602" t="s">
        <v>499</v>
      </c>
      <c r="F1113" s="602" t="s">
        <v>497</v>
      </c>
      <c r="G1113" s="602" t="s">
        <v>498</v>
      </c>
      <c r="H1113" s="602" t="s">
        <v>499</v>
      </c>
      <c r="I1113" s="602" t="s">
        <v>498</v>
      </c>
      <c r="J1113" s="602" t="s">
        <v>497</v>
      </c>
      <c r="K1113" s="602" t="s">
        <v>497</v>
      </c>
      <c r="L1113" s="602" t="s">
        <v>498</v>
      </c>
      <c r="M1113" s="602" t="s">
        <v>499</v>
      </c>
      <c r="N1113" s="602" t="s">
        <v>498</v>
      </c>
      <c r="O1113" s="602" t="s">
        <v>497</v>
      </c>
      <c r="P1113" s="602" t="s">
        <v>498</v>
      </c>
      <c r="Q1113" s="602" t="s">
        <v>497</v>
      </c>
      <c r="R1113" s="602" t="s">
        <v>498</v>
      </c>
      <c r="S1113" s="602" t="s">
        <v>498</v>
      </c>
      <c r="T1113" s="602" t="s">
        <v>498</v>
      </c>
      <c r="U1113" s="602" t="s">
        <v>498</v>
      </c>
      <c r="V1113" s="602" t="s">
        <v>498</v>
      </c>
      <c r="W1113" s="602" t="s">
        <v>498</v>
      </c>
      <c r="X1113" s="602" t="s">
        <v>498</v>
      </c>
    </row>
    <row r="1114" spans="1:24" s="602" customFormat="1">
      <c r="A1114" s="602">
        <v>423113</v>
      </c>
      <c r="B1114" s="602" t="s">
        <v>5842</v>
      </c>
      <c r="C1114" s="602" t="s">
        <v>499</v>
      </c>
      <c r="D1114" s="602" t="s">
        <v>498</v>
      </c>
      <c r="E1114" s="602" t="s">
        <v>499</v>
      </c>
      <c r="F1114" s="602" t="s">
        <v>499</v>
      </c>
      <c r="G1114" s="602" t="s">
        <v>499</v>
      </c>
      <c r="H1114" s="602" t="s">
        <v>499</v>
      </c>
      <c r="I1114" s="602" t="s">
        <v>498</v>
      </c>
      <c r="J1114" s="602" t="s">
        <v>499</v>
      </c>
      <c r="K1114" s="602" t="s">
        <v>499</v>
      </c>
      <c r="L1114" s="602" t="s">
        <v>499</v>
      </c>
      <c r="M1114" s="602" t="s">
        <v>499</v>
      </c>
      <c r="N1114" s="602" t="s">
        <v>499</v>
      </c>
      <c r="O1114" s="602" t="s">
        <v>499</v>
      </c>
      <c r="P1114" s="602" t="s">
        <v>499</v>
      </c>
      <c r="Q1114" s="602" t="s">
        <v>498</v>
      </c>
      <c r="R1114" s="602" t="s">
        <v>498</v>
      </c>
      <c r="S1114" s="602" t="s">
        <v>499</v>
      </c>
      <c r="T1114" s="602" t="s">
        <v>499</v>
      </c>
      <c r="U1114" s="602" t="s">
        <v>499</v>
      </c>
      <c r="V1114" s="602" t="s">
        <v>499</v>
      </c>
      <c r="W1114" s="602" t="s">
        <v>499</v>
      </c>
      <c r="X1114" s="602" t="s">
        <v>499</v>
      </c>
    </row>
    <row r="1115" spans="1:24" s="602" customFormat="1">
      <c r="A1115" s="602">
        <v>421305</v>
      </c>
      <c r="B1115" s="602" t="s">
        <v>5842</v>
      </c>
      <c r="C1115" s="602" t="s">
        <v>499</v>
      </c>
      <c r="D1115" s="602" t="s">
        <v>498</v>
      </c>
      <c r="E1115" s="602" t="s">
        <v>499</v>
      </c>
      <c r="F1115" s="602" t="s">
        <v>499</v>
      </c>
      <c r="G1115" s="602" t="s">
        <v>498</v>
      </c>
      <c r="H1115" s="602" t="s">
        <v>497</v>
      </c>
      <c r="I1115" s="602" t="s">
        <v>497</v>
      </c>
      <c r="J1115" s="602" t="s">
        <v>499</v>
      </c>
      <c r="K1115" s="602" t="s">
        <v>499</v>
      </c>
      <c r="L1115" s="602" t="s">
        <v>498</v>
      </c>
      <c r="M1115" s="602" t="s">
        <v>497</v>
      </c>
      <c r="N1115" s="602" t="s">
        <v>498</v>
      </c>
      <c r="O1115" s="602" t="s">
        <v>499</v>
      </c>
      <c r="P1115" s="602" t="s">
        <v>498</v>
      </c>
      <c r="Q1115" s="602" t="s">
        <v>498</v>
      </c>
      <c r="R1115" s="602" t="s">
        <v>498</v>
      </c>
      <c r="S1115" s="602" t="s">
        <v>499</v>
      </c>
      <c r="T1115" s="602" t="s">
        <v>498</v>
      </c>
      <c r="U1115" s="602" t="s">
        <v>498</v>
      </c>
      <c r="V1115" s="602" t="s">
        <v>498</v>
      </c>
      <c r="W1115" s="602" t="s">
        <v>498</v>
      </c>
      <c r="X1115" s="602" t="s">
        <v>498</v>
      </c>
    </row>
    <row r="1116" spans="1:24" s="602" customFormat="1">
      <c r="A1116" s="602">
        <v>423210</v>
      </c>
      <c r="B1116" s="602" t="s">
        <v>5842</v>
      </c>
      <c r="C1116" s="602" t="s">
        <v>499</v>
      </c>
      <c r="D1116" s="602" t="s">
        <v>498</v>
      </c>
      <c r="E1116" s="602" t="s">
        <v>498</v>
      </c>
      <c r="F1116" s="602" t="s">
        <v>499</v>
      </c>
      <c r="G1116" s="602" t="s">
        <v>498</v>
      </c>
      <c r="H1116" s="602" t="s">
        <v>499</v>
      </c>
      <c r="I1116" s="602" t="s">
        <v>499</v>
      </c>
      <c r="J1116" s="602" t="s">
        <v>497</v>
      </c>
      <c r="K1116" s="602" t="s">
        <v>498</v>
      </c>
      <c r="L1116" s="602" t="s">
        <v>498</v>
      </c>
      <c r="M1116" s="602" t="s">
        <v>499</v>
      </c>
      <c r="N1116" s="602" t="s">
        <v>499</v>
      </c>
      <c r="O1116" s="602" t="s">
        <v>499</v>
      </c>
      <c r="P1116" s="602" t="s">
        <v>498</v>
      </c>
      <c r="Q1116" s="602" t="s">
        <v>498</v>
      </c>
      <c r="R1116" s="602" t="s">
        <v>498</v>
      </c>
      <c r="S1116" s="602" t="s">
        <v>498</v>
      </c>
      <c r="T1116" s="602" t="s">
        <v>499</v>
      </c>
      <c r="U1116" s="602" t="s">
        <v>499</v>
      </c>
      <c r="V1116" s="602" t="s">
        <v>498</v>
      </c>
      <c r="W1116" s="602" t="s">
        <v>499</v>
      </c>
      <c r="X1116" s="602" t="s">
        <v>498</v>
      </c>
    </row>
    <row r="1117" spans="1:24" s="602" customFormat="1">
      <c r="A1117" s="602">
        <v>421359</v>
      </c>
      <c r="B1117" s="602" t="s">
        <v>5842</v>
      </c>
      <c r="C1117" s="602" t="s">
        <v>499</v>
      </c>
      <c r="D1117" s="602" t="s">
        <v>498</v>
      </c>
      <c r="E1117" s="602" t="s">
        <v>497</v>
      </c>
      <c r="F1117" s="602" t="s">
        <v>499</v>
      </c>
      <c r="G1117" s="602" t="s">
        <v>498</v>
      </c>
      <c r="H1117" s="602" t="s">
        <v>497</v>
      </c>
      <c r="I1117" s="602" t="s">
        <v>497</v>
      </c>
      <c r="J1117" s="602" t="s">
        <v>499</v>
      </c>
      <c r="K1117" s="602" t="s">
        <v>497</v>
      </c>
      <c r="L1117" s="602" t="s">
        <v>498</v>
      </c>
      <c r="M1117" s="602" t="s">
        <v>497</v>
      </c>
      <c r="N1117" s="602" t="s">
        <v>497</v>
      </c>
      <c r="O1117" s="602" t="s">
        <v>497</v>
      </c>
      <c r="P1117" s="602" t="s">
        <v>498</v>
      </c>
      <c r="Q1117" s="602" t="s">
        <v>498</v>
      </c>
      <c r="R1117" s="602" t="s">
        <v>499</v>
      </c>
      <c r="S1117" s="602" t="s">
        <v>499</v>
      </c>
      <c r="T1117" s="602" t="s">
        <v>497</v>
      </c>
      <c r="U1117" s="602" t="s">
        <v>499</v>
      </c>
      <c r="V1117" s="602" t="s">
        <v>498</v>
      </c>
      <c r="W1117" s="602" t="s">
        <v>499</v>
      </c>
      <c r="X1117" s="602" t="s">
        <v>498</v>
      </c>
    </row>
    <row r="1118" spans="1:24" s="602" customFormat="1">
      <c r="A1118" s="602">
        <v>423265</v>
      </c>
      <c r="B1118" s="602" t="s">
        <v>5842</v>
      </c>
      <c r="C1118" s="602" t="s">
        <v>499</v>
      </c>
      <c r="D1118" s="602" t="s">
        <v>498</v>
      </c>
      <c r="E1118" s="602" t="s">
        <v>497</v>
      </c>
      <c r="F1118" s="602" t="s">
        <v>499</v>
      </c>
      <c r="G1118" s="602" t="s">
        <v>498</v>
      </c>
      <c r="H1118" s="602" t="s">
        <v>499</v>
      </c>
      <c r="I1118" s="602" t="s">
        <v>499</v>
      </c>
      <c r="J1118" s="602" t="s">
        <v>499</v>
      </c>
      <c r="K1118" s="602" t="s">
        <v>497</v>
      </c>
      <c r="L1118" s="602" t="s">
        <v>498</v>
      </c>
      <c r="M1118" s="602" t="s">
        <v>497</v>
      </c>
      <c r="N1118" s="602" t="s">
        <v>497</v>
      </c>
      <c r="O1118" s="602" t="s">
        <v>497</v>
      </c>
      <c r="P1118" s="602" t="s">
        <v>498</v>
      </c>
      <c r="Q1118" s="602" t="s">
        <v>498</v>
      </c>
      <c r="R1118" s="602" t="s">
        <v>499</v>
      </c>
      <c r="S1118" s="602" t="s">
        <v>499</v>
      </c>
      <c r="T1118" s="602" t="s">
        <v>499</v>
      </c>
      <c r="U1118" s="602" t="s">
        <v>499</v>
      </c>
      <c r="V1118" s="602" t="s">
        <v>498</v>
      </c>
      <c r="W1118" s="602" t="s">
        <v>499</v>
      </c>
      <c r="X1118" s="602" t="s">
        <v>498</v>
      </c>
    </row>
    <row r="1119" spans="1:24" s="602" customFormat="1">
      <c r="A1119" s="602">
        <v>423287</v>
      </c>
      <c r="B1119" s="602" t="s">
        <v>5842</v>
      </c>
      <c r="C1119" s="602" t="s">
        <v>499</v>
      </c>
      <c r="D1119" s="602" t="s">
        <v>498</v>
      </c>
      <c r="E1119" s="602" t="s">
        <v>499</v>
      </c>
      <c r="F1119" s="602" t="s">
        <v>499</v>
      </c>
      <c r="G1119" s="602" t="s">
        <v>498</v>
      </c>
      <c r="H1119" s="602" t="s">
        <v>499</v>
      </c>
      <c r="I1119" s="602" t="s">
        <v>499</v>
      </c>
      <c r="J1119" s="602" t="s">
        <v>499</v>
      </c>
      <c r="K1119" s="602" t="s">
        <v>499</v>
      </c>
      <c r="L1119" s="602" t="s">
        <v>498</v>
      </c>
      <c r="M1119" s="602" t="s">
        <v>499</v>
      </c>
      <c r="N1119" s="602" t="s">
        <v>499</v>
      </c>
      <c r="O1119" s="602" t="s">
        <v>499</v>
      </c>
      <c r="P1119" s="602" t="s">
        <v>498</v>
      </c>
      <c r="Q1119" s="602" t="s">
        <v>498</v>
      </c>
      <c r="R1119" s="602" t="s">
        <v>498</v>
      </c>
      <c r="S1119" s="602" t="s">
        <v>498</v>
      </c>
      <c r="T1119" s="602" t="s">
        <v>499</v>
      </c>
      <c r="U1119" s="602" t="s">
        <v>498</v>
      </c>
      <c r="V1119" s="602" t="s">
        <v>498</v>
      </c>
      <c r="W1119" s="602" t="s">
        <v>499</v>
      </c>
      <c r="X1119" s="602" t="s">
        <v>498</v>
      </c>
    </row>
    <row r="1120" spans="1:24" s="602" customFormat="1">
      <c r="A1120" s="602">
        <v>421640</v>
      </c>
      <c r="B1120" s="602" t="s">
        <v>5842</v>
      </c>
      <c r="C1120" s="602" t="s">
        <v>499</v>
      </c>
      <c r="D1120" s="602" t="s">
        <v>498</v>
      </c>
      <c r="E1120" s="602" t="s">
        <v>499</v>
      </c>
      <c r="F1120" s="602" t="s">
        <v>499</v>
      </c>
      <c r="G1120" s="602" t="s">
        <v>498</v>
      </c>
      <c r="H1120" s="602" t="s">
        <v>497</v>
      </c>
      <c r="I1120" s="602" t="s">
        <v>499</v>
      </c>
      <c r="J1120" s="602" t="s">
        <v>497</v>
      </c>
      <c r="K1120" s="602" t="s">
        <v>499</v>
      </c>
      <c r="L1120" s="602" t="s">
        <v>498</v>
      </c>
      <c r="M1120" s="602" t="s">
        <v>499</v>
      </c>
      <c r="N1120" s="602" t="s">
        <v>499</v>
      </c>
      <c r="O1120" s="602" t="s">
        <v>499</v>
      </c>
      <c r="P1120" s="602" t="s">
        <v>498</v>
      </c>
      <c r="Q1120" s="602" t="s">
        <v>498</v>
      </c>
      <c r="R1120" s="602" t="s">
        <v>498</v>
      </c>
      <c r="S1120" s="602" t="s">
        <v>497</v>
      </c>
      <c r="T1120" s="602" t="s">
        <v>499</v>
      </c>
      <c r="U1120" s="602" t="s">
        <v>499</v>
      </c>
      <c r="V1120" s="602" t="s">
        <v>498</v>
      </c>
      <c r="W1120" s="602" t="s">
        <v>499</v>
      </c>
      <c r="X1120" s="602" t="s">
        <v>498</v>
      </c>
    </row>
    <row r="1121" spans="1:24" s="602" customFormat="1">
      <c r="A1121" s="602">
        <v>423571</v>
      </c>
      <c r="B1121" s="602" t="s">
        <v>5842</v>
      </c>
      <c r="C1121" s="602" t="s">
        <v>499</v>
      </c>
      <c r="D1121" s="602" t="s">
        <v>498</v>
      </c>
      <c r="E1121" s="602" t="s">
        <v>499</v>
      </c>
      <c r="F1121" s="602" t="s">
        <v>499</v>
      </c>
      <c r="G1121" s="602" t="s">
        <v>499</v>
      </c>
      <c r="H1121" s="602" t="s">
        <v>499</v>
      </c>
      <c r="I1121" s="602" t="s">
        <v>499</v>
      </c>
      <c r="J1121" s="602" t="s">
        <v>498</v>
      </c>
      <c r="K1121" s="602" t="s">
        <v>499</v>
      </c>
      <c r="L1121" s="602" t="s">
        <v>499</v>
      </c>
      <c r="M1121" s="602" t="s">
        <v>498</v>
      </c>
      <c r="N1121" s="602" t="s">
        <v>499</v>
      </c>
      <c r="O1121" s="602" t="s">
        <v>499</v>
      </c>
      <c r="P1121" s="602" t="s">
        <v>497</v>
      </c>
      <c r="Q1121" s="602" t="s">
        <v>499</v>
      </c>
      <c r="R1121" s="602" t="s">
        <v>499</v>
      </c>
      <c r="S1121" s="602" t="s">
        <v>499</v>
      </c>
      <c r="T1121" s="602" t="s">
        <v>499</v>
      </c>
      <c r="U1121" s="602" t="s">
        <v>498</v>
      </c>
      <c r="V1121" s="602" t="s">
        <v>499</v>
      </c>
      <c r="W1121" s="602" t="s">
        <v>499</v>
      </c>
      <c r="X1121" s="602" t="s">
        <v>498</v>
      </c>
    </row>
    <row r="1122" spans="1:24" s="602" customFormat="1">
      <c r="A1122" s="602">
        <v>423589</v>
      </c>
      <c r="B1122" s="602" t="s">
        <v>5842</v>
      </c>
      <c r="C1122" s="602" t="s">
        <v>499</v>
      </c>
      <c r="D1122" s="602" t="s">
        <v>498</v>
      </c>
      <c r="E1122" s="602" t="s">
        <v>499</v>
      </c>
      <c r="F1122" s="602" t="s">
        <v>499</v>
      </c>
      <c r="G1122" s="602" t="s">
        <v>498</v>
      </c>
      <c r="H1122" s="602" t="s">
        <v>499</v>
      </c>
      <c r="I1122" s="602" t="s">
        <v>499</v>
      </c>
      <c r="J1122" s="602" t="s">
        <v>499</v>
      </c>
      <c r="K1122" s="602" t="s">
        <v>498</v>
      </c>
      <c r="L1122" s="602" t="s">
        <v>499</v>
      </c>
      <c r="M1122" s="602" t="s">
        <v>499</v>
      </c>
      <c r="N1122" s="602" t="s">
        <v>499</v>
      </c>
      <c r="O1122" s="602" t="s">
        <v>499</v>
      </c>
      <c r="P1122" s="602" t="s">
        <v>499</v>
      </c>
      <c r="Q1122" s="602" t="s">
        <v>499</v>
      </c>
      <c r="R1122" s="602" t="s">
        <v>499</v>
      </c>
      <c r="S1122" s="602" t="s">
        <v>499</v>
      </c>
      <c r="T1122" s="602" t="s">
        <v>499</v>
      </c>
      <c r="U1122" s="602" t="s">
        <v>499</v>
      </c>
      <c r="V1122" s="602" t="s">
        <v>499</v>
      </c>
      <c r="W1122" s="602" t="s">
        <v>499</v>
      </c>
      <c r="X1122" s="602" t="s">
        <v>499</v>
      </c>
    </row>
    <row r="1123" spans="1:24" s="602" customFormat="1">
      <c r="A1123" s="602">
        <v>414285</v>
      </c>
      <c r="B1123" s="602" t="s">
        <v>5842</v>
      </c>
      <c r="C1123" s="602" t="s">
        <v>499</v>
      </c>
      <c r="D1123" s="602" t="s">
        <v>498</v>
      </c>
      <c r="E1123" s="602" t="s">
        <v>497</v>
      </c>
      <c r="F1123" s="602" t="s">
        <v>499</v>
      </c>
      <c r="G1123" s="602" t="s">
        <v>498</v>
      </c>
      <c r="H1123" s="602" t="s">
        <v>499</v>
      </c>
      <c r="I1123" s="602" t="s">
        <v>497</v>
      </c>
      <c r="J1123" s="602" t="s">
        <v>497</v>
      </c>
      <c r="K1123" s="602" t="s">
        <v>499</v>
      </c>
      <c r="L1123" s="602" t="s">
        <v>497</v>
      </c>
      <c r="M1123" s="602" t="s">
        <v>497</v>
      </c>
      <c r="N1123" s="602" t="s">
        <v>497</v>
      </c>
      <c r="O1123" s="602" t="s">
        <v>497</v>
      </c>
      <c r="P1123" s="602" t="s">
        <v>498</v>
      </c>
      <c r="Q1123" s="602" t="s">
        <v>498</v>
      </c>
      <c r="R1123" s="602" t="s">
        <v>498</v>
      </c>
      <c r="S1123" s="602" t="s">
        <v>497</v>
      </c>
      <c r="T1123" s="602" t="s">
        <v>498</v>
      </c>
      <c r="U1123" s="602" t="s">
        <v>498</v>
      </c>
      <c r="V1123" s="602" t="s">
        <v>498</v>
      </c>
      <c r="W1123" s="602" t="s">
        <v>498</v>
      </c>
      <c r="X1123" s="602" t="s">
        <v>498</v>
      </c>
    </row>
    <row r="1124" spans="1:24" s="602" customFormat="1">
      <c r="A1124" s="602">
        <v>421744</v>
      </c>
      <c r="B1124" s="602" t="s">
        <v>5842</v>
      </c>
      <c r="C1124" s="602" t="s">
        <v>499</v>
      </c>
      <c r="D1124" s="602" t="s">
        <v>498</v>
      </c>
      <c r="E1124" s="602" t="s">
        <v>499</v>
      </c>
      <c r="F1124" s="602" t="s">
        <v>497</v>
      </c>
      <c r="G1124" s="602" t="s">
        <v>498</v>
      </c>
      <c r="H1124" s="602" t="s">
        <v>497</v>
      </c>
      <c r="I1124" s="602" t="s">
        <v>499</v>
      </c>
      <c r="J1124" s="602" t="s">
        <v>499</v>
      </c>
      <c r="K1124" s="602" t="s">
        <v>499</v>
      </c>
      <c r="L1124" s="602" t="s">
        <v>499</v>
      </c>
      <c r="M1124" s="602" t="s">
        <v>499</v>
      </c>
      <c r="N1124" s="602" t="s">
        <v>499</v>
      </c>
      <c r="O1124" s="602" t="s">
        <v>497</v>
      </c>
      <c r="P1124" s="602" t="s">
        <v>497</v>
      </c>
      <c r="Q1124" s="602" t="s">
        <v>498</v>
      </c>
      <c r="R1124" s="602" t="s">
        <v>499</v>
      </c>
      <c r="S1124" s="602" t="s">
        <v>497</v>
      </c>
      <c r="T1124" s="602" t="s">
        <v>497</v>
      </c>
      <c r="U1124" s="602" t="s">
        <v>499</v>
      </c>
      <c r="V1124" s="602" t="s">
        <v>498</v>
      </c>
      <c r="W1124" s="602" t="s">
        <v>499</v>
      </c>
      <c r="X1124" s="602" t="s">
        <v>498</v>
      </c>
    </row>
    <row r="1125" spans="1:24" s="602" customFormat="1">
      <c r="A1125" s="602">
        <v>423737</v>
      </c>
      <c r="B1125" s="602" t="s">
        <v>5842</v>
      </c>
      <c r="C1125" s="602" t="s">
        <v>499</v>
      </c>
      <c r="D1125" s="602" t="s">
        <v>498</v>
      </c>
      <c r="E1125" s="602" t="s">
        <v>499</v>
      </c>
      <c r="F1125" s="602" t="s">
        <v>499</v>
      </c>
      <c r="G1125" s="602" t="s">
        <v>498</v>
      </c>
      <c r="H1125" s="602" t="s">
        <v>499</v>
      </c>
      <c r="I1125" s="602" t="s">
        <v>499</v>
      </c>
      <c r="J1125" s="602" t="s">
        <v>497</v>
      </c>
      <c r="K1125" s="602" t="s">
        <v>497</v>
      </c>
      <c r="L1125" s="602" t="s">
        <v>498</v>
      </c>
      <c r="M1125" s="602" t="s">
        <v>497</v>
      </c>
      <c r="N1125" s="602" t="s">
        <v>499</v>
      </c>
      <c r="O1125" s="602" t="s">
        <v>499</v>
      </c>
      <c r="P1125" s="602" t="s">
        <v>498</v>
      </c>
      <c r="Q1125" s="602" t="s">
        <v>498</v>
      </c>
      <c r="R1125" s="602" t="s">
        <v>498</v>
      </c>
      <c r="S1125" s="602" t="s">
        <v>498</v>
      </c>
      <c r="T1125" s="602" t="s">
        <v>499</v>
      </c>
      <c r="U1125" s="602" t="s">
        <v>499</v>
      </c>
      <c r="V1125" s="602" t="s">
        <v>498</v>
      </c>
      <c r="W1125" s="602" t="s">
        <v>499</v>
      </c>
      <c r="X1125" s="602" t="s">
        <v>498</v>
      </c>
    </row>
    <row r="1126" spans="1:24" s="602" customFormat="1">
      <c r="A1126" s="602">
        <v>420096</v>
      </c>
      <c r="B1126" s="602" t="s">
        <v>5842</v>
      </c>
      <c r="C1126" s="602" t="s">
        <v>499</v>
      </c>
      <c r="D1126" s="602" t="s">
        <v>498</v>
      </c>
      <c r="E1126" s="602" t="s">
        <v>499</v>
      </c>
      <c r="F1126" s="602" t="s">
        <v>499</v>
      </c>
      <c r="G1126" s="602" t="s">
        <v>499</v>
      </c>
      <c r="H1126" s="602" t="s">
        <v>499</v>
      </c>
      <c r="I1126" s="602" t="s">
        <v>499</v>
      </c>
      <c r="J1126" s="602" t="s">
        <v>498</v>
      </c>
      <c r="K1126" s="602" t="s">
        <v>499</v>
      </c>
      <c r="L1126" s="602" t="s">
        <v>498</v>
      </c>
      <c r="M1126" s="602" t="s">
        <v>498</v>
      </c>
      <c r="N1126" s="602" t="s">
        <v>499</v>
      </c>
      <c r="O1126" s="602" t="s">
        <v>497</v>
      </c>
      <c r="P1126" s="602" t="s">
        <v>497</v>
      </c>
      <c r="Q1126" s="602" t="s">
        <v>497</v>
      </c>
      <c r="R1126" s="602" t="s">
        <v>498</v>
      </c>
      <c r="S1126" s="602" t="s">
        <v>498</v>
      </c>
      <c r="T1126" s="602" t="s">
        <v>499</v>
      </c>
      <c r="U1126" s="602" t="s">
        <v>497</v>
      </c>
      <c r="V1126" s="602" t="s">
        <v>499</v>
      </c>
      <c r="W1126" s="602" t="s">
        <v>499</v>
      </c>
      <c r="X1126" s="602" t="s">
        <v>499</v>
      </c>
    </row>
    <row r="1127" spans="1:24" s="602" customFormat="1">
      <c r="A1127" s="602">
        <v>421965</v>
      </c>
      <c r="B1127" s="602" t="s">
        <v>5842</v>
      </c>
      <c r="C1127" s="602" t="s">
        <v>499</v>
      </c>
      <c r="D1127" s="602" t="s">
        <v>498</v>
      </c>
      <c r="E1127" s="602" t="s">
        <v>499</v>
      </c>
      <c r="F1127" s="602" t="s">
        <v>499</v>
      </c>
      <c r="G1127" s="602" t="s">
        <v>498</v>
      </c>
      <c r="H1127" s="602" t="s">
        <v>497</v>
      </c>
      <c r="I1127" s="602" t="s">
        <v>499</v>
      </c>
      <c r="J1127" s="602" t="s">
        <v>497</v>
      </c>
      <c r="K1127" s="602" t="s">
        <v>497</v>
      </c>
      <c r="L1127" s="602" t="s">
        <v>498</v>
      </c>
      <c r="M1127" s="602" t="s">
        <v>497</v>
      </c>
      <c r="N1127" s="602" t="s">
        <v>499</v>
      </c>
      <c r="O1127" s="602" t="s">
        <v>499</v>
      </c>
      <c r="P1127" s="602" t="s">
        <v>498</v>
      </c>
      <c r="Q1127" s="602" t="s">
        <v>498</v>
      </c>
      <c r="R1127" s="602" t="s">
        <v>497</v>
      </c>
      <c r="S1127" s="602" t="s">
        <v>499</v>
      </c>
      <c r="T1127" s="602" t="s">
        <v>499</v>
      </c>
      <c r="U1127" s="602" t="s">
        <v>498</v>
      </c>
      <c r="V1127" s="602" t="s">
        <v>498</v>
      </c>
      <c r="W1127" s="602" t="s">
        <v>498</v>
      </c>
      <c r="X1127" s="602" t="s">
        <v>498</v>
      </c>
    </row>
    <row r="1128" spans="1:24" s="602" customFormat="1">
      <c r="A1128" s="602">
        <v>423955</v>
      </c>
      <c r="B1128" s="602" t="s">
        <v>5842</v>
      </c>
      <c r="C1128" s="602" t="s">
        <v>499</v>
      </c>
      <c r="D1128" s="602" t="s">
        <v>498</v>
      </c>
      <c r="E1128" s="602" t="s">
        <v>499</v>
      </c>
      <c r="F1128" s="602" t="s">
        <v>499</v>
      </c>
      <c r="G1128" s="602" t="s">
        <v>498</v>
      </c>
      <c r="H1128" s="602" t="s">
        <v>499</v>
      </c>
      <c r="I1128" s="602" t="s">
        <v>499</v>
      </c>
      <c r="J1128" s="602" t="s">
        <v>499</v>
      </c>
      <c r="K1128" s="602" t="s">
        <v>497</v>
      </c>
      <c r="L1128" s="602" t="s">
        <v>498</v>
      </c>
      <c r="M1128" s="602" t="s">
        <v>497</v>
      </c>
      <c r="N1128" s="602" t="s">
        <v>499</v>
      </c>
      <c r="O1128" s="602" t="s">
        <v>499</v>
      </c>
      <c r="P1128" s="602" t="s">
        <v>498</v>
      </c>
      <c r="Q1128" s="602" t="s">
        <v>498</v>
      </c>
      <c r="R1128" s="602" t="s">
        <v>498</v>
      </c>
      <c r="S1128" s="602" t="s">
        <v>498</v>
      </c>
      <c r="T1128" s="602" t="s">
        <v>498</v>
      </c>
      <c r="U1128" s="602" t="s">
        <v>498</v>
      </c>
      <c r="V1128" s="602" t="s">
        <v>498</v>
      </c>
      <c r="W1128" s="602" t="s">
        <v>498</v>
      </c>
      <c r="X1128" s="602" t="s">
        <v>498</v>
      </c>
    </row>
    <row r="1129" spans="1:24" s="602" customFormat="1">
      <c r="A1129" s="602">
        <v>420360</v>
      </c>
      <c r="B1129" s="602" t="s">
        <v>5842</v>
      </c>
      <c r="C1129" s="602" t="s">
        <v>499</v>
      </c>
      <c r="D1129" s="602" t="s">
        <v>498</v>
      </c>
      <c r="E1129" s="602" t="s">
        <v>499</v>
      </c>
      <c r="F1129" s="602" t="s">
        <v>497</v>
      </c>
      <c r="G1129" s="602" t="s">
        <v>498</v>
      </c>
      <c r="H1129" s="602" t="s">
        <v>499</v>
      </c>
      <c r="I1129" s="602" t="s">
        <v>497</v>
      </c>
      <c r="J1129" s="602" t="s">
        <v>497</v>
      </c>
      <c r="K1129" s="602" t="s">
        <v>497</v>
      </c>
      <c r="L1129" s="602" t="s">
        <v>498</v>
      </c>
      <c r="M1129" s="602" t="s">
        <v>499</v>
      </c>
      <c r="N1129" s="602" t="s">
        <v>497</v>
      </c>
      <c r="O1129" s="602" t="s">
        <v>499</v>
      </c>
      <c r="P1129" s="602" t="s">
        <v>498</v>
      </c>
      <c r="Q1129" s="602" t="s">
        <v>498</v>
      </c>
      <c r="R1129" s="602" t="s">
        <v>499</v>
      </c>
      <c r="S1129" s="602" t="s">
        <v>498</v>
      </c>
      <c r="T1129" s="602" t="s">
        <v>499</v>
      </c>
      <c r="U1129" s="602" t="s">
        <v>497</v>
      </c>
      <c r="V1129" s="602" t="s">
        <v>498</v>
      </c>
      <c r="W1129" s="602" t="s">
        <v>498</v>
      </c>
      <c r="X1129" s="602" t="s">
        <v>498</v>
      </c>
    </row>
    <row r="1130" spans="1:24" s="602" customFormat="1">
      <c r="A1130" s="602">
        <v>424331</v>
      </c>
      <c r="B1130" s="602" t="s">
        <v>5842</v>
      </c>
      <c r="C1130" s="602" t="s">
        <v>499</v>
      </c>
      <c r="D1130" s="602" t="s">
        <v>498</v>
      </c>
      <c r="E1130" s="602" t="s">
        <v>497</v>
      </c>
      <c r="F1130" s="602" t="s">
        <v>497</v>
      </c>
      <c r="G1130" s="602" t="s">
        <v>498</v>
      </c>
      <c r="H1130" s="602" t="s">
        <v>497</v>
      </c>
      <c r="I1130" s="602" t="s">
        <v>498</v>
      </c>
      <c r="J1130" s="602" t="s">
        <v>499</v>
      </c>
      <c r="K1130" s="602" t="s">
        <v>499</v>
      </c>
      <c r="L1130" s="602" t="s">
        <v>498</v>
      </c>
      <c r="M1130" s="602" t="s">
        <v>499</v>
      </c>
      <c r="N1130" s="602" t="s">
        <v>498</v>
      </c>
      <c r="O1130" s="602" t="s">
        <v>499</v>
      </c>
      <c r="P1130" s="602" t="s">
        <v>498</v>
      </c>
      <c r="Q1130" s="602" t="s">
        <v>498</v>
      </c>
      <c r="R1130" s="602" t="s">
        <v>499</v>
      </c>
      <c r="S1130" s="602" t="s">
        <v>499</v>
      </c>
      <c r="T1130" s="602" t="s">
        <v>498</v>
      </c>
      <c r="U1130" s="602" t="s">
        <v>498</v>
      </c>
      <c r="V1130" s="602" t="s">
        <v>498</v>
      </c>
      <c r="W1130" s="602" t="s">
        <v>498</v>
      </c>
      <c r="X1130" s="602" t="s">
        <v>498</v>
      </c>
    </row>
    <row r="1131" spans="1:24" s="602" customFormat="1">
      <c r="A1131" s="602">
        <v>422608</v>
      </c>
      <c r="B1131" s="602" t="s">
        <v>5842</v>
      </c>
      <c r="C1131" s="602" t="s">
        <v>499</v>
      </c>
      <c r="D1131" s="602" t="s">
        <v>498</v>
      </c>
      <c r="E1131" s="602" t="s">
        <v>497</v>
      </c>
      <c r="F1131" s="602" t="s">
        <v>497</v>
      </c>
      <c r="G1131" s="602" t="s">
        <v>498</v>
      </c>
      <c r="H1131" s="602" t="s">
        <v>499</v>
      </c>
      <c r="I1131" s="602" t="s">
        <v>497</v>
      </c>
      <c r="J1131" s="602" t="s">
        <v>497</v>
      </c>
      <c r="K1131" s="602" t="s">
        <v>497</v>
      </c>
      <c r="L1131" s="602" t="s">
        <v>497</v>
      </c>
      <c r="M1131" s="602" t="s">
        <v>497</v>
      </c>
      <c r="N1131" s="602" t="s">
        <v>499</v>
      </c>
      <c r="O1131" s="602" t="s">
        <v>499</v>
      </c>
      <c r="P1131" s="602" t="s">
        <v>498</v>
      </c>
      <c r="Q1131" s="602" t="s">
        <v>498</v>
      </c>
      <c r="R1131" s="602" t="s">
        <v>499</v>
      </c>
      <c r="S1131" s="602" t="s">
        <v>499</v>
      </c>
      <c r="T1131" s="602" t="s">
        <v>498</v>
      </c>
      <c r="U1131" s="602" t="s">
        <v>498</v>
      </c>
      <c r="V1131" s="602" t="s">
        <v>498</v>
      </c>
      <c r="W1131" s="602" t="s">
        <v>498</v>
      </c>
      <c r="X1131" s="602" t="s">
        <v>498</v>
      </c>
    </row>
    <row r="1132" spans="1:24" s="602" customFormat="1">
      <c r="A1132" s="602">
        <v>422610</v>
      </c>
      <c r="B1132" s="602" t="s">
        <v>5842</v>
      </c>
      <c r="C1132" s="602" t="s">
        <v>499</v>
      </c>
      <c r="D1132" s="602" t="s">
        <v>498</v>
      </c>
      <c r="E1132" s="602" t="s">
        <v>499</v>
      </c>
      <c r="F1132" s="602" t="s">
        <v>499</v>
      </c>
      <c r="G1132" s="602" t="s">
        <v>498</v>
      </c>
      <c r="H1132" s="602" t="s">
        <v>499</v>
      </c>
      <c r="I1132" s="602" t="s">
        <v>497</v>
      </c>
      <c r="J1132" s="602" t="s">
        <v>499</v>
      </c>
      <c r="K1132" s="602" t="s">
        <v>497</v>
      </c>
      <c r="L1132" s="602" t="s">
        <v>499</v>
      </c>
      <c r="M1132" s="602" t="s">
        <v>499</v>
      </c>
      <c r="N1132" s="602" t="s">
        <v>498</v>
      </c>
      <c r="O1132" s="602" t="s">
        <v>499</v>
      </c>
      <c r="P1132" s="602" t="s">
        <v>499</v>
      </c>
      <c r="Q1132" s="602" t="s">
        <v>499</v>
      </c>
      <c r="R1132" s="602" t="s">
        <v>498</v>
      </c>
      <c r="S1132" s="602" t="s">
        <v>499</v>
      </c>
      <c r="T1132" s="602" t="s">
        <v>498</v>
      </c>
      <c r="U1132" s="602" t="s">
        <v>498</v>
      </c>
      <c r="V1132" s="602" t="s">
        <v>498</v>
      </c>
      <c r="W1132" s="602" t="s">
        <v>498</v>
      </c>
      <c r="X1132" s="602" t="s">
        <v>498</v>
      </c>
    </row>
    <row r="1133" spans="1:24" s="602" customFormat="1">
      <c r="A1133" s="602">
        <v>419276</v>
      </c>
      <c r="B1133" s="602" t="s">
        <v>5842</v>
      </c>
      <c r="C1133" s="602" t="s">
        <v>499</v>
      </c>
      <c r="D1133" s="602" t="s">
        <v>498</v>
      </c>
      <c r="E1133" s="602" t="s">
        <v>497</v>
      </c>
      <c r="F1133" s="602" t="s">
        <v>499</v>
      </c>
      <c r="G1133" s="602" t="s">
        <v>498</v>
      </c>
      <c r="H1133" s="602" t="s">
        <v>497</v>
      </c>
      <c r="I1133" s="602" t="s">
        <v>499</v>
      </c>
      <c r="J1133" s="602" t="s">
        <v>499</v>
      </c>
      <c r="K1133" s="602" t="s">
        <v>497</v>
      </c>
      <c r="L1133" s="602" t="s">
        <v>498</v>
      </c>
      <c r="M1133" s="602" t="s">
        <v>497</v>
      </c>
      <c r="N1133" s="602" t="s">
        <v>498</v>
      </c>
      <c r="O1133" s="602" t="s">
        <v>498</v>
      </c>
      <c r="P1133" s="602" t="s">
        <v>498</v>
      </c>
      <c r="Q1133" s="602" t="s">
        <v>498</v>
      </c>
      <c r="R1133" s="602" t="s">
        <v>498</v>
      </c>
      <c r="S1133" s="602" t="s">
        <v>498</v>
      </c>
      <c r="T1133" s="602" t="s">
        <v>498</v>
      </c>
      <c r="U1133" s="602" t="s">
        <v>498</v>
      </c>
      <c r="V1133" s="602" t="s">
        <v>498</v>
      </c>
      <c r="W1133" s="602" t="s">
        <v>498</v>
      </c>
      <c r="X1133" s="602" t="s">
        <v>498</v>
      </c>
    </row>
    <row r="1134" spans="1:24" s="602" customFormat="1">
      <c r="A1134" s="602">
        <v>420764</v>
      </c>
      <c r="B1134" s="602" t="s">
        <v>5842</v>
      </c>
      <c r="C1134" s="602" t="s">
        <v>499</v>
      </c>
      <c r="D1134" s="602" t="s">
        <v>498</v>
      </c>
      <c r="E1134" s="602" t="s">
        <v>497</v>
      </c>
      <c r="F1134" s="602" t="s">
        <v>499</v>
      </c>
      <c r="G1134" s="602" t="s">
        <v>498</v>
      </c>
      <c r="H1134" s="602" t="s">
        <v>497</v>
      </c>
      <c r="I1134" s="602" t="s">
        <v>497</v>
      </c>
      <c r="J1134" s="602" t="s">
        <v>497</v>
      </c>
      <c r="K1134" s="602" t="s">
        <v>499</v>
      </c>
      <c r="L1134" s="602" t="s">
        <v>498</v>
      </c>
      <c r="M1134" s="602" t="s">
        <v>497</v>
      </c>
      <c r="N1134" s="602" t="s">
        <v>499</v>
      </c>
      <c r="O1134" s="602" t="s">
        <v>499</v>
      </c>
      <c r="P1134" s="602" t="s">
        <v>498</v>
      </c>
      <c r="Q1134" s="602" t="s">
        <v>498</v>
      </c>
      <c r="R1134" s="602" t="s">
        <v>498</v>
      </c>
      <c r="S1134" s="602" t="s">
        <v>498</v>
      </c>
      <c r="T1134" s="602" t="s">
        <v>498</v>
      </c>
      <c r="U1134" s="602" t="s">
        <v>498</v>
      </c>
      <c r="V1134" s="602" t="s">
        <v>498</v>
      </c>
      <c r="W1134" s="602" t="s">
        <v>498</v>
      </c>
      <c r="X1134" s="602" t="s">
        <v>498</v>
      </c>
    </row>
    <row r="1135" spans="1:24" s="602" customFormat="1">
      <c r="A1135" s="602">
        <v>424347</v>
      </c>
      <c r="B1135" s="602" t="s">
        <v>5842</v>
      </c>
      <c r="C1135" s="602" t="s">
        <v>499</v>
      </c>
      <c r="D1135" s="602" t="s">
        <v>498</v>
      </c>
      <c r="E1135" s="602" t="s">
        <v>497</v>
      </c>
      <c r="F1135" s="602" t="s">
        <v>497</v>
      </c>
      <c r="G1135" s="602" t="s">
        <v>499</v>
      </c>
      <c r="H1135" s="602" t="s">
        <v>499</v>
      </c>
      <c r="I1135" s="602" t="s">
        <v>499</v>
      </c>
      <c r="J1135" s="602" t="s">
        <v>499</v>
      </c>
      <c r="K1135" s="602" t="s">
        <v>499</v>
      </c>
      <c r="L1135" s="602" t="s">
        <v>499</v>
      </c>
      <c r="M1135" s="602" t="s">
        <v>499</v>
      </c>
      <c r="N1135" s="602" t="s">
        <v>498</v>
      </c>
      <c r="O1135" s="602" t="s">
        <v>498</v>
      </c>
      <c r="P1135" s="602" t="s">
        <v>498</v>
      </c>
      <c r="Q1135" s="602" t="s">
        <v>498</v>
      </c>
      <c r="R1135" s="602" t="s">
        <v>498</v>
      </c>
      <c r="S1135" s="602" t="s">
        <v>498</v>
      </c>
      <c r="T1135" s="602" t="s">
        <v>498</v>
      </c>
      <c r="U1135" s="602" t="s">
        <v>498</v>
      </c>
      <c r="V1135" s="602" t="s">
        <v>498</v>
      </c>
      <c r="W1135" s="602" t="s">
        <v>498</v>
      </c>
      <c r="X1135" s="602" t="s">
        <v>498</v>
      </c>
    </row>
    <row r="1136" spans="1:24" s="602" customFormat="1">
      <c r="A1136" s="602">
        <v>422770</v>
      </c>
      <c r="B1136" s="602" t="s">
        <v>5842</v>
      </c>
      <c r="C1136" s="602" t="s">
        <v>499</v>
      </c>
      <c r="D1136" s="602" t="s">
        <v>498</v>
      </c>
      <c r="E1136" s="602" t="s">
        <v>499</v>
      </c>
      <c r="F1136" s="602" t="s">
        <v>499</v>
      </c>
      <c r="G1136" s="602" t="s">
        <v>499</v>
      </c>
      <c r="H1136" s="602" t="s">
        <v>499</v>
      </c>
      <c r="I1136" s="602" t="s">
        <v>499</v>
      </c>
      <c r="J1136" s="602" t="s">
        <v>498</v>
      </c>
      <c r="K1136" s="602" t="s">
        <v>499</v>
      </c>
      <c r="L1136" s="602" t="s">
        <v>499</v>
      </c>
      <c r="M1136" s="602" t="s">
        <v>498</v>
      </c>
      <c r="N1136" s="602" t="s">
        <v>498</v>
      </c>
      <c r="O1136" s="602" t="s">
        <v>498</v>
      </c>
      <c r="P1136" s="602" t="s">
        <v>498</v>
      </c>
      <c r="Q1136" s="602" t="s">
        <v>499</v>
      </c>
      <c r="R1136" s="602" t="s">
        <v>498</v>
      </c>
      <c r="S1136" s="602" t="s">
        <v>499</v>
      </c>
      <c r="T1136" s="602" t="s">
        <v>498</v>
      </c>
      <c r="U1136" s="602" t="s">
        <v>498</v>
      </c>
      <c r="V1136" s="602" t="s">
        <v>498</v>
      </c>
      <c r="W1136" s="602" t="s">
        <v>498</v>
      </c>
      <c r="X1136" s="602" t="s">
        <v>498</v>
      </c>
    </row>
    <row r="1137" spans="1:24" s="602" customFormat="1">
      <c r="A1137" s="602">
        <v>424594</v>
      </c>
      <c r="B1137" s="602" t="s">
        <v>5842</v>
      </c>
      <c r="C1137" s="602" t="s">
        <v>499</v>
      </c>
      <c r="D1137" s="602" t="s">
        <v>498</v>
      </c>
      <c r="E1137" s="602" t="s">
        <v>499</v>
      </c>
      <c r="F1137" s="602" t="s">
        <v>497</v>
      </c>
      <c r="G1137" s="602" t="s">
        <v>498</v>
      </c>
      <c r="H1137" s="602" t="s">
        <v>498</v>
      </c>
      <c r="I1137" s="602" t="s">
        <v>499</v>
      </c>
      <c r="J1137" s="602" t="s">
        <v>499</v>
      </c>
      <c r="K1137" s="602" t="s">
        <v>499</v>
      </c>
      <c r="L1137" s="602" t="s">
        <v>499</v>
      </c>
      <c r="M1137" s="602" t="s">
        <v>499</v>
      </c>
      <c r="N1137" s="602" t="s">
        <v>499</v>
      </c>
      <c r="O1137" s="602" t="s">
        <v>499</v>
      </c>
      <c r="P1137" s="602" t="s">
        <v>498</v>
      </c>
      <c r="Q1137" s="602" t="s">
        <v>498</v>
      </c>
      <c r="R1137" s="602" t="s">
        <v>498</v>
      </c>
      <c r="S1137" s="602" t="s">
        <v>498</v>
      </c>
      <c r="T1137" s="602" t="s">
        <v>498</v>
      </c>
      <c r="U1137" s="602" t="s">
        <v>498</v>
      </c>
      <c r="V1137" s="602" t="s">
        <v>498</v>
      </c>
      <c r="W1137" s="602" t="s">
        <v>498</v>
      </c>
      <c r="X1137" s="602" t="s">
        <v>498</v>
      </c>
    </row>
    <row r="1138" spans="1:24" s="602" customFormat="1">
      <c r="A1138" s="602">
        <v>420921</v>
      </c>
      <c r="B1138" s="602" t="s">
        <v>5842</v>
      </c>
      <c r="C1138" s="602" t="s">
        <v>499</v>
      </c>
      <c r="D1138" s="602" t="s">
        <v>498</v>
      </c>
      <c r="E1138" s="602" t="s">
        <v>497</v>
      </c>
      <c r="F1138" s="602" t="s">
        <v>499</v>
      </c>
      <c r="G1138" s="602" t="s">
        <v>498</v>
      </c>
      <c r="H1138" s="602" t="s">
        <v>499</v>
      </c>
      <c r="I1138" s="602" t="s">
        <v>497</v>
      </c>
      <c r="J1138" s="602" t="s">
        <v>497</v>
      </c>
      <c r="K1138" s="602" t="s">
        <v>497</v>
      </c>
      <c r="L1138" s="602" t="s">
        <v>498</v>
      </c>
      <c r="M1138" s="602" t="s">
        <v>497</v>
      </c>
      <c r="N1138" s="602" t="s">
        <v>498</v>
      </c>
      <c r="O1138" s="602" t="s">
        <v>498</v>
      </c>
      <c r="P1138" s="602" t="s">
        <v>498</v>
      </c>
      <c r="Q1138" s="602" t="s">
        <v>498</v>
      </c>
      <c r="R1138" s="602" t="s">
        <v>498</v>
      </c>
      <c r="S1138" s="602" t="s">
        <v>498</v>
      </c>
      <c r="T1138" s="602" t="s">
        <v>498</v>
      </c>
      <c r="U1138" s="602" t="s">
        <v>498</v>
      </c>
      <c r="V1138" s="602" t="s">
        <v>498</v>
      </c>
      <c r="W1138" s="602" t="s">
        <v>498</v>
      </c>
      <c r="X1138" s="602" t="s">
        <v>498</v>
      </c>
    </row>
    <row r="1139" spans="1:24" s="602" customFormat="1">
      <c r="A1139" s="602">
        <v>422913</v>
      </c>
      <c r="B1139" s="602" t="s">
        <v>5842</v>
      </c>
      <c r="C1139" s="602" t="s">
        <v>499</v>
      </c>
      <c r="D1139" s="602" t="s">
        <v>498</v>
      </c>
      <c r="E1139" s="602" t="s">
        <v>499</v>
      </c>
      <c r="F1139" s="602" t="s">
        <v>499</v>
      </c>
      <c r="G1139" s="602" t="s">
        <v>498</v>
      </c>
      <c r="H1139" s="602" t="s">
        <v>499</v>
      </c>
      <c r="I1139" s="602" t="s">
        <v>497</v>
      </c>
      <c r="J1139" s="602" t="s">
        <v>497</v>
      </c>
      <c r="K1139" s="602" t="s">
        <v>499</v>
      </c>
      <c r="L1139" s="602" t="s">
        <v>498</v>
      </c>
      <c r="M1139" s="602" t="s">
        <v>497</v>
      </c>
      <c r="N1139" s="602" t="s">
        <v>499</v>
      </c>
      <c r="O1139" s="602" t="s">
        <v>499</v>
      </c>
      <c r="P1139" s="602" t="s">
        <v>498</v>
      </c>
      <c r="Q1139" s="602" t="s">
        <v>498</v>
      </c>
      <c r="R1139" s="602" t="s">
        <v>498</v>
      </c>
      <c r="S1139" s="602" t="s">
        <v>498</v>
      </c>
      <c r="T1139" s="602" t="s">
        <v>498</v>
      </c>
      <c r="U1139" s="602" t="s">
        <v>498</v>
      </c>
      <c r="V1139" s="602" t="s">
        <v>498</v>
      </c>
      <c r="W1139" s="602" t="s">
        <v>498</v>
      </c>
      <c r="X1139" s="602" t="s">
        <v>498</v>
      </c>
    </row>
    <row r="1140" spans="1:24" s="602" customFormat="1">
      <c r="A1140" s="602">
        <v>419519</v>
      </c>
      <c r="B1140" s="602" t="s">
        <v>5842</v>
      </c>
      <c r="C1140" s="602" t="s">
        <v>499</v>
      </c>
      <c r="D1140" s="602" t="s">
        <v>498</v>
      </c>
      <c r="E1140" s="602" t="s">
        <v>497</v>
      </c>
      <c r="F1140" s="602" t="s">
        <v>499</v>
      </c>
      <c r="G1140" s="602" t="s">
        <v>498</v>
      </c>
      <c r="H1140" s="602" t="s">
        <v>498</v>
      </c>
      <c r="I1140" s="602" t="s">
        <v>499</v>
      </c>
      <c r="J1140" s="602" t="s">
        <v>497</v>
      </c>
      <c r="K1140" s="602" t="s">
        <v>497</v>
      </c>
      <c r="L1140" s="602" t="s">
        <v>498</v>
      </c>
      <c r="M1140" s="602" t="s">
        <v>497</v>
      </c>
      <c r="N1140" s="602" t="s">
        <v>498</v>
      </c>
      <c r="O1140" s="602" t="s">
        <v>498</v>
      </c>
      <c r="P1140" s="602" t="s">
        <v>498</v>
      </c>
      <c r="Q1140" s="602" t="s">
        <v>498</v>
      </c>
      <c r="R1140" s="602" t="s">
        <v>498</v>
      </c>
      <c r="S1140" s="602" t="s">
        <v>498</v>
      </c>
      <c r="T1140" s="602" t="s">
        <v>498</v>
      </c>
      <c r="U1140" s="602" t="s">
        <v>498</v>
      </c>
      <c r="V1140" s="602" t="s">
        <v>498</v>
      </c>
      <c r="W1140" s="602" t="s">
        <v>498</v>
      </c>
      <c r="X1140" s="602" t="s">
        <v>498</v>
      </c>
    </row>
    <row r="1141" spans="1:24" s="602" customFormat="1">
      <c r="A1141" s="602">
        <v>422965</v>
      </c>
      <c r="B1141" s="602" t="s">
        <v>5842</v>
      </c>
      <c r="C1141" s="602" t="s">
        <v>499</v>
      </c>
      <c r="D1141" s="602" t="s">
        <v>498</v>
      </c>
      <c r="E1141" s="602" t="s">
        <v>499</v>
      </c>
      <c r="F1141" s="602" t="s">
        <v>499</v>
      </c>
      <c r="G1141" s="602" t="s">
        <v>498</v>
      </c>
      <c r="H1141" s="602" t="s">
        <v>499</v>
      </c>
      <c r="I1141" s="602" t="s">
        <v>499</v>
      </c>
      <c r="J1141" s="602" t="s">
        <v>497</v>
      </c>
      <c r="K1141" s="602" t="s">
        <v>497</v>
      </c>
      <c r="L1141" s="602" t="s">
        <v>499</v>
      </c>
      <c r="M1141" s="602" t="s">
        <v>499</v>
      </c>
      <c r="N1141" s="602" t="s">
        <v>499</v>
      </c>
      <c r="O1141" s="602" t="s">
        <v>499</v>
      </c>
      <c r="P1141" s="602" t="s">
        <v>498</v>
      </c>
      <c r="Q1141" s="602" t="s">
        <v>498</v>
      </c>
      <c r="R1141" s="602" t="s">
        <v>498</v>
      </c>
      <c r="S1141" s="602" t="s">
        <v>499</v>
      </c>
      <c r="T1141" s="602" t="s">
        <v>498</v>
      </c>
      <c r="U1141" s="602" t="s">
        <v>498</v>
      </c>
      <c r="V1141" s="602" t="s">
        <v>498</v>
      </c>
      <c r="W1141" s="602" t="s">
        <v>498</v>
      </c>
      <c r="X1141" s="602" t="s">
        <v>498</v>
      </c>
    </row>
    <row r="1142" spans="1:24" s="602" customFormat="1">
      <c r="A1142" s="602">
        <v>423049</v>
      </c>
      <c r="B1142" s="602" t="s">
        <v>5842</v>
      </c>
      <c r="C1142" s="602" t="s">
        <v>499</v>
      </c>
      <c r="D1142" s="602" t="s">
        <v>498</v>
      </c>
      <c r="E1142" s="602" t="s">
        <v>499</v>
      </c>
      <c r="F1142" s="602" t="s">
        <v>499</v>
      </c>
      <c r="G1142" s="602" t="s">
        <v>498</v>
      </c>
      <c r="H1142" s="602" t="s">
        <v>497</v>
      </c>
      <c r="I1142" s="602" t="s">
        <v>497</v>
      </c>
      <c r="J1142" s="602" t="s">
        <v>499</v>
      </c>
      <c r="K1142" s="602" t="s">
        <v>499</v>
      </c>
      <c r="L1142" s="602" t="s">
        <v>498</v>
      </c>
      <c r="M1142" s="602" t="s">
        <v>499</v>
      </c>
      <c r="N1142" s="602" t="s">
        <v>499</v>
      </c>
      <c r="O1142" s="602" t="s">
        <v>499</v>
      </c>
      <c r="P1142" s="602" t="s">
        <v>498</v>
      </c>
      <c r="Q1142" s="602" t="s">
        <v>498</v>
      </c>
      <c r="R1142" s="602" t="s">
        <v>499</v>
      </c>
      <c r="S1142" s="602" t="s">
        <v>499</v>
      </c>
      <c r="T1142" s="602" t="s">
        <v>498</v>
      </c>
      <c r="U1142" s="602" t="s">
        <v>498</v>
      </c>
      <c r="V1142" s="602" t="s">
        <v>498</v>
      </c>
      <c r="W1142" s="602" t="s">
        <v>498</v>
      </c>
      <c r="X1142" s="602" t="s">
        <v>498</v>
      </c>
    </row>
    <row r="1143" spans="1:24" s="602" customFormat="1">
      <c r="A1143" s="602">
        <v>424843</v>
      </c>
      <c r="B1143" s="602" t="s">
        <v>5842</v>
      </c>
      <c r="C1143" s="602" t="s">
        <v>499</v>
      </c>
      <c r="D1143" s="602" t="s">
        <v>498</v>
      </c>
      <c r="E1143" s="602" t="s">
        <v>499</v>
      </c>
      <c r="F1143" s="602" t="s">
        <v>499</v>
      </c>
      <c r="G1143" s="602" t="s">
        <v>498</v>
      </c>
      <c r="H1143" s="602" t="s">
        <v>498</v>
      </c>
      <c r="I1143" s="602" t="s">
        <v>499</v>
      </c>
      <c r="J1143" s="602" t="s">
        <v>498</v>
      </c>
      <c r="K1143" s="602" t="s">
        <v>499</v>
      </c>
      <c r="L1143" s="602" t="s">
        <v>498</v>
      </c>
      <c r="M1143" s="602" t="s">
        <v>499</v>
      </c>
      <c r="N1143" s="602" t="s">
        <v>499</v>
      </c>
      <c r="O1143" s="602" t="s">
        <v>499</v>
      </c>
      <c r="P1143" s="602" t="s">
        <v>498</v>
      </c>
      <c r="Q1143" s="602" t="s">
        <v>498</v>
      </c>
      <c r="R1143" s="602" t="s">
        <v>498</v>
      </c>
      <c r="S1143" s="602" t="s">
        <v>498</v>
      </c>
      <c r="T1143" s="602" t="s">
        <v>498</v>
      </c>
      <c r="U1143" s="602" t="s">
        <v>498</v>
      </c>
      <c r="V1143" s="602" t="s">
        <v>498</v>
      </c>
      <c r="W1143" s="602" t="s">
        <v>498</v>
      </c>
      <c r="X1143" s="602" t="s">
        <v>498</v>
      </c>
    </row>
    <row r="1144" spans="1:24" s="602" customFormat="1">
      <c r="A1144" s="602">
        <v>424846</v>
      </c>
      <c r="B1144" s="602" t="s">
        <v>5842</v>
      </c>
      <c r="C1144" s="602" t="s">
        <v>499</v>
      </c>
      <c r="D1144" s="602" t="s">
        <v>498</v>
      </c>
      <c r="E1144" s="602" t="s">
        <v>499</v>
      </c>
      <c r="F1144" s="602" t="s">
        <v>499</v>
      </c>
      <c r="G1144" s="602" t="s">
        <v>498</v>
      </c>
      <c r="H1144" s="602" t="s">
        <v>498</v>
      </c>
      <c r="I1144" s="602" t="s">
        <v>499</v>
      </c>
      <c r="J1144" s="602" t="s">
        <v>499</v>
      </c>
      <c r="K1144" s="602" t="s">
        <v>499</v>
      </c>
      <c r="L1144" s="602" t="s">
        <v>499</v>
      </c>
      <c r="M1144" s="602" t="s">
        <v>499</v>
      </c>
      <c r="N1144" s="602" t="s">
        <v>498</v>
      </c>
      <c r="O1144" s="602" t="s">
        <v>498</v>
      </c>
      <c r="P1144" s="602" t="s">
        <v>498</v>
      </c>
      <c r="Q1144" s="602" t="s">
        <v>498</v>
      </c>
      <c r="R1144" s="602" t="s">
        <v>498</v>
      </c>
      <c r="S1144" s="602" t="s">
        <v>498</v>
      </c>
      <c r="T1144" s="602" t="s">
        <v>498</v>
      </c>
      <c r="U1144" s="602" t="s">
        <v>498</v>
      </c>
      <c r="V1144" s="602" t="s">
        <v>498</v>
      </c>
      <c r="W1144" s="602" t="s">
        <v>498</v>
      </c>
      <c r="X1144" s="602" t="s">
        <v>498</v>
      </c>
    </row>
    <row r="1145" spans="1:24" s="602" customFormat="1">
      <c r="A1145" s="602">
        <v>423211</v>
      </c>
      <c r="B1145" s="602" t="s">
        <v>5842</v>
      </c>
      <c r="C1145" s="602" t="s">
        <v>499</v>
      </c>
      <c r="D1145" s="602" t="s">
        <v>498</v>
      </c>
      <c r="E1145" s="602" t="s">
        <v>497</v>
      </c>
      <c r="F1145" s="602" t="s">
        <v>499</v>
      </c>
      <c r="G1145" s="602" t="s">
        <v>498</v>
      </c>
      <c r="H1145" s="602" t="s">
        <v>497</v>
      </c>
      <c r="I1145" s="602" t="s">
        <v>497</v>
      </c>
      <c r="J1145" s="602" t="s">
        <v>497</v>
      </c>
      <c r="K1145" s="602" t="s">
        <v>497</v>
      </c>
      <c r="L1145" s="602" t="s">
        <v>498</v>
      </c>
      <c r="M1145" s="602" t="s">
        <v>497</v>
      </c>
      <c r="N1145" s="602" t="s">
        <v>499</v>
      </c>
      <c r="O1145" s="602" t="s">
        <v>498</v>
      </c>
      <c r="P1145" s="602" t="s">
        <v>498</v>
      </c>
      <c r="Q1145" s="602" t="s">
        <v>498</v>
      </c>
      <c r="R1145" s="602" t="s">
        <v>498</v>
      </c>
      <c r="S1145" s="602" t="s">
        <v>498</v>
      </c>
      <c r="T1145" s="602" t="s">
        <v>498</v>
      </c>
      <c r="U1145" s="602" t="s">
        <v>498</v>
      </c>
      <c r="V1145" s="602" t="s">
        <v>498</v>
      </c>
      <c r="W1145" s="602" t="s">
        <v>498</v>
      </c>
      <c r="X1145" s="602" t="s">
        <v>498</v>
      </c>
    </row>
    <row r="1146" spans="1:24" s="602" customFormat="1">
      <c r="A1146" s="602">
        <v>423230</v>
      </c>
      <c r="B1146" s="602" t="s">
        <v>5842</v>
      </c>
      <c r="C1146" s="602" t="s">
        <v>499</v>
      </c>
      <c r="D1146" s="602" t="s">
        <v>498</v>
      </c>
      <c r="E1146" s="602" t="s">
        <v>499</v>
      </c>
      <c r="F1146" s="602" t="s">
        <v>499</v>
      </c>
      <c r="G1146" s="602" t="s">
        <v>498</v>
      </c>
      <c r="H1146" s="602" t="s">
        <v>499</v>
      </c>
      <c r="I1146" s="602" t="s">
        <v>499</v>
      </c>
      <c r="J1146" s="602" t="s">
        <v>497</v>
      </c>
      <c r="K1146" s="602" t="s">
        <v>497</v>
      </c>
      <c r="L1146" s="602" t="s">
        <v>499</v>
      </c>
      <c r="M1146" s="602" t="s">
        <v>499</v>
      </c>
      <c r="N1146" s="602" t="s">
        <v>498</v>
      </c>
      <c r="O1146" s="602" t="s">
        <v>498</v>
      </c>
      <c r="P1146" s="602" t="s">
        <v>498</v>
      </c>
      <c r="Q1146" s="602" t="s">
        <v>498</v>
      </c>
      <c r="R1146" s="602" t="s">
        <v>498</v>
      </c>
      <c r="S1146" s="602" t="s">
        <v>498</v>
      </c>
      <c r="T1146" s="602" t="s">
        <v>498</v>
      </c>
      <c r="U1146" s="602" t="s">
        <v>498</v>
      </c>
      <c r="V1146" s="602" t="s">
        <v>498</v>
      </c>
      <c r="W1146" s="602" t="s">
        <v>498</v>
      </c>
      <c r="X1146" s="602" t="s">
        <v>498</v>
      </c>
    </row>
    <row r="1147" spans="1:24" s="602" customFormat="1">
      <c r="A1147" s="602">
        <v>423245</v>
      </c>
      <c r="B1147" s="602" t="s">
        <v>5842</v>
      </c>
      <c r="C1147" s="602" t="s">
        <v>499</v>
      </c>
      <c r="D1147" s="602" t="s">
        <v>498</v>
      </c>
      <c r="E1147" s="602" t="s">
        <v>499</v>
      </c>
      <c r="F1147" s="602" t="s">
        <v>499</v>
      </c>
      <c r="G1147" s="602" t="s">
        <v>497</v>
      </c>
      <c r="H1147" s="602" t="s">
        <v>499</v>
      </c>
      <c r="I1147" s="602" t="s">
        <v>499</v>
      </c>
      <c r="J1147" s="602" t="s">
        <v>499</v>
      </c>
      <c r="K1147" s="602" t="s">
        <v>497</v>
      </c>
      <c r="L1147" s="602" t="s">
        <v>499</v>
      </c>
      <c r="M1147" s="602" t="s">
        <v>499</v>
      </c>
      <c r="N1147" s="602" t="s">
        <v>499</v>
      </c>
      <c r="O1147" s="602" t="s">
        <v>499</v>
      </c>
      <c r="P1147" s="602" t="s">
        <v>499</v>
      </c>
      <c r="Q1147" s="602" t="s">
        <v>499</v>
      </c>
      <c r="R1147" s="602" t="s">
        <v>499</v>
      </c>
      <c r="S1147" s="602" t="s">
        <v>499</v>
      </c>
      <c r="T1147" s="602" t="s">
        <v>498</v>
      </c>
      <c r="U1147" s="602" t="s">
        <v>498</v>
      </c>
      <c r="V1147" s="602" t="s">
        <v>498</v>
      </c>
      <c r="W1147" s="602" t="s">
        <v>498</v>
      </c>
      <c r="X1147" s="602" t="s">
        <v>498</v>
      </c>
    </row>
    <row r="1148" spans="1:24" s="602" customFormat="1">
      <c r="A1148" s="602">
        <v>418236</v>
      </c>
      <c r="B1148" s="602" t="s">
        <v>5842</v>
      </c>
      <c r="C1148" s="602" t="s">
        <v>499</v>
      </c>
      <c r="D1148" s="602" t="s">
        <v>498</v>
      </c>
      <c r="E1148" s="602" t="s">
        <v>498</v>
      </c>
      <c r="F1148" s="602" t="s">
        <v>498</v>
      </c>
      <c r="G1148" s="602" t="s">
        <v>497</v>
      </c>
      <c r="H1148" s="602" t="s">
        <v>498</v>
      </c>
      <c r="I1148" s="602" t="s">
        <v>499</v>
      </c>
      <c r="J1148" s="602" t="s">
        <v>497</v>
      </c>
      <c r="K1148" s="602" t="s">
        <v>499</v>
      </c>
      <c r="L1148" s="602" t="s">
        <v>498</v>
      </c>
      <c r="M1148" s="602" t="s">
        <v>499</v>
      </c>
      <c r="N1148" s="602" t="s">
        <v>498</v>
      </c>
      <c r="O1148" s="602" t="s">
        <v>498</v>
      </c>
      <c r="P1148" s="602" t="s">
        <v>498</v>
      </c>
      <c r="Q1148" s="602" t="s">
        <v>498</v>
      </c>
      <c r="R1148" s="602" t="s">
        <v>498</v>
      </c>
      <c r="S1148" s="602" t="s">
        <v>498</v>
      </c>
      <c r="T1148" s="602" t="s">
        <v>498</v>
      </c>
      <c r="U1148" s="602" t="s">
        <v>498</v>
      </c>
      <c r="V1148" s="602" t="s">
        <v>498</v>
      </c>
      <c r="W1148" s="602" t="s">
        <v>498</v>
      </c>
      <c r="X1148" s="602" t="s">
        <v>498</v>
      </c>
    </row>
    <row r="1149" spans="1:24" s="602" customFormat="1">
      <c r="A1149" s="602">
        <v>423258</v>
      </c>
      <c r="B1149" s="602" t="s">
        <v>5842</v>
      </c>
      <c r="C1149" s="602" t="s">
        <v>499</v>
      </c>
      <c r="D1149" s="602" t="s">
        <v>498</v>
      </c>
      <c r="E1149" s="602" t="s">
        <v>499</v>
      </c>
      <c r="F1149" s="602" t="s">
        <v>499</v>
      </c>
      <c r="G1149" s="602" t="s">
        <v>498</v>
      </c>
      <c r="H1149" s="602" t="s">
        <v>499</v>
      </c>
      <c r="I1149" s="602" t="s">
        <v>499</v>
      </c>
      <c r="J1149" s="602" t="s">
        <v>497</v>
      </c>
      <c r="K1149" s="602" t="s">
        <v>499</v>
      </c>
      <c r="L1149" s="602" t="s">
        <v>498</v>
      </c>
      <c r="M1149" s="602" t="s">
        <v>499</v>
      </c>
      <c r="N1149" s="602" t="s">
        <v>499</v>
      </c>
      <c r="O1149" s="602" t="s">
        <v>499</v>
      </c>
      <c r="P1149" s="602" t="s">
        <v>498</v>
      </c>
      <c r="Q1149" s="602" t="s">
        <v>498</v>
      </c>
      <c r="R1149" s="602" t="s">
        <v>498</v>
      </c>
      <c r="S1149" s="602" t="s">
        <v>498</v>
      </c>
      <c r="T1149" s="602" t="s">
        <v>498</v>
      </c>
      <c r="U1149" s="602" t="s">
        <v>498</v>
      </c>
      <c r="V1149" s="602" t="s">
        <v>498</v>
      </c>
      <c r="W1149" s="602" t="s">
        <v>498</v>
      </c>
      <c r="X1149" s="602" t="s">
        <v>498</v>
      </c>
    </row>
    <row r="1150" spans="1:24" s="602" customFormat="1">
      <c r="A1150" s="602">
        <v>413021</v>
      </c>
      <c r="B1150" s="602" t="s">
        <v>5842</v>
      </c>
      <c r="C1150" s="602" t="s">
        <v>499</v>
      </c>
      <c r="D1150" s="602" t="s">
        <v>498</v>
      </c>
      <c r="E1150" s="602" t="s">
        <v>499</v>
      </c>
      <c r="F1150" s="602" t="s">
        <v>497</v>
      </c>
      <c r="G1150" s="602" t="s">
        <v>498</v>
      </c>
      <c r="H1150" s="602" t="s">
        <v>498</v>
      </c>
      <c r="I1150" s="602" t="s">
        <v>497</v>
      </c>
      <c r="J1150" s="602" t="s">
        <v>497</v>
      </c>
      <c r="K1150" s="602" t="s">
        <v>499</v>
      </c>
      <c r="L1150" s="602" t="s">
        <v>498</v>
      </c>
      <c r="M1150" s="602" t="s">
        <v>497</v>
      </c>
      <c r="N1150" s="602" t="s">
        <v>499</v>
      </c>
      <c r="O1150" s="602" t="s">
        <v>499</v>
      </c>
      <c r="P1150" s="602" t="s">
        <v>498</v>
      </c>
      <c r="Q1150" s="602" t="s">
        <v>498</v>
      </c>
      <c r="R1150" s="602" t="s">
        <v>498</v>
      </c>
      <c r="S1150" s="602" t="s">
        <v>498</v>
      </c>
      <c r="T1150" s="602" t="s">
        <v>498</v>
      </c>
      <c r="U1150" s="602" t="s">
        <v>498</v>
      </c>
      <c r="V1150" s="602" t="s">
        <v>498</v>
      </c>
      <c r="W1150" s="602" t="s">
        <v>498</v>
      </c>
      <c r="X1150" s="602" t="s">
        <v>498</v>
      </c>
    </row>
    <row r="1151" spans="1:24" s="602" customFormat="1">
      <c r="A1151" s="602">
        <v>425059</v>
      </c>
      <c r="B1151" s="602" t="s">
        <v>5842</v>
      </c>
      <c r="C1151" s="602" t="s">
        <v>499</v>
      </c>
      <c r="D1151" s="602" t="s">
        <v>498</v>
      </c>
      <c r="E1151" s="602" t="s">
        <v>499</v>
      </c>
      <c r="F1151" s="602" t="s">
        <v>499</v>
      </c>
      <c r="G1151" s="602" t="s">
        <v>498</v>
      </c>
      <c r="H1151" s="602" t="s">
        <v>498</v>
      </c>
      <c r="I1151" s="602" t="s">
        <v>499</v>
      </c>
      <c r="J1151" s="602" t="s">
        <v>499</v>
      </c>
      <c r="K1151" s="602" t="s">
        <v>499</v>
      </c>
      <c r="L1151" s="602" t="s">
        <v>499</v>
      </c>
      <c r="M1151" s="602" t="s">
        <v>499</v>
      </c>
      <c r="N1151" s="602" t="s">
        <v>499</v>
      </c>
      <c r="O1151" s="602" t="s">
        <v>499</v>
      </c>
      <c r="P1151" s="602" t="s">
        <v>498</v>
      </c>
      <c r="Q1151" s="602" t="s">
        <v>498</v>
      </c>
      <c r="R1151" s="602" t="s">
        <v>498</v>
      </c>
      <c r="S1151" s="602" t="s">
        <v>498</v>
      </c>
      <c r="T1151" s="602" t="s">
        <v>498</v>
      </c>
      <c r="U1151" s="602" t="s">
        <v>498</v>
      </c>
      <c r="V1151" s="602" t="s">
        <v>498</v>
      </c>
      <c r="W1151" s="602" t="s">
        <v>498</v>
      </c>
      <c r="X1151" s="602" t="s">
        <v>498</v>
      </c>
    </row>
    <row r="1152" spans="1:24" s="602" customFormat="1">
      <c r="A1152" s="602">
        <v>423383</v>
      </c>
      <c r="B1152" s="602" t="s">
        <v>5842</v>
      </c>
      <c r="C1152" s="602" t="s">
        <v>499</v>
      </c>
      <c r="D1152" s="602" t="s">
        <v>498</v>
      </c>
      <c r="E1152" s="602" t="s">
        <v>497</v>
      </c>
      <c r="F1152" s="602" t="s">
        <v>499</v>
      </c>
      <c r="G1152" s="602" t="s">
        <v>498</v>
      </c>
      <c r="H1152" s="602" t="s">
        <v>499</v>
      </c>
      <c r="I1152" s="602" t="s">
        <v>499</v>
      </c>
      <c r="J1152" s="602" t="s">
        <v>497</v>
      </c>
      <c r="K1152" s="602" t="s">
        <v>499</v>
      </c>
      <c r="L1152" s="602" t="s">
        <v>498</v>
      </c>
      <c r="M1152" s="602" t="s">
        <v>497</v>
      </c>
      <c r="N1152" s="602" t="s">
        <v>499</v>
      </c>
      <c r="O1152" s="602" t="s">
        <v>499</v>
      </c>
      <c r="P1152" s="602" t="s">
        <v>498</v>
      </c>
      <c r="Q1152" s="602" t="s">
        <v>498</v>
      </c>
      <c r="R1152" s="602" t="s">
        <v>499</v>
      </c>
      <c r="S1152" s="602" t="s">
        <v>498</v>
      </c>
      <c r="T1152" s="602" t="s">
        <v>498</v>
      </c>
      <c r="U1152" s="602" t="s">
        <v>498</v>
      </c>
      <c r="V1152" s="602" t="s">
        <v>498</v>
      </c>
      <c r="W1152" s="602" t="s">
        <v>498</v>
      </c>
      <c r="X1152" s="602" t="s">
        <v>498</v>
      </c>
    </row>
    <row r="1153" spans="1:24" s="602" customFormat="1">
      <c r="A1153" s="602">
        <v>423481</v>
      </c>
      <c r="B1153" s="602" t="s">
        <v>5842</v>
      </c>
      <c r="C1153" s="602" t="s">
        <v>499</v>
      </c>
      <c r="D1153" s="602" t="s">
        <v>498</v>
      </c>
      <c r="E1153" s="602" t="s">
        <v>499</v>
      </c>
      <c r="F1153" s="602" t="s">
        <v>499</v>
      </c>
      <c r="G1153" s="602" t="s">
        <v>498</v>
      </c>
      <c r="H1153" s="602" t="s">
        <v>499</v>
      </c>
      <c r="I1153" s="602" t="s">
        <v>497</v>
      </c>
      <c r="J1153" s="602" t="s">
        <v>497</v>
      </c>
      <c r="K1153" s="602" t="s">
        <v>497</v>
      </c>
      <c r="L1153" s="602" t="s">
        <v>498</v>
      </c>
      <c r="M1153" s="602" t="s">
        <v>497</v>
      </c>
      <c r="N1153" s="602" t="s">
        <v>499</v>
      </c>
      <c r="O1153" s="602" t="s">
        <v>499</v>
      </c>
      <c r="P1153" s="602" t="s">
        <v>498</v>
      </c>
      <c r="Q1153" s="602" t="s">
        <v>498</v>
      </c>
      <c r="R1153" s="602" t="s">
        <v>498</v>
      </c>
      <c r="S1153" s="602" t="s">
        <v>498</v>
      </c>
      <c r="T1153" s="602" t="s">
        <v>498</v>
      </c>
      <c r="U1153" s="602" t="s">
        <v>498</v>
      </c>
      <c r="V1153" s="602" t="s">
        <v>498</v>
      </c>
      <c r="W1153" s="602" t="s">
        <v>498</v>
      </c>
      <c r="X1153" s="602" t="s">
        <v>498</v>
      </c>
    </row>
    <row r="1154" spans="1:24" s="602" customFormat="1">
      <c r="A1154" s="602">
        <v>424297</v>
      </c>
      <c r="B1154" s="602" t="s">
        <v>5842</v>
      </c>
      <c r="C1154" s="602" t="s">
        <v>499</v>
      </c>
      <c r="D1154" s="602" t="s">
        <v>498</v>
      </c>
      <c r="E1154" s="602" t="s">
        <v>498</v>
      </c>
      <c r="F1154" s="602" t="s">
        <v>497</v>
      </c>
      <c r="G1154" s="602" t="s">
        <v>498</v>
      </c>
      <c r="H1154" s="602" t="s">
        <v>498</v>
      </c>
      <c r="I1154" s="602" t="s">
        <v>497</v>
      </c>
      <c r="J1154" s="602" t="s">
        <v>497</v>
      </c>
      <c r="K1154" s="602" t="s">
        <v>499</v>
      </c>
      <c r="L1154" s="602" t="s">
        <v>497</v>
      </c>
      <c r="M1154" s="602" t="s">
        <v>497</v>
      </c>
      <c r="N1154" s="602" t="s">
        <v>498</v>
      </c>
      <c r="O1154" s="602" t="s">
        <v>499</v>
      </c>
      <c r="P1154" s="602" t="s">
        <v>499</v>
      </c>
      <c r="Q1154" s="602" t="s">
        <v>499</v>
      </c>
      <c r="R1154" s="602" t="s">
        <v>499</v>
      </c>
      <c r="S1154" s="602" t="s">
        <v>498</v>
      </c>
      <c r="T1154" s="602" t="s">
        <v>498</v>
      </c>
      <c r="U1154" s="602" t="s">
        <v>498</v>
      </c>
      <c r="V1154" s="602" t="s">
        <v>498</v>
      </c>
      <c r="W1154" s="602" t="s">
        <v>498</v>
      </c>
      <c r="X1154" s="602" t="s">
        <v>498</v>
      </c>
    </row>
    <row r="1155" spans="1:24" s="602" customFormat="1">
      <c r="A1155" s="602">
        <v>423660</v>
      </c>
      <c r="B1155" s="602" t="s">
        <v>5842</v>
      </c>
      <c r="C1155" s="602" t="s">
        <v>499</v>
      </c>
      <c r="D1155" s="602" t="s">
        <v>498</v>
      </c>
      <c r="E1155" s="602" t="s">
        <v>497</v>
      </c>
      <c r="F1155" s="602" t="s">
        <v>499</v>
      </c>
      <c r="G1155" s="602" t="s">
        <v>498</v>
      </c>
      <c r="H1155" s="602" t="s">
        <v>498</v>
      </c>
      <c r="I1155" s="602" t="s">
        <v>497</v>
      </c>
      <c r="J1155" s="602" t="s">
        <v>499</v>
      </c>
      <c r="K1155" s="602" t="s">
        <v>499</v>
      </c>
      <c r="L1155" s="602" t="s">
        <v>498</v>
      </c>
      <c r="M1155" s="602" t="s">
        <v>497</v>
      </c>
      <c r="N1155" s="602" t="s">
        <v>499</v>
      </c>
      <c r="O1155" s="602" t="s">
        <v>499</v>
      </c>
      <c r="P1155" s="602" t="s">
        <v>498</v>
      </c>
      <c r="Q1155" s="602" t="s">
        <v>498</v>
      </c>
      <c r="R1155" s="602" t="s">
        <v>499</v>
      </c>
      <c r="S1155" s="602" t="s">
        <v>498</v>
      </c>
      <c r="T1155" s="602" t="s">
        <v>498</v>
      </c>
      <c r="U1155" s="602" t="s">
        <v>498</v>
      </c>
      <c r="V1155" s="602" t="s">
        <v>498</v>
      </c>
      <c r="W1155" s="602" t="s">
        <v>498</v>
      </c>
      <c r="X1155" s="602" t="s">
        <v>498</v>
      </c>
    </row>
    <row r="1156" spans="1:24" s="602" customFormat="1">
      <c r="A1156" s="602">
        <v>423824</v>
      </c>
      <c r="B1156" s="602" t="s">
        <v>5842</v>
      </c>
      <c r="C1156" s="602" t="s">
        <v>499</v>
      </c>
      <c r="D1156" s="602" t="s">
        <v>498</v>
      </c>
      <c r="E1156" s="602" t="s">
        <v>499</v>
      </c>
      <c r="F1156" s="602" t="s">
        <v>499</v>
      </c>
      <c r="G1156" s="602" t="s">
        <v>498</v>
      </c>
      <c r="H1156" s="602" t="s">
        <v>499</v>
      </c>
      <c r="I1156" s="602" t="s">
        <v>499</v>
      </c>
      <c r="J1156" s="602" t="s">
        <v>499</v>
      </c>
      <c r="K1156" s="602" t="s">
        <v>499</v>
      </c>
      <c r="L1156" s="602" t="s">
        <v>497</v>
      </c>
      <c r="M1156" s="602" t="s">
        <v>499</v>
      </c>
      <c r="N1156" s="602" t="s">
        <v>499</v>
      </c>
      <c r="O1156" s="602" t="s">
        <v>499</v>
      </c>
      <c r="P1156" s="602" t="s">
        <v>498</v>
      </c>
      <c r="Q1156" s="602" t="s">
        <v>498</v>
      </c>
      <c r="R1156" s="602" t="s">
        <v>499</v>
      </c>
      <c r="S1156" s="602" t="s">
        <v>499</v>
      </c>
      <c r="T1156" s="602" t="s">
        <v>498</v>
      </c>
      <c r="U1156" s="602" t="s">
        <v>498</v>
      </c>
      <c r="V1156" s="602" t="s">
        <v>498</v>
      </c>
      <c r="W1156" s="602" t="s">
        <v>498</v>
      </c>
      <c r="X1156" s="602" t="s">
        <v>498</v>
      </c>
    </row>
    <row r="1157" spans="1:24" s="602" customFormat="1">
      <c r="A1157" s="602">
        <v>422130</v>
      </c>
      <c r="B1157" s="602" t="s">
        <v>5842</v>
      </c>
      <c r="C1157" s="602" t="s">
        <v>499</v>
      </c>
      <c r="D1157" s="602" t="s">
        <v>498</v>
      </c>
      <c r="E1157" s="602" t="s">
        <v>497</v>
      </c>
      <c r="F1157" s="602" t="s">
        <v>497</v>
      </c>
      <c r="G1157" s="602" t="s">
        <v>498</v>
      </c>
      <c r="H1157" s="602" t="s">
        <v>497</v>
      </c>
      <c r="I1157" s="602" t="s">
        <v>499</v>
      </c>
      <c r="J1157" s="602" t="s">
        <v>499</v>
      </c>
      <c r="K1157" s="602" t="s">
        <v>497</v>
      </c>
      <c r="L1157" s="602" t="s">
        <v>498</v>
      </c>
      <c r="M1157" s="602" t="s">
        <v>497</v>
      </c>
      <c r="N1157" s="602" t="s">
        <v>499</v>
      </c>
      <c r="O1157" s="602" t="s">
        <v>499</v>
      </c>
      <c r="P1157" s="602" t="s">
        <v>498</v>
      </c>
      <c r="Q1157" s="602" t="s">
        <v>498</v>
      </c>
      <c r="R1157" s="602" t="s">
        <v>499</v>
      </c>
      <c r="S1157" s="602" t="s">
        <v>498</v>
      </c>
      <c r="T1157" s="602" t="s">
        <v>498</v>
      </c>
      <c r="U1157" s="602" t="s">
        <v>498</v>
      </c>
      <c r="V1157" s="602" t="s">
        <v>498</v>
      </c>
      <c r="W1157" s="602" t="s">
        <v>498</v>
      </c>
      <c r="X1157" s="602" t="s">
        <v>498</v>
      </c>
    </row>
    <row r="1158" spans="1:24" s="602" customFormat="1">
      <c r="A1158" s="602">
        <v>425452</v>
      </c>
      <c r="B1158" s="602" t="s">
        <v>5842</v>
      </c>
      <c r="C1158" s="602" t="s">
        <v>499</v>
      </c>
      <c r="D1158" s="602" t="s">
        <v>498</v>
      </c>
      <c r="E1158" s="602" t="s">
        <v>499</v>
      </c>
      <c r="F1158" s="602" t="s">
        <v>499</v>
      </c>
      <c r="G1158" s="602" t="s">
        <v>498</v>
      </c>
      <c r="H1158" s="602" t="s">
        <v>498</v>
      </c>
      <c r="I1158" s="602" t="s">
        <v>499</v>
      </c>
      <c r="J1158" s="602" t="s">
        <v>499</v>
      </c>
      <c r="K1158" s="602" t="s">
        <v>499</v>
      </c>
      <c r="L1158" s="602" t="s">
        <v>499</v>
      </c>
      <c r="M1158" s="602" t="s">
        <v>499</v>
      </c>
      <c r="N1158" s="602" t="s">
        <v>499</v>
      </c>
      <c r="O1158" s="602" t="s">
        <v>499</v>
      </c>
      <c r="P1158" s="602" t="s">
        <v>498</v>
      </c>
      <c r="Q1158" s="602" t="s">
        <v>498</v>
      </c>
      <c r="R1158" s="602" t="s">
        <v>498</v>
      </c>
      <c r="S1158" s="602" t="s">
        <v>498</v>
      </c>
      <c r="T1158" s="602" t="s">
        <v>498</v>
      </c>
      <c r="U1158" s="602" t="s">
        <v>498</v>
      </c>
      <c r="V1158" s="602" t="s">
        <v>498</v>
      </c>
      <c r="W1158" s="602" t="s">
        <v>498</v>
      </c>
      <c r="X1158" s="602" t="s">
        <v>498</v>
      </c>
    </row>
    <row r="1159" spans="1:24" s="602" customFormat="1">
      <c r="A1159" s="602">
        <v>425471</v>
      </c>
      <c r="B1159" s="602" t="s">
        <v>5842</v>
      </c>
      <c r="C1159" s="602" t="s">
        <v>499</v>
      </c>
      <c r="D1159" s="602" t="s">
        <v>498</v>
      </c>
      <c r="E1159" s="602" t="s">
        <v>497</v>
      </c>
      <c r="F1159" s="602" t="s">
        <v>499</v>
      </c>
      <c r="G1159" s="602" t="s">
        <v>498</v>
      </c>
      <c r="H1159" s="602" t="s">
        <v>498</v>
      </c>
      <c r="I1159" s="602" t="s">
        <v>499</v>
      </c>
      <c r="J1159" s="602" t="s">
        <v>499</v>
      </c>
      <c r="K1159" s="602" t="s">
        <v>497</v>
      </c>
      <c r="L1159" s="602" t="s">
        <v>498</v>
      </c>
      <c r="M1159" s="602" t="s">
        <v>499</v>
      </c>
      <c r="N1159" s="602" t="s">
        <v>499</v>
      </c>
      <c r="O1159" s="602" t="s">
        <v>499</v>
      </c>
      <c r="P1159" s="602" t="s">
        <v>498</v>
      </c>
      <c r="Q1159" s="602" t="s">
        <v>498</v>
      </c>
      <c r="R1159" s="602" t="s">
        <v>498</v>
      </c>
      <c r="S1159" s="602" t="s">
        <v>498</v>
      </c>
      <c r="T1159" s="602" t="s">
        <v>498</v>
      </c>
      <c r="U1159" s="602" t="s">
        <v>498</v>
      </c>
      <c r="V1159" s="602" t="s">
        <v>498</v>
      </c>
      <c r="W1159" s="602" t="s">
        <v>498</v>
      </c>
      <c r="X1159" s="602" t="s">
        <v>498</v>
      </c>
    </row>
    <row r="1160" spans="1:24" s="602" customFormat="1">
      <c r="A1160" s="602">
        <v>424099</v>
      </c>
      <c r="B1160" s="602" t="s">
        <v>5842</v>
      </c>
      <c r="C1160" s="602" t="s">
        <v>499</v>
      </c>
      <c r="D1160" s="602" t="s">
        <v>498</v>
      </c>
      <c r="E1160" s="602" t="s">
        <v>497</v>
      </c>
      <c r="F1160" s="602" t="s">
        <v>497</v>
      </c>
      <c r="G1160" s="602" t="s">
        <v>498</v>
      </c>
      <c r="H1160" s="602" t="s">
        <v>499</v>
      </c>
      <c r="I1160" s="602" t="s">
        <v>497</v>
      </c>
      <c r="J1160" s="602" t="s">
        <v>498</v>
      </c>
      <c r="K1160" s="602" t="s">
        <v>499</v>
      </c>
      <c r="L1160" s="602" t="s">
        <v>498</v>
      </c>
      <c r="M1160" s="602" t="s">
        <v>497</v>
      </c>
      <c r="N1160" s="602" t="s">
        <v>499</v>
      </c>
      <c r="O1160" s="602" t="s">
        <v>499</v>
      </c>
      <c r="P1160" s="602" t="s">
        <v>498</v>
      </c>
      <c r="Q1160" s="602" t="s">
        <v>498</v>
      </c>
      <c r="R1160" s="602" t="s">
        <v>498</v>
      </c>
      <c r="S1160" s="602" t="s">
        <v>499</v>
      </c>
      <c r="T1160" s="602" t="s">
        <v>498</v>
      </c>
      <c r="U1160" s="602" t="s">
        <v>498</v>
      </c>
      <c r="V1160" s="602" t="s">
        <v>498</v>
      </c>
      <c r="W1160" s="602" t="s">
        <v>498</v>
      </c>
      <c r="X1160" s="602" t="s">
        <v>498</v>
      </c>
    </row>
    <row r="1161" spans="1:24" s="602" customFormat="1">
      <c r="A1161" s="602">
        <v>420350</v>
      </c>
      <c r="B1161" s="602" t="s">
        <v>5842</v>
      </c>
      <c r="C1161" s="602" t="s">
        <v>499</v>
      </c>
      <c r="D1161" s="602" t="s">
        <v>498</v>
      </c>
      <c r="E1161" s="602" t="s">
        <v>497</v>
      </c>
      <c r="F1161" s="602" t="s">
        <v>499</v>
      </c>
      <c r="G1161" s="602" t="s">
        <v>498</v>
      </c>
      <c r="H1161" s="602" t="s">
        <v>497</v>
      </c>
      <c r="I1161" s="602" t="s">
        <v>499</v>
      </c>
      <c r="J1161" s="602" t="s">
        <v>497</v>
      </c>
      <c r="K1161" s="602" t="s">
        <v>499</v>
      </c>
      <c r="L1161" s="602" t="s">
        <v>498</v>
      </c>
      <c r="M1161" s="602" t="s">
        <v>497</v>
      </c>
      <c r="N1161" s="602" t="s">
        <v>499</v>
      </c>
      <c r="O1161" s="602" t="s">
        <v>499</v>
      </c>
      <c r="P1161" s="602" t="s">
        <v>498</v>
      </c>
      <c r="Q1161" s="602" t="s">
        <v>498</v>
      </c>
      <c r="R1161" s="602" t="s">
        <v>499</v>
      </c>
      <c r="S1161" s="602" t="s">
        <v>499</v>
      </c>
      <c r="T1161" s="602" t="s">
        <v>498</v>
      </c>
      <c r="U1161" s="602" t="s">
        <v>498</v>
      </c>
      <c r="V1161" s="602" t="s">
        <v>498</v>
      </c>
      <c r="W1161" s="602" t="s">
        <v>498</v>
      </c>
      <c r="X1161" s="602" t="s">
        <v>498</v>
      </c>
    </row>
    <row r="1162" spans="1:24" s="602" customFormat="1">
      <c r="A1162" s="602">
        <v>424163</v>
      </c>
      <c r="B1162" s="602" t="s">
        <v>5842</v>
      </c>
      <c r="C1162" s="602" t="s">
        <v>499</v>
      </c>
      <c r="D1162" s="602" t="s">
        <v>498</v>
      </c>
      <c r="E1162" s="602" t="s">
        <v>497</v>
      </c>
      <c r="F1162" s="602" t="s">
        <v>497</v>
      </c>
      <c r="G1162" s="602" t="s">
        <v>498</v>
      </c>
      <c r="H1162" s="602" t="s">
        <v>499</v>
      </c>
      <c r="I1162" s="602" t="s">
        <v>497</v>
      </c>
      <c r="J1162" s="602" t="s">
        <v>497</v>
      </c>
      <c r="K1162" s="602" t="s">
        <v>499</v>
      </c>
      <c r="L1162" s="602" t="s">
        <v>498</v>
      </c>
      <c r="M1162" s="602" t="s">
        <v>497</v>
      </c>
      <c r="N1162" s="602" t="s">
        <v>498</v>
      </c>
      <c r="O1162" s="602" t="s">
        <v>498</v>
      </c>
      <c r="P1162" s="602" t="s">
        <v>498</v>
      </c>
      <c r="Q1162" s="602" t="s">
        <v>498</v>
      </c>
      <c r="R1162" s="602" t="s">
        <v>498</v>
      </c>
      <c r="S1162" s="602" t="s">
        <v>498</v>
      </c>
      <c r="T1162" s="602" t="s">
        <v>498</v>
      </c>
      <c r="U1162" s="602" t="s">
        <v>498</v>
      </c>
      <c r="V1162" s="602" t="s">
        <v>498</v>
      </c>
      <c r="W1162" s="602" t="s">
        <v>498</v>
      </c>
      <c r="X1162" s="602" t="s">
        <v>498</v>
      </c>
    </row>
    <row r="1163" spans="1:24" s="602" customFormat="1">
      <c r="A1163" s="602">
        <v>424197</v>
      </c>
      <c r="B1163" s="602" t="s">
        <v>5842</v>
      </c>
      <c r="C1163" s="602" t="s">
        <v>499</v>
      </c>
      <c r="D1163" s="602" t="s">
        <v>498</v>
      </c>
      <c r="E1163" s="602" t="s">
        <v>497</v>
      </c>
      <c r="F1163" s="602" t="s">
        <v>497</v>
      </c>
      <c r="G1163" s="602" t="s">
        <v>498</v>
      </c>
      <c r="H1163" s="602" t="s">
        <v>498</v>
      </c>
      <c r="I1163" s="602" t="s">
        <v>499</v>
      </c>
      <c r="J1163" s="602" t="s">
        <v>498</v>
      </c>
      <c r="K1163" s="602" t="s">
        <v>499</v>
      </c>
      <c r="L1163" s="602" t="s">
        <v>498</v>
      </c>
      <c r="M1163" s="602" t="s">
        <v>499</v>
      </c>
      <c r="N1163" s="602" t="s">
        <v>499</v>
      </c>
      <c r="O1163" s="602" t="s">
        <v>499</v>
      </c>
      <c r="P1163" s="602" t="s">
        <v>498</v>
      </c>
      <c r="Q1163" s="602" t="s">
        <v>498</v>
      </c>
      <c r="R1163" s="602" t="s">
        <v>498</v>
      </c>
      <c r="S1163" s="602" t="s">
        <v>498</v>
      </c>
      <c r="T1163" s="602" t="s">
        <v>498</v>
      </c>
      <c r="U1163" s="602" t="s">
        <v>498</v>
      </c>
      <c r="V1163" s="602" t="s">
        <v>498</v>
      </c>
      <c r="W1163" s="602" t="s">
        <v>498</v>
      </c>
      <c r="X1163" s="602" t="s">
        <v>498</v>
      </c>
    </row>
    <row r="1164" spans="1:24" s="602" customFormat="1">
      <c r="A1164" s="602">
        <v>424230</v>
      </c>
      <c r="B1164" s="602" t="s">
        <v>5842</v>
      </c>
      <c r="C1164" s="602" t="s">
        <v>499</v>
      </c>
      <c r="D1164" s="602" t="s">
        <v>498</v>
      </c>
      <c r="E1164" s="602" t="s">
        <v>497</v>
      </c>
      <c r="F1164" s="602" t="s">
        <v>499</v>
      </c>
      <c r="G1164" s="602" t="s">
        <v>498</v>
      </c>
      <c r="H1164" s="602" t="s">
        <v>499</v>
      </c>
      <c r="I1164" s="602" t="s">
        <v>499</v>
      </c>
      <c r="J1164" s="602" t="s">
        <v>497</v>
      </c>
      <c r="K1164" s="602" t="s">
        <v>497</v>
      </c>
      <c r="L1164" s="602" t="s">
        <v>498</v>
      </c>
      <c r="M1164" s="602" t="s">
        <v>497</v>
      </c>
      <c r="N1164" s="602" t="s">
        <v>498</v>
      </c>
      <c r="O1164" s="602" t="s">
        <v>498</v>
      </c>
      <c r="P1164" s="602" t="s">
        <v>498</v>
      </c>
      <c r="Q1164" s="602" t="s">
        <v>498</v>
      </c>
      <c r="R1164" s="602" t="s">
        <v>498</v>
      </c>
      <c r="S1164" s="602" t="s">
        <v>498</v>
      </c>
      <c r="T1164" s="602" t="s">
        <v>498</v>
      </c>
      <c r="U1164" s="602" t="s">
        <v>498</v>
      </c>
      <c r="V1164" s="602" t="s">
        <v>498</v>
      </c>
      <c r="W1164" s="602" t="s">
        <v>498</v>
      </c>
      <c r="X1164" s="602" t="s">
        <v>498</v>
      </c>
    </row>
    <row r="1165" spans="1:24" s="602" customFormat="1">
      <c r="A1165" s="602">
        <v>424245</v>
      </c>
      <c r="B1165" s="602" t="s">
        <v>5842</v>
      </c>
      <c r="C1165" s="602" t="s">
        <v>499</v>
      </c>
      <c r="D1165" s="602" t="s">
        <v>498</v>
      </c>
      <c r="E1165" s="602" t="s">
        <v>499</v>
      </c>
      <c r="F1165" s="602" t="s">
        <v>497</v>
      </c>
      <c r="G1165" s="602" t="s">
        <v>498</v>
      </c>
      <c r="H1165" s="602" t="s">
        <v>499</v>
      </c>
      <c r="I1165" s="602" t="s">
        <v>499</v>
      </c>
      <c r="J1165" s="602" t="s">
        <v>499</v>
      </c>
      <c r="K1165" s="602" t="s">
        <v>499</v>
      </c>
      <c r="L1165" s="602" t="s">
        <v>498</v>
      </c>
      <c r="M1165" s="602" t="s">
        <v>499</v>
      </c>
      <c r="N1165" s="602" t="s">
        <v>498</v>
      </c>
      <c r="O1165" s="602" t="s">
        <v>498</v>
      </c>
      <c r="P1165" s="602" t="s">
        <v>498</v>
      </c>
      <c r="Q1165" s="602" t="s">
        <v>498</v>
      </c>
      <c r="R1165" s="602" t="s">
        <v>498</v>
      </c>
      <c r="S1165" s="602" t="s">
        <v>498</v>
      </c>
      <c r="T1165" s="602" t="s">
        <v>498</v>
      </c>
      <c r="U1165" s="602" t="s">
        <v>498</v>
      </c>
      <c r="V1165" s="602" t="s">
        <v>498</v>
      </c>
      <c r="W1165" s="602" t="s">
        <v>498</v>
      </c>
      <c r="X1165" s="602" t="s">
        <v>498</v>
      </c>
    </row>
    <row r="1166" spans="1:24" s="602" customFormat="1">
      <c r="A1166" s="602">
        <v>424273</v>
      </c>
      <c r="B1166" s="602" t="s">
        <v>5842</v>
      </c>
      <c r="C1166" s="602" t="s">
        <v>499</v>
      </c>
      <c r="D1166" s="602" t="s">
        <v>498</v>
      </c>
      <c r="E1166" s="602" t="s">
        <v>497</v>
      </c>
      <c r="F1166" s="602" t="s">
        <v>499</v>
      </c>
      <c r="G1166" s="602" t="s">
        <v>498</v>
      </c>
      <c r="H1166" s="602" t="s">
        <v>497</v>
      </c>
      <c r="I1166" s="602" t="s">
        <v>499</v>
      </c>
      <c r="J1166" s="602" t="s">
        <v>497</v>
      </c>
      <c r="K1166" s="602" t="s">
        <v>497</v>
      </c>
      <c r="L1166" s="602" t="s">
        <v>499</v>
      </c>
      <c r="M1166" s="602" t="s">
        <v>499</v>
      </c>
      <c r="N1166" s="602" t="s">
        <v>498</v>
      </c>
      <c r="O1166" s="602" t="s">
        <v>498</v>
      </c>
      <c r="P1166" s="602" t="s">
        <v>498</v>
      </c>
      <c r="Q1166" s="602" t="s">
        <v>498</v>
      </c>
      <c r="R1166" s="602" t="s">
        <v>498</v>
      </c>
      <c r="S1166" s="602" t="s">
        <v>499</v>
      </c>
      <c r="T1166" s="602" t="s">
        <v>498</v>
      </c>
      <c r="U1166" s="602" t="s">
        <v>498</v>
      </c>
      <c r="V1166" s="602" t="s">
        <v>498</v>
      </c>
      <c r="W1166" s="602" t="s">
        <v>498</v>
      </c>
      <c r="X1166" s="602" t="s">
        <v>498</v>
      </c>
    </row>
    <row r="1167" spans="1:24" s="602" customFormat="1">
      <c r="A1167" s="602">
        <v>418762</v>
      </c>
      <c r="B1167" s="602" t="s">
        <v>5842</v>
      </c>
      <c r="C1167" s="602" t="s">
        <v>499</v>
      </c>
      <c r="D1167" s="602" t="s">
        <v>498</v>
      </c>
      <c r="E1167" s="602" t="s">
        <v>498</v>
      </c>
      <c r="F1167" s="602" t="s">
        <v>498</v>
      </c>
      <c r="G1167" s="602" t="s">
        <v>499</v>
      </c>
      <c r="H1167" s="602" t="s">
        <v>497</v>
      </c>
      <c r="I1167" s="602" t="s">
        <v>498</v>
      </c>
      <c r="J1167" s="602" t="s">
        <v>497</v>
      </c>
      <c r="K1167" s="602" t="s">
        <v>498</v>
      </c>
      <c r="L1167" s="602" t="s">
        <v>498</v>
      </c>
      <c r="M1167" s="602" t="s">
        <v>499</v>
      </c>
      <c r="N1167" s="602" t="s">
        <v>499</v>
      </c>
      <c r="O1167" s="602" t="s">
        <v>497</v>
      </c>
      <c r="P1167" s="602" t="s">
        <v>499</v>
      </c>
      <c r="Q1167" s="602" t="s">
        <v>498</v>
      </c>
      <c r="R1167" s="602" t="s">
        <v>498</v>
      </c>
      <c r="S1167" s="602" t="s">
        <v>498</v>
      </c>
      <c r="T1167" s="602" t="s">
        <v>498</v>
      </c>
      <c r="U1167" s="602" t="s">
        <v>499</v>
      </c>
      <c r="V1167" s="602" t="s">
        <v>499</v>
      </c>
      <c r="W1167" s="602" t="s">
        <v>498</v>
      </c>
      <c r="X1167" s="602" t="s">
        <v>498</v>
      </c>
    </row>
    <row r="1168" spans="1:24" s="602" customFormat="1">
      <c r="A1168" s="602">
        <v>412510</v>
      </c>
      <c r="B1168" s="602" t="s">
        <v>5842</v>
      </c>
      <c r="C1168" s="602" t="s">
        <v>499</v>
      </c>
      <c r="D1168" s="602" t="s">
        <v>498</v>
      </c>
      <c r="E1168" s="602" t="s">
        <v>498</v>
      </c>
      <c r="F1168" s="602" t="s">
        <v>497</v>
      </c>
      <c r="G1168" s="602" t="s">
        <v>498</v>
      </c>
      <c r="H1168" s="602" t="s">
        <v>497</v>
      </c>
      <c r="I1168" s="602" t="s">
        <v>499</v>
      </c>
      <c r="J1168" s="602" t="s">
        <v>497</v>
      </c>
      <c r="K1168" s="602" t="s">
        <v>499</v>
      </c>
      <c r="L1168" s="602" t="s">
        <v>498</v>
      </c>
      <c r="M1168" s="602" t="s">
        <v>497</v>
      </c>
      <c r="N1168" s="602" t="s">
        <v>499</v>
      </c>
      <c r="O1168" s="602" t="s">
        <v>499</v>
      </c>
      <c r="P1168" s="602" t="s">
        <v>498</v>
      </c>
      <c r="Q1168" s="602" t="s">
        <v>498</v>
      </c>
      <c r="R1168" s="602" t="s">
        <v>498</v>
      </c>
      <c r="S1168" s="602" t="s">
        <v>498</v>
      </c>
      <c r="T1168" s="602" t="s">
        <v>497</v>
      </c>
      <c r="U1168" s="602" t="s">
        <v>497</v>
      </c>
      <c r="V1168" s="602" t="s">
        <v>498</v>
      </c>
      <c r="W1168" s="602" t="s">
        <v>498</v>
      </c>
      <c r="X1168" s="602" t="s">
        <v>498</v>
      </c>
    </row>
    <row r="1169" spans="1:24" s="602" customFormat="1">
      <c r="A1169" s="602">
        <v>407367</v>
      </c>
      <c r="B1169" s="602" t="s">
        <v>5842</v>
      </c>
      <c r="C1169" s="602" t="s">
        <v>499</v>
      </c>
      <c r="D1169" s="602" t="s">
        <v>498</v>
      </c>
      <c r="E1169" s="602" t="s">
        <v>498</v>
      </c>
      <c r="F1169" s="602" t="s">
        <v>498</v>
      </c>
      <c r="G1169" s="602" t="s">
        <v>497</v>
      </c>
      <c r="H1169" s="602" t="s">
        <v>499</v>
      </c>
      <c r="I1169" s="602" t="s">
        <v>498</v>
      </c>
      <c r="J1169" s="602" t="s">
        <v>499</v>
      </c>
      <c r="K1169" s="602" t="s">
        <v>497</v>
      </c>
      <c r="L1169" s="602" t="s">
        <v>497</v>
      </c>
      <c r="M1169" s="602" t="s">
        <v>497</v>
      </c>
      <c r="N1169" s="602" t="s">
        <v>498</v>
      </c>
      <c r="O1169" s="602" t="s">
        <v>498</v>
      </c>
      <c r="P1169" s="602" t="s">
        <v>498</v>
      </c>
      <c r="Q1169" s="602" t="s">
        <v>498</v>
      </c>
      <c r="R1169" s="602" t="s">
        <v>498</v>
      </c>
      <c r="S1169" s="602" t="s">
        <v>498</v>
      </c>
      <c r="T1169" s="602" t="s">
        <v>498</v>
      </c>
      <c r="U1169" s="602" t="s">
        <v>498</v>
      </c>
      <c r="V1169" s="602" t="s">
        <v>498</v>
      </c>
      <c r="W1169" s="602" t="s">
        <v>498</v>
      </c>
      <c r="X1169" s="602" t="s">
        <v>498</v>
      </c>
    </row>
    <row r="1170" spans="1:24" s="602" customFormat="1">
      <c r="A1170" s="602">
        <v>416071</v>
      </c>
      <c r="B1170" s="602" t="s">
        <v>5842</v>
      </c>
      <c r="C1170" s="602" t="s">
        <v>499</v>
      </c>
      <c r="D1170" s="602" t="s">
        <v>498</v>
      </c>
      <c r="E1170" s="602" t="s">
        <v>498</v>
      </c>
      <c r="F1170" s="602" t="s">
        <v>498</v>
      </c>
      <c r="G1170" s="602" t="s">
        <v>497</v>
      </c>
      <c r="H1170" s="602" t="s">
        <v>497</v>
      </c>
      <c r="I1170" s="602" t="s">
        <v>498</v>
      </c>
      <c r="J1170" s="602" t="s">
        <v>499</v>
      </c>
      <c r="K1170" s="602" t="s">
        <v>498</v>
      </c>
      <c r="L1170" s="602" t="s">
        <v>498</v>
      </c>
      <c r="M1170" s="602" t="s">
        <v>498</v>
      </c>
      <c r="N1170" s="602" t="s">
        <v>498</v>
      </c>
      <c r="O1170" s="602" t="s">
        <v>498</v>
      </c>
      <c r="P1170" s="602" t="s">
        <v>498</v>
      </c>
      <c r="Q1170" s="602" t="s">
        <v>498</v>
      </c>
      <c r="R1170" s="602" t="s">
        <v>498</v>
      </c>
      <c r="S1170" s="602" t="s">
        <v>498</v>
      </c>
      <c r="T1170" s="602" t="s">
        <v>498</v>
      </c>
      <c r="U1170" s="602" t="s">
        <v>498</v>
      </c>
      <c r="V1170" s="602" t="s">
        <v>498</v>
      </c>
      <c r="W1170" s="602" t="s">
        <v>498</v>
      </c>
      <c r="X1170" s="602" t="s">
        <v>498</v>
      </c>
    </row>
    <row r="1171" spans="1:24" s="602" customFormat="1">
      <c r="A1171" s="602">
        <v>417916</v>
      </c>
      <c r="B1171" s="602" t="s">
        <v>5842</v>
      </c>
      <c r="C1171" s="602" t="s">
        <v>499</v>
      </c>
      <c r="D1171" s="602" t="s">
        <v>498</v>
      </c>
      <c r="E1171" s="602" t="s">
        <v>498</v>
      </c>
      <c r="F1171" s="602" t="s">
        <v>498</v>
      </c>
      <c r="G1171" s="602" t="s">
        <v>499</v>
      </c>
      <c r="H1171" s="602" t="s">
        <v>498</v>
      </c>
      <c r="I1171" s="602" t="s">
        <v>498</v>
      </c>
      <c r="J1171" s="602" t="s">
        <v>497</v>
      </c>
      <c r="K1171" s="602" t="s">
        <v>499</v>
      </c>
      <c r="L1171" s="602" t="s">
        <v>498</v>
      </c>
      <c r="M1171" s="602" t="s">
        <v>498</v>
      </c>
      <c r="N1171" s="602" t="s">
        <v>498</v>
      </c>
      <c r="O1171" s="602" t="s">
        <v>498</v>
      </c>
      <c r="P1171" s="602" t="s">
        <v>498</v>
      </c>
      <c r="Q1171" s="602" t="s">
        <v>498</v>
      </c>
      <c r="R1171" s="602" t="s">
        <v>498</v>
      </c>
      <c r="S1171" s="602" t="s">
        <v>498</v>
      </c>
      <c r="T1171" s="602" t="s">
        <v>498</v>
      </c>
      <c r="U1171" s="602" t="s">
        <v>498</v>
      </c>
      <c r="V1171" s="602" t="s">
        <v>498</v>
      </c>
      <c r="W1171" s="602" t="s">
        <v>498</v>
      </c>
      <c r="X1171" s="602" t="s">
        <v>498</v>
      </c>
    </row>
    <row r="1172" spans="1:24" s="602" customFormat="1">
      <c r="A1172" s="602">
        <v>418065</v>
      </c>
      <c r="B1172" s="602" t="s">
        <v>5842</v>
      </c>
      <c r="C1172" s="602" t="s">
        <v>499</v>
      </c>
      <c r="D1172" s="602" t="s">
        <v>498</v>
      </c>
      <c r="E1172" s="602" t="s">
        <v>498</v>
      </c>
      <c r="F1172" s="602" t="s">
        <v>498</v>
      </c>
      <c r="G1172" s="602" t="s">
        <v>499</v>
      </c>
      <c r="H1172" s="602" t="s">
        <v>498</v>
      </c>
      <c r="I1172" s="602" t="s">
        <v>498</v>
      </c>
      <c r="J1172" s="602" t="s">
        <v>499</v>
      </c>
      <c r="K1172" s="602" t="s">
        <v>498</v>
      </c>
      <c r="L1172" s="602" t="s">
        <v>498</v>
      </c>
      <c r="M1172" s="602" t="s">
        <v>498</v>
      </c>
      <c r="N1172" s="602" t="s">
        <v>499</v>
      </c>
      <c r="O1172" s="602" t="s">
        <v>499</v>
      </c>
      <c r="P1172" s="602" t="s">
        <v>498</v>
      </c>
      <c r="Q1172" s="602" t="s">
        <v>498</v>
      </c>
      <c r="R1172" s="602" t="s">
        <v>498</v>
      </c>
      <c r="S1172" s="602" t="s">
        <v>498</v>
      </c>
      <c r="T1172" s="602" t="s">
        <v>498</v>
      </c>
      <c r="U1172" s="602" t="s">
        <v>498</v>
      </c>
      <c r="V1172" s="602" t="s">
        <v>498</v>
      </c>
      <c r="W1172" s="602" t="s">
        <v>498</v>
      </c>
      <c r="X1172" s="602" t="s">
        <v>498</v>
      </c>
    </row>
    <row r="1173" spans="1:24" s="602" customFormat="1">
      <c r="A1173" s="602">
        <v>418086</v>
      </c>
      <c r="B1173" s="602" t="s">
        <v>5842</v>
      </c>
      <c r="C1173" s="602" t="s">
        <v>499</v>
      </c>
      <c r="D1173" s="602" t="s">
        <v>498</v>
      </c>
      <c r="E1173" s="602" t="s">
        <v>498</v>
      </c>
      <c r="F1173" s="602" t="s">
        <v>498</v>
      </c>
      <c r="G1173" s="602" t="s">
        <v>498</v>
      </c>
      <c r="H1173" s="602" t="s">
        <v>498</v>
      </c>
      <c r="I1173" s="602" t="s">
        <v>498</v>
      </c>
      <c r="J1173" s="602" t="s">
        <v>498</v>
      </c>
      <c r="K1173" s="602" t="s">
        <v>498</v>
      </c>
      <c r="L1173" s="602" t="s">
        <v>498</v>
      </c>
      <c r="M1173" s="602" t="s">
        <v>498</v>
      </c>
      <c r="N1173" s="602" t="s">
        <v>498</v>
      </c>
      <c r="O1173" s="602" t="s">
        <v>498</v>
      </c>
      <c r="P1173" s="602" t="s">
        <v>498</v>
      </c>
      <c r="Q1173" s="602" t="s">
        <v>498</v>
      </c>
      <c r="R1173" s="602" t="s">
        <v>498</v>
      </c>
      <c r="S1173" s="602" t="s">
        <v>498</v>
      </c>
      <c r="T1173" s="602" t="s">
        <v>498</v>
      </c>
      <c r="U1173" s="602" t="s">
        <v>498</v>
      </c>
      <c r="V1173" s="602" t="s">
        <v>498</v>
      </c>
      <c r="W1173" s="602" t="s">
        <v>498</v>
      </c>
      <c r="X1173" s="602" t="s">
        <v>498</v>
      </c>
    </row>
    <row r="1174" spans="1:24" s="602" customFormat="1">
      <c r="A1174" s="602">
        <v>418327</v>
      </c>
      <c r="B1174" s="602" t="s">
        <v>5842</v>
      </c>
      <c r="C1174" s="602" t="s">
        <v>499</v>
      </c>
      <c r="D1174" s="602" t="s">
        <v>498</v>
      </c>
      <c r="E1174" s="602" t="s">
        <v>498</v>
      </c>
      <c r="F1174" s="602" t="s">
        <v>498</v>
      </c>
      <c r="G1174" s="602" t="s">
        <v>498</v>
      </c>
      <c r="H1174" s="602" t="s">
        <v>499</v>
      </c>
      <c r="I1174" s="602" t="s">
        <v>498</v>
      </c>
      <c r="J1174" s="602" t="s">
        <v>499</v>
      </c>
      <c r="K1174" s="602" t="s">
        <v>499</v>
      </c>
      <c r="L1174" s="602" t="s">
        <v>498</v>
      </c>
      <c r="M1174" s="602" t="s">
        <v>499</v>
      </c>
      <c r="N1174" s="602" t="s">
        <v>499</v>
      </c>
      <c r="O1174" s="602" t="s">
        <v>499</v>
      </c>
      <c r="P1174" s="602" t="s">
        <v>499</v>
      </c>
      <c r="Q1174" s="602" t="s">
        <v>498</v>
      </c>
      <c r="R1174" s="602" t="s">
        <v>498</v>
      </c>
      <c r="S1174" s="602" t="s">
        <v>498</v>
      </c>
      <c r="T1174" s="602" t="s">
        <v>498</v>
      </c>
      <c r="U1174" s="602" t="s">
        <v>498</v>
      </c>
      <c r="V1174" s="602" t="s">
        <v>498</v>
      </c>
      <c r="W1174" s="602" t="s">
        <v>498</v>
      </c>
      <c r="X1174" s="602" t="s">
        <v>498</v>
      </c>
    </row>
    <row r="1175" spans="1:24" s="602" customFormat="1">
      <c r="A1175" s="602">
        <v>418400</v>
      </c>
      <c r="B1175" s="602" t="s">
        <v>5842</v>
      </c>
      <c r="C1175" s="602" t="s">
        <v>499</v>
      </c>
      <c r="D1175" s="602" t="s">
        <v>498</v>
      </c>
      <c r="E1175" s="602" t="s">
        <v>498</v>
      </c>
      <c r="F1175" s="602" t="s">
        <v>498</v>
      </c>
      <c r="G1175" s="602" t="s">
        <v>499</v>
      </c>
      <c r="H1175" s="602" t="s">
        <v>498</v>
      </c>
      <c r="I1175" s="602" t="s">
        <v>498</v>
      </c>
      <c r="J1175" s="602" t="s">
        <v>497</v>
      </c>
      <c r="K1175" s="602" t="s">
        <v>498</v>
      </c>
      <c r="L1175" s="602" t="s">
        <v>498</v>
      </c>
      <c r="M1175" s="602" t="s">
        <v>499</v>
      </c>
      <c r="N1175" s="602" t="s">
        <v>499</v>
      </c>
      <c r="O1175" s="602" t="s">
        <v>498</v>
      </c>
      <c r="P1175" s="602" t="s">
        <v>498</v>
      </c>
      <c r="Q1175" s="602" t="s">
        <v>498</v>
      </c>
      <c r="R1175" s="602" t="s">
        <v>498</v>
      </c>
      <c r="S1175" s="602" t="s">
        <v>498</v>
      </c>
      <c r="T1175" s="602" t="s">
        <v>498</v>
      </c>
      <c r="U1175" s="602" t="s">
        <v>498</v>
      </c>
      <c r="V1175" s="602" t="s">
        <v>498</v>
      </c>
      <c r="W1175" s="602" t="s">
        <v>498</v>
      </c>
      <c r="X1175" s="602" t="s">
        <v>498</v>
      </c>
    </row>
    <row r="1176" spans="1:24" s="602" customFormat="1">
      <c r="A1176" s="602">
        <v>418598</v>
      </c>
      <c r="B1176" s="602" t="s">
        <v>5842</v>
      </c>
      <c r="C1176" s="602" t="s">
        <v>499</v>
      </c>
      <c r="D1176" s="602" t="s">
        <v>498</v>
      </c>
      <c r="E1176" s="602" t="s">
        <v>498</v>
      </c>
      <c r="F1176" s="602" t="s">
        <v>498</v>
      </c>
      <c r="G1176" s="602" t="s">
        <v>498</v>
      </c>
      <c r="H1176" s="602" t="s">
        <v>499</v>
      </c>
      <c r="I1176" s="602" t="s">
        <v>498</v>
      </c>
      <c r="J1176" s="602" t="s">
        <v>499</v>
      </c>
      <c r="K1176" s="602" t="s">
        <v>499</v>
      </c>
      <c r="L1176" s="602" t="s">
        <v>498</v>
      </c>
      <c r="M1176" s="602" t="s">
        <v>498</v>
      </c>
      <c r="N1176" s="602" t="s">
        <v>498</v>
      </c>
      <c r="O1176" s="602" t="s">
        <v>498</v>
      </c>
      <c r="P1176" s="602" t="s">
        <v>498</v>
      </c>
      <c r="Q1176" s="602" t="s">
        <v>498</v>
      </c>
      <c r="R1176" s="602" t="s">
        <v>498</v>
      </c>
      <c r="S1176" s="602" t="s">
        <v>498</v>
      </c>
      <c r="T1176" s="602" t="s">
        <v>498</v>
      </c>
      <c r="U1176" s="602" t="s">
        <v>498</v>
      </c>
      <c r="V1176" s="602" t="s">
        <v>498</v>
      </c>
      <c r="W1176" s="602" t="s">
        <v>498</v>
      </c>
      <c r="X1176" s="602" t="s">
        <v>498</v>
      </c>
    </row>
    <row r="1177" spans="1:24" s="602" customFormat="1">
      <c r="A1177" s="602">
        <v>418951</v>
      </c>
      <c r="B1177" s="602" t="s">
        <v>5842</v>
      </c>
      <c r="C1177" s="602" t="s">
        <v>499</v>
      </c>
      <c r="D1177" s="602" t="s">
        <v>498</v>
      </c>
      <c r="E1177" s="602" t="s">
        <v>498</v>
      </c>
      <c r="F1177" s="602" t="s">
        <v>498</v>
      </c>
      <c r="G1177" s="602" t="s">
        <v>499</v>
      </c>
      <c r="H1177" s="602" t="s">
        <v>498</v>
      </c>
      <c r="I1177" s="602" t="s">
        <v>498</v>
      </c>
      <c r="J1177" s="602" t="s">
        <v>499</v>
      </c>
      <c r="K1177" s="602" t="s">
        <v>498</v>
      </c>
      <c r="L1177" s="602" t="s">
        <v>498</v>
      </c>
      <c r="M1177" s="602" t="s">
        <v>498</v>
      </c>
      <c r="N1177" s="602" t="s">
        <v>498</v>
      </c>
      <c r="O1177" s="602" t="s">
        <v>498</v>
      </c>
      <c r="P1177" s="602" t="s">
        <v>498</v>
      </c>
      <c r="Q1177" s="602" t="s">
        <v>498</v>
      </c>
      <c r="R1177" s="602" t="s">
        <v>498</v>
      </c>
      <c r="S1177" s="602" t="s">
        <v>498</v>
      </c>
      <c r="T1177" s="602" t="s">
        <v>498</v>
      </c>
      <c r="U1177" s="602" t="s">
        <v>498</v>
      </c>
      <c r="V1177" s="602" t="s">
        <v>498</v>
      </c>
      <c r="W1177" s="602" t="s">
        <v>498</v>
      </c>
      <c r="X1177" s="602" t="s">
        <v>498</v>
      </c>
    </row>
    <row r="1178" spans="1:24" s="602" customFormat="1">
      <c r="A1178" s="602">
        <v>419222</v>
      </c>
      <c r="B1178" s="602" t="s">
        <v>5842</v>
      </c>
      <c r="C1178" s="602" t="s">
        <v>499</v>
      </c>
      <c r="D1178" s="602" t="s">
        <v>498</v>
      </c>
      <c r="E1178" s="602" t="s">
        <v>498</v>
      </c>
      <c r="F1178" s="602" t="s">
        <v>498</v>
      </c>
      <c r="G1178" s="602" t="s">
        <v>498</v>
      </c>
      <c r="H1178" s="602" t="s">
        <v>498</v>
      </c>
      <c r="I1178" s="602" t="s">
        <v>499</v>
      </c>
      <c r="J1178" s="602" t="s">
        <v>498</v>
      </c>
      <c r="K1178" s="602" t="s">
        <v>499</v>
      </c>
      <c r="L1178" s="602" t="s">
        <v>498</v>
      </c>
      <c r="M1178" s="602" t="s">
        <v>499</v>
      </c>
      <c r="N1178" s="602" t="s">
        <v>498</v>
      </c>
      <c r="O1178" s="602" t="s">
        <v>498</v>
      </c>
      <c r="P1178" s="602" t="s">
        <v>498</v>
      </c>
      <c r="Q1178" s="602" t="s">
        <v>498</v>
      </c>
      <c r="R1178" s="602" t="s">
        <v>498</v>
      </c>
      <c r="S1178" s="602" t="s">
        <v>498</v>
      </c>
      <c r="T1178" s="602" t="s">
        <v>498</v>
      </c>
      <c r="U1178" s="602" t="s">
        <v>498</v>
      </c>
      <c r="V1178" s="602" t="s">
        <v>498</v>
      </c>
      <c r="W1178" s="602" t="s">
        <v>498</v>
      </c>
      <c r="X1178" s="602" t="s">
        <v>498</v>
      </c>
    </row>
    <row r="1179" spans="1:24" s="602" customFormat="1">
      <c r="A1179" s="602">
        <v>407322</v>
      </c>
      <c r="B1179" s="602" t="s">
        <v>5842</v>
      </c>
      <c r="C1179" s="602" t="s">
        <v>499</v>
      </c>
      <c r="D1179" s="602" t="s">
        <v>498</v>
      </c>
      <c r="E1179" s="602" t="s">
        <v>498</v>
      </c>
      <c r="F1179" s="602" t="s">
        <v>499</v>
      </c>
      <c r="G1179" s="602" t="s">
        <v>498</v>
      </c>
      <c r="H1179" s="602" t="s">
        <v>498</v>
      </c>
      <c r="I1179" s="602" t="s">
        <v>497</v>
      </c>
      <c r="J1179" s="602" t="s">
        <v>497</v>
      </c>
      <c r="K1179" s="602" t="s">
        <v>499</v>
      </c>
      <c r="L1179" s="602" t="s">
        <v>498</v>
      </c>
      <c r="M1179" s="602" t="s">
        <v>499</v>
      </c>
      <c r="N1179" s="602" t="s">
        <v>499</v>
      </c>
      <c r="O1179" s="602" t="s">
        <v>499</v>
      </c>
      <c r="P1179" s="602" t="s">
        <v>499</v>
      </c>
      <c r="Q1179" s="602" t="s">
        <v>499</v>
      </c>
      <c r="R1179" s="602" t="s">
        <v>498</v>
      </c>
      <c r="S1179" s="602" t="s">
        <v>498</v>
      </c>
      <c r="T1179" s="602" t="s">
        <v>498</v>
      </c>
      <c r="U1179" s="602" t="s">
        <v>498</v>
      </c>
      <c r="V1179" s="602" t="s">
        <v>498</v>
      </c>
      <c r="W1179" s="602" t="s">
        <v>498</v>
      </c>
      <c r="X1179" s="602" t="s">
        <v>499</v>
      </c>
    </row>
    <row r="1180" spans="1:24" s="602" customFormat="1">
      <c r="A1180" s="602">
        <v>412804</v>
      </c>
      <c r="B1180" s="602" t="s">
        <v>5842</v>
      </c>
      <c r="C1180" s="602" t="s">
        <v>499</v>
      </c>
      <c r="D1180" s="602" t="s">
        <v>498</v>
      </c>
      <c r="E1180" s="602" t="s">
        <v>498</v>
      </c>
      <c r="F1180" s="602" t="s">
        <v>499</v>
      </c>
      <c r="G1180" s="602" t="s">
        <v>498</v>
      </c>
      <c r="H1180" s="602" t="s">
        <v>498</v>
      </c>
      <c r="I1180" s="602" t="s">
        <v>498</v>
      </c>
      <c r="J1180" s="602" t="s">
        <v>498</v>
      </c>
      <c r="K1180" s="602" t="s">
        <v>498</v>
      </c>
      <c r="L1180" s="602" t="s">
        <v>498</v>
      </c>
      <c r="M1180" s="602" t="s">
        <v>498</v>
      </c>
      <c r="N1180" s="602" t="s">
        <v>498</v>
      </c>
      <c r="O1180" s="602" t="s">
        <v>498</v>
      </c>
      <c r="P1180" s="602" t="s">
        <v>498</v>
      </c>
      <c r="Q1180" s="602" t="s">
        <v>498</v>
      </c>
      <c r="R1180" s="602" t="s">
        <v>498</v>
      </c>
      <c r="S1180" s="602" t="s">
        <v>498</v>
      </c>
      <c r="T1180" s="602" t="s">
        <v>498</v>
      </c>
      <c r="U1180" s="602" t="s">
        <v>498</v>
      </c>
      <c r="V1180" s="602" t="s">
        <v>498</v>
      </c>
      <c r="W1180" s="602" t="s">
        <v>498</v>
      </c>
      <c r="X1180" s="602" t="s">
        <v>499</v>
      </c>
    </row>
    <row r="1181" spans="1:24" s="602" customFormat="1">
      <c r="A1181" s="602">
        <v>414138</v>
      </c>
      <c r="B1181" s="602" t="s">
        <v>5842</v>
      </c>
      <c r="C1181" s="602" t="s">
        <v>499</v>
      </c>
      <c r="D1181" s="602" t="s">
        <v>498</v>
      </c>
      <c r="E1181" s="602" t="s">
        <v>498</v>
      </c>
      <c r="F1181" s="602" t="s">
        <v>499</v>
      </c>
      <c r="G1181" s="602" t="s">
        <v>498</v>
      </c>
      <c r="H1181" s="602" t="s">
        <v>499</v>
      </c>
      <c r="I1181" s="602" t="s">
        <v>499</v>
      </c>
      <c r="J1181" s="602" t="s">
        <v>498</v>
      </c>
      <c r="K1181" s="602" t="s">
        <v>498</v>
      </c>
      <c r="L1181" s="602" t="s">
        <v>498</v>
      </c>
      <c r="M1181" s="602" t="s">
        <v>498</v>
      </c>
      <c r="N1181" s="602" t="s">
        <v>498</v>
      </c>
      <c r="O1181" s="602" t="s">
        <v>498</v>
      </c>
      <c r="P1181" s="602" t="s">
        <v>498</v>
      </c>
      <c r="Q1181" s="602" t="s">
        <v>498</v>
      </c>
      <c r="R1181" s="602" t="s">
        <v>498</v>
      </c>
      <c r="S1181" s="602" t="s">
        <v>498</v>
      </c>
      <c r="T1181" s="602" t="s">
        <v>498</v>
      </c>
      <c r="U1181" s="602" t="s">
        <v>498</v>
      </c>
      <c r="V1181" s="602" t="s">
        <v>498</v>
      </c>
      <c r="W1181" s="602" t="s">
        <v>498</v>
      </c>
      <c r="X1181" s="602" t="s">
        <v>498</v>
      </c>
    </row>
    <row r="1182" spans="1:24" s="602" customFormat="1">
      <c r="A1182" s="602">
        <v>415884</v>
      </c>
      <c r="B1182" s="602" t="s">
        <v>5842</v>
      </c>
      <c r="C1182" s="602" t="s">
        <v>499</v>
      </c>
      <c r="D1182" s="602" t="s">
        <v>498</v>
      </c>
      <c r="E1182" s="602" t="s">
        <v>498</v>
      </c>
      <c r="F1182" s="602" t="s">
        <v>499</v>
      </c>
      <c r="G1182" s="602" t="s">
        <v>498</v>
      </c>
      <c r="H1182" s="602" t="s">
        <v>498</v>
      </c>
      <c r="I1182" s="602" t="s">
        <v>499</v>
      </c>
      <c r="J1182" s="602" t="s">
        <v>498</v>
      </c>
      <c r="K1182" s="602" t="s">
        <v>497</v>
      </c>
      <c r="L1182" s="602" t="s">
        <v>497</v>
      </c>
      <c r="M1182" s="602" t="s">
        <v>499</v>
      </c>
      <c r="N1182" s="602" t="s">
        <v>498</v>
      </c>
      <c r="O1182" s="602" t="s">
        <v>498</v>
      </c>
      <c r="P1182" s="602" t="s">
        <v>498</v>
      </c>
      <c r="Q1182" s="602" t="s">
        <v>498</v>
      </c>
      <c r="R1182" s="602" t="s">
        <v>498</v>
      </c>
      <c r="S1182" s="602" t="s">
        <v>498</v>
      </c>
      <c r="T1182" s="602" t="s">
        <v>498</v>
      </c>
      <c r="U1182" s="602" t="s">
        <v>498</v>
      </c>
      <c r="V1182" s="602" t="s">
        <v>498</v>
      </c>
      <c r="W1182" s="602" t="s">
        <v>498</v>
      </c>
      <c r="X1182" s="602" t="s">
        <v>498</v>
      </c>
    </row>
    <row r="1183" spans="1:24" s="602" customFormat="1">
      <c r="A1183" s="602">
        <v>415553</v>
      </c>
      <c r="B1183" s="602" t="s">
        <v>5842</v>
      </c>
      <c r="C1183" s="602" t="s">
        <v>499</v>
      </c>
      <c r="D1183" s="602" t="s">
        <v>498</v>
      </c>
      <c r="E1183" s="602" t="s">
        <v>498</v>
      </c>
      <c r="F1183" s="602" t="s">
        <v>497</v>
      </c>
      <c r="G1183" s="602" t="s">
        <v>498</v>
      </c>
      <c r="H1183" s="602" t="s">
        <v>499</v>
      </c>
      <c r="I1183" s="602" t="s">
        <v>499</v>
      </c>
      <c r="J1183" s="602" t="s">
        <v>499</v>
      </c>
      <c r="K1183" s="602" t="s">
        <v>498</v>
      </c>
      <c r="L1183" s="602" t="s">
        <v>498</v>
      </c>
      <c r="M1183" s="602" t="s">
        <v>499</v>
      </c>
      <c r="N1183" s="602" t="s">
        <v>498</v>
      </c>
      <c r="O1183" s="602" t="s">
        <v>498</v>
      </c>
      <c r="P1183" s="602" t="s">
        <v>498</v>
      </c>
      <c r="Q1183" s="602" t="s">
        <v>498</v>
      </c>
      <c r="R1183" s="602" t="s">
        <v>498</v>
      </c>
      <c r="S1183" s="602" t="s">
        <v>498</v>
      </c>
      <c r="T1183" s="602" t="s">
        <v>498</v>
      </c>
      <c r="U1183" s="602" t="s">
        <v>498</v>
      </c>
      <c r="V1183" s="602" t="s">
        <v>498</v>
      </c>
      <c r="W1183" s="602" t="s">
        <v>498</v>
      </c>
      <c r="X1183" s="602" t="s">
        <v>498</v>
      </c>
    </row>
    <row r="1184" spans="1:24" s="602" customFormat="1">
      <c r="A1184" s="602">
        <v>417935</v>
      </c>
      <c r="B1184" s="602" t="s">
        <v>5842</v>
      </c>
      <c r="C1184" s="602" t="s">
        <v>499</v>
      </c>
      <c r="D1184" s="602" t="s">
        <v>498</v>
      </c>
      <c r="E1184" s="602" t="s">
        <v>498</v>
      </c>
      <c r="F1184" s="602" t="s">
        <v>498</v>
      </c>
      <c r="G1184" s="602" t="s">
        <v>499</v>
      </c>
      <c r="H1184" s="602" t="s">
        <v>499</v>
      </c>
      <c r="I1184" s="602" t="s">
        <v>499</v>
      </c>
      <c r="J1184" s="602" t="s">
        <v>498</v>
      </c>
      <c r="K1184" s="602" t="s">
        <v>498</v>
      </c>
      <c r="L1184" s="602" t="s">
        <v>498</v>
      </c>
      <c r="M1184" s="602" t="s">
        <v>499</v>
      </c>
      <c r="N1184" s="602" t="s">
        <v>497</v>
      </c>
      <c r="O1184" s="602" t="s">
        <v>499</v>
      </c>
      <c r="P1184" s="602" t="s">
        <v>498</v>
      </c>
      <c r="Q1184" s="602" t="s">
        <v>498</v>
      </c>
      <c r="R1184" s="602" t="s">
        <v>498</v>
      </c>
      <c r="S1184" s="602" t="s">
        <v>498</v>
      </c>
      <c r="T1184" s="602" t="s">
        <v>499</v>
      </c>
      <c r="U1184" s="602" t="s">
        <v>498</v>
      </c>
      <c r="V1184" s="602" t="s">
        <v>497</v>
      </c>
      <c r="W1184" s="602" t="s">
        <v>498</v>
      </c>
      <c r="X1184" s="602" t="s">
        <v>499</v>
      </c>
    </row>
    <row r="1185" spans="1:24" s="602" customFormat="1">
      <c r="A1185" s="602">
        <v>415615</v>
      </c>
      <c r="B1185" s="602" t="s">
        <v>5842</v>
      </c>
      <c r="C1185" s="602" t="s">
        <v>499</v>
      </c>
      <c r="D1185" s="602" t="s">
        <v>498</v>
      </c>
      <c r="E1185" s="602" t="s">
        <v>498</v>
      </c>
      <c r="F1185" s="602" t="s">
        <v>499</v>
      </c>
      <c r="G1185" s="602" t="s">
        <v>498</v>
      </c>
      <c r="H1185" s="602" t="s">
        <v>498</v>
      </c>
      <c r="I1185" s="602" t="s">
        <v>498</v>
      </c>
      <c r="J1185" s="602" t="s">
        <v>497</v>
      </c>
      <c r="K1185" s="602" t="s">
        <v>497</v>
      </c>
      <c r="L1185" s="602" t="s">
        <v>498</v>
      </c>
      <c r="M1185" s="602" t="s">
        <v>497</v>
      </c>
      <c r="N1185" s="602" t="s">
        <v>499</v>
      </c>
      <c r="O1185" s="602" t="s">
        <v>498</v>
      </c>
      <c r="P1185" s="602" t="s">
        <v>498</v>
      </c>
      <c r="Q1185" s="602" t="s">
        <v>498</v>
      </c>
      <c r="R1185" s="602" t="s">
        <v>498</v>
      </c>
      <c r="S1185" s="602" t="s">
        <v>498</v>
      </c>
      <c r="T1185" s="602" t="s">
        <v>499</v>
      </c>
      <c r="U1185" s="602" t="s">
        <v>498</v>
      </c>
      <c r="V1185" s="602" t="s">
        <v>498</v>
      </c>
      <c r="W1185" s="602" t="s">
        <v>498</v>
      </c>
      <c r="X1185" s="602" t="s">
        <v>499</v>
      </c>
    </row>
    <row r="1186" spans="1:24" s="602" customFormat="1">
      <c r="A1186" s="602">
        <v>407767</v>
      </c>
      <c r="B1186" s="602" t="s">
        <v>5842</v>
      </c>
      <c r="C1186" s="602" t="s">
        <v>499</v>
      </c>
      <c r="D1186" s="602" t="s">
        <v>498</v>
      </c>
      <c r="E1186" s="602" t="s">
        <v>498</v>
      </c>
      <c r="F1186" s="602" t="s">
        <v>499</v>
      </c>
      <c r="G1186" s="602" t="s">
        <v>498</v>
      </c>
      <c r="H1186" s="602" t="s">
        <v>498</v>
      </c>
      <c r="I1186" s="602" t="s">
        <v>497</v>
      </c>
      <c r="J1186" s="602" t="s">
        <v>499</v>
      </c>
      <c r="K1186" s="602" t="s">
        <v>497</v>
      </c>
      <c r="L1186" s="602" t="s">
        <v>499</v>
      </c>
      <c r="M1186" s="602" t="s">
        <v>499</v>
      </c>
      <c r="N1186" s="602" t="s">
        <v>497</v>
      </c>
      <c r="O1186" s="602" t="s">
        <v>499</v>
      </c>
      <c r="P1186" s="602" t="s">
        <v>498</v>
      </c>
      <c r="Q1186" s="602" t="s">
        <v>497</v>
      </c>
      <c r="R1186" s="602" t="s">
        <v>498</v>
      </c>
      <c r="S1186" s="602" t="s">
        <v>498</v>
      </c>
      <c r="T1186" s="602" t="s">
        <v>497</v>
      </c>
      <c r="U1186" s="602" t="s">
        <v>497</v>
      </c>
      <c r="V1186" s="602" t="s">
        <v>497</v>
      </c>
      <c r="W1186" s="602" t="s">
        <v>497</v>
      </c>
      <c r="X1186" s="602" t="s">
        <v>498</v>
      </c>
    </row>
    <row r="1187" spans="1:24" s="602" customFormat="1">
      <c r="A1187" s="602">
        <v>403695</v>
      </c>
      <c r="B1187" s="602" t="s">
        <v>5842</v>
      </c>
      <c r="C1187" s="602" t="s">
        <v>499</v>
      </c>
      <c r="D1187" s="602" t="s">
        <v>498</v>
      </c>
      <c r="E1187" s="602" t="s">
        <v>498</v>
      </c>
      <c r="F1187" s="602" t="s">
        <v>498</v>
      </c>
      <c r="G1187" s="602" t="s">
        <v>498</v>
      </c>
      <c r="H1187" s="602" t="s">
        <v>498</v>
      </c>
      <c r="I1187" s="602" t="s">
        <v>498</v>
      </c>
      <c r="J1187" s="602" t="s">
        <v>498</v>
      </c>
      <c r="K1187" s="602" t="s">
        <v>497</v>
      </c>
      <c r="L1187" s="602" t="s">
        <v>498</v>
      </c>
      <c r="M1187" s="602" t="s">
        <v>498</v>
      </c>
      <c r="N1187" s="602" t="s">
        <v>498</v>
      </c>
      <c r="O1187" s="602" t="s">
        <v>497</v>
      </c>
      <c r="P1187" s="602" t="s">
        <v>498</v>
      </c>
      <c r="Q1187" s="602" t="s">
        <v>498</v>
      </c>
      <c r="R1187" s="602" t="s">
        <v>499</v>
      </c>
      <c r="S1187" s="602" t="s">
        <v>498</v>
      </c>
      <c r="T1187" s="602" t="s">
        <v>498</v>
      </c>
      <c r="U1187" s="602" t="s">
        <v>497</v>
      </c>
      <c r="V1187" s="602" t="s">
        <v>497</v>
      </c>
      <c r="W1187" s="602" t="s">
        <v>497</v>
      </c>
      <c r="X1187" s="602" t="s">
        <v>499</v>
      </c>
    </row>
    <row r="1188" spans="1:24" s="602" customFormat="1">
      <c r="A1188" s="602">
        <v>418298</v>
      </c>
      <c r="B1188" s="602" t="s">
        <v>5842</v>
      </c>
      <c r="C1188" s="602" t="s">
        <v>499</v>
      </c>
      <c r="D1188" s="602" t="s">
        <v>498</v>
      </c>
      <c r="E1188" s="602" t="s">
        <v>498</v>
      </c>
      <c r="F1188" s="602" t="s">
        <v>498</v>
      </c>
      <c r="G1188" s="602" t="s">
        <v>499</v>
      </c>
      <c r="H1188" s="602" t="s">
        <v>498</v>
      </c>
      <c r="I1188" s="602" t="s">
        <v>498</v>
      </c>
      <c r="J1188" s="602" t="s">
        <v>498</v>
      </c>
      <c r="K1188" s="602" t="s">
        <v>498</v>
      </c>
      <c r="L1188" s="602" t="s">
        <v>498</v>
      </c>
      <c r="M1188" s="602" t="s">
        <v>499</v>
      </c>
      <c r="N1188" s="602" t="s">
        <v>499</v>
      </c>
      <c r="O1188" s="602" t="s">
        <v>499</v>
      </c>
      <c r="P1188" s="602" t="s">
        <v>499</v>
      </c>
      <c r="Q1188" s="602" t="s">
        <v>498</v>
      </c>
      <c r="R1188" s="602" t="s">
        <v>499</v>
      </c>
      <c r="S1188" s="602" t="s">
        <v>498</v>
      </c>
      <c r="T1188" s="602" t="s">
        <v>498</v>
      </c>
      <c r="U1188" s="602" t="s">
        <v>498</v>
      </c>
      <c r="V1188" s="602" t="s">
        <v>498</v>
      </c>
      <c r="W1188" s="602" t="s">
        <v>498</v>
      </c>
      <c r="X1188" s="602" t="s">
        <v>498</v>
      </c>
    </row>
    <row r="1189" spans="1:24" s="602" customFormat="1">
      <c r="A1189" s="602">
        <v>417917</v>
      </c>
      <c r="B1189" s="602" t="s">
        <v>5842</v>
      </c>
      <c r="C1189" s="602" t="s">
        <v>499</v>
      </c>
      <c r="D1189" s="602" t="s">
        <v>498</v>
      </c>
      <c r="E1189" s="602" t="s">
        <v>498</v>
      </c>
      <c r="F1189" s="602" t="s">
        <v>498</v>
      </c>
      <c r="G1189" s="602" t="s">
        <v>497</v>
      </c>
      <c r="H1189" s="602" t="s">
        <v>499</v>
      </c>
      <c r="I1189" s="602" t="s">
        <v>497</v>
      </c>
      <c r="J1189" s="602" t="s">
        <v>499</v>
      </c>
      <c r="K1189" s="602" t="s">
        <v>498</v>
      </c>
      <c r="L1189" s="602" t="s">
        <v>497</v>
      </c>
      <c r="M1189" s="602" t="s">
        <v>499</v>
      </c>
      <c r="N1189" s="602" t="s">
        <v>497</v>
      </c>
      <c r="O1189" s="602" t="s">
        <v>497</v>
      </c>
      <c r="P1189" s="602" t="s">
        <v>498</v>
      </c>
      <c r="Q1189" s="602" t="s">
        <v>497</v>
      </c>
      <c r="R1189" s="602" t="s">
        <v>498</v>
      </c>
      <c r="S1189" s="602" t="s">
        <v>499</v>
      </c>
      <c r="T1189" s="602" t="s">
        <v>498</v>
      </c>
      <c r="U1189" s="602" t="s">
        <v>498</v>
      </c>
      <c r="V1189" s="602" t="s">
        <v>498</v>
      </c>
      <c r="W1189" s="602" t="s">
        <v>498</v>
      </c>
      <c r="X1189" s="602" t="s">
        <v>498</v>
      </c>
    </row>
    <row r="1190" spans="1:24" s="602" customFormat="1">
      <c r="A1190" s="602">
        <v>415557</v>
      </c>
      <c r="B1190" s="602" t="s">
        <v>5842</v>
      </c>
      <c r="C1190" s="602" t="s">
        <v>499</v>
      </c>
      <c r="D1190" s="602" t="s">
        <v>498</v>
      </c>
      <c r="E1190" s="602" t="s">
        <v>498</v>
      </c>
      <c r="F1190" s="602" t="s">
        <v>499</v>
      </c>
      <c r="G1190" s="602" t="s">
        <v>498</v>
      </c>
      <c r="H1190" s="602" t="s">
        <v>499</v>
      </c>
      <c r="I1190" s="602" t="s">
        <v>499</v>
      </c>
      <c r="J1190" s="602" t="s">
        <v>499</v>
      </c>
      <c r="K1190" s="602" t="s">
        <v>499</v>
      </c>
      <c r="L1190" s="602" t="s">
        <v>499</v>
      </c>
      <c r="M1190" s="602" t="s">
        <v>499</v>
      </c>
      <c r="N1190" s="602" t="s">
        <v>499</v>
      </c>
      <c r="O1190" s="602" t="s">
        <v>499</v>
      </c>
      <c r="P1190" s="602" t="s">
        <v>499</v>
      </c>
      <c r="Q1190" s="602" t="s">
        <v>499</v>
      </c>
      <c r="R1190" s="602" t="s">
        <v>498</v>
      </c>
      <c r="S1190" s="602" t="s">
        <v>499</v>
      </c>
      <c r="T1190" s="602" t="s">
        <v>498</v>
      </c>
      <c r="U1190" s="602" t="s">
        <v>498</v>
      </c>
      <c r="V1190" s="602" t="s">
        <v>498</v>
      </c>
      <c r="W1190" s="602" t="s">
        <v>498</v>
      </c>
      <c r="X1190" s="602" t="s">
        <v>498</v>
      </c>
    </row>
    <row r="1191" spans="1:24" s="602" customFormat="1">
      <c r="A1191" s="602">
        <v>420058</v>
      </c>
      <c r="B1191" s="602" t="s">
        <v>5842</v>
      </c>
      <c r="C1191" s="602" t="s">
        <v>499</v>
      </c>
      <c r="D1191" s="602" t="s">
        <v>498</v>
      </c>
      <c r="E1191" s="602" t="s">
        <v>498</v>
      </c>
      <c r="F1191" s="602" t="s">
        <v>498</v>
      </c>
      <c r="G1191" s="602" t="s">
        <v>498</v>
      </c>
      <c r="H1191" s="602" t="s">
        <v>498</v>
      </c>
      <c r="I1191" s="602" t="s">
        <v>498</v>
      </c>
      <c r="J1191" s="602" t="s">
        <v>499</v>
      </c>
      <c r="K1191" s="602" t="s">
        <v>498</v>
      </c>
      <c r="L1191" s="602" t="s">
        <v>499</v>
      </c>
      <c r="M1191" s="602" t="s">
        <v>499</v>
      </c>
      <c r="N1191" s="602" t="s">
        <v>498</v>
      </c>
      <c r="O1191" s="602" t="s">
        <v>498</v>
      </c>
      <c r="P1191" s="602" t="s">
        <v>498</v>
      </c>
      <c r="Q1191" s="602" t="s">
        <v>498</v>
      </c>
      <c r="R1191" s="602" t="s">
        <v>498</v>
      </c>
      <c r="S1191" s="602" t="s">
        <v>498</v>
      </c>
    </row>
    <row r="1192" spans="1:24" s="602" customFormat="1">
      <c r="A1192" s="602">
        <v>423236</v>
      </c>
      <c r="B1192" s="602" t="s">
        <v>5842</v>
      </c>
      <c r="C1192" s="602" t="s">
        <v>499</v>
      </c>
      <c r="D1192" s="602" t="s">
        <v>498</v>
      </c>
      <c r="E1192" s="602" t="s">
        <v>499</v>
      </c>
      <c r="F1192" s="602" t="s">
        <v>499</v>
      </c>
      <c r="G1192" s="602" t="s">
        <v>498</v>
      </c>
      <c r="H1192" s="602" t="s">
        <v>499</v>
      </c>
      <c r="I1192" s="602" t="s">
        <v>499</v>
      </c>
      <c r="J1192" s="602" t="s">
        <v>499</v>
      </c>
      <c r="K1192" s="602" t="s">
        <v>499</v>
      </c>
      <c r="L1192" s="602" t="s">
        <v>498</v>
      </c>
      <c r="M1192" s="602" t="s">
        <v>499</v>
      </c>
      <c r="N1192" s="602" t="s">
        <v>499</v>
      </c>
      <c r="O1192" s="602" t="s">
        <v>499</v>
      </c>
      <c r="P1192" s="602" t="s">
        <v>498</v>
      </c>
      <c r="Q1192" s="602" t="s">
        <v>498</v>
      </c>
      <c r="R1192" s="602" t="s">
        <v>498</v>
      </c>
      <c r="S1192" s="602" t="s">
        <v>498</v>
      </c>
      <c r="T1192" s="602" t="s">
        <v>498</v>
      </c>
      <c r="U1192" s="602" t="s">
        <v>498</v>
      </c>
      <c r="V1192" s="602" t="s">
        <v>498</v>
      </c>
      <c r="W1192" s="602" t="s">
        <v>498</v>
      </c>
      <c r="X1192" s="602" t="s">
        <v>498</v>
      </c>
    </row>
    <row r="1193" spans="1:24" s="602" customFormat="1">
      <c r="A1193" s="602">
        <v>421281</v>
      </c>
      <c r="B1193" s="602" t="s">
        <v>5842</v>
      </c>
      <c r="C1193" s="602" t="s">
        <v>499</v>
      </c>
      <c r="D1193" s="602" t="s">
        <v>498</v>
      </c>
      <c r="E1193" s="602" t="s">
        <v>499</v>
      </c>
      <c r="F1193" s="602" t="s">
        <v>499</v>
      </c>
      <c r="G1193" s="602" t="s">
        <v>498</v>
      </c>
      <c r="H1193" s="602" t="s">
        <v>499</v>
      </c>
      <c r="I1193" s="602" t="s">
        <v>497</v>
      </c>
      <c r="J1193" s="602" t="s">
        <v>499</v>
      </c>
      <c r="K1193" s="602" t="s">
        <v>497</v>
      </c>
      <c r="L1193" s="602" t="s">
        <v>498</v>
      </c>
      <c r="M1193" s="602" t="s">
        <v>497</v>
      </c>
      <c r="N1193" s="602" t="s">
        <v>498</v>
      </c>
      <c r="O1193" s="602" t="s">
        <v>498</v>
      </c>
      <c r="P1193" s="602" t="s">
        <v>498</v>
      </c>
      <c r="Q1193" s="602" t="s">
        <v>498</v>
      </c>
      <c r="R1193" s="602" t="s">
        <v>498</v>
      </c>
      <c r="S1193" s="602" t="s">
        <v>498</v>
      </c>
      <c r="T1193" s="602" t="s">
        <v>498</v>
      </c>
      <c r="U1193" s="602" t="s">
        <v>498</v>
      </c>
      <c r="V1193" s="602" t="s">
        <v>498</v>
      </c>
      <c r="W1193" s="602" t="s">
        <v>498</v>
      </c>
      <c r="X1193" s="602" t="s">
        <v>498</v>
      </c>
    </row>
    <row r="1194" spans="1:24" s="602" customFormat="1">
      <c r="A1194" s="602">
        <v>423689</v>
      </c>
      <c r="B1194" s="602" t="s">
        <v>5842</v>
      </c>
      <c r="C1194" s="602" t="s">
        <v>499</v>
      </c>
      <c r="D1194" s="602" t="s">
        <v>498</v>
      </c>
      <c r="E1194" s="602" t="s">
        <v>499</v>
      </c>
      <c r="F1194" s="602" t="s">
        <v>499</v>
      </c>
      <c r="G1194" s="602" t="s">
        <v>498</v>
      </c>
      <c r="H1194" s="602" t="s">
        <v>499</v>
      </c>
      <c r="I1194" s="602" t="s">
        <v>499</v>
      </c>
      <c r="J1194" s="602" t="s">
        <v>498</v>
      </c>
      <c r="K1194" s="602" t="s">
        <v>499</v>
      </c>
      <c r="L1194" s="602" t="s">
        <v>498</v>
      </c>
      <c r="M1194" s="602" t="s">
        <v>498</v>
      </c>
      <c r="N1194" s="602" t="s">
        <v>498</v>
      </c>
      <c r="O1194" s="602" t="s">
        <v>498</v>
      </c>
      <c r="P1194" s="602" t="s">
        <v>498</v>
      </c>
      <c r="Q1194" s="602" t="s">
        <v>498</v>
      </c>
      <c r="R1194" s="602" t="s">
        <v>498</v>
      </c>
      <c r="S1194" s="602" t="s">
        <v>498</v>
      </c>
      <c r="T1194" s="602" t="s">
        <v>498</v>
      </c>
      <c r="U1194" s="602" t="s">
        <v>498</v>
      </c>
      <c r="V1194" s="602" t="s">
        <v>498</v>
      </c>
      <c r="W1194" s="602" t="s">
        <v>498</v>
      </c>
      <c r="X1194" s="602" t="s">
        <v>498</v>
      </c>
    </row>
    <row r="1195" spans="1:24" s="602" customFormat="1">
      <c r="A1195" s="602">
        <v>419537</v>
      </c>
      <c r="B1195" s="602" t="s">
        <v>5842</v>
      </c>
      <c r="C1195" s="602" t="s">
        <v>499</v>
      </c>
      <c r="D1195" s="602" t="s">
        <v>498</v>
      </c>
      <c r="E1195" s="602" t="s">
        <v>499</v>
      </c>
      <c r="F1195" s="602" t="s">
        <v>499</v>
      </c>
      <c r="G1195" s="602" t="s">
        <v>498</v>
      </c>
      <c r="H1195" s="602" t="s">
        <v>499</v>
      </c>
      <c r="I1195" s="602" t="s">
        <v>498</v>
      </c>
      <c r="J1195" s="602" t="s">
        <v>499</v>
      </c>
      <c r="K1195" s="602" t="s">
        <v>497</v>
      </c>
      <c r="L1195" s="602" t="s">
        <v>498</v>
      </c>
      <c r="M1195" s="602" t="s">
        <v>499</v>
      </c>
      <c r="N1195" s="602" t="s">
        <v>498</v>
      </c>
      <c r="O1195" s="602" t="s">
        <v>498</v>
      </c>
      <c r="P1195" s="602" t="s">
        <v>498</v>
      </c>
      <c r="Q1195" s="602" t="s">
        <v>498</v>
      </c>
      <c r="R1195" s="602" t="s">
        <v>498</v>
      </c>
      <c r="S1195" s="602" t="s">
        <v>498</v>
      </c>
      <c r="T1195" s="602" t="s">
        <v>498</v>
      </c>
      <c r="U1195" s="602" t="s">
        <v>498</v>
      </c>
      <c r="V1195" s="602" t="s">
        <v>498</v>
      </c>
      <c r="W1195" s="602" t="s">
        <v>498</v>
      </c>
      <c r="X1195" s="602" t="s">
        <v>499</v>
      </c>
    </row>
    <row r="1196" spans="1:24" s="602" customFormat="1">
      <c r="A1196" s="602">
        <v>419890</v>
      </c>
      <c r="B1196" s="602" t="s">
        <v>5842</v>
      </c>
      <c r="C1196" s="602" t="s">
        <v>499</v>
      </c>
      <c r="D1196" s="602" t="s">
        <v>498</v>
      </c>
      <c r="E1196" s="602" t="s">
        <v>499</v>
      </c>
      <c r="F1196" s="602" t="s">
        <v>499</v>
      </c>
      <c r="G1196" s="602" t="s">
        <v>498</v>
      </c>
      <c r="H1196" s="602" t="s">
        <v>499</v>
      </c>
      <c r="I1196" s="602" t="s">
        <v>499</v>
      </c>
      <c r="J1196" s="602" t="s">
        <v>499</v>
      </c>
      <c r="K1196" s="602" t="s">
        <v>499</v>
      </c>
      <c r="L1196" s="602" t="s">
        <v>497</v>
      </c>
      <c r="M1196" s="602" t="s">
        <v>498</v>
      </c>
      <c r="N1196" s="602" t="s">
        <v>499</v>
      </c>
      <c r="O1196" s="602" t="s">
        <v>499</v>
      </c>
      <c r="P1196" s="602" t="s">
        <v>498</v>
      </c>
      <c r="Q1196" s="602" t="s">
        <v>498</v>
      </c>
      <c r="R1196" s="602" t="s">
        <v>498</v>
      </c>
      <c r="S1196" s="602" t="s">
        <v>498</v>
      </c>
      <c r="T1196" s="602" t="s">
        <v>498</v>
      </c>
      <c r="U1196" s="602" t="s">
        <v>498</v>
      </c>
      <c r="V1196" s="602" t="s">
        <v>498</v>
      </c>
      <c r="W1196" s="602" t="s">
        <v>498</v>
      </c>
      <c r="X1196" s="602" t="s">
        <v>498</v>
      </c>
    </row>
    <row r="1197" spans="1:24" s="602" customFormat="1">
      <c r="A1197" s="602">
        <v>420678</v>
      </c>
      <c r="B1197" s="602" t="s">
        <v>5842</v>
      </c>
      <c r="C1197" s="602" t="s">
        <v>499</v>
      </c>
      <c r="D1197" s="602" t="s">
        <v>498</v>
      </c>
      <c r="E1197" s="602" t="s">
        <v>499</v>
      </c>
      <c r="F1197" s="602" t="s">
        <v>499</v>
      </c>
      <c r="G1197" s="602" t="s">
        <v>498</v>
      </c>
      <c r="H1197" s="602" t="s">
        <v>499</v>
      </c>
      <c r="I1197" s="602" t="s">
        <v>499</v>
      </c>
      <c r="J1197" s="602" t="s">
        <v>499</v>
      </c>
      <c r="K1197" s="602" t="s">
        <v>499</v>
      </c>
      <c r="L1197" s="602" t="s">
        <v>498</v>
      </c>
      <c r="M1197" s="602" t="s">
        <v>498</v>
      </c>
      <c r="N1197" s="602" t="s">
        <v>499</v>
      </c>
      <c r="O1197" s="602" t="s">
        <v>499</v>
      </c>
      <c r="P1197" s="602" t="s">
        <v>498</v>
      </c>
      <c r="Q1197" s="602" t="s">
        <v>498</v>
      </c>
      <c r="R1197" s="602" t="s">
        <v>498</v>
      </c>
      <c r="S1197" s="602" t="s">
        <v>498</v>
      </c>
      <c r="T1197" s="602" t="s">
        <v>498</v>
      </c>
      <c r="U1197" s="602" t="s">
        <v>499</v>
      </c>
      <c r="V1197" s="602" t="s">
        <v>498</v>
      </c>
      <c r="W1197" s="602" t="s">
        <v>498</v>
      </c>
      <c r="X1197" s="602" t="s">
        <v>498</v>
      </c>
    </row>
    <row r="1198" spans="1:24" s="602" customFormat="1">
      <c r="A1198" s="602">
        <v>419990</v>
      </c>
      <c r="B1198" s="602" t="s">
        <v>5842</v>
      </c>
      <c r="C1198" s="602" t="s">
        <v>499</v>
      </c>
      <c r="D1198" s="602" t="s">
        <v>498</v>
      </c>
      <c r="E1198" s="602" t="s">
        <v>499</v>
      </c>
      <c r="F1198" s="602" t="s">
        <v>497</v>
      </c>
      <c r="G1198" s="602" t="s">
        <v>498</v>
      </c>
      <c r="H1198" s="602" t="s">
        <v>499</v>
      </c>
      <c r="I1198" s="602" t="s">
        <v>497</v>
      </c>
      <c r="J1198" s="602" t="s">
        <v>499</v>
      </c>
      <c r="K1198" s="602" t="s">
        <v>499</v>
      </c>
      <c r="L1198" s="602" t="s">
        <v>498</v>
      </c>
      <c r="M1198" s="602" t="s">
        <v>499</v>
      </c>
      <c r="N1198" s="602" t="s">
        <v>499</v>
      </c>
      <c r="O1198" s="602" t="s">
        <v>499</v>
      </c>
      <c r="P1198" s="602" t="s">
        <v>498</v>
      </c>
      <c r="Q1198" s="602" t="s">
        <v>498</v>
      </c>
      <c r="R1198" s="602" t="s">
        <v>498</v>
      </c>
      <c r="S1198" s="602" t="s">
        <v>498</v>
      </c>
      <c r="T1198" s="602" t="s">
        <v>498</v>
      </c>
      <c r="U1198" s="602" t="s">
        <v>498</v>
      </c>
      <c r="V1198" s="602" t="s">
        <v>498</v>
      </c>
      <c r="W1198" s="602" t="s">
        <v>498</v>
      </c>
      <c r="X1198" s="602" t="s">
        <v>498</v>
      </c>
    </row>
    <row r="1199" spans="1:24" s="602" customFormat="1">
      <c r="A1199" s="602">
        <v>421136</v>
      </c>
      <c r="B1199" s="602" t="s">
        <v>5842</v>
      </c>
      <c r="C1199" s="602" t="s">
        <v>499</v>
      </c>
      <c r="D1199" s="602" t="s">
        <v>498</v>
      </c>
      <c r="E1199" s="602" t="s">
        <v>499</v>
      </c>
      <c r="F1199" s="602" t="s">
        <v>497</v>
      </c>
      <c r="G1199" s="602" t="s">
        <v>498</v>
      </c>
      <c r="H1199" s="602" t="s">
        <v>498</v>
      </c>
      <c r="I1199" s="602" t="s">
        <v>497</v>
      </c>
      <c r="J1199" s="602" t="s">
        <v>498</v>
      </c>
      <c r="K1199" s="602" t="s">
        <v>499</v>
      </c>
      <c r="L1199" s="602" t="s">
        <v>498</v>
      </c>
      <c r="M1199" s="602" t="s">
        <v>499</v>
      </c>
      <c r="N1199" s="602" t="s">
        <v>498</v>
      </c>
      <c r="O1199" s="602" t="s">
        <v>498</v>
      </c>
      <c r="P1199" s="602" t="s">
        <v>498</v>
      </c>
      <c r="Q1199" s="602" t="s">
        <v>498</v>
      </c>
      <c r="R1199" s="602" t="s">
        <v>498</v>
      </c>
      <c r="S1199" s="602" t="s">
        <v>498</v>
      </c>
      <c r="T1199" s="602" t="s">
        <v>498</v>
      </c>
      <c r="U1199" s="602" t="s">
        <v>498</v>
      </c>
      <c r="V1199" s="602" t="s">
        <v>498</v>
      </c>
      <c r="W1199" s="602" t="s">
        <v>498</v>
      </c>
      <c r="X1199" s="602" t="s">
        <v>498</v>
      </c>
    </row>
    <row r="1200" spans="1:24" s="602" customFormat="1">
      <c r="A1200" s="602">
        <v>416307</v>
      </c>
      <c r="B1200" s="602" t="s">
        <v>5842</v>
      </c>
      <c r="C1200" s="602" t="s">
        <v>499</v>
      </c>
      <c r="D1200" s="602" t="s">
        <v>498</v>
      </c>
      <c r="E1200" s="602" t="s">
        <v>499</v>
      </c>
      <c r="F1200" s="602" t="s">
        <v>499</v>
      </c>
      <c r="G1200" s="602" t="s">
        <v>497</v>
      </c>
      <c r="H1200" s="602" t="s">
        <v>499</v>
      </c>
      <c r="I1200" s="602" t="s">
        <v>499</v>
      </c>
      <c r="J1200" s="602" t="s">
        <v>499</v>
      </c>
      <c r="K1200" s="602" t="s">
        <v>499</v>
      </c>
      <c r="L1200" s="602" t="s">
        <v>498</v>
      </c>
      <c r="M1200" s="602" t="s">
        <v>498</v>
      </c>
      <c r="N1200" s="602" t="s">
        <v>497</v>
      </c>
      <c r="O1200" s="602" t="s">
        <v>498</v>
      </c>
      <c r="P1200" s="602" t="s">
        <v>498</v>
      </c>
      <c r="Q1200" s="602" t="s">
        <v>497</v>
      </c>
      <c r="R1200" s="602" t="s">
        <v>498</v>
      </c>
      <c r="S1200" s="602" t="s">
        <v>498</v>
      </c>
      <c r="T1200" s="602" t="s">
        <v>497</v>
      </c>
      <c r="U1200" s="602" t="s">
        <v>498</v>
      </c>
      <c r="V1200" s="602" t="s">
        <v>498</v>
      </c>
      <c r="W1200" s="602" t="s">
        <v>497</v>
      </c>
      <c r="X1200" s="602" t="s">
        <v>499</v>
      </c>
    </row>
    <row r="1201" spans="1:24" s="602" customFormat="1">
      <c r="A1201" s="602">
        <v>418395</v>
      </c>
      <c r="B1201" s="602" t="s">
        <v>5842</v>
      </c>
      <c r="C1201" s="602" t="s">
        <v>499</v>
      </c>
      <c r="D1201" s="602" t="s">
        <v>498</v>
      </c>
      <c r="E1201" s="602" t="s">
        <v>499</v>
      </c>
      <c r="F1201" s="602" t="s">
        <v>499</v>
      </c>
      <c r="G1201" s="602" t="s">
        <v>497</v>
      </c>
      <c r="H1201" s="602" t="s">
        <v>498</v>
      </c>
      <c r="I1201" s="602" t="s">
        <v>499</v>
      </c>
      <c r="J1201" s="602" t="s">
        <v>497</v>
      </c>
      <c r="K1201" s="602" t="s">
        <v>499</v>
      </c>
      <c r="L1201" s="602" t="s">
        <v>498</v>
      </c>
      <c r="M1201" s="602" t="s">
        <v>499</v>
      </c>
      <c r="N1201" s="602" t="s">
        <v>499</v>
      </c>
      <c r="O1201" s="602" t="s">
        <v>499</v>
      </c>
      <c r="P1201" s="602" t="s">
        <v>499</v>
      </c>
      <c r="Q1201" s="602" t="s">
        <v>497</v>
      </c>
      <c r="R1201" s="602" t="s">
        <v>498</v>
      </c>
      <c r="S1201" s="602" t="s">
        <v>498</v>
      </c>
      <c r="T1201" s="602" t="s">
        <v>497</v>
      </c>
      <c r="U1201" s="602" t="s">
        <v>497</v>
      </c>
      <c r="V1201" s="602" t="s">
        <v>499</v>
      </c>
      <c r="W1201" s="602" t="s">
        <v>498</v>
      </c>
      <c r="X1201" s="602" t="s">
        <v>498</v>
      </c>
    </row>
    <row r="1202" spans="1:24" s="602" customFormat="1">
      <c r="A1202" s="602">
        <v>423435</v>
      </c>
      <c r="B1202" s="602" t="s">
        <v>5842</v>
      </c>
      <c r="C1202" s="602" t="s">
        <v>499</v>
      </c>
      <c r="D1202" s="602" t="s">
        <v>498</v>
      </c>
      <c r="E1202" s="602" t="s">
        <v>499</v>
      </c>
      <c r="F1202" s="602" t="s">
        <v>499</v>
      </c>
      <c r="G1202" s="602" t="s">
        <v>499</v>
      </c>
      <c r="H1202" s="602" t="s">
        <v>498</v>
      </c>
      <c r="I1202" s="602" t="s">
        <v>499</v>
      </c>
      <c r="J1202" s="602" t="s">
        <v>499</v>
      </c>
      <c r="K1202" s="602" t="s">
        <v>499</v>
      </c>
      <c r="L1202" s="602" t="s">
        <v>498</v>
      </c>
      <c r="M1202" s="602" t="s">
        <v>499</v>
      </c>
      <c r="N1202" s="602" t="s">
        <v>498</v>
      </c>
      <c r="O1202" s="602" t="s">
        <v>498</v>
      </c>
      <c r="P1202" s="602" t="s">
        <v>498</v>
      </c>
      <c r="Q1202" s="602" t="s">
        <v>498</v>
      </c>
      <c r="R1202" s="602" t="s">
        <v>498</v>
      </c>
      <c r="S1202" s="602" t="s">
        <v>498</v>
      </c>
      <c r="T1202" s="602" t="s">
        <v>498</v>
      </c>
      <c r="U1202" s="602" t="s">
        <v>498</v>
      </c>
      <c r="V1202" s="602" t="s">
        <v>498</v>
      </c>
      <c r="W1202" s="602" t="s">
        <v>498</v>
      </c>
      <c r="X1202" s="602" t="s">
        <v>498</v>
      </c>
    </row>
    <row r="1203" spans="1:24" s="602" customFormat="1">
      <c r="A1203" s="602">
        <v>413762</v>
      </c>
      <c r="B1203" s="602" t="s">
        <v>5842</v>
      </c>
      <c r="C1203" s="602" t="s">
        <v>499</v>
      </c>
      <c r="D1203" s="602" t="s">
        <v>498</v>
      </c>
      <c r="E1203" s="602" t="s">
        <v>499</v>
      </c>
      <c r="F1203" s="602" t="s">
        <v>497</v>
      </c>
      <c r="G1203" s="602" t="s">
        <v>498</v>
      </c>
      <c r="H1203" s="602" t="s">
        <v>499</v>
      </c>
      <c r="I1203" s="602" t="s">
        <v>499</v>
      </c>
      <c r="J1203" s="602" t="s">
        <v>499</v>
      </c>
      <c r="K1203" s="602" t="s">
        <v>499</v>
      </c>
      <c r="L1203" s="602" t="s">
        <v>498</v>
      </c>
      <c r="M1203" s="602" t="s">
        <v>499</v>
      </c>
      <c r="N1203" s="602" t="s">
        <v>499</v>
      </c>
      <c r="O1203" s="602" t="s">
        <v>499</v>
      </c>
      <c r="P1203" s="602" t="s">
        <v>498</v>
      </c>
      <c r="Q1203" s="602" t="s">
        <v>498</v>
      </c>
      <c r="R1203" s="602" t="s">
        <v>499</v>
      </c>
      <c r="S1203" s="602" t="s">
        <v>498</v>
      </c>
      <c r="T1203" s="602" t="s">
        <v>498</v>
      </c>
      <c r="U1203" s="602" t="s">
        <v>498</v>
      </c>
      <c r="V1203" s="602" t="s">
        <v>498</v>
      </c>
      <c r="W1203" s="602" t="s">
        <v>498</v>
      </c>
      <c r="X1203" s="602" t="s">
        <v>498</v>
      </c>
    </row>
    <row r="1204" spans="1:24" s="602" customFormat="1">
      <c r="A1204" s="602">
        <v>420739</v>
      </c>
      <c r="B1204" s="602" t="s">
        <v>5842</v>
      </c>
      <c r="C1204" s="602" t="s">
        <v>499</v>
      </c>
      <c r="D1204" s="602" t="s">
        <v>498</v>
      </c>
      <c r="E1204" s="602" t="s">
        <v>499</v>
      </c>
      <c r="F1204" s="602" t="s">
        <v>499</v>
      </c>
      <c r="G1204" s="602" t="s">
        <v>498</v>
      </c>
      <c r="H1204" s="602" t="s">
        <v>499</v>
      </c>
      <c r="I1204" s="602" t="s">
        <v>499</v>
      </c>
      <c r="J1204" s="602" t="s">
        <v>498</v>
      </c>
      <c r="K1204" s="602" t="s">
        <v>499</v>
      </c>
      <c r="L1204" s="602" t="s">
        <v>498</v>
      </c>
      <c r="M1204" s="602" t="s">
        <v>498</v>
      </c>
      <c r="N1204" s="602" t="s">
        <v>499</v>
      </c>
      <c r="O1204" s="602" t="s">
        <v>499</v>
      </c>
      <c r="P1204" s="602" t="s">
        <v>498</v>
      </c>
      <c r="Q1204" s="602" t="s">
        <v>498</v>
      </c>
      <c r="R1204" s="602" t="s">
        <v>498</v>
      </c>
      <c r="S1204" s="602" t="s">
        <v>499</v>
      </c>
      <c r="T1204" s="602" t="s">
        <v>499</v>
      </c>
      <c r="U1204" s="602" t="s">
        <v>499</v>
      </c>
      <c r="V1204" s="602" t="s">
        <v>498</v>
      </c>
      <c r="W1204" s="602" t="s">
        <v>499</v>
      </c>
      <c r="X1204" s="602" t="s">
        <v>498</v>
      </c>
    </row>
    <row r="1205" spans="1:24" s="602" customFormat="1">
      <c r="A1205" s="602">
        <v>419593</v>
      </c>
      <c r="B1205" s="602" t="s">
        <v>5842</v>
      </c>
      <c r="C1205" s="602" t="s">
        <v>499</v>
      </c>
      <c r="D1205" s="602" t="s">
        <v>498</v>
      </c>
      <c r="E1205" s="602" t="s">
        <v>499</v>
      </c>
      <c r="F1205" s="602" t="s">
        <v>499</v>
      </c>
      <c r="G1205" s="602" t="s">
        <v>499</v>
      </c>
      <c r="H1205" s="602" t="s">
        <v>499</v>
      </c>
      <c r="I1205" s="602" t="s">
        <v>499</v>
      </c>
      <c r="J1205" s="602" t="s">
        <v>499</v>
      </c>
      <c r="K1205" s="602" t="s">
        <v>499</v>
      </c>
      <c r="L1205" s="602" t="s">
        <v>497</v>
      </c>
      <c r="M1205" s="602" t="s">
        <v>499</v>
      </c>
      <c r="N1205" s="602" t="s">
        <v>497</v>
      </c>
      <c r="O1205" s="602" t="s">
        <v>499</v>
      </c>
      <c r="P1205" s="602" t="s">
        <v>497</v>
      </c>
      <c r="Q1205" s="602" t="s">
        <v>499</v>
      </c>
      <c r="R1205" s="602" t="s">
        <v>498</v>
      </c>
      <c r="S1205" s="602" t="s">
        <v>499</v>
      </c>
      <c r="T1205" s="602" t="s">
        <v>497</v>
      </c>
      <c r="U1205" s="602" t="s">
        <v>497</v>
      </c>
      <c r="V1205" s="602" t="s">
        <v>499</v>
      </c>
      <c r="W1205" s="602" t="s">
        <v>498</v>
      </c>
      <c r="X1205" s="602" t="s">
        <v>498</v>
      </c>
    </row>
    <row r="1206" spans="1:24" s="602" customFormat="1">
      <c r="A1206" s="602">
        <v>421144</v>
      </c>
      <c r="B1206" s="602" t="s">
        <v>5842</v>
      </c>
      <c r="C1206" s="602" t="s">
        <v>499</v>
      </c>
      <c r="D1206" s="602" t="s">
        <v>498</v>
      </c>
      <c r="E1206" s="602" t="s">
        <v>499</v>
      </c>
      <c r="F1206" s="602" t="s">
        <v>499</v>
      </c>
      <c r="G1206" s="602" t="s">
        <v>498</v>
      </c>
      <c r="H1206" s="602" t="s">
        <v>498</v>
      </c>
      <c r="I1206" s="602" t="s">
        <v>499</v>
      </c>
      <c r="J1206" s="602" t="s">
        <v>497</v>
      </c>
      <c r="K1206" s="602" t="s">
        <v>499</v>
      </c>
      <c r="L1206" s="602" t="s">
        <v>498</v>
      </c>
      <c r="M1206" s="602" t="s">
        <v>497</v>
      </c>
      <c r="N1206" s="602" t="s">
        <v>499</v>
      </c>
      <c r="O1206" s="602" t="s">
        <v>499</v>
      </c>
      <c r="P1206" s="602" t="s">
        <v>498</v>
      </c>
      <c r="Q1206" s="602" t="s">
        <v>498</v>
      </c>
      <c r="R1206" s="602" t="s">
        <v>499</v>
      </c>
      <c r="S1206" s="602" t="s">
        <v>499</v>
      </c>
      <c r="T1206" s="602" t="s">
        <v>498</v>
      </c>
      <c r="U1206" s="602" t="s">
        <v>498</v>
      </c>
      <c r="V1206" s="602" t="s">
        <v>498</v>
      </c>
      <c r="W1206" s="602" t="s">
        <v>498</v>
      </c>
      <c r="X1206" s="602" t="s">
        <v>498</v>
      </c>
    </row>
    <row r="1207" spans="1:24" s="602" customFormat="1">
      <c r="A1207" s="602">
        <v>413241</v>
      </c>
      <c r="B1207" s="602" t="s">
        <v>5842</v>
      </c>
      <c r="C1207" s="602" t="s">
        <v>499</v>
      </c>
      <c r="D1207" s="602" t="s">
        <v>498</v>
      </c>
      <c r="E1207" s="602" t="s">
        <v>499</v>
      </c>
      <c r="F1207" s="602" t="s">
        <v>499</v>
      </c>
      <c r="G1207" s="602" t="s">
        <v>498</v>
      </c>
      <c r="H1207" s="602" t="s">
        <v>497</v>
      </c>
      <c r="I1207" s="602" t="s">
        <v>497</v>
      </c>
      <c r="J1207" s="602" t="s">
        <v>497</v>
      </c>
      <c r="K1207" s="602" t="s">
        <v>499</v>
      </c>
      <c r="L1207" s="602" t="s">
        <v>498</v>
      </c>
      <c r="M1207" s="602" t="s">
        <v>499</v>
      </c>
      <c r="N1207" s="602" t="s">
        <v>497</v>
      </c>
      <c r="O1207" s="602" t="s">
        <v>499</v>
      </c>
      <c r="P1207" s="602" t="s">
        <v>498</v>
      </c>
      <c r="Q1207" s="602" t="s">
        <v>498</v>
      </c>
      <c r="R1207" s="602" t="s">
        <v>498</v>
      </c>
      <c r="S1207" s="602" t="s">
        <v>497</v>
      </c>
      <c r="T1207" s="602" t="s">
        <v>499</v>
      </c>
      <c r="U1207" s="602" t="s">
        <v>497</v>
      </c>
      <c r="V1207" s="602" t="s">
        <v>498</v>
      </c>
      <c r="W1207" s="602" t="s">
        <v>499</v>
      </c>
      <c r="X1207" s="602" t="s">
        <v>498</v>
      </c>
    </row>
    <row r="1208" spans="1:24" s="602" customFormat="1">
      <c r="A1208" s="602">
        <v>415322</v>
      </c>
      <c r="B1208" s="602" t="s">
        <v>5842</v>
      </c>
      <c r="C1208" s="602" t="s">
        <v>499</v>
      </c>
      <c r="D1208" s="602" t="s">
        <v>498</v>
      </c>
      <c r="E1208" s="602" t="s">
        <v>499</v>
      </c>
      <c r="F1208" s="602" t="s">
        <v>499</v>
      </c>
      <c r="G1208" s="602" t="s">
        <v>498</v>
      </c>
      <c r="H1208" s="602" t="s">
        <v>497</v>
      </c>
      <c r="I1208" s="602" t="s">
        <v>499</v>
      </c>
      <c r="J1208" s="602" t="s">
        <v>499</v>
      </c>
      <c r="K1208" s="602" t="s">
        <v>499</v>
      </c>
      <c r="L1208" s="602" t="s">
        <v>498</v>
      </c>
      <c r="M1208" s="602" t="s">
        <v>499</v>
      </c>
      <c r="N1208" s="602" t="s">
        <v>497</v>
      </c>
      <c r="O1208" s="602" t="s">
        <v>499</v>
      </c>
      <c r="P1208" s="602" t="s">
        <v>498</v>
      </c>
      <c r="Q1208" s="602" t="s">
        <v>498</v>
      </c>
      <c r="R1208" s="602" t="s">
        <v>498</v>
      </c>
      <c r="S1208" s="602" t="s">
        <v>497</v>
      </c>
      <c r="T1208" s="602" t="s">
        <v>499</v>
      </c>
      <c r="U1208" s="602" t="s">
        <v>499</v>
      </c>
      <c r="V1208" s="602" t="s">
        <v>498</v>
      </c>
      <c r="W1208" s="602" t="s">
        <v>497</v>
      </c>
      <c r="X1208" s="602" t="s">
        <v>498</v>
      </c>
    </row>
    <row r="1209" spans="1:24" s="602" customFormat="1">
      <c r="A1209" s="602">
        <v>412111</v>
      </c>
      <c r="B1209" s="602" t="s">
        <v>5842</v>
      </c>
      <c r="C1209" s="602" t="s">
        <v>499</v>
      </c>
      <c r="D1209" s="602" t="s">
        <v>498</v>
      </c>
      <c r="E1209" s="602" t="s">
        <v>499</v>
      </c>
      <c r="F1209" s="602" t="s">
        <v>499</v>
      </c>
      <c r="G1209" s="602" t="s">
        <v>498</v>
      </c>
      <c r="H1209" s="602" t="s">
        <v>497</v>
      </c>
      <c r="I1209" s="602" t="s">
        <v>497</v>
      </c>
      <c r="J1209" s="602" t="s">
        <v>498</v>
      </c>
      <c r="K1209" s="602" t="s">
        <v>497</v>
      </c>
      <c r="L1209" s="602" t="s">
        <v>498</v>
      </c>
      <c r="M1209" s="602" t="s">
        <v>499</v>
      </c>
      <c r="N1209" s="602" t="s">
        <v>497</v>
      </c>
      <c r="O1209" s="602" t="s">
        <v>499</v>
      </c>
      <c r="P1209" s="602" t="s">
        <v>498</v>
      </c>
      <c r="Q1209" s="602" t="s">
        <v>498</v>
      </c>
      <c r="R1209" s="602" t="s">
        <v>499</v>
      </c>
      <c r="S1209" s="602" t="s">
        <v>497</v>
      </c>
      <c r="T1209" s="602" t="s">
        <v>497</v>
      </c>
      <c r="U1209" s="602" t="s">
        <v>499</v>
      </c>
      <c r="V1209" s="602" t="s">
        <v>498</v>
      </c>
      <c r="W1209" s="602" t="s">
        <v>497</v>
      </c>
      <c r="X1209" s="602" t="s">
        <v>498</v>
      </c>
    </row>
    <row r="1210" spans="1:24" s="602" customFormat="1">
      <c r="A1210" s="602">
        <v>419562</v>
      </c>
      <c r="B1210" s="602" t="s">
        <v>5842</v>
      </c>
      <c r="C1210" s="602" t="s">
        <v>499</v>
      </c>
      <c r="D1210" s="602" t="s">
        <v>498</v>
      </c>
      <c r="E1210" s="602" t="s">
        <v>499</v>
      </c>
      <c r="F1210" s="602" t="s">
        <v>499</v>
      </c>
      <c r="G1210" s="602" t="s">
        <v>498</v>
      </c>
      <c r="H1210" s="602" t="s">
        <v>497</v>
      </c>
      <c r="I1210" s="602" t="s">
        <v>497</v>
      </c>
      <c r="J1210" s="602" t="s">
        <v>499</v>
      </c>
      <c r="K1210" s="602" t="s">
        <v>499</v>
      </c>
      <c r="L1210" s="602" t="s">
        <v>499</v>
      </c>
      <c r="M1210" s="602" t="s">
        <v>499</v>
      </c>
      <c r="N1210" s="602" t="s">
        <v>499</v>
      </c>
      <c r="O1210" s="602" t="s">
        <v>499</v>
      </c>
      <c r="P1210" s="602" t="s">
        <v>498</v>
      </c>
      <c r="Q1210" s="602" t="s">
        <v>498</v>
      </c>
      <c r="R1210" s="602" t="s">
        <v>497</v>
      </c>
      <c r="S1210" s="602" t="s">
        <v>497</v>
      </c>
      <c r="T1210" s="602" t="s">
        <v>499</v>
      </c>
      <c r="U1210" s="602" t="s">
        <v>499</v>
      </c>
      <c r="V1210" s="602" t="s">
        <v>498</v>
      </c>
      <c r="W1210" s="602" t="s">
        <v>499</v>
      </c>
      <c r="X1210" s="602" t="s">
        <v>498</v>
      </c>
    </row>
    <row r="1211" spans="1:24" s="602" customFormat="1">
      <c r="A1211" s="602">
        <v>411627</v>
      </c>
      <c r="B1211" s="602" t="s">
        <v>5842</v>
      </c>
      <c r="C1211" s="602" t="s">
        <v>499</v>
      </c>
      <c r="D1211" s="602" t="s">
        <v>498</v>
      </c>
      <c r="E1211" s="602" t="s">
        <v>499</v>
      </c>
      <c r="F1211" s="602" t="s">
        <v>498</v>
      </c>
      <c r="G1211" s="602" t="s">
        <v>499</v>
      </c>
      <c r="H1211" s="602" t="s">
        <v>498</v>
      </c>
      <c r="I1211" s="602" t="s">
        <v>498</v>
      </c>
      <c r="J1211" s="602" t="s">
        <v>498</v>
      </c>
      <c r="K1211" s="602" t="s">
        <v>498</v>
      </c>
      <c r="L1211" s="602" t="s">
        <v>498</v>
      </c>
      <c r="M1211" s="602" t="s">
        <v>498</v>
      </c>
      <c r="N1211" s="602" t="s">
        <v>498</v>
      </c>
      <c r="O1211" s="602" t="s">
        <v>498</v>
      </c>
      <c r="P1211" s="602" t="s">
        <v>498</v>
      </c>
      <c r="Q1211" s="602" t="s">
        <v>498</v>
      </c>
      <c r="R1211" s="602" t="s">
        <v>498</v>
      </c>
      <c r="S1211" s="602" t="s">
        <v>498</v>
      </c>
      <c r="T1211" s="602" t="s">
        <v>498</v>
      </c>
      <c r="U1211" s="602" t="s">
        <v>498</v>
      </c>
      <c r="V1211" s="602" t="s">
        <v>498</v>
      </c>
      <c r="W1211" s="602" t="s">
        <v>498</v>
      </c>
      <c r="X1211" s="602" t="s">
        <v>498</v>
      </c>
    </row>
    <row r="1212" spans="1:24" s="602" customFormat="1">
      <c r="A1212" s="602">
        <v>420489</v>
      </c>
      <c r="B1212" s="602" t="s">
        <v>5842</v>
      </c>
      <c r="C1212" s="602" t="s">
        <v>499</v>
      </c>
      <c r="D1212" s="602" t="s">
        <v>498</v>
      </c>
      <c r="E1212" s="602" t="s">
        <v>499</v>
      </c>
      <c r="F1212" s="602" t="s">
        <v>498</v>
      </c>
      <c r="G1212" s="602" t="s">
        <v>498</v>
      </c>
      <c r="H1212" s="602" t="s">
        <v>498</v>
      </c>
      <c r="I1212" s="602" t="s">
        <v>499</v>
      </c>
      <c r="J1212" s="602" t="s">
        <v>499</v>
      </c>
      <c r="K1212" s="602" t="s">
        <v>499</v>
      </c>
      <c r="L1212" s="602" t="s">
        <v>498</v>
      </c>
      <c r="M1212" s="602" t="s">
        <v>499</v>
      </c>
      <c r="N1212" s="602" t="s">
        <v>498</v>
      </c>
      <c r="O1212" s="602" t="s">
        <v>498</v>
      </c>
      <c r="P1212" s="602" t="s">
        <v>498</v>
      </c>
      <c r="Q1212" s="602" t="s">
        <v>498</v>
      </c>
      <c r="R1212" s="602" t="s">
        <v>498</v>
      </c>
      <c r="S1212" s="602" t="s">
        <v>498</v>
      </c>
      <c r="T1212" s="602" t="s">
        <v>498</v>
      </c>
      <c r="U1212" s="602" t="s">
        <v>498</v>
      </c>
      <c r="V1212" s="602" t="s">
        <v>498</v>
      </c>
      <c r="W1212" s="602" t="s">
        <v>498</v>
      </c>
      <c r="X1212" s="602" t="s">
        <v>498</v>
      </c>
    </row>
    <row r="1213" spans="1:24" s="602" customFormat="1">
      <c r="A1213" s="602">
        <v>420490</v>
      </c>
      <c r="B1213" s="602" t="s">
        <v>5842</v>
      </c>
      <c r="C1213" s="602" t="s">
        <v>499</v>
      </c>
      <c r="D1213" s="602" t="s">
        <v>498</v>
      </c>
      <c r="E1213" s="602" t="s">
        <v>499</v>
      </c>
      <c r="F1213" s="602" t="s">
        <v>498</v>
      </c>
      <c r="G1213" s="602" t="s">
        <v>498</v>
      </c>
      <c r="H1213" s="602" t="s">
        <v>498</v>
      </c>
      <c r="I1213" s="602" t="s">
        <v>499</v>
      </c>
      <c r="J1213" s="602" t="s">
        <v>499</v>
      </c>
      <c r="K1213" s="602" t="s">
        <v>499</v>
      </c>
      <c r="L1213" s="602" t="s">
        <v>498</v>
      </c>
      <c r="M1213" s="602" t="s">
        <v>499</v>
      </c>
      <c r="N1213" s="602" t="s">
        <v>498</v>
      </c>
      <c r="O1213" s="602" t="s">
        <v>498</v>
      </c>
      <c r="P1213" s="602" t="s">
        <v>498</v>
      </c>
      <c r="Q1213" s="602" t="s">
        <v>498</v>
      </c>
      <c r="R1213" s="602" t="s">
        <v>498</v>
      </c>
      <c r="S1213" s="602" t="s">
        <v>498</v>
      </c>
      <c r="T1213" s="602" t="s">
        <v>498</v>
      </c>
      <c r="U1213" s="602" t="s">
        <v>498</v>
      </c>
      <c r="V1213" s="602" t="s">
        <v>498</v>
      </c>
      <c r="W1213" s="602" t="s">
        <v>498</v>
      </c>
      <c r="X1213" s="602" t="s">
        <v>498</v>
      </c>
    </row>
    <row r="1214" spans="1:24" s="602" customFormat="1">
      <c r="A1214" s="602">
        <v>408988</v>
      </c>
      <c r="B1214" s="602" t="s">
        <v>5842</v>
      </c>
      <c r="C1214" s="602" t="s">
        <v>499</v>
      </c>
      <c r="D1214" s="602" t="s">
        <v>498</v>
      </c>
      <c r="E1214" s="602" t="s">
        <v>499</v>
      </c>
      <c r="F1214" s="602" t="s">
        <v>499</v>
      </c>
      <c r="G1214" s="602" t="s">
        <v>498</v>
      </c>
      <c r="H1214" s="602" t="s">
        <v>498</v>
      </c>
      <c r="I1214" s="602" t="s">
        <v>497</v>
      </c>
      <c r="J1214" s="602" t="s">
        <v>498</v>
      </c>
      <c r="K1214" s="602" t="s">
        <v>497</v>
      </c>
      <c r="L1214" s="602" t="s">
        <v>499</v>
      </c>
      <c r="M1214" s="602" t="s">
        <v>497</v>
      </c>
      <c r="N1214" s="602" t="s">
        <v>497</v>
      </c>
      <c r="O1214" s="602" t="s">
        <v>497</v>
      </c>
      <c r="P1214" s="602" t="s">
        <v>498</v>
      </c>
      <c r="Q1214" s="602" t="s">
        <v>498</v>
      </c>
      <c r="R1214" s="602" t="s">
        <v>498</v>
      </c>
      <c r="S1214" s="602" t="s">
        <v>498</v>
      </c>
      <c r="T1214" s="602" t="s">
        <v>498</v>
      </c>
      <c r="U1214" s="602" t="s">
        <v>497</v>
      </c>
      <c r="V1214" s="602" t="s">
        <v>497</v>
      </c>
      <c r="W1214" s="602" t="s">
        <v>498</v>
      </c>
      <c r="X1214" s="602" t="s">
        <v>498</v>
      </c>
    </row>
    <row r="1215" spans="1:24" s="602" customFormat="1">
      <c r="A1215" s="602">
        <v>409222</v>
      </c>
      <c r="B1215" s="602" t="s">
        <v>5842</v>
      </c>
      <c r="C1215" s="602" t="s">
        <v>499</v>
      </c>
      <c r="D1215" s="602" t="s">
        <v>498</v>
      </c>
      <c r="E1215" s="602" t="s">
        <v>499</v>
      </c>
      <c r="F1215" s="602" t="s">
        <v>499</v>
      </c>
      <c r="G1215" s="602" t="s">
        <v>498</v>
      </c>
      <c r="H1215" s="602" t="s">
        <v>498</v>
      </c>
      <c r="I1215" s="602" t="s">
        <v>498</v>
      </c>
      <c r="J1215" s="602" t="s">
        <v>499</v>
      </c>
      <c r="K1215" s="602" t="s">
        <v>498</v>
      </c>
      <c r="L1215" s="602" t="s">
        <v>498</v>
      </c>
      <c r="M1215" s="602" t="s">
        <v>499</v>
      </c>
      <c r="N1215" s="602" t="s">
        <v>498</v>
      </c>
      <c r="O1215" s="602" t="s">
        <v>498</v>
      </c>
      <c r="P1215" s="602" t="s">
        <v>498</v>
      </c>
      <c r="Q1215" s="602" t="s">
        <v>498</v>
      </c>
      <c r="R1215" s="602" t="s">
        <v>498</v>
      </c>
      <c r="S1215" s="602" t="s">
        <v>498</v>
      </c>
      <c r="T1215" s="602" t="s">
        <v>498</v>
      </c>
      <c r="U1215" s="602" t="s">
        <v>498</v>
      </c>
      <c r="V1215" s="602" t="s">
        <v>498</v>
      </c>
      <c r="W1215" s="602" t="s">
        <v>498</v>
      </c>
      <c r="X1215" s="602" t="s">
        <v>498</v>
      </c>
    </row>
    <row r="1216" spans="1:24" s="602" customFormat="1">
      <c r="A1216" s="602">
        <v>409538</v>
      </c>
      <c r="B1216" s="602" t="s">
        <v>5842</v>
      </c>
      <c r="C1216" s="602" t="s">
        <v>499</v>
      </c>
      <c r="D1216" s="602" t="s">
        <v>498</v>
      </c>
      <c r="E1216" s="602" t="s">
        <v>499</v>
      </c>
      <c r="F1216" s="602" t="s">
        <v>499</v>
      </c>
      <c r="G1216" s="602" t="s">
        <v>498</v>
      </c>
      <c r="H1216" s="602" t="s">
        <v>498</v>
      </c>
      <c r="I1216" s="602" t="s">
        <v>497</v>
      </c>
      <c r="J1216" s="602" t="s">
        <v>497</v>
      </c>
      <c r="K1216" s="602" t="s">
        <v>497</v>
      </c>
      <c r="L1216" s="602" t="s">
        <v>497</v>
      </c>
      <c r="M1216" s="602" t="s">
        <v>499</v>
      </c>
      <c r="N1216" s="602" t="s">
        <v>499</v>
      </c>
      <c r="O1216" s="602" t="s">
        <v>499</v>
      </c>
      <c r="P1216" s="602" t="s">
        <v>497</v>
      </c>
      <c r="Q1216" s="602" t="s">
        <v>498</v>
      </c>
      <c r="R1216" s="602" t="s">
        <v>498</v>
      </c>
      <c r="S1216" s="602" t="s">
        <v>498</v>
      </c>
      <c r="T1216" s="602" t="s">
        <v>498</v>
      </c>
      <c r="U1216" s="602" t="s">
        <v>498</v>
      </c>
      <c r="V1216" s="602" t="s">
        <v>497</v>
      </c>
      <c r="W1216" s="602" t="s">
        <v>498</v>
      </c>
      <c r="X1216" s="602" t="s">
        <v>498</v>
      </c>
    </row>
    <row r="1217" spans="1:24" s="602" customFormat="1">
      <c r="A1217" s="602">
        <v>409577</v>
      </c>
      <c r="B1217" s="602" t="s">
        <v>5842</v>
      </c>
      <c r="C1217" s="602" t="s">
        <v>499</v>
      </c>
      <c r="D1217" s="602" t="s">
        <v>498</v>
      </c>
      <c r="E1217" s="602" t="s">
        <v>499</v>
      </c>
      <c r="F1217" s="602" t="s">
        <v>499</v>
      </c>
      <c r="G1217" s="602" t="s">
        <v>499</v>
      </c>
      <c r="H1217" s="602" t="s">
        <v>498</v>
      </c>
      <c r="I1217" s="602" t="s">
        <v>499</v>
      </c>
      <c r="J1217" s="602" t="s">
        <v>499</v>
      </c>
      <c r="K1217" s="602" t="s">
        <v>499</v>
      </c>
      <c r="L1217" s="602" t="s">
        <v>499</v>
      </c>
      <c r="M1217" s="602" t="s">
        <v>498</v>
      </c>
      <c r="N1217" s="602" t="s">
        <v>498</v>
      </c>
      <c r="O1217" s="602" t="s">
        <v>498</v>
      </c>
      <c r="P1217" s="602" t="s">
        <v>498</v>
      </c>
      <c r="Q1217" s="602" t="s">
        <v>498</v>
      </c>
      <c r="R1217" s="602" t="s">
        <v>498</v>
      </c>
      <c r="S1217" s="602" t="s">
        <v>498</v>
      </c>
      <c r="T1217" s="602" t="s">
        <v>498</v>
      </c>
      <c r="U1217" s="602" t="s">
        <v>498</v>
      </c>
      <c r="V1217" s="602" t="s">
        <v>498</v>
      </c>
      <c r="W1217" s="602" t="s">
        <v>498</v>
      </c>
      <c r="X1217" s="602" t="s">
        <v>498</v>
      </c>
    </row>
    <row r="1218" spans="1:24" s="602" customFormat="1">
      <c r="A1218" s="602">
        <v>409612</v>
      </c>
      <c r="B1218" s="602" t="s">
        <v>5842</v>
      </c>
      <c r="C1218" s="602" t="s">
        <v>499</v>
      </c>
      <c r="D1218" s="602" t="s">
        <v>498</v>
      </c>
      <c r="E1218" s="602" t="s">
        <v>499</v>
      </c>
      <c r="F1218" s="602" t="s">
        <v>499</v>
      </c>
      <c r="G1218" s="602" t="s">
        <v>498</v>
      </c>
      <c r="H1218" s="602" t="s">
        <v>498</v>
      </c>
      <c r="I1218" s="602" t="s">
        <v>499</v>
      </c>
      <c r="J1218" s="602" t="s">
        <v>498</v>
      </c>
      <c r="K1218" s="602" t="s">
        <v>499</v>
      </c>
      <c r="L1218" s="602" t="s">
        <v>498</v>
      </c>
      <c r="M1218" s="602" t="s">
        <v>499</v>
      </c>
      <c r="N1218" s="602" t="s">
        <v>498</v>
      </c>
      <c r="O1218" s="602" t="s">
        <v>498</v>
      </c>
      <c r="P1218" s="602" t="s">
        <v>498</v>
      </c>
      <c r="Q1218" s="602" t="s">
        <v>498</v>
      </c>
      <c r="R1218" s="602" t="s">
        <v>498</v>
      </c>
      <c r="S1218" s="602" t="s">
        <v>498</v>
      </c>
      <c r="T1218" s="602" t="s">
        <v>498</v>
      </c>
      <c r="U1218" s="602" t="s">
        <v>498</v>
      </c>
      <c r="V1218" s="602" t="s">
        <v>498</v>
      </c>
      <c r="W1218" s="602" t="s">
        <v>498</v>
      </c>
      <c r="X1218" s="602" t="s">
        <v>498</v>
      </c>
    </row>
    <row r="1219" spans="1:24" s="602" customFormat="1">
      <c r="A1219" s="602">
        <v>409969</v>
      </c>
      <c r="B1219" s="602" t="s">
        <v>5842</v>
      </c>
      <c r="C1219" s="602" t="s">
        <v>499</v>
      </c>
      <c r="D1219" s="602" t="s">
        <v>498</v>
      </c>
      <c r="E1219" s="602" t="s">
        <v>499</v>
      </c>
      <c r="F1219" s="602" t="s">
        <v>499</v>
      </c>
      <c r="G1219" s="602" t="s">
        <v>498</v>
      </c>
      <c r="H1219" s="602" t="s">
        <v>498</v>
      </c>
      <c r="I1219" s="602" t="s">
        <v>498</v>
      </c>
      <c r="J1219" s="602" t="s">
        <v>499</v>
      </c>
      <c r="K1219" s="602" t="s">
        <v>499</v>
      </c>
      <c r="L1219" s="602" t="s">
        <v>498</v>
      </c>
      <c r="M1219" s="602" t="s">
        <v>499</v>
      </c>
      <c r="N1219" s="602" t="s">
        <v>498</v>
      </c>
      <c r="O1219" s="602" t="s">
        <v>498</v>
      </c>
      <c r="P1219" s="602" t="s">
        <v>498</v>
      </c>
      <c r="Q1219" s="602" t="s">
        <v>498</v>
      </c>
      <c r="R1219" s="602" t="s">
        <v>498</v>
      </c>
      <c r="S1219" s="602" t="s">
        <v>498</v>
      </c>
      <c r="T1219" s="602" t="s">
        <v>498</v>
      </c>
      <c r="U1219" s="602" t="s">
        <v>498</v>
      </c>
      <c r="V1219" s="602" t="s">
        <v>498</v>
      </c>
      <c r="W1219" s="602" t="s">
        <v>498</v>
      </c>
      <c r="X1219" s="602" t="s">
        <v>498</v>
      </c>
    </row>
    <row r="1220" spans="1:24" s="602" customFormat="1">
      <c r="A1220" s="602">
        <v>409971</v>
      </c>
      <c r="B1220" s="602" t="s">
        <v>5842</v>
      </c>
      <c r="C1220" s="602" t="s">
        <v>499</v>
      </c>
      <c r="D1220" s="602" t="s">
        <v>498</v>
      </c>
      <c r="E1220" s="602" t="s">
        <v>499</v>
      </c>
      <c r="F1220" s="602" t="s">
        <v>499</v>
      </c>
      <c r="G1220" s="602" t="s">
        <v>498</v>
      </c>
      <c r="H1220" s="602" t="s">
        <v>498</v>
      </c>
      <c r="I1220" s="602" t="s">
        <v>497</v>
      </c>
      <c r="J1220" s="602" t="s">
        <v>499</v>
      </c>
      <c r="K1220" s="602" t="s">
        <v>499</v>
      </c>
      <c r="L1220" s="602" t="s">
        <v>498</v>
      </c>
      <c r="M1220" s="602" t="s">
        <v>497</v>
      </c>
      <c r="N1220" s="602" t="s">
        <v>497</v>
      </c>
      <c r="O1220" s="602" t="s">
        <v>497</v>
      </c>
      <c r="P1220" s="602" t="s">
        <v>498</v>
      </c>
      <c r="Q1220" s="602" t="s">
        <v>498</v>
      </c>
      <c r="R1220" s="602" t="s">
        <v>498</v>
      </c>
      <c r="S1220" s="602" t="s">
        <v>498</v>
      </c>
      <c r="T1220" s="602" t="s">
        <v>498</v>
      </c>
      <c r="U1220" s="602" t="s">
        <v>498</v>
      </c>
      <c r="V1220" s="602" t="s">
        <v>498</v>
      </c>
      <c r="W1220" s="602" t="s">
        <v>498</v>
      </c>
      <c r="X1220" s="602" t="s">
        <v>498</v>
      </c>
    </row>
    <row r="1221" spans="1:24" s="602" customFormat="1">
      <c r="A1221" s="602">
        <v>409973</v>
      </c>
      <c r="B1221" s="602" t="s">
        <v>5842</v>
      </c>
      <c r="C1221" s="602" t="s">
        <v>499</v>
      </c>
      <c r="D1221" s="602" t="s">
        <v>498</v>
      </c>
      <c r="E1221" s="602" t="s">
        <v>499</v>
      </c>
      <c r="F1221" s="602" t="s">
        <v>499</v>
      </c>
      <c r="G1221" s="602" t="s">
        <v>498</v>
      </c>
      <c r="H1221" s="602" t="s">
        <v>498</v>
      </c>
      <c r="I1221" s="602" t="s">
        <v>499</v>
      </c>
      <c r="J1221" s="602" t="s">
        <v>497</v>
      </c>
      <c r="K1221" s="602" t="s">
        <v>499</v>
      </c>
      <c r="L1221" s="602" t="s">
        <v>499</v>
      </c>
      <c r="M1221" s="602" t="s">
        <v>497</v>
      </c>
      <c r="N1221" s="602" t="s">
        <v>499</v>
      </c>
      <c r="O1221" s="602" t="s">
        <v>499</v>
      </c>
      <c r="P1221" s="602" t="s">
        <v>498</v>
      </c>
      <c r="Q1221" s="602" t="s">
        <v>498</v>
      </c>
      <c r="R1221" s="602" t="s">
        <v>498</v>
      </c>
      <c r="S1221" s="602" t="s">
        <v>498</v>
      </c>
      <c r="T1221" s="602" t="s">
        <v>498</v>
      </c>
      <c r="U1221" s="602" t="s">
        <v>498</v>
      </c>
      <c r="V1221" s="602" t="s">
        <v>499</v>
      </c>
      <c r="W1221" s="602" t="s">
        <v>498</v>
      </c>
      <c r="X1221" s="602" t="s">
        <v>498</v>
      </c>
    </row>
    <row r="1222" spans="1:24" s="602" customFormat="1">
      <c r="A1222" s="602">
        <v>410401</v>
      </c>
      <c r="B1222" s="602" t="s">
        <v>5842</v>
      </c>
      <c r="C1222" s="602" t="s">
        <v>499</v>
      </c>
      <c r="D1222" s="602" t="s">
        <v>498</v>
      </c>
      <c r="E1222" s="602" t="s">
        <v>499</v>
      </c>
      <c r="F1222" s="602" t="s">
        <v>499</v>
      </c>
      <c r="G1222" s="602" t="s">
        <v>498</v>
      </c>
      <c r="H1222" s="602" t="s">
        <v>498</v>
      </c>
      <c r="I1222" s="602" t="s">
        <v>499</v>
      </c>
      <c r="J1222" s="602" t="s">
        <v>499</v>
      </c>
      <c r="K1222" s="602" t="s">
        <v>499</v>
      </c>
      <c r="L1222" s="602" t="s">
        <v>499</v>
      </c>
      <c r="M1222" s="602" t="s">
        <v>499</v>
      </c>
      <c r="N1222" s="602" t="s">
        <v>498</v>
      </c>
      <c r="O1222" s="602" t="s">
        <v>498</v>
      </c>
      <c r="P1222" s="602" t="s">
        <v>498</v>
      </c>
      <c r="Q1222" s="602" t="s">
        <v>498</v>
      </c>
      <c r="R1222" s="602" t="s">
        <v>498</v>
      </c>
      <c r="S1222" s="602" t="s">
        <v>498</v>
      </c>
      <c r="T1222" s="602" t="s">
        <v>498</v>
      </c>
      <c r="U1222" s="602" t="s">
        <v>498</v>
      </c>
      <c r="V1222" s="602" t="s">
        <v>498</v>
      </c>
      <c r="W1222" s="602" t="s">
        <v>498</v>
      </c>
      <c r="X1222" s="602" t="s">
        <v>498</v>
      </c>
    </row>
    <row r="1223" spans="1:24" s="602" customFormat="1">
      <c r="A1223" s="602">
        <v>410569</v>
      </c>
      <c r="B1223" s="602" t="s">
        <v>5842</v>
      </c>
      <c r="C1223" s="602" t="s">
        <v>499</v>
      </c>
      <c r="D1223" s="602" t="s">
        <v>498</v>
      </c>
      <c r="E1223" s="602" t="s">
        <v>499</v>
      </c>
      <c r="F1223" s="602" t="s">
        <v>499</v>
      </c>
      <c r="G1223" s="602" t="s">
        <v>498</v>
      </c>
      <c r="H1223" s="602" t="s">
        <v>498</v>
      </c>
      <c r="I1223" s="602" t="s">
        <v>497</v>
      </c>
      <c r="J1223" s="602" t="s">
        <v>497</v>
      </c>
      <c r="K1223" s="602" t="s">
        <v>499</v>
      </c>
      <c r="L1223" s="602" t="s">
        <v>498</v>
      </c>
      <c r="M1223" s="602" t="s">
        <v>499</v>
      </c>
      <c r="N1223" s="602" t="s">
        <v>498</v>
      </c>
      <c r="O1223" s="602" t="s">
        <v>498</v>
      </c>
      <c r="P1223" s="602" t="s">
        <v>498</v>
      </c>
      <c r="Q1223" s="602" t="s">
        <v>498</v>
      </c>
      <c r="R1223" s="602" t="s">
        <v>498</v>
      </c>
      <c r="S1223" s="602" t="s">
        <v>498</v>
      </c>
      <c r="T1223" s="602" t="s">
        <v>498</v>
      </c>
      <c r="U1223" s="602" t="s">
        <v>498</v>
      </c>
      <c r="V1223" s="602" t="s">
        <v>498</v>
      </c>
      <c r="W1223" s="602" t="s">
        <v>498</v>
      </c>
      <c r="X1223" s="602" t="s">
        <v>498</v>
      </c>
    </row>
    <row r="1224" spans="1:24" s="602" customFormat="1">
      <c r="A1224" s="602">
        <v>410816</v>
      </c>
      <c r="B1224" s="602" t="s">
        <v>5842</v>
      </c>
      <c r="C1224" s="602" t="s">
        <v>499</v>
      </c>
      <c r="D1224" s="602" t="s">
        <v>498</v>
      </c>
      <c r="E1224" s="602" t="s">
        <v>499</v>
      </c>
      <c r="F1224" s="602" t="s">
        <v>499</v>
      </c>
      <c r="G1224" s="602" t="s">
        <v>498</v>
      </c>
      <c r="H1224" s="602" t="s">
        <v>499</v>
      </c>
      <c r="I1224" s="602" t="s">
        <v>497</v>
      </c>
      <c r="J1224" s="602" t="s">
        <v>497</v>
      </c>
      <c r="K1224" s="602" t="s">
        <v>497</v>
      </c>
      <c r="L1224" s="602" t="s">
        <v>498</v>
      </c>
      <c r="M1224" s="602" t="s">
        <v>497</v>
      </c>
      <c r="N1224" s="602" t="s">
        <v>498</v>
      </c>
      <c r="O1224" s="602" t="s">
        <v>498</v>
      </c>
      <c r="P1224" s="602" t="s">
        <v>498</v>
      </c>
      <c r="Q1224" s="602" t="s">
        <v>498</v>
      </c>
      <c r="R1224" s="602" t="s">
        <v>498</v>
      </c>
      <c r="S1224" s="602" t="s">
        <v>498</v>
      </c>
      <c r="T1224" s="602" t="s">
        <v>498</v>
      </c>
      <c r="U1224" s="602" t="s">
        <v>498</v>
      </c>
      <c r="V1224" s="602" t="s">
        <v>498</v>
      </c>
      <c r="W1224" s="602" t="s">
        <v>498</v>
      </c>
      <c r="X1224" s="602" t="s">
        <v>498</v>
      </c>
    </row>
    <row r="1225" spans="1:24" s="602" customFormat="1">
      <c r="A1225" s="602">
        <v>410948</v>
      </c>
      <c r="B1225" s="602" t="s">
        <v>5842</v>
      </c>
      <c r="C1225" s="602" t="s">
        <v>499</v>
      </c>
      <c r="D1225" s="602" t="s">
        <v>498</v>
      </c>
      <c r="E1225" s="602" t="s">
        <v>499</v>
      </c>
      <c r="F1225" s="602" t="s">
        <v>499</v>
      </c>
      <c r="G1225" s="602" t="s">
        <v>499</v>
      </c>
      <c r="H1225" s="602" t="s">
        <v>498</v>
      </c>
      <c r="I1225" s="602" t="s">
        <v>499</v>
      </c>
      <c r="J1225" s="602" t="s">
        <v>497</v>
      </c>
      <c r="K1225" s="602" t="s">
        <v>497</v>
      </c>
      <c r="L1225" s="602" t="s">
        <v>498</v>
      </c>
      <c r="M1225" s="602" t="s">
        <v>498</v>
      </c>
      <c r="N1225" s="602" t="s">
        <v>499</v>
      </c>
      <c r="O1225" s="602" t="s">
        <v>499</v>
      </c>
      <c r="P1225" s="602" t="s">
        <v>498</v>
      </c>
      <c r="Q1225" s="602" t="s">
        <v>498</v>
      </c>
      <c r="R1225" s="602" t="s">
        <v>498</v>
      </c>
      <c r="S1225" s="602" t="s">
        <v>498</v>
      </c>
      <c r="T1225" s="602" t="s">
        <v>498</v>
      </c>
      <c r="U1225" s="602" t="s">
        <v>498</v>
      </c>
      <c r="V1225" s="602" t="s">
        <v>498</v>
      </c>
      <c r="W1225" s="602" t="s">
        <v>498</v>
      </c>
      <c r="X1225" s="602" t="s">
        <v>498</v>
      </c>
    </row>
    <row r="1226" spans="1:24" s="602" customFormat="1">
      <c r="A1226" s="602">
        <v>410997</v>
      </c>
      <c r="B1226" s="602" t="s">
        <v>5842</v>
      </c>
      <c r="C1226" s="602" t="s">
        <v>499</v>
      </c>
      <c r="D1226" s="602" t="s">
        <v>498</v>
      </c>
      <c r="E1226" s="602" t="s">
        <v>499</v>
      </c>
      <c r="F1226" s="602" t="s">
        <v>499</v>
      </c>
      <c r="G1226" s="602" t="s">
        <v>498</v>
      </c>
      <c r="H1226" s="602" t="s">
        <v>499</v>
      </c>
      <c r="I1226" s="602" t="s">
        <v>499</v>
      </c>
      <c r="J1226" s="602" t="s">
        <v>498</v>
      </c>
      <c r="K1226" s="602" t="s">
        <v>499</v>
      </c>
      <c r="L1226" s="602" t="s">
        <v>498</v>
      </c>
      <c r="M1226" s="602" t="s">
        <v>499</v>
      </c>
      <c r="N1226" s="602" t="s">
        <v>498</v>
      </c>
      <c r="O1226" s="602" t="s">
        <v>498</v>
      </c>
      <c r="P1226" s="602" t="s">
        <v>498</v>
      </c>
      <c r="Q1226" s="602" t="s">
        <v>498</v>
      </c>
      <c r="R1226" s="602" t="s">
        <v>498</v>
      </c>
      <c r="S1226" s="602" t="s">
        <v>498</v>
      </c>
      <c r="T1226" s="602" t="s">
        <v>498</v>
      </c>
      <c r="U1226" s="602" t="s">
        <v>498</v>
      </c>
      <c r="V1226" s="602" t="s">
        <v>498</v>
      </c>
      <c r="W1226" s="602" t="s">
        <v>498</v>
      </c>
      <c r="X1226" s="602" t="s">
        <v>498</v>
      </c>
    </row>
    <row r="1227" spans="1:24" s="602" customFormat="1">
      <c r="A1227" s="602">
        <v>411276</v>
      </c>
      <c r="B1227" s="602" t="s">
        <v>5842</v>
      </c>
      <c r="C1227" s="602" t="s">
        <v>499</v>
      </c>
      <c r="D1227" s="602" t="s">
        <v>498</v>
      </c>
      <c r="E1227" s="602" t="s">
        <v>499</v>
      </c>
      <c r="F1227" s="602" t="s">
        <v>499</v>
      </c>
      <c r="G1227" s="602" t="s">
        <v>498</v>
      </c>
      <c r="H1227" s="602" t="s">
        <v>498</v>
      </c>
      <c r="I1227" s="602" t="s">
        <v>497</v>
      </c>
      <c r="J1227" s="602" t="s">
        <v>497</v>
      </c>
      <c r="K1227" s="602" t="s">
        <v>497</v>
      </c>
      <c r="L1227" s="602" t="s">
        <v>498</v>
      </c>
      <c r="M1227" s="602" t="s">
        <v>497</v>
      </c>
      <c r="N1227" s="602" t="s">
        <v>498</v>
      </c>
      <c r="O1227" s="602" t="s">
        <v>497</v>
      </c>
      <c r="P1227" s="602" t="s">
        <v>498</v>
      </c>
      <c r="Q1227" s="602" t="s">
        <v>498</v>
      </c>
      <c r="R1227" s="602" t="s">
        <v>498</v>
      </c>
      <c r="S1227" s="602" t="s">
        <v>498</v>
      </c>
      <c r="T1227" s="602" t="s">
        <v>498</v>
      </c>
      <c r="U1227" s="602" t="s">
        <v>498</v>
      </c>
      <c r="V1227" s="602" t="s">
        <v>498</v>
      </c>
      <c r="W1227" s="602" t="s">
        <v>498</v>
      </c>
      <c r="X1227" s="602" t="s">
        <v>498</v>
      </c>
    </row>
    <row r="1228" spans="1:24" s="602" customFormat="1">
      <c r="A1228" s="602">
        <v>411402</v>
      </c>
      <c r="B1228" s="602" t="s">
        <v>5842</v>
      </c>
      <c r="C1228" s="602" t="s">
        <v>499</v>
      </c>
      <c r="D1228" s="602" t="s">
        <v>498</v>
      </c>
      <c r="E1228" s="602" t="s">
        <v>499</v>
      </c>
      <c r="F1228" s="602" t="s">
        <v>499</v>
      </c>
      <c r="G1228" s="602" t="s">
        <v>498</v>
      </c>
      <c r="H1228" s="602" t="s">
        <v>498</v>
      </c>
      <c r="I1228" s="602" t="s">
        <v>499</v>
      </c>
      <c r="J1228" s="602" t="s">
        <v>497</v>
      </c>
      <c r="K1228" s="602" t="s">
        <v>497</v>
      </c>
      <c r="L1228" s="602" t="s">
        <v>498</v>
      </c>
      <c r="M1228" s="602" t="s">
        <v>497</v>
      </c>
      <c r="N1228" s="602" t="s">
        <v>498</v>
      </c>
      <c r="O1228" s="602" t="s">
        <v>498</v>
      </c>
      <c r="P1228" s="602" t="s">
        <v>498</v>
      </c>
      <c r="Q1228" s="602" t="s">
        <v>498</v>
      </c>
      <c r="R1228" s="602" t="s">
        <v>498</v>
      </c>
      <c r="S1228" s="602" t="s">
        <v>498</v>
      </c>
      <c r="T1228" s="602" t="s">
        <v>498</v>
      </c>
      <c r="U1228" s="602" t="s">
        <v>498</v>
      </c>
      <c r="V1228" s="602" t="s">
        <v>498</v>
      </c>
      <c r="W1228" s="602" t="s">
        <v>498</v>
      </c>
      <c r="X1228" s="602" t="s">
        <v>498</v>
      </c>
    </row>
    <row r="1229" spans="1:24" s="602" customFormat="1">
      <c r="A1229" s="602">
        <v>411600</v>
      </c>
      <c r="B1229" s="602" t="s">
        <v>5842</v>
      </c>
      <c r="C1229" s="602" t="s">
        <v>499</v>
      </c>
      <c r="D1229" s="602" t="s">
        <v>498</v>
      </c>
      <c r="E1229" s="602" t="s">
        <v>499</v>
      </c>
      <c r="F1229" s="602" t="s">
        <v>499</v>
      </c>
      <c r="G1229" s="602" t="s">
        <v>498</v>
      </c>
      <c r="H1229" s="602" t="s">
        <v>497</v>
      </c>
      <c r="I1229" s="602" t="s">
        <v>497</v>
      </c>
      <c r="J1229" s="602" t="s">
        <v>497</v>
      </c>
      <c r="K1229" s="602" t="s">
        <v>497</v>
      </c>
      <c r="L1229" s="602" t="s">
        <v>498</v>
      </c>
      <c r="M1229" s="602" t="s">
        <v>497</v>
      </c>
      <c r="N1229" s="602" t="s">
        <v>497</v>
      </c>
      <c r="O1229" s="602" t="s">
        <v>499</v>
      </c>
      <c r="P1229" s="602" t="s">
        <v>498</v>
      </c>
      <c r="Q1229" s="602" t="s">
        <v>498</v>
      </c>
      <c r="R1229" s="602" t="s">
        <v>498</v>
      </c>
      <c r="S1229" s="602" t="s">
        <v>498</v>
      </c>
      <c r="T1229" s="602" t="s">
        <v>498</v>
      </c>
      <c r="U1229" s="602" t="s">
        <v>498</v>
      </c>
      <c r="V1229" s="602" t="s">
        <v>498</v>
      </c>
      <c r="W1229" s="602" t="s">
        <v>498</v>
      </c>
      <c r="X1229" s="602" t="s">
        <v>498</v>
      </c>
    </row>
    <row r="1230" spans="1:24" s="602" customFormat="1">
      <c r="A1230" s="602">
        <v>412029</v>
      </c>
      <c r="B1230" s="602" t="s">
        <v>5842</v>
      </c>
      <c r="C1230" s="602" t="s">
        <v>499</v>
      </c>
      <c r="D1230" s="602" t="s">
        <v>498</v>
      </c>
      <c r="E1230" s="602" t="s">
        <v>499</v>
      </c>
      <c r="F1230" s="602" t="s">
        <v>499</v>
      </c>
      <c r="G1230" s="602" t="s">
        <v>498</v>
      </c>
      <c r="H1230" s="602" t="s">
        <v>497</v>
      </c>
      <c r="I1230" s="602" t="s">
        <v>497</v>
      </c>
      <c r="J1230" s="602" t="s">
        <v>497</v>
      </c>
      <c r="K1230" s="602" t="s">
        <v>497</v>
      </c>
      <c r="L1230" s="602" t="s">
        <v>498</v>
      </c>
      <c r="M1230" s="602" t="s">
        <v>499</v>
      </c>
      <c r="N1230" s="602" t="s">
        <v>498</v>
      </c>
      <c r="O1230" s="602" t="s">
        <v>498</v>
      </c>
      <c r="P1230" s="602" t="s">
        <v>498</v>
      </c>
      <c r="Q1230" s="602" t="s">
        <v>498</v>
      </c>
      <c r="R1230" s="602" t="s">
        <v>498</v>
      </c>
      <c r="S1230" s="602" t="s">
        <v>498</v>
      </c>
      <c r="T1230" s="602" t="s">
        <v>498</v>
      </c>
      <c r="U1230" s="602" t="s">
        <v>498</v>
      </c>
      <c r="V1230" s="602" t="s">
        <v>498</v>
      </c>
      <c r="W1230" s="602" t="s">
        <v>498</v>
      </c>
      <c r="X1230" s="602" t="s">
        <v>498</v>
      </c>
    </row>
    <row r="1231" spans="1:24" s="602" customFormat="1">
      <c r="A1231" s="602">
        <v>412929</v>
      </c>
      <c r="B1231" s="602" t="s">
        <v>5842</v>
      </c>
      <c r="C1231" s="602" t="s">
        <v>499</v>
      </c>
      <c r="D1231" s="602" t="s">
        <v>498</v>
      </c>
      <c r="E1231" s="602" t="s">
        <v>499</v>
      </c>
      <c r="F1231" s="602" t="s">
        <v>499</v>
      </c>
      <c r="G1231" s="602" t="s">
        <v>498</v>
      </c>
      <c r="H1231" s="602" t="s">
        <v>499</v>
      </c>
      <c r="I1231" s="602" t="s">
        <v>499</v>
      </c>
      <c r="J1231" s="602" t="s">
        <v>499</v>
      </c>
      <c r="K1231" s="602" t="s">
        <v>499</v>
      </c>
      <c r="L1231" s="602" t="s">
        <v>498</v>
      </c>
      <c r="M1231" s="602" t="s">
        <v>497</v>
      </c>
      <c r="N1231" s="602" t="s">
        <v>498</v>
      </c>
      <c r="O1231" s="602" t="s">
        <v>499</v>
      </c>
      <c r="P1231" s="602" t="s">
        <v>498</v>
      </c>
      <c r="Q1231" s="602" t="s">
        <v>498</v>
      </c>
      <c r="R1231" s="602" t="s">
        <v>498</v>
      </c>
      <c r="S1231" s="602" t="s">
        <v>498</v>
      </c>
      <c r="T1231" s="602" t="s">
        <v>498</v>
      </c>
      <c r="U1231" s="602" t="s">
        <v>499</v>
      </c>
      <c r="V1231" s="602" t="s">
        <v>498</v>
      </c>
      <c r="W1231" s="602" t="s">
        <v>498</v>
      </c>
      <c r="X1231" s="602" t="s">
        <v>498</v>
      </c>
    </row>
    <row r="1232" spans="1:24" s="602" customFormat="1">
      <c r="A1232" s="602">
        <v>413946</v>
      </c>
      <c r="B1232" s="602" t="s">
        <v>5842</v>
      </c>
      <c r="C1232" s="602" t="s">
        <v>499</v>
      </c>
      <c r="D1232" s="602" t="s">
        <v>498</v>
      </c>
      <c r="E1232" s="602" t="s">
        <v>499</v>
      </c>
      <c r="F1232" s="602" t="s">
        <v>499</v>
      </c>
      <c r="G1232" s="602" t="s">
        <v>498</v>
      </c>
      <c r="H1232" s="602" t="s">
        <v>498</v>
      </c>
      <c r="I1232" s="602" t="s">
        <v>498</v>
      </c>
      <c r="J1232" s="602" t="s">
        <v>499</v>
      </c>
      <c r="K1232" s="602" t="s">
        <v>498</v>
      </c>
      <c r="L1232" s="602" t="s">
        <v>498</v>
      </c>
      <c r="M1232" s="602" t="s">
        <v>499</v>
      </c>
      <c r="N1232" s="602" t="s">
        <v>498</v>
      </c>
      <c r="O1232" s="602" t="s">
        <v>498</v>
      </c>
      <c r="P1232" s="602" t="s">
        <v>498</v>
      </c>
      <c r="Q1232" s="602" t="s">
        <v>498</v>
      </c>
      <c r="R1232" s="602" t="s">
        <v>498</v>
      </c>
      <c r="S1232" s="602" t="s">
        <v>498</v>
      </c>
      <c r="T1232" s="602" t="s">
        <v>498</v>
      </c>
      <c r="U1232" s="602" t="s">
        <v>498</v>
      </c>
      <c r="V1232" s="602" t="s">
        <v>498</v>
      </c>
      <c r="W1232" s="602" t="s">
        <v>498</v>
      </c>
      <c r="X1232" s="602" t="s">
        <v>498</v>
      </c>
    </row>
    <row r="1233" spans="1:24" s="602" customFormat="1">
      <c r="A1233" s="602">
        <v>413955</v>
      </c>
      <c r="B1233" s="602" t="s">
        <v>5842</v>
      </c>
      <c r="C1233" s="602" t="s">
        <v>499</v>
      </c>
      <c r="D1233" s="602" t="s">
        <v>498</v>
      </c>
      <c r="E1233" s="602" t="s">
        <v>499</v>
      </c>
      <c r="F1233" s="602" t="s">
        <v>499</v>
      </c>
      <c r="G1233" s="602" t="s">
        <v>498</v>
      </c>
      <c r="H1233" s="602" t="s">
        <v>499</v>
      </c>
      <c r="I1233" s="602" t="s">
        <v>499</v>
      </c>
      <c r="J1233" s="602" t="s">
        <v>497</v>
      </c>
      <c r="K1233" s="602" t="s">
        <v>497</v>
      </c>
      <c r="L1233" s="602" t="s">
        <v>497</v>
      </c>
      <c r="M1233" s="602" t="s">
        <v>499</v>
      </c>
      <c r="N1233" s="602" t="s">
        <v>498</v>
      </c>
      <c r="O1233" s="602" t="s">
        <v>498</v>
      </c>
      <c r="P1233" s="602" t="s">
        <v>498</v>
      </c>
      <c r="Q1233" s="602" t="s">
        <v>498</v>
      </c>
      <c r="R1233" s="602" t="s">
        <v>498</v>
      </c>
      <c r="S1233" s="602" t="s">
        <v>498</v>
      </c>
      <c r="T1233" s="602" t="s">
        <v>498</v>
      </c>
      <c r="U1233" s="602" t="s">
        <v>498</v>
      </c>
      <c r="V1233" s="602" t="s">
        <v>498</v>
      </c>
      <c r="W1233" s="602" t="s">
        <v>498</v>
      </c>
      <c r="X1233" s="602" t="s">
        <v>498</v>
      </c>
    </row>
    <row r="1234" spans="1:24" s="602" customFormat="1">
      <c r="A1234" s="602">
        <v>413973</v>
      </c>
      <c r="B1234" s="602" t="s">
        <v>5842</v>
      </c>
      <c r="C1234" s="602" t="s">
        <v>499</v>
      </c>
      <c r="D1234" s="602" t="s">
        <v>498</v>
      </c>
      <c r="E1234" s="602" t="s">
        <v>499</v>
      </c>
      <c r="F1234" s="602" t="s">
        <v>499</v>
      </c>
      <c r="G1234" s="602" t="s">
        <v>498</v>
      </c>
      <c r="H1234" s="602" t="s">
        <v>498</v>
      </c>
      <c r="I1234" s="602" t="s">
        <v>497</v>
      </c>
      <c r="J1234" s="602" t="s">
        <v>497</v>
      </c>
      <c r="K1234" s="602" t="s">
        <v>499</v>
      </c>
      <c r="L1234" s="602" t="s">
        <v>498</v>
      </c>
      <c r="M1234" s="602" t="s">
        <v>497</v>
      </c>
      <c r="N1234" s="602" t="s">
        <v>498</v>
      </c>
      <c r="O1234" s="602" t="s">
        <v>498</v>
      </c>
      <c r="P1234" s="602" t="s">
        <v>498</v>
      </c>
      <c r="Q1234" s="602" t="s">
        <v>498</v>
      </c>
      <c r="R1234" s="602" t="s">
        <v>498</v>
      </c>
      <c r="S1234" s="602" t="s">
        <v>498</v>
      </c>
      <c r="T1234" s="602" t="s">
        <v>498</v>
      </c>
      <c r="U1234" s="602" t="s">
        <v>498</v>
      </c>
      <c r="V1234" s="602" t="s">
        <v>498</v>
      </c>
      <c r="W1234" s="602" t="s">
        <v>498</v>
      </c>
      <c r="X1234" s="602" t="s">
        <v>498</v>
      </c>
    </row>
    <row r="1235" spans="1:24" s="602" customFormat="1">
      <c r="A1235" s="602">
        <v>414050</v>
      </c>
      <c r="B1235" s="602" t="s">
        <v>5842</v>
      </c>
      <c r="C1235" s="602" t="s">
        <v>499</v>
      </c>
      <c r="D1235" s="602" t="s">
        <v>498</v>
      </c>
      <c r="E1235" s="602" t="s">
        <v>499</v>
      </c>
      <c r="F1235" s="602" t="s">
        <v>499</v>
      </c>
      <c r="G1235" s="602" t="s">
        <v>498</v>
      </c>
      <c r="H1235" s="602" t="s">
        <v>499</v>
      </c>
      <c r="I1235" s="602" t="s">
        <v>498</v>
      </c>
      <c r="J1235" s="602" t="s">
        <v>499</v>
      </c>
      <c r="K1235" s="602" t="s">
        <v>499</v>
      </c>
      <c r="L1235" s="602" t="s">
        <v>499</v>
      </c>
      <c r="M1235" s="602" t="s">
        <v>499</v>
      </c>
      <c r="N1235" s="602" t="s">
        <v>498</v>
      </c>
      <c r="O1235" s="602" t="s">
        <v>498</v>
      </c>
      <c r="P1235" s="602" t="s">
        <v>498</v>
      </c>
      <c r="Q1235" s="602" t="s">
        <v>498</v>
      </c>
      <c r="R1235" s="602" t="s">
        <v>498</v>
      </c>
      <c r="S1235" s="602" t="s">
        <v>498</v>
      </c>
      <c r="T1235" s="602" t="s">
        <v>498</v>
      </c>
      <c r="U1235" s="602" t="s">
        <v>498</v>
      </c>
      <c r="V1235" s="602" t="s">
        <v>498</v>
      </c>
      <c r="W1235" s="602" t="s">
        <v>498</v>
      </c>
      <c r="X1235" s="602" t="s">
        <v>499</v>
      </c>
    </row>
    <row r="1236" spans="1:24" s="602" customFormat="1">
      <c r="A1236" s="602">
        <v>414145</v>
      </c>
      <c r="B1236" s="602" t="s">
        <v>5842</v>
      </c>
      <c r="C1236" s="602" t="s">
        <v>499</v>
      </c>
      <c r="D1236" s="602" t="s">
        <v>498</v>
      </c>
      <c r="E1236" s="602" t="s">
        <v>499</v>
      </c>
      <c r="F1236" s="602" t="s">
        <v>499</v>
      </c>
      <c r="G1236" s="602" t="s">
        <v>498</v>
      </c>
      <c r="H1236" s="602" t="s">
        <v>499</v>
      </c>
      <c r="I1236" s="602" t="s">
        <v>499</v>
      </c>
      <c r="J1236" s="602" t="s">
        <v>498</v>
      </c>
      <c r="K1236" s="602" t="s">
        <v>499</v>
      </c>
      <c r="L1236" s="602" t="s">
        <v>498</v>
      </c>
      <c r="M1236" s="602" t="s">
        <v>499</v>
      </c>
      <c r="N1236" s="602" t="s">
        <v>498</v>
      </c>
      <c r="O1236" s="602" t="s">
        <v>498</v>
      </c>
      <c r="P1236" s="602" t="s">
        <v>498</v>
      </c>
      <c r="Q1236" s="602" t="s">
        <v>498</v>
      </c>
      <c r="R1236" s="602" t="s">
        <v>498</v>
      </c>
      <c r="S1236" s="602" t="s">
        <v>498</v>
      </c>
      <c r="T1236" s="602" t="s">
        <v>498</v>
      </c>
      <c r="U1236" s="602" t="s">
        <v>498</v>
      </c>
      <c r="V1236" s="602" t="s">
        <v>498</v>
      </c>
      <c r="W1236" s="602" t="s">
        <v>498</v>
      </c>
      <c r="X1236" s="602" t="s">
        <v>498</v>
      </c>
    </row>
    <row r="1237" spans="1:24" s="602" customFormat="1">
      <c r="A1237" s="602">
        <v>414456</v>
      </c>
      <c r="B1237" s="602" t="s">
        <v>5842</v>
      </c>
      <c r="C1237" s="602" t="s">
        <v>499</v>
      </c>
      <c r="D1237" s="602" t="s">
        <v>498</v>
      </c>
      <c r="E1237" s="602" t="s">
        <v>499</v>
      </c>
      <c r="F1237" s="602" t="s">
        <v>499</v>
      </c>
      <c r="G1237" s="602" t="s">
        <v>499</v>
      </c>
      <c r="H1237" s="602" t="s">
        <v>499</v>
      </c>
      <c r="I1237" s="602" t="s">
        <v>499</v>
      </c>
      <c r="J1237" s="602" t="s">
        <v>498</v>
      </c>
      <c r="K1237" s="602" t="s">
        <v>499</v>
      </c>
      <c r="L1237" s="602" t="s">
        <v>499</v>
      </c>
      <c r="M1237" s="602" t="s">
        <v>499</v>
      </c>
      <c r="N1237" s="602" t="s">
        <v>499</v>
      </c>
      <c r="O1237" s="602" t="s">
        <v>499</v>
      </c>
      <c r="P1237" s="602" t="s">
        <v>499</v>
      </c>
      <c r="Q1237" s="602" t="s">
        <v>499</v>
      </c>
      <c r="R1237" s="602" t="s">
        <v>498</v>
      </c>
      <c r="S1237" s="602" t="s">
        <v>498</v>
      </c>
      <c r="T1237" s="602" t="s">
        <v>498</v>
      </c>
      <c r="U1237" s="602" t="s">
        <v>498</v>
      </c>
      <c r="V1237" s="602" t="s">
        <v>498</v>
      </c>
      <c r="W1237" s="602" t="s">
        <v>498</v>
      </c>
      <c r="X1237" s="602" t="s">
        <v>498</v>
      </c>
    </row>
    <row r="1238" spans="1:24" s="602" customFormat="1">
      <c r="A1238" s="602">
        <v>414501</v>
      </c>
      <c r="B1238" s="602" t="s">
        <v>5842</v>
      </c>
      <c r="C1238" s="602" t="s">
        <v>499</v>
      </c>
      <c r="D1238" s="602" t="s">
        <v>498</v>
      </c>
      <c r="E1238" s="602" t="s">
        <v>499</v>
      </c>
      <c r="F1238" s="602" t="s">
        <v>499</v>
      </c>
      <c r="G1238" s="602" t="s">
        <v>498</v>
      </c>
      <c r="H1238" s="602" t="s">
        <v>499</v>
      </c>
      <c r="I1238" s="602" t="s">
        <v>497</v>
      </c>
      <c r="J1238" s="602" t="s">
        <v>497</v>
      </c>
      <c r="K1238" s="602" t="s">
        <v>497</v>
      </c>
      <c r="L1238" s="602" t="s">
        <v>497</v>
      </c>
      <c r="M1238" s="602" t="s">
        <v>497</v>
      </c>
      <c r="N1238" s="602" t="s">
        <v>498</v>
      </c>
      <c r="O1238" s="602" t="s">
        <v>498</v>
      </c>
      <c r="P1238" s="602" t="s">
        <v>498</v>
      </c>
      <c r="Q1238" s="602" t="s">
        <v>498</v>
      </c>
      <c r="R1238" s="602" t="s">
        <v>498</v>
      </c>
      <c r="S1238" s="602" t="s">
        <v>498</v>
      </c>
      <c r="T1238" s="602" t="s">
        <v>498</v>
      </c>
      <c r="U1238" s="602" t="s">
        <v>498</v>
      </c>
      <c r="V1238" s="602" t="s">
        <v>498</v>
      </c>
      <c r="W1238" s="602" t="s">
        <v>498</v>
      </c>
      <c r="X1238" s="602" t="s">
        <v>498</v>
      </c>
    </row>
    <row r="1239" spans="1:24" s="602" customFormat="1">
      <c r="A1239" s="602">
        <v>414660</v>
      </c>
      <c r="B1239" s="602" t="s">
        <v>5842</v>
      </c>
      <c r="C1239" s="602" t="s">
        <v>499</v>
      </c>
      <c r="D1239" s="602" t="s">
        <v>498</v>
      </c>
      <c r="E1239" s="602" t="s">
        <v>499</v>
      </c>
      <c r="F1239" s="602" t="s">
        <v>499</v>
      </c>
      <c r="G1239" s="602" t="s">
        <v>498</v>
      </c>
      <c r="H1239" s="602" t="s">
        <v>499</v>
      </c>
      <c r="I1239" s="602" t="s">
        <v>499</v>
      </c>
      <c r="J1239" s="602" t="s">
        <v>499</v>
      </c>
      <c r="K1239" s="602" t="s">
        <v>499</v>
      </c>
      <c r="L1239" s="602" t="s">
        <v>498</v>
      </c>
      <c r="M1239" s="602" t="s">
        <v>499</v>
      </c>
      <c r="N1239" s="602" t="s">
        <v>499</v>
      </c>
      <c r="O1239" s="602" t="s">
        <v>499</v>
      </c>
      <c r="P1239" s="602" t="s">
        <v>498</v>
      </c>
      <c r="Q1239" s="602" t="s">
        <v>498</v>
      </c>
      <c r="R1239" s="602" t="s">
        <v>498</v>
      </c>
      <c r="S1239" s="602" t="s">
        <v>498</v>
      </c>
      <c r="T1239" s="602" t="s">
        <v>498</v>
      </c>
      <c r="U1239" s="602" t="s">
        <v>498</v>
      </c>
      <c r="V1239" s="602" t="s">
        <v>498</v>
      </c>
      <c r="W1239" s="602" t="s">
        <v>498</v>
      </c>
      <c r="X1239" s="602" t="s">
        <v>498</v>
      </c>
    </row>
    <row r="1240" spans="1:24" s="602" customFormat="1">
      <c r="A1240" s="602">
        <v>415022</v>
      </c>
      <c r="B1240" s="602" t="s">
        <v>5842</v>
      </c>
      <c r="C1240" s="602" t="s">
        <v>499</v>
      </c>
      <c r="D1240" s="602" t="s">
        <v>498</v>
      </c>
      <c r="E1240" s="602" t="s">
        <v>499</v>
      </c>
      <c r="F1240" s="602" t="s">
        <v>499</v>
      </c>
      <c r="G1240" s="602" t="s">
        <v>498</v>
      </c>
      <c r="H1240" s="602" t="s">
        <v>498</v>
      </c>
      <c r="I1240" s="602" t="s">
        <v>497</v>
      </c>
      <c r="J1240" s="602" t="s">
        <v>497</v>
      </c>
      <c r="K1240" s="602" t="s">
        <v>499</v>
      </c>
      <c r="L1240" s="602" t="s">
        <v>497</v>
      </c>
      <c r="M1240" s="602" t="s">
        <v>499</v>
      </c>
      <c r="N1240" s="602" t="s">
        <v>498</v>
      </c>
      <c r="O1240" s="602" t="s">
        <v>498</v>
      </c>
      <c r="P1240" s="602" t="s">
        <v>498</v>
      </c>
      <c r="Q1240" s="602" t="s">
        <v>498</v>
      </c>
      <c r="R1240" s="602" t="s">
        <v>498</v>
      </c>
      <c r="S1240" s="602" t="s">
        <v>498</v>
      </c>
      <c r="T1240" s="602" t="s">
        <v>498</v>
      </c>
      <c r="U1240" s="602" t="s">
        <v>498</v>
      </c>
      <c r="V1240" s="602" t="s">
        <v>498</v>
      </c>
      <c r="W1240" s="602" t="s">
        <v>498</v>
      </c>
      <c r="X1240" s="602" t="s">
        <v>498</v>
      </c>
    </row>
    <row r="1241" spans="1:24" s="602" customFormat="1">
      <c r="A1241" s="602">
        <v>415032</v>
      </c>
      <c r="B1241" s="602" t="s">
        <v>5842</v>
      </c>
      <c r="C1241" s="602" t="s">
        <v>499</v>
      </c>
      <c r="D1241" s="602" t="s">
        <v>498</v>
      </c>
      <c r="E1241" s="602" t="s">
        <v>499</v>
      </c>
      <c r="F1241" s="602" t="s">
        <v>499</v>
      </c>
      <c r="G1241" s="602" t="s">
        <v>498</v>
      </c>
      <c r="H1241" s="602" t="s">
        <v>499</v>
      </c>
      <c r="I1241" s="602" t="s">
        <v>499</v>
      </c>
      <c r="J1241" s="602" t="s">
        <v>499</v>
      </c>
      <c r="K1241" s="602" t="s">
        <v>499</v>
      </c>
      <c r="L1241" s="602" t="s">
        <v>498</v>
      </c>
      <c r="M1241" s="602" t="s">
        <v>499</v>
      </c>
      <c r="N1241" s="602" t="s">
        <v>498</v>
      </c>
      <c r="O1241" s="602" t="s">
        <v>498</v>
      </c>
      <c r="P1241" s="602" t="s">
        <v>498</v>
      </c>
      <c r="Q1241" s="602" t="s">
        <v>498</v>
      </c>
      <c r="R1241" s="602" t="s">
        <v>498</v>
      </c>
      <c r="S1241" s="602" t="s">
        <v>498</v>
      </c>
      <c r="T1241" s="602" t="s">
        <v>498</v>
      </c>
      <c r="U1241" s="602" t="s">
        <v>498</v>
      </c>
      <c r="V1241" s="602" t="s">
        <v>498</v>
      </c>
      <c r="W1241" s="602" t="s">
        <v>498</v>
      </c>
      <c r="X1241" s="602" t="s">
        <v>498</v>
      </c>
    </row>
    <row r="1242" spans="1:24" s="602" customFormat="1">
      <c r="A1242" s="602">
        <v>415151</v>
      </c>
      <c r="B1242" s="602" t="s">
        <v>5842</v>
      </c>
      <c r="C1242" s="602" t="s">
        <v>499</v>
      </c>
      <c r="D1242" s="602" t="s">
        <v>498</v>
      </c>
      <c r="E1242" s="602" t="s">
        <v>499</v>
      </c>
      <c r="F1242" s="602" t="s">
        <v>499</v>
      </c>
      <c r="G1242" s="602" t="s">
        <v>497</v>
      </c>
      <c r="H1242" s="602" t="s">
        <v>499</v>
      </c>
      <c r="I1242" s="602" t="s">
        <v>497</v>
      </c>
      <c r="J1242" s="602" t="s">
        <v>497</v>
      </c>
      <c r="K1242" s="602" t="s">
        <v>498</v>
      </c>
      <c r="L1242" s="602" t="s">
        <v>497</v>
      </c>
      <c r="M1242" s="602" t="s">
        <v>497</v>
      </c>
      <c r="N1242" s="602" t="s">
        <v>498</v>
      </c>
      <c r="O1242" s="602" t="s">
        <v>499</v>
      </c>
      <c r="P1242" s="602" t="s">
        <v>498</v>
      </c>
      <c r="Q1242" s="602" t="s">
        <v>498</v>
      </c>
      <c r="R1242" s="602" t="s">
        <v>498</v>
      </c>
      <c r="S1242" s="602" t="s">
        <v>498</v>
      </c>
      <c r="T1242" s="602" t="s">
        <v>498</v>
      </c>
      <c r="U1242" s="602" t="s">
        <v>498</v>
      </c>
      <c r="V1242" s="602" t="s">
        <v>498</v>
      </c>
      <c r="W1242" s="602" t="s">
        <v>498</v>
      </c>
      <c r="X1242" s="602" t="s">
        <v>498</v>
      </c>
    </row>
    <row r="1243" spans="1:24" s="602" customFormat="1">
      <c r="A1243" s="602">
        <v>415771</v>
      </c>
      <c r="B1243" s="602" t="s">
        <v>5842</v>
      </c>
      <c r="C1243" s="602" t="s">
        <v>499</v>
      </c>
      <c r="D1243" s="602" t="s">
        <v>498</v>
      </c>
      <c r="E1243" s="602" t="s">
        <v>499</v>
      </c>
      <c r="F1243" s="602" t="s">
        <v>499</v>
      </c>
      <c r="G1243" s="602" t="s">
        <v>498</v>
      </c>
      <c r="H1243" s="602" t="s">
        <v>498</v>
      </c>
      <c r="I1243" s="602" t="s">
        <v>499</v>
      </c>
      <c r="J1243" s="602" t="s">
        <v>499</v>
      </c>
      <c r="K1243" s="602" t="s">
        <v>499</v>
      </c>
      <c r="L1243" s="602" t="s">
        <v>498</v>
      </c>
      <c r="M1243" s="602" t="s">
        <v>499</v>
      </c>
      <c r="N1243" s="602" t="s">
        <v>499</v>
      </c>
      <c r="O1243" s="602" t="s">
        <v>499</v>
      </c>
      <c r="P1243" s="602" t="s">
        <v>497</v>
      </c>
      <c r="Q1243" s="602" t="s">
        <v>499</v>
      </c>
      <c r="R1243" s="602" t="s">
        <v>498</v>
      </c>
      <c r="S1243" s="602" t="s">
        <v>498</v>
      </c>
      <c r="T1243" s="602" t="s">
        <v>498</v>
      </c>
      <c r="U1243" s="602" t="s">
        <v>498</v>
      </c>
      <c r="V1243" s="602" t="s">
        <v>499</v>
      </c>
      <c r="W1243" s="602" t="s">
        <v>498</v>
      </c>
      <c r="X1243" s="602" t="s">
        <v>498</v>
      </c>
    </row>
    <row r="1244" spans="1:24" s="602" customFormat="1">
      <c r="A1244" s="602">
        <v>417415</v>
      </c>
      <c r="B1244" s="602" t="s">
        <v>5842</v>
      </c>
      <c r="C1244" s="602" t="s">
        <v>499</v>
      </c>
      <c r="D1244" s="602" t="s">
        <v>498</v>
      </c>
      <c r="E1244" s="602" t="s">
        <v>499</v>
      </c>
      <c r="F1244" s="602" t="s">
        <v>499</v>
      </c>
      <c r="G1244" s="602" t="s">
        <v>499</v>
      </c>
      <c r="H1244" s="602" t="s">
        <v>499</v>
      </c>
      <c r="I1244" s="602" t="s">
        <v>499</v>
      </c>
      <c r="J1244" s="602" t="s">
        <v>499</v>
      </c>
      <c r="K1244" s="602" t="s">
        <v>499</v>
      </c>
      <c r="L1244" s="602" t="s">
        <v>498</v>
      </c>
      <c r="M1244" s="602" t="s">
        <v>499</v>
      </c>
      <c r="N1244" s="602" t="s">
        <v>498</v>
      </c>
      <c r="O1244" s="602" t="s">
        <v>498</v>
      </c>
      <c r="P1244" s="602" t="s">
        <v>498</v>
      </c>
      <c r="Q1244" s="602" t="s">
        <v>498</v>
      </c>
      <c r="R1244" s="602" t="s">
        <v>498</v>
      </c>
      <c r="S1244" s="602" t="s">
        <v>498</v>
      </c>
      <c r="T1244" s="602" t="s">
        <v>498</v>
      </c>
      <c r="U1244" s="602" t="s">
        <v>498</v>
      </c>
      <c r="V1244" s="602" t="s">
        <v>498</v>
      </c>
      <c r="W1244" s="602" t="s">
        <v>498</v>
      </c>
      <c r="X1244" s="602" t="s">
        <v>498</v>
      </c>
    </row>
    <row r="1245" spans="1:24" s="602" customFormat="1">
      <c r="A1245" s="602">
        <v>417718</v>
      </c>
      <c r="B1245" s="602" t="s">
        <v>5842</v>
      </c>
      <c r="C1245" s="602" t="s">
        <v>499</v>
      </c>
      <c r="D1245" s="602" t="s">
        <v>498</v>
      </c>
      <c r="E1245" s="602" t="s">
        <v>499</v>
      </c>
      <c r="F1245" s="602" t="s">
        <v>499</v>
      </c>
      <c r="G1245" s="602" t="s">
        <v>498</v>
      </c>
      <c r="H1245" s="602" t="s">
        <v>498</v>
      </c>
      <c r="I1245" s="602" t="s">
        <v>499</v>
      </c>
      <c r="J1245" s="602" t="s">
        <v>498</v>
      </c>
      <c r="K1245" s="602" t="s">
        <v>499</v>
      </c>
      <c r="L1245" s="602" t="s">
        <v>498</v>
      </c>
      <c r="M1245" s="602" t="s">
        <v>498</v>
      </c>
      <c r="N1245" s="602" t="s">
        <v>498</v>
      </c>
      <c r="O1245" s="602" t="s">
        <v>498</v>
      </c>
      <c r="P1245" s="602" t="s">
        <v>498</v>
      </c>
      <c r="Q1245" s="602" t="s">
        <v>498</v>
      </c>
      <c r="R1245" s="602" t="s">
        <v>498</v>
      </c>
      <c r="S1245" s="602" t="s">
        <v>498</v>
      </c>
      <c r="T1245" s="602" t="s">
        <v>498</v>
      </c>
      <c r="U1245" s="602" t="s">
        <v>498</v>
      </c>
      <c r="V1245" s="602" t="s">
        <v>498</v>
      </c>
      <c r="W1245" s="602" t="s">
        <v>498</v>
      </c>
      <c r="X1245" s="602" t="s">
        <v>498</v>
      </c>
    </row>
    <row r="1246" spans="1:24" s="602" customFormat="1">
      <c r="A1246" s="602">
        <v>418765</v>
      </c>
      <c r="B1246" s="602" t="s">
        <v>5842</v>
      </c>
      <c r="C1246" s="602" t="s">
        <v>499</v>
      </c>
      <c r="D1246" s="602" t="s">
        <v>498</v>
      </c>
      <c r="E1246" s="602" t="s">
        <v>499</v>
      </c>
      <c r="F1246" s="602" t="s">
        <v>499</v>
      </c>
      <c r="G1246" s="602" t="s">
        <v>499</v>
      </c>
      <c r="H1246" s="602" t="s">
        <v>499</v>
      </c>
      <c r="I1246" s="602" t="s">
        <v>499</v>
      </c>
      <c r="J1246" s="602" t="s">
        <v>499</v>
      </c>
      <c r="K1246" s="602" t="s">
        <v>499</v>
      </c>
      <c r="L1246" s="602" t="s">
        <v>498</v>
      </c>
      <c r="M1246" s="602" t="s">
        <v>498</v>
      </c>
      <c r="N1246" s="602" t="s">
        <v>498</v>
      </c>
      <c r="O1246" s="602" t="s">
        <v>498</v>
      </c>
      <c r="P1246" s="602" t="s">
        <v>498</v>
      </c>
      <c r="Q1246" s="602" t="s">
        <v>498</v>
      </c>
      <c r="R1246" s="602" t="s">
        <v>498</v>
      </c>
      <c r="S1246" s="602" t="s">
        <v>498</v>
      </c>
      <c r="T1246" s="602" t="s">
        <v>498</v>
      </c>
      <c r="U1246" s="602" t="s">
        <v>498</v>
      </c>
      <c r="V1246" s="602" t="s">
        <v>498</v>
      </c>
      <c r="W1246" s="602" t="s">
        <v>498</v>
      </c>
      <c r="X1246" s="602" t="s">
        <v>498</v>
      </c>
    </row>
    <row r="1247" spans="1:24" s="602" customFormat="1">
      <c r="A1247" s="602">
        <v>419381</v>
      </c>
      <c r="B1247" s="602" t="s">
        <v>5842</v>
      </c>
      <c r="C1247" s="602" t="s">
        <v>499</v>
      </c>
      <c r="D1247" s="602" t="s">
        <v>498</v>
      </c>
      <c r="E1247" s="602" t="s">
        <v>499</v>
      </c>
      <c r="F1247" s="602" t="s">
        <v>499</v>
      </c>
      <c r="G1247" s="602" t="s">
        <v>499</v>
      </c>
      <c r="H1247" s="602" t="s">
        <v>499</v>
      </c>
      <c r="I1247" s="602" t="s">
        <v>499</v>
      </c>
      <c r="J1247" s="602" t="s">
        <v>499</v>
      </c>
      <c r="K1247" s="602" t="s">
        <v>499</v>
      </c>
      <c r="L1247" s="602" t="s">
        <v>498</v>
      </c>
      <c r="M1247" s="602" t="s">
        <v>499</v>
      </c>
      <c r="N1247" s="602" t="s">
        <v>498</v>
      </c>
      <c r="O1247" s="602" t="s">
        <v>499</v>
      </c>
      <c r="P1247" s="602" t="s">
        <v>499</v>
      </c>
      <c r="Q1247" s="602" t="s">
        <v>499</v>
      </c>
      <c r="R1247" s="602" t="s">
        <v>498</v>
      </c>
      <c r="S1247" s="602" t="s">
        <v>498</v>
      </c>
      <c r="T1247" s="602" t="s">
        <v>498</v>
      </c>
      <c r="U1247" s="602" t="s">
        <v>499</v>
      </c>
      <c r="V1247" s="602" t="s">
        <v>499</v>
      </c>
      <c r="W1247" s="602" t="s">
        <v>498</v>
      </c>
      <c r="X1247" s="602" t="s">
        <v>498</v>
      </c>
    </row>
    <row r="1248" spans="1:24" s="602" customFormat="1">
      <c r="A1248" s="602">
        <v>408928</v>
      </c>
      <c r="B1248" s="602" t="s">
        <v>5842</v>
      </c>
      <c r="C1248" s="602" t="s">
        <v>499</v>
      </c>
      <c r="D1248" s="602" t="s">
        <v>498</v>
      </c>
      <c r="E1248" s="602" t="s">
        <v>499</v>
      </c>
      <c r="F1248" s="602" t="s">
        <v>497</v>
      </c>
      <c r="G1248" s="602" t="s">
        <v>498</v>
      </c>
      <c r="H1248" s="602" t="s">
        <v>498</v>
      </c>
      <c r="I1248" s="602" t="s">
        <v>497</v>
      </c>
      <c r="J1248" s="602" t="s">
        <v>497</v>
      </c>
      <c r="K1248" s="602" t="s">
        <v>498</v>
      </c>
      <c r="L1248" s="602" t="s">
        <v>499</v>
      </c>
      <c r="M1248" s="602" t="s">
        <v>499</v>
      </c>
      <c r="N1248" s="602" t="s">
        <v>497</v>
      </c>
      <c r="O1248" s="602" t="s">
        <v>498</v>
      </c>
      <c r="P1248" s="602" t="s">
        <v>498</v>
      </c>
      <c r="Q1248" s="602" t="s">
        <v>498</v>
      </c>
      <c r="R1248" s="602" t="s">
        <v>498</v>
      </c>
      <c r="S1248" s="602" t="s">
        <v>498</v>
      </c>
      <c r="T1248" s="602" t="s">
        <v>498</v>
      </c>
      <c r="U1248" s="602" t="s">
        <v>498</v>
      </c>
      <c r="V1248" s="602" t="s">
        <v>498</v>
      </c>
      <c r="W1248" s="602" t="s">
        <v>498</v>
      </c>
      <c r="X1248" s="602" t="s">
        <v>498</v>
      </c>
    </row>
    <row r="1249" spans="1:24" s="602" customFormat="1">
      <c r="A1249" s="602">
        <v>409381</v>
      </c>
      <c r="B1249" s="602" t="s">
        <v>5842</v>
      </c>
      <c r="C1249" s="602" t="s">
        <v>499</v>
      </c>
      <c r="D1249" s="602" t="s">
        <v>498</v>
      </c>
      <c r="E1249" s="602" t="s">
        <v>499</v>
      </c>
      <c r="F1249" s="602" t="s">
        <v>497</v>
      </c>
      <c r="G1249" s="602" t="s">
        <v>498</v>
      </c>
      <c r="H1249" s="602" t="s">
        <v>498</v>
      </c>
      <c r="I1249" s="602" t="s">
        <v>499</v>
      </c>
      <c r="J1249" s="602" t="s">
        <v>499</v>
      </c>
      <c r="K1249" s="602" t="s">
        <v>497</v>
      </c>
      <c r="L1249" s="602" t="s">
        <v>497</v>
      </c>
      <c r="M1249" s="602" t="s">
        <v>497</v>
      </c>
      <c r="N1249" s="602" t="s">
        <v>499</v>
      </c>
      <c r="O1249" s="602" t="s">
        <v>498</v>
      </c>
      <c r="P1249" s="602" t="s">
        <v>498</v>
      </c>
      <c r="Q1249" s="602" t="s">
        <v>498</v>
      </c>
      <c r="R1249" s="602" t="s">
        <v>498</v>
      </c>
      <c r="S1249" s="602" t="s">
        <v>498</v>
      </c>
      <c r="T1249" s="602" t="s">
        <v>498</v>
      </c>
      <c r="U1249" s="602" t="s">
        <v>498</v>
      </c>
      <c r="V1249" s="602" t="s">
        <v>498</v>
      </c>
      <c r="W1249" s="602" t="s">
        <v>498</v>
      </c>
      <c r="X1249" s="602" t="s">
        <v>498</v>
      </c>
    </row>
    <row r="1250" spans="1:24" s="602" customFormat="1">
      <c r="A1250" s="602">
        <v>410795</v>
      </c>
      <c r="B1250" s="602" t="s">
        <v>5842</v>
      </c>
      <c r="C1250" s="602" t="s">
        <v>499</v>
      </c>
      <c r="D1250" s="602" t="s">
        <v>498</v>
      </c>
      <c r="E1250" s="602" t="s">
        <v>499</v>
      </c>
      <c r="F1250" s="602" t="s">
        <v>497</v>
      </c>
      <c r="G1250" s="602" t="s">
        <v>498</v>
      </c>
      <c r="H1250" s="602" t="s">
        <v>497</v>
      </c>
      <c r="I1250" s="602" t="s">
        <v>497</v>
      </c>
      <c r="J1250" s="602" t="s">
        <v>499</v>
      </c>
      <c r="K1250" s="602" t="s">
        <v>497</v>
      </c>
      <c r="L1250" s="602" t="s">
        <v>498</v>
      </c>
      <c r="M1250" s="602" t="s">
        <v>498</v>
      </c>
      <c r="N1250" s="602" t="s">
        <v>498</v>
      </c>
      <c r="O1250" s="602" t="s">
        <v>498</v>
      </c>
      <c r="P1250" s="602" t="s">
        <v>498</v>
      </c>
      <c r="Q1250" s="602" t="s">
        <v>498</v>
      </c>
      <c r="R1250" s="602" t="s">
        <v>498</v>
      </c>
      <c r="S1250" s="602" t="s">
        <v>498</v>
      </c>
      <c r="T1250" s="602" t="s">
        <v>498</v>
      </c>
      <c r="U1250" s="602" t="s">
        <v>498</v>
      </c>
      <c r="V1250" s="602" t="s">
        <v>498</v>
      </c>
      <c r="W1250" s="602" t="s">
        <v>498</v>
      </c>
      <c r="X1250" s="602" t="s">
        <v>498</v>
      </c>
    </row>
    <row r="1251" spans="1:24" s="602" customFormat="1">
      <c r="A1251" s="602">
        <v>410945</v>
      </c>
      <c r="B1251" s="602" t="s">
        <v>5842</v>
      </c>
      <c r="C1251" s="602" t="s">
        <v>499</v>
      </c>
      <c r="D1251" s="602" t="s">
        <v>498</v>
      </c>
      <c r="E1251" s="602" t="s">
        <v>499</v>
      </c>
      <c r="F1251" s="602" t="s">
        <v>497</v>
      </c>
      <c r="G1251" s="602" t="s">
        <v>498</v>
      </c>
      <c r="H1251" s="602" t="s">
        <v>497</v>
      </c>
      <c r="I1251" s="602" t="s">
        <v>497</v>
      </c>
      <c r="J1251" s="602" t="s">
        <v>497</v>
      </c>
      <c r="K1251" s="602" t="s">
        <v>497</v>
      </c>
      <c r="L1251" s="602" t="s">
        <v>498</v>
      </c>
      <c r="M1251" s="602" t="s">
        <v>497</v>
      </c>
      <c r="N1251" s="602" t="s">
        <v>498</v>
      </c>
      <c r="O1251" s="602" t="s">
        <v>498</v>
      </c>
      <c r="P1251" s="602" t="s">
        <v>498</v>
      </c>
      <c r="Q1251" s="602" t="s">
        <v>498</v>
      </c>
      <c r="R1251" s="602" t="s">
        <v>498</v>
      </c>
      <c r="S1251" s="602" t="s">
        <v>498</v>
      </c>
      <c r="T1251" s="602" t="s">
        <v>498</v>
      </c>
      <c r="U1251" s="602" t="s">
        <v>498</v>
      </c>
      <c r="V1251" s="602" t="s">
        <v>498</v>
      </c>
      <c r="W1251" s="602" t="s">
        <v>498</v>
      </c>
      <c r="X1251" s="602" t="s">
        <v>498</v>
      </c>
    </row>
    <row r="1252" spans="1:24" s="602" customFormat="1">
      <c r="A1252" s="602">
        <v>411125</v>
      </c>
      <c r="B1252" s="602" t="s">
        <v>5842</v>
      </c>
      <c r="C1252" s="602" t="s">
        <v>499</v>
      </c>
      <c r="D1252" s="602" t="s">
        <v>498</v>
      </c>
      <c r="E1252" s="602" t="s">
        <v>499</v>
      </c>
      <c r="F1252" s="602" t="s">
        <v>497</v>
      </c>
      <c r="G1252" s="602" t="s">
        <v>498</v>
      </c>
      <c r="H1252" s="602" t="s">
        <v>498</v>
      </c>
      <c r="I1252" s="602" t="s">
        <v>497</v>
      </c>
      <c r="J1252" s="602" t="s">
        <v>497</v>
      </c>
      <c r="K1252" s="602" t="s">
        <v>497</v>
      </c>
      <c r="L1252" s="602" t="s">
        <v>498</v>
      </c>
      <c r="M1252" s="602" t="s">
        <v>497</v>
      </c>
      <c r="N1252" s="602" t="s">
        <v>497</v>
      </c>
      <c r="O1252" s="602" t="s">
        <v>498</v>
      </c>
      <c r="P1252" s="602" t="s">
        <v>498</v>
      </c>
      <c r="Q1252" s="602" t="s">
        <v>498</v>
      </c>
      <c r="R1252" s="602" t="s">
        <v>498</v>
      </c>
      <c r="S1252" s="602" t="s">
        <v>498</v>
      </c>
      <c r="T1252" s="602" t="s">
        <v>498</v>
      </c>
      <c r="U1252" s="602" t="s">
        <v>498</v>
      </c>
      <c r="V1252" s="602" t="s">
        <v>498</v>
      </c>
      <c r="W1252" s="602" t="s">
        <v>498</v>
      </c>
      <c r="X1252" s="602" t="s">
        <v>498</v>
      </c>
    </row>
    <row r="1253" spans="1:24" s="602" customFormat="1">
      <c r="A1253" s="602">
        <v>411281</v>
      </c>
      <c r="B1253" s="602" t="s">
        <v>5842</v>
      </c>
      <c r="C1253" s="602" t="s">
        <v>499</v>
      </c>
      <c r="D1253" s="602" t="s">
        <v>498</v>
      </c>
      <c r="E1253" s="602" t="s">
        <v>499</v>
      </c>
      <c r="F1253" s="602" t="s">
        <v>497</v>
      </c>
      <c r="G1253" s="602" t="s">
        <v>498</v>
      </c>
      <c r="H1253" s="602" t="s">
        <v>497</v>
      </c>
      <c r="I1253" s="602" t="s">
        <v>497</v>
      </c>
      <c r="J1253" s="602" t="s">
        <v>497</v>
      </c>
      <c r="K1253" s="602" t="s">
        <v>497</v>
      </c>
      <c r="L1253" s="602" t="s">
        <v>498</v>
      </c>
      <c r="M1253" s="602" t="s">
        <v>499</v>
      </c>
      <c r="N1253" s="602" t="s">
        <v>498</v>
      </c>
      <c r="O1253" s="602" t="s">
        <v>499</v>
      </c>
      <c r="P1253" s="602" t="s">
        <v>498</v>
      </c>
      <c r="Q1253" s="602" t="s">
        <v>498</v>
      </c>
      <c r="R1253" s="602" t="s">
        <v>498</v>
      </c>
      <c r="S1253" s="602" t="s">
        <v>498</v>
      </c>
      <c r="T1253" s="602" t="s">
        <v>498</v>
      </c>
      <c r="U1253" s="602" t="s">
        <v>498</v>
      </c>
      <c r="V1253" s="602" t="s">
        <v>498</v>
      </c>
      <c r="W1253" s="602" t="s">
        <v>498</v>
      </c>
      <c r="X1253" s="602" t="s">
        <v>498</v>
      </c>
    </row>
    <row r="1254" spans="1:24" s="602" customFormat="1">
      <c r="A1254" s="602">
        <v>411636</v>
      </c>
      <c r="B1254" s="602" t="s">
        <v>5842</v>
      </c>
      <c r="C1254" s="602" t="s">
        <v>499</v>
      </c>
      <c r="D1254" s="602" t="s">
        <v>498</v>
      </c>
      <c r="E1254" s="602" t="s">
        <v>499</v>
      </c>
      <c r="F1254" s="602" t="s">
        <v>497</v>
      </c>
      <c r="G1254" s="602" t="s">
        <v>498</v>
      </c>
      <c r="H1254" s="602" t="s">
        <v>498</v>
      </c>
      <c r="I1254" s="602" t="s">
        <v>497</v>
      </c>
      <c r="J1254" s="602" t="s">
        <v>497</v>
      </c>
      <c r="K1254" s="602" t="s">
        <v>497</v>
      </c>
      <c r="L1254" s="602" t="s">
        <v>498</v>
      </c>
      <c r="M1254" s="602" t="s">
        <v>497</v>
      </c>
      <c r="N1254" s="602" t="s">
        <v>499</v>
      </c>
      <c r="O1254" s="602" t="s">
        <v>498</v>
      </c>
      <c r="P1254" s="602" t="s">
        <v>498</v>
      </c>
      <c r="Q1254" s="602" t="s">
        <v>498</v>
      </c>
      <c r="R1254" s="602" t="s">
        <v>498</v>
      </c>
      <c r="S1254" s="602" t="s">
        <v>498</v>
      </c>
      <c r="T1254" s="602" t="s">
        <v>498</v>
      </c>
      <c r="U1254" s="602" t="s">
        <v>498</v>
      </c>
      <c r="V1254" s="602" t="s">
        <v>498</v>
      </c>
      <c r="W1254" s="602" t="s">
        <v>498</v>
      </c>
      <c r="X1254" s="602" t="s">
        <v>498</v>
      </c>
    </row>
    <row r="1255" spans="1:24" s="602" customFormat="1">
      <c r="A1255" s="602">
        <v>411957</v>
      </c>
      <c r="B1255" s="602" t="s">
        <v>5842</v>
      </c>
      <c r="C1255" s="602" t="s">
        <v>499</v>
      </c>
      <c r="D1255" s="602" t="s">
        <v>498</v>
      </c>
      <c r="E1255" s="602" t="s">
        <v>499</v>
      </c>
      <c r="F1255" s="602" t="s">
        <v>497</v>
      </c>
      <c r="G1255" s="602" t="s">
        <v>498</v>
      </c>
      <c r="H1255" s="602" t="s">
        <v>497</v>
      </c>
      <c r="I1255" s="602" t="s">
        <v>497</v>
      </c>
      <c r="J1255" s="602" t="s">
        <v>499</v>
      </c>
      <c r="K1255" s="602" t="s">
        <v>498</v>
      </c>
      <c r="L1255" s="602" t="s">
        <v>498</v>
      </c>
      <c r="M1255" s="602" t="s">
        <v>497</v>
      </c>
      <c r="N1255" s="602" t="s">
        <v>499</v>
      </c>
      <c r="O1255" s="602" t="s">
        <v>498</v>
      </c>
      <c r="P1255" s="602" t="s">
        <v>498</v>
      </c>
      <c r="Q1255" s="602" t="s">
        <v>498</v>
      </c>
      <c r="R1255" s="602" t="s">
        <v>498</v>
      </c>
      <c r="S1255" s="602" t="s">
        <v>498</v>
      </c>
      <c r="T1255" s="602" t="s">
        <v>498</v>
      </c>
      <c r="U1255" s="602" t="s">
        <v>498</v>
      </c>
      <c r="V1255" s="602" t="s">
        <v>498</v>
      </c>
      <c r="W1255" s="602" t="s">
        <v>498</v>
      </c>
      <c r="X1255" s="602" t="s">
        <v>498</v>
      </c>
    </row>
    <row r="1256" spans="1:24" s="602" customFormat="1">
      <c r="A1256" s="602">
        <v>414789</v>
      </c>
      <c r="B1256" s="602" t="s">
        <v>5842</v>
      </c>
      <c r="C1256" s="602" t="s">
        <v>499</v>
      </c>
      <c r="D1256" s="602" t="s">
        <v>498</v>
      </c>
      <c r="E1256" s="602" t="s">
        <v>499</v>
      </c>
      <c r="F1256" s="602" t="s">
        <v>497</v>
      </c>
      <c r="G1256" s="602" t="s">
        <v>498</v>
      </c>
      <c r="H1256" s="602" t="s">
        <v>499</v>
      </c>
      <c r="I1256" s="602" t="s">
        <v>499</v>
      </c>
      <c r="J1256" s="602" t="s">
        <v>499</v>
      </c>
      <c r="K1256" s="602" t="s">
        <v>499</v>
      </c>
      <c r="L1256" s="602" t="s">
        <v>498</v>
      </c>
      <c r="M1256" s="602" t="s">
        <v>499</v>
      </c>
      <c r="N1256" s="602" t="s">
        <v>498</v>
      </c>
      <c r="O1256" s="602" t="s">
        <v>498</v>
      </c>
      <c r="P1256" s="602" t="s">
        <v>498</v>
      </c>
      <c r="Q1256" s="602" t="s">
        <v>498</v>
      </c>
      <c r="R1256" s="602" t="s">
        <v>498</v>
      </c>
      <c r="S1256" s="602" t="s">
        <v>498</v>
      </c>
      <c r="T1256" s="602" t="s">
        <v>498</v>
      </c>
      <c r="U1256" s="602" t="s">
        <v>498</v>
      </c>
      <c r="V1256" s="602" t="s">
        <v>498</v>
      </c>
      <c r="W1256" s="602" t="s">
        <v>498</v>
      </c>
      <c r="X1256" s="602" t="s">
        <v>498</v>
      </c>
    </row>
    <row r="1257" spans="1:24" s="602" customFormat="1">
      <c r="A1257" s="602">
        <v>414894</v>
      </c>
      <c r="B1257" s="602" t="s">
        <v>5842</v>
      </c>
      <c r="C1257" s="602" t="s">
        <v>499</v>
      </c>
      <c r="D1257" s="602" t="s">
        <v>498</v>
      </c>
      <c r="E1257" s="602" t="s">
        <v>499</v>
      </c>
      <c r="F1257" s="602" t="s">
        <v>497</v>
      </c>
      <c r="G1257" s="602" t="s">
        <v>498</v>
      </c>
      <c r="H1257" s="602" t="s">
        <v>498</v>
      </c>
      <c r="I1257" s="602" t="s">
        <v>499</v>
      </c>
      <c r="J1257" s="602" t="s">
        <v>499</v>
      </c>
      <c r="K1257" s="602" t="s">
        <v>499</v>
      </c>
      <c r="L1257" s="602" t="s">
        <v>498</v>
      </c>
      <c r="M1257" s="602" t="s">
        <v>498</v>
      </c>
      <c r="N1257" s="602" t="s">
        <v>498</v>
      </c>
      <c r="O1257" s="602" t="s">
        <v>498</v>
      </c>
      <c r="P1257" s="602" t="s">
        <v>498</v>
      </c>
      <c r="Q1257" s="602" t="s">
        <v>498</v>
      </c>
      <c r="R1257" s="602" t="s">
        <v>498</v>
      </c>
      <c r="S1257" s="602" t="s">
        <v>498</v>
      </c>
      <c r="T1257" s="602" t="s">
        <v>498</v>
      </c>
      <c r="U1257" s="602" t="s">
        <v>498</v>
      </c>
      <c r="V1257" s="602" t="s">
        <v>498</v>
      </c>
      <c r="W1257" s="602" t="s">
        <v>498</v>
      </c>
      <c r="X1257" s="602" t="s">
        <v>498</v>
      </c>
    </row>
    <row r="1258" spans="1:24" s="602" customFormat="1">
      <c r="A1258" s="602">
        <v>414995</v>
      </c>
      <c r="B1258" s="602" t="s">
        <v>5842</v>
      </c>
      <c r="C1258" s="602" t="s">
        <v>499</v>
      </c>
      <c r="D1258" s="602" t="s">
        <v>498</v>
      </c>
      <c r="E1258" s="602" t="s">
        <v>499</v>
      </c>
      <c r="F1258" s="602" t="s">
        <v>497</v>
      </c>
      <c r="G1258" s="602" t="s">
        <v>498</v>
      </c>
      <c r="H1258" s="602" t="s">
        <v>499</v>
      </c>
      <c r="I1258" s="602" t="s">
        <v>497</v>
      </c>
      <c r="J1258" s="602" t="s">
        <v>498</v>
      </c>
      <c r="K1258" s="602" t="s">
        <v>499</v>
      </c>
      <c r="L1258" s="602" t="s">
        <v>498</v>
      </c>
      <c r="M1258" s="602" t="s">
        <v>497</v>
      </c>
      <c r="N1258" s="602" t="s">
        <v>498</v>
      </c>
      <c r="O1258" s="602" t="s">
        <v>498</v>
      </c>
      <c r="P1258" s="602" t="s">
        <v>498</v>
      </c>
      <c r="Q1258" s="602" t="s">
        <v>498</v>
      </c>
      <c r="R1258" s="602" t="s">
        <v>498</v>
      </c>
      <c r="S1258" s="602" t="s">
        <v>498</v>
      </c>
      <c r="T1258" s="602" t="s">
        <v>498</v>
      </c>
      <c r="U1258" s="602" t="s">
        <v>498</v>
      </c>
      <c r="V1258" s="602" t="s">
        <v>498</v>
      </c>
      <c r="W1258" s="602" t="s">
        <v>498</v>
      </c>
      <c r="X1258" s="602" t="s">
        <v>498</v>
      </c>
    </row>
    <row r="1259" spans="1:24" s="602" customFormat="1">
      <c r="A1259" s="602">
        <v>415237</v>
      </c>
      <c r="B1259" s="602" t="s">
        <v>5842</v>
      </c>
      <c r="C1259" s="602" t="s">
        <v>499</v>
      </c>
      <c r="D1259" s="602" t="s">
        <v>498</v>
      </c>
      <c r="E1259" s="602" t="s">
        <v>499</v>
      </c>
      <c r="F1259" s="602" t="s">
        <v>497</v>
      </c>
      <c r="G1259" s="602" t="s">
        <v>498</v>
      </c>
      <c r="H1259" s="602" t="s">
        <v>499</v>
      </c>
      <c r="I1259" s="602" t="s">
        <v>499</v>
      </c>
      <c r="J1259" s="602" t="s">
        <v>498</v>
      </c>
      <c r="K1259" s="602" t="s">
        <v>498</v>
      </c>
      <c r="L1259" s="602" t="s">
        <v>498</v>
      </c>
      <c r="M1259" s="602" t="s">
        <v>499</v>
      </c>
      <c r="N1259" s="602" t="s">
        <v>498</v>
      </c>
      <c r="O1259" s="602" t="s">
        <v>498</v>
      </c>
      <c r="P1259" s="602" t="s">
        <v>498</v>
      </c>
      <c r="Q1259" s="602" t="s">
        <v>498</v>
      </c>
      <c r="R1259" s="602" t="s">
        <v>498</v>
      </c>
      <c r="S1259" s="602" t="s">
        <v>498</v>
      </c>
      <c r="T1259" s="602" t="s">
        <v>498</v>
      </c>
      <c r="U1259" s="602" t="s">
        <v>498</v>
      </c>
      <c r="V1259" s="602" t="s">
        <v>498</v>
      </c>
      <c r="W1259" s="602" t="s">
        <v>498</v>
      </c>
      <c r="X1259" s="602" t="s">
        <v>498</v>
      </c>
    </row>
    <row r="1260" spans="1:24" s="602" customFormat="1">
      <c r="A1260" s="602">
        <v>415300</v>
      </c>
      <c r="B1260" s="602" t="s">
        <v>5842</v>
      </c>
      <c r="C1260" s="602" t="s">
        <v>499</v>
      </c>
      <c r="D1260" s="602" t="s">
        <v>498</v>
      </c>
      <c r="E1260" s="602" t="s">
        <v>499</v>
      </c>
      <c r="F1260" s="602" t="s">
        <v>497</v>
      </c>
      <c r="G1260" s="602" t="s">
        <v>498</v>
      </c>
      <c r="H1260" s="602" t="s">
        <v>499</v>
      </c>
      <c r="I1260" s="602" t="s">
        <v>499</v>
      </c>
      <c r="J1260" s="602" t="s">
        <v>499</v>
      </c>
      <c r="K1260" s="602" t="s">
        <v>499</v>
      </c>
      <c r="L1260" s="602" t="s">
        <v>498</v>
      </c>
      <c r="M1260" s="602" t="s">
        <v>499</v>
      </c>
      <c r="N1260" s="602" t="s">
        <v>498</v>
      </c>
      <c r="O1260" s="602" t="s">
        <v>498</v>
      </c>
      <c r="P1260" s="602" t="s">
        <v>498</v>
      </c>
      <c r="Q1260" s="602" t="s">
        <v>498</v>
      </c>
      <c r="R1260" s="602" t="s">
        <v>498</v>
      </c>
      <c r="S1260" s="602" t="s">
        <v>498</v>
      </c>
      <c r="T1260" s="602" t="s">
        <v>498</v>
      </c>
      <c r="U1260" s="602" t="s">
        <v>498</v>
      </c>
      <c r="V1260" s="602" t="s">
        <v>498</v>
      </c>
      <c r="W1260" s="602" t="s">
        <v>498</v>
      </c>
      <c r="X1260" s="602" t="s">
        <v>498</v>
      </c>
    </row>
    <row r="1261" spans="1:24" s="602" customFormat="1">
      <c r="A1261" s="602">
        <v>415308</v>
      </c>
      <c r="B1261" s="602" t="s">
        <v>5842</v>
      </c>
      <c r="C1261" s="602" t="s">
        <v>499</v>
      </c>
      <c r="D1261" s="602" t="s">
        <v>498</v>
      </c>
      <c r="E1261" s="602" t="s">
        <v>499</v>
      </c>
      <c r="F1261" s="602" t="s">
        <v>497</v>
      </c>
      <c r="G1261" s="602" t="s">
        <v>498</v>
      </c>
      <c r="H1261" s="602" t="s">
        <v>498</v>
      </c>
      <c r="I1261" s="602" t="s">
        <v>499</v>
      </c>
      <c r="J1261" s="602" t="s">
        <v>499</v>
      </c>
      <c r="K1261" s="602" t="s">
        <v>499</v>
      </c>
      <c r="L1261" s="602" t="s">
        <v>498</v>
      </c>
      <c r="M1261" s="602" t="s">
        <v>499</v>
      </c>
      <c r="N1261" s="602" t="s">
        <v>498</v>
      </c>
      <c r="O1261" s="602" t="s">
        <v>498</v>
      </c>
      <c r="P1261" s="602" t="s">
        <v>498</v>
      </c>
      <c r="Q1261" s="602" t="s">
        <v>498</v>
      </c>
      <c r="R1261" s="602" t="s">
        <v>498</v>
      </c>
      <c r="S1261" s="602" t="s">
        <v>498</v>
      </c>
      <c r="T1261" s="602" t="s">
        <v>498</v>
      </c>
      <c r="U1261" s="602" t="s">
        <v>498</v>
      </c>
      <c r="V1261" s="602" t="s">
        <v>498</v>
      </c>
      <c r="W1261" s="602" t="s">
        <v>498</v>
      </c>
      <c r="X1261" s="602" t="s">
        <v>498</v>
      </c>
    </row>
    <row r="1262" spans="1:24" s="602" customFormat="1">
      <c r="A1262" s="602">
        <v>415708</v>
      </c>
      <c r="B1262" s="602" t="s">
        <v>5842</v>
      </c>
      <c r="C1262" s="602" t="s">
        <v>499</v>
      </c>
      <c r="D1262" s="602" t="s">
        <v>498</v>
      </c>
      <c r="E1262" s="602" t="s">
        <v>499</v>
      </c>
      <c r="F1262" s="602" t="s">
        <v>497</v>
      </c>
      <c r="G1262" s="602" t="s">
        <v>498</v>
      </c>
      <c r="H1262" s="602" t="s">
        <v>499</v>
      </c>
      <c r="I1262" s="602" t="s">
        <v>498</v>
      </c>
      <c r="J1262" s="602" t="s">
        <v>498</v>
      </c>
      <c r="K1262" s="602" t="s">
        <v>498</v>
      </c>
      <c r="L1262" s="602" t="s">
        <v>498</v>
      </c>
      <c r="M1262" s="602" t="s">
        <v>499</v>
      </c>
      <c r="N1262" s="602" t="s">
        <v>498</v>
      </c>
      <c r="O1262" s="602" t="s">
        <v>498</v>
      </c>
      <c r="P1262" s="602" t="s">
        <v>498</v>
      </c>
      <c r="Q1262" s="602" t="s">
        <v>498</v>
      </c>
      <c r="R1262" s="602" t="s">
        <v>498</v>
      </c>
      <c r="S1262" s="602" t="s">
        <v>498</v>
      </c>
      <c r="T1262" s="602" t="s">
        <v>498</v>
      </c>
      <c r="U1262" s="602" t="s">
        <v>498</v>
      </c>
      <c r="V1262" s="602" t="s">
        <v>498</v>
      </c>
      <c r="W1262" s="602" t="s">
        <v>498</v>
      </c>
      <c r="X1262" s="602" t="s">
        <v>498</v>
      </c>
    </row>
    <row r="1263" spans="1:24" s="602" customFormat="1">
      <c r="A1263" s="602">
        <v>419177</v>
      </c>
      <c r="B1263" s="602" t="s">
        <v>5842</v>
      </c>
      <c r="C1263" s="602" t="s">
        <v>499</v>
      </c>
      <c r="D1263" s="602" t="s">
        <v>498</v>
      </c>
      <c r="E1263" s="602" t="s">
        <v>499</v>
      </c>
      <c r="F1263" s="602" t="s">
        <v>497</v>
      </c>
      <c r="G1263" s="602" t="s">
        <v>497</v>
      </c>
      <c r="H1263" s="602" t="s">
        <v>497</v>
      </c>
      <c r="I1263" s="602" t="s">
        <v>497</v>
      </c>
      <c r="J1263" s="602" t="s">
        <v>499</v>
      </c>
      <c r="K1263" s="602" t="s">
        <v>498</v>
      </c>
      <c r="L1263" s="602" t="s">
        <v>498</v>
      </c>
      <c r="M1263" s="602" t="s">
        <v>497</v>
      </c>
      <c r="N1263" s="602" t="s">
        <v>498</v>
      </c>
      <c r="O1263" s="602" t="s">
        <v>498</v>
      </c>
      <c r="P1263" s="602" t="s">
        <v>498</v>
      </c>
      <c r="Q1263" s="602" t="s">
        <v>498</v>
      </c>
      <c r="R1263" s="602" t="s">
        <v>498</v>
      </c>
      <c r="S1263" s="602" t="s">
        <v>498</v>
      </c>
      <c r="T1263" s="602" t="s">
        <v>498</v>
      </c>
      <c r="U1263" s="602" t="s">
        <v>498</v>
      </c>
      <c r="V1263" s="602" t="s">
        <v>498</v>
      </c>
      <c r="W1263" s="602" t="s">
        <v>498</v>
      </c>
      <c r="X1263" s="602" t="s">
        <v>498</v>
      </c>
    </row>
    <row r="1264" spans="1:24" s="602" customFormat="1">
      <c r="A1264" s="602">
        <v>409839</v>
      </c>
      <c r="B1264" s="602" t="s">
        <v>5842</v>
      </c>
      <c r="C1264" s="602" t="s">
        <v>499</v>
      </c>
      <c r="D1264" s="602" t="s">
        <v>498</v>
      </c>
      <c r="E1264" s="602" t="s">
        <v>499</v>
      </c>
      <c r="F1264" s="602" t="s">
        <v>499</v>
      </c>
      <c r="G1264" s="602" t="s">
        <v>498</v>
      </c>
      <c r="H1264" s="602" t="s">
        <v>498</v>
      </c>
      <c r="I1264" s="602" t="s">
        <v>499</v>
      </c>
      <c r="J1264" s="602" t="s">
        <v>499</v>
      </c>
      <c r="K1264" s="602" t="s">
        <v>497</v>
      </c>
      <c r="L1264" s="602" t="s">
        <v>499</v>
      </c>
      <c r="M1264" s="602" t="s">
        <v>497</v>
      </c>
      <c r="N1264" s="602" t="s">
        <v>499</v>
      </c>
      <c r="O1264" s="602" t="s">
        <v>499</v>
      </c>
      <c r="P1264" s="602" t="s">
        <v>498</v>
      </c>
      <c r="Q1264" s="602" t="s">
        <v>498</v>
      </c>
      <c r="R1264" s="602" t="s">
        <v>498</v>
      </c>
      <c r="S1264" s="602" t="s">
        <v>498</v>
      </c>
      <c r="T1264" s="602" t="s">
        <v>499</v>
      </c>
      <c r="U1264" s="602" t="s">
        <v>498</v>
      </c>
      <c r="V1264" s="602" t="s">
        <v>498</v>
      </c>
      <c r="W1264" s="602" t="s">
        <v>498</v>
      </c>
      <c r="X1264" s="602" t="s">
        <v>498</v>
      </c>
    </row>
    <row r="1265" spans="1:24" s="602" customFormat="1">
      <c r="A1265" s="602">
        <v>411015</v>
      </c>
      <c r="B1265" s="602" t="s">
        <v>5842</v>
      </c>
      <c r="C1265" s="602" t="s">
        <v>499</v>
      </c>
      <c r="D1265" s="602" t="s">
        <v>498</v>
      </c>
      <c r="E1265" s="602" t="s">
        <v>499</v>
      </c>
      <c r="F1265" s="602" t="s">
        <v>499</v>
      </c>
      <c r="G1265" s="602" t="s">
        <v>498</v>
      </c>
      <c r="H1265" s="602" t="s">
        <v>499</v>
      </c>
      <c r="I1265" s="602" t="s">
        <v>497</v>
      </c>
      <c r="J1265" s="602" t="s">
        <v>497</v>
      </c>
      <c r="K1265" s="602" t="s">
        <v>497</v>
      </c>
      <c r="L1265" s="602" t="s">
        <v>498</v>
      </c>
      <c r="M1265" s="602" t="s">
        <v>497</v>
      </c>
      <c r="N1265" s="602" t="s">
        <v>497</v>
      </c>
      <c r="O1265" s="602" t="s">
        <v>499</v>
      </c>
      <c r="P1265" s="602" t="s">
        <v>498</v>
      </c>
      <c r="Q1265" s="602" t="s">
        <v>498</v>
      </c>
      <c r="R1265" s="602" t="s">
        <v>498</v>
      </c>
      <c r="S1265" s="602" t="s">
        <v>498</v>
      </c>
      <c r="T1265" s="602" t="s">
        <v>499</v>
      </c>
      <c r="U1265" s="602" t="s">
        <v>498</v>
      </c>
      <c r="V1265" s="602" t="s">
        <v>498</v>
      </c>
      <c r="W1265" s="602" t="s">
        <v>498</v>
      </c>
      <c r="X1265" s="602" t="s">
        <v>498</v>
      </c>
    </row>
    <row r="1266" spans="1:24" s="602" customFormat="1">
      <c r="A1266" s="602">
        <v>418233</v>
      </c>
      <c r="B1266" s="602" t="s">
        <v>5842</v>
      </c>
      <c r="C1266" s="602" t="s">
        <v>499</v>
      </c>
      <c r="D1266" s="602" t="s">
        <v>498</v>
      </c>
      <c r="E1266" s="602" t="s">
        <v>499</v>
      </c>
      <c r="F1266" s="602" t="s">
        <v>499</v>
      </c>
      <c r="G1266" s="602" t="s">
        <v>498</v>
      </c>
      <c r="H1266" s="602" t="s">
        <v>498</v>
      </c>
      <c r="I1266" s="602" t="s">
        <v>499</v>
      </c>
      <c r="J1266" s="602" t="s">
        <v>499</v>
      </c>
      <c r="K1266" s="602" t="s">
        <v>499</v>
      </c>
      <c r="L1266" s="602" t="s">
        <v>498</v>
      </c>
      <c r="M1266" s="602" t="s">
        <v>499</v>
      </c>
      <c r="N1266" s="602" t="s">
        <v>499</v>
      </c>
      <c r="O1266" s="602" t="s">
        <v>498</v>
      </c>
      <c r="P1266" s="602" t="s">
        <v>498</v>
      </c>
      <c r="Q1266" s="602" t="s">
        <v>499</v>
      </c>
      <c r="R1266" s="602" t="s">
        <v>498</v>
      </c>
      <c r="S1266" s="602" t="s">
        <v>498</v>
      </c>
      <c r="T1266" s="602" t="s">
        <v>499</v>
      </c>
      <c r="U1266" s="602" t="s">
        <v>497</v>
      </c>
      <c r="V1266" s="602" t="s">
        <v>498</v>
      </c>
      <c r="W1266" s="602" t="s">
        <v>499</v>
      </c>
      <c r="X1266" s="602" t="s">
        <v>498</v>
      </c>
    </row>
    <row r="1267" spans="1:24" s="602" customFormat="1">
      <c r="A1267" s="602">
        <v>418869</v>
      </c>
      <c r="B1267" s="602" t="s">
        <v>5842</v>
      </c>
      <c r="C1267" s="602" t="s">
        <v>499</v>
      </c>
      <c r="D1267" s="602" t="s">
        <v>498</v>
      </c>
      <c r="E1267" s="602" t="s">
        <v>499</v>
      </c>
      <c r="F1267" s="602" t="s">
        <v>499</v>
      </c>
      <c r="G1267" s="602" t="s">
        <v>499</v>
      </c>
      <c r="H1267" s="602" t="s">
        <v>498</v>
      </c>
      <c r="I1267" s="602" t="s">
        <v>499</v>
      </c>
      <c r="J1267" s="602" t="s">
        <v>499</v>
      </c>
      <c r="K1267" s="602" t="s">
        <v>499</v>
      </c>
      <c r="L1267" s="602" t="s">
        <v>498</v>
      </c>
      <c r="M1267" s="602" t="s">
        <v>499</v>
      </c>
      <c r="N1267" s="602" t="s">
        <v>499</v>
      </c>
      <c r="O1267" s="602" t="s">
        <v>499</v>
      </c>
      <c r="P1267" s="602" t="s">
        <v>497</v>
      </c>
      <c r="Q1267" s="602" t="s">
        <v>499</v>
      </c>
      <c r="R1267" s="602" t="s">
        <v>498</v>
      </c>
      <c r="S1267" s="602" t="s">
        <v>498</v>
      </c>
      <c r="T1267" s="602" t="s">
        <v>499</v>
      </c>
      <c r="U1267" s="602" t="s">
        <v>498</v>
      </c>
      <c r="V1267" s="602" t="s">
        <v>498</v>
      </c>
      <c r="W1267" s="602" t="s">
        <v>498</v>
      </c>
      <c r="X1267" s="602" t="s">
        <v>499</v>
      </c>
    </row>
    <row r="1268" spans="1:24" s="602" customFormat="1">
      <c r="A1268" s="602">
        <v>410328</v>
      </c>
      <c r="B1268" s="602" t="s">
        <v>5842</v>
      </c>
      <c r="C1268" s="602" t="s">
        <v>499</v>
      </c>
      <c r="D1268" s="602" t="s">
        <v>498</v>
      </c>
      <c r="E1268" s="602" t="s">
        <v>499</v>
      </c>
      <c r="F1268" s="602" t="s">
        <v>499</v>
      </c>
      <c r="G1268" s="602" t="s">
        <v>498</v>
      </c>
      <c r="H1268" s="602" t="s">
        <v>498</v>
      </c>
      <c r="I1268" s="602" t="s">
        <v>497</v>
      </c>
      <c r="J1268" s="602" t="s">
        <v>499</v>
      </c>
      <c r="K1268" s="602" t="s">
        <v>499</v>
      </c>
      <c r="L1268" s="602" t="s">
        <v>498</v>
      </c>
      <c r="M1268" s="602" t="s">
        <v>497</v>
      </c>
      <c r="N1268" s="602" t="s">
        <v>497</v>
      </c>
      <c r="O1268" s="602" t="s">
        <v>499</v>
      </c>
      <c r="P1268" s="602" t="s">
        <v>498</v>
      </c>
      <c r="Q1268" s="602" t="s">
        <v>498</v>
      </c>
      <c r="R1268" s="602" t="s">
        <v>498</v>
      </c>
      <c r="S1268" s="602" t="s">
        <v>498</v>
      </c>
      <c r="T1268" s="602" t="s">
        <v>497</v>
      </c>
      <c r="U1268" s="602" t="s">
        <v>498</v>
      </c>
      <c r="V1268" s="602" t="s">
        <v>499</v>
      </c>
      <c r="W1268" s="602" t="s">
        <v>498</v>
      </c>
      <c r="X1268" s="602" t="s">
        <v>498</v>
      </c>
    </row>
    <row r="1269" spans="1:24" s="602" customFormat="1">
      <c r="A1269" s="602">
        <v>411272</v>
      </c>
      <c r="B1269" s="602" t="s">
        <v>5842</v>
      </c>
      <c r="C1269" s="602" t="s">
        <v>499</v>
      </c>
      <c r="D1269" s="602" t="s">
        <v>498</v>
      </c>
      <c r="E1269" s="602" t="s">
        <v>499</v>
      </c>
      <c r="F1269" s="602" t="s">
        <v>499</v>
      </c>
      <c r="G1269" s="602" t="s">
        <v>498</v>
      </c>
      <c r="H1269" s="602" t="s">
        <v>497</v>
      </c>
      <c r="I1269" s="602" t="s">
        <v>497</v>
      </c>
      <c r="J1269" s="602" t="s">
        <v>497</v>
      </c>
      <c r="K1269" s="602" t="s">
        <v>499</v>
      </c>
      <c r="L1269" s="602" t="s">
        <v>498</v>
      </c>
      <c r="M1269" s="602" t="s">
        <v>497</v>
      </c>
      <c r="N1269" s="602" t="s">
        <v>499</v>
      </c>
      <c r="O1269" s="602" t="s">
        <v>498</v>
      </c>
      <c r="P1269" s="602" t="s">
        <v>498</v>
      </c>
      <c r="Q1269" s="602" t="s">
        <v>498</v>
      </c>
      <c r="R1269" s="602" t="s">
        <v>498</v>
      </c>
      <c r="S1269" s="602" t="s">
        <v>498</v>
      </c>
      <c r="T1269" s="602" t="s">
        <v>497</v>
      </c>
      <c r="U1269" s="602" t="s">
        <v>497</v>
      </c>
      <c r="V1269" s="602" t="s">
        <v>498</v>
      </c>
      <c r="W1269" s="602" t="s">
        <v>499</v>
      </c>
      <c r="X1269" s="602" t="s">
        <v>498</v>
      </c>
    </row>
    <row r="1270" spans="1:24" s="602" customFormat="1">
      <c r="A1270" s="602">
        <v>413064</v>
      </c>
      <c r="B1270" s="602" t="s">
        <v>5842</v>
      </c>
      <c r="C1270" s="602" t="s">
        <v>499</v>
      </c>
      <c r="D1270" s="602" t="s">
        <v>498</v>
      </c>
      <c r="E1270" s="602" t="s">
        <v>499</v>
      </c>
      <c r="F1270" s="602" t="s">
        <v>499</v>
      </c>
      <c r="G1270" s="602" t="s">
        <v>498</v>
      </c>
      <c r="H1270" s="602" t="s">
        <v>499</v>
      </c>
      <c r="I1270" s="602" t="s">
        <v>499</v>
      </c>
      <c r="J1270" s="602" t="s">
        <v>497</v>
      </c>
      <c r="K1270" s="602" t="s">
        <v>499</v>
      </c>
      <c r="L1270" s="602" t="s">
        <v>499</v>
      </c>
      <c r="M1270" s="602" t="s">
        <v>499</v>
      </c>
      <c r="N1270" s="602" t="s">
        <v>499</v>
      </c>
      <c r="O1270" s="602" t="s">
        <v>499</v>
      </c>
      <c r="P1270" s="602" t="s">
        <v>498</v>
      </c>
      <c r="Q1270" s="602" t="s">
        <v>498</v>
      </c>
      <c r="R1270" s="602" t="s">
        <v>498</v>
      </c>
      <c r="S1270" s="602" t="s">
        <v>498</v>
      </c>
      <c r="T1270" s="602" t="s">
        <v>497</v>
      </c>
      <c r="U1270" s="602" t="s">
        <v>499</v>
      </c>
      <c r="V1270" s="602" t="s">
        <v>498</v>
      </c>
      <c r="W1270" s="602" t="s">
        <v>499</v>
      </c>
      <c r="X1270" s="602" t="s">
        <v>498</v>
      </c>
    </row>
    <row r="1271" spans="1:24" s="602" customFormat="1">
      <c r="A1271" s="602">
        <v>409685</v>
      </c>
      <c r="B1271" s="602" t="s">
        <v>5842</v>
      </c>
      <c r="C1271" s="602" t="s">
        <v>499</v>
      </c>
      <c r="D1271" s="602" t="s">
        <v>498</v>
      </c>
      <c r="E1271" s="602" t="s">
        <v>499</v>
      </c>
      <c r="F1271" s="602" t="s">
        <v>499</v>
      </c>
      <c r="G1271" s="602" t="s">
        <v>498</v>
      </c>
      <c r="H1271" s="602" t="s">
        <v>498</v>
      </c>
      <c r="I1271" s="602" t="s">
        <v>499</v>
      </c>
      <c r="J1271" s="602" t="s">
        <v>497</v>
      </c>
      <c r="K1271" s="602" t="s">
        <v>499</v>
      </c>
      <c r="L1271" s="602" t="s">
        <v>499</v>
      </c>
      <c r="M1271" s="602" t="s">
        <v>499</v>
      </c>
      <c r="N1271" s="602" t="s">
        <v>499</v>
      </c>
      <c r="O1271" s="602" t="s">
        <v>499</v>
      </c>
      <c r="P1271" s="602" t="s">
        <v>498</v>
      </c>
      <c r="Q1271" s="602" t="s">
        <v>498</v>
      </c>
      <c r="R1271" s="602" t="s">
        <v>499</v>
      </c>
      <c r="S1271" s="602" t="s">
        <v>498</v>
      </c>
      <c r="T1271" s="602" t="s">
        <v>498</v>
      </c>
      <c r="U1271" s="602" t="s">
        <v>498</v>
      </c>
      <c r="V1271" s="602" t="s">
        <v>499</v>
      </c>
      <c r="W1271" s="602" t="s">
        <v>498</v>
      </c>
      <c r="X1271" s="602" t="s">
        <v>498</v>
      </c>
    </row>
    <row r="1272" spans="1:24" s="602" customFormat="1">
      <c r="A1272" s="602">
        <v>412130</v>
      </c>
      <c r="B1272" s="602" t="s">
        <v>5842</v>
      </c>
      <c r="C1272" s="602" t="s">
        <v>499</v>
      </c>
      <c r="D1272" s="602" t="s">
        <v>498</v>
      </c>
      <c r="E1272" s="602" t="s">
        <v>499</v>
      </c>
      <c r="F1272" s="602" t="s">
        <v>499</v>
      </c>
      <c r="G1272" s="602" t="s">
        <v>498</v>
      </c>
      <c r="H1272" s="602" t="s">
        <v>499</v>
      </c>
      <c r="I1272" s="602" t="s">
        <v>497</v>
      </c>
      <c r="J1272" s="602" t="s">
        <v>497</v>
      </c>
      <c r="K1272" s="602" t="s">
        <v>497</v>
      </c>
      <c r="L1272" s="602" t="s">
        <v>498</v>
      </c>
      <c r="M1272" s="602" t="s">
        <v>499</v>
      </c>
      <c r="N1272" s="602" t="s">
        <v>499</v>
      </c>
      <c r="O1272" s="602" t="s">
        <v>497</v>
      </c>
      <c r="P1272" s="602" t="s">
        <v>498</v>
      </c>
      <c r="Q1272" s="602" t="s">
        <v>498</v>
      </c>
      <c r="R1272" s="602" t="s">
        <v>497</v>
      </c>
      <c r="S1272" s="602" t="s">
        <v>498</v>
      </c>
      <c r="T1272" s="602" t="s">
        <v>497</v>
      </c>
      <c r="U1272" s="602" t="s">
        <v>497</v>
      </c>
      <c r="V1272" s="602" t="s">
        <v>498</v>
      </c>
      <c r="W1272" s="602" t="s">
        <v>497</v>
      </c>
      <c r="X1272" s="602" t="s">
        <v>498</v>
      </c>
    </row>
    <row r="1273" spans="1:24" s="602" customFormat="1">
      <c r="A1273" s="602">
        <v>410576</v>
      </c>
      <c r="B1273" s="602" t="s">
        <v>5842</v>
      </c>
      <c r="C1273" s="602" t="s">
        <v>499</v>
      </c>
      <c r="D1273" s="602" t="s">
        <v>498</v>
      </c>
      <c r="E1273" s="602" t="s">
        <v>499</v>
      </c>
      <c r="F1273" s="602" t="s">
        <v>499</v>
      </c>
      <c r="G1273" s="602" t="s">
        <v>498</v>
      </c>
      <c r="H1273" s="602" t="s">
        <v>499</v>
      </c>
      <c r="I1273" s="602" t="s">
        <v>499</v>
      </c>
      <c r="J1273" s="602" t="s">
        <v>498</v>
      </c>
      <c r="K1273" s="602" t="s">
        <v>499</v>
      </c>
      <c r="L1273" s="602" t="s">
        <v>498</v>
      </c>
      <c r="M1273" s="602" t="s">
        <v>499</v>
      </c>
      <c r="N1273" s="602" t="s">
        <v>498</v>
      </c>
      <c r="O1273" s="602" t="s">
        <v>498</v>
      </c>
      <c r="P1273" s="602" t="s">
        <v>498</v>
      </c>
      <c r="Q1273" s="602" t="s">
        <v>498</v>
      </c>
      <c r="R1273" s="602" t="s">
        <v>498</v>
      </c>
      <c r="S1273" s="602" t="s">
        <v>499</v>
      </c>
      <c r="T1273" s="602" t="s">
        <v>498</v>
      </c>
      <c r="U1273" s="602" t="s">
        <v>498</v>
      </c>
      <c r="V1273" s="602" t="s">
        <v>498</v>
      </c>
      <c r="W1273" s="602" t="s">
        <v>498</v>
      </c>
      <c r="X1273" s="602" t="s">
        <v>498</v>
      </c>
    </row>
    <row r="1274" spans="1:24" s="602" customFormat="1">
      <c r="A1274" s="602">
        <v>413080</v>
      </c>
      <c r="B1274" s="602" t="s">
        <v>5842</v>
      </c>
      <c r="C1274" s="602" t="s">
        <v>499</v>
      </c>
      <c r="D1274" s="602" t="s">
        <v>498</v>
      </c>
      <c r="E1274" s="602" t="s">
        <v>499</v>
      </c>
      <c r="F1274" s="602" t="s">
        <v>499</v>
      </c>
      <c r="G1274" s="602" t="s">
        <v>498</v>
      </c>
      <c r="H1274" s="602" t="s">
        <v>499</v>
      </c>
      <c r="I1274" s="602" t="s">
        <v>497</v>
      </c>
      <c r="J1274" s="602" t="s">
        <v>498</v>
      </c>
      <c r="K1274" s="602" t="s">
        <v>499</v>
      </c>
      <c r="L1274" s="602" t="s">
        <v>498</v>
      </c>
      <c r="M1274" s="602" t="s">
        <v>497</v>
      </c>
      <c r="N1274" s="602" t="s">
        <v>499</v>
      </c>
      <c r="O1274" s="602" t="s">
        <v>499</v>
      </c>
      <c r="P1274" s="602" t="s">
        <v>498</v>
      </c>
      <c r="Q1274" s="602" t="s">
        <v>498</v>
      </c>
      <c r="R1274" s="602" t="s">
        <v>498</v>
      </c>
      <c r="S1274" s="602" t="s">
        <v>499</v>
      </c>
      <c r="T1274" s="602" t="s">
        <v>498</v>
      </c>
      <c r="U1274" s="602" t="s">
        <v>498</v>
      </c>
      <c r="V1274" s="602" t="s">
        <v>498</v>
      </c>
      <c r="W1274" s="602" t="s">
        <v>498</v>
      </c>
      <c r="X1274" s="602" t="s">
        <v>498</v>
      </c>
    </row>
    <row r="1275" spans="1:24" s="602" customFormat="1">
      <c r="A1275" s="602">
        <v>413925</v>
      </c>
      <c r="B1275" s="602" t="s">
        <v>5842</v>
      </c>
      <c r="C1275" s="602" t="s">
        <v>499</v>
      </c>
      <c r="D1275" s="602" t="s">
        <v>498</v>
      </c>
      <c r="E1275" s="602" t="s">
        <v>499</v>
      </c>
      <c r="F1275" s="602" t="s">
        <v>499</v>
      </c>
      <c r="G1275" s="602" t="s">
        <v>499</v>
      </c>
      <c r="H1275" s="602" t="s">
        <v>499</v>
      </c>
      <c r="I1275" s="602" t="s">
        <v>499</v>
      </c>
      <c r="J1275" s="602" t="s">
        <v>498</v>
      </c>
      <c r="K1275" s="602" t="s">
        <v>499</v>
      </c>
      <c r="L1275" s="602" t="s">
        <v>499</v>
      </c>
      <c r="M1275" s="602" t="s">
        <v>499</v>
      </c>
      <c r="N1275" s="602" t="s">
        <v>498</v>
      </c>
      <c r="O1275" s="602" t="s">
        <v>498</v>
      </c>
      <c r="P1275" s="602" t="s">
        <v>498</v>
      </c>
      <c r="Q1275" s="602" t="s">
        <v>498</v>
      </c>
      <c r="R1275" s="602" t="s">
        <v>498</v>
      </c>
      <c r="S1275" s="602" t="s">
        <v>499</v>
      </c>
      <c r="T1275" s="602" t="s">
        <v>498</v>
      </c>
      <c r="U1275" s="602" t="s">
        <v>498</v>
      </c>
      <c r="V1275" s="602" t="s">
        <v>498</v>
      </c>
      <c r="W1275" s="602" t="s">
        <v>498</v>
      </c>
      <c r="X1275" s="602" t="s">
        <v>498</v>
      </c>
    </row>
    <row r="1276" spans="1:24" s="602" customFormat="1">
      <c r="A1276" s="602">
        <v>415444</v>
      </c>
      <c r="B1276" s="602" t="s">
        <v>5842</v>
      </c>
      <c r="C1276" s="602" t="s">
        <v>499</v>
      </c>
      <c r="D1276" s="602" t="s">
        <v>498</v>
      </c>
      <c r="E1276" s="602" t="s">
        <v>499</v>
      </c>
      <c r="F1276" s="602" t="s">
        <v>499</v>
      </c>
      <c r="G1276" s="602" t="s">
        <v>498</v>
      </c>
      <c r="H1276" s="602" t="s">
        <v>499</v>
      </c>
      <c r="I1276" s="602" t="s">
        <v>499</v>
      </c>
      <c r="J1276" s="602" t="s">
        <v>499</v>
      </c>
      <c r="K1276" s="602" t="s">
        <v>498</v>
      </c>
      <c r="L1276" s="602" t="s">
        <v>498</v>
      </c>
      <c r="M1276" s="602" t="s">
        <v>499</v>
      </c>
      <c r="N1276" s="602" t="s">
        <v>499</v>
      </c>
      <c r="O1276" s="602" t="s">
        <v>498</v>
      </c>
      <c r="P1276" s="602" t="s">
        <v>498</v>
      </c>
      <c r="Q1276" s="602" t="s">
        <v>498</v>
      </c>
      <c r="R1276" s="602" t="s">
        <v>498</v>
      </c>
      <c r="S1276" s="602" t="s">
        <v>499</v>
      </c>
      <c r="T1276" s="602" t="s">
        <v>498</v>
      </c>
      <c r="U1276" s="602" t="s">
        <v>498</v>
      </c>
      <c r="V1276" s="602" t="s">
        <v>498</v>
      </c>
      <c r="W1276" s="602" t="s">
        <v>498</v>
      </c>
      <c r="X1276" s="602" t="s">
        <v>498</v>
      </c>
    </row>
    <row r="1277" spans="1:24" s="602" customFormat="1">
      <c r="A1277" s="602">
        <v>415816</v>
      </c>
      <c r="B1277" s="602" t="s">
        <v>5842</v>
      </c>
      <c r="C1277" s="602" t="s">
        <v>499</v>
      </c>
      <c r="D1277" s="602" t="s">
        <v>498</v>
      </c>
      <c r="E1277" s="602" t="s">
        <v>499</v>
      </c>
      <c r="F1277" s="602" t="s">
        <v>499</v>
      </c>
      <c r="G1277" s="602" t="s">
        <v>498</v>
      </c>
      <c r="H1277" s="602" t="s">
        <v>499</v>
      </c>
      <c r="I1277" s="602" t="s">
        <v>499</v>
      </c>
      <c r="J1277" s="602" t="s">
        <v>498</v>
      </c>
      <c r="K1277" s="602" t="s">
        <v>499</v>
      </c>
      <c r="L1277" s="602" t="s">
        <v>499</v>
      </c>
      <c r="M1277" s="602" t="s">
        <v>499</v>
      </c>
      <c r="N1277" s="602" t="s">
        <v>499</v>
      </c>
      <c r="O1277" s="602" t="s">
        <v>499</v>
      </c>
      <c r="P1277" s="602" t="s">
        <v>498</v>
      </c>
      <c r="Q1277" s="602" t="s">
        <v>498</v>
      </c>
      <c r="R1277" s="602" t="s">
        <v>498</v>
      </c>
      <c r="S1277" s="602" t="s">
        <v>499</v>
      </c>
      <c r="T1277" s="602" t="s">
        <v>498</v>
      </c>
      <c r="U1277" s="602" t="s">
        <v>498</v>
      </c>
      <c r="V1277" s="602" t="s">
        <v>498</v>
      </c>
      <c r="W1277" s="602" t="s">
        <v>498</v>
      </c>
      <c r="X1277" s="602" t="s">
        <v>498</v>
      </c>
    </row>
    <row r="1278" spans="1:24" s="602" customFormat="1">
      <c r="A1278" s="602">
        <v>410791</v>
      </c>
      <c r="B1278" s="602" t="s">
        <v>5842</v>
      </c>
      <c r="C1278" s="602" t="s">
        <v>499</v>
      </c>
      <c r="D1278" s="602" t="s">
        <v>498</v>
      </c>
      <c r="E1278" s="602" t="s">
        <v>499</v>
      </c>
      <c r="F1278" s="602" t="s">
        <v>497</v>
      </c>
      <c r="G1278" s="602" t="s">
        <v>498</v>
      </c>
      <c r="H1278" s="602" t="s">
        <v>497</v>
      </c>
      <c r="I1278" s="602" t="s">
        <v>497</v>
      </c>
      <c r="J1278" s="602" t="s">
        <v>499</v>
      </c>
      <c r="K1278" s="602" t="s">
        <v>499</v>
      </c>
      <c r="L1278" s="602" t="s">
        <v>498</v>
      </c>
      <c r="M1278" s="602" t="s">
        <v>497</v>
      </c>
      <c r="N1278" s="602" t="s">
        <v>499</v>
      </c>
      <c r="O1278" s="602" t="s">
        <v>497</v>
      </c>
      <c r="P1278" s="602" t="s">
        <v>498</v>
      </c>
      <c r="Q1278" s="602" t="s">
        <v>498</v>
      </c>
      <c r="R1278" s="602" t="s">
        <v>498</v>
      </c>
      <c r="S1278" s="602" t="s">
        <v>499</v>
      </c>
      <c r="T1278" s="602" t="s">
        <v>498</v>
      </c>
      <c r="U1278" s="602" t="s">
        <v>498</v>
      </c>
      <c r="V1278" s="602" t="s">
        <v>498</v>
      </c>
      <c r="W1278" s="602" t="s">
        <v>498</v>
      </c>
      <c r="X1278" s="602" t="s">
        <v>498</v>
      </c>
    </row>
    <row r="1279" spans="1:24" s="602" customFormat="1">
      <c r="A1279" s="602">
        <v>414896</v>
      </c>
      <c r="B1279" s="602" t="s">
        <v>5842</v>
      </c>
      <c r="C1279" s="602" t="s">
        <v>499</v>
      </c>
      <c r="D1279" s="602" t="s">
        <v>498</v>
      </c>
      <c r="E1279" s="602" t="s">
        <v>499</v>
      </c>
      <c r="F1279" s="602" t="s">
        <v>497</v>
      </c>
      <c r="G1279" s="602" t="s">
        <v>498</v>
      </c>
      <c r="H1279" s="602" t="s">
        <v>499</v>
      </c>
      <c r="I1279" s="602" t="s">
        <v>499</v>
      </c>
      <c r="J1279" s="602" t="s">
        <v>499</v>
      </c>
      <c r="K1279" s="602" t="s">
        <v>499</v>
      </c>
      <c r="L1279" s="602" t="s">
        <v>498</v>
      </c>
      <c r="M1279" s="602" t="s">
        <v>499</v>
      </c>
      <c r="N1279" s="602" t="s">
        <v>499</v>
      </c>
      <c r="O1279" s="602" t="s">
        <v>498</v>
      </c>
      <c r="P1279" s="602" t="s">
        <v>498</v>
      </c>
      <c r="Q1279" s="602" t="s">
        <v>498</v>
      </c>
      <c r="R1279" s="602" t="s">
        <v>498</v>
      </c>
      <c r="S1279" s="602" t="s">
        <v>499</v>
      </c>
      <c r="T1279" s="602" t="s">
        <v>498</v>
      </c>
      <c r="U1279" s="602" t="s">
        <v>498</v>
      </c>
      <c r="V1279" s="602" t="s">
        <v>498</v>
      </c>
      <c r="W1279" s="602" t="s">
        <v>498</v>
      </c>
      <c r="X1279" s="602" t="s">
        <v>498</v>
      </c>
    </row>
    <row r="1280" spans="1:24" s="602" customFormat="1">
      <c r="A1280" s="602">
        <v>415614</v>
      </c>
      <c r="B1280" s="602" t="s">
        <v>5842</v>
      </c>
      <c r="C1280" s="602" t="s">
        <v>499</v>
      </c>
      <c r="D1280" s="602" t="s">
        <v>498</v>
      </c>
      <c r="E1280" s="602" t="s">
        <v>499</v>
      </c>
      <c r="F1280" s="602" t="s">
        <v>497</v>
      </c>
      <c r="G1280" s="602" t="s">
        <v>498</v>
      </c>
      <c r="H1280" s="602" t="s">
        <v>499</v>
      </c>
      <c r="I1280" s="602" t="s">
        <v>499</v>
      </c>
      <c r="J1280" s="602" t="s">
        <v>499</v>
      </c>
      <c r="K1280" s="602" t="s">
        <v>497</v>
      </c>
      <c r="L1280" s="602" t="s">
        <v>498</v>
      </c>
      <c r="M1280" s="602" t="s">
        <v>499</v>
      </c>
      <c r="N1280" s="602" t="s">
        <v>499</v>
      </c>
      <c r="O1280" s="602" t="s">
        <v>499</v>
      </c>
      <c r="P1280" s="602" t="s">
        <v>498</v>
      </c>
      <c r="Q1280" s="602" t="s">
        <v>498</v>
      </c>
      <c r="R1280" s="602" t="s">
        <v>498</v>
      </c>
      <c r="S1280" s="602" t="s">
        <v>499</v>
      </c>
      <c r="T1280" s="602" t="s">
        <v>498</v>
      </c>
      <c r="U1280" s="602" t="s">
        <v>498</v>
      </c>
      <c r="V1280" s="602" t="s">
        <v>498</v>
      </c>
      <c r="W1280" s="602" t="s">
        <v>498</v>
      </c>
      <c r="X1280" s="602" t="s">
        <v>498</v>
      </c>
    </row>
    <row r="1281" spans="1:24" s="602" customFormat="1">
      <c r="A1281" s="602">
        <v>409793</v>
      </c>
      <c r="B1281" s="602" t="s">
        <v>5842</v>
      </c>
      <c r="C1281" s="602" t="s">
        <v>499</v>
      </c>
      <c r="D1281" s="602" t="s">
        <v>498</v>
      </c>
      <c r="E1281" s="602" t="s">
        <v>499</v>
      </c>
      <c r="F1281" s="602" t="s">
        <v>499</v>
      </c>
      <c r="G1281" s="602" t="s">
        <v>497</v>
      </c>
      <c r="H1281" s="602" t="s">
        <v>499</v>
      </c>
      <c r="I1281" s="602" t="s">
        <v>499</v>
      </c>
      <c r="J1281" s="602" t="s">
        <v>499</v>
      </c>
      <c r="K1281" s="602" t="s">
        <v>499</v>
      </c>
      <c r="L1281" s="602" t="s">
        <v>498</v>
      </c>
      <c r="M1281" s="602" t="s">
        <v>499</v>
      </c>
      <c r="N1281" s="602" t="s">
        <v>497</v>
      </c>
      <c r="O1281" s="602" t="s">
        <v>499</v>
      </c>
      <c r="P1281" s="602" t="s">
        <v>499</v>
      </c>
      <c r="Q1281" s="602" t="s">
        <v>497</v>
      </c>
      <c r="R1281" s="602" t="s">
        <v>498</v>
      </c>
      <c r="S1281" s="602" t="s">
        <v>499</v>
      </c>
      <c r="T1281" s="602" t="s">
        <v>499</v>
      </c>
      <c r="U1281" s="602" t="s">
        <v>497</v>
      </c>
      <c r="V1281" s="602" t="s">
        <v>497</v>
      </c>
      <c r="W1281" s="602" t="s">
        <v>498</v>
      </c>
      <c r="X1281" s="602" t="s">
        <v>497</v>
      </c>
    </row>
    <row r="1282" spans="1:24" s="602" customFormat="1">
      <c r="A1282" s="602">
        <v>413616</v>
      </c>
      <c r="B1282" s="602" t="s">
        <v>5842</v>
      </c>
      <c r="C1282" s="602" t="s">
        <v>499</v>
      </c>
      <c r="D1282" s="602" t="s">
        <v>498</v>
      </c>
      <c r="E1282" s="602" t="s">
        <v>499</v>
      </c>
      <c r="F1282" s="602" t="s">
        <v>499</v>
      </c>
      <c r="G1282" s="602" t="s">
        <v>498</v>
      </c>
      <c r="H1282" s="602" t="s">
        <v>499</v>
      </c>
      <c r="I1282" s="602" t="s">
        <v>499</v>
      </c>
      <c r="J1282" s="602" t="s">
        <v>498</v>
      </c>
      <c r="K1282" s="602" t="s">
        <v>499</v>
      </c>
      <c r="L1282" s="602" t="s">
        <v>498</v>
      </c>
      <c r="M1282" s="602" t="s">
        <v>498</v>
      </c>
      <c r="N1282" s="602" t="s">
        <v>499</v>
      </c>
      <c r="O1282" s="602" t="s">
        <v>497</v>
      </c>
      <c r="P1282" s="602" t="s">
        <v>498</v>
      </c>
      <c r="Q1282" s="602" t="s">
        <v>498</v>
      </c>
      <c r="R1282" s="602" t="s">
        <v>498</v>
      </c>
      <c r="S1282" s="602" t="s">
        <v>499</v>
      </c>
      <c r="T1282" s="602" t="s">
        <v>499</v>
      </c>
      <c r="U1282" s="602" t="s">
        <v>498</v>
      </c>
      <c r="V1282" s="602" t="s">
        <v>498</v>
      </c>
      <c r="W1282" s="602" t="s">
        <v>499</v>
      </c>
      <c r="X1282" s="602" t="s">
        <v>498</v>
      </c>
    </row>
    <row r="1283" spans="1:24" s="602" customFormat="1">
      <c r="A1283" s="602">
        <v>415750</v>
      </c>
      <c r="B1283" s="602" t="s">
        <v>5842</v>
      </c>
      <c r="C1283" s="602" t="s">
        <v>499</v>
      </c>
      <c r="D1283" s="602" t="s">
        <v>498</v>
      </c>
      <c r="E1283" s="602" t="s">
        <v>499</v>
      </c>
      <c r="F1283" s="602" t="s">
        <v>499</v>
      </c>
      <c r="G1283" s="602" t="s">
        <v>498</v>
      </c>
      <c r="H1283" s="602" t="s">
        <v>499</v>
      </c>
      <c r="I1283" s="602" t="s">
        <v>499</v>
      </c>
      <c r="J1283" s="602" t="s">
        <v>498</v>
      </c>
      <c r="K1283" s="602" t="s">
        <v>499</v>
      </c>
      <c r="L1283" s="602" t="s">
        <v>498</v>
      </c>
      <c r="M1283" s="602" t="s">
        <v>498</v>
      </c>
      <c r="N1283" s="602" t="s">
        <v>499</v>
      </c>
      <c r="O1283" s="602" t="s">
        <v>499</v>
      </c>
      <c r="P1283" s="602" t="s">
        <v>498</v>
      </c>
      <c r="Q1283" s="602" t="s">
        <v>498</v>
      </c>
      <c r="R1283" s="602" t="s">
        <v>498</v>
      </c>
      <c r="S1283" s="602" t="s">
        <v>499</v>
      </c>
      <c r="T1283" s="602" t="s">
        <v>499</v>
      </c>
      <c r="U1283" s="602" t="s">
        <v>498</v>
      </c>
      <c r="V1283" s="602" t="s">
        <v>498</v>
      </c>
      <c r="W1283" s="602" t="s">
        <v>499</v>
      </c>
      <c r="X1283" s="602" t="s">
        <v>498</v>
      </c>
    </row>
    <row r="1284" spans="1:24" s="602" customFormat="1">
      <c r="A1284" s="602">
        <v>411631</v>
      </c>
      <c r="B1284" s="602" t="s">
        <v>5842</v>
      </c>
      <c r="C1284" s="602" t="s">
        <v>499</v>
      </c>
      <c r="D1284" s="602" t="s">
        <v>498</v>
      </c>
      <c r="E1284" s="602" t="s">
        <v>499</v>
      </c>
      <c r="F1284" s="602" t="s">
        <v>497</v>
      </c>
      <c r="G1284" s="602" t="s">
        <v>498</v>
      </c>
      <c r="H1284" s="602" t="s">
        <v>499</v>
      </c>
      <c r="I1284" s="602" t="s">
        <v>497</v>
      </c>
      <c r="J1284" s="602" t="s">
        <v>498</v>
      </c>
      <c r="K1284" s="602" t="s">
        <v>497</v>
      </c>
      <c r="L1284" s="602" t="s">
        <v>498</v>
      </c>
      <c r="M1284" s="602" t="s">
        <v>497</v>
      </c>
      <c r="N1284" s="602" t="s">
        <v>499</v>
      </c>
      <c r="O1284" s="602" t="s">
        <v>499</v>
      </c>
      <c r="P1284" s="602" t="s">
        <v>498</v>
      </c>
      <c r="Q1284" s="602" t="s">
        <v>498</v>
      </c>
      <c r="R1284" s="602" t="s">
        <v>498</v>
      </c>
      <c r="S1284" s="602" t="s">
        <v>499</v>
      </c>
      <c r="T1284" s="602" t="s">
        <v>499</v>
      </c>
      <c r="U1284" s="602" t="s">
        <v>499</v>
      </c>
      <c r="V1284" s="602" t="s">
        <v>498</v>
      </c>
      <c r="W1284" s="602" t="s">
        <v>499</v>
      </c>
      <c r="X1284" s="602" t="s">
        <v>498</v>
      </c>
    </row>
    <row r="1285" spans="1:24" s="602" customFormat="1">
      <c r="A1285" s="602">
        <v>412634</v>
      </c>
      <c r="B1285" s="602" t="s">
        <v>5842</v>
      </c>
      <c r="C1285" s="602" t="s">
        <v>499</v>
      </c>
      <c r="D1285" s="602" t="s">
        <v>498</v>
      </c>
      <c r="E1285" s="602" t="s">
        <v>499</v>
      </c>
      <c r="F1285" s="602" t="s">
        <v>499</v>
      </c>
      <c r="G1285" s="602" t="s">
        <v>498</v>
      </c>
      <c r="H1285" s="602" t="s">
        <v>499</v>
      </c>
      <c r="I1285" s="602" t="s">
        <v>499</v>
      </c>
      <c r="J1285" s="602" t="s">
        <v>499</v>
      </c>
      <c r="K1285" s="602" t="s">
        <v>498</v>
      </c>
      <c r="L1285" s="602" t="s">
        <v>498</v>
      </c>
      <c r="M1285" s="602" t="s">
        <v>499</v>
      </c>
      <c r="N1285" s="602" t="s">
        <v>499</v>
      </c>
      <c r="O1285" s="602" t="s">
        <v>498</v>
      </c>
      <c r="P1285" s="602" t="s">
        <v>498</v>
      </c>
      <c r="Q1285" s="602" t="s">
        <v>498</v>
      </c>
      <c r="R1285" s="602" t="s">
        <v>499</v>
      </c>
      <c r="S1285" s="602" t="s">
        <v>499</v>
      </c>
      <c r="T1285" s="602" t="s">
        <v>498</v>
      </c>
      <c r="U1285" s="602" t="s">
        <v>498</v>
      </c>
      <c r="V1285" s="602" t="s">
        <v>498</v>
      </c>
      <c r="W1285" s="602" t="s">
        <v>498</v>
      </c>
      <c r="X1285" s="602" t="s">
        <v>498</v>
      </c>
    </row>
    <row r="1286" spans="1:24" s="602" customFormat="1">
      <c r="A1286" s="602">
        <v>413668</v>
      </c>
      <c r="B1286" s="602" t="s">
        <v>5842</v>
      </c>
      <c r="C1286" s="602" t="s">
        <v>499</v>
      </c>
      <c r="D1286" s="602" t="s">
        <v>498</v>
      </c>
      <c r="E1286" s="602" t="s">
        <v>499</v>
      </c>
      <c r="F1286" s="602" t="s">
        <v>497</v>
      </c>
      <c r="G1286" s="602" t="s">
        <v>499</v>
      </c>
      <c r="H1286" s="602" t="s">
        <v>499</v>
      </c>
      <c r="I1286" s="602" t="s">
        <v>498</v>
      </c>
      <c r="J1286" s="602" t="s">
        <v>499</v>
      </c>
      <c r="K1286" s="602" t="s">
        <v>499</v>
      </c>
      <c r="L1286" s="602" t="s">
        <v>498</v>
      </c>
      <c r="M1286" s="602" t="s">
        <v>499</v>
      </c>
      <c r="N1286" s="602" t="s">
        <v>499</v>
      </c>
      <c r="O1286" s="602" t="s">
        <v>499</v>
      </c>
      <c r="P1286" s="602" t="s">
        <v>499</v>
      </c>
      <c r="Q1286" s="602" t="s">
        <v>499</v>
      </c>
      <c r="R1286" s="602" t="s">
        <v>499</v>
      </c>
      <c r="S1286" s="602" t="s">
        <v>499</v>
      </c>
      <c r="T1286" s="602" t="s">
        <v>498</v>
      </c>
      <c r="U1286" s="602" t="s">
        <v>499</v>
      </c>
      <c r="V1286" s="602" t="s">
        <v>499</v>
      </c>
      <c r="W1286" s="602" t="s">
        <v>499</v>
      </c>
      <c r="X1286" s="602" t="s">
        <v>499</v>
      </c>
    </row>
    <row r="1287" spans="1:24" s="602" customFormat="1">
      <c r="A1287" s="602">
        <v>411486</v>
      </c>
      <c r="B1287" s="602" t="s">
        <v>5842</v>
      </c>
      <c r="C1287" s="602" t="s">
        <v>499</v>
      </c>
      <c r="D1287" s="602" t="s">
        <v>498</v>
      </c>
      <c r="E1287" s="602" t="s">
        <v>499</v>
      </c>
      <c r="F1287" s="602" t="s">
        <v>499</v>
      </c>
      <c r="G1287" s="602" t="s">
        <v>498</v>
      </c>
      <c r="H1287" s="602" t="s">
        <v>497</v>
      </c>
      <c r="I1287" s="602" t="s">
        <v>497</v>
      </c>
      <c r="J1287" s="602" t="s">
        <v>497</v>
      </c>
      <c r="K1287" s="602" t="s">
        <v>499</v>
      </c>
      <c r="L1287" s="602" t="s">
        <v>498</v>
      </c>
      <c r="M1287" s="602" t="s">
        <v>499</v>
      </c>
      <c r="N1287" s="602" t="s">
        <v>499</v>
      </c>
      <c r="O1287" s="602" t="s">
        <v>499</v>
      </c>
      <c r="P1287" s="602" t="s">
        <v>498</v>
      </c>
      <c r="Q1287" s="602" t="s">
        <v>498</v>
      </c>
      <c r="R1287" s="602" t="s">
        <v>499</v>
      </c>
      <c r="S1287" s="602" t="s">
        <v>499</v>
      </c>
      <c r="T1287" s="602" t="s">
        <v>499</v>
      </c>
      <c r="U1287" s="602" t="s">
        <v>499</v>
      </c>
      <c r="V1287" s="602" t="s">
        <v>498</v>
      </c>
      <c r="W1287" s="602" t="s">
        <v>498</v>
      </c>
      <c r="X1287" s="602" t="s">
        <v>498</v>
      </c>
    </row>
    <row r="1288" spans="1:24" s="602" customFormat="1">
      <c r="A1288" s="602">
        <v>412025</v>
      </c>
      <c r="B1288" s="602" t="s">
        <v>5842</v>
      </c>
      <c r="C1288" s="602" t="s">
        <v>499</v>
      </c>
      <c r="D1288" s="602" t="s">
        <v>498</v>
      </c>
      <c r="E1288" s="602" t="s">
        <v>499</v>
      </c>
      <c r="F1288" s="602" t="s">
        <v>499</v>
      </c>
      <c r="G1288" s="602" t="s">
        <v>498</v>
      </c>
      <c r="H1288" s="602" t="s">
        <v>497</v>
      </c>
      <c r="I1288" s="602" t="s">
        <v>497</v>
      </c>
      <c r="J1288" s="602" t="s">
        <v>499</v>
      </c>
      <c r="K1288" s="602" t="s">
        <v>497</v>
      </c>
      <c r="L1288" s="602" t="s">
        <v>498</v>
      </c>
      <c r="M1288" s="602" t="s">
        <v>499</v>
      </c>
      <c r="N1288" s="602" t="s">
        <v>499</v>
      </c>
      <c r="O1288" s="602" t="s">
        <v>497</v>
      </c>
      <c r="P1288" s="602" t="s">
        <v>498</v>
      </c>
      <c r="Q1288" s="602" t="s">
        <v>498</v>
      </c>
      <c r="R1288" s="602" t="s">
        <v>499</v>
      </c>
      <c r="S1288" s="602" t="s">
        <v>499</v>
      </c>
      <c r="T1288" s="602" t="s">
        <v>499</v>
      </c>
      <c r="U1288" s="602" t="s">
        <v>499</v>
      </c>
      <c r="V1288" s="602" t="s">
        <v>498</v>
      </c>
      <c r="W1288" s="602" t="s">
        <v>499</v>
      </c>
      <c r="X1288" s="602" t="s">
        <v>498</v>
      </c>
    </row>
    <row r="1289" spans="1:24" s="602" customFormat="1">
      <c r="A1289" s="602">
        <v>414936</v>
      </c>
      <c r="B1289" s="602" t="s">
        <v>5842</v>
      </c>
      <c r="C1289" s="602" t="s">
        <v>499</v>
      </c>
      <c r="D1289" s="602" t="s">
        <v>498</v>
      </c>
      <c r="E1289" s="602" t="s">
        <v>499</v>
      </c>
      <c r="F1289" s="602" t="s">
        <v>499</v>
      </c>
      <c r="G1289" s="602" t="s">
        <v>498</v>
      </c>
      <c r="H1289" s="602" t="s">
        <v>499</v>
      </c>
      <c r="I1289" s="602" t="s">
        <v>499</v>
      </c>
      <c r="J1289" s="602" t="s">
        <v>499</v>
      </c>
      <c r="K1289" s="602" t="s">
        <v>499</v>
      </c>
      <c r="L1289" s="602" t="s">
        <v>498</v>
      </c>
      <c r="M1289" s="602" t="s">
        <v>497</v>
      </c>
      <c r="N1289" s="602" t="s">
        <v>499</v>
      </c>
      <c r="O1289" s="602" t="s">
        <v>499</v>
      </c>
      <c r="P1289" s="602" t="s">
        <v>498</v>
      </c>
      <c r="Q1289" s="602" t="s">
        <v>498</v>
      </c>
      <c r="R1289" s="602" t="s">
        <v>499</v>
      </c>
      <c r="S1289" s="602" t="s">
        <v>499</v>
      </c>
      <c r="T1289" s="602" t="s">
        <v>499</v>
      </c>
      <c r="U1289" s="602" t="s">
        <v>499</v>
      </c>
      <c r="V1289" s="602" t="s">
        <v>498</v>
      </c>
      <c r="W1289" s="602" t="s">
        <v>498</v>
      </c>
      <c r="X1289" s="602" t="s">
        <v>498</v>
      </c>
    </row>
    <row r="1290" spans="1:24" s="602" customFormat="1">
      <c r="A1290" s="602">
        <v>408308</v>
      </c>
      <c r="B1290" s="602" t="s">
        <v>5842</v>
      </c>
      <c r="C1290" s="602" t="s">
        <v>499</v>
      </c>
      <c r="D1290" s="602" t="s">
        <v>498</v>
      </c>
      <c r="E1290" s="602" t="s">
        <v>499</v>
      </c>
      <c r="F1290" s="602" t="s">
        <v>499</v>
      </c>
      <c r="G1290" s="602" t="s">
        <v>498</v>
      </c>
      <c r="H1290" s="602" t="s">
        <v>499</v>
      </c>
      <c r="I1290" s="602" t="s">
        <v>499</v>
      </c>
      <c r="J1290" s="602" t="s">
        <v>499</v>
      </c>
      <c r="K1290" s="602" t="s">
        <v>499</v>
      </c>
      <c r="L1290" s="602" t="s">
        <v>497</v>
      </c>
      <c r="M1290" s="602" t="s">
        <v>499</v>
      </c>
      <c r="N1290" s="602" t="s">
        <v>497</v>
      </c>
      <c r="O1290" s="602" t="s">
        <v>497</v>
      </c>
      <c r="P1290" s="602" t="s">
        <v>498</v>
      </c>
      <c r="Q1290" s="602" t="s">
        <v>498</v>
      </c>
      <c r="R1290" s="602" t="s">
        <v>498</v>
      </c>
      <c r="S1290" s="602" t="s">
        <v>497</v>
      </c>
      <c r="T1290" s="602" t="s">
        <v>499</v>
      </c>
      <c r="U1290" s="602" t="s">
        <v>498</v>
      </c>
      <c r="V1290" s="602" t="s">
        <v>498</v>
      </c>
      <c r="W1290" s="602" t="s">
        <v>498</v>
      </c>
      <c r="X1290" s="602" t="s">
        <v>498</v>
      </c>
    </row>
    <row r="1291" spans="1:24" s="602" customFormat="1">
      <c r="A1291" s="602">
        <v>411289</v>
      </c>
      <c r="B1291" s="602" t="s">
        <v>5842</v>
      </c>
      <c r="C1291" s="602" t="s">
        <v>499</v>
      </c>
      <c r="D1291" s="602" t="s">
        <v>498</v>
      </c>
      <c r="E1291" s="602" t="s">
        <v>499</v>
      </c>
      <c r="F1291" s="602" t="s">
        <v>499</v>
      </c>
      <c r="G1291" s="602" t="s">
        <v>498</v>
      </c>
      <c r="H1291" s="602" t="s">
        <v>497</v>
      </c>
      <c r="I1291" s="602" t="s">
        <v>499</v>
      </c>
      <c r="J1291" s="602" t="s">
        <v>499</v>
      </c>
      <c r="K1291" s="602" t="s">
        <v>497</v>
      </c>
      <c r="L1291" s="602" t="s">
        <v>498</v>
      </c>
      <c r="M1291" s="602" t="s">
        <v>499</v>
      </c>
      <c r="N1291" s="602" t="s">
        <v>497</v>
      </c>
      <c r="O1291" s="602" t="s">
        <v>497</v>
      </c>
      <c r="P1291" s="602" t="s">
        <v>498</v>
      </c>
      <c r="Q1291" s="602" t="s">
        <v>498</v>
      </c>
      <c r="R1291" s="602" t="s">
        <v>498</v>
      </c>
      <c r="S1291" s="602" t="s">
        <v>497</v>
      </c>
      <c r="T1291" s="602" t="s">
        <v>499</v>
      </c>
      <c r="U1291" s="602" t="s">
        <v>497</v>
      </c>
      <c r="V1291" s="602" t="s">
        <v>498</v>
      </c>
      <c r="W1291" s="602" t="s">
        <v>499</v>
      </c>
      <c r="X1291" s="602" t="s">
        <v>498</v>
      </c>
    </row>
    <row r="1292" spans="1:24" s="602" customFormat="1">
      <c r="A1292" s="602">
        <v>411135</v>
      </c>
      <c r="B1292" s="602" t="s">
        <v>5842</v>
      </c>
      <c r="C1292" s="602" t="s">
        <v>499</v>
      </c>
      <c r="D1292" s="602" t="s">
        <v>498</v>
      </c>
      <c r="E1292" s="602" t="s">
        <v>499</v>
      </c>
      <c r="F1292" s="602" t="s">
        <v>497</v>
      </c>
      <c r="G1292" s="602" t="s">
        <v>498</v>
      </c>
      <c r="H1292" s="602" t="s">
        <v>499</v>
      </c>
      <c r="I1292" s="602" t="s">
        <v>497</v>
      </c>
      <c r="J1292" s="602" t="s">
        <v>497</v>
      </c>
      <c r="K1292" s="602" t="s">
        <v>497</v>
      </c>
      <c r="L1292" s="602" t="s">
        <v>498</v>
      </c>
      <c r="M1292" s="602" t="s">
        <v>497</v>
      </c>
      <c r="N1292" s="602" t="s">
        <v>497</v>
      </c>
      <c r="O1292" s="602" t="s">
        <v>499</v>
      </c>
      <c r="P1292" s="602" t="s">
        <v>498</v>
      </c>
      <c r="Q1292" s="602" t="s">
        <v>498</v>
      </c>
      <c r="R1292" s="602" t="s">
        <v>498</v>
      </c>
      <c r="S1292" s="602" t="s">
        <v>497</v>
      </c>
      <c r="T1292" s="602" t="s">
        <v>497</v>
      </c>
      <c r="U1292" s="602" t="s">
        <v>497</v>
      </c>
      <c r="V1292" s="602" t="s">
        <v>498</v>
      </c>
      <c r="W1292" s="602" t="s">
        <v>499</v>
      </c>
      <c r="X1292" s="602" t="s">
        <v>498</v>
      </c>
    </row>
    <row r="1293" spans="1:24" s="602" customFormat="1">
      <c r="A1293" s="602">
        <v>410567</v>
      </c>
      <c r="B1293" s="602" t="s">
        <v>5842</v>
      </c>
      <c r="C1293" s="602" t="s">
        <v>499</v>
      </c>
      <c r="D1293" s="602" t="s">
        <v>498</v>
      </c>
      <c r="E1293" s="602" t="s">
        <v>499</v>
      </c>
      <c r="F1293" s="602" t="s">
        <v>499</v>
      </c>
      <c r="G1293" s="602" t="s">
        <v>498</v>
      </c>
      <c r="H1293" s="602" t="s">
        <v>497</v>
      </c>
      <c r="I1293" s="602" t="s">
        <v>497</v>
      </c>
      <c r="J1293" s="602" t="s">
        <v>497</v>
      </c>
      <c r="K1293" s="602" t="s">
        <v>497</v>
      </c>
      <c r="L1293" s="602" t="s">
        <v>498</v>
      </c>
      <c r="M1293" s="602" t="s">
        <v>497</v>
      </c>
      <c r="N1293" s="602" t="s">
        <v>498</v>
      </c>
      <c r="O1293" s="602" t="s">
        <v>498</v>
      </c>
      <c r="P1293" s="602" t="s">
        <v>498</v>
      </c>
      <c r="Q1293" s="602" t="s">
        <v>498</v>
      </c>
      <c r="R1293" s="602" t="s">
        <v>497</v>
      </c>
      <c r="S1293" s="602" t="s">
        <v>497</v>
      </c>
      <c r="T1293" s="602" t="s">
        <v>498</v>
      </c>
      <c r="U1293" s="602" t="s">
        <v>498</v>
      </c>
      <c r="V1293" s="602" t="s">
        <v>498</v>
      </c>
      <c r="W1293" s="602" t="s">
        <v>498</v>
      </c>
      <c r="X1293" s="602" t="s">
        <v>498</v>
      </c>
    </row>
    <row r="1294" spans="1:24" s="602" customFormat="1">
      <c r="A1294" s="602">
        <v>402731</v>
      </c>
      <c r="B1294" s="602" t="s">
        <v>5842</v>
      </c>
      <c r="C1294" s="602" t="s">
        <v>499</v>
      </c>
      <c r="D1294" s="602" t="s">
        <v>498</v>
      </c>
      <c r="E1294" s="602" t="s">
        <v>499</v>
      </c>
      <c r="F1294" s="602" t="s">
        <v>497</v>
      </c>
      <c r="G1294" s="602" t="s">
        <v>498</v>
      </c>
      <c r="H1294" s="602" t="s">
        <v>499</v>
      </c>
      <c r="I1294" s="602" t="s">
        <v>499</v>
      </c>
      <c r="J1294" s="602" t="s">
        <v>499</v>
      </c>
      <c r="K1294" s="602" t="s">
        <v>497</v>
      </c>
      <c r="L1294" s="602" t="s">
        <v>497</v>
      </c>
      <c r="M1294" s="602" t="s">
        <v>497</v>
      </c>
      <c r="N1294" s="602" t="s">
        <v>499</v>
      </c>
      <c r="O1294" s="602" t="s">
        <v>499</v>
      </c>
      <c r="P1294" s="602" t="s">
        <v>497</v>
      </c>
      <c r="Q1294" s="602" t="s">
        <v>499</v>
      </c>
      <c r="R1294" s="602" t="s">
        <v>497</v>
      </c>
      <c r="S1294" s="602" t="s">
        <v>497</v>
      </c>
      <c r="T1294" s="602" t="s">
        <v>498</v>
      </c>
      <c r="U1294" s="602" t="s">
        <v>498</v>
      </c>
      <c r="V1294" s="602" t="s">
        <v>498</v>
      </c>
      <c r="W1294" s="602" t="s">
        <v>498</v>
      </c>
      <c r="X1294" s="602" t="s">
        <v>498</v>
      </c>
    </row>
    <row r="1295" spans="1:24" s="602" customFormat="1">
      <c r="A1295" s="602">
        <v>413131</v>
      </c>
      <c r="B1295" s="602" t="s">
        <v>5842</v>
      </c>
      <c r="C1295" s="602" t="s">
        <v>499</v>
      </c>
      <c r="D1295" s="602" t="s">
        <v>498</v>
      </c>
      <c r="E1295" s="602" t="s">
        <v>499</v>
      </c>
      <c r="F1295" s="602" t="s">
        <v>499</v>
      </c>
      <c r="G1295" s="602" t="s">
        <v>498</v>
      </c>
      <c r="H1295" s="602" t="s">
        <v>498</v>
      </c>
      <c r="I1295" s="602" t="s">
        <v>499</v>
      </c>
      <c r="J1295" s="602" t="s">
        <v>499</v>
      </c>
      <c r="K1295" s="602" t="s">
        <v>499</v>
      </c>
      <c r="L1295" s="602" t="s">
        <v>498</v>
      </c>
      <c r="M1295" s="602" t="s">
        <v>499</v>
      </c>
      <c r="N1295" s="602" t="s">
        <v>497</v>
      </c>
      <c r="O1295" s="602" t="s">
        <v>499</v>
      </c>
      <c r="P1295" s="602" t="s">
        <v>498</v>
      </c>
      <c r="Q1295" s="602" t="s">
        <v>498</v>
      </c>
      <c r="R1295" s="602" t="s">
        <v>497</v>
      </c>
      <c r="S1295" s="602" t="s">
        <v>497</v>
      </c>
      <c r="T1295" s="602" t="s">
        <v>499</v>
      </c>
      <c r="U1295" s="602" t="s">
        <v>499</v>
      </c>
      <c r="V1295" s="602" t="s">
        <v>498</v>
      </c>
      <c r="W1295" s="602" t="s">
        <v>499</v>
      </c>
      <c r="X1295" s="602" t="s">
        <v>498</v>
      </c>
    </row>
    <row r="1296" spans="1:24" s="602" customFormat="1">
      <c r="A1296" s="602">
        <v>413466</v>
      </c>
      <c r="B1296" s="602" t="s">
        <v>5842</v>
      </c>
      <c r="C1296" s="602" t="s">
        <v>499</v>
      </c>
      <c r="D1296" s="602" t="s">
        <v>498</v>
      </c>
      <c r="E1296" s="602" t="s">
        <v>499</v>
      </c>
      <c r="F1296" s="602" t="s">
        <v>499</v>
      </c>
      <c r="G1296" s="602" t="s">
        <v>498</v>
      </c>
      <c r="H1296" s="602" t="s">
        <v>497</v>
      </c>
      <c r="I1296" s="602" t="s">
        <v>499</v>
      </c>
      <c r="J1296" s="602" t="s">
        <v>499</v>
      </c>
      <c r="K1296" s="602" t="s">
        <v>499</v>
      </c>
      <c r="L1296" s="602" t="s">
        <v>498</v>
      </c>
      <c r="M1296" s="602" t="s">
        <v>497</v>
      </c>
      <c r="N1296" s="602" t="s">
        <v>497</v>
      </c>
      <c r="O1296" s="602" t="s">
        <v>497</v>
      </c>
      <c r="P1296" s="602" t="s">
        <v>498</v>
      </c>
      <c r="Q1296" s="602" t="s">
        <v>498</v>
      </c>
      <c r="R1296" s="602" t="s">
        <v>497</v>
      </c>
      <c r="S1296" s="602" t="s">
        <v>497</v>
      </c>
      <c r="T1296" s="602" t="s">
        <v>497</v>
      </c>
      <c r="U1296" s="602" t="s">
        <v>499</v>
      </c>
      <c r="V1296" s="602" t="s">
        <v>498</v>
      </c>
      <c r="W1296" s="602" t="s">
        <v>497</v>
      </c>
      <c r="X1296" s="602" t="s">
        <v>498</v>
      </c>
    </row>
    <row r="1297" spans="1:24" s="602" customFormat="1">
      <c r="A1297" s="602">
        <v>415268</v>
      </c>
      <c r="B1297" s="602" t="s">
        <v>5842</v>
      </c>
      <c r="C1297" s="602" t="s">
        <v>499</v>
      </c>
      <c r="D1297" s="602" t="s">
        <v>498</v>
      </c>
      <c r="E1297" s="602" t="s">
        <v>497</v>
      </c>
      <c r="F1297" s="602" t="s">
        <v>499</v>
      </c>
      <c r="G1297" s="602" t="s">
        <v>498</v>
      </c>
      <c r="H1297" s="602" t="s">
        <v>499</v>
      </c>
      <c r="I1297" s="602" t="s">
        <v>497</v>
      </c>
      <c r="J1297" s="602" t="s">
        <v>499</v>
      </c>
      <c r="K1297" s="602" t="s">
        <v>498</v>
      </c>
      <c r="L1297" s="602" t="s">
        <v>498</v>
      </c>
      <c r="M1297" s="602" t="s">
        <v>499</v>
      </c>
      <c r="N1297" s="602" t="s">
        <v>498</v>
      </c>
      <c r="O1297" s="602" t="s">
        <v>498</v>
      </c>
      <c r="P1297" s="602" t="s">
        <v>498</v>
      </c>
      <c r="Q1297" s="602" t="s">
        <v>498</v>
      </c>
      <c r="R1297" s="602" t="s">
        <v>498</v>
      </c>
      <c r="S1297" s="602" t="s">
        <v>498</v>
      </c>
      <c r="T1297" s="602" t="s">
        <v>498</v>
      </c>
      <c r="U1297" s="602" t="s">
        <v>498</v>
      </c>
      <c r="V1297" s="602" t="s">
        <v>498</v>
      </c>
      <c r="W1297" s="602" t="s">
        <v>498</v>
      </c>
      <c r="X1297" s="602" t="s">
        <v>498</v>
      </c>
    </row>
    <row r="1298" spans="1:24" s="602" customFormat="1">
      <c r="A1298" s="602">
        <v>419710</v>
      </c>
      <c r="B1298" s="602" t="s">
        <v>5842</v>
      </c>
      <c r="C1298" s="602" t="s">
        <v>499</v>
      </c>
      <c r="D1298" s="602" t="s">
        <v>498</v>
      </c>
      <c r="E1298" s="602" t="s">
        <v>497</v>
      </c>
      <c r="F1298" s="602" t="s">
        <v>499</v>
      </c>
      <c r="G1298" s="602" t="s">
        <v>498</v>
      </c>
      <c r="H1298" s="602" t="s">
        <v>499</v>
      </c>
      <c r="I1298" s="602" t="s">
        <v>497</v>
      </c>
      <c r="J1298" s="602" t="s">
        <v>499</v>
      </c>
      <c r="K1298" s="602" t="s">
        <v>497</v>
      </c>
      <c r="L1298" s="602" t="s">
        <v>498</v>
      </c>
      <c r="M1298" s="602" t="s">
        <v>497</v>
      </c>
      <c r="N1298" s="602" t="s">
        <v>499</v>
      </c>
      <c r="O1298" s="602" t="s">
        <v>497</v>
      </c>
      <c r="P1298" s="602" t="s">
        <v>498</v>
      </c>
      <c r="Q1298" s="602" t="s">
        <v>498</v>
      </c>
      <c r="R1298" s="602" t="s">
        <v>498</v>
      </c>
      <c r="S1298" s="602" t="s">
        <v>498</v>
      </c>
      <c r="T1298" s="602" t="s">
        <v>498</v>
      </c>
      <c r="U1298" s="602" t="s">
        <v>497</v>
      </c>
      <c r="V1298" s="602" t="s">
        <v>498</v>
      </c>
      <c r="W1298" s="602" t="s">
        <v>499</v>
      </c>
      <c r="X1298" s="602" t="s">
        <v>498</v>
      </c>
    </row>
    <row r="1299" spans="1:24" s="602" customFormat="1">
      <c r="A1299" s="602">
        <v>419296</v>
      </c>
      <c r="B1299" s="602" t="s">
        <v>5842</v>
      </c>
      <c r="C1299" s="602" t="s">
        <v>499</v>
      </c>
      <c r="D1299" s="602" t="s">
        <v>498</v>
      </c>
      <c r="E1299" s="602" t="s">
        <v>497</v>
      </c>
      <c r="F1299" s="602" t="s">
        <v>497</v>
      </c>
      <c r="G1299" s="602" t="s">
        <v>498</v>
      </c>
      <c r="H1299" s="602" t="s">
        <v>499</v>
      </c>
      <c r="I1299" s="602" t="s">
        <v>497</v>
      </c>
      <c r="J1299" s="602" t="s">
        <v>499</v>
      </c>
      <c r="K1299" s="602" t="s">
        <v>497</v>
      </c>
      <c r="L1299" s="602" t="s">
        <v>498</v>
      </c>
      <c r="M1299" s="602" t="s">
        <v>499</v>
      </c>
      <c r="N1299" s="602" t="s">
        <v>499</v>
      </c>
      <c r="O1299" s="602" t="s">
        <v>499</v>
      </c>
      <c r="P1299" s="602" t="s">
        <v>498</v>
      </c>
      <c r="Q1299" s="602" t="s">
        <v>498</v>
      </c>
      <c r="R1299" s="602" t="s">
        <v>498</v>
      </c>
      <c r="S1299" s="602" t="s">
        <v>498</v>
      </c>
      <c r="T1299" s="602" t="s">
        <v>498</v>
      </c>
      <c r="U1299" s="602" t="s">
        <v>499</v>
      </c>
      <c r="V1299" s="602" t="s">
        <v>498</v>
      </c>
      <c r="W1299" s="602" t="s">
        <v>499</v>
      </c>
      <c r="X1299" s="602" t="s">
        <v>498</v>
      </c>
    </row>
    <row r="1300" spans="1:24" s="602" customFormat="1">
      <c r="A1300" s="602">
        <v>419553</v>
      </c>
      <c r="B1300" s="602" t="s">
        <v>5842</v>
      </c>
      <c r="C1300" s="602" t="s">
        <v>499</v>
      </c>
      <c r="D1300" s="602" t="s">
        <v>498</v>
      </c>
      <c r="E1300" s="602" t="s">
        <v>497</v>
      </c>
      <c r="F1300" s="602" t="s">
        <v>499</v>
      </c>
      <c r="G1300" s="602" t="s">
        <v>498</v>
      </c>
      <c r="H1300" s="602" t="s">
        <v>497</v>
      </c>
      <c r="I1300" s="602" t="s">
        <v>499</v>
      </c>
      <c r="J1300" s="602" t="s">
        <v>499</v>
      </c>
      <c r="K1300" s="602" t="s">
        <v>499</v>
      </c>
      <c r="L1300" s="602" t="s">
        <v>498</v>
      </c>
      <c r="M1300" s="602" t="s">
        <v>497</v>
      </c>
      <c r="N1300" s="602" t="s">
        <v>499</v>
      </c>
      <c r="O1300" s="602" t="s">
        <v>497</v>
      </c>
      <c r="P1300" s="602" t="s">
        <v>498</v>
      </c>
      <c r="Q1300" s="602" t="s">
        <v>498</v>
      </c>
      <c r="R1300" s="602" t="s">
        <v>498</v>
      </c>
      <c r="S1300" s="602" t="s">
        <v>498</v>
      </c>
      <c r="T1300" s="602" t="s">
        <v>499</v>
      </c>
      <c r="U1300" s="602" t="s">
        <v>497</v>
      </c>
      <c r="V1300" s="602" t="s">
        <v>498</v>
      </c>
      <c r="W1300" s="602" t="s">
        <v>499</v>
      </c>
      <c r="X1300" s="602" t="s">
        <v>498</v>
      </c>
    </row>
    <row r="1301" spans="1:24" s="602" customFormat="1">
      <c r="A1301" s="602">
        <v>413963</v>
      </c>
      <c r="B1301" s="602" t="s">
        <v>5842</v>
      </c>
      <c r="C1301" s="602" t="s">
        <v>499</v>
      </c>
      <c r="D1301" s="602" t="s">
        <v>498</v>
      </c>
      <c r="E1301" s="602" t="s">
        <v>497</v>
      </c>
      <c r="F1301" s="602" t="s">
        <v>497</v>
      </c>
      <c r="G1301" s="602" t="s">
        <v>498</v>
      </c>
      <c r="H1301" s="602" t="s">
        <v>499</v>
      </c>
      <c r="I1301" s="602" t="s">
        <v>497</v>
      </c>
      <c r="J1301" s="602" t="s">
        <v>497</v>
      </c>
      <c r="K1301" s="602" t="s">
        <v>497</v>
      </c>
      <c r="L1301" s="602" t="s">
        <v>499</v>
      </c>
      <c r="M1301" s="602" t="s">
        <v>499</v>
      </c>
      <c r="N1301" s="602" t="s">
        <v>497</v>
      </c>
      <c r="O1301" s="602" t="s">
        <v>497</v>
      </c>
      <c r="P1301" s="602" t="s">
        <v>498</v>
      </c>
      <c r="Q1301" s="602" t="s">
        <v>498</v>
      </c>
      <c r="R1301" s="602" t="s">
        <v>498</v>
      </c>
      <c r="S1301" s="602" t="s">
        <v>499</v>
      </c>
      <c r="T1301" s="602" t="s">
        <v>499</v>
      </c>
      <c r="U1301" s="602" t="s">
        <v>498</v>
      </c>
      <c r="V1301" s="602" t="s">
        <v>498</v>
      </c>
      <c r="W1301" s="602" t="s">
        <v>499</v>
      </c>
      <c r="X1301" s="602" t="s">
        <v>498</v>
      </c>
    </row>
    <row r="1302" spans="1:24" s="602" customFormat="1">
      <c r="A1302" s="602">
        <v>419478</v>
      </c>
      <c r="B1302" s="602" t="s">
        <v>5842</v>
      </c>
      <c r="C1302" s="602" t="s">
        <v>499</v>
      </c>
      <c r="D1302" s="602" t="s">
        <v>498</v>
      </c>
      <c r="E1302" s="602" t="s">
        <v>497</v>
      </c>
      <c r="F1302" s="602" t="s">
        <v>499</v>
      </c>
      <c r="G1302" s="602" t="s">
        <v>498</v>
      </c>
      <c r="H1302" s="602" t="s">
        <v>497</v>
      </c>
      <c r="I1302" s="602" t="s">
        <v>497</v>
      </c>
      <c r="J1302" s="602" t="s">
        <v>499</v>
      </c>
      <c r="K1302" s="602" t="s">
        <v>499</v>
      </c>
      <c r="L1302" s="602" t="s">
        <v>498</v>
      </c>
      <c r="M1302" s="602" t="s">
        <v>497</v>
      </c>
      <c r="N1302" s="602" t="s">
        <v>497</v>
      </c>
      <c r="O1302" s="602" t="s">
        <v>499</v>
      </c>
      <c r="P1302" s="602" t="s">
        <v>498</v>
      </c>
      <c r="Q1302" s="602" t="s">
        <v>498</v>
      </c>
      <c r="R1302" s="602" t="s">
        <v>499</v>
      </c>
      <c r="S1302" s="602" t="s">
        <v>499</v>
      </c>
      <c r="T1302" s="602" t="s">
        <v>497</v>
      </c>
      <c r="U1302" s="602" t="s">
        <v>497</v>
      </c>
      <c r="V1302" s="602" t="s">
        <v>498</v>
      </c>
      <c r="W1302" s="602" t="s">
        <v>497</v>
      </c>
      <c r="X1302" s="602" t="s">
        <v>498</v>
      </c>
    </row>
    <row r="1303" spans="1:24" s="602" customFormat="1">
      <c r="A1303" s="602">
        <v>413336</v>
      </c>
      <c r="B1303" s="602" t="s">
        <v>5842</v>
      </c>
      <c r="C1303" s="602" t="s">
        <v>499</v>
      </c>
      <c r="D1303" s="602" t="s">
        <v>498</v>
      </c>
      <c r="E1303" s="602" t="s">
        <v>497</v>
      </c>
      <c r="F1303" s="602" t="s">
        <v>499</v>
      </c>
      <c r="G1303" s="602" t="s">
        <v>498</v>
      </c>
      <c r="H1303" s="602" t="s">
        <v>499</v>
      </c>
      <c r="I1303" s="602" t="s">
        <v>499</v>
      </c>
      <c r="J1303" s="602" t="s">
        <v>497</v>
      </c>
      <c r="K1303" s="602" t="s">
        <v>497</v>
      </c>
      <c r="L1303" s="602" t="s">
        <v>498</v>
      </c>
      <c r="M1303" s="602" t="s">
        <v>497</v>
      </c>
      <c r="N1303" s="602" t="s">
        <v>499</v>
      </c>
      <c r="O1303" s="602" t="s">
        <v>497</v>
      </c>
      <c r="P1303" s="602" t="s">
        <v>498</v>
      </c>
      <c r="Q1303" s="602" t="s">
        <v>498</v>
      </c>
      <c r="R1303" s="602" t="s">
        <v>497</v>
      </c>
      <c r="S1303" s="602" t="s">
        <v>499</v>
      </c>
      <c r="T1303" s="602" t="s">
        <v>498</v>
      </c>
      <c r="U1303" s="602" t="s">
        <v>498</v>
      </c>
      <c r="V1303" s="602" t="s">
        <v>498</v>
      </c>
      <c r="W1303" s="602" t="s">
        <v>498</v>
      </c>
      <c r="X1303" s="602" t="s">
        <v>498</v>
      </c>
    </row>
    <row r="1304" spans="1:24" s="602" customFormat="1">
      <c r="A1304" s="602">
        <v>413656</v>
      </c>
      <c r="B1304" s="602" t="s">
        <v>5842</v>
      </c>
      <c r="C1304" s="602" t="s">
        <v>499</v>
      </c>
      <c r="D1304" s="602" t="s">
        <v>498</v>
      </c>
      <c r="E1304" s="602" t="s">
        <v>497</v>
      </c>
      <c r="F1304" s="602" t="s">
        <v>498</v>
      </c>
      <c r="G1304" s="602" t="s">
        <v>497</v>
      </c>
      <c r="H1304" s="602" t="s">
        <v>498</v>
      </c>
      <c r="I1304" s="602" t="s">
        <v>497</v>
      </c>
      <c r="J1304" s="602" t="s">
        <v>499</v>
      </c>
      <c r="K1304" s="602" t="s">
        <v>497</v>
      </c>
      <c r="L1304" s="602" t="s">
        <v>497</v>
      </c>
      <c r="M1304" s="602" t="s">
        <v>498</v>
      </c>
      <c r="N1304" s="602" t="s">
        <v>498</v>
      </c>
      <c r="O1304" s="602" t="s">
        <v>498</v>
      </c>
      <c r="P1304" s="602" t="s">
        <v>498</v>
      </c>
      <c r="Q1304" s="602" t="s">
        <v>498</v>
      </c>
      <c r="R1304" s="602" t="s">
        <v>498</v>
      </c>
      <c r="S1304" s="602" t="s">
        <v>498</v>
      </c>
      <c r="T1304" s="602" t="s">
        <v>498</v>
      </c>
      <c r="U1304" s="602" t="s">
        <v>498</v>
      </c>
      <c r="V1304" s="602" t="s">
        <v>498</v>
      </c>
      <c r="W1304" s="602" t="s">
        <v>498</v>
      </c>
      <c r="X1304" s="602" t="s">
        <v>498</v>
      </c>
    </row>
    <row r="1305" spans="1:24" s="602" customFormat="1">
      <c r="A1305" s="602">
        <v>413972</v>
      </c>
      <c r="B1305" s="602" t="s">
        <v>5842</v>
      </c>
      <c r="C1305" s="602" t="s">
        <v>499</v>
      </c>
      <c r="D1305" s="602" t="s">
        <v>498</v>
      </c>
      <c r="E1305" s="602" t="s">
        <v>497</v>
      </c>
      <c r="F1305" s="602" t="s">
        <v>498</v>
      </c>
      <c r="G1305" s="602" t="s">
        <v>498</v>
      </c>
      <c r="H1305" s="602" t="s">
        <v>499</v>
      </c>
      <c r="I1305" s="602" t="s">
        <v>497</v>
      </c>
      <c r="J1305" s="602" t="s">
        <v>499</v>
      </c>
      <c r="K1305" s="602" t="s">
        <v>497</v>
      </c>
      <c r="L1305" s="602" t="s">
        <v>498</v>
      </c>
      <c r="M1305" s="602" t="s">
        <v>497</v>
      </c>
      <c r="N1305" s="602" t="s">
        <v>497</v>
      </c>
      <c r="O1305" s="602" t="s">
        <v>498</v>
      </c>
      <c r="P1305" s="602" t="s">
        <v>498</v>
      </c>
      <c r="Q1305" s="602" t="s">
        <v>498</v>
      </c>
      <c r="R1305" s="602" t="s">
        <v>498</v>
      </c>
      <c r="S1305" s="602" t="s">
        <v>498</v>
      </c>
      <c r="T1305" s="602" t="s">
        <v>498</v>
      </c>
      <c r="U1305" s="602" t="s">
        <v>498</v>
      </c>
      <c r="V1305" s="602" t="s">
        <v>498</v>
      </c>
      <c r="W1305" s="602" t="s">
        <v>499</v>
      </c>
      <c r="X1305" s="602" t="s">
        <v>498</v>
      </c>
    </row>
    <row r="1306" spans="1:24" s="602" customFormat="1">
      <c r="A1306" s="602">
        <v>409361</v>
      </c>
      <c r="B1306" s="602" t="s">
        <v>5842</v>
      </c>
      <c r="C1306" s="602" t="s">
        <v>499</v>
      </c>
      <c r="D1306" s="602" t="s">
        <v>498</v>
      </c>
      <c r="E1306" s="602" t="s">
        <v>497</v>
      </c>
      <c r="F1306" s="602" t="s">
        <v>499</v>
      </c>
      <c r="G1306" s="602" t="s">
        <v>498</v>
      </c>
      <c r="H1306" s="602" t="s">
        <v>498</v>
      </c>
      <c r="I1306" s="602" t="s">
        <v>497</v>
      </c>
      <c r="J1306" s="602" t="s">
        <v>498</v>
      </c>
      <c r="K1306" s="602" t="s">
        <v>498</v>
      </c>
      <c r="L1306" s="602" t="s">
        <v>498</v>
      </c>
      <c r="M1306" s="602" t="s">
        <v>497</v>
      </c>
      <c r="N1306" s="602" t="s">
        <v>498</v>
      </c>
      <c r="O1306" s="602" t="s">
        <v>498</v>
      </c>
      <c r="P1306" s="602" t="s">
        <v>498</v>
      </c>
      <c r="Q1306" s="602" t="s">
        <v>498</v>
      </c>
      <c r="R1306" s="602" t="s">
        <v>498</v>
      </c>
      <c r="S1306" s="602" t="s">
        <v>498</v>
      </c>
      <c r="T1306" s="602" t="s">
        <v>498</v>
      </c>
      <c r="U1306" s="602" t="s">
        <v>498</v>
      </c>
      <c r="V1306" s="602" t="s">
        <v>498</v>
      </c>
      <c r="W1306" s="602" t="s">
        <v>498</v>
      </c>
      <c r="X1306" s="602" t="s">
        <v>498</v>
      </c>
    </row>
    <row r="1307" spans="1:24" s="602" customFormat="1">
      <c r="A1307" s="602">
        <v>411915</v>
      </c>
      <c r="B1307" s="602" t="s">
        <v>5842</v>
      </c>
      <c r="C1307" s="602" t="s">
        <v>499</v>
      </c>
      <c r="D1307" s="602" t="s">
        <v>498</v>
      </c>
      <c r="E1307" s="602" t="s">
        <v>497</v>
      </c>
      <c r="F1307" s="602" t="s">
        <v>499</v>
      </c>
      <c r="G1307" s="602" t="s">
        <v>498</v>
      </c>
      <c r="H1307" s="602" t="s">
        <v>497</v>
      </c>
      <c r="I1307" s="602" t="s">
        <v>497</v>
      </c>
      <c r="J1307" s="602" t="s">
        <v>497</v>
      </c>
      <c r="K1307" s="602" t="s">
        <v>497</v>
      </c>
      <c r="L1307" s="602" t="s">
        <v>498</v>
      </c>
      <c r="M1307" s="602" t="s">
        <v>499</v>
      </c>
      <c r="N1307" s="602" t="s">
        <v>499</v>
      </c>
      <c r="O1307" s="602" t="s">
        <v>497</v>
      </c>
      <c r="P1307" s="602" t="s">
        <v>498</v>
      </c>
      <c r="Q1307" s="602" t="s">
        <v>498</v>
      </c>
      <c r="R1307" s="602" t="s">
        <v>498</v>
      </c>
      <c r="S1307" s="602" t="s">
        <v>498</v>
      </c>
      <c r="T1307" s="602" t="s">
        <v>498</v>
      </c>
      <c r="U1307" s="602" t="s">
        <v>498</v>
      </c>
      <c r="V1307" s="602" t="s">
        <v>498</v>
      </c>
      <c r="W1307" s="602" t="s">
        <v>498</v>
      </c>
      <c r="X1307" s="602" t="s">
        <v>498</v>
      </c>
    </row>
    <row r="1308" spans="1:24" s="602" customFormat="1">
      <c r="A1308" s="602">
        <v>412004</v>
      </c>
      <c r="B1308" s="602" t="s">
        <v>5842</v>
      </c>
      <c r="C1308" s="602" t="s">
        <v>499</v>
      </c>
      <c r="D1308" s="602" t="s">
        <v>498</v>
      </c>
      <c r="E1308" s="602" t="s">
        <v>497</v>
      </c>
      <c r="F1308" s="602" t="s">
        <v>499</v>
      </c>
      <c r="G1308" s="602" t="s">
        <v>498</v>
      </c>
      <c r="H1308" s="602" t="s">
        <v>497</v>
      </c>
      <c r="I1308" s="602" t="s">
        <v>497</v>
      </c>
      <c r="J1308" s="602" t="s">
        <v>497</v>
      </c>
      <c r="K1308" s="602" t="s">
        <v>497</v>
      </c>
      <c r="L1308" s="602" t="s">
        <v>498</v>
      </c>
      <c r="M1308" s="602" t="s">
        <v>497</v>
      </c>
      <c r="N1308" s="602" t="s">
        <v>498</v>
      </c>
      <c r="O1308" s="602" t="s">
        <v>497</v>
      </c>
      <c r="P1308" s="602" t="s">
        <v>498</v>
      </c>
      <c r="Q1308" s="602" t="s">
        <v>498</v>
      </c>
      <c r="R1308" s="602" t="s">
        <v>498</v>
      </c>
      <c r="S1308" s="602" t="s">
        <v>498</v>
      </c>
      <c r="T1308" s="602" t="s">
        <v>498</v>
      </c>
      <c r="U1308" s="602" t="s">
        <v>499</v>
      </c>
      <c r="V1308" s="602" t="s">
        <v>498</v>
      </c>
      <c r="W1308" s="602" t="s">
        <v>498</v>
      </c>
      <c r="X1308" s="602" t="s">
        <v>498</v>
      </c>
    </row>
    <row r="1309" spans="1:24" s="602" customFormat="1">
      <c r="A1309" s="602">
        <v>412151</v>
      </c>
      <c r="B1309" s="602" t="s">
        <v>5842</v>
      </c>
      <c r="C1309" s="602" t="s">
        <v>499</v>
      </c>
      <c r="D1309" s="602" t="s">
        <v>498</v>
      </c>
      <c r="E1309" s="602" t="s">
        <v>497</v>
      </c>
      <c r="F1309" s="602" t="s">
        <v>499</v>
      </c>
      <c r="G1309" s="602" t="s">
        <v>498</v>
      </c>
      <c r="H1309" s="602" t="s">
        <v>498</v>
      </c>
      <c r="I1309" s="602" t="s">
        <v>497</v>
      </c>
      <c r="J1309" s="602" t="s">
        <v>499</v>
      </c>
      <c r="K1309" s="602" t="s">
        <v>498</v>
      </c>
      <c r="L1309" s="602" t="s">
        <v>498</v>
      </c>
      <c r="M1309" s="602" t="s">
        <v>497</v>
      </c>
      <c r="N1309" s="602" t="s">
        <v>497</v>
      </c>
      <c r="O1309" s="602" t="s">
        <v>498</v>
      </c>
      <c r="P1309" s="602" t="s">
        <v>498</v>
      </c>
      <c r="Q1309" s="602" t="s">
        <v>498</v>
      </c>
      <c r="R1309" s="602" t="s">
        <v>498</v>
      </c>
      <c r="S1309" s="602" t="s">
        <v>498</v>
      </c>
      <c r="T1309" s="602" t="s">
        <v>498</v>
      </c>
      <c r="U1309" s="602" t="s">
        <v>498</v>
      </c>
      <c r="V1309" s="602" t="s">
        <v>498</v>
      </c>
      <c r="W1309" s="602" t="s">
        <v>498</v>
      </c>
      <c r="X1309" s="602" t="s">
        <v>498</v>
      </c>
    </row>
    <row r="1310" spans="1:24" s="602" customFormat="1">
      <c r="A1310" s="602">
        <v>413781</v>
      </c>
      <c r="B1310" s="602" t="s">
        <v>5842</v>
      </c>
      <c r="C1310" s="602" t="s">
        <v>499</v>
      </c>
      <c r="D1310" s="602" t="s">
        <v>498</v>
      </c>
      <c r="E1310" s="602" t="s">
        <v>497</v>
      </c>
      <c r="F1310" s="602" t="s">
        <v>499</v>
      </c>
      <c r="G1310" s="602" t="s">
        <v>498</v>
      </c>
      <c r="H1310" s="602" t="s">
        <v>499</v>
      </c>
      <c r="I1310" s="602" t="s">
        <v>497</v>
      </c>
      <c r="J1310" s="602" t="s">
        <v>499</v>
      </c>
      <c r="K1310" s="602" t="s">
        <v>497</v>
      </c>
      <c r="L1310" s="602" t="s">
        <v>498</v>
      </c>
      <c r="M1310" s="602" t="s">
        <v>499</v>
      </c>
      <c r="N1310" s="602" t="s">
        <v>497</v>
      </c>
      <c r="O1310" s="602" t="s">
        <v>498</v>
      </c>
      <c r="P1310" s="602" t="s">
        <v>498</v>
      </c>
      <c r="Q1310" s="602" t="s">
        <v>498</v>
      </c>
      <c r="R1310" s="602" t="s">
        <v>498</v>
      </c>
      <c r="S1310" s="602" t="s">
        <v>498</v>
      </c>
      <c r="T1310" s="602" t="s">
        <v>498</v>
      </c>
      <c r="U1310" s="602" t="s">
        <v>498</v>
      </c>
      <c r="V1310" s="602" t="s">
        <v>498</v>
      </c>
      <c r="W1310" s="602" t="s">
        <v>499</v>
      </c>
      <c r="X1310" s="602" t="s">
        <v>498</v>
      </c>
    </row>
    <row r="1311" spans="1:24" s="602" customFormat="1">
      <c r="A1311" s="602">
        <v>414287</v>
      </c>
      <c r="B1311" s="602" t="s">
        <v>5842</v>
      </c>
      <c r="C1311" s="602" t="s">
        <v>499</v>
      </c>
      <c r="D1311" s="602" t="s">
        <v>498</v>
      </c>
      <c r="E1311" s="602" t="s">
        <v>497</v>
      </c>
      <c r="F1311" s="602" t="s">
        <v>499</v>
      </c>
      <c r="G1311" s="602" t="s">
        <v>498</v>
      </c>
      <c r="H1311" s="602" t="s">
        <v>497</v>
      </c>
      <c r="I1311" s="602" t="s">
        <v>497</v>
      </c>
      <c r="J1311" s="602" t="s">
        <v>498</v>
      </c>
      <c r="K1311" s="602" t="s">
        <v>499</v>
      </c>
      <c r="L1311" s="602" t="s">
        <v>498</v>
      </c>
      <c r="M1311" s="602" t="s">
        <v>499</v>
      </c>
      <c r="N1311" s="602" t="s">
        <v>498</v>
      </c>
      <c r="O1311" s="602" t="s">
        <v>499</v>
      </c>
      <c r="P1311" s="602" t="s">
        <v>498</v>
      </c>
      <c r="Q1311" s="602" t="s">
        <v>498</v>
      </c>
      <c r="R1311" s="602" t="s">
        <v>498</v>
      </c>
      <c r="S1311" s="602" t="s">
        <v>498</v>
      </c>
      <c r="T1311" s="602" t="s">
        <v>498</v>
      </c>
      <c r="U1311" s="602" t="s">
        <v>499</v>
      </c>
      <c r="V1311" s="602" t="s">
        <v>498</v>
      </c>
      <c r="W1311" s="602" t="s">
        <v>498</v>
      </c>
      <c r="X1311" s="602" t="s">
        <v>498</v>
      </c>
    </row>
    <row r="1312" spans="1:24" s="602" customFormat="1">
      <c r="A1312" s="602">
        <v>414407</v>
      </c>
      <c r="B1312" s="602" t="s">
        <v>5842</v>
      </c>
      <c r="C1312" s="602" t="s">
        <v>499</v>
      </c>
      <c r="D1312" s="602" t="s">
        <v>498</v>
      </c>
      <c r="E1312" s="602" t="s">
        <v>497</v>
      </c>
      <c r="F1312" s="602" t="s">
        <v>499</v>
      </c>
      <c r="G1312" s="602" t="s">
        <v>498</v>
      </c>
      <c r="H1312" s="602" t="s">
        <v>497</v>
      </c>
      <c r="I1312" s="602" t="s">
        <v>499</v>
      </c>
      <c r="J1312" s="602" t="s">
        <v>497</v>
      </c>
      <c r="K1312" s="602" t="s">
        <v>499</v>
      </c>
      <c r="L1312" s="602" t="s">
        <v>498</v>
      </c>
      <c r="M1312" s="602" t="s">
        <v>497</v>
      </c>
      <c r="N1312" s="602" t="s">
        <v>498</v>
      </c>
      <c r="O1312" s="602" t="s">
        <v>498</v>
      </c>
      <c r="P1312" s="602" t="s">
        <v>498</v>
      </c>
      <c r="Q1312" s="602" t="s">
        <v>498</v>
      </c>
      <c r="R1312" s="602" t="s">
        <v>498</v>
      </c>
      <c r="S1312" s="602" t="s">
        <v>498</v>
      </c>
      <c r="T1312" s="602" t="s">
        <v>498</v>
      </c>
      <c r="U1312" s="602" t="s">
        <v>498</v>
      </c>
      <c r="V1312" s="602" t="s">
        <v>498</v>
      </c>
      <c r="W1312" s="602" t="s">
        <v>498</v>
      </c>
      <c r="X1312" s="602" t="s">
        <v>498</v>
      </c>
    </row>
    <row r="1313" spans="1:24" s="602" customFormat="1">
      <c r="A1313" s="602">
        <v>414546</v>
      </c>
      <c r="B1313" s="602" t="s">
        <v>5842</v>
      </c>
      <c r="C1313" s="602" t="s">
        <v>499</v>
      </c>
      <c r="D1313" s="602" t="s">
        <v>498</v>
      </c>
      <c r="E1313" s="602" t="s">
        <v>497</v>
      </c>
      <c r="F1313" s="602" t="s">
        <v>499</v>
      </c>
      <c r="G1313" s="602" t="s">
        <v>498</v>
      </c>
      <c r="H1313" s="602" t="s">
        <v>497</v>
      </c>
      <c r="I1313" s="602" t="s">
        <v>499</v>
      </c>
      <c r="J1313" s="602" t="s">
        <v>497</v>
      </c>
      <c r="K1313" s="602" t="s">
        <v>499</v>
      </c>
      <c r="L1313" s="602" t="s">
        <v>499</v>
      </c>
      <c r="M1313" s="602" t="s">
        <v>499</v>
      </c>
      <c r="N1313" s="602" t="s">
        <v>499</v>
      </c>
      <c r="O1313" s="602" t="s">
        <v>498</v>
      </c>
      <c r="P1313" s="602" t="s">
        <v>498</v>
      </c>
      <c r="Q1313" s="602" t="s">
        <v>498</v>
      </c>
      <c r="R1313" s="602" t="s">
        <v>498</v>
      </c>
      <c r="S1313" s="602" t="s">
        <v>498</v>
      </c>
      <c r="T1313" s="602" t="s">
        <v>498</v>
      </c>
      <c r="U1313" s="602" t="s">
        <v>498</v>
      </c>
      <c r="V1313" s="602" t="s">
        <v>498</v>
      </c>
      <c r="W1313" s="602" t="s">
        <v>498</v>
      </c>
      <c r="X1313" s="602" t="s">
        <v>498</v>
      </c>
    </row>
    <row r="1314" spans="1:24" s="602" customFormat="1">
      <c r="A1314" s="602">
        <v>414652</v>
      </c>
      <c r="B1314" s="602" t="s">
        <v>5842</v>
      </c>
      <c r="C1314" s="602" t="s">
        <v>499</v>
      </c>
      <c r="D1314" s="602" t="s">
        <v>498</v>
      </c>
      <c r="E1314" s="602" t="s">
        <v>497</v>
      </c>
      <c r="F1314" s="602" t="s">
        <v>499</v>
      </c>
      <c r="G1314" s="602" t="s">
        <v>498</v>
      </c>
      <c r="H1314" s="602" t="s">
        <v>499</v>
      </c>
      <c r="I1314" s="602" t="s">
        <v>499</v>
      </c>
      <c r="J1314" s="602" t="s">
        <v>498</v>
      </c>
      <c r="K1314" s="602" t="s">
        <v>499</v>
      </c>
      <c r="L1314" s="602" t="s">
        <v>498</v>
      </c>
      <c r="M1314" s="602" t="s">
        <v>498</v>
      </c>
      <c r="N1314" s="602" t="s">
        <v>498</v>
      </c>
      <c r="O1314" s="602" t="s">
        <v>498</v>
      </c>
      <c r="P1314" s="602" t="s">
        <v>498</v>
      </c>
      <c r="Q1314" s="602" t="s">
        <v>498</v>
      </c>
      <c r="R1314" s="602" t="s">
        <v>498</v>
      </c>
      <c r="S1314" s="602" t="s">
        <v>498</v>
      </c>
      <c r="T1314" s="602" t="s">
        <v>498</v>
      </c>
      <c r="U1314" s="602" t="s">
        <v>498</v>
      </c>
      <c r="V1314" s="602" t="s">
        <v>498</v>
      </c>
      <c r="W1314" s="602" t="s">
        <v>498</v>
      </c>
      <c r="X1314" s="602" t="s">
        <v>498</v>
      </c>
    </row>
    <row r="1315" spans="1:24" s="602" customFormat="1">
      <c r="A1315" s="602">
        <v>421507</v>
      </c>
      <c r="B1315" s="602" t="s">
        <v>5842</v>
      </c>
      <c r="C1315" s="602" t="s">
        <v>499</v>
      </c>
      <c r="D1315" s="602" t="s">
        <v>498</v>
      </c>
      <c r="E1315" s="602" t="s">
        <v>497</v>
      </c>
      <c r="F1315" s="602" t="s">
        <v>499</v>
      </c>
      <c r="G1315" s="602" t="s">
        <v>498</v>
      </c>
      <c r="H1315" s="602" t="s">
        <v>497</v>
      </c>
      <c r="I1315" s="602" t="s">
        <v>499</v>
      </c>
      <c r="J1315" s="602" t="s">
        <v>499</v>
      </c>
      <c r="K1315" s="602" t="s">
        <v>499</v>
      </c>
      <c r="L1315" s="602" t="s">
        <v>498</v>
      </c>
      <c r="M1315" s="602" t="s">
        <v>499</v>
      </c>
      <c r="N1315" s="602" t="s">
        <v>498</v>
      </c>
      <c r="O1315" s="602" t="s">
        <v>498</v>
      </c>
      <c r="P1315" s="602" t="s">
        <v>498</v>
      </c>
      <c r="Q1315" s="602" t="s">
        <v>498</v>
      </c>
      <c r="R1315" s="602" t="s">
        <v>498</v>
      </c>
      <c r="S1315" s="602" t="s">
        <v>498</v>
      </c>
      <c r="T1315" s="602" t="s">
        <v>498</v>
      </c>
      <c r="U1315" s="602" t="s">
        <v>498</v>
      </c>
      <c r="V1315" s="602" t="s">
        <v>498</v>
      </c>
      <c r="W1315" s="602" t="s">
        <v>498</v>
      </c>
      <c r="X1315" s="602" t="s">
        <v>498</v>
      </c>
    </row>
    <row r="1316" spans="1:24" s="602" customFormat="1">
      <c r="A1316" s="602">
        <v>409984</v>
      </c>
      <c r="B1316" s="602" t="s">
        <v>5842</v>
      </c>
      <c r="C1316" s="602" t="s">
        <v>499</v>
      </c>
      <c r="D1316" s="602" t="s">
        <v>498</v>
      </c>
      <c r="E1316" s="602" t="s">
        <v>497</v>
      </c>
      <c r="F1316" s="602" t="s">
        <v>497</v>
      </c>
      <c r="G1316" s="602" t="s">
        <v>498</v>
      </c>
      <c r="H1316" s="602" t="s">
        <v>498</v>
      </c>
      <c r="I1316" s="602" t="s">
        <v>497</v>
      </c>
      <c r="J1316" s="602" t="s">
        <v>497</v>
      </c>
      <c r="K1316" s="602" t="s">
        <v>499</v>
      </c>
      <c r="L1316" s="602" t="s">
        <v>497</v>
      </c>
      <c r="M1316" s="602" t="s">
        <v>497</v>
      </c>
      <c r="N1316" s="602" t="s">
        <v>498</v>
      </c>
      <c r="O1316" s="602" t="s">
        <v>499</v>
      </c>
      <c r="P1316" s="602" t="s">
        <v>498</v>
      </c>
      <c r="Q1316" s="602" t="s">
        <v>498</v>
      </c>
      <c r="R1316" s="602" t="s">
        <v>498</v>
      </c>
      <c r="S1316" s="602" t="s">
        <v>498</v>
      </c>
      <c r="T1316" s="602" t="s">
        <v>498</v>
      </c>
      <c r="U1316" s="602" t="s">
        <v>498</v>
      </c>
      <c r="V1316" s="602" t="s">
        <v>497</v>
      </c>
      <c r="W1316" s="602" t="s">
        <v>498</v>
      </c>
      <c r="X1316" s="602" t="s">
        <v>498</v>
      </c>
    </row>
    <row r="1317" spans="1:24" s="602" customFormat="1">
      <c r="A1317" s="602">
        <v>411174</v>
      </c>
      <c r="B1317" s="602" t="s">
        <v>5842</v>
      </c>
      <c r="C1317" s="602" t="s">
        <v>499</v>
      </c>
      <c r="D1317" s="602" t="s">
        <v>498</v>
      </c>
      <c r="E1317" s="602" t="s">
        <v>497</v>
      </c>
      <c r="F1317" s="602" t="s">
        <v>497</v>
      </c>
      <c r="G1317" s="602" t="s">
        <v>498</v>
      </c>
      <c r="H1317" s="602" t="s">
        <v>497</v>
      </c>
      <c r="I1317" s="602" t="s">
        <v>497</v>
      </c>
      <c r="J1317" s="602" t="s">
        <v>497</v>
      </c>
      <c r="K1317" s="602" t="s">
        <v>499</v>
      </c>
      <c r="L1317" s="602" t="s">
        <v>498</v>
      </c>
      <c r="M1317" s="602" t="s">
        <v>497</v>
      </c>
      <c r="N1317" s="602" t="s">
        <v>498</v>
      </c>
      <c r="O1317" s="602" t="s">
        <v>498</v>
      </c>
      <c r="P1317" s="602" t="s">
        <v>498</v>
      </c>
      <c r="Q1317" s="602" t="s">
        <v>498</v>
      </c>
      <c r="R1317" s="602" t="s">
        <v>498</v>
      </c>
      <c r="S1317" s="602" t="s">
        <v>498</v>
      </c>
      <c r="T1317" s="602" t="s">
        <v>498</v>
      </c>
      <c r="U1317" s="602" t="s">
        <v>498</v>
      </c>
      <c r="V1317" s="602" t="s">
        <v>498</v>
      </c>
      <c r="W1317" s="602" t="s">
        <v>498</v>
      </c>
      <c r="X1317" s="602" t="s">
        <v>498</v>
      </c>
    </row>
    <row r="1318" spans="1:24" s="602" customFormat="1">
      <c r="A1318" s="602">
        <v>412753</v>
      </c>
      <c r="B1318" s="602" t="s">
        <v>5842</v>
      </c>
      <c r="C1318" s="602" t="s">
        <v>499</v>
      </c>
      <c r="D1318" s="602" t="s">
        <v>498</v>
      </c>
      <c r="E1318" s="602" t="s">
        <v>497</v>
      </c>
      <c r="F1318" s="602" t="s">
        <v>497</v>
      </c>
      <c r="G1318" s="602" t="s">
        <v>498</v>
      </c>
      <c r="H1318" s="602" t="s">
        <v>499</v>
      </c>
      <c r="I1318" s="602" t="s">
        <v>499</v>
      </c>
      <c r="J1318" s="602" t="s">
        <v>498</v>
      </c>
      <c r="K1318" s="602" t="s">
        <v>497</v>
      </c>
      <c r="L1318" s="602" t="s">
        <v>498</v>
      </c>
      <c r="M1318" s="602" t="s">
        <v>498</v>
      </c>
      <c r="N1318" s="602" t="s">
        <v>498</v>
      </c>
      <c r="O1318" s="602" t="s">
        <v>498</v>
      </c>
      <c r="P1318" s="602" t="s">
        <v>498</v>
      </c>
      <c r="Q1318" s="602" t="s">
        <v>498</v>
      </c>
      <c r="R1318" s="602" t="s">
        <v>498</v>
      </c>
      <c r="S1318" s="602" t="s">
        <v>498</v>
      </c>
      <c r="T1318" s="602" t="s">
        <v>498</v>
      </c>
      <c r="U1318" s="602" t="s">
        <v>498</v>
      </c>
      <c r="V1318" s="602" t="s">
        <v>498</v>
      </c>
      <c r="W1318" s="602" t="s">
        <v>498</v>
      </c>
      <c r="X1318" s="602" t="s">
        <v>498</v>
      </c>
    </row>
    <row r="1319" spans="1:24" s="602" customFormat="1">
      <c r="A1319" s="602">
        <v>413667</v>
      </c>
      <c r="B1319" s="602" t="s">
        <v>5842</v>
      </c>
      <c r="C1319" s="602" t="s">
        <v>499</v>
      </c>
      <c r="D1319" s="602" t="s">
        <v>498</v>
      </c>
      <c r="E1319" s="602" t="s">
        <v>497</v>
      </c>
      <c r="F1319" s="602" t="s">
        <v>497</v>
      </c>
      <c r="G1319" s="602" t="s">
        <v>498</v>
      </c>
      <c r="H1319" s="602" t="s">
        <v>499</v>
      </c>
      <c r="I1319" s="602" t="s">
        <v>499</v>
      </c>
      <c r="J1319" s="602" t="s">
        <v>499</v>
      </c>
      <c r="K1319" s="602" t="s">
        <v>499</v>
      </c>
      <c r="L1319" s="602" t="s">
        <v>498</v>
      </c>
      <c r="M1319" s="602" t="s">
        <v>499</v>
      </c>
      <c r="N1319" s="602" t="s">
        <v>498</v>
      </c>
      <c r="O1319" s="602" t="s">
        <v>498</v>
      </c>
      <c r="P1319" s="602" t="s">
        <v>498</v>
      </c>
      <c r="Q1319" s="602" t="s">
        <v>498</v>
      </c>
      <c r="R1319" s="602" t="s">
        <v>498</v>
      </c>
      <c r="S1319" s="602" t="s">
        <v>498</v>
      </c>
      <c r="T1319" s="602" t="s">
        <v>498</v>
      </c>
      <c r="U1319" s="602" t="s">
        <v>498</v>
      </c>
      <c r="V1319" s="602" t="s">
        <v>498</v>
      </c>
      <c r="W1319" s="602" t="s">
        <v>498</v>
      </c>
      <c r="X1319" s="602" t="s">
        <v>498</v>
      </c>
    </row>
    <row r="1320" spans="1:24" s="602" customFormat="1">
      <c r="A1320" s="602">
        <v>413894</v>
      </c>
      <c r="B1320" s="602" t="s">
        <v>5842</v>
      </c>
      <c r="C1320" s="602" t="s">
        <v>499</v>
      </c>
      <c r="D1320" s="602" t="s">
        <v>498</v>
      </c>
      <c r="E1320" s="602" t="s">
        <v>497</v>
      </c>
      <c r="F1320" s="602" t="s">
        <v>497</v>
      </c>
      <c r="G1320" s="602" t="s">
        <v>498</v>
      </c>
      <c r="H1320" s="602" t="s">
        <v>498</v>
      </c>
      <c r="I1320" s="602" t="s">
        <v>499</v>
      </c>
      <c r="J1320" s="602" t="s">
        <v>497</v>
      </c>
      <c r="K1320" s="602" t="s">
        <v>498</v>
      </c>
      <c r="L1320" s="602" t="s">
        <v>497</v>
      </c>
      <c r="M1320" s="602" t="s">
        <v>499</v>
      </c>
      <c r="N1320" s="602" t="s">
        <v>498</v>
      </c>
      <c r="O1320" s="602" t="s">
        <v>498</v>
      </c>
      <c r="P1320" s="602" t="s">
        <v>498</v>
      </c>
      <c r="Q1320" s="602" t="s">
        <v>498</v>
      </c>
      <c r="R1320" s="602" t="s">
        <v>498</v>
      </c>
      <c r="S1320" s="602" t="s">
        <v>498</v>
      </c>
      <c r="T1320" s="602" t="s">
        <v>498</v>
      </c>
      <c r="U1320" s="602" t="s">
        <v>498</v>
      </c>
      <c r="V1320" s="602" t="s">
        <v>498</v>
      </c>
      <c r="W1320" s="602" t="s">
        <v>498</v>
      </c>
      <c r="X1320" s="602" t="s">
        <v>498</v>
      </c>
    </row>
    <row r="1321" spans="1:24" s="602" customFormat="1">
      <c r="A1321" s="602">
        <v>414267</v>
      </c>
      <c r="B1321" s="602" t="s">
        <v>5842</v>
      </c>
      <c r="C1321" s="602" t="s">
        <v>499</v>
      </c>
      <c r="D1321" s="602" t="s">
        <v>498</v>
      </c>
      <c r="E1321" s="602" t="s">
        <v>497</v>
      </c>
      <c r="F1321" s="602" t="s">
        <v>497</v>
      </c>
      <c r="G1321" s="602" t="s">
        <v>498</v>
      </c>
      <c r="H1321" s="602" t="s">
        <v>499</v>
      </c>
      <c r="I1321" s="602" t="s">
        <v>499</v>
      </c>
      <c r="J1321" s="602" t="s">
        <v>498</v>
      </c>
      <c r="K1321" s="602" t="s">
        <v>498</v>
      </c>
      <c r="L1321" s="602" t="s">
        <v>498</v>
      </c>
      <c r="M1321" s="602" t="s">
        <v>499</v>
      </c>
      <c r="N1321" s="602" t="s">
        <v>498</v>
      </c>
      <c r="O1321" s="602" t="s">
        <v>498</v>
      </c>
      <c r="P1321" s="602" t="s">
        <v>498</v>
      </c>
      <c r="Q1321" s="602" t="s">
        <v>498</v>
      </c>
      <c r="R1321" s="602" t="s">
        <v>498</v>
      </c>
      <c r="S1321" s="602" t="s">
        <v>498</v>
      </c>
      <c r="T1321" s="602" t="s">
        <v>498</v>
      </c>
      <c r="U1321" s="602" t="s">
        <v>498</v>
      </c>
      <c r="V1321" s="602" t="s">
        <v>498</v>
      </c>
      <c r="W1321" s="602" t="s">
        <v>498</v>
      </c>
      <c r="X1321" s="602" t="s">
        <v>498</v>
      </c>
    </row>
    <row r="1322" spans="1:24" s="602" customFormat="1">
      <c r="A1322" s="602">
        <v>414618</v>
      </c>
      <c r="B1322" s="602" t="s">
        <v>5842</v>
      </c>
      <c r="C1322" s="602" t="s">
        <v>499</v>
      </c>
      <c r="D1322" s="602" t="s">
        <v>498</v>
      </c>
      <c r="E1322" s="602" t="s">
        <v>497</v>
      </c>
      <c r="F1322" s="602" t="s">
        <v>497</v>
      </c>
      <c r="G1322" s="602" t="s">
        <v>498</v>
      </c>
      <c r="H1322" s="602" t="s">
        <v>497</v>
      </c>
      <c r="I1322" s="602" t="s">
        <v>499</v>
      </c>
      <c r="J1322" s="602" t="s">
        <v>499</v>
      </c>
      <c r="K1322" s="602" t="s">
        <v>499</v>
      </c>
      <c r="L1322" s="602" t="s">
        <v>498</v>
      </c>
      <c r="M1322" s="602" t="s">
        <v>497</v>
      </c>
      <c r="N1322" s="602" t="s">
        <v>498</v>
      </c>
      <c r="O1322" s="602" t="s">
        <v>499</v>
      </c>
      <c r="P1322" s="602" t="s">
        <v>498</v>
      </c>
      <c r="Q1322" s="602" t="s">
        <v>498</v>
      </c>
      <c r="R1322" s="602" t="s">
        <v>498</v>
      </c>
      <c r="S1322" s="602" t="s">
        <v>498</v>
      </c>
      <c r="T1322" s="602" t="s">
        <v>498</v>
      </c>
      <c r="U1322" s="602" t="s">
        <v>498</v>
      </c>
      <c r="V1322" s="602" t="s">
        <v>498</v>
      </c>
      <c r="W1322" s="602" t="s">
        <v>498</v>
      </c>
      <c r="X1322" s="602" t="s">
        <v>498</v>
      </c>
    </row>
    <row r="1323" spans="1:24" s="602" customFormat="1">
      <c r="A1323" s="602">
        <v>420427</v>
      </c>
      <c r="B1323" s="602" t="s">
        <v>5842</v>
      </c>
      <c r="C1323" s="602" t="s">
        <v>499</v>
      </c>
      <c r="D1323" s="602" t="s">
        <v>498</v>
      </c>
      <c r="E1323" s="602" t="s">
        <v>497</v>
      </c>
      <c r="F1323" s="602" t="s">
        <v>497</v>
      </c>
      <c r="G1323" s="602" t="s">
        <v>498</v>
      </c>
      <c r="H1323" s="602" t="s">
        <v>499</v>
      </c>
      <c r="I1323" s="602" t="s">
        <v>497</v>
      </c>
      <c r="J1323" s="602" t="s">
        <v>499</v>
      </c>
      <c r="K1323" s="602" t="s">
        <v>497</v>
      </c>
      <c r="L1323" s="602" t="s">
        <v>498</v>
      </c>
      <c r="M1323" s="602" t="s">
        <v>499</v>
      </c>
      <c r="N1323" s="602" t="s">
        <v>499</v>
      </c>
      <c r="O1323" s="602" t="s">
        <v>499</v>
      </c>
      <c r="P1323" s="602" t="s">
        <v>498</v>
      </c>
      <c r="Q1323" s="602" t="s">
        <v>498</v>
      </c>
      <c r="R1323" s="602" t="s">
        <v>498</v>
      </c>
      <c r="S1323" s="602" t="s">
        <v>498</v>
      </c>
      <c r="T1323" s="602" t="s">
        <v>498</v>
      </c>
      <c r="U1323" s="602" t="s">
        <v>498</v>
      </c>
      <c r="V1323" s="602" t="s">
        <v>498</v>
      </c>
      <c r="W1323" s="602" t="s">
        <v>498</v>
      </c>
      <c r="X1323" s="602" t="s">
        <v>498</v>
      </c>
    </row>
    <row r="1324" spans="1:24" s="602" customFormat="1">
      <c r="A1324" s="602">
        <v>410290</v>
      </c>
      <c r="B1324" s="602" t="s">
        <v>5842</v>
      </c>
      <c r="C1324" s="602" t="s">
        <v>499</v>
      </c>
      <c r="D1324" s="602" t="s">
        <v>498</v>
      </c>
      <c r="E1324" s="602" t="s">
        <v>497</v>
      </c>
      <c r="F1324" s="602" t="s">
        <v>499</v>
      </c>
      <c r="G1324" s="602" t="s">
        <v>498</v>
      </c>
      <c r="H1324" s="602" t="s">
        <v>498</v>
      </c>
      <c r="I1324" s="602" t="s">
        <v>499</v>
      </c>
      <c r="J1324" s="602" t="s">
        <v>498</v>
      </c>
      <c r="K1324" s="602" t="s">
        <v>499</v>
      </c>
      <c r="L1324" s="602" t="s">
        <v>498</v>
      </c>
      <c r="M1324" s="602" t="s">
        <v>497</v>
      </c>
      <c r="N1324" s="602" t="s">
        <v>497</v>
      </c>
      <c r="O1324" s="602" t="s">
        <v>497</v>
      </c>
      <c r="P1324" s="602" t="s">
        <v>498</v>
      </c>
      <c r="Q1324" s="602" t="s">
        <v>499</v>
      </c>
      <c r="R1324" s="602" t="s">
        <v>498</v>
      </c>
      <c r="S1324" s="602" t="s">
        <v>498</v>
      </c>
      <c r="T1324" s="602" t="s">
        <v>499</v>
      </c>
      <c r="U1324" s="602" t="s">
        <v>497</v>
      </c>
      <c r="V1324" s="602" t="s">
        <v>499</v>
      </c>
      <c r="W1324" s="602" t="s">
        <v>498</v>
      </c>
      <c r="X1324" s="602" t="s">
        <v>498</v>
      </c>
    </row>
    <row r="1325" spans="1:24" s="602" customFormat="1">
      <c r="A1325" s="602">
        <v>413123</v>
      </c>
      <c r="B1325" s="602" t="s">
        <v>5842</v>
      </c>
      <c r="C1325" s="602" t="s">
        <v>499</v>
      </c>
      <c r="D1325" s="602" t="s">
        <v>498</v>
      </c>
      <c r="E1325" s="602" t="s">
        <v>497</v>
      </c>
      <c r="F1325" s="602" t="s">
        <v>499</v>
      </c>
      <c r="G1325" s="602" t="s">
        <v>498</v>
      </c>
      <c r="H1325" s="602" t="s">
        <v>499</v>
      </c>
      <c r="I1325" s="602" t="s">
        <v>497</v>
      </c>
      <c r="J1325" s="602" t="s">
        <v>499</v>
      </c>
      <c r="K1325" s="602" t="s">
        <v>497</v>
      </c>
      <c r="L1325" s="602" t="s">
        <v>498</v>
      </c>
      <c r="M1325" s="602" t="s">
        <v>499</v>
      </c>
      <c r="N1325" s="602" t="s">
        <v>499</v>
      </c>
      <c r="O1325" s="602" t="s">
        <v>499</v>
      </c>
      <c r="P1325" s="602" t="s">
        <v>498</v>
      </c>
      <c r="Q1325" s="602" t="s">
        <v>498</v>
      </c>
      <c r="R1325" s="602" t="s">
        <v>498</v>
      </c>
      <c r="S1325" s="602" t="s">
        <v>498</v>
      </c>
      <c r="T1325" s="602" t="s">
        <v>499</v>
      </c>
      <c r="U1325" s="602" t="s">
        <v>499</v>
      </c>
      <c r="V1325" s="602" t="s">
        <v>498</v>
      </c>
      <c r="W1325" s="602" t="s">
        <v>499</v>
      </c>
      <c r="X1325" s="602" t="s">
        <v>498</v>
      </c>
    </row>
    <row r="1326" spans="1:24" s="602" customFormat="1">
      <c r="A1326" s="602">
        <v>411084</v>
      </c>
      <c r="B1326" s="602" t="s">
        <v>5842</v>
      </c>
      <c r="C1326" s="602" t="s">
        <v>499</v>
      </c>
      <c r="D1326" s="602" t="s">
        <v>498</v>
      </c>
      <c r="E1326" s="602" t="s">
        <v>497</v>
      </c>
      <c r="F1326" s="602" t="s">
        <v>497</v>
      </c>
      <c r="G1326" s="602" t="s">
        <v>498</v>
      </c>
      <c r="H1326" s="602" t="s">
        <v>497</v>
      </c>
      <c r="I1326" s="602" t="s">
        <v>497</v>
      </c>
      <c r="J1326" s="602" t="s">
        <v>497</v>
      </c>
      <c r="K1326" s="602" t="s">
        <v>499</v>
      </c>
      <c r="L1326" s="602" t="s">
        <v>498</v>
      </c>
      <c r="M1326" s="602" t="s">
        <v>497</v>
      </c>
      <c r="N1326" s="602" t="s">
        <v>497</v>
      </c>
      <c r="O1326" s="602" t="s">
        <v>498</v>
      </c>
      <c r="P1326" s="602" t="s">
        <v>498</v>
      </c>
      <c r="Q1326" s="602" t="s">
        <v>498</v>
      </c>
      <c r="R1326" s="602" t="s">
        <v>498</v>
      </c>
      <c r="S1326" s="602" t="s">
        <v>498</v>
      </c>
      <c r="T1326" s="602" t="s">
        <v>499</v>
      </c>
      <c r="U1326" s="602" t="s">
        <v>498</v>
      </c>
      <c r="V1326" s="602" t="s">
        <v>498</v>
      </c>
      <c r="W1326" s="602" t="s">
        <v>498</v>
      </c>
      <c r="X1326" s="602" t="s">
        <v>498</v>
      </c>
    </row>
    <row r="1327" spans="1:24" s="602" customFormat="1">
      <c r="A1327" s="602">
        <v>413384</v>
      </c>
      <c r="B1327" s="602" t="s">
        <v>5842</v>
      </c>
      <c r="C1327" s="602" t="s">
        <v>499</v>
      </c>
      <c r="D1327" s="602" t="s">
        <v>498</v>
      </c>
      <c r="E1327" s="602" t="s">
        <v>497</v>
      </c>
      <c r="F1327" s="602" t="s">
        <v>499</v>
      </c>
      <c r="G1327" s="602" t="s">
        <v>498</v>
      </c>
      <c r="H1327" s="602" t="s">
        <v>499</v>
      </c>
      <c r="I1327" s="602" t="s">
        <v>497</v>
      </c>
      <c r="J1327" s="602" t="s">
        <v>497</v>
      </c>
      <c r="K1327" s="602" t="s">
        <v>499</v>
      </c>
      <c r="L1327" s="602" t="s">
        <v>498</v>
      </c>
      <c r="M1327" s="602" t="s">
        <v>499</v>
      </c>
      <c r="N1327" s="602" t="s">
        <v>499</v>
      </c>
      <c r="O1327" s="602" t="s">
        <v>497</v>
      </c>
      <c r="P1327" s="602" t="s">
        <v>498</v>
      </c>
      <c r="Q1327" s="602" t="s">
        <v>498</v>
      </c>
      <c r="R1327" s="602" t="s">
        <v>498</v>
      </c>
      <c r="S1327" s="602" t="s">
        <v>498</v>
      </c>
      <c r="T1327" s="602" t="s">
        <v>497</v>
      </c>
      <c r="U1327" s="602" t="s">
        <v>498</v>
      </c>
      <c r="V1327" s="602" t="s">
        <v>498</v>
      </c>
      <c r="W1327" s="602" t="s">
        <v>499</v>
      </c>
      <c r="X1327" s="602" t="s">
        <v>498</v>
      </c>
    </row>
    <row r="1328" spans="1:24" s="602" customFormat="1">
      <c r="A1328" s="602">
        <v>409166</v>
      </c>
      <c r="B1328" s="602" t="s">
        <v>5842</v>
      </c>
      <c r="C1328" s="602" t="s">
        <v>499</v>
      </c>
      <c r="D1328" s="602" t="s">
        <v>498</v>
      </c>
      <c r="E1328" s="602" t="s">
        <v>497</v>
      </c>
      <c r="F1328" s="602" t="s">
        <v>497</v>
      </c>
      <c r="G1328" s="602" t="s">
        <v>498</v>
      </c>
      <c r="H1328" s="602" t="s">
        <v>499</v>
      </c>
      <c r="I1328" s="602" t="s">
        <v>497</v>
      </c>
      <c r="J1328" s="602" t="s">
        <v>498</v>
      </c>
      <c r="K1328" s="602" t="s">
        <v>497</v>
      </c>
      <c r="L1328" s="602" t="s">
        <v>497</v>
      </c>
      <c r="M1328" s="602" t="s">
        <v>499</v>
      </c>
      <c r="N1328" s="602" t="s">
        <v>499</v>
      </c>
      <c r="O1328" s="602" t="s">
        <v>499</v>
      </c>
      <c r="P1328" s="602" t="s">
        <v>498</v>
      </c>
      <c r="Q1328" s="602" t="s">
        <v>498</v>
      </c>
      <c r="R1328" s="602" t="s">
        <v>498</v>
      </c>
      <c r="S1328" s="602" t="s">
        <v>498</v>
      </c>
      <c r="T1328" s="602" t="s">
        <v>497</v>
      </c>
      <c r="U1328" s="602" t="s">
        <v>499</v>
      </c>
      <c r="V1328" s="602" t="s">
        <v>499</v>
      </c>
      <c r="W1328" s="602" t="s">
        <v>499</v>
      </c>
      <c r="X1328" s="602" t="s">
        <v>498</v>
      </c>
    </row>
    <row r="1329" spans="1:24" s="602" customFormat="1">
      <c r="A1329" s="602">
        <v>415414</v>
      </c>
      <c r="B1329" s="602" t="s">
        <v>5842</v>
      </c>
      <c r="C1329" s="602" t="s">
        <v>499</v>
      </c>
      <c r="D1329" s="602" t="s">
        <v>498</v>
      </c>
      <c r="E1329" s="602" t="s">
        <v>497</v>
      </c>
      <c r="F1329" s="602" t="s">
        <v>497</v>
      </c>
      <c r="G1329" s="602" t="s">
        <v>498</v>
      </c>
      <c r="H1329" s="602" t="s">
        <v>497</v>
      </c>
      <c r="I1329" s="602" t="s">
        <v>497</v>
      </c>
      <c r="J1329" s="602" t="s">
        <v>497</v>
      </c>
      <c r="K1329" s="602" t="s">
        <v>499</v>
      </c>
      <c r="L1329" s="602" t="s">
        <v>498</v>
      </c>
      <c r="M1329" s="602" t="s">
        <v>497</v>
      </c>
      <c r="N1329" s="602" t="s">
        <v>497</v>
      </c>
      <c r="O1329" s="602" t="s">
        <v>499</v>
      </c>
      <c r="P1329" s="602" t="s">
        <v>498</v>
      </c>
      <c r="Q1329" s="602" t="s">
        <v>498</v>
      </c>
      <c r="R1329" s="602" t="s">
        <v>498</v>
      </c>
      <c r="S1329" s="602" t="s">
        <v>498</v>
      </c>
      <c r="T1329" s="602" t="s">
        <v>497</v>
      </c>
      <c r="U1329" s="602" t="s">
        <v>498</v>
      </c>
      <c r="V1329" s="602" t="s">
        <v>498</v>
      </c>
      <c r="W1329" s="602" t="s">
        <v>498</v>
      </c>
      <c r="X1329" s="602" t="s">
        <v>498</v>
      </c>
    </row>
    <row r="1330" spans="1:24" s="602" customFormat="1">
      <c r="A1330" s="602">
        <v>413405</v>
      </c>
      <c r="B1330" s="602" t="s">
        <v>5842</v>
      </c>
      <c r="C1330" s="602" t="s">
        <v>499</v>
      </c>
      <c r="D1330" s="602" t="s">
        <v>498</v>
      </c>
      <c r="E1330" s="602" t="s">
        <v>497</v>
      </c>
      <c r="F1330" s="602" t="s">
        <v>499</v>
      </c>
      <c r="G1330" s="602" t="s">
        <v>498</v>
      </c>
      <c r="H1330" s="602" t="s">
        <v>498</v>
      </c>
      <c r="I1330" s="602" t="s">
        <v>497</v>
      </c>
      <c r="J1330" s="602" t="s">
        <v>499</v>
      </c>
      <c r="K1330" s="602" t="s">
        <v>499</v>
      </c>
      <c r="L1330" s="602" t="s">
        <v>498</v>
      </c>
      <c r="M1330" s="602" t="s">
        <v>499</v>
      </c>
      <c r="N1330" s="602" t="s">
        <v>499</v>
      </c>
      <c r="O1330" s="602" t="s">
        <v>499</v>
      </c>
      <c r="P1330" s="602" t="s">
        <v>498</v>
      </c>
      <c r="Q1330" s="602" t="s">
        <v>498</v>
      </c>
      <c r="R1330" s="602" t="s">
        <v>499</v>
      </c>
      <c r="S1330" s="602" t="s">
        <v>498</v>
      </c>
      <c r="T1330" s="602" t="s">
        <v>498</v>
      </c>
      <c r="U1330" s="602" t="s">
        <v>498</v>
      </c>
      <c r="V1330" s="602" t="s">
        <v>498</v>
      </c>
      <c r="W1330" s="602" t="s">
        <v>498</v>
      </c>
      <c r="X1330" s="602" t="s">
        <v>498</v>
      </c>
    </row>
    <row r="1331" spans="1:24" s="602" customFormat="1">
      <c r="A1331" s="602">
        <v>413650</v>
      </c>
      <c r="B1331" s="602" t="s">
        <v>5842</v>
      </c>
      <c r="C1331" s="602" t="s">
        <v>499</v>
      </c>
      <c r="D1331" s="602" t="s">
        <v>498</v>
      </c>
      <c r="E1331" s="602" t="s">
        <v>497</v>
      </c>
      <c r="F1331" s="602" t="s">
        <v>499</v>
      </c>
      <c r="G1331" s="602" t="s">
        <v>498</v>
      </c>
      <c r="H1331" s="602" t="s">
        <v>497</v>
      </c>
      <c r="I1331" s="602" t="s">
        <v>499</v>
      </c>
      <c r="J1331" s="602" t="s">
        <v>499</v>
      </c>
      <c r="K1331" s="602" t="s">
        <v>499</v>
      </c>
      <c r="L1331" s="602" t="s">
        <v>498</v>
      </c>
      <c r="M1331" s="602" t="s">
        <v>499</v>
      </c>
      <c r="N1331" s="602" t="s">
        <v>497</v>
      </c>
      <c r="O1331" s="602" t="s">
        <v>497</v>
      </c>
      <c r="P1331" s="602" t="s">
        <v>498</v>
      </c>
      <c r="Q1331" s="602" t="s">
        <v>498</v>
      </c>
      <c r="R1331" s="602" t="s">
        <v>499</v>
      </c>
      <c r="S1331" s="602" t="s">
        <v>498</v>
      </c>
      <c r="T1331" s="602" t="s">
        <v>499</v>
      </c>
      <c r="U1331" s="602" t="s">
        <v>499</v>
      </c>
      <c r="V1331" s="602" t="s">
        <v>498</v>
      </c>
      <c r="W1331" s="602" t="s">
        <v>498</v>
      </c>
      <c r="X1331" s="602" t="s">
        <v>498</v>
      </c>
    </row>
    <row r="1332" spans="1:24" s="602" customFormat="1">
      <c r="A1332" s="602">
        <v>409012</v>
      </c>
      <c r="B1332" s="602" t="s">
        <v>5842</v>
      </c>
      <c r="C1332" s="602" t="s">
        <v>499</v>
      </c>
      <c r="D1332" s="602" t="s">
        <v>498</v>
      </c>
      <c r="E1332" s="602" t="s">
        <v>497</v>
      </c>
      <c r="F1332" s="602" t="s">
        <v>497</v>
      </c>
      <c r="G1332" s="602" t="s">
        <v>498</v>
      </c>
      <c r="H1332" s="602" t="s">
        <v>498</v>
      </c>
      <c r="I1332" s="602" t="s">
        <v>499</v>
      </c>
      <c r="J1332" s="602" t="s">
        <v>497</v>
      </c>
      <c r="K1332" s="602" t="s">
        <v>499</v>
      </c>
      <c r="L1332" s="602" t="s">
        <v>498</v>
      </c>
      <c r="M1332" s="602" t="s">
        <v>497</v>
      </c>
      <c r="N1332" s="602" t="s">
        <v>499</v>
      </c>
      <c r="O1332" s="602" t="s">
        <v>497</v>
      </c>
      <c r="P1332" s="602" t="s">
        <v>498</v>
      </c>
      <c r="Q1332" s="602" t="s">
        <v>498</v>
      </c>
      <c r="R1332" s="602" t="s">
        <v>497</v>
      </c>
      <c r="S1332" s="602" t="s">
        <v>498</v>
      </c>
      <c r="T1332" s="602" t="s">
        <v>498</v>
      </c>
      <c r="U1332" s="602" t="s">
        <v>498</v>
      </c>
      <c r="V1332" s="602" t="s">
        <v>498</v>
      </c>
      <c r="W1332" s="602" t="s">
        <v>498</v>
      </c>
      <c r="X1332" s="602" t="s">
        <v>498</v>
      </c>
    </row>
    <row r="1333" spans="1:24" s="602" customFormat="1">
      <c r="A1333" s="602">
        <v>413607</v>
      </c>
      <c r="B1333" s="602" t="s">
        <v>5842</v>
      </c>
      <c r="C1333" s="602" t="s">
        <v>499</v>
      </c>
      <c r="D1333" s="602" t="s">
        <v>498</v>
      </c>
      <c r="E1333" s="602" t="s">
        <v>497</v>
      </c>
      <c r="F1333" s="602" t="s">
        <v>498</v>
      </c>
      <c r="G1333" s="602" t="s">
        <v>498</v>
      </c>
      <c r="H1333" s="602" t="s">
        <v>499</v>
      </c>
      <c r="I1333" s="602" t="s">
        <v>497</v>
      </c>
      <c r="J1333" s="602" t="s">
        <v>497</v>
      </c>
      <c r="K1333" s="602" t="s">
        <v>499</v>
      </c>
      <c r="L1333" s="602" t="s">
        <v>497</v>
      </c>
      <c r="M1333" s="602" t="s">
        <v>499</v>
      </c>
      <c r="N1333" s="602" t="s">
        <v>498</v>
      </c>
      <c r="O1333" s="602" t="s">
        <v>499</v>
      </c>
      <c r="P1333" s="602" t="s">
        <v>498</v>
      </c>
      <c r="Q1333" s="602" t="s">
        <v>498</v>
      </c>
      <c r="R1333" s="602" t="s">
        <v>498</v>
      </c>
      <c r="S1333" s="602" t="s">
        <v>499</v>
      </c>
      <c r="T1333" s="602" t="s">
        <v>498</v>
      </c>
      <c r="U1333" s="602" t="s">
        <v>499</v>
      </c>
      <c r="V1333" s="602" t="s">
        <v>498</v>
      </c>
      <c r="W1333" s="602" t="s">
        <v>498</v>
      </c>
      <c r="X1333" s="602" t="s">
        <v>498</v>
      </c>
    </row>
    <row r="1334" spans="1:24" s="602" customFormat="1">
      <c r="A1334" s="602">
        <v>413044</v>
      </c>
      <c r="B1334" s="602" t="s">
        <v>5842</v>
      </c>
      <c r="C1334" s="602" t="s">
        <v>499</v>
      </c>
      <c r="D1334" s="602" t="s">
        <v>498</v>
      </c>
      <c r="E1334" s="602" t="s">
        <v>497</v>
      </c>
      <c r="F1334" s="602" t="s">
        <v>499</v>
      </c>
      <c r="G1334" s="602" t="s">
        <v>498</v>
      </c>
      <c r="H1334" s="602" t="s">
        <v>499</v>
      </c>
      <c r="I1334" s="602" t="s">
        <v>499</v>
      </c>
      <c r="J1334" s="602" t="s">
        <v>499</v>
      </c>
      <c r="K1334" s="602" t="s">
        <v>497</v>
      </c>
      <c r="L1334" s="602" t="s">
        <v>498</v>
      </c>
      <c r="M1334" s="602" t="s">
        <v>497</v>
      </c>
      <c r="N1334" s="602" t="s">
        <v>497</v>
      </c>
      <c r="O1334" s="602" t="s">
        <v>497</v>
      </c>
      <c r="P1334" s="602" t="s">
        <v>498</v>
      </c>
      <c r="Q1334" s="602" t="s">
        <v>498</v>
      </c>
      <c r="R1334" s="602" t="s">
        <v>498</v>
      </c>
      <c r="S1334" s="602" t="s">
        <v>499</v>
      </c>
      <c r="T1334" s="602" t="s">
        <v>498</v>
      </c>
      <c r="U1334" s="602" t="s">
        <v>498</v>
      </c>
      <c r="V1334" s="602" t="s">
        <v>498</v>
      </c>
      <c r="W1334" s="602" t="s">
        <v>498</v>
      </c>
      <c r="X1334" s="602" t="s">
        <v>498</v>
      </c>
    </row>
    <row r="1335" spans="1:24" s="602" customFormat="1">
      <c r="A1335" s="602">
        <v>413452</v>
      </c>
      <c r="B1335" s="602" t="s">
        <v>5842</v>
      </c>
      <c r="C1335" s="602" t="s">
        <v>499</v>
      </c>
      <c r="D1335" s="602" t="s">
        <v>498</v>
      </c>
      <c r="E1335" s="602" t="s">
        <v>497</v>
      </c>
      <c r="F1335" s="602" t="s">
        <v>499</v>
      </c>
      <c r="G1335" s="602" t="s">
        <v>498</v>
      </c>
      <c r="H1335" s="602" t="s">
        <v>499</v>
      </c>
      <c r="I1335" s="602" t="s">
        <v>497</v>
      </c>
      <c r="J1335" s="602" t="s">
        <v>497</v>
      </c>
      <c r="K1335" s="602" t="s">
        <v>498</v>
      </c>
      <c r="L1335" s="602" t="s">
        <v>499</v>
      </c>
      <c r="M1335" s="602" t="s">
        <v>499</v>
      </c>
      <c r="N1335" s="602" t="s">
        <v>497</v>
      </c>
      <c r="O1335" s="602" t="s">
        <v>498</v>
      </c>
      <c r="P1335" s="602" t="s">
        <v>498</v>
      </c>
      <c r="Q1335" s="602" t="s">
        <v>498</v>
      </c>
      <c r="R1335" s="602" t="s">
        <v>498</v>
      </c>
      <c r="S1335" s="602" t="s">
        <v>499</v>
      </c>
      <c r="T1335" s="602" t="s">
        <v>498</v>
      </c>
      <c r="U1335" s="602" t="s">
        <v>498</v>
      </c>
      <c r="V1335" s="602" t="s">
        <v>498</v>
      </c>
      <c r="W1335" s="602" t="s">
        <v>498</v>
      </c>
      <c r="X1335" s="602" t="s">
        <v>498</v>
      </c>
    </row>
    <row r="1336" spans="1:24" s="602" customFormat="1">
      <c r="A1336" s="602">
        <v>411266</v>
      </c>
      <c r="B1336" s="602" t="s">
        <v>5842</v>
      </c>
      <c r="C1336" s="602" t="s">
        <v>499</v>
      </c>
      <c r="D1336" s="602" t="s">
        <v>498</v>
      </c>
      <c r="E1336" s="602" t="s">
        <v>497</v>
      </c>
      <c r="F1336" s="602" t="s">
        <v>499</v>
      </c>
      <c r="G1336" s="602" t="s">
        <v>498</v>
      </c>
      <c r="H1336" s="602" t="s">
        <v>497</v>
      </c>
      <c r="I1336" s="602" t="s">
        <v>497</v>
      </c>
      <c r="J1336" s="602" t="s">
        <v>497</v>
      </c>
      <c r="K1336" s="602" t="s">
        <v>497</v>
      </c>
      <c r="L1336" s="602" t="s">
        <v>498</v>
      </c>
      <c r="M1336" s="602" t="s">
        <v>499</v>
      </c>
      <c r="N1336" s="602" t="s">
        <v>497</v>
      </c>
      <c r="O1336" s="602" t="s">
        <v>497</v>
      </c>
      <c r="P1336" s="602" t="s">
        <v>499</v>
      </c>
      <c r="Q1336" s="602" t="s">
        <v>498</v>
      </c>
      <c r="R1336" s="602" t="s">
        <v>499</v>
      </c>
      <c r="S1336" s="602" t="s">
        <v>499</v>
      </c>
      <c r="T1336" s="602" t="s">
        <v>498</v>
      </c>
      <c r="U1336" s="602" t="s">
        <v>497</v>
      </c>
      <c r="V1336" s="602" t="s">
        <v>498</v>
      </c>
      <c r="W1336" s="602" t="s">
        <v>499</v>
      </c>
      <c r="X1336" s="602" t="s">
        <v>498</v>
      </c>
    </row>
    <row r="1337" spans="1:24" s="602" customFormat="1">
      <c r="A1337" s="602">
        <v>411514</v>
      </c>
      <c r="B1337" s="602" t="s">
        <v>5842</v>
      </c>
      <c r="C1337" s="602" t="s">
        <v>499</v>
      </c>
      <c r="D1337" s="602" t="s">
        <v>498</v>
      </c>
      <c r="E1337" s="602" t="s">
        <v>497</v>
      </c>
      <c r="F1337" s="602" t="s">
        <v>499</v>
      </c>
      <c r="G1337" s="602" t="s">
        <v>498</v>
      </c>
      <c r="H1337" s="602" t="s">
        <v>497</v>
      </c>
      <c r="I1337" s="602" t="s">
        <v>497</v>
      </c>
      <c r="J1337" s="602" t="s">
        <v>497</v>
      </c>
      <c r="K1337" s="602" t="s">
        <v>497</v>
      </c>
      <c r="L1337" s="602" t="s">
        <v>498</v>
      </c>
      <c r="M1337" s="602" t="s">
        <v>497</v>
      </c>
      <c r="N1337" s="602" t="s">
        <v>499</v>
      </c>
      <c r="O1337" s="602" t="s">
        <v>499</v>
      </c>
      <c r="P1337" s="602" t="s">
        <v>498</v>
      </c>
      <c r="Q1337" s="602" t="s">
        <v>498</v>
      </c>
      <c r="R1337" s="602" t="s">
        <v>499</v>
      </c>
      <c r="S1337" s="602" t="s">
        <v>499</v>
      </c>
      <c r="T1337" s="602" t="s">
        <v>498</v>
      </c>
      <c r="U1337" s="602" t="s">
        <v>498</v>
      </c>
      <c r="V1337" s="602" t="s">
        <v>498</v>
      </c>
      <c r="W1337" s="602" t="s">
        <v>498</v>
      </c>
      <c r="X1337" s="602" t="s">
        <v>498</v>
      </c>
    </row>
    <row r="1338" spans="1:24" s="602" customFormat="1">
      <c r="A1338" s="602">
        <v>412164</v>
      </c>
      <c r="B1338" s="602" t="s">
        <v>5842</v>
      </c>
      <c r="C1338" s="602" t="s">
        <v>499</v>
      </c>
      <c r="D1338" s="602" t="s">
        <v>498</v>
      </c>
      <c r="E1338" s="602" t="s">
        <v>497</v>
      </c>
      <c r="F1338" s="602" t="s">
        <v>499</v>
      </c>
      <c r="G1338" s="602" t="s">
        <v>498</v>
      </c>
      <c r="H1338" s="602" t="s">
        <v>497</v>
      </c>
      <c r="I1338" s="602" t="s">
        <v>497</v>
      </c>
      <c r="J1338" s="602" t="s">
        <v>498</v>
      </c>
      <c r="K1338" s="602" t="s">
        <v>499</v>
      </c>
      <c r="L1338" s="602" t="s">
        <v>498</v>
      </c>
      <c r="M1338" s="602" t="s">
        <v>497</v>
      </c>
      <c r="N1338" s="602" t="s">
        <v>499</v>
      </c>
      <c r="O1338" s="602" t="s">
        <v>499</v>
      </c>
      <c r="P1338" s="602" t="s">
        <v>498</v>
      </c>
      <c r="Q1338" s="602" t="s">
        <v>498</v>
      </c>
      <c r="R1338" s="602" t="s">
        <v>499</v>
      </c>
      <c r="S1338" s="602" t="s">
        <v>499</v>
      </c>
      <c r="T1338" s="602" t="s">
        <v>498</v>
      </c>
      <c r="U1338" s="602" t="s">
        <v>498</v>
      </c>
      <c r="V1338" s="602" t="s">
        <v>498</v>
      </c>
      <c r="W1338" s="602" t="s">
        <v>498</v>
      </c>
      <c r="X1338" s="602" t="s">
        <v>498</v>
      </c>
    </row>
    <row r="1339" spans="1:24" s="602" customFormat="1">
      <c r="A1339" s="602">
        <v>413714</v>
      </c>
      <c r="B1339" s="602" t="s">
        <v>5842</v>
      </c>
      <c r="C1339" s="602" t="s">
        <v>499</v>
      </c>
      <c r="D1339" s="602" t="s">
        <v>498</v>
      </c>
      <c r="E1339" s="602" t="s">
        <v>497</v>
      </c>
      <c r="F1339" s="602" t="s">
        <v>499</v>
      </c>
      <c r="G1339" s="602" t="s">
        <v>499</v>
      </c>
      <c r="H1339" s="602" t="s">
        <v>499</v>
      </c>
      <c r="I1339" s="602" t="s">
        <v>499</v>
      </c>
      <c r="J1339" s="602" t="s">
        <v>499</v>
      </c>
      <c r="K1339" s="602" t="s">
        <v>499</v>
      </c>
      <c r="L1339" s="602" t="s">
        <v>499</v>
      </c>
      <c r="M1339" s="602" t="s">
        <v>499</v>
      </c>
      <c r="N1339" s="602" t="s">
        <v>499</v>
      </c>
      <c r="O1339" s="602" t="s">
        <v>499</v>
      </c>
      <c r="P1339" s="602" t="s">
        <v>499</v>
      </c>
      <c r="Q1339" s="602" t="s">
        <v>499</v>
      </c>
      <c r="R1339" s="602" t="s">
        <v>499</v>
      </c>
      <c r="S1339" s="602" t="s">
        <v>499</v>
      </c>
      <c r="T1339" s="602" t="s">
        <v>498</v>
      </c>
      <c r="U1339" s="602" t="s">
        <v>498</v>
      </c>
      <c r="V1339" s="602" t="s">
        <v>498</v>
      </c>
      <c r="W1339" s="602" t="s">
        <v>498</v>
      </c>
      <c r="X1339" s="602" t="s">
        <v>498</v>
      </c>
    </row>
    <row r="1340" spans="1:24" s="602" customFormat="1">
      <c r="A1340" s="602">
        <v>414341</v>
      </c>
      <c r="B1340" s="602" t="s">
        <v>5842</v>
      </c>
      <c r="C1340" s="602" t="s">
        <v>499</v>
      </c>
      <c r="D1340" s="602" t="s">
        <v>498</v>
      </c>
      <c r="E1340" s="602" t="s">
        <v>497</v>
      </c>
      <c r="F1340" s="602" t="s">
        <v>497</v>
      </c>
      <c r="G1340" s="602" t="s">
        <v>498</v>
      </c>
      <c r="H1340" s="602" t="s">
        <v>499</v>
      </c>
      <c r="I1340" s="602" t="s">
        <v>499</v>
      </c>
      <c r="J1340" s="602" t="s">
        <v>499</v>
      </c>
      <c r="K1340" s="602" t="s">
        <v>499</v>
      </c>
      <c r="L1340" s="602" t="s">
        <v>499</v>
      </c>
      <c r="M1340" s="602" t="s">
        <v>497</v>
      </c>
      <c r="N1340" s="602" t="s">
        <v>498</v>
      </c>
      <c r="O1340" s="602" t="s">
        <v>499</v>
      </c>
      <c r="P1340" s="602" t="s">
        <v>498</v>
      </c>
      <c r="Q1340" s="602" t="s">
        <v>498</v>
      </c>
      <c r="R1340" s="602" t="s">
        <v>499</v>
      </c>
      <c r="S1340" s="602" t="s">
        <v>499</v>
      </c>
      <c r="T1340" s="602" t="s">
        <v>498</v>
      </c>
      <c r="U1340" s="602" t="s">
        <v>498</v>
      </c>
      <c r="V1340" s="602" t="s">
        <v>498</v>
      </c>
      <c r="W1340" s="602" t="s">
        <v>499</v>
      </c>
      <c r="X1340" s="602" t="s">
        <v>498</v>
      </c>
    </row>
    <row r="1341" spans="1:24" s="602" customFormat="1">
      <c r="A1341" s="602">
        <v>414291</v>
      </c>
      <c r="B1341" s="602" t="s">
        <v>5842</v>
      </c>
      <c r="C1341" s="602" t="s">
        <v>499</v>
      </c>
      <c r="D1341" s="602" t="s">
        <v>498</v>
      </c>
      <c r="E1341" s="602" t="s">
        <v>497</v>
      </c>
      <c r="F1341" s="602" t="s">
        <v>497</v>
      </c>
      <c r="G1341" s="602" t="s">
        <v>498</v>
      </c>
      <c r="H1341" s="602" t="s">
        <v>499</v>
      </c>
      <c r="I1341" s="602" t="s">
        <v>499</v>
      </c>
      <c r="J1341" s="602" t="s">
        <v>499</v>
      </c>
      <c r="K1341" s="602" t="s">
        <v>499</v>
      </c>
      <c r="L1341" s="602" t="s">
        <v>498</v>
      </c>
      <c r="M1341" s="602" t="s">
        <v>499</v>
      </c>
      <c r="N1341" s="602" t="s">
        <v>499</v>
      </c>
      <c r="O1341" s="602" t="s">
        <v>498</v>
      </c>
      <c r="P1341" s="602" t="s">
        <v>498</v>
      </c>
      <c r="Q1341" s="602" t="s">
        <v>498</v>
      </c>
      <c r="R1341" s="602" t="s">
        <v>499</v>
      </c>
      <c r="S1341" s="602" t="s">
        <v>499</v>
      </c>
      <c r="T1341" s="602" t="s">
        <v>497</v>
      </c>
      <c r="U1341" s="602" t="s">
        <v>497</v>
      </c>
      <c r="V1341" s="602" t="s">
        <v>498</v>
      </c>
      <c r="W1341" s="602" t="s">
        <v>497</v>
      </c>
      <c r="X1341" s="602" t="s">
        <v>498</v>
      </c>
    </row>
    <row r="1342" spans="1:24" s="602" customFormat="1">
      <c r="A1342" s="602">
        <v>407976</v>
      </c>
      <c r="B1342" s="602" t="s">
        <v>5842</v>
      </c>
      <c r="C1342" s="602" t="s">
        <v>499</v>
      </c>
      <c r="D1342" s="602" t="s">
        <v>498</v>
      </c>
      <c r="E1342" s="602" t="s">
        <v>497</v>
      </c>
      <c r="F1342" s="602" t="s">
        <v>499</v>
      </c>
      <c r="G1342" s="602" t="s">
        <v>497</v>
      </c>
      <c r="H1342" s="602" t="s">
        <v>499</v>
      </c>
      <c r="I1342" s="602" t="s">
        <v>499</v>
      </c>
      <c r="J1342" s="602" t="s">
        <v>497</v>
      </c>
      <c r="K1342" s="602" t="s">
        <v>497</v>
      </c>
      <c r="L1342" s="602" t="s">
        <v>499</v>
      </c>
      <c r="M1342" s="602" t="s">
        <v>499</v>
      </c>
      <c r="N1342" s="602" t="s">
        <v>497</v>
      </c>
      <c r="O1342" s="602" t="s">
        <v>497</v>
      </c>
      <c r="P1342" s="602" t="s">
        <v>497</v>
      </c>
      <c r="Q1342" s="602" t="s">
        <v>497</v>
      </c>
      <c r="R1342" s="602" t="s">
        <v>497</v>
      </c>
      <c r="S1342" s="602" t="s">
        <v>499</v>
      </c>
      <c r="T1342" s="602" t="s">
        <v>498</v>
      </c>
      <c r="U1342" s="602" t="s">
        <v>498</v>
      </c>
      <c r="V1342" s="602" t="s">
        <v>498</v>
      </c>
      <c r="W1342" s="602" t="s">
        <v>498</v>
      </c>
      <c r="X1342" s="602" t="s">
        <v>498</v>
      </c>
    </row>
    <row r="1343" spans="1:24" s="602" customFormat="1">
      <c r="A1343" s="602">
        <v>412884</v>
      </c>
      <c r="B1343" s="602" t="s">
        <v>5842</v>
      </c>
      <c r="C1343" s="602" t="s">
        <v>499</v>
      </c>
      <c r="D1343" s="602" t="s">
        <v>498</v>
      </c>
      <c r="E1343" s="602" t="s">
        <v>497</v>
      </c>
      <c r="F1343" s="602" t="s">
        <v>499</v>
      </c>
      <c r="G1343" s="602" t="s">
        <v>498</v>
      </c>
      <c r="H1343" s="602" t="s">
        <v>499</v>
      </c>
      <c r="I1343" s="602" t="s">
        <v>497</v>
      </c>
      <c r="J1343" s="602" t="s">
        <v>498</v>
      </c>
      <c r="K1343" s="602" t="s">
        <v>499</v>
      </c>
      <c r="L1343" s="602" t="s">
        <v>497</v>
      </c>
      <c r="M1343" s="602" t="s">
        <v>497</v>
      </c>
      <c r="N1343" s="602" t="s">
        <v>498</v>
      </c>
      <c r="O1343" s="602" t="s">
        <v>499</v>
      </c>
      <c r="P1343" s="602" t="s">
        <v>498</v>
      </c>
      <c r="Q1343" s="602" t="s">
        <v>498</v>
      </c>
      <c r="R1343" s="602" t="s">
        <v>497</v>
      </c>
      <c r="S1343" s="602" t="s">
        <v>499</v>
      </c>
      <c r="T1343" s="602" t="s">
        <v>498</v>
      </c>
      <c r="U1343" s="602" t="s">
        <v>497</v>
      </c>
      <c r="V1343" s="602" t="s">
        <v>498</v>
      </c>
      <c r="W1343" s="602" t="s">
        <v>498</v>
      </c>
      <c r="X1343" s="602" t="s">
        <v>498</v>
      </c>
    </row>
    <row r="1344" spans="1:24" s="602" customFormat="1">
      <c r="A1344" s="602">
        <v>408837</v>
      </c>
      <c r="B1344" s="602" t="s">
        <v>5842</v>
      </c>
      <c r="C1344" s="602" t="s">
        <v>499</v>
      </c>
      <c r="D1344" s="602" t="s">
        <v>498</v>
      </c>
      <c r="E1344" s="602" t="s">
        <v>497</v>
      </c>
      <c r="F1344" s="602" t="s">
        <v>497</v>
      </c>
      <c r="G1344" s="602" t="s">
        <v>498</v>
      </c>
      <c r="H1344" s="602" t="s">
        <v>499</v>
      </c>
      <c r="I1344" s="602" t="s">
        <v>497</v>
      </c>
      <c r="J1344" s="602" t="s">
        <v>497</v>
      </c>
      <c r="K1344" s="602" t="s">
        <v>497</v>
      </c>
      <c r="L1344" s="602" t="s">
        <v>497</v>
      </c>
      <c r="M1344" s="602" t="s">
        <v>497</v>
      </c>
      <c r="N1344" s="602" t="s">
        <v>497</v>
      </c>
      <c r="O1344" s="602" t="s">
        <v>499</v>
      </c>
      <c r="P1344" s="602" t="s">
        <v>498</v>
      </c>
      <c r="Q1344" s="602" t="s">
        <v>498</v>
      </c>
      <c r="R1344" s="602" t="s">
        <v>497</v>
      </c>
      <c r="S1344" s="602" t="s">
        <v>499</v>
      </c>
      <c r="T1344" s="602" t="s">
        <v>498</v>
      </c>
      <c r="U1344" s="602" t="s">
        <v>498</v>
      </c>
      <c r="V1344" s="602" t="s">
        <v>498</v>
      </c>
      <c r="W1344" s="602" t="s">
        <v>498</v>
      </c>
      <c r="X1344" s="602" t="s">
        <v>498</v>
      </c>
    </row>
    <row r="1345" spans="1:24" s="602" customFormat="1">
      <c r="A1345" s="602">
        <v>412763</v>
      </c>
      <c r="B1345" s="602" t="s">
        <v>5842</v>
      </c>
      <c r="C1345" s="602" t="s">
        <v>499</v>
      </c>
      <c r="D1345" s="602" t="s">
        <v>498</v>
      </c>
      <c r="E1345" s="602" t="s">
        <v>497</v>
      </c>
      <c r="F1345" s="602" t="s">
        <v>499</v>
      </c>
      <c r="G1345" s="602" t="s">
        <v>498</v>
      </c>
      <c r="H1345" s="602" t="s">
        <v>499</v>
      </c>
      <c r="I1345" s="602" t="s">
        <v>499</v>
      </c>
      <c r="J1345" s="602" t="s">
        <v>497</v>
      </c>
      <c r="K1345" s="602" t="s">
        <v>499</v>
      </c>
      <c r="L1345" s="602" t="s">
        <v>498</v>
      </c>
      <c r="M1345" s="602" t="s">
        <v>497</v>
      </c>
      <c r="N1345" s="602" t="s">
        <v>499</v>
      </c>
      <c r="O1345" s="602" t="s">
        <v>499</v>
      </c>
      <c r="P1345" s="602" t="s">
        <v>498</v>
      </c>
      <c r="Q1345" s="602" t="s">
        <v>498</v>
      </c>
      <c r="R1345" s="602" t="s">
        <v>497</v>
      </c>
      <c r="S1345" s="602" t="s">
        <v>499</v>
      </c>
      <c r="T1345" s="602" t="s">
        <v>499</v>
      </c>
      <c r="U1345" s="602" t="s">
        <v>499</v>
      </c>
      <c r="V1345" s="602" t="s">
        <v>498</v>
      </c>
      <c r="W1345" s="602" t="s">
        <v>499</v>
      </c>
      <c r="X1345" s="602" t="s">
        <v>498</v>
      </c>
    </row>
    <row r="1346" spans="1:24" s="602" customFormat="1">
      <c r="A1346" s="602">
        <v>412085</v>
      </c>
      <c r="B1346" s="602" t="s">
        <v>5842</v>
      </c>
      <c r="C1346" s="602" t="s">
        <v>499</v>
      </c>
      <c r="D1346" s="602" t="s">
        <v>498</v>
      </c>
      <c r="E1346" s="602" t="s">
        <v>497</v>
      </c>
      <c r="F1346" s="602" t="s">
        <v>499</v>
      </c>
      <c r="G1346" s="602" t="s">
        <v>498</v>
      </c>
      <c r="H1346" s="602" t="s">
        <v>497</v>
      </c>
      <c r="I1346" s="602" t="s">
        <v>497</v>
      </c>
      <c r="J1346" s="602" t="s">
        <v>497</v>
      </c>
      <c r="K1346" s="602" t="s">
        <v>497</v>
      </c>
      <c r="L1346" s="602" t="s">
        <v>498</v>
      </c>
      <c r="M1346" s="602" t="s">
        <v>497</v>
      </c>
      <c r="N1346" s="602" t="s">
        <v>497</v>
      </c>
      <c r="O1346" s="602" t="s">
        <v>497</v>
      </c>
      <c r="P1346" s="602" t="s">
        <v>498</v>
      </c>
      <c r="Q1346" s="602" t="s">
        <v>498</v>
      </c>
      <c r="R1346" s="602" t="s">
        <v>498</v>
      </c>
      <c r="S1346" s="602" t="s">
        <v>497</v>
      </c>
      <c r="T1346" s="602" t="s">
        <v>498</v>
      </c>
      <c r="U1346" s="602" t="s">
        <v>498</v>
      </c>
      <c r="V1346" s="602" t="s">
        <v>498</v>
      </c>
      <c r="W1346" s="602" t="s">
        <v>498</v>
      </c>
      <c r="X1346" s="602" t="s">
        <v>498</v>
      </c>
    </row>
    <row r="1347" spans="1:24" s="602" customFormat="1">
      <c r="A1347" s="602">
        <v>412112</v>
      </c>
      <c r="B1347" s="602" t="s">
        <v>5842</v>
      </c>
      <c r="C1347" s="602" t="s">
        <v>499</v>
      </c>
      <c r="D1347" s="602" t="s">
        <v>498</v>
      </c>
      <c r="E1347" s="602" t="s">
        <v>497</v>
      </c>
      <c r="F1347" s="602" t="s">
        <v>499</v>
      </c>
      <c r="G1347" s="602" t="s">
        <v>498</v>
      </c>
      <c r="H1347" s="602" t="s">
        <v>497</v>
      </c>
      <c r="I1347" s="602" t="s">
        <v>497</v>
      </c>
      <c r="J1347" s="602" t="s">
        <v>497</v>
      </c>
      <c r="K1347" s="602" t="s">
        <v>497</v>
      </c>
      <c r="L1347" s="602" t="s">
        <v>498</v>
      </c>
      <c r="M1347" s="602" t="s">
        <v>497</v>
      </c>
      <c r="N1347" s="602" t="s">
        <v>497</v>
      </c>
      <c r="O1347" s="602" t="s">
        <v>497</v>
      </c>
      <c r="P1347" s="602" t="s">
        <v>498</v>
      </c>
      <c r="Q1347" s="602" t="s">
        <v>498</v>
      </c>
      <c r="R1347" s="602" t="s">
        <v>498</v>
      </c>
      <c r="S1347" s="602" t="s">
        <v>497</v>
      </c>
      <c r="T1347" s="602" t="s">
        <v>497</v>
      </c>
      <c r="U1347" s="602" t="s">
        <v>497</v>
      </c>
      <c r="V1347" s="602" t="s">
        <v>498</v>
      </c>
      <c r="W1347" s="602" t="s">
        <v>497</v>
      </c>
      <c r="X1347" s="602" t="s">
        <v>498</v>
      </c>
    </row>
    <row r="1348" spans="1:24" s="602" customFormat="1">
      <c r="A1348" s="602">
        <v>414679</v>
      </c>
      <c r="B1348" s="602" t="s">
        <v>5842</v>
      </c>
      <c r="C1348" s="602" t="s">
        <v>499</v>
      </c>
      <c r="D1348" s="602" t="s">
        <v>498</v>
      </c>
      <c r="E1348" s="602" t="s">
        <v>497</v>
      </c>
      <c r="F1348" s="602" t="s">
        <v>497</v>
      </c>
      <c r="G1348" s="602" t="s">
        <v>498</v>
      </c>
      <c r="H1348" s="602" t="s">
        <v>499</v>
      </c>
      <c r="I1348" s="602" t="s">
        <v>497</v>
      </c>
      <c r="J1348" s="602" t="s">
        <v>497</v>
      </c>
      <c r="K1348" s="602" t="s">
        <v>499</v>
      </c>
      <c r="L1348" s="602" t="s">
        <v>497</v>
      </c>
      <c r="M1348" s="602" t="s">
        <v>499</v>
      </c>
      <c r="N1348" s="602" t="s">
        <v>499</v>
      </c>
      <c r="O1348" s="602" t="s">
        <v>499</v>
      </c>
      <c r="P1348" s="602" t="s">
        <v>499</v>
      </c>
      <c r="Q1348" s="602" t="s">
        <v>498</v>
      </c>
      <c r="R1348" s="602" t="s">
        <v>499</v>
      </c>
      <c r="S1348" s="602" t="s">
        <v>497</v>
      </c>
      <c r="T1348" s="602" t="s">
        <v>499</v>
      </c>
      <c r="U1348" s="602" t="s">
        <v>499</v>
      </c>
      <c r="V1348" s="602" t="s">
        <v>499</v>
      </c>
      <c r="W1348" s="602" t="s">
        <v>498</v>
      </c>
      <c r="X1348" s="602" t="s">
        <v>498</v>
      </c>
    </row>
    <row r="1349" spans="1:24" s="602" customFormat="1">
      <c r="A1349" s="602">
        <v>413756</v>
      </c>
      <c r="B1349" s="602" t="s">
        <v>5842</v>
      </c>
      <c r="C1349" s="602" t="s">
        <v>499</v>
      </c>
      <c r="D1349" s="602" t="s">
        <v>498</v>
      </c>
      <c r="E1349" s="602" t="s">
        <v>497</v>
      </c>
      <c r="F1349" s="602" t="s">
        <v>499</v>
      </c>
      <c r="G1349" s="602" t="s">
        <v>498</v>
      </c>
      <c r="H1349" s="602" t="s">
        <v>499</v>
      </c>
      <c r="I1349" s="602" t="s">
        <v>499</v>
      </c>
      <c r="J1349" s="602" t="s">
        <v>499</v>
      </c>
      <c r="K1349" s="602" t="s">
        <v>498</v>
      </c>
      <c r="L1349" s="602" t="s">
        <v>498</v>
      </c>
      <c r="M1349" s="602" t="s">
        <v>499</v>
      </c>
      <c r="N1349" s="602" t="s">
        <v>497</v>
      </c>
      <c r="O1349" s="602" t="s">
        <v>497</v>
      </c>
      <c r="P1349" s="602" t="s">
        <v>498</v>
      </c>
      <c r="Q1349" s="602" t="s">
        <v>498</v>
      </c>
      <c r="R1349" s="602" t="s">
        <v>497</v>
      </c>
      <c r="S1349" s="602" t="s">
        <v>497</v>
      </c>
      <c r="T1349" s="602" t="s">
        <v>498</v>
      </c>
      <c r="U1349" s="602" t="s">
        <v>498</v>
      </c>
      <c r="V1349" s="602" t="s">
        <v>498</v>
      </c>
      <c r="W1349" s="602" t="s">
        <v>498</v>
      </c>
      <c r="X1349" s="602" t="s">
        <v>498</v>
      </c>
    </row>
    <row r="1350" spans="1:24" s="602" customFormat="1">
      <c r="A1350" s="602">
        <v>413547</v>
      </c>
      <c r="B1350" s="602" t="s">
        <v>5842</v>
      </c>
      <c r="C1350" s="602" t="s">
        <v>499</v>
      </c>
      <c r="D1350" s="602" t="s">
        <v>498</v>
      </c>
      <c r="E1350" s="602" t="s">
        <v>497</v>
      </c>
      <c r="F1350" s="602" t="s">
        <v>499</v>
      </c>
      <c r="G1350" s="602" t="s">
        <v>498</v>
      </c>
      <c r="H1350" s="602" t="s">
        <v>499</v>
      </c>
      <c r="I1350" s="602" t="s">
        <v>497</v>
      </c>
      <c r="J1350" s="602" t="s">
        <v>499</v>
      </c>
      <c r="K1350" s="602" t="s">
        <v>497</v>
      </c>
      <c r="L1350" s="602" t="s">
        <v>498</v>
      </c>
      <c r="M1350" s="602" t="s">
        <v>499</v>
      </c>
      <c r="N1350" s="602" t="s">
        <v>497</v>
      </c>
      <c r="O1350" s="602" t="s">
        <v>499</v>
      </c>
      <c r="P1350" s="602" t="s">
        <v>498</v>
      </c>
      <c r="Q1350" s="602" t="s">
        <v>498</v>
      </c>
      <c r="R1350" s="602" t="s">
        <v>497</v>
      </c>
      <c r="S1350" s="602" t="s">
        <v>497</v>
      </c>
      <c r="T1350" s="602" t="s">
        <v>497</v>
      </c>
      <c r="U1350" s="602" t="s">
        <v>499</v>
      </c>
      <c r="V1350" s="602" t="s">
        <v>498</v>
      </c>
      <c r="W1350" s="602" t="s">
        <v>497</v>
      </c>
      <c r="X1350" s="602" t="s">
        <v>498</v>
      </c>
    </row>
    <row r="1351" spans="1:24" s="602" customFormat="1">
      <c r="A1351" s="602">
        <v>421844</v>
      </c>
      <c r="B1351" s="602" t="s">
        <v>5842</v>
      </c>
      <c r="C1351" s="602" t="s">
        <v>499</v>
      </c>
      <c r="D1351" s="602" t="s">
        <v>498</v>
      </c>
      <c r="E1351" s="602" t="s">
        <v>497</v>
      </c>
      <c r="F1351" s="602" t="s">
        <v>497</v>
      </c>
      <c r="G1351" s="602" t="s">
        <v>497</v>
      </c>
      <c r="H1351" s="602" t="s">
        <v>497</v>
      </c>
      <c r="I1351" s="602" t="s">
        <v>498</v>
      </c>
      <c r="J1351" s="602" t="s">
        <v>498</v>
      </c>
      <c r="K1351" s="602" t="s">
        <v>497</v>
      </c>
      <c r="L1351" s="602" t="s">
        <v>498</v>
      </c>
      <c r="M1351" s="602" t="s">
        <v>499</v>
      </c>
      <c r="N1351" s="602" t="s">
        <v>498</v>
      </c>
      <c r="O1351" s="602" t="s">
        <v>498</v>
      </c>
      <c r="P1351" s="602" t="s">
        <v>498</v>
      </c>
      <c r="Q1351" s="602" t="s">
        <v>498</v>
      </c>
      <c r="R1351" s="602" t="s">
        <v>498</v>
      </c>
      <c r="S1351" s="602" t="s">
        <v>498</v>
      </c>
    </row>
    <row r="1352" spans="1:24" s="602" customFormat="1">
      <c r="A1352" s="602">
        <v>419898</v>
      </c>
      <c r="B1352" s="602" t="s">
        <v>5842</v>
      </c>
      <c r="C1352" s="602" t="s">
        <v>499</v>
      </c>
      <c r="D1352" s="602" t="s">
        <v>499</v>
      </c>
      <c r="E1352" s="602" t="s">
        <v>499</v>
      </c>
      <c r="F1352" s="602" t="s">
        <v>497</v>
      </c>
      <c r="G1352" s="602" t="s">
        <v>497</v>
      </c>
      <c r="H1352" s="602" t="s">
        <v>499</v>
      </c>
      <c r="I1352" s="602" t="s">
        <v>497</v>
      </c>
      <c r="J1352" s="602" t="s">
        <v>499</v>
      </c>
      <c r="K1352" s="602" t="s">
        <v>499</v>
      </c>
      <c r="L1352" s="602" t="s">
        <v>498</v>
      </c>
      <c r="M1352" s="602" t="s">
        <v>499</v>
      </c>
      <c r="N1352" s="602" t="s">
        <v>497</v>
      </c>
      <c r="O1352" s="602" t="s">
        <v>499</v>
      </c>
      <c r="P1352" s="602" t="s">
        <v>499</v>
      </c>
      <c r="Q1352" s="602" t="s">
        <v>498</v>
      </c>
      <c r="R1352" s="602" t="s">
        <v>498</v>
      </c>
      <c r="S1352" s="602" t="s">
        <v>499</v>
      </c>
      <c r="T1352" s="602" t="s">
        <v>498</v>
      </c>
      <c r="U1352" s="602" t="s">
        <v>499</v>
      </c>
      <c r="V1352" s="602" t="s">
        <v>499</v>
      </c>
      <c r="W1352" s="602" t="s">
        <v>499</v>
      </c>
      <c r="X1352" s="602" t="s">
        <v>499</v>
      </c>
    </row>
    <row r="1353" spans="1:24" s="602" customFormat="1">
      <c r="A1353" s="602">
        <v>414026</v>
      </c>
      <c r="B1353" s="602" t="s">
        <v>5842</v>
      </c>
      <c r="C1353" s="602" t="s">
        <v>499</v>
      </c>
      <c r="D1353" s="602" t="s">
        <v>499</v>
      </c>
      <c r="E1353" s="602" t="s">
        <v>499</v>
      </c>
      <c r="F1353" s="602" t="s">
        <v>497</v>
      </c>
      <c r="G1353" s="602" t="s">
        <v>497</v>
      </c>
      <c r="H1353" s="602" t="s">
        <v>497</v>
      </c>
      <c r="I1353" s="602" t="s">
        <v>499</v>
      </c>
      <c r="J1353" s="602" t="s">
        <v>497</v>
      </c>
      <c r="K1353" s="602" t="s">
        <v>498</v>
      </c>
      <c r="L1353" s="602" t="s">
        <v>498</v>
      </c>
      <c r="M1353" s="602" t="s">
        <v>497</v>
      </c>
      <c r="N1353" s="602" t="s">
        <v>497</v>
      </c>
      <c r="O1353" s="602" t="s">
        <v>499</v>
      </c>
      <c r="P1353" s="602" t="s">
        <v>499</v>
      </c>
      <c r="Q1353" s="602" t="s">
        <v>498</v>
      </c>
      <c r="R1353" s="602" t="s">
        <v>498</v>
      </c>
      <c r="S1353" s="602" t="s">
        <v>498</v>
      </c>
      <c r="T1353" s="602" t="s">
        <v>498</v>
      </c>
      <c r="U1353" s="602" t="s">
        <v>498</v>
      </c>
      <c r="V1353" s="602" t="s">
        <v>498</v>
      </c>
      <c r="W1353" s="602" t="s">
        <v>498</v>
      </c>
      <c r="X1353" s="602" t="s">
        <v>498</v>
      </c>
    </row>
    <row r="1354" spans="1:24" s="602" customFormat="1">
      <c r="A1354" s="602">
        <v>422410</v>
      </c>
      <c r="B1354" s="602" t="s">
        <v>5842</v>
      </c>
      <c r="C1354" s="602" t="s">
        <v>499</v>
      </c>
      <c r="D1354" s="602" t="s">
        <v>499</v>
      </c>
      <c r="E1354" s="602" t="s">
        <v>497</v>
      </c>
      <c r="F1354" s="602" t="s">
        <v>499</v>
      </c>
      <c r="G1354" s="602" t="s">
        <v>499</v>
      </c>
      <c r="H1354" s="602" t="s">
        <v>499</v>
      </c>
      <c r="I1354" s="602" t="s">
        <v>498</v>
      </c>
      <c r="J1354" s="602" t="s">
        <v>498</v>
      </c>
      <c r="K1354" s="602" t="s">
        <v>499</v>
      </c>
      <c r="L1354" s="602" t="s">
        <v>498</v>
      </c>
      <c r="M1354" s="602" t="s">
        <v>499</v>
      </c>
      <c r="N1354" s="602" t="s">
        <v>498</v>
      </c>
      <c r="O1354" s="602" t="s">
        <v>498</v>
      </c>
      <c r="P1354" s="602" t="s">
        <v>499</v>
      </c>
      <c r="Q1354" s="602" t="s">
        <v>498</v>
      </c>
      <c r="R1354" s="602" t="s">
        <v>498</v>
      </c>
      <c r="S1354" s="602" t="s">
        <v>499</v>
      </c>
      <c r="T1354" s="602" t="s">
        <v>498</v>
      </c>
      <c r="U1354" s="602" t="s">
        <v>499</v>
      </c>
      <c r="V1354" s="602" t="s">
        <v>498</v>
      </c>
      <c r="W1354" s="602" t="s">
        <v>499</v>
      </c>
      <c r="X1354" s="602" t="s">
        <v>498</v>
      </c>
    </row>
    <row r="1355" spans="1:24" s="602" customFormat="1">
      <c r="A1355" s="602">
        <v>423118</v>
      </c>
      <c r="B1355" s="602" t="s">
        <v>5842</v>
      </c>
      <c r="C1355" s="602" t="s">
        <v>499</v>
      </c>
      <c r="D1355" s="602" t="s">
        <v>499</v>
      </c>
      <c r="E1355" s="602" t="s">
        <v>498</v>
      </c>
      <c r="F1355" s="602" t="s">
        <v>499</v>
      </c>
      <c r="G1355" s="602" t="s">
        <v>499</v>
      </c>
      <c r="H1355" s="602" t="s">
        <v>499</v>
      </c>
      <c r="I1355" s="602" t="s">
        <v>499</v>
      </c>
      <c r="J1355" s="602" t="s">
        <v>499</v>
      </c>
      <c r="K1355" s="602" t="s">
        <v>499</v>
      </c>
      <c r="L1355" s="602" t="s">
        <v>499</v>
      </c>
      <c r="M1355" s="602" t="s">
        <v>499</v>
      </c>
      <c r="N1355" s="602" t="s">
        <v>499</v>
      </c>
      <c r="O1355" s="602" t="s">
        <v>499</v>
      </c>
      <c r="P1355" s="602" t="s">
        <v>499</v>
      </c>
      <c r="Q1355" s="602" t="s">
        <v>498</v>
      </c>
      <c r="R1355" s="602" t="s">
        <v>498</v>
      </c>
      <c r="S1355" s="602" t="s">
        <v>499</v>
      </c>
      <c r="T1355" s="602" t="s">
        <v>498</v>
      </c>
      <c r="U1355" s="602" t="s">
        <v>498</v>
      </c>
      <c r="V1355" s="602" t="s">
        <v>498</v>
      </c>
      <c r="W1355" s="602" t="s">
        <v>498</v>
      </c>
      <c r="X1355" s="602" t="s">
        <v>498</v>
      </c>
    </row>
    <row r="1356" spans="1:24" s="602" customFormat="1">
      <c r="A1356" s="602">
        <v>423717</v>
      </c>
      <c r="B1356" s="602" t="s">
        <v>5842</v>
      </c>
      <c r="C1356" s="602" t="s">
        <v>499</v>
      </c>
      <c r="D1356" s="602" t="s">
        <v>499</v>
      </c>
      <c r="E1356" s="602" t="s">
        <v>499</v>
      </c>
      <c r="F1356" s="602" t="s">
        <v>499</v>
      </c>
      <c r="G1356" s="602" t="s">
        <v>499</v>
      </c>
      <c r="H1356" s="602" t="s">
        <v>497</v>
      </c>
      <c r="I1356" s="602" t="s">
        <v>499</v>
      </c>
      <c r="J1356" s="602" t="s">
        <v>498</v>
      </c>
      <c r="K1356" s="602" t="s">
        <v>499</v>
      </c>
      <c r="L1356" s="602" t="s">
        <v>499</v>
      </c>
      <c r="M1356" s="602" t="s">
        <v>497</v>
      </c>
      <c r="N1356" s="602" t="s">
        <v>499</v>
      </c>
      <c r="O1356" s="602" t="s">
        <v>498</v>
      </c>
      <c r="P1356" s="602" t="s">
        <v>499</v>
      </c>
      <c r="Q1356" s="602" t="s">
        <v>499</v>
      </c>
      <c r="R1356" s="602" t="s">
        <v>499</v>
      </c>
      <c r="S1356" s="602" t="s">
        <v>499</v>
      </c>
      <c r="T1356" s="602" t="s">
        <v>498</v>
      </c>
      <c r="U1356" s="602" t="s">
        <v>498</v>
      </c>
      <c r="V1356" s="602" t="s">
        <v>498</v>
      </c>
      <c r="W1356" s="602" t="s">
        <v>498</v>
      </c>
      <c r="X1356" s="602" t="s">
        <v>498</v>
      </c>
    </row>
    <row r="1357" spans="1:24" s="602" customFormat="1">
      <c r="A1357" s="602">
        <v>412608</v>
      </c>
      <c r="B1357" s="602" t="s">
        <v>5842</v>
      </c>
      <c r="C1357" s="602" t="s">
        <v>499</v>
      </c>
      <c r="D1357" s="602" t="s">
        <v>499</v>
      </c>
      <c r="E1357" s="602" t="s">
        <v>499</v>
      </c>
      <c r="F1357" s="602" t="s">
        <v>499</v>
      </c>
      <c r="G1357" s="602" t="s">
        <v>497</v>
      </c>
      <c r="H1357" s="602" t="s">
        <v>497</v>
      </c>
      <c r="I1357" s="602" t="s">
        <v>497</v>
      </c>
      <c r="J1357" s="602" t="s">
        <v>497</v>
      </c>
      <c r="K1357" s="602" t="s">
        <v>497</v>
      </c>
      <c r="L1357" s="602" t="s">
        <v>497</v>
      </c>
      <c r="M1357" s="602" t="s">
        <v>497</v>
      </c>
      <c r="N1357" s="602" t="s">
        <v>499</v>
      </c>
      <c r="O1357" s="602" t="s">
        <v>497</v>
      </c>
      <c r="P1357" s="602" t="s">
        <v>499</v>
      </c>
      <c r="Q1357" s="602" t="s">
        <v>499</v>
      </c>
      <c r="R1357" s="602" t="s">
        <v>498</v>
      </c>
      <c r="S1357" s="602" t="s">
        <v>497</v>
      </c>
      <c r="T1357" s="602" t="s">
        <v>499</v>
      </c>
      <c r="U1357" s="602" t="s">
        <v>497</v>
      </c>
      <c r="V1357" s="602" t="s">
        <v>499</v>
      </c>
      <c r="W1357" s="602" t="s">
        <v>497</v>
      </c>
      <c r="X1357" s="602" t="s">
        <v>499</v>
      </c>
    </row>
    <row r="1358" spans="1:24" s="602" customFormat="1">
      <c r="A1358" s="602">
        <v>423110</v>
      </c>
      <c r="B1358" s="602" t="s">
        <v>5842</v>
      </c>
      <c r="C1358" s="602" t="s">
        <v>499</v>
      </c>
      <c r="D1358" s="602" t="s">
        <v>499</v>
      </c>
      <c r="E1358" s="602" t="s">
        <v>497</v>
      </c>
      <c r="F1358" s="602" t="s">
        <v>498</v>
      </c>
      <c r="G1358" s="602" t="s">
        <v>498</v>
      </c>
      <c r="H1358" s="602" t="s">
        <v>499</v>
      </c>
      <c r="I1358" s="602" t="s">
        <v>499</v>
      </c>
      <c r="J1358" s="602" t="s">
        <v>499</v>
      </c>
      <c r="K1358" s="602" t="s">
        <v>499</v>
      </c>
      <c r="L1358" s="602" t="s">
        <v>499</v>
      </c>
      <c r="M1358" s="602" t="s">
        <v>499</v>
      </c>
      <c r="N1358" s="602" t="s">
        <v>499</v>
      </c>
      <c r="O1358" s="602" t="s">
        <v>499</v>
      </c>
      <c r="P1358" s="602" t="s">
        <v>498</v>
      </c>
      <c r="Q1358" s="602" t="s">
        <v>498</v>
      </c>
      <c r="R1358" s="602" t="s">
        <v>499</v>
      </c>
      <c r="S1358" s="602" t="s">
        <v>499</v>
      </c>
      <c r="T1358" s="602" t="s">
        <v>498</v>
      </c>
      <c r="U1358" s="602" t="s">
        <v>498</v>
      </c>
      <c r="V1358" s="602" t="s">
        <v>498</v>
      </c>
      <c r="W1358" s="602" t="s">
        <v>498</v>
      </c>
      <c r="X1358" s="602" t="s">
        <v>498</v>
      </c>
    </row>
    <row r="1359" spans="1:24" s="602" customFormat="1">
      <c r="A1359" s="602">
        <v>417713</v>
      </c>
      <c r="B1359" s="602" t="s">
        <v>5842</v>
      </c>
      <c r="C1359" s="602" t="s">
        <v>499</v>
      </c>
      <c r="D1359" s="602" t="s">
        <v>499</v>
      </c>
      <c r="E1359" s="602" t="s">
        <v>499</v>
      </c>
      <c r="F1359" s="602" t="s">
        <v>499</v>
      </c>
      <c r="G1359" s="602" t="s">
        <v>497</v>
      </c>
      <c r="H1359" s="602" t="s">
        <v>497</v>
      </c>
      <c r="I1359" s="602" t="s">
        <v>497</v>
      </c>
      <c r="J1359" s="602" t="s">
        <v>497</v>
      </c>
      <c r="K1359" s="602" t="s">
        <v>498</v>
      </c>
      <c r="L1359" s="602" t="s">
        <v>498</v>
      </c>
      <c r="M1359" s="602" t="s">
        <v>498</v>
      </c>
      <c r="N1359" s="602" t="s">
        <v>499</v>
      </c>
      <c r="O1359" s="602" t="s">
        <v>498</v>
      </c>
      <c r="P1359" s="602" t="s">
        <v>499</v>
      </c>
      <c r="Q1359" s="602" t="s">
        <v>498</v>
      </c>
      <c r="R1359" s="602" t="s">
        <v>498</v>
      </c>
      <c r="S1359" s="602" t="s">
        <v>498</v>
      </c>
      <c r="T1359" s="602" t="s">
        <v>498</v>
      </c>
      <c r="U1359" s="602" t="s">
        <v>498</v>
      </c>
      <c r="V1359" s="602" t="s">
        <v>498</v>
      </c>
      <c r="W1359" s="602" t="s">
        <v>498</v>
      </c>
      <c r="X1359" s="602" t="s">
        <v>498</v>
      </c>
    </row>
    <row r="1360" spans="1:24" s="602" customFormat="1">
      <c r="A1360" s="602">
        <v>416475</v>
      </c>
      <c r="B1360" s="602" t="s">
        <v>5842</v>
      </c>
      <c r="C1360" s="602" t="s">
        <v>499</v>
      </c>
      <c r="D1360" s="602" t="s">
        <v>499</v>
      </c>
      <c r="E1360" s="602" t="s">
        <v>499</v>
      </c>
      <c r="F1360" s="602" t="s">
        <v>499</v>
      </c>
      <c r="G1360" s="602" t="s">
        <v>497</v>
      </c>
      <c r="H1360" s="602" t="s">
        <v>499</v>
      </c>
      <c r="I1360" s="602" t="s">
        <v>497</v>
      </c>
      <c r="J1360" s="602" t="s">
        <v>497</v>
      </c>
      <c r="K1360" s="602" t="s">
        <v>497</v>
      </c>
      <c r="L1360" s="602" t="s">
        <v>498</v>
      </c>
      <c r="M1360" s="602" t="s">
        <v>499</v>
      </c>
      <c r="N1360" s="602" t="s">
        <v>499</v>
      </c>
      <c r="O1360" s="602" t="s">
        <v>497</v>
      </c>
      <c r="P1360" s="602" t="s">
        <v>499</v>
      </c>
      <c r="Q1360" s="602" t="s">
        <v>498</v>
      </c>
      <c r="R1360" s="602" t="s">
        <v>498</v>
      </c>
      <c r="S1360" s="602" t="s">
        <v>499</v>
      </c>
      <c r="T1360" s="602" t="s">
        <v>497</v>
      </c>
      <c r="U1360" s="602" t="s">
        <v>497</v>
      </c>
      <c r="V1360" s="602" t="s">
        <v>497</v>
      </c>
      <c r="W1360" s="602" t="s">
        <v>497</v>
      </c>
      <c r="X1360" s="602" t="s">
        <v>497</v>
      </c>
    </row>
    <row r="1361" spans="1:24" s="602" customFormat="1">
      <c r="A1361" s="602">
        <v>411742</v>
      </c>
      <c r="B1361" s="602" t="s">
        <v>5842</v>
      </c>
      <c r="C1361" s="602" t="s">
        <v>499</v>
      </c>
      <c r="D1361" s="602" t="s">
        <v>499</v>
      </c>
      <c r="E1361" s="602" t="s">
        <v>499</v>
      </c>
      <c r="F1361" s="602" t="s">
        <v>499</v>
      </c>
      <c r="G1361" s="602" t="s">
        <v>499</v>
      </c>
      <c r="H1361" s="602" t="s">
        <v>497</v>
      </c>
      <c r="I1361" s="602" t="s">
        <v>499</v>
      </c>
      <c r="J1361" s="602" t="s">
        <v>499</v>
      </c>
      <c r="K1361" s="602" t="s">
        <v>497</v>
      </c>
      <c r="L1361" s="602" t="s">
        <v>497</v>
      </c>
      <c r="M1361" s="602" t="s">
        <v>499</v>
      </c>
      <c r="N1361" s="602" t="s">
        <v>499</v>
      </c>
      <c r="O1361" s="602" t="s">
        <v>498</v>
      </c>
      <c r="P1361" s="602" t="s">
        <v>498</v>
      </c>
      <c r="Q1361" s="602" t="s">
        <v>497</v>
      </c>
      <c r="R1361" s="602" t="s">
        <v>498</v>
      </c>
      <c r="S1361" s="602" t="s">
        <v>498</v>
      </c>
      <c r="T1361" s="602" t="s">
        <v>498</v>
      </c>
      <c r="U1361" s="602" t="s">
        <v>498</v>
      </c>
      <c r="V1361" s="602" t="s">
        <v>498</v>
      </c>
      <c r="W1361" s="602" t="s">
        <v>498</v>
      </c>
      <c r="X1361" s="602" t="s">
        <v>498</v>
      </c>
    </row>
    <row r="1362" spans="1:24" s="602" customFormat="1">
      <c r="A1362" s="602">
        <v>417786</v>
      </c>
      <c r="B1362" s="602" t="s">
        <v>5842</v>
      </c>
      <c r="C1362" s="602" t="s">
        <v>499</v>
      </c>
      <c r="D1362" s="602" t="s">
        <v>499</v>
      </c>
      <c r="E1362" s="602" t="s">
        <v>497</v>
      </c>
      <c r="F1362" s="602" t="s">
        <v>497</v>
      </c>
      <c r="G1362" s="602" t="s">
        <v>499</v>
      </c>
      <c r="H1362" s="602" t="s">
        <v>499</v>
      </c>
      <c r="I1362" s="602" t="s">
        <v>498</v>
      </c>
      <c r="J1362" s="602" t="s">
        <v>497</v>
      </c>
      <c r="K1362" s="602" t="s">
        <v>497</v>
      </c>
      <c r="L1362" s="602" t="s">
        <v>499</v>
      </c>
      <c r="M1362" s="602" t="s">
        <v>499</v>
      </c>
      <c r="N1362" s="602" t="s">
        <v>499</v>
      </c>
      <c r="O1362" s="602" t="s">
        <v>499</v>
      </c>
      <c r="P1362" s="602" t="s">
        <v>497</v>
      </c>
      <c r="Q1362" s="602" t="s">
        <v>499</v>
      </c>
      <c r="R1362" s="602" t="s">
        <v>498</v>
      </c>
      <c r="S1362" s="602" t="s">
        <v>497</v>
      </c>
      <c r="T1362" s="602" t="s">
        <v>499</v>
      </c>
      <c r="U1362" s="602" t="s">
        <v>499</v>
      </c>
      <c r="V1362" s="602" t="s">
        <v>499</v>
      </c>
      <c r="W1362" s="602" t="s">
        <v>498</v>
      </c>
      <c r="X1362" s="602" t="s">
        <v>498</v>
      </c>
    </row>
    <row r="1363" spans="1:24" s="602" customFormat="1">
      <c r="A1363" s="602">
        <v>419203</v>
      </c>
      <c r="B1363" s="602" t="s">
        <v>5842</v>
      </c>
      <c r="C1363" s="602" t="s">
        <v>499</v>
      </c>
      <c r="D1363" s="602" t="s">
        <v>499</v>
      </c>
      <c r="E1363" s="602" t="s">
        <v>497</v>
      </c>
      <c r="F1363" s="602" t="s">
        <v>497</v>
      </c>
      <c r="G1363" s="602" t="s">
        <v>499</v>
      </c>
      <c r="H1363" s="602" t="s">
        <v>499</v>
      </c>
      <c r="I1363" s="602" t="s">
        <v>497</v>
      </c>
      <c r="J1363" s="602" t="s">
        <v>497</v>
      </c>
      <c r="K1363" s="602" t="s">
        <v>497</v>
      </c>
      <c r="L1363" s="602" t="s">
        <v>497</v>
      </c>
      <c r="M1363" s="602" t="s">
        <v>497</v>
      </c>
      <c r="N1363" s="602" t="s">
        <v>499</v>
      </c>
      <c r="O1363" s="602" t="s">
        <v>497</v>
      </c>
      <c r="P1363" s="602" t="s">
        <v>499</v>
      </c>
      <c r="Q1363" s="602" t="s">
        <v>498</v>
      </c>
      <c r="R1363" s="602" t="s">
        <v>499</v>
      </c>
      <c r="S1363" s="602" t="s">
        <v>499</v>
      </c>
      <c r="T1363" s="602" t="s">
        <v>499</v>
      </c>
      <c r="U1363" s="602" t="s">
        <v>498</v>
      </c>
      <c r="V1363" s="602" t="s">
        <v>498</v>
      </c>
      <c r="W1363" s="602" t="s">
        <v>498</v>
      </c>
      <c r="X1363" s="602" t="s">
        <v>499</v>
      </c>
    </row>
    <row r="1364" spans="1:24" s="602" customFormat="1">
      <c r="A1364" s="602">
        <v>422563</v>
      </c>
      <c r="B1364" s="602" t="s">
        <v>5842</v>
      </c>
      <c r="C1364" s="602" t="s">
        <v>499</v>
      </c>
      <c r="D1364" s="602" t="s">
        <v>499</v>
      </c>
      <c r="E1364" s="602" t="s">
        <v>497</v>
      </c>
      <c r="F1364" s="602" t="s">
        <v>499</v>
      </c>
      <c r="G1364" s="602" t="s">
        <v>499</v>
      </c>
      <c r="H1364" s="602" t="s">
        <v>499</v>
      </c>
      <c r="I1364" s="602" t="s">
        <v>497</v>
      </c>
      <c r="J1364" s="602" t="s">
        <v>499</v>
      </c>
      <c r="K1364" s="602" t="s">
        <v>499</v>
      </c>
      <c r="L1364" s="602" t="s">
        <v>497</v>
      </c>
      <c r="M1364" s="602" t="s">
        <v>497</v>
      </c>
      <c r="N1364" s="602" t="s">
        <v>499</v>
      </c>
      <c r="O1364" s="602" t="s">
        <v>497</v>
      </c>
      <c r="P1364" s="602" t="s">
        <v>497</v>
      </c>
      <c r="Q1364" s="602" t="s">
        <v>497</v>
      </c>
      <c r="R1364" s="602" t="s">
        <v>497</v>
      </c>
      <c r="S1364" s="602" t="s">
        <v>497</v>
      </c>
      <c r="T1364" s="602" t="s">
        <v>499</v>
      </c>
      <c r="U1364" s="602" t="s">
        <v>499</v>
      </c>
      <c r="V1364" s="602" t="s">
        <v>499</v>
      </c>
      <c r="W1364" s="602" t="s">
        <v>499</v>
      </c>
      <c r="X1364" s="602" t="s">
        <v>499</v>
      </c>
    </row>
    <row r="1365" spans="1:24" s="602" customFormat="1">
      <c r="A1365" s="602">
        <v>413697</v>
      </c>
      <c r="B1365" s="602" t="s">
        <v>5842</v>
      </c>
      <c r="C1365" s="602" t="s">
        <v>499</v>
      </c>
      <c r="D1365" s="602" t="s">
        <v>499</v>
      </c>
      <c r="E1365" s="602" t="s">
        <v>499</v>
      </c>
      <c r="F1365" s="602" t="s">
        <v>499</v>
      </c>
      <c r="G1365" s="602" t="s">
        <v>499</v>
      </c>
      <c r="H1365" s="602" t="s">
        <v>499</v>
      </c>
      <c r="I1365" s="602" t="s">
        <v>497</v>
      </c>
      <c r="J1365" s="602" t="s">
        <v>499</v>
      </c>
      <c r="K1365" s="602" t="s">
        <v>499</v>
      </c>
      <c r="L1365" s="602" t="s">
        <v>499</v>
      </c>
      <c r="M1365" s="602" t="s">
        <v>499</v>
      </c>
      <c r="N1365" s="602" t="s">
        <v>497</v>
      </c>
      <c r="O1365" s="602" t="s">
        <v>499</v>
      </c>
      <c r="P1365" s="602" t="s">
        <v>499</v>
      </c>
      <c r="Q1365" s="602" t="s">
        <v>499</v>
      </c>
      <c r="R1365" s="602" t="s">
        <v>497</v>
      </c>
      <c r="S1365" s="602" t="s">
        <v>499</v>
      </c>
      <c r="T1365" s="602" t="s">
        <v>499</v>
      </c>
      <c r="U1365" s="602" t="s">
        <v>499</v>
      </c>
      <c r="V1365" s="602" t="s">
        <v>499</v>
      </c>
      <c r="W1365" s="602" t="s">
        <v>497</v>
      </c>
      <c r="X1365" s="602" t="s">
        <v>498</v>
      </c>
    </row>
    <row r="1366" spans="1:24" s="602" customFormat="1">
      <c r="A1366" s="602">
        <v>419281</v>
      </c>
      <c r="B1366" s="602" t="s">
        <v>5842</v>
      </c>
      <c r="C1366" s="602" t="s">
        <v>499</v>
      </c>
      <c r="D1366" s="602" t="s">
        <v>499</v>
      </c>
      <c r="E1366" s="602" t="s">
        <v>497</v>
      </c>
      <c r="F1366" s="602" t="s">
        <v>499</v>
      </c>
      <c r="G1366" s="602" t="s">
        <v>497</v>
      </c>
      <c r="H1366" s="602" t="s">
        <v>497</v>
      </c>
      <c r="I1366" s="602" t="s">
        <v>497</v>
      </c>
      <c r="J1366" s="602" t="s">
        <v>499</v>
      </c>
      <c r="K1366" s="602" t="s">
        <v>499</v>
      </c>
      <c r="L1366" s="602" t="s">
        <v>499</v>
      </c>
      <c r="M1366" s="602" t="s">
        <v>499</v>
      </c>
      <c r="N1366" s="602" t="s">
        <v>497</v>
      </c>
      <c r="O1366" s="602" t="s">
        <v>497</v>
      </c>
      <c r="P1366" s="602" t="s">
        <v>499</v>
      </c>
      <c r="Q1366" s="602" t="s">
        <v>499</v>
      </c>
      <c r="R1366" s="602" t="s">
        <v>498</v>
      </c>
      <c r="S1366" s="602" t="s">
        <v>499</v>
      </c>
      <c r="T1366" s="602" t="s">
        <v>498</v>
      </c>
      <c r="U1366" s="602" t="s">
        <v>498</v>
      </c>
      <c r="V1366" s="602" t="s">
        <v>499</v>
      </c>
      <c r="W1366" s="602" t="s">
        <v>499</v>
      </c>
      <c r="X1366" s="602" t="s">
        <v>499</v>
      </c>
    </row>
    <row r="1367" spans="1:24" s="602" customFormat="1">
      <c r="A1367" s="602">
        <v>419329</v>
      </c>
      <c r="B1367" s="602" t="s">
        <v>5842</v>
      </c>
      <c r="C1367" s="602" t="s">
        <v>499</v>
      </c>
      <c r="D1367" s="602" t="s">
        <v>499</v>
      </c>
      <c r="E1367" s="602" t="s">
        <v>499</v>
      </c>
      <c r="F1367" s="602" t="s">
        <v>499</v>
      </c>
      <c r="G1367" s="602" t="s">
        <v>498</v>
      </c>
      <c r="H1367" s="602" t="s">
        <v>497</v>
      </c>
      <c r="I1367" s="602" t="s">
        <v>497</v>
      </c>
      <c r="J1367" s="602" t="s">
        <v>499</v>
      </c>
      <c r="K1367" s="602" t="s">
        <v>499</v>
      </c>
      <c r="L1367" s="602" t="s">
        <v>498</v>
      </c>
      <c r="M1367" s="602" t="s">
        <v>499</v>
      </c>
      <c r="N1367" s="602" t="s">
        <v>497</v>
      </c>
      <c r="O1367" s="602" t="s">
        <v>497</v>
      </c>
      <c r="P1367" s="602" t="s">
        <v>497</v>
      </c>
      <c r="Q1367" s="602" t="s">
        <v>497</v>
      </c>
      <c r="R1367" s="602" t="s">
        <v>498</v>
      </c>
      <c r="S1367" s="602" t="s">
        <v>497</v>
      </c>
      <c r="T1367" s="602" t="s">
        <v>499</v>
      </c>
      <c r="U1367" s="602" t="s">
        <v>499</v>
      </c>
      <c r="V1367" s="602" t="s">
        <v>497</v>
      </c>
      <c r="W1367" s="602" t="s">
        <v>499</v>
      </c>
      <c r="X1367" s="602" t="s">
        <v>497</v>
      </c>
    </row>
    <row r="1368" spans="1:24" s="602" customFormat="1">
      <c r="A1368" s="602">
        <v>419209</v>
      </c>
      <c r="B1368" s="602" t="s">
        <v>5842</v>
      </c>
      <c r="C1368" s="602" t="s">
        <v>499</v>
      </c>
      <c r="D1368" s="602" t="s">
        <v>499</v>
      </c>
      <c r="E1368" s="602" t="s">
        <v>498</v>
      </c>
      <c r="F1368" s="602" t="s">
        <v>497</v>
      </c>
      <c r="G1368" s="602" t="s">
        <v>497</v>
      </c>
      <c r="H1368" s="602" t="s">
        <v>497</v>
      </c>
      <c r="I1368" s="602" t="s">
        <v>497</v>
      </c>
      <c r="J1368" s="602" t="s">
        <v>499</v>
      </c>
      <c r="K1368" s="602" t="s">
        <v>497</v>
      </c>
      <c r="L1368" s="602" t="s">
        <v>499</v>
      </c>
      <c r="M1368" s="602" t="s">
        <v>499</v>
      </c>
      <c r="N1368" s="602" t="s">
        <v>497</v>
      </c>
      <c r="O1368" s="602" t="s">
        <v>499</v>
      </c>
      <c r="P1368" s="602" t="s">
        <v>499</v>
      </c>
      <c r="Q1368" s="602" t="s">
        <v>499</v>
      </c>
      <c r="R1368" s="602" t="s">
        <v>497</v>
      </c>
      <c r="S1368" s="602" t="s">
        <v>499</v>
      </c>
      <c r="T1368" s="602" t="s">
        <v>497</v>
      </c>
      <c r="U1368" s="602" t="s">
        <v>499</v>
      </c>
      <c r="V1368" s="602" t="s">
        <v>499</v>
      </c>
      <c r="W1368" s="602" t="s">
        <v>499</v>
      </c>
      <c r="X1368" s="602" t="s">
        <v>497</v>
      </c>
    </row>
    <row r="1369" spans="1:24" s="602" customFormat="1">
      <c r="A1369" s="602">
        <v>420631</v>
      </c>
      <c r="B1369" s="602" t="s">
        <v>5842</v>
      </c>
      <c r="C1369" s="602" t="s">
        <v>499</v>
      </c>
      <c r="D1369" s="602" t="s">
        <v>499</v>
      </c>
      <c r="E1369" s="602" t="s">
        <v>499</v>
      </c>
      <c r="F1369" s="602" t="s">
        <v>499</v>
      </c>
      <c r="G1369" s="602" t="s">
        <v>499</v>
      </c>
      <c r="H1369" s="602" t="s">
        <v>499</v>
      </c>
      <c r="I1369" s="602" t="s">
        <v>498</v>
      </c>
      <c r="J1369" s="602" t="s">
        <v>499</v>
      </c>
      <c r="K1369" s="602" t="s">
        <v>499</v>
      </c>
      <c r="L1369" s="602" t="s">
        <v>498</v>
      </c>
      <c r="M1369" s="602" t="s">
        <v>499</v>
      </c>
      <c r="N1369" s="602" t="s">
        <v>498</v>
      </c>
      <c r="O1369" s="602" t="s">
        <v>499</v>
      </c>
      <c r="P1369" s="602" t="s">
        <v>499</v>
      </c>
      <c r="Q1369" s="602" t="s">
        <v>499</v>
      </c>
      <c r="R1369" s="602" t="s">
        <v>498</v>
      </c>
      <c r="S1369" s="602" t="s">
        <v>499</v>
      </c>
      <c r="T1369" s="602" t="s">
        <v>498</v>
      </c>
      <c r="U1369" s="602" t="s">
        <v>499</v>
      </c>
      <c r="V1369" s="602" t="s">
        <v>499</v>
      </c>
      <c r="W1369" s="602" t="s">
        <v>499</v>
      </c>
      <c r="X1369" s="602" t="s">
        <v>499</v>
      </c>
    </row>
    <row r="1370" spans="1:24" s="602" customFormat="1">
      <c r="A1370" s="602">
        <v>422601</v>
      </c>
      <c r="B1370" s="602" t="s">
        <v>5842</v>
      </c>
      <c r="C1370" s="602" t="s">
        <v>499</v>
      </c>
      <c r="D1370" s="602" t="s">
        <v>499</v>
      </c>
      <c r="E1370" s="602" t="s">
        <v>499</v>
      </c>
      <c r="F1370" s="602" t="s">
        <v>499</v>
      </c>
      <c r="G1370" s="602" t="s">
        <v>499</v>
      </c>
      <c r="H1370" s="602" t="s">
        <v>499</v>
      </c>
      <c r="I1370" s="602" t="s">
        <v>499</v>
      </c>
      <c r="J1370" s="602" t="s">
        <v>499</v>
      </c>
      <c r="K1370" s="602" t="s">
        <v>499</v>
      </c>
      <c r="L1370" s="602" t="s">
        <v>499</v>
      </c>
      <c r="M1370" s="602" t="s">
        <v>499</v>
      </c>
      <c r="N1370" s="602" t="s">
        <v>499</v>
      </c>
      <c r="O1370" s="602" t="s">
        <v>497</v>
      </c>
      <c r="P1370" s="602" t="s">
        <v>499</v>
      </c>
      <c r="Q1370" s="602" t="s">
        <v>498</v>
      </c>
      <c r="R1370" s="602" t="s">
        <v>497</v>
      </c>
      <c r="S1370" s="602" t="s">
        <v>498</v>
      </c>
      <c r="T1370" s="602" t="s">
        <v>499</v>
      </c>
      <c r="U1370" s="602" t="s">
        <v>498</v>
      </c>
      <c r="V1370" s="602" t="s">
        <v>498</v>
      </c>
      <c r="W1370" s="602" t="s">
        <v>499</v>
      </c>
      <c r="X1370" s="602" t="s">
        <v>499</v>
      </c>
    </row>
    <row r="1371" spans="1:24" s="602" customFormat="1">
      <c r="A1371" s="602">
        <v>420651</v>
      </c>
      <c r="B1371" s="602" t="s">
        <v>5842</v>
      </c>
      <c r="C1371" s="602" t="s">
        <v>499</v>
      </c>
      <c r="D1371" s="602" t="s">
        <v>499</v>
      </c>
      <c r="E1371" s="602" t="s">
        <v>499</v>
      </c>
      <c r="F1371" s="602" t="s">
        <v>499</v>
      </c>
      <c r="G1371" s="602" t="s">
        <v>498</v>
      </c>
      <c r="H1371" s="602" t="s">
        <v>499</v>
      </c>
      <c r="I1371" s="602" t="s">
        <v>498</v>
      </c>
      <c r="J1371" s="602" t="s">
        <v>499</v>
      </c>
      <c r="K1371" s="602" t="s">
        <v>499</v>
      </c>
      <c r="L1371" s="602" t="s">
        <v>499</v>
      </c>
      <c r="M1371" s="602" t="s">
        <v>499</v>
      </c>
      <c r="N1371" s="602" t="s">
        <v>497</v>
      </c>
      <c r="O1371" s="602" t="s">
        <v>499</v>
      </c>
      <c r="P1371" s="602" t="s">
        <v>498</v>
      </c>
      <c r="Q1371" s="602" t="s">
        <v>499</v>
      </c>
      <c r="R1371" s="602" t="s">
        <v>499</v>
      </c>
      <c r="S1371" s="602" t="s">
        <v>499</v>
      </c>
      <c r="T1371" s="602" t="s">
        <v>498</v>
      </c>
      <c r="U1371" s="602" t="s">
        <v>498</v>
      </c>
      <c r="V1371" s="602" t="s">
        <v>498</v>
      </c>
      <c r="W1371" s="602" t="s">
        <v>498</v>
      </c>
      <c r="X1371" s="602" t="s">
        <v>499</v>
      </c>
    </row>
    <row r="1372" spans="1:24" s="602" customFormat="1">
      <c r="A1372" s="602">
        <v>419338</v>
      </c>
      <c r="B1372" s="602" t="s">
        <v>5842</v>
      </c>
      <c r="C1372" s="602" t="s">
        <v>499</v>
      </c>
      <c r="D1372" s="602" t="s">
        <v>499</v>
      </c>
      <c r="E1372" s="602" t="s">
        <v>498</v>
      </c>
      <c r="F1372" s="602" t="s">
        <v>497</v>
      </c>
      <c r="G1372" s="602" t="s">
        <v>499</v>
      </c>
      <c r="H1372" s="602" t="s">
        <v>498</v>
      </c>
      <c r="I1372" s="602" t="s">
        <v>497</v>
      </c>
      <c r="J1372" s="602" t="s">
        <v>499</v>
      </c>
      <c r="K1372" s="602" t="s">
        <v>499</v>
      </c>
      <c r="L1372" s="602" t="s">
        <v>498</v>
      </c>
      <c r="M1372" s="602" t="s">
        <v>499</v>
      </c>
      <c r="N1372" s="602" t="s">
        <v>497</v>
      </c>
      <c r="O1372" s="602" t="s">
        <v>499</v>
      </c>
      <c r="P1372" s="602" t="s">
        <v>498</v>
      </c>
      <c r="Q1372" s="602" t="s">
        <v>499</v>
      </c>
      <c r="R1372" s="602" t="s">
        <v>498</v>
      </c>
      <c r="S1372" s="602" t="s">
        <v>498</v>
      </c>
      <c r="T1372" s="602" t="s">
        <v>499</v>
      </c>
      <c r="U1372" s="602" t="s">
        <v>499</v>
      </c>
      <c r="V1372" s="602" t="s">
        <v>499</v>
      </c>
      <c r="W1372" s="602" t="s">
        <v>498</v>
      </c>
      <c r="X1372" s="602" t="s">
        <v>499</v>
      </c>
    </row>
    <row r="1373" spans="1:24" s="602" customFormat="1">
      <c r="A1373" s="602">
        <v>422647</v>
      </c>
      <c r="B1373" s="602" t="s">
        <v>5842</v>
      </c>
      <c r="C1373" s="602" t="s">
        <v>499</v>
      </c>
      <c r="D1373" s="602" t="s">
        <v>499</v>
      </c>
      <c r="E1373" s="602" t="s">
        <v>497</v>
      </c>
      <c r="F1373" s="602" t="s">
        <v>497</v>
      </c>
      <c r="G1373" s="602" t="s">
        <v>499</v>
      </c>
      <c r="H1373" s="602" t="s">
        <v>499</v>
      </c>
      <c r="I1373" s="602" t="s">
        <v>499</v>
      </c>
      <c r="J1373" s="602" t="s">
        <v>499</v>
      </c>
      <c r="K1373" s="602" t="s">
        <v>499</v>
      </c>
      <c r="L1373" s="602" t="s">
        <v>498</v>
      </c>
      <c r="M1373" s="602" t="s">
        <v>499</v>
      </c>
      <c r="N1373" s="602" t="s">
        <v>499</v>
      </c>
      <c r="O1373" s="602" t="s">
        <v>497</v>
      </c>
      <c r="P1373" s="602" t="s">
        <v>497</v>
      </c>
      <c r="Q1373" s="602" t="s">
        <v>498</v>
      </c>
      <c r="R1373" s="602" t="s">
        <v>498</v>
      </c>
      <c r="S1373" s="602" t="s">
        <v>499</v>
      </c>
      <c r="T1373" s="602" t="s">
        <v>499</v>
      </c>
      <c r="U1373" s="602" t="s">
        <v>498</v>
      </c>
      <c r="V1373" s="602" t="s">
        <v>499</v>
      </c>
      <c r="W1373" s="602" t="s">
        <v>499</v>
      </c>
      <c r="X1373" s="602" t="s">
        <v>499</v>
      </c>
    </row>
    <row r="1374" spans="1:24" s="602" customFormat="1">
      <c r="A1374" s="602">
        <v>420691</v>
      </c>
      <c r="B1374" s="602" t="s">
        <v>5842</v>
      </c>
      <c r="C1374" s="602" t="s">
        <v>499</v>
      </c>
      <c r="D1374" s="602" t="s">
        <v>499</v>
      </c>
      <c r="E1374" s="602" t="s">
        <v>497</v>
      </c>
      <c r="F1374" s="602" t="s">
        <v>499</v>
      </c>
      <c r="G1374" s="602" t="s">
        <v>497</v>
      </c>
      <c r="H1374" s="602" t="s">
        <v>499</v>
      </c>
      <c r="I1374" s="602" t="s">
        <v>497</v>
      </c>
      <c r="J1374" s="602" t="s">
        <v>499</v>
      </c>
      <c r="K1374" s="602" t="s">
        <v>497</v>
      </c>
      <c r="L1374" s="602" t="s">
        <v>498</v>
      </c>
      <c r="M1374" s="602" t="s">
        <v>499</v>
      </c>
      <c r="N1374" s="602" t="s">
        <v>499</v>
      </c>
      <c r="O1374" s="602" t="s">
        <v>497</v>
      </c>
      <c r="P1374" s="602" t="s">
        <v>499</v>
      </c>
      <c r="Q1374" s="602" t="s">
        <v>497</v>
      </c>
      <c r="R1374" s="602" t="s">
        <v>497</v>
      </c>
      <c r="S1374" s="602" t="s">
        <v>499</v>
      </c>
      <c r="T1374" s="602" t="s">
        <v>498</v>
      </c>
      <c r="U1374" s="602" t="s">
        <v>498</v>
      </c>
      <c r="V1374" s="602" t="s">
        <v>498</v>
      </c>
      <c r="W1374" s="602" t="s">
        <v>498</v>
      </c>
      <c r="X1374" s="602" t="s">
        <v>498</v>
      </c>
    </row>
    <row r="1375" spans="1:24" s="602" customFormat="1">
      <c r="A1375" s="602">
        <v>422676</v>
      </c>
      <c r="B1375" s="602" t="s">
        <v>5842</v>
      </c>
      <c r="C1375" s="602" t="s">
        <v>499</v>
      </c>
      <c r="D1375" s="602" t="s">
        <v>499</v>
      </c>
      <c r="E1375" s="602" t="s">
        <v>499</v>
      </c>
      <c r="F1375" s="602" t="s">
        <v>499</v>
      </c>
      <c r="G1375" s="602" t="s">
        <v>497</v>
      </c>
      <c r="H1375" s="602" t="s">
        <v>497</v>
      </c>
      <c r="I1375" s="602" t="s">
        <v>499</v>
      </c>
      <c r="J1375" s="602" t="s">
        <v>499</v>
      </c>
      <c r="K1375" s="602" t="s">
        <v>499</v>
      </c>
      <c r="L1375" s="602" t="s">
        <v>499</v>
      </c>
      <c r="M1375" s="602" t="s">
        <v>499</v>
      </c>
      <c r="N1375" s="602" t="s">
        <v>499</v>
      </c>
      <c r="O1375" s="602" t="s">
        <v>499</v>
      </c>
      <c r="P1375" s="602" t="s">
        <v>499</v>
      </c>
      <c r="Q1375" s="602" t="s">
        <v>498</v>
      </c>
      <c r="R1375" s="602" t="s">
        <v>499</v>
      </c>
      <c r="S1375" s="602" t="s">
        <v>499</v>
      </c>
      <c r="T1375" s="602" t="s">
        <v>498</v>
      </c>
      <c r="U1375" s="602" t="s">
        <v>498</v>
      </c>
      <c r="V1375" s="602" t="s">
        <v>498</v>
      </c>
      <c r="W1375" s="602" t="s">
        <v>498</v>
      </c>
      <c r="X1375" s="602" t="s">
        <v>498</v>
      </c>
    </row>
    <row r="1376" spans="1:24" s="602" customFormat="1">
      <c r="A1376" s="602">
        <v>422680</v>
      </c>
      <c r="B1376" s="602" t="s">
        <v>5842</v>
      </c>
      <c r="C1376" s="602" t="s">
        <v>499</v>
      </c>
      <c r="D1376" s="602" t="s">
        <v>499</v>
      </c>
      <c r="E1376" s="602" t="s">
        <v>499</v>
      </c>
      <c r="F1376" s="602" t="s">
        <v>499</v>
      </c>
      <c r="G1376" s="602" t="s">
        <v>497</v>
      </c>
      <c r="H1376" s="602" t="s">
        <v>499</v>
      </c>
      <c r="I1376" s="602" t="s">
        <v>497</v>
      </c>
      <c r="J1376" s="602" t="s">
        <v>499</v>
      </c>
      <c r="K1376" s="602" t="s">
        <v>499</v>
      </c>
      <c r="L1376" s="602" t="s">
        <v>498</v>
      </c>
      <c r="M1376" s="602" t="s">
        <v>499</v>
      </c>
      <c r="N1376" s="602" t="s">
        <v>497</v>
      </c>
      <c r="O1376" s="602" t="s">
        <v>499</v>
      </c>
      <c r="P1376" s="602" t="s">
        <v>499</v>
      </c>
      <c r="Q1376" s="602" t="s">
        <v>497</v>
      </c>
      <c r="R1376" s="602" t="s">
        <v>498</v>
      </c>
      <c r="S1376" s="602" t="s">
        <v>498</v>
      </c>
      <c r="T1376" s="602" t="s">
        <v>499</v>
      </c>
      <c r="U1376" s="602" t="s">
        <v>498</v>
      </c>
      <c r="V1376" s="602" t="s">
        <v>499</v>
      </c>
      <c r="W1376" s="602" t="s">
        <v>499</v>
      </c>
      <c r="X1376" s="602" t="s">
        <v>498</v>
      </c>
    </row>
    <row r="1377" spans="1:24" s="602" customFormat="1">
      <c r="A1377" s="602">
        <v>422705</v>
      </c>
      <c r="B1377" s="602" t="s">
        <v>5842</v>
      </c>
      <c r="C1377" s="602" t="s">
        <v>499</v>
      </c>
      <c r="D1377" s="602" t="s">
        <v>499</v>
      </c>
      <c r="E1377" s="602" t="s">
        <v>497</v>
      </c>
      <c r="F1377" s="602" t="s">
        <v>499</v>
      </c>
      <c r="G1377" s="602" t="s">
        <v>499</v>
      </c>
      <c r="H1377" s="602" t="s">
        <v>497</v>
      </c>
      <c r="I1377" s="602" t="s">
        <v>499</v>
      </c>
      <c r="J1377" s="602" t="s">
        <v>497</v>
      </c>
      <c r="K1377" s="602" t="s">
        <v>499</v>
      </c>
      <c r="L1377" s="602" t="s">
        <v>497</v>
      </c>
      <c r="M1377" s="602" t="s">
        <v>499</v>
      </c>
      <c r="N1377" s="602" t="s">
        <v>499</v>
      </c>
      <c r="O1377" s="602" t="s">
        <v>498</v>
      </c>
      <c r="P1377" s="602" t="s">
        <v>498</v>
      </c>
      <c r="Q1377" s="602" t="s">
        <v>497</v>
      </c>
      <c r="R1377" s="602" t="s">
        <v>498</v>
      </c>
      <c r="S1377" s="602" t="s">
        <v>498</v>
      </c>
      <c r="T1377" s="602" t="s">
        <v>499</v>
      </c>
      <c r="U1377" s="602" t="s">
        <v>498</v>
      </c>
      <c r="V1377" s="602" t="s">
        <v>498</v>
      </c>
      <c r="W1377" s="602" t="s">
        <v>498</v>
      </c>
      <c r="X1377" s="602" t="s">
        <v>499</v>
      </c>
    </row>
    <row r="1378" spans="1:24" s="602" customFormat="1">
      <c r="A1378" s="602">
        <v>419266</v>
      </c>
      <c r="B1378" s="602" t="s">
        <v>5842</v>
      </c>
      <c r="C1378" s="602" t="s">
        <v>499</v>
      </c>
      <c r="D1378" s="602" t="s">
        <v>499</v>
      </c>
      <c r="E1378" s="602" t="s">
        <v>497</v>
      </c>
      <c r="F1378" s="602" t="s">
        <v>497</v>
      </c>
      <c r="G1378" s="602" t="s">
        <v>498</v>
      </c>
      <c r="H1378" s="602" t="s">
        <v>497</v>
      </c>
      <c r="I1378" s="602" t="s">
        <v>498</v>
      </c>
      <c r="J1378" s="602" t="s">
        <v>498</v>
      </c>
      <c r="K1378" s="602" t="s">
        <v>499</v>
      </c>
      <c r="L1378" s="602" t="s">
        <v>498</v>
      </c>
      <c r="M1378" s="602" t="s">
        <v>499</v>
      </c>
      <c r="N1378" s="602" t="s">
        <v>2081</v>
      </c>
      <c r="O1378" s="602" t="s">
        <v>499</v>
      </c>
      <c r="P1378" s="602" t="s">
        <v>499</v>
      </c>
      <c r="U1378" s="602" t="s">
        <v>499</v>
      </c>
      <c r="V1378" s="602" t="s">
        <v>499</v>
      </c>
    </row>
    <row r="1379" spans="1:24" s="602" customFormat="1">
      <c r="A1379" s="602">
        <v>422730</v>
      </c>
      <c r="B1379" s="602" t="s">
        <v>5842</v>
      </c>
      <c r="C1379" s="602" t="s">
        <v>499</v>
      </c>
      <c r="D1379" s="602" t="s">
        <v>499</v>
      </c>
      <c r="E1379" s="602" t="s">
        <v>497</v>
      </c>
      <c r="F1379" s="602" t="s">
        <v>499</v>
      </c>
      <c r="G1379" s="602" t="s">
        <v>499</v>
      </c>
      <c r="H1379" s="602" t="s">
        <v>497</v>
      </c>
      <c r="I1379" s="602" t="s">
        <v>497</v>
      </c>
      <c r="J1379" s="602" t="s">
        <v>499</v>
      </c>
      <c r="K1379" s="602" t="s">
        <v>498</v>
      </c>
      <c r="L1379" s="602" t="s">
        <v>498</v>
      </c>
      <c r="M1379" s="602" t="s">
        <v>497</v>
      </c>
      <c r="N1379" s="602" t="s">
        <v>499</v>
      </c>
      <c r="O1379" s="602" t="s">
        <v>497</v>
      </c>
      <c r="P1379" s="602" t="s">
        <v>499</v>
      </c>
      <c r="Q1379" s="602" t="s">
        <v>499</v>
      </c>
      <c r="R1379" s="602" t="s">
        <v>499</v>
      </c>
      <c r="S1379" s="602" t="s">
        <v>497</v>
      </c>
      <c r="T1379" s="602" t="s">
        <v>499</v>
      </c>
      <c r="U1379" s="602" t="s">
        <v>499</v>
      </c>
      <c r="V1379" s="602" t="s">
        <v>499</v>
      </c>
      <c r="W1379" s="602" t="s">
        <v>499</v>
      </c>
      <c r="X1379" s="602" t="s">
        <v>499</v>
      </c>
    </row>
    <row r="1380" spans="1:24" s="602" customFormat="1">
      <c r="A1380" s="602">
        <v>422743</v>
      </c>
      <c r="B1380" s="602" t="s">
        <v>5842</v>
      </c>
      <c r="C1380" s="602" t="s">
        <v>499</v>
      </c>
      <c r="D1380" s="602" t="s">
        <v>499</v>
      </c>
      <c r="E1380" s="602" t="s">
        <v>499</v>
      </c>
      <c r="F1380" s="602" t="s">
        <v>499</v>
      </c>
      <c r="G1380" s="602" t="s">
        <v>497</v>
      </c>
      <c r="H1380" s="602" t="s">
        <v>497</v>
      </c>
      <c r="I1380" s="602" t="s">
        <v>499</v>
      </c>
      <c r="J1380" s="602" t="s">
        <v>499</v>
      </c>
      <c r="K1380" s="602" t="s">
        <v>499</v>
      </c>
      <c r="L1380" s="602" t="s">
        <v>498</v>
      </c>
      <c r="M1380" s="602" t="s">
        <v>499</v>
      </c>
      <c r="N1380" s="602" t="s">
        <v>499</v>
      </c>
      <c r="O1380" s="602" t="s">
        <v>499</v>
      </c>
      <c r="P1380" s="602" t="s">
        <v>499</v>
      </c>
      <c r="Q1380" s="602" t="s">
        <v>499</v>
      </c>
      <c r="R1380" s="602" t="s">
        <v>499</v>
      </c>
      <c r="S1380" s="602" t="s">
        <v>498</v>
      </c>
      <c r="T1380" s="602" t="s">
        <v>498</v>
      </c>
      <c r="U1380" s="602" t="s">
        <v>499</v>
      </c>
      <c r="V1380" s="602" t="s">
        <v>499</v>
      </c>
      <c r="W1380" s="602" t="s">
        <v>499</v>
      </c>
      <c r="X1380" s="602" t="s">
        <v>499</v>
      </c>
    </row>
    <row r="1381" spans="1:24" s="602" customFormat="1">
      <c r="A1381" s="602">
        <v>422749</v>
      </c>
      <c r="B1381" s="602" t="s">
        <v>5842</v>
      </c>
      <c r="C1381" s="602" t="s">
        <v>499</v>
      </c>
      <c r="D1381" s="602" t="s">
        <v>499</v>
      </c>
      <c r="E1381" s="602" t="s">
        <v>499</v>
      </c>
      <c r="F1381" s="602" t="s">
        <v>499</v>
      </c>
      <c r="G1381" s="602" t="s">
        <v>498</v>
      </c>
      <c r="H1381" s="602" t="s">
        <v>498</v>
      </c>
      <c r="I1381" s="602" t="s">
        <v>498</v>
      </c>
      <c r="J1381" s="602" t="s">
        <v>498</v>
      </c>
      <c r="K1381" s="602" t="s">
        <v>498</v>
      </c>
      <c r="L1381" s="602" t="s">
        <v>498</v>
      </c>
      <c r="M1381" s="602" t="s">
        <v>497</v>
      </c>
      <c r="N1381" s="602" t="s">
        <v>498</v>
      </c>
      <c r="O1381" s="602" t="s">
        <v>497</v>
      </c>
      <c r="P1381" s="602" t="s">
        <v>498</v>
      </c>
      <c r="Q1381" s="602" t="s">
        <v>497</v>
      </c>
      <c r="R1381" s="602" t="s">
        <v>498</v>
      </c>
      <c r="S1381" s="602" t="s">
        <v>498</v>
      </c>
      <c r="T1381" s="602" t="s">
        <v>498</v>
      </c>
      <c r="U1381" s="602" t="s">
        <v>498</v>
      </c>
      <c r="V1381" s="602" t="s">
        <v>499</v>
      </c>
      <c r="W1381" s="602" t="s">
        <v>498</v>
      </c>
      <c r="X1381" s="602" t="s">
        <v>498</v>
      </c>
    </row>
    <row r="1382" spans="1:24" s="602" customFormat="1">
      <c r="A1382" s="602">
        <v>422798</v>
      </c>
      <c r="B1382" s="602" t="s">
        <v>5842</v>
      </c>
      <c r="C1382" s="602" t="s">
        <v>499</v>
      </c>
      <c r="D1382" s="602" t="s">
        <v>499</v>
      </c>
      <c r="E1382" s="602" t="s">
        <v>499</v>
      </c>
      <c r="F1382" s="602" t="s">
        <v>499</v>
      </c>
      <c r="G1382" s="602" t="s">
        <v>499</v>
      </c>
      <c r="H1382" s="602" t="s">
        <v>497</v>
      </c>
      <c r="I1382" s="602" t="s">
        <v>499</v>
      </c>
      <c r="J1382" s="602" t="s">
        <v>499</v>
      </c>
      <c r="K1382" s="602" t="s">
        <v>497</v>
      </c>
      <c r="L1382" s="602" t="s">
        <v>498</v>
      </c>
      <c r="M1382" s="602" t="s">
        <v>497</v>
      </c>
      <c r="N1382" s="602" t="s">
        <v>499</v>
      </c>
      <c r="O1382" s="602" t="s">
        <v>499</v>
      </c>
      <c r="P1382" s="602" t="s">
        <v>499</v>
      </c>
      <c r="Q1382" s="602" t="s">
        <v>499</v>
      </c>
      <c r="R1382" s="602" t="s">
        <v>498</v>
      </c>
      <c r="S1382" s="602" t="s">
        <v>498</v>
      </c>
      <c r="T1382" s="602" t="s">
        <v>498</v>
      </c>
      <c r="U1382" s="602" t="s">
        <v>499</v>
      </c>
      <c r="V1382" s="602" t="s">
        <v>498</v>
      </c>
      <c r="W1382" s="602" t="s">
        <v>499</v>
      </c>
      <c r="X1382" s="602" t="s">
        <v>499</v>
      </c>
    </row>
    <row r="1383" spans="1:24" s="602" customFormat="1">
      <c r="A1383" s="602">
        <v>419409</v>
      </c>
      <c r="B1383" s="602" t="s">
        <v>5842</v>
      </c>
      <c r="C1383" s="602" t="s">
        <v>499</v>
      </c>
      <c r="D1383" s="602" t="s">
        <v>499</v>
      </c>
      <c r="E1383" s="602" t="s">
        <v>499</v>
      </c>
      <c r="F1383" s="602" t="s">
        <v>497</v>
      </c>
      <c r="G1383" s="602" t="s">
        <v>499</v>
      </c>
      <c r="H1383" s="602" t="s">
        <v>497</v>
      </c>
      <c r="I1383" s="602" t="s">
        <v>497</v>
      </c>
      <c r="J1383" s="602" t="s">
        <v>497</v>
      </c>
      <c r="K1383" s="602" t="s">
        <v>499</v>
      </c>
      <c r="L1383" s="602" t="s">
        <v>499</v>
      </c>
      <c r="M1383" s="602" t="s">
        <v>499</v>
      </c>
      <c r="N1383" s="602" t="s">
        <v>497</v>
      </c>
      <c r="O1383" s="602" t="s">
        <v>497</v>
      </c>
      <c r="P1383" s="602" t="s">
        <v>497</v>
      </c>
      <c r="Q1383" s="602" t="s">
        <v>499</v>
      </c>
      <c r="R1383" s="602" t="s">
        <v>499</v>
      </c>
      <c r="S1383" s="602" t="s">
        <v>497</v>
      </c>
      <c r="T1383" s="602" t="s">
        <v>497</v>
      </c>
      <c r="U1383" s="602" t="s">
        <v>499</v>
      </c>
      <c r="V1383" s="602" t="s">
        <v>499</v>
      </c>
      <c r="W1383" s="602" t="s">
        <v>497</v>
      </c>
      <c r="X1383" s="602" t="s">
        <v>499</v>
      </c>
    </row>
    <row r="1384" spans="1:24" s="602" customFormat="1">
      <c r="A1384" s="602">
        <v>422833</v>
      </c>
      <c r="B1384" s="602" t="s">
        <v>5842</v>
      </c>
      <c r="C1384" s="602" t="s">
        <v>499</v>
      </c>
      <c r="D1384" s="602" t="s">
        <v>499</v>
      </c>
      <c r="E1384" s="602" t="s">
        <v>499</v>
      </c>
      <c r="F1384" s="602" t="s">
        <v>499</v>
      </c>
      <c r="G1384" s="602" t="s">
        <v>497</v>
      </c>
      <c r="H1384" s="602" t="s">
        <v>498</v>
      </c>
      <c r="I1384" s="602" t="s">
        <v>499</v>
      </c>
      <c r="J1384" s="602" t="s">
        <v>499</v>
      </c>
      <c r="K1384" s="602" t="s">
        <v>499</v>
      </c>
      <c r="L1384" s="602" t="s">
        <v>498</v>
      </c>
      <c r="M1384" s="602" t="s">
        <v>499</v>
      </c>
      <c r="N1384" s="602" t="s">
        <v>499</v>
      </c>
      <c r="O1384" s="602" t="s">
        <v>499</v>
      </c>
      <c r="P1384" s="602" t="s">
        <v>499</v>
      </c>
      <c r="Q1384" s="602" t="s">
        <v>499</v>
      </c>
      <c r="R1384" s="602" t="s">
        <v>498</v>
      </c>
      <c r="S1384" s="602" t="s">
        <v>498</v>
      </c>
      <c r="T1384" s="602" t="s">
        <v>498</v>
      </c>
      <c r="U1384" s="602" t="s">
        <v>498</v>
      </c>
      <c r="V1384" s="602" t="s">
        <v>499</v>
      </c>
      <c r="W1384" s="602" t="s">
        <v>499</v>
      </c>
      <c r="X1384" s="602" t="s">
        <v>499</v>
      </c>
    </row>
    <row r="1385" spans="1:24" s="602" customFormat="1">
      <c r="A1385" s="602">
        <v>418016</v>
      </c>
      <c r="B1385" s="602" t="s">
        <v>5842</v>
      </c>
      <c r="C1385" s="602" t="s">
        <v>499</v>
      </c>
      <c r="D1385" s="602" t="s">
        <v>499</v>
      </c>
      <c r="E1385" s="602" t="s">
        <v>497</v>
      </c>
      <c r="F1385" s="602" t="s">
        <v>499</v>
      </c>
      <c r="G1385" s="602" t="s">
        <v>499</v>
      </c>
      <c r="H1385" s="602" t="s">
        <v>497</v>
      </c>
      <c r="I1385" s="602" t="s">
        <v>499</v>
      </c>
      <c r="J1385" s="602" t="s">
        <v>499</v>
      </c>
      <c r="K1385" s="602" t="s">
        <v>497</v>
      </c>
      <c r="L1385" s="602" t="s">
        <v>498</v>
      </c>
      <c r="M1385" s="602" t="s">
        <v>499</v>
      </c>
      <c r="N1385" s="602" t="s">
        <v>497</v>
      </c>
      <c r="O1385" s="602" t="s">
        <v>497</v>
      </c>
      <c r="P1385" s="602" t="s">
        <v>499</v>
      </c>
      <c r="Q1385" s="602" t="s">
        <v>498</v>
      </c>
      <c r="R1385" s="602" t="s">
        <v>498</v>
      </c>
      <c r="S1385" s="602" t="s">
        <v>499</v>
      </c>
      <c r="T1385" s="602" t="s">
        <v>498</v>
      </c>
      <c r="U1385" s="602" t="s">
        <v>498</v>
      </c>
      <c r="V1385" s="602" t="s">
        <v>499</v>
      </c>
      <c r="W1385" s="602" t="s">
        <v>498</v>
      </c>
      <c r="X1385" s="602" t="s">
        <v>499</v>
      </c>
    </row>
    <row r="1386" spans="1:24" s="602" customFormat="1">
      <c r="A1386" s="602">
        <v>419492</v>
      </c>
      <c r="B1386" s="602" t="s">
        <v>5842</v>
      </c>
      <c r="C1386" s="602" t="s">
        <v>499</v>
      </c>
      <c r="D1386" s="602" t="s">
        <v>499</v>
      </c>
      <c r="E1386" s="602" t="s">
        <v>499</v>
      </c>
      <c r="F1386" s="602" t="s">
        <v>499</v>
      </c>
      <c r="G1386" s="602" t="s">
        <v>498</v>
      </c>
      <c r="H1386" s="602" t="s">
        <v>499</v>
      </c>
      <c r="I1386" s="602" t="s">
        <v>497</v>
      </c>
      <c r="J1386" s="602" t="s">
        <v>499</v>
      </c>
      <c r="K1386" s="602" t="s">
        <v>499</v>
      </c>
      <c r="L1386" s="602" t="s">
        <v>497</v>
      </c>
      <c r="M1386" s="602" t="s">
        <v>499</v>
      </c>
      <c r="N1386" s="602" t="s">
        <v>497</v>
      </c>
      <c r="O1386" s="602" t="s">
        <v>497</v>
      </c>
      <c r="P1386" s="602" t="s">
        <v>497</v>
      </c>
      <c r="Q1386" s="602" t="s">
        <v>499</v>
      </c>
      <c r="R1386" s="602" t="s">
        <v>498</v>
      </c>
      <c r="S1386" s="602" t="s">
        <v>499</v>
      </c>
      <c r="T1386" s="602" t="s">
        <v>499</v>
      </c>
      <c r="U1386" s="602" t="s">
        <v>497</v>
      </c>
      <c r="V1386" s="602" t="s">
        <v>499</v>
      </c>
      <c r="W1386" s="602" t="s">
        <v>499</v>
      </c>
      <c r="X1386" s="602" t="s">
        <v>499</v>
      </c>
    </row>
    <row r="1387" spans="1:24" s="602" customFormat="1">
      <c r="A1387" s="602">
        <v>422920</v>
      </c>
      <c r="B1387" s="602" t="s">
        <v>5842</v>
      </c>
      <c r="C1387" s="602" t="s">
        <v>499</v>
      </c>
      <c r="D1387" s="602" t="s">
        <v>499</v>
      </c>
      <c r="E1387" s="602" t="s">
        <v>499</v>
      </c>
      <c r="F1387" s="602" t="s">
        <v>499</v>
      </c>
      <c r="G1387" s="602" t="s">
        <v>499</v>
      </c>
      <c r="H1387" s="602" t="s">
        <v>498</v>
      </c>
      <c r="I1387" s="602" t="s">
        <v>499</v>
      </c>
      <c r="J1387" s="602" t="s">
        <v>499</v>
      </c>
      <c r="K1387" s="602" t="s">
        <v>499</v>
      </c>
      <c r="L1387" s="602" t="s">
        <v>498</v>
      </c>
      <c r="M1387" s="602" t="s">
        <v>499</v>
      </c>
      <c r="N1387" s="602" t="s">
        <v>499</v>
      </c>
      <c r="O1387" s="602" t="s">
        <v>498</v>
      </c>
      <c r="P1387" s="602" t="s">
        <v>499</v>
      </c>
      <c r="Q1387" s="602" t="s">
        <v>497</v>
      </c>
      <c r="R1387" s="602" t="s">
        <v>498</v>
      </c>
      <c r="S1387" s="602" t="s">
        <v>498</v>
      </c>
      <c r="T1387" s="602" t="s">
        <v>499</v>
      </c>
      <c r="U1387" s="602" t="s">
        <v>499</v>
      </c>
      <c r="V1387" s="602" t="s">
        <v>498</v>
      </c>
      <c r="W1387" s="602" t="s">
        <v>498</v>
      </c>
      <c r="X1387" s="602" t="s">
        <v>498</v>
      </c>
    </row>
    <row r="1388" spans="1:24" s="602" customFormat="1">
      <c r="A1388" s="602">
        <v>420988</v>
      </c>
      <c r="B1388" s="602" t="s">
        <v>5842</v>
      </c>
      <c r="C1388" s="602" t="s">
        <v>499</v>
      </c>
      <c r="D1388" s="602" t="s">
        <v>499</v>
      </c>
      <c r="E1388" s="602" t="s">
        <v>499</v>
      </c>
      <c r="F1388" s="602" t="s">
        <v>499</v>
      </c>
      <c r="G1388" s="602" t="s">
        <v>497</v>
      </c>
      <c r="H1388" s="602" t="s">
        <v>499</v>
      </c>
      <c r="I1388" s="602" t="s">
        <v>499</v>
      </c>
      <c r="J1388" s="602" t="s">
        <v>497</v>
      </c>
      <c r="K1388" s="602" t="s">
        <v>499</v>
      </c>
      <c r="L1388" s="602" t="s">
        <v>498</v>
      </c>
      <c r="M1388" s="602" t="s">
        <v>497</v>
      </c>
      <c r="N1388" s="602" t="s">
        <v>499</v>
      </c>
      <c r="O1388" s="602" t="s">
        <v>499</v>
      </c>
      <c r="P1388" s="602" t="s">
        <v>499</v>
      </c>
      <c r="Q1388" s="602" t="s">
        <v>497</v>
      </c>
      <c r="R1388" s="602" t="s">
        <v>497</v>
      </c>
      <c r="S1388" s="602" t="s">
        <v>499</v>
      </c>
      <c r="T1388" s="602" t="s">
        <v>499</v>
      </c>
      <c r="U1388" s="602" t="s">
        <v>499</v>
      </c>
      <c r="V1388" s="602" t="s">
        <v>497</v>
      </c>
      <c r="W1388" s="602" t="s">
        <v>497</v>
      </c>
      <c r="X1388" s="602" t="s">
        <v>499</v>
      </c>
    </row>
    <row r="1389" spans="1:24" s="602" customFormat="1">
      <c r="A1389" s="602">
        <v>422946</v>
      </c>
      <c r="B1389" s="602" t="s">
        <v>5842</v>
      </c>
      <c r="C1389" s="602" t="s">
        <v>499</v>
      </c>
      <c r="D1389" s="602" t="s">
        <v>499</v>
      </c>
      <c r="E1389" s="602" t="s">
        <v>499</v>
      </c>
      <c r="F1389" s="602" t="s">
        <v>499</v>
      </c>
      <c r="G1389" s="602" t="s">
        <v>499</v>
      </c>
      <c r="H1389" s="602" t="s">
        <v>499</v>
      </c>
      <c r="I1389" s="602" t="s">
        <v>499</v>
      </c>
      <c r="J1389" s="602" t="s">
        <v>499</v>
      </c>
      <c r="K1389" s="602" t="s">
        <v>499</v>
      </c>
      <c r="L1389" s="602" t="s">
        <v>499</v>
      </c>
      <c r="M1389" s="602" t="s">
        <v>499</v>
      </c>
      <c r="N1389" s="602" t="s">
        <v>498</v>
      </c>
      <c r="O1389" s="602" t="s">
        <v>499</v>
      </c>
      <c r="P1389" s="602" t="s">
        <v>498</v>
      </c>
      <c r="Q1389" s="602" t="s">
        <v>499</v>
      </c>
      <c r="R1389" s="602" t="s">
        <v>498</v>
      </c>
      <c r="S1389" s="602" t="s">
        <v>499</v>
      </c>
      <c r="T1389" s="602" t="s">
        <v>498</v>
      </c>
      <c r="U1389" s="602" t="s">
        <v>498</v>
      </c>
      <c r="V1389" s="602" t="s">
        <v>498</v>
      </c>
      <c r="W1389" s="602" t="s">
        <v>498</v>
      </c>
      <c r="X1389" s="602" t="s">
        <v>498</v>
      </c>
    </row>
    <row r="1390" spans="1:24" s="602" customFormat="1">
      <c r="A1390" s="602">
        <v>419525</v>
      </c>
      <c r="B1390" s="602" t="s">
        <v>5842</v>
      </c>
      <c r="C1390" s="602" t="s">
        <v>499</v>
      </c>
      <c r="D1390" s="602" t="s">
        <v>499</v>
      </c>
      <c r="E1390" s="602" t="s">
        <v>499</v>
      </c>
      <c r="F1390" s="602" t="s">
        <v>497</v>
      </c>
      <c r="G1390" s="602" t="s">
        <v>497</v>
      </c>
      <c r="H1390" s="602" t="s">
        <v>499</v>
      </c>
      <c r="I1390" s="602" t="s">
        <v>497</v>
      </c>
      <c r="J1390" s="602" t="s">
        <v>499</v>
      </c>
      <c r="K1390" s="602" t="s">
        <v>499</v>
      </c>
      <c r="L1390" s="602" t="s">
        <v>498</v>
      </c>
      <c r="M1390" s="602" t="s">
        <v>499</v>
      </c>
      <c r="N1390" s="602" t="s">
        <v>497</v>
      </c>
      <c r="O1390" s="602" t="s">
        <v>497</v>
      </c>
      <c r="P1390" s="602" t="s">
        <v>499</v>
      </c>
      <c r="Q1390" s="602" t="s">
        <v>497</v>
      </c>
      <c r="R1390" s="602" t="s">
        <v>498</v>
      </c>
      <c r="S1390" s="602" t="s">
        <v>499</v>
      </c>
      <c r="T1390" s="602" t="s">
        <v>499</v>
      </c>
      <c r="U1390" s="602" t="s">
        <v>498</v>
      </c>
      <c r="V1390" s="602" t="s">
        <v>499</v>
      </c>
      <c r="W1390" s="602" t="s">
        <v>498</v>
      </c>
      <c r="X1390" s="602" t="s">
        <v>497</v>
      </c>
    </row>
    <row r="1391" spans="1:24" s="602" customFormat="1">
      <c r="A1391" s="602">
        <v>419526</v>
      </c>
      <c r="B1391" s="602" t="s">
        <v>5842</v>
      </c>
      <c r="C1391" s="602" t="s">
        <v>499</v>
      </c>
      <c r="D1391" s="602" t="s">
        <v>499</v>
      </c>
      <c r="E1391" s="602" t="s">
        <v>497</v>
      </c>
      <c r="F1391" s="602" t="s">
        <v>497</v>
      </c>
      <c r="G1391" s="602" t="s">
        <v>497</v>
      </c>
      <c r="H1391" s="602" t="s">
        <v>497</v>
      </c>
      <c r="I1391" s="602" t="s">
        <v>497</v>
      </c>
      <c r="J1391" s="602" t="s">
        <v>499</v>
      </c>
      <c r="K1391" s="602" t="s">
        <v>499</v>
      </c>
      <c r="L1391" s="602" t="s">
        <v>497</v>
      </c>
      <c r="M1391" s="602" t="s">
        <v>499</v>
      </c>
      <c r="N1391" s="602" t="s">
        <v>497</v>
      </c>
      <c r="O1391" s="602" t="s">
        <v>497</v>
      </c>
      <c r="P1391" s="602" t="s">
        <v>497</v>
      </c>
      <c r="Q1391" s="602" t="s">
        <v>499</v>
      </c>
      <c r="R1391" s="602" t="s">
        <v>499</v>
      </c>
      <c r="S1391" s="602" t="s">
        <v>497</v>
      </c>
      <c r="T1391" s="602" t="s">
        <v>497</v>
      </c>
      <c r="U1391" s="602" t="s">
        <v>499</v>
      </c>
      <c r="V1391" s="602" t="s">
        <v>499</v>
      </c>
      <c r="W1391" s="602" t="s">
        <v>497</v>
      </c>
      <c r="X1391" s="602" t="s">
        <v>497</v>
      </c>
    </row>
    <row r="1392" spans="1:24" s="602" customFormat="1">
      <c r="A1392" s="602">
        <v>418074</v>
      </c>
      <c r="B1392" s="602" t="s">
        <v>5842</v>
      </c>
      <c r="C1392" s="602" t="s">
        <v>499</v>
      </c>
      <c r="D1392" s="602" t="s">
        <v>499</v>
      </c>
      <c r="E1392" s="602" t="s">
        <v>498</v>
      </c>
      <c r="F1392" s="602" t="s">
        <v>499</v>
      </c>
      <c r="G1392" s="602" t="s">
        <v>498</v>
      </c>
      <c r="H1392" s="602" t="s">
        <v>499</v>
      </c>
      <c r="I1392" s="602" t="s">
        <v>497</v>
      </c>
      <c r="J1392" s="602" t="s">
        <v>499</v>
      </c>
      <c r="K1392" s="602" t="s">
        <v>499</v>
      </c>
      <c r="L1392" s="602" t="s">
        <v>497</v>
      </c>
      <c r="M1392" s="602" t="s">
        <v>497</v>
      </c>
      <c r="N1392" s="602" t="s">
        <v>499</v>
      </c>
      <c r="O1392" s="602" t="s">
        <v>497</v>
      </c>
      <c r="P1392" s="602" t="s">
        <v>497</v>
      </c>
      <c r="Q1392" s="602" t="s">
        <v>499</v>
      </c>
      <c r="R1392" s="602" t="s">
        <v>498</v>
      </c>
      <c r="S1392" s="602" t="s">
        <v>497</v>
      </c>
      <c r="T1392" s="602" t="s">
        <v>497</v>
      </c>
      <c r="U1392" s="602" t="s">
        <v>499</v>
      </c>
      <c r="V1392" s="602" t="s">
        <v>498</v>
      </c>
      <c r="W1392" s="602" t="s">
        <v>498</v>
      </c>
      <c r="X1392" s="602" t="s">
        <v>498</v>
      </c>
    </row>
    <row r="1393" spans="1:24" s="602" customFormat="1">
      <c r="A1393" s="602">
        <v>422962</v>
      </c>
      <c r="B1393" s="602" t="s">
        <v>5842</v>
      </c>
      <c r="C1393" s="602" t="s">
        <v>499</v>
      </c>
      <c r="D1393" s="602" t="s">
        <v>499</v>
      </c>
      <c r="E1393" s="602" t="s">
        <v>497</v>
      </c>
      <c r="F1393" s="602" t="s">
        <v>497</v>
      </c>
      <c r="G1393" s="602" t="s">
        <v>499</v>
      </c>
      <c r="H1393" s="602" t="s">
        <v>499</v>
      </c>
      <c r="I1393" s="602" t="s">
        <v>499</v>
      </c>
      <c r="J1393" s="602" t="s">
        <v>499</v>
      </c>
      <c r="K1393" s="602" t="s">
        <v>499</v>
      </c>
      <c r="L1393" s="602" t="s">
        <v>498</v>
      </c>
      <c r="M1393" s="602" t="s">
        <v>499</v>
      </c>
      <c r="N1393" s="602" t="s">
        <v>499</v>
      </c>
      <c r="O1393" s="602" t="s">
        <v>499</v>
      </c>
      <c r="P1393" s="602" t="s">
        <v>499</v>
      </c>
      <c r="Q1393" s="602" t="s">
        <v>499</v>
      </c>
      <c r="R1393" s="602" t="s">
        <v>499</v>
      </c>
      <c r="S1393" s="602" t="s">
        <v>499</v>
      </c>
      <c r="T1393" s="602" t="s">
        <v>498</v>
      </c>
      <c r="U1393" s="602" t="s">
        <v>498</v>
      </c>
      <c r="V1393" s="602" t="s">
        <v>498</v>
      </c>
      <c r="W1393" s="602" t="s">
        <v>498</v>
      </c>
      <c r="X1393" s="602" t="s">
        <v>498</v>
      </c>
    </row>
    <row r="1394" spans="1:24" s="602" customFormat="1">
      <c r="A1394" s="602">
        <v>422969</v>
      </c>
      <c r="B1394" s="602" t="s">
        <v>5842</v>
      </c>
      <c r="C1394" s="602" t="s">
        <v>499</v>
      </c>
      <c r="D1394" s="602" t="s">
        <v>499</v>
      </c>
      <c r="E1394" s="602" t="s">
        <v>497</v>
      </c>
      <c r="F1394" s="602" t="s">
        <v>497</v>
      </c>
      <c r="G1394" s="602" t="s">
        <v>499</v>
      </c>
      <c r="H1394" s="602" t="s">
        <v>497</v>
      </c>
      <c r="I1394" s="602" t="s">
        <v>499</v>
      </c>
      <c r="J1394" s="602" t="s">
        <v>499</v>
      </c>
      <c r="K1394" s="602" t="s">
        <v>497</v>
      </c>
      <c r="L1394" s="602" t="s">
        <v>498</v>
      </c>
      <c r="M1394" s="602" t="s">
        <v>497</v>
      </c>
      <c r="N1394" s="602" t="s">
        <v>499</v>
      </c>
      <c r="O1394" s="602" t="s">
        <v>497</v>
      </c>
      <c r="P1394" s="602" t="s">
        <v>499</v>
      </c>
      <c r="Q1394" s="602" t="s">
        <v>499</v>
      </c>
      <c r="R1394" s="602" t="s">
        <v>498</v>
      </c>
      <c r="S1394" s="602" t="s">
        <v>498</v>
      </c>
      <c r="T1394" s="602" t="s">
        <v>498</v>
      </c>
      <c r="U1394" s="602" t="s">
        <v>499</v>
      </c>
      <c r="V1394" s="602" t="s">
        <v>499</v>
      </c>
      <c r="W1394" s="602" t="s">
        <v>498</v>
      </c>
      <c r="X1394" s="602" t="s">
        <v>498</v>
      </c>
    </row>
    <row r="1395" spans="1:24" s="602" customFormat="1">
      <c r="A1395" s="602">
        <v>423023</v>
      </c>
      <c r="B1395" s="602" t="s">
        <v>5842</v>
      </c>
      <c r="C1395" s="602" t="s">
        <v>499</v>
      </c>
      <c r="D1395" s="602" t="s">
        <v>499</v>
      </c>
      <c r="E1395" s="602" t="s">
        <v>499</v>
      </c>
      <c r="F1395" s="602" t="s">
        <v>499</v>
      </c>
      <c r="G1395" s="602" t="s">
        <v>497</v>
      </c>
      <c r="H1395" s="602" t="s">
        <v>499</v>
      </c>
      <c r="I1395" s="602" t="s">
        <v>499</v>
      </c>
      <c r="J1395" s="602" t="s">
        <v>499</v>
      </c>
      <c r="K1395" s="602" t="s">
        <v>499</v>
      </c>
      <c r="L1395" s="602" t="s">
        <v>498</v>
      </c>
      <c r="M1395" s="602" t="s">
        <v>499</v>
      </c>
      <c r="N1395" s="602" t="s">
        <v>498</v>
      </c>
      <c r="O1395" s="602" t="s">
        <v>499</v>
      </c>
      <c r="P1395" s="602" t="s">
        <v>498</v>
      </c>
      <c r="Q1395" s="602" t="s">
        <v>498</v>
      </c>
      <c r="R1395" s="602" t="s">
        <v>498</v>
      </c>
      <c r="S1395" s="602" t="s">
        <v>499</v>
      </c>
      <c r="T1395" s="602" t="s">
        <v>499</v>
      </c>
      <c r="U1395" s="602" t="s">
        <v>498</v>
      </c>
      <c r="V1395" s="602" t="s">
        <v>499</v>
      </c>
      <c r="W1395" s="602" t="s">
        <v>499</v>
      </c>
      <c r="X1395" s="602" t="s">
        <v>498</v>
      </c>
    </row>
    <row r="1396" spans="1:24" s="602" customFormat="1">
      <c r="A1396" s="602">
        <v>421116</v>
      </c>
      <c r="B1396" s="602" t="s">
        <v>5842</v>
      </c>
      <c r="C1396" s="602" t="s">
        <v>499</v>
      </c>
      <c r="D1396" s="602" t="s">
        <v>499</v>
      </c>
      <c r="E1396" s="602" t="s">
        <v>497</v>
      </c>
      <c r="F1396" s="602" t="s">
        <v>497</v>
      </c>
      <c r="G1396" s="602" t="s">
        <v>499</v>
      </c>
      <c r="H1396" s="602" t="s">
        <v>499</v>
      </c>
      <c r="I1396" s="602" t="s">
        <v>497</v>
      </c>
      <c r="J1396" s="602" t="s">
        <v>499</v>
      </c>
      <c r="K1396" s="602" t="s">
        <v>499</v>
      </c>
      <c r="L1396" s="602" t="s">
        <v>499</v>
      </c>
      <c r="M1396" s="602" t="s">
        <v>499</v>
      </c>
      <c r="N1396" s="602" t="s">
        <v>498</v>
      </c>
      <c r="O1396" s="602" t="s">
        <v>497</v>
      </c>
      <c r="P1396" s="602" t="s">
        <v>497</v>
      </c>
      <c r="Q1396" s="602" t="s">
        <v>498</v>
      </c>
      <c r="R1396" s="602" t="s">
        <v>497</v>
      </c>
      <c r="S1396" s="602" t="s">
        <v>497</v>
      </c>
      <c r="T1396" s="602" t="s">
        <v>498</v>
      </c>
      <c r="U1396" s="602" t="s">
        <v>499</v>
      </c>
      <c r="V1396" s="602" t="s">
        <v>498</v>
      </c>
      <c r="W1396" s="602" t="s">
        <v>498</v>
      </c>
      <c r="X1396" s="602" t="s">
        <v>498</v>
      </c>
    </row>
    <row r="1397" spans="1:24" s="602" customFormat="1">
      <c r="A1397" s="602">
        <v>419599</v>
      </c>
      <c r="B1397" s="602" t="s">
        <v>5842</v>
      </c>
      <c r="C1397" s="602" t="s">
        <v>499</v>
      </c>
      <c r="D1397" s="602" t="s">
        <v>499</v>
      </c>
      <c r="E1397" s="602" t="s">
        <v>497</v>
      </c>
      <c r="F1397" s="602" t="s">
        <v>499</v>
      </c>
      <c r="G1397" s="602" t="s">
        <v>499</v>
      </c>
      <c r="H1397" s="602" t="s">
        <v>497</v>
      </c>
      <c r="I1397" s="602" t="s">
        <v>497</v>
      </c>
      <c r="J1397" s="602" t="s">
        <v>499</v>
      </c>
      <c r="K1397" s="602" t="s">
        <v>499</v>
      </c>
      <c r="L1397" s="602" t="s">
        <v>498</v>
      </c>
      <c r="M1397" s="602" t="s">
        <v>499</v>
      </c>
      <c r="N1397" s="602" t="s">
        <v>497</v>
      </c>
      <c r="O1397" s="602" t="s">
        <v>499</v>
      </c>
      <c r="P1397" s="602" t="s">
        <v>497</v>
      </c>
      <c r="Q1397" s="602" t="s">
        <v>499</v>
      </c>
      <c r="R1397" s="602" t="s">
        <v>498</v>
      </c>
      <c r="S1397" s="602" t="s">
        <v>498</v>
      </c>
      <c r="T1397" s="602" t="s">
        <v>499</v>
      </c>
      <c r="U1397" s="602" t="s">
        <v>499</v>
      </c>
      <c r="V1397" s="602" t="s">
        <v>499</v>
      </c>
      <c r="W1397" s="602" t="s">
        <v>499</v>
      </c>
      <c r="X1397" s="602" t="s">
        <v>499</v>
      </c>
    </row>
    <row r="1398" spans="1:24" s="602" customFormat="1">
      <c r="A1398" s="602">
        <v>421173</v>
      </c>
      <c r="B1398" s="602" t="s">
        <v>5842</v>
      </c>
      <c r="C1398" s="602" t="s">
        <v>499</v>
      </c>
      <c r="D1398" s="602" t="s">
        <v>499</v>
      </c>
      <c r="E1398" s="602" t="s">
        <v>499</v>
      </c>
      <c r="F1398" s="602" t="s">
        <v>497</v>
      </c>
      <c r="G1398" s="602" t="s">
        <v>497</v>
      </c>
      <c r="H1398" s="602" t="s">
        <v>497</v>
      </c>
      <c r="I1398" s="602" t="s">
        <v>499</v>
      </c>
      <c r="J1398" s="602" t="s">
        <v>497</v>
      </c>
      <c r="K1398" s="602" t="s">
        <v>497</v>
      </c>
      <c r="L1398" s="602" t="s">
        <v>498</v>
      </c>
      <c r="M1398" s="602" t="s">
        <v>498</v>
      </c>
      <c r="N1398" s="602" t="s">
        <v>497</v>
      </c>
      <c r="O1398" s="602" t="s">
        <v>497</v>
      </c>
      <c r="P1398" s="602" t="s">
        <v>498</v>
      </c>
      <c r="Q1398" s="602" t="s">
        <v>498</v>
      </c>
      <c r="R1398" s="602" t="s">
        <v>498</v>
      </c>
      <c r="S1398" s="602" t="s">
        <v>497</v>
      </c>
      <c r="T1398" s="602" t="s">
        <v>499</v>
      </c>
      <c r="U1398" s="602" t="s">
        <v>498</v>
      </c>
      <c r="V1398" s="602" t="s">
        <v>498</v>
      </c>
      <c r="W1398" s="602" t="s">
        <v>499</v>
      </c>
      <c r="X1398" s="602" t="s">
        <v>498</v>
      </c>
    </row>
    <row r="1399" spans="1:24" s="602" customFormat="1">
      <c r="A1399" s="602">
        <v>419626</v>
      </c>
      <c r="B1399" s="602" t="s">
        <v>5842</v>
      </c>
      <c r="C1399" s="602" t="s">
        <v>499</v>
      </c>
      <c r="D1399" s="602" t="s">
        <v>499</v>
      </c>
      <c r="E1399" s="602" t="s">
        <v>499</v>
      </c>
      <c r="F1399" s="602" t="s">
        <v>497</v>
      </c>
      <c r="G1399" s="602" t="s">
        <v>499</v>
      </c>
      <c r="H1399" s="602" t="s">
        <v>499</v>
      </c>
      <c r="I1399" s="602" t="s">
        <v>499</v>
      </c>
      <c r="J1399" s="602" t="s">
        <v>497</v>
      </c>
      <c r="K1399" s="602" t="s">
        <v>499</v>
      </c>
      <c r="L1399" s="602" t="s">
        <v>498</v>
      </c>
      <c r="M1399" s="602" t="s">
        <v>499</v>
      </c>
      <c r="N1399" s="602" t="s">
        <v>499</v>
      </c>
      <c r="O1399" s="602" t="s">
        <v>498</v>
      </c>
      <c r="P1399" s="602" t="s">
        <v>498</v>
      </c>
      <c r="Q1399" s="602" t="s">
        <v>499</v>
      </c>
      <c r="R1399" s="602" t="s">
        <v>498</v>
      </c>
      <c r="S1399" s="602" t="s">
        <v>498</v>
      </c>
      <c r="T1399" s="602" t="s">
        <v>499</v>
      </c>
      <c r="U1399" s="602" t="s">
        <v>499</v>
      </c>
      <c r="V1399" s="602" t="s">
        <v>499</v>
      </c>
      <c r="W1399" s="602" t="s">
        <v>499</v>
      </c>
      <c r="X1399" s="602" t="s">
        <v>498</v>
      </c>
    </row>
    <row r="1400" spans="1:24" s="602" customFormat="1">
      <c r="A1400" s="602">
        <v>421186</v>
      </c>
      <c r="B1400" s="602" t="s">
        <v>5842</v>
      </c>
      <c r="C1400" s="602" t="s">
        <v>499</v>
      </c>
      <c r="D1400" s="602" t="s">
        <v>499</v>
      </c>
      <c r="E1400" s="602" t="s">
        <v>499</v>
      </c>
      <c r="F1400" s="602" t="s">
        <v>499</v>
      </c>
      <c r="G1400" s="602" t="s">
        <v>497</v>
      </c>
      <c r="H1400" s="602" t="s">
        <v>497</v>
      </c>
      <c r="I1400" s="602" t="s">
        <v>497</v>
      </c>
      <c r="J1400" s="602" t="s">
        <v>499</v>
      </c>
      <c r="K1400" s="602" t="s">
        <v>499</v>
      </c>
      <c r="L1400" s="602" t="s">
        <v>499</v>
      </c>
      <c r="M1400" s="602" t="s">
        <v>499</v>
      </c>
      <c r="N1400" s="602" t="s">
        <v>499</v>
      </c>
      <c r="O1400" s="602" t="s">
        <v>497</v>
      </c>
      <c r="P1400" s="602" t="s">
        <v>499</v>
      </c>
      <c r="Q1400" s="602" t="s">
        <v>499</v>
      </c>
      <c r="R1400" s="602" t="s">
        <v>498</v>
      </c>
      <c r="S1400" s="602" t="s">
        <v>499</v>
      </c>
      <c r="T1400" s="602" t="s">
        <v>497</v>
      </c>
      <c r="U1400" s="602" t="s">
        <v>499</v>
      </c>
      <c r="V1400" s="602" t="s">
        <v>499</v>
      </c>
      <c r="W1400" s="602" t="s">
        <v>499</v>
      </c>
      <c r="X1400" s="602" t="s">
        <v>499</v>
      </c>
    </row>
    <row r="1401" spans="1:24" s="602" customFormat="1">
      <c r="A1401" s="602">
        <v>421201</v>
      </c>
      <c r="B1401" s="602" t="s">
        <v>5842</v>
      </c>
      <c r="C1401" s="602" t="s">
        <v>499</v>
      </c>
      <c r="D1401" s="602" t="s">
        <v>499</v>
      </c>
      <c r="E1401" s="602" t="s">
        <v>499</v>
      </c>
      <c r="F1401" s="602" t="s">
        <v>499</v>
      </c>
      <c r="G1401" s="602" t="s">
        <v>497</v>
      </c>
      <c r="H1401" s="602" t="s">
        <v>499</v>
      </c>
      <c r="I1401" s="602" t="s">
        <v>497</v>
      </c>
      <c r="J1401" s="602" t="s">
        <v>497</v>
      </c>
      <c r="K1401" s="602" t="s">
        <v>497</v>
      </c>
      <c r="L1401" s="602" t="s">
        <v>497</v>
      </c>
      <c r="M1401" s="602" t="s">
        <v>497</v>
      </c>
      <c r="N1401" s="602" t="s">
        <v>499</v>
      </c>
      <c r="O1401" s="602" t="s">
        <v>499</v>
      </c>
      <c r="P1401" s="602" t="s">
        <v>499</v>
      </c>
      <c r="Q1401" s="602" t="s">
        <v>499</v>
      </c>
      <c r="R1401" s="602" t="s">
        <v>498</v>
      </c>
      <c r="S1401" s="602" t="s">
        <v>499</v>
      </c>
      <c r="T1401" s="602" t="s">
        <v>498</v>
      </c>
      <c r="U1401" s="602" t="s">
        <v>498</v>
      </c>
      <c r="V1401" s="602" t="s">
        <v>498</v>
      </c>
      <c r="W1401" s="602" t="s">
        <v>498</v>
      </c>
      <c r="X1401" s="602" t="s">
        <v>498</v>
      </c>
    </row>
    <row r="1402" spans="1:24" s="602" customFormat="1">
      <c r="A1402" s="602">
        <v>423126</v>
      </c>
      <c r="B1402" s="602" t="s">
        <v>5842</v>
      </c>
      <c r="C1402" s="602" t="s">
        <v>499</v>
      </c>
      <c r="D1402" s="602" t="s">
        <v>499</v>
      </c>
      <c r="E1402" s="602" t="s">
        <v>499</v>
      </c>
      <c r="F1402" s="602" t="s">
        <v>499</v>
      </c>
      <c r="G1402" s="602" t="s">
        <v>499</v>
      </c>
      <c r="H1402" s="602" t="s">
        <v>499</v>
      </c>
      <c r="I1402" s="602" t="s">
        <v>499</v>
      </c>
      <c r="J1402" s="602" t="s">
        <v>499</v>
      </c>
      <c r="K1402" s="602" t="s">
        <v>499</v>
      </c>
      <c r="L1402" s="602" t="s">
        <v>499</v>
      </c>
      <c r="M1402" s="602" t="s">
        <v>499</v>
      </c>
      <c r="N1402" s="602" t="s">
        <v>499</v>
      </c>
      <c r="O1402" s="602" t="s">
        <v>499</v>
      </c>
      <c r="P1402" s="602" t="s">
        <v>499</v>
      </c>
      <c r="Q1402" s="602" t="s">
        <v>498</v>
      </c>
      <c r="R1402" s="602" t="s">
        <v>498</v>
      </c>
      <c r="S1402" s="602" t="s">
        <v>499</v>
      </c>
      <c r="T1402" s="602" t="s">
        <v>499</v>
      </c>
      <c r="U1402" s="602" t="s">
        <v>499</v>
      </c>
      <c r="V1402" s="602" t="s">
        <v>499</v>
      </c>
      <c r="W1402" s="602" t="s">
        <v>498</v>
      </c>
      <c r="X1402" s="602" t="s">
        <v>499</v>
      </c>
    </row>
    <row r="1403" spans="1:24" s="602" customFormat="1">
      <c r="A1403" s="602">
        <v>412881</v>
      </c>
      <c r="B1403" s="602" t="s">
        <v>5842</v>
      </c>
      <c r="C1403" s="602" t="s">
        <v>499</v>
      </c>
      <c r="D1403" s="602" t="s">
        <v>499</v>
      </c>
      <c r="E1403" s="602" t="s">
        <v>499</v>
      </c>
      <c r="F1403" s="602" t="s">
        <v>499</v>
      </c>
      <c r="G1403" s="602" t="s">
        <v>497</v>
      </c>
      <c r="H1403" s="602" t="s">
        <v>499</v>
      </c>
      <c r="I1403" s="602" t="s">
        <v>497</v>
      </c>
      <c r="J1403" s="602" t="s">
        <v>497</v>
      </c>
      <c r="K1403" s="602" t="s">
        <v>499</v>
      </c>
      <c r="L1403" s="602" t="s">
        <v>497</v>
      </c>
      <c r="M1403" s="602" t="s">
        <v>497</v>
      </c>
      <c r="N1403" s="602" t="s">
        <v>497</v>
      </c>
      <c r="O1403" s="602" t="s">
        <v>497</v>
      </c>
      <c r="P1403" s="602" t="s">
        <v>497</v>
      </c>
      <c r="Q1403" s="602" t="s">
        <v>499</v>
      </c>
      <c r="R1403" s="602" t="s">
        <v>499</v>
      </c>
      <c r="S1403" s="602" t="s">
        <v>499</v>
      </c>
      <c r="T1403" s="602" t="s">
        <v>497</v>
      </c>
      <c r="U1403" s="602" t="s">
        <v>497</v>
      </c>
      <c r="V1403" s="602" t="s">
        <v>497</v>
      </c>
      <c r="W1403" s="602" t="s">
        <v>497</v>
      </c>
      <c r="X1403" s="602" t="s">
        <v>497</v>
      </c>
    </row>
    <row r="1404" spans="1:24" s="602" customFormat="1">
      <c r="A1404" s="602">
        <v>418174</v>
      </c>
      <c r="B1404" s="602" t="s">
        <v>5842</v>
      </c>
      <c r="C1404" s="602" t="s">
        <v>499</v>
      </c>
      <c r="D1404" s="602" t="s">
        <v>499</v>
      </c>
      <c r="E1404" s="602" t="s">
        <v>497</v>
      </c>
      <c r="F1404" s="602" t="s">
        <v>497</v>
      </c>
      <c r="G1404" s="602" t="s">
        <v>497</v>
      </c>
      <c r="H1404" s="602" t="s">
        <v>497</v>
      </c>
      <c r="I1404" s="602" t="s">
        <v>497</v>
      </c>
      <c r="J1404" s="602" t="s">
        <v>497</v>
      </c>
      <c r="K1404" s="602" t="s">
        <v>499</v>
      </c>
      <c r="L1404" s="602" t="s">
        <v>499</v>
      </c>
      <c r="M1404" s="602" t="s">
        <v>497</v>
      </c>
      <c r="N1404" s="602" t="s">
        <v>497</v>
      </c>
      <c r="O1404" s="602" t="s">
        <v>499</v>
      </c>
      <c r="P1404" s="602" t="s">
        <v>498</v>
      </c>
      <c r="Q1404" s="602" t="s">
        <v>497</v>
      </c>
      <c r="R1404" s="602" t="s">
        <v>497</v>
      </c>
      <c r="S1404" s="602" t="s">
        <v>499</v>
      </c>
      <c r="T1404" s="602" t="s">
        <v>497</v>
      </c>
      <c r="U1404" s="602" t="s">
        <v>497</v>
      </c>
      <c r="V1404" s="602" t="s">
        <v>499</v>
      </c>
      <c r="W1404" s="602" t="s">
        <v>499</v>
      </c>
      <c r="X1404" s="602" t="s">
        <v>497</v>
      </c>
    </row>
    <row r="1405" spans="1:24" s="602" customFormat="1">
      <c r="A1405" s="602">
        <v>423184</v>
      </c>
      <c r="B1405" s="602" t="s">
        <v>5842</v>
      </c>
      <c r="C1405" s="602" t="s">
        <v>499</v>
      </c>
      <c r="D1405" s="602" t="s">
        <v>499</v>
      </c>
      <c r="E1405" s="602" t="s">
        <v>497</v>
      </c>
      <c r="F1405" s="602" t="s">
        <v>499</v>
      </c>
      <c r="G1405" s="602" t="s">
        <v>499</v>
      </c>
      <c r="H1405" s="602" t="s">
        <v>497</v>
      </c>
      <c r="I1405" s="602" t="s">
        <v>499</v>
      </c>
      <c r="J1405" s="602" t="s">
        <v>499</v>
      </c>
      <c r="K1405" s="602" t="s">
        <v>499</v>
      </c>
      <c r="L1405" s="602" t="s">
        <v>499</v>
      </c>
      <c r="M1405" s="602" t="s">
        <v>499</v>
      </c>
      <c r="N1405" s="602" t="s">
        <v>498</v>
      </c>
      <c r="O1405" s="602" t="s">
        <v>499</v>
      </c>
      <c r="P1405" s="602" t="s">
        <v>498</v>
      </c>
      <c r="Q1405" s="602" t="s">
        <v>497</v>
      </c>
      <c r="R1405" s="602" t="s">
        <v>498</v>
      </c>
      <c r="S1405" s="602" t="s">
        <v>499</v>
      </c>
      <c r="T1405" s="602" t="s">
        <v>498</v>
      </c>
      <c r="U1405" s="602" t="s">
        <v>498</v>
      </c>
      <c r="V1405" s="602" t="s">
        <v>498</v>
      </c>
      <c r="W1405" s="602" t="s">
        <v>498</v>
      </c>
      <c r="X1405" s="602" t="s">
        <v>498</v>
      </c>
    </row>
    <row r="1406" spans="1:24" s="602" customFormat="1">
      <c r="A1406" s="602">
        <v>423216</v>
      </c>
      <c r="B1406" s="602" t="s">
        <v>5842</v>
      </c>
      <c r="C1406" s="602" t="s">
        <v>499</v>
      </c>
      <c r="D1406" s="602" t="s">
        <v>499</v>
      </c>
      <c r="E1406" s="602" t="s">
        <v>499</v>
      </c>
      <c r="F1406" s="602" t="s">
        <v>497</v>
      </c>
      <c r="G1406" s="602" t="s">
        <v>497</v>
      </c>
      <c r="H1406" s="602" t="s">
        <v>499</v>
      </c>
      <c r="I1406" s="602" t="s">
        <v>499</v>
      </c>
      <c r="J1406" s="602" t="s">
        <v>499</v>
      </c>
      <c r="K1406" s="602" t="s">
        <v>497</v>
      </c>
      <c r="L1406" s="602" t="s">
        <v>499</v>
      </c>
      <c r="M1406" s="602" t="s">
        <v>499</v>
      </c>
      <c r="N1406" s="602" t="s">
        <v>497</v>
      </c>
      <c r="O1406" s="602" t="s">
        <v>499</v>
      </c>
      <c r="P1406" s="602" t="s">
        <v>497</v>
      </c>
      <c r="Q1406" s="602" t="s">
        <v>498</v>
      </c>
      <c r="R1406" s="602" t="s">
        <v>499</v>
      </c>
      <c r="S1406" s="602" t="s">
        <v>499</v>
      </c>
      <c r="T1406" s="602" t="s">
        <v>498</v>
      </c>
      <c r="U1406" s="602" t="s">
        <v>498</v>
      </c>
      <c r="V1406" s="602" t="s">
        <v>499</v>
      </c>
      <c r="W1406" s="602" t="s">
        <v>498</v>
      </c>
      <c r="X1406" s="602" t="s">
        <v>498</v>
      </c>
    </row>
    <row r="1407" spans="1:24" s="602" customFormat="1">
      <c r="A1407" s="602">
        <v>421328</v>
      </c>
      <c r="B1407" s="602" t="s">
        <v>5842</v>
      </c>
      <c r="C1407" s="602" t="s">
        <v>499</v>
      </c>
      <c r="D1407" s="602" t="s">
        <v>499</v>
      </c>
      <c r="E1407" s="602" t="s">
        <v>499</v>
      </c>
      <c r="F1407" s="602" t="s">
        <v>499</v>
      </c>
      <c r="G1407" s="602" t="s">
        <v>499</v>
      </c>
      <c r="H1407" s="602" t="s">
        <v>497</v>
      </c>
      <c r="I1407" s="602" t="s">
        <v>499</v>
      </c>
      <c r="J1407" s="602" t="s">
        <v>499</v>
      </c>
      <c r="K1407" s="602" t="s">
        <v>497</v>
      </c>
      <c r="L1407" s="602" t="s">
        <v>498</v>
      </c>
      <c r="M1407" s="602" t="s">
        <v>497</v>
      </c>
      <c r="N1407" s="602" t="s">
        <v>497</v>
      </c>
      <c r="O1407" s="602" t="s">
        <v>497</v>
      </c>
      <c r="P1407" s="602" t="s">
        <v>497</v>
      </c>
      <c r="Q1407" s="602" t="s">
        <v>498</v>
      </c>
      <c r="R1407" s="602" t="s">
        <v>498</v>
      </c>
      <c r="S1407" s="602" t="s">
        <v>497</v>
      </c>
      <c r="T1407" s="602" t="s">
        <v>499</v>
      </c>
      <c r="U1407" s="602" t="s">
        <v>499</v>
      </c>
      <c r="V1407" s="602" t="s">
        <v>499</v>
      </c>
      <c r="W1407" s="602" t="s">
        <v>499</v>
      </c>
      <c r="X1407" s="602" t="s">
        <v>499</v>
      </c>
    </row>
    <row r="1408" spans="1:24" s="602" customFormat="1">
      <c r="A1408" s="602">
        <v>423231</v>
      </c>
      <c r="B1408" s="602" t="s">
        <v>5842</v>
      </c>
      <c r="C1408" s="602" t="s">
        <v>499</v>
      </c>
      <c r="D1408" s="602" t="s">
        <v>499</v>
      </c>
      <c r="E1408" s="602" t="s">
        <v>497</v>
      </c>
      <c r="F1408" s="602" t="s">
        <v>497</v>
      </c>
      <c r="G1408" s="602" t="s">
        <v>499</v>
      </c>
      <c r="H1408" s="602" t="s">
        <v>499</v>
      </c>
      <c r="I1408" s="602" t="s">
        <v>499</v>
      </c>
      <c r="J1408" s="602" t="s">
        <v>499</v>
      </c>
      <c r="K1408" s="602" t="s">
        <v>499</v>
      </c>
      <c r="L1408" s="602" t="s">
        <v>498</v>
      </c>
      <c r="M1408" s="602" t="s">
        <v>497</v>
      </c>
      <c r="N1408" s="602" t="s">
        <v>498</v>
      </c>
      <c r="O1408" s="602" t="s">
        <v>497</v>
      </c>
      <c r="P1408" s="602" t="s">
        <v>498</v>
      </c>
      <c r="Q1408" s="602" t="s">
        <v>497</v>
      </c>
      <c r="R1408" s="602" t="s">
        <v>498</v>
      </c>
      <c r="S1408" s="602" t="s">
        <v>497</v>
      </c>
      <c r="T1408" s="602" t="s">
        <v>498</v>
      </c>
      <c r="U1408" s="602" t="s">
        <v>498</v>
      </c>
      <c r="V1408" s="602" t="s">
        <v>498</v>
      </c>
      <c r="W1408" s="602" t="s">
        <v>499</v>
      </c>
      <c r="X1408" s="602" t="s">
        <v>498</v>
      </c>
    </row>
    <row r="1409" spans="1:24" s="602" customFormat="1">
      <c r="A1409" s="602">
        <v>423234</v>
      </c>
      <c r="B1409" s="602" t="s">
        <v>5842</v>
      </c>
      <c r="C1409" s="602" t="s">
        <v>499</v>
      </c>
      <c r="D1409" s="602" t="s">
        <v>499</v>
      </c>
      <c r="E1409" s="602" t="s">
        <v>499</v>
      </c>
      <c r="F1409" s="602" t="s">
        <v>499</v>
      </c>
      <c r="G1409" s="602" t="s">
        <v>499</v>
      </c>
      <c r="H1409" s="602" t="s">
        <v>499</v>
      </c>
      <c r="I1409" s="602" t="s">
        <v>499</v>
      </c>
      <c r="J1409" s="602" t="s">
        <v>499</v>
      </c>
      <c r="K1409" s="602" t="s">
        <v>497</v>
      </c>
      <c r="L1409" s="602" t="s">
        <v>497</v>
      </c>
      <c r="M1409" s="602" t="s">
        <v>499</v>
      </c>
      <c r="N1409" s="602" t="s">
        <v>499</v>
      </c>
      <c r="O1409" s="602" t="s">
        <v>499</v>
      </c>
      <c r="P1409" s="602" t="s">
        <v>499</v>
      </c>
      <c r="Q1409" s="602" t="s">
        <v>499</v>
      </c>
      <c r="R1409" s="602" t="s">
        <v>499</v>
      </c>
      <c r="S1409" s="602" t="s">
        <v>499</v>
      </c>
      <c r="T1409" s="602" t="s">
        <v>498</v>
      </c>
      <c r="U1409" s="602" t="s">
        <v>498</v>
      </c>
      <c r="V1409" s="602" t="s">
        <v>498</v>
      </c>
      <c r="W1409" s="602" t="s">
        <v>498</v>
      </c>
      <c r="X1409" s="602" t="s">
        <v>498</v>
      </c>
    </row>
    <row r="1410" spans="1:24" s="602" customFormat="1">
      <c r="A1410" s="602">
        <v>414070</v>
      </c>
      <c r="B1410" s="602" t="s">
        <v>5842</v>
      </c>
      <c r="C1410" s="602" t="s">
        <v>499</v>
      </c>
      <c r="D1410" s="602" t="s">
        <v>499</v>
      </c>
      <c r="E1410" s="602" t="s">
        <v>497</v>
      </c>
      <c r="F1410" s="602" t="s">
        <v>497</v>
      </c>
      <c r="G1410" s="602" t="s">
        <v>497</v>
      </c>
      <c r="H1410" s="602" t="s">
        <v>497</v>
      </c>
      <c r="I1410" s="602" t="s">
        <v>497</v>
      </c>
      <c r="J1410" s="602" t="s">
        <v>497</v>
      </c>
      <c r="K1410" s="602" t="s">
        <v>499</v>
      </c>
      <c r="L1410" s="602" t="s">
        <v>497</v>
      </c>
      <c r="M1410" s="602" t="s">
        <v>499</v>
      </c>
      <c r="N1410" s="602" t="s">
        <v>498</v>
      </c>
      <c r="O1410" s="602" t="s">
        <v>498</v>
      </c>
      <c r="P1410" s="602" t="s">
        <v>499</v>
      </c>
      <c r="Q1410" s="602" t="s">
        <v>499</v>
      </c>
      <c r="R1410" s="602" t="s">
        <v>498</v>
      </c>
      <c r="S1410" s="602" t="s">
        <v>498</v>
      </c>
      <c r="T1410" s="602" t="s">
        <v>498</v>
      </c>
      <c r="U1410" s="602" t="s">
        <v>498</v>
      </c>
      <c r="V1410" s="602" t="s">
        <v>498</v>
      </c>
      <c r="W1410" s="602" t="s">
        <v>498</v>
      </c>
      <c r="X1410" s="602" t="s">
        <v>498</v>
      </c>
    </row>
    <row r="1411" spans="1:24" s="602" customFormat="1">
      <c r="A1411" s="602">
        <v>423262</v>
      </c>
      <c r="B1411" s="602" t="s">
        <v>5842</v>
      </c>
      <c r="C1411" s="602" t="s">
        <v>499</v>
      </c>
      <c r="D1411" s="602" t="s">
        <v>499</v>
      </c>
      <c r="E1411" s="602" t="s">
        <v>499</v>
      </c>
      <c r="F1411" s="602" t="s">
        <v>499</v>
      </c>
      <c r="G1411" s="602" t="s">
        <v>499</v>
      </c>
      <c r="H1411" s="602" t="s">
        <v>499</v>
      </c>
      <c r="I1411" s="602" t="s">
        <v>499</v>
      </c>
      <c r="J1411" s="602" t="s">
        <v>499</v>
      </c>
      <c r="K1411" s="602" t="s">
        <v>497</v>
      </c>
      <c r="L1411" s="602" t="s">
        <v>498</v>
      </c>
      <c r="M1411" s="602" t="s">
        <v>499</v>
      </c>
      <c r="N1411" s="602" t="s">
        <v>499</v>
      </c>
      <c r="O1411" s="602" t="s">
        <v>499</v>
      </c>
      <c r="P1411" s="602" t="s">
        <v>499</v>
      </c>
      <c r="Q1411" s="602" t="s">
        <v>498</v>
      </c>
      <c r="R1411" s="602" t="s">
        <v>498</v>
      </c>
      <c r="S1411" s="602" t="s">
        <v>497</v>
      </c>
      <c r="T1411" s="602" t="s">
        <v>499</v>
      </c>
      <c r="U1411" s="602" t="s">
        <v>499</v>
      </c>
      <c r="V1411" s="602" t="s">
        <v>499</v>
      </c>
      <c r="W1411" s="602" t="s">
        <v>499</v>
      </c>
      <c r="X1411" s="602" t="s">
        <v>499</v>
      </c>
    </row>
    <row r="1412" spans="1:24" s="602" customFormat="1">
      <c r="A1412" s="602">
        <v>417128</v>
      </c>
      <c r="B1412" s="602" t="s">
        <v>5842</v>
      </c>
      <c r="C1412" s="602" t="s">
        <v>499</v>
      </c>
      <c r="D1412" s="602" t="s">
        <v>499</v>
      </c>
      <c r="E1412" s="602" t="s">
        <v>497</v>
      </c>
      <c r="F1412" s="602" t="s">
        <v>497</v>
      </c>
      <c r="G1412" s="602" t="s">
        <v>497</v>
      </c>
      <c r="H1412" s="602" t="s">
        <v>497</v>
      </c>
      <c r="I1412" s="602" t="s">
        <v>499</v>
      </c>
      <c r="J1412" s="602" t="s">
        <v>497</v>
      </c>
      <c r="K1412" s="602" t="s">
        <v>499</v>
      </c>
      <c r="L1412" s="602" t="s">
        <v>499</v>
      </c>
      <c r="M1412" s="602" t="s">
        <v>497</v>
      </c>
      <c r="N1412" s="602" t="s">
        <v>497</v>
      </c>
      <c r="O1412" s="602" t="s">
        <v>497</v>
      </c>
      <c r="P1412" s="602" t="s">
        <v>497</v>
      </c>
      <c r="Q1412" s="602" t="s">
        <v>497</v>
      </c>
      <c r="R1412" s="602" t="s">
        <v>499</v>
      </c>
      <c r="S1412" s="602" t="s">
        <v>497</v>
      </c>
      <c r="T1412" s="602" t="s">
        <v>499</v>
      </c>
      <c r="U1412" s="602" t="s">
        <v>499</v>
      </c>
      <c r="V1412" s="602" t="s">
        <v>497</v>
      </c>
      <c r="W1412" s="602" t="s">
        <v>499</v>
      </c>
      <c r="X1412" s="602" t="s">
        <v>497</v>
      </c>
    </row>
    <row r="1413" spans="1:24" s="602" customFormat="1">
      <c r="A1413" s="602">
        <v>419752</v>
      </c>
      <c r="B1413" s="602" t="s">
        <v>5842</v>
      </c>
      <c r="C1413" s="602" t="s">
        <v>499</v>
      </c>
      <c r="D1413" s="602" t="s">
        <v>499</v>
      </c>
      <c r="E1413" s="602" t="s">
        <v>499</v>
      </c>
      <c r="F1413" s="602" t="s">
        <v>499</v>
      </c>
      <c r="G1413" s="602" t="s">
        <v>497</v>
      </c>
      <c r="H1413" s="602" t="s">
        <v>497</v>
      </c>
      <c r="I1413" s="602" t="s">
        <v>498</v>
      </c>
      <c r="J1413" s="602" t="s">
        <v>498</v>
      </c>
      <c r="K1413" s="602" t="s">
        <v>499</v>
      </c>
      <c r="L1413" s="602" t="s">
        <v>498</v>
      </c>
      <c r="M1413" s="602" t="s">
        <v>499</v>
      </c>
      <c r="N1413" s="602" t="s">
        <v>499</v>
      </c>
      <c r="O1413" s="602" t="s">
        <v>499</v>
      </c>
      <c r="P1413" s="602" t="s">
        <v>499</v>
      </c>
      <c r="Q1413" s="602" t="s">
        <v>498</v>
      </c>
      <c r="R1413" s="602" t="s">
        <v>499</v>
      </c>
      <c r="S1413" s="602" t="s">
        <v>498</v>
      </c>
      <c r="T1413" s="602" t="s">
        <v>498</v>
      </c>
      <c r="U1413" s="602" t="s">
        <v>499</v>
      </c>
      <c r="V1413" s="602" t="s">
        <v>499</v>
      </c>
      <c r="W1413" s="602" t="s">
        <v>498</v>
      </c>
      <c r="X1413" s="602" t="s">
        <v>498</v>
      </c>
    </row>
    <row r="1414" spans="1:24" s="602" customFormat="1">
      <c r="A1414" s="602">
        <v>423295</v>
      </c>
      <c r="B1414" s="602" t="s">
        <v>5842</v>
      </c>
      <c r="C1414" s="602" t="s">
        <v>499</v>
      </c>
      <c r="D1414" s="602" t="s">
        <v>499</v>
      </c>
      <c r="E1414" s="602" t="s">
        <v>499</v>
      </c>
      <c r="F1414" s="602" t="s">
        <v>497</v>
      </c>
      <c r="G1414" s="602" t="s">
        <v>499</v>
      </c>
      <c r="H1414" s="602" t="s">
        <v>499</v>
      </c>
      <c r="I1414" s="602" t="s">
        <v>499</v>
      </c>
      <c r="J1414" s="602" t="s">
        <v>499</v>
      </c>
      <c r="K1414" s="602" t="s">
        <v>499</v>
      </c>
      <c r="L1414" s="602" t="s">
        <v>499</v>
      </c>
      <c r="M1414" s="602" t="s">
        <v>499</v>
      </c>
      <c r="N1414" s="602" t="s">
        <v>497</v>
      </c>
      <c r="O1414" s="602" t="s">
        <v>497</v>
      </c>
      <c r="P1414" s="602" t="s">
        <v>497</v>
      </c>
      <c r="Q1414" s="602" t="s">
        <v>499</v>
      </c>
      <c r="R1414" s="602" t="s">
        <v>499</v>
      </c>
      <c r="S1414" s="602" t="s">
        <v>499</v>
      </c>
      <c r="T1414" s="602" t="s">
        <v>499</v>
      </c>
      <c r="U1414" s="602" t="s">
        <v>498</v>
      </c>
      <c r="V1414" s="602" t="s">
        <v>498</v>
      </c>
      <c r="W1414" s="602" t="s">
        <v>499</v>
      </c>
      <c r="X1414" s="602" t="s">
        <v>499</v>
      </c>
    </row>
    <row r="1415" spans="1:24" s="602" customFormat="1">
      <c r="A1415" s="602">
        <v>421431</v>
      </c>
      <c r="B1415" s="602" t="s">
        <v>5842</v>
      </c>
      <c r="C1415" s="602" t="s">
        <v>499</v>
      </c>
      <c r="D1415" s="602" t="s">
        <v>499</v>
      </c>
      <c r="E1415" s="602" t="s">
        <v>499</v>
      </c>
      <c r="F1415" s="602" t="s">
        <v>499</v>
      </c>
      <c r="G1415" s="602" t="s">
        <v>497</v>
      </c>
      <c r="H1415" s="602" t="s">
        <v>499</v>
      </c>
      <c r="I1415" s="602" t="s">
        <v>499</v>
      </c>
      <c r="J1415" s="602" t="s">
        <v>499</v>
      </c>
      <c r="K1415" s="602" t="s">
        <v>499</v>
      </c>
      <c r="L1415" s="602" t="s">
        <v>498</v>
      </c>
      <c r="M1415" s="602" t="s">
        <v>497</v>
      </c>
      <c r="N1415" s="602" t="s">
        <v>497</v>
      </c>
      <c r="O1415" s="602" t="s">
        <v>497</v>
      </c>
      <c r="P1415" s="602" t="s">
        <v>497</v>
      </c>
      <c r="Q1415" s="602" t="s">
        <v>497</v>
      </c>
      <c r="R1415" s="602" t="s">
        <v>498</v>
      </c>
      <c r="S1415" s="602" t="s">
        <v>498</v>
      </c>
      <c r="T1415" s="602" t="s">
        <v>499</v>
      </c>
      <c r="U1415" s="602" t="s">
        <v>499</v>
      </c>
      <c r="V1415" s="602" t="s">
        <v>499</v>
      </c>
      <c r="W1415" s="602" t="s">
        <v>499</v>
      </c>
      <c r="X1415" s="602" t="s">
        <v>499</v>
      </c>
    </row>
    <row r="1416" spans="1:24" s="602" customFormat="1">
      <c r="A1416" s="602">
        <v>423345</v>
      </c>
      <c r="B1416" s="602" t="s">
        <v>5842</v>
      </c>
      <c r="C1416" s="602" t="s">
        <v>499</v>
      </c>
      <c r="D1416" s="602" t="s">
        <v>499</v>
      </c>
      <c r="E1416" s="602" t="s">
        <v>499</v>
      </c>
      <c r="F1416" s="602" t="s">
        <v>499</v>
      </c>
      <c r="G1416" s="602" t="s">
        <v>499</v>
      </c>
      <c r="H1416" s="602" t="s">
        <v>499</v>
      </c>
      <c r="I1416" s="602" t="s">
        <v>497</v>
      </c>
      <c r="J1416" s="602" t="s">
        <v>499</v>
      </c>
      <c r="K1416" s="602" t="s">
        <v>497</v>
      </c>
      <c r="L1416" s="602" t="s">
        <v>499</v>
      </c>
      <c r="M1416" s="602" t="s">
        <v>499</v>
      </c>
      <c r="N1416" s="602" t="s">
        <v>499</v>
      </c>
      <c r="O1416" s="602" t="s">
        <v>499</v>
      </c>
      <c r="P1416" s="602" t="s">
        <v>497</v>
      </c>
      <c r="Q1416" s="602" t="s">
        <v>497</v>
      </c>
      <c r="R1416" s="602" t="s">
        <v>499</v>
      </c>
      <c r="S1416" s="602" t="s">
        <v>499</v>
      </c>
      <c r="T1416" s="602" t="s">
        <v>499</v>
      </c>
      <c r="U1416" s="602" t="s">
        <v>498</v>
      </c>
      <c r="V1416" s="602" t="s">
        <v>498</v>
      </c>
      <c r="W1416" s="602" t="s">
        <v>498</v>
      </c>
      <c r="X1416" s="602" t="s">
        <v>499</v>
      </c>
    </row>
    <row r="1417" spans="1:24" s="602" customFormat="1">
      <c r="A1417" s="602">
        <v>421464</v>
      </c>
      <c r="B1417" s="602" t="s">
        <v>5842</v>
      </c>
      <c r="C1417" s="602" t="s">
        <v>499</v>
      </c>
      <c r="D1417" s="602" t="s">
        <v>499</v>
      </c>
      <c r="E1417" s="602" t="s">
        <v>497</v>
      </c>
      <c r="F1417" s="602" t="s">
        <v>497</v>
      </c>
      <c r="G1417" s="602" t="s">
        <v>499</v>
      </c>
      <c r="H1417" s="602" t="s">
        <v>497</v>
      </c>
      <c r="I1417" s="602" t="s">
        <v>499</v>
      </c>
      <c r="J1417" s="602" t="s">
        <v>499</v>
      </c>
      <c r="K1417" s="602" t="s">
        <v>499</v>
      </c>
      <c r="L1417" s="602" t="s">
        <v>497</v>
      </c>
      <c r="M1417" s="602" t="s">
        <v>499</v>
      </c>
      <c r="N1417" s="602" t="s">
        <v>497</v>
      </c>
      <c r="O1417" s="602" t="s">
        <v>497</v>
      </c>
      <c r="P1417" s="602" t="s">
        <v>497</v>
      </c>
      <c r="Q1417" s="602" t="s">
        <v>497</v>
      </c>
      <c r="R1417" s="602" t="s">
        <v>497</v>
      </c>
      <c r="S1417" s="602" t="s">
        <v>497</v>
      </c>
      <c r="T1417" s="602" t="s">
        <v>497</v>
      </c>
      <c r="U1417" s="602" t="s">
        <v>497</v>
      </c>
      <c r="V1417" s="602" t="s">
        <v>499</v>
      </c>
      <c r="W1417" s="602" t="s">
        <v>499</v>
      </c>
      <c r="X1417" s="602" t="s">
        <v>499</v>
      </c>
    </row>
    <row r="1418" spans="1:24" s="602" customFormat="1">
      <c r="A1418" s="602">
        <v>423369</v>
      </c>
      <c r="B1418" s="602" t="s">
        <v>5842</v>
      </c>
      <c r="C1418" s="602" t="s">
        <v>499</v>
      </c>
      <c r="D1418" s="602" t="s">
        <v>499</v>
      </c>
      <c r="E1418" s="602" t="s">
        <v>497</v>
      </c>
      <c r="F1418" s="602" t="s">
        <v>497</v>
      </c>
      <c r="G1418" s="602" t="s">
        <v>497</v>
      </c>
      <c r="H1418" s="602" t="s">
        <v>499</v>
      </c>
      <c r="I1418" s="602" t="s">
        <v>499</v>
      </c>
      <c r="J1418" s="602" t="s">
        <v>499</v>
      </c>
      <c r="K1418" s="602" t="s">
        <v>498</v>
      </c>
      <c r="L1418" s="602" t="s">
        <v>498</v>
      </c>
      <c r="M1418" s="602" t="s">
        <v>499</v>
      </c>
      <c r="N1418" s="602" t="s">
        <v>499</v>
      </c>
      <c r="O1418" s="602" t="s">
        <v>499</v>
      </c>
      <c r="P1418" s="602" t="s">
        <v>499</v>
      </c>
      <c r="Q1418" s="602" t="s">
        <v>499</v>
      </c>
      <c r="R1418" s="602" t="s">
        <v>499</v>
      </c>
      <c r="S1418" s="602" t="s">
        <v>499</v>
      </c>
      <c r="T1418" s="602" t="s">
        <v>499</v>
      </c>
      <c r="U1418" s="602" t="s">
        <v>499</v>
      </c>
      <c r="V1418" s="602" t="s">
        <v>499</v>
      </c>
      <c r="W1418" s="602" t="s">
        <v>499</v>
      </c>
      <c r="X1418" s="602" t="s">
        <v>499</v>
      </c>
    </row>
    <row r="1419" spans="1:24" s="602" customFormat="1">
      <c r="A1419" s="602">
        <v>423396</v>
      </c>
      <c r="B1419" s="602" t="s">
        <v>5842</v>
      </c>
      <c r="C1419" s="602" t="s">
        <v>499</v>
      </c>
      <c r="D1419" s="602" t="s">
        <v>499</v>
      </c>
      <c r="E1419" s="602" t="s">
        <v>499</v>
      </c>
      <c r="F1419" s="602" t="s">
        <v>499</v>
      </c>
      <c r="G1419" s="602" t="s">
        <v>497</v>
      </c>
      <c r="H1419" s="602" t="s">
        <v>499</v>
      </c>
      <c r="I1419" s="602" t="s">
        <v>499</v>
      </c>
      <c r="J1419" s="602" t="s">
        <v>499</v>
      </c>
      <c r="K1419" s="602" t="s">
        <v>499</v>
      </c>
      <c r="L1419" s="602" t="s">
        <v>499</v>
      </c>
      <c r="M1419" s="602" t="s">
        <v>499</v>
      </c>
      <c r="N1419" s="602" t="s">
        <v>499</v>
      </c>
      <c r="O1419" s="602" t="s">
        <v>497</v>
      </c>
      <c r="P1419" s="602" t="s">
        <v>499</v>
      </c>
      <c r="Q1419" s="602" t="s">
        <v>498</v>
      </c>
      <c r="R1419" s="602" t="s">
        <v>499</v>
      </c>
      <c r="S1419" s="602" t="s">
        <v>499</v>
      </c>
      <c r="T1419" s="602" t="s">
        <v>498</v>
      </c>
      <c r="U1419" s="602" t="s">
        <v>499</v>
      </c>
      <c r="V1419" s="602" t="s">
        <v>499</v>
      </c>
      <c r="W1419" s="602" t="s">
        <v>499</v>
      </c>
      <c r="X1419" s="602" t="s">
        <v>498</v>
      </c>
    </row>
    <row r="1420" spans="1:24" s="602" customFormat="1">
      <c r="A1420" s="602">
        <v>419872</v>
      </c>
      <c r="B1420" s="602" t="s">
        <v>5842</v>
      </c>
      <c r="C1420" s="602" t="s">
        <v>499</v>
      </c>
      <c r="D1420" s="602" t="s">
        <v>499</v>
      </c>
      <c r="E1420" s="602" t="s">
        <v>497</v>
      </c>
      <c r="F1420" s="602" t="s">
        <v>497</v>
      </c>
      <c r="G1420" s="602" t="s">
        <v>497</v>
      </c>
      <c r="H1420" s="602" t="s">
        <v>499</v>
      </c>
      <c r="I1420" s="602" t="s">
        <v>497</v>
      </c>
      <c r="J1420" s="602" t="s">
        <v>497</v>
      </c>
      <c r="K1420" s="602" t="s">
        <v>499</v>
      </c>
      <c r="L1420" s="602" t="s">
        <v>498</v>
      </c>
      <c r="M1420" s="602" t="s">
        <v>499</v>
      </c>
      <c r="N1420" s="602" t="s">
        <v>497</v>
      </c>
      <c r="O1420" s="602" t="s">
        <v>497</v>
      </c>
      <c r="P1420" s="602" t="s">
        <v>497</v>
      </c>
      <c r="Q1420" s="602" t="s">
        <v>498</v>
      </c>
      <c r="R1420" s="602" t="s">
        <v>498</v>
      </c>
      <c r="S1420" s="602" t="s">
        <v>497</v>
      </c>
      <c r="T1420" s="602" t="s">
        <v>499</v>
      </c>
      <c r="U1420" s="602" t="s">
        <v>498</v>
      </c>
      <c r="V1420" s="602" t="s">
        <v>499</v>
      </c>
      <c r="W1420" s="602" t="s">
        <v>499</v>
      </c>
      <c r="X1420" s="602" t="s">
        <v>498</v>
      </c>
    </row>
    <row r="1421" spans="1:24" s="602" customFormat="1">
      <c r="A1421" s="602">
        <v>415396</v>
      </c>
      <c r="B1421" s="602" t="s">
        <v>5842</v>
      </c>
      <c r="C1421" s="602" t="s">
        <v>499</v>
      </c>
      <c r="D1421" s="602" t="s">
        <v>499</v>
      </c>
      <c r="E1421" s="602" t="s">
        <v>499</v>
      </c>
      <c r="F1421" s="602" t="s">
        <v>499</v>
      </c>
      <c r="G1421" s="602" t="s">
        <v>498</v>
      </c>
      <c r="H1421" s="602" t="s">
        <v>498</v>
      </c>
      <c r="I1421" s="602" t="s">
        <v>497</v>
      </c>
      <c r="J1421" s="602" t="s">
        <v>497</v>
      </c>
      <c r="K1421" s="602" t="s">
        <v>499</v>
      </c>
      <c r="L1421" s="602" t="s">
        <v>497</v>
      </c>
      <c r="M1421" s="602" t="s">
        <v>499</v>
      </c>
      <c r="N1421" s="602" t="s">
        <v>498</v>
      </c>
      <c r="O1421" s="602" t="s">
        <v>499</v>
      </c>
      <c r="P1421" s="602" t="s">
        <v>498</v>
      </c>
      <c r="Q1421" s="602" t="s">
        <v>498</v>
      </c>
      <c r="R1421" s="602" t="s">
        <v>498</v>
      </c>
      <c r="S1421" s="602" t="s">
        <v>498</v>
      </c>
      <c r="T1421" s="602" t="s">
        <v>498</v>
      </c>
      <c r="U1421" s="602" t="s">
        <v>498</v>
      </c>
      <c r="V1421" s="602" t="s">
        <v>498</v>
      </c>
      <c r="W1421" s="602" t="s">
        <v>498</v>
      </c>
      <c r="X1421" s="602" t="s">
        <v>498</v>
      </c>
    </row>
    <row r="1422" spans="1:24" s="602" customFormat="1">
      <c r="A1422" s="602">
        <v>423479</v>
      </c>
      <c r="B1422" s="602" t="s">
        <v>5842</v>
      </c>
      <c r="C1422" s="602" t="s">
        <v>499</v>
      </c>
      <c r="D1422" s="602" t="s">
        <v>499</v>
      </c>
      <c r="E1422" s="602" t="s">
        <v>499</v>
      </c>
      <c r="F1422" s="602" t="s">
        <v>499</v>
      </c>
      <c r="G1422" s="602" t="s">
        <v>499</v>
      </c>
      <c r="H1422" s="602" t="s">
        <v>499</v>
      </c>
      <c r="I1422" s="602" t="s">
        <v>499</v>
      </c>
      <c r="J1422" s="602" t="s">
        <v>497</v>
      </c>
      <c r="K1422" s="602" t="s">
        <v>499</v>
      </c>
      <c r="L1422" s="602" t="s">
        <v>497</v>
      </c>
      <c r="M1422" s="602" t="s">
        <v>499</v>
      </c>
      <c r="N1422" s="602" t="s">
        <v>499</v>
      </c>
      <c r="O1422" s="602" t="s">
        <v>498</v>
      </c>
      <c r="P1422" s="602" t="s">
        <v>498</v>
      </c>
      <c r="Q1422" s="602" t="s">
        <v>497</v>
      </c>
      <c r="R1422" s="602" t="s">
        <v>498</v>
      </c>
      <c r="S1422" s="602" t="s">
        <v>498</v>
      </c>
      <c r="T1422" s="602" t="s">
        <v>499</v>
      </c>
      <c r="U1422" s="602" t="s">
        <v>498</v>
      </c>
      <c r="V1422" s="602" t="s">
        <v>498</v>
      </c>
      <c r="W1422" s="602" t="s">
        <v>498</v>
      </c>
      <c r="X1422" s="602" t="s">
        <v>499</v>
      </c>
    </row>
    <row r="1423" spans="1:24" s="602" customFormat="1">
      <c r="A1423" s="602">
        <v>423485</v>
      </c>
      <c r="B1423" s="602" t="s">
        <v>5842</v>
      </c>
      <c r="C1423" s="602" t="s">
        <v>499</v>
      </c>
      <c r="D1423" s="602" t="s">
        <v>499</v>
      </c>
      <c r="E1423" s="602" t="s">
        <v>499</v>
      </c>
      <c r="F1423" s="602" t="s">
        <v>497</v>
      </c>
      <c r="G1423" s="602" t="s">
        <v>498</v>
      </c>
      <c r="H1423" s="602" t="s">
        <v>499</v>
      </c>
      <c r="I1423" s="602" t="s">
        <v>498</v>
      </c>
      <c r="J1423" s="602" t="s">
        <v>497</v>
      </c>
      <c r="K1423" s="602" t="s">
        <v>499</v>
      </c>
      <c r="L1423" s="602" t="s">
        <v>499</v>
      </c>
      <c r="M1423" s="602" t="s">
        <v>499</v>
      </c>
      <c r="N1423" s="602" t="s">
        <v>498</v>
      </c>
      <c r="O1423" s="602" t="s">
        <v>499</v>
      </c>
      <c r="P1423" s="602" t="s">
        <v>499</v>
      </c>
      <c r="Q1423" s="602" t="s">
        <v>498</v>
      </c>
      <c r="R1423" s="602" t="s">
        <v>498</v>
      </c>
      <c r="S1423" s="602" t="s">
        <v>498</v>
      </c>
      <c r="T1423" s="602" t="s">
        <v>499</v>
      </c>
      <c r="U1423" s="602" t="s">
        <v>498</v>
      </c>
      <c r="V1423" s="602" t="s">
        <v>499</v>
      </c>
      <c r="W1423" s="602" t="s">
        <v>498</v>
      </c>
      <c r="X1423" s="602" t="s">
        <v>498</v>
      </c>
    </row>
    <row r="1424" spans="1:24" s="602" customFormat="1">
      <c r="A1424" s="602">
        <v>423503</v>
      </c>
      <c r="B1424" s="602" t="s">
        <v>5842</v>
      </c>
      <c r="C1424" s="602" t="s">
        <v>499</v>
      </c>
      <c r="D1424" s="602" t="s">
        <v>499</v>
      </c>
      <c r="E1424" s="602" t="s">
        <v>497</v>
      </c>
      <c r="F1424" s="602" t="s">
        <v>499</v>
      </c>
      <c r="G1424" s="602" t="s">
        <v>499</v>
      </c>
      <c r="H1424" s="602" t="s">
        <v>499</v>
      </c>
      <c r="I1424" s="602" t="s">
        <v>497</v>
      </c>
      <c r="J1424" s="602" t="s">
        <v>499</v>
      </c>
      <c r="K1424" s="602" t="s">
        <v>497</v>
      </c>
      <c r="L1424" s="602" t="s">
        <v>498</v>
      </c>
      <c r="M1424" s="602" t="s">
        <v>499</v>
      </c>
      <c r="N1424" s="602" t="s">
        <v>499</v>
      </c>
      <c r="O1424" s="602" t="s">
        <v>499</v>
      </c>
      <c r="P1424" s="602" t="s">
        <v>498</v>
      </c>
      <c r="Q1424" s="602" t="s">
        <v>497</v>
      </c>
      <c r="R1424" s="602" t="s">
        <v>498</v>
      </c>
      <c r="S1424" s="602" t="s">
        <v>499</v>
      </c>
      <c r="T1424" s="602" t="s">
        <v>498</v>
      </c>
      <c r="U1424" s="602" t="s">
        <v>499</v>
      </c>
      <c r="V1424" s="602" t="s">
        <v>498</v>
      </c>
      <c r="W1424" s="602" t="s">
        <v>498</v>
      </c>
      <c r="X1424" s="602" t="s">
        <v>498</v>
      </c>
    </row>
    <row r="1425" spans="1:24" s="602" customFormat="1">
      <c r="A1425" s="602">
        <v>423521</v>
      </c>
      <c r="B1425" s="602" t="s">
        <v>5842</v>
      </c>
      <c r="C1425" s="602" t="s">
        <v>499</v>
      </c>
      <c r="D1425" s="602" t="s">
        <v>499</v>
      </c>
      <c r="E1425" s="602" t="s">
        <v>497</v>
      </c>
      <c r="F1425" s="602" t="s">
        <v>499</v>
      </c>
      <c r="G1425" s="602" t="s">
        <v>499</v>
      </c>
      <c r="H1425" s="602" t="s">
        <v>499</v>
      </c>
      <c r="I1425" s="602" t="s">
        <v>499</v>
      </c>
      <c r="J1425" s="602" t="s">
        <v>499</v>
      </c>
      <c r="K1425" s="602" t="s">
        <v>497</v>
      </c>
      <c r="L1425" s="602" t="s">
        <v>499</v>
      </c>
      <c r="M1425" s="602" t="s">
        <v>499</v>
      </c>
      <c r="N1425" s="602" t="s">
        <v>499</v>
      </c>
      <c r="O1425" s="602" t="s">
        <v>497</v>
      </c>
      <c r="P1425" s="602" t="s">
        <v>497</v>
      </c>
      <c r="Q1425" s="602" t="s">
        <v>497</v>
      </c>
      <c r="R1425" s="602" t="s">
        <v>499</v>
      </c>
      <c r="S1425" s="602" t="s">
        <v>499</v>
      </c>
      <c r="T1425" s="602" t="s">
        <v>499</v>
      </c>
      <c r="U1425" s="602" t="s">
        <v>499</v>
      </c>
      <c r="V1425" s="602" t="s">
        <v>499</v>
      </c>
      <c r="W1425" s="602" t="s">
        <v>499</v>
      </c>
      <c r="X1425" s="602" t="s">
        <v>499</v>
      </c>
    </row>
    <row r="1426" spans="1:24" s="602" customFormat="1">
      <c r="A1426" s="602">
        <v>423540</v>
      </c>
      <c r="B1426" s="602" t="s">
        <v>5842</v>
      </c>
      <c r="C1426" s="602" t="s">
        <v>499</v>
      </c>
      <c r="D1426" s="602" t="s">
        <v>499</v>
      </c>
      <c r="E1426" s="602" t="s">
        <v>499</v>
      </c>
      <c r="F1426" s="602" t="s">
        <v>499</v>
      </c>
      <c r="G1426" s="602" t="s">
        <v>499</v>
      </c>
      <c r="H1426" s="602" t="s">
        <v>499</v>
      </c>
      <c r="I1426" s="602" t="s">
        <v>499</v>
      </c>
      <c r="J1426" s="602" t="s">
        <v>499</v>
      </c>
      <c r="K1426" s="602" t="s">
        <v>499</v>
      </c>
      <c r="L1426" s="602" t="s">
        <v>498</v>
      </c>
      <c r="M1426" s="602" t="s">
        <v>499</v>
      </c>
      <c r="N1426" s="602" t="s">
        <v>497</v>
      </c>
      <c r="O1426" s="602" t="s">
        <v>497</v>
      </c>
      <c r="P1426" s="602" t="s">
        <v>499</v>
      </c>
      <c r="Q1426" s="602" t="s">
        <v>499</v>
      </c>
      <c r="R1426" s="602" t="s">
        <v>498</v>
      </c>
      <c r="S1426" s="602" t="s">
        <v>498</v>
      </c>
      <c r="T1426" s="602" t="s">
        <v>498</v>
      </c>
      <c r="U1426" s="602" t="s">
        <v>498</v>
      </c>
      <c r="V1426" s="602" t="s">
        <v>498</v>
      </c>
      <c r="W1426" s="602" t="s">
        <v>498</v>
      </c>
      <c r="X1426" s="602" t="s">
        <v>498</v>
      </c>
    </row>
    <row r="1427" spans="1:24" s="602" customFormat="1">
      <c r="A1427" s="602">
        <v>418511</v>
      </c>
      <c r="B1427" s="602" t="s">
        <v>5842</v>
      </c>
      <c r="C1427" s="602" t="s">
        <v>499</v>
      </c>
      <c r="D1427" s="602" t="s">
        <v>499</v>
      </c>
      <c r="E1427" s="602" t="s">
        <v>499</v>
      </c>
      <c r="F1427" s="602" t="s">
        <v>499</v>
      </c>
      <c r="G1427" s="602" t="s">
        <v>499</v>
      </c>
      <c r="H1427" s="602" t="s">
        <v>499</v>
      </c>
      <c r="I1427" s="602" t="s">
        <v>499</v>
      </c>
      <c r="J1427" s="602" t="s">
        <v>499</v>
      </c>
      <c r="K1427" s="602" t="s">
        <v>499</v>
      </c>
      <c r="L1427" s="602" t="s">
        <v>499</v>
      </c>
      <c r="M1427" s="602" t="s">
        <v>499</v>
      </c>
      <c r="N1427" s="602" t="s">
        <v>499</v>
      </c>
      <c r="O1427" s="602" t="s">
        <v>499</v>
      </c>
      <c r="P1427" s="602" t="s">
        <v>498</v>
      </c>
      <c r="Q1427" s="602" t="s">
        <v>498</v>
      </c>
      <c r="R1427" s="602" t="s">
        <v>498</v>
      </c>
      <c r="S1427" s="602" t="s">
        <v>498</v>
      </c>
      <c r="T1427" s="602" t="s">
        <v>498</v>
      </c>
      <c r="U1427" s="602" t="s">
        <v>498</v>
      </c>
      <c r="V1427" s="602" t="s">
        <v>498</v>
      </c>
      <c r="W1427" s="602" t="s">
        <v>498</v>
      </c>
      <c r="X1427" s="602" t="s">
        <v>498</v>
      </c>
    </row>
    <row r="1428" spans="1:24" s="602" customFormat="1">
      <c r="A1428" s="602">
        <v>421697</v>
      </c>
      <c r="B1428" s="602" t="s">
        <v>5842</v>
      </c>
      <c r="C1428" s="602" t="s">
        <v>499</v>
      </c>
      <c r="D1428" s="602" t="s">
        <v>499</v>
      </c>
      <c r="E1428" s="602" t="s">
        <v>497</v>
      </c>
      <c r="F1428" s="602" t="s">
        <v>497</v>
      </c>
      <c r="G1428" s="602" t="s">
        <v>497</v>
      </c>
      <c r="H1428" s="602" t="s">
        <v>497</v>
      </c>
      <c r="I1428" s="602" t="s">
        <v>497</v>
      </c>
      <c r="J1428" s="602" t="s">
        <v>497</v>
      </c>
      <c r="K1428" s="602" t="s">
        <v>497</v>
      </c>
      <c r="L1428" s="602" t="s">
        <v>498</v>
      </c>
      <c r="M1428" s="602" t="s">
        <v>497</v>
      </c>
      <c r="N1428" s="602" t="s">
        <v>499</v>
      </c>
      <c r="O1428" s="602" t="s">
        <v>499</v>
      </c>
      <c r="P1428" s="602" t="s">
        <v>499</v>
      </c>
      <c r="Q1428" s="602" t="s">
        <v>499</v>
      </c>
      <c r="R1428" s="602" t="s">
        <v>498</v>
      </c>
      <c r="S1428" s="602" t="s">
        <v>498</v>
      </c>
      <c r="T1428" s="602" t="s">
        <v>498</v>
      </c>
      <c r="U1428" s="602" t="s">
        <v>498</v>
      </c>
      <c r="V1428" s="602" t="s">
        <v>498</v>
      </c>
      <c r="W1428" s="602" t="s">
        <v>499</v>
      </c>
      <c r="X1428" s="602" t="s">
        <v>499</v>
      </c>
    </row>
    <row r="1429" spans="1:24" s="602" customFormat="1">
      <c r="A1429" s="602">
        <v>423584</v>
      </c>
      <c r="B1429" s="602" t="s">
        <v>5842</v>
      </c>
      <c r="C1429" s="602" t="s">
        <v>499</v>
      </c>
      <c r="D1429" s="602" t="s">
        <v>499</v>
      </c>
      <c r="E1429" s="602" t="s">
        <v>499</v>
      </c>
      <c r="F1429" s="602" t="s">
        <v>499</v>
      </c>
      <c r="G1429" s="602" t="s">
        <v>498</v>
      </c>
      <c r="H1429" s="602" t="s">
        <v>499</v>
      </c>
      <c r="I1429" s="602" t="s">
        <v>497</v>
      </c>
      <c r="J1429" s="602" t="s">
        <v>499</v>
      </c>
      <c r="K1429" s="602" t="s">
        <v>497</v>
      </c>
      <c r="L1429" s="602" t="s">
        <v>499</v>
      </c>
      <c r="M1429" s="602" t="s">
        <v>497</v>
      </c>
      <c r="N1429" s="602" t="s">
        <v>499</v>
      </c>
      <c r="O1429" s="602" t="s">
        <v>499</v>
      </c>
      <c r="P1429" s="602" t="s">
        <v>499</v>
      </c>
      <c r="Q1429" s="602" t="s">
        <v>499</v>
      </c>
      <c r="R1429" s="602" t="s">
        <v>498</v>
      </c>
      <c r="S1429" s="602" t="s">
        <v>499</v>
      </c>
      <c r="T1429" s="602" t="s">
        <v>498</v>
      </c>
      <c r="U1429" s="602" t="s">
        <v>498</v>
      </c>
      <c r="V1429" s="602" t="s">
        <v>498</v>
      </c>
      <c r="W1429" s="602" t="s">
        <v>498</v>
      </c>
      <c r="X1429" s="602" t="s">
        <v>498</v>
      </c>
    </row>
    <row r="1430" spans="1:24" s="602" customFormat="1">
      <c r="A1430" s="602">
        <v>423627</v>
      </c>
      <c r="B1430" s="602" t="s">
        <v>5842</v>
      </c>
      <c r="C1430" s="602" t="s">
        <v>499</v>
      </c>
      <c r="D1430" s="602" t="s">
        <v>499</v>
      </c>
      <c r="E1430" s="602" t="s">
        <v>497</v>
      </c>
      <c r="F1430" s="602" t="s">
        <v>497</v>
      </c>
      <c r="G1430" s="602" t="s">
        <v>499</v>
      </c>
      <c r="H1430" s="602" t="s">
        <v>497</v>
      </c>
      <c r="I1430" s="602" t="s">
        <v>498</v>
      </c>
      <c r="J1430" s="602" t="s">
        <v>499</v>
      </c>
      <c r="K1430" s="602" t="s">
        <v>499</v>
      </c>
      <c r="L1430" s="602" t="s">
        <v>498</v>
      </c>
      <c r="M1430" s="602" t="s">
        <v>499</v>
      </c>
      <c r="N1430" s="602" t="s">
        <v>497</v>
      </c>
      <c r="O1430" s="602" t="s">
        <v>497</v>
      </c>
      <c r="P1430" s="602" t="s">
        <v>498</v>
      </c>
      <c r="Q1430" s="602" t="s">
        <v>498</v>
      </c>
      <c r="R1430" s="602" t="s">
        <v>498</v>
      </c>
      <c r="S1430" s="602" t="s">
        <v>499</v>
      </c>
      <c r="T1430" s="602" t="s">
        <v>498</v>
      </c>
      <c r="U1430" s="602" t="s">
        <v>498</v>
      </c>
      <c r="V1430" s="602" t="s">
        <v>498</v>
      </c>
      <c r="W1430" s="602" t="s">
        <v>498</v>
      </c>
      <c r="X1430" s="602" t="s">
        <v>498</v>
      </c>
    </row>
    <row r="1431" spans="1:24" s="602" customFormat="1">
      <c r="A1431" s="602">
        <v>423683</v>
      </c>
      <c r="B1431" s="602" t="s">
        <v>5842</v>
      </c>
      <c r="C1431" s="602" t="s">
        <v>499</v>
      </c>
      <c r="D1431" s="602" t="s">
        <v>499</v>
      </c>
      <c r="E1431" s="602" t="s">
        <v>499</v>
      </c>
      <c r="F1431" s="602" t="s">
        <v>499</v>
      </c>
      <c r="G1431" s="602" t="s">
        <v>499</v>
      </c>
      <c r="H1431" s="602" t="s">
        <v>499</v>
      </c>
      <c r="I1431" s="602" t="s">
        <v>499</v>
      </c>
      <c r="J1431" s="602" t="s">
        <v>499</v>
      </c>
      <c r="K1431" s="602" t="s">
        <v>499</v>
      </c>
      <c r="L1431" s="602" t="s">
        <v>498</v>
      </c>
      <c r="M1431" s="602" t="s">
        <v>499</v>
      </c>
      <c r="N1431" s="602" t="s">
        <v>499</v>
      </c>
      <c r="O1431" s="602" t="s">
        <v>498</v>
      </c>
      <c r="P1431" s="602" t="s">
        <v>499</v>
      </c>
      <c r="Q1431" s="602" t="s">
        <v>498</v>
      </c>
      <c r="R1431" s="602" t="s">
        <v>497</v>
      </c>
      <c r="S1431" s="602" t="s">
        <v>499</v>
      </c>
      <c r="T1431" s="602" t="s">
        <v>498</v>
      </c>
      <c r="U1431" s="602" t="s">
        <v>498</v>
      </c>
      <c r="V1431" s="602" t="s">
        <v>499</v>
      </c>
      <c r="W1431" s="602" t="s">
        <v>499</v>
      </c>
      <c r="X1431" s="602" t="s">
        <v>498</v>
      </c>
    </row>
    <row r="1432" spans="1:24" s="602" customFormat="1">
      <c r="A1432" s="602">
        <v>423685</v>
      </c>
      <c r="B1432" s="602" t="s">
        <v>5842</v>
      </c>
      <c r="C1432" s="602" t="s">
        <v>499</v>
      </c>
      <c r="D1432" s="602" t="s">
        <v>499</v>
      </c>
      <c r="E1432" s="602" t="s">
        <v>497</v>
      </c>
      <c r="F1432" s="602" t="s">
        <v>497</v>
      </c>
      <c r="G1432" s="602" t="s">
        <v>499</v>
      </c>
      <c r="H1432" s="602" t="s">
        <v>499</v>
      </c>
      <c r="I1432" s="602" t="s">
        <v>499</v>
      </c>
      <c r="J1432" s="602" t="s">
        <v>499</v>
      </c>
      <c r="K1432" s="602" t="s">
        <v>497</v>
      </c>
      <c r="L1432" s="602" t="s">
        <v>497</v>
      </c>
      <c r="M1432" s="602" t="s">
        <v>499</v>
      </c>
      <c r="N1432" s="602" t="s">
        <v>499</v>
      </c>
      <c r="O1432" s="602" t="s">
        <v>499</v>
      </c>
      <c r="P1432" s="602" t="s">
        <v>499</v>
      </c>
      <c r="Q1432" s="602" t="s">
        <v>498</v>
      </c>
      <c r="R1432" s="602" t="s">
        <v>499</v>
      </c>
      <c r="S1432" s="602" t="s">
        <v>499</v>
      </c>
      <c r="T1432" s="602" t="s">
        <v>499</v>
      </c>
      <c r="U1432" s="602" t="s">
        <v>499</v>
      </c>
      <c r="V1432" s="602" t="s">
        <v>498</v>
      </c>
      <c r="W1432" s="602" t="s">
        <v>498</v>
      </c>
      <c r="X1432" s="602" t="s">
        <v>499</v>
      </c>
    </row>
    <row r="1433" spans="1:24" s="602" customFormat="1">
      <c r="A1433" s="602">
        <v>423699</v>
      </c>
      <c r="B1433" s="602" t="s">
        <v>5842</v>
      </c>
      <c r="C1433" s="602" t="s">
        <v>499</v>
      </c>
      <c r="D1433" s="602" t="s">
        <v>499</v>
      </c>
      <c r="E1433" s="602" t="s">
        <v>497</v>
      </c>
      <c r="F1433" s="602" t="s">
        <v>499</v>
      </c>
      <c r="G1433" s="602" t="s">
        <v>497</v>
      </c>
      <c r="H1433" s="602" t="s">
        <v>497</v>
      </c>
      <c r="I1433" s="602" t="s">
        <v>499</v>
      </c>
      <c r="J1433" s="602" t="s">
        <v>499</v>
      </c>
      <c r="K1433" s="602" t="s">
        <v>498</v>
      </c>
      <c r="L1433" s="602" t="s">
        <v>498</v>
      </c>
      <c r="M1433" s="602" t="s">
        <v>499</v>
      </c>
      <c r="N1433" s="602" t="s">
        <v>497</v>
      </c>
      <c r="O1433" s="602" t="s">
        <v>499</v>
      </c>
      <c r="P1433" s="602" t="s">
        <v>499</v>
      </c>
      <c r="Q1433" s="602" t="s">
        <v>499</v>
      </c>
      <c r="R1433" s="602" t="s">
        <v>497</v>
      </c>
      <c r="S1433" s="602" t="s">
        <v>499</v>
      </c>
      <c r="T1433" s="602" t="s">
        <v>499</v>
      </c>
      <c r="U1433" s="602" t="s">
        <v>499</v>
      </c>
      <c r="V1433" s="602" t="s">
        <v>499</v>
      </c>
      <c r="W1433" s="602" t="s">
        <v>499</v>
      </c>
      <c r="X1433" s="602" t="s">
        <v>499</v>
      </c>
    </row>
    <row r="1434" spans="1:24" s="602" customFormat="1">
      <c r="A1434" s="602">
        <v>420034</v>
      </c>
      <c r="B1434" s="602" t="s">
        <v>5842</v>
      </c>
      <c r="C1434" s="602" t="s">
        <v>499</v>
      </c>
      <c r="D1434" s="602" t="s">
        <v>499</v>
      </c>
      <c r="E1434" s="602" t="s">
        <v>497</v>
      </c>
      <c r="F1434" s="602" t="s">
        <v>499</v>
      </c>
      <c r="G1434" s="602" t="s">
        <v>499</v>
      </c>
      <c r="H1434" s="602" t="s">
        <v>499</v>
      </c>
      <c r="I1434" s="602" t="s">
        <v>497</v>
      </c>
      <c r="J1434" s="602" t="s">
        <v>497</v>
      </c>
      <c r="K1434" s="602" t="s">
        <v>497</v>
      </c>
      <c r="L1434" s="602" t="s">
        <v>499</v>
      </c>
      <c r="M1434" s="602" t="s">
        <v>499</v>
      </c>
      <c r="N1434" s="602" t="s">
        <v>497</v>
      </c>
      <c r="O1434" s="602" t="s">
        <v>499</v>
      </c>
      <c r="P1434" s="602" t="s">
        <v>497</v>
      </c>
      <c r="Q1434" s="602" t="s">
        <v>497</v>
      </c>
      <c r="R1434" s="602" t="s">
        <v>498</v>
      </c>
      <c r="S1434" s="602" t="s">
        <v>498</v>
      </c>
      <c r="T1434" s="602" t="s">
        <v>498</v>
      </c>
      <c r="U1434" s="602" t="s">
        <v>499</v>
      </c>
      <c r="V1434" s="602" t="s">
        <v>499</v>
      </c>
      <c r="W1434" s="602" t="s">
        <v>498</v>
      </c>
      <c r="X1434" s="602" t="s">
        <v>497</v>
      </c>
    </row>
    <row r="1435" spans="1:24" s="602" customFormat="1">
      <c r="A1435" s="602">
        <v>417378</v>
      </c>
      <c r="B1435" s="602" t="s">
        <v>5842</v>
      </c>
      <c r="C1435" s="602" t="s">
        <v>499</v>
      </c>
      <c r="D1435" s="602" t="s">
        <v>499</v>
      </c>
      <c r="E1435" s="602" t="s">
        <v>497</v>
      </c>
      <c r="F1435" s="602" t="s">
        <v>499</v>
      </c>
      <c r="G1435" s="602" t="s">
        <v>497</v>
      </c>
      <c r="H1435" s="602" t="s">
        <v>499</v>
      </c>
      <c r="I1435" s="602" t="s">
        <v>499</v>
      </c>
      <c r="J1435" s="602" t="s">
        <v>499</v>
      </c>
      <c r="K1435" s="602" t="s">
        <v>497</v>
      </c>
      <c r="L1435" s="602" t="s">
        <v>499</v>
      </c>
      <c r="M1435" s="602" t="s">
        <v>497</v>
      </c>
      <c r="N1435" s="602" t="s">
        <v>497</v>
      </c>
      <c r="O1435" s="602" t="s">
        <v>497</v>
      </c>
      <c r="P1435" s="602" t="s">
        <v>499</v>
      </c>
      <c r="Q1435" s="602" t="s">
        <v>497</v>
      </c>
      <c r="R1435" s="602" t="s">
        <v>498</v>
      </c>
      <c r="S1435" s="602" t="s">
        <v>497</v>
      </c>
      <c r="T1435" s="602" t="s">
        <v>498</v>
      </c>
      <c r="U1435" s="602" t="s">
        <v>498</v>
      </c>
      <c r="V1435" s="602" t="s">
        <v>498</v>
      </c>
      <c r="W1435" s="602" t="s">
        <v>499</v>
      </c>
      <c r="X1435" s="602" t="s">
        <v>499</v>
      </c>
    </row>
    <row r="1436" spans="1:24" s="602" customFormat="1">
      <c r="A1436" s="602">
        <v>423765</v>
      </c>
      <c r="B1436" s="602" t="s">
        <v>5842</v>
      </c>
      <c r="C1436" s="602" t="s">
        <v>499</v>
      </c>
      <c r="D1436" s="602" t="s">
        <v>499</v>
      </c>
      <c r="E1436" s="602" t="s">
        <v>499</v>
      </c>
      <c r="F1436" s="602" t="s">
        <v>499</v>
      </c>
      <c r="G1436" s="602" t="s">
        <v>497</v>
      </c>
      <c r="H1436" s="602" t="s">
        <v>497</v>
      </c>
      <c r="I1436" s="602" t="s">
        <v>499</v>
      </c>
      <c r="J1436" s="602" t="s">
        <v>499</v>
      </c>
      <c r="K1436" s="602" t="s">
        <v>497</v>
      </c>
      <c r="L1436" s="602" t="s">
        <v>497</v>
      </c>
      <c r="M1436" s="602" t="s">
        <v>499</v>
      </c>
      <c r="N1436" s="602" t="s">
        <v>499</v>
      </c>
      <c r="O1436" s="602" t="s">
        <v>497</v>
      </c>
      <c r="P1436" s="602" t="s">
        <v>499</v>
      </c>
      <c r="Q1436" s="602" t="s">
        <v>497</v>
      </c>
      <c r="R1436" s="602" t="s">
        <v>498</v>
      </c>
      <c r="S1436" s="602" t="s">
        <v>498</v>
      </c>
      <c r="T1436" s="602" t="s">
        <v>498</v>
      </c>
      <c r="U1436" s="602" t="s">
        <v>498</v>
      </c>
      <c r="V1436" s="602" t="s">
        <v>498</v>
      </c>
      <c r="W1436" s="602" t="s">
        <v>498</v>
      </c>
      <c r="X1436" s="602" t="s">
        <v>498</v>
      </c>
    </row>
    <row r="1437" spans="1:24" s="602" customFormat="1">
      <c r="A1437" s="602">
        <v>420162</v>
      </c>
      <c r="B1437" s="602" t="s">
        <v>5842</v>
      </c>
      <c r="C1437" s="602" t="s">
        <v>499</v>
      </c>
      <c r="D1437" s="602" t="s">
        <v>499</v>
      </c>
      <c r="E1437" s="602" t="s">
        <v>497</v>
      </c>
      <c r="F1437" s="602" t="s">
        <v>497</v>
      </c>
      <c r="G1437" s="602" t="s">
        <v>497</v>
      </c>
      <c r="H1437" s="602" t="s">
        <v>497</v>
      </c>
      <c r="I1437" s="602" t="s">
        <v>497</v>
      </c>
      <c r="J1437" s="602" t="s">
        <v>497</v>
      </c>
      <c r="K1437" s="602" t="s">
        <v>499</v>
      </c>
      <c r="L1437" s="602" t="s">
        <v>497</v>
      </c>
      <c r="M1437" s="602" t="s">
        <v>498</v>
      </c>
      <c r="N1437" s="602" t="s">
        <v>497</v>
      </c>
      <c r="O1437" s="602" t="s">
        <v>497</v>
      </c>
      <c r="P1437" s="602" t="s">
        <v>497</v>
      </c>
      <c r="Q1437" s="602" t="s">
        <v>498</v>
      </c>
      <c r="R1437" s="602" t="s">
        <v>498</v>
      </c>
      <c r="S1437" s="602" t="s">
        <v>499</v>
      </c>
      <c r="T1437" s="602" t="s">
        <v>499</v>
      </c>
      <c r="U1437" s="602" t="s">
        <v>498</v>
      </c>
      <c r="V1437" s="602" t="s">
        <v>499</v>
      </c>
      <c r="W1437" s="602" t="s">
        <v>497</v>
      </c>
      <c r="X1437" s="602" t="s">
        <v>497</v>
      </c>
    </row>
    <row r="1438" spans="1:24" s="602" customFormat="1">
      <c r="A1438" s="602">
        <v>423809</v>
      </c>
      <c r="B1438" s="602" t="s">
        <v>5842</v>
      </c>
      <c r="C1438" s="602" t="s">
        <v>499</v>
      </c>
      <c r="D1438" s="602" t="s">
        <v>499</v>
      </c>
      <c r="E1438" s="602" t="s">
        <v>499</v>
      </c>
      <c r="F1438" s="602" t="s">
        <v>499</v>
      </c>
      <c r="G1438" s="602" t="s">
        <v>499</v>
      </c>
      <c r="H1438" s="602" t="s">
        <v>499</v>
      </c>
      <c r="I1438" s="602" t="s">
        <v>499</v>
      </c>
      <c r="J1438" s="602" t="s">
        <v>499</v>
      </c>
      <c r="K1438" s="602" t="s">
        <v>499</v>
      </c>
      <c r="L1438" s="602" t="s">
        <v>499</v>
      </c>
      <c r="M1438" s="602" t="s">
        <v>498</v>
      </c>
      <c r="N1438" s="602" t="s">
        <v>499</v>
      </c>
      <c r="O1438" s="602" t="s">
        <v>498</v>
      </c>
      <c r="P1438" s="602" t="s">
        <v>499</v>
      </c>
      <c r="Q1438" s="602" t="s">
        <v>499</v>
      </c>
      <c r="R1438" s="602" t="s">
        <v>498</v>
      </c>
      <c r="S1438" s="602" t="s">
        <v>499</v>
      </c>
      <c r="T1438" s="602" t="s">
        <v>498</v>
      </c>
      <c r="U1438" s="602" t="s">
        <v>498</v>
      </c>
      <c r="V1438" s="602" t="s">
        <v>498</v>
      </c>
      <c r="W1438" s="602" t="s">
        <v>498</v>
      </c>
      <c r="X1438" s="602" t="s">
        <v>499</v>
      </c>
    </row>
    <row r="1439" spans="1:24" s="602" customFormat="1">
      <c r="A1439" s="602">
        <v>423823</v>
      </c>
      <c r="B1439" s="602" t="s">
        <v>5842</v>
      </c>
      <c r="C1439" s="602" t="s">
        <v>499</v>
      </c>
      <c r="D1439" s="602" t="s">
        <v>499</v>
      </c>
      <c r="E1439" s="602" t="s">
        <v>499</v>
      </c>
      <c r="F1439" s="602" t="s">
        <v>499</v>
      </c>
      <c r="G1439" s="602" t="s">
        <v>499</v>
      </c>
      <c r="H1439" s="602" t="s">
        <v>499</v>
      </c>
      <c r="I1439" s="602" t="s">
        <v>499</v>
      </c>
      <c r="J1439" s="602" t="s">
        <v>499</v>
      </c>
      <c r="K1439" s="602" t="s">
        <v>497</v>
      </c>
      <c r="L1439" s="602" t="s">
        <v>498</v>
      </c>
      <c r="M1439" s="602" t="s">
        <v>499</v>
      </c>
      <c r="N1439" s="602" t="s">
        <v>499</v>
      </c>
      <c r="O1439" s="602" t="s">
        <v>499</v>
      </c>
      <c r="P1439" s="602" t="s">
        <v>499</v>
      </c>
      <c r="Q1439" s="602" t="s">
        <v>498</v>
      </c>
      <c r="R1439" s="602" t="s">
        <v>498</v>
      </c>
      <c r="S1439" s="602" t="s">
        <v>499</v>
      </c>
      <c r="T1439" s="602" t="s">
        <v>499</v>
      </c>
      <c r="U1439" s="602" t="s">
        <v>499</v>
      </c>
      <c r="V1439" s="602" t="s">
        <v>499</v>
      </c>
      <c r="W1439" s="602" t="s">
        <v>499</v>
      </c>
      <c r="X1439" s="602" t="s">
        <v>499</v>
      </c>
    </row>
    <row r="1440" spans="1:24" s="602" customFormat="1">
      <c r="A1440" s="602">
        <v>420191</v>
      </c>
      <c r="B1440" s="602" t="s">
        <v>5842</v>
      </c>
      <c r="C1440" s="602" t="s">
        <v>499</v>
      </c>
      <c r="D1440" s="602" t="s">
        <v>499</v>
      </c>
      <c r="E1440" s="602" t="s">
        <v>497</v>
      </c>
      <c r="F1440" s="602" t="s">
        <v>497</v>
      </c>
      <c r="G1440" s="602" t="s">
        <v>497</v>
      </c>
      <c r="H1440" s="602" t="s">
        <v>497</v>
      </c>
      <c r="I1440" s="602" t="s">
        <v>497</v>
      </c>
      <c r="J1440" s="602" t="s">
        <v>497</v>
      </c>
      <c r="K1440" s="602" t="s">
        <v>497</v>
      </c>
      <c r="L1440" s="602" t="s">
        <v>497</v>
      </c>
      <c r="M1440" s="602" t="s">
        <v>497</v>
      </c>
      <c r="N1440" s="602" t="s">
        <v>499</v>
      </c>
      <c r="O1440" s="602" t="s">
        <v>499</v>
      </c>
      <c r="P1440" s="602" t="s">
        <v>499</v>
      </c>
      <c r="Q1440" s="602" t="s">
        <v>499</v>
      </c>
      <c r="R1440" s="602" t="s">
        <v>498</v>
      </c>
      <c r="S1440" s="602" t="s">
        <v>498</v>
      </c>
      <c r="T1440" s="602" t="s">
        <v>497</v>
      </c>
      <c r="U1440" s="602" t="s">
        <v>497</v>
      </c>
      <c r="V1440" s="602" t="s">
        <v>498</v>
      </c>
      <c r="W1440" s="602" t="s">
        <v>497</v>
      </c>
      <c r="X1440" s="602" t="s">
        <v>497</v>
      </c>
    </row>
    <row r="1441" spans="1:24" s="602" customFormat="1">
      <c r="A1441" s="602">
        <v>421998</v>
      </c>
      <c r="B1441" s="602" t="s">
        <v>5842</v>
      </c>
      <c r="C1441" s="602" t="s">
        <v>499</v>
      </c>
      <c r="D1441" s="602" t="s">
        <v>499</v>
      </c>
      <c r="E1441" s="602" t="s">
        <v>499</v>
      </c>
      <c r="F1441" s="602" t="s">
        <v>497</v>
      </c>
      <c r="G1441" s="602" t="s">
        <v>499</v>
      </c>
      <c r="H1441" s="602" t="s">
        <v>497</v>
      </c>
      <c r="I1441" s="602" t="s">
        <v>497</v>
      </c>
      <c r="J1441" s="602" t="s">
        <v>497</v>
      </c>
      <c r="K1441" s="602" t="s">
        <v>499</v>
      </c>
      <c r="L1441" s="602" t="s">
        <v>498</v>
      </c>
      <c r="M1441" s="602" t="s">
        <v>497</v>
      </c>
      <c r="N1441" s="602" t="s">
        <v>499</v>
      </c>
      <c r="O1441" s="602" t="s">
        <v>499</v>
      </c>
      <c r="P1441" s="602" t="s">
        <v>498</v>
      </c>
      <c r="Q1441" s="602" t="s">
        <v>499</v>
      </c>
      <c r="R1441" s="602" t="s">
        <v>498</v>
      </c>
      <c r="S1441" s="602" t="s">
        <v>498</v>
      </c>
      <c r="T1441" s="602" t="s">
        <v>499</v>
      </c>
      <c r="U1441" s="602" t="s">
        <v>498</v>
      </c>
      <c r="V1441" s="602" t="s">
        <v>499</v>
      </c>
      <c r="W1441" s="602" t="s">
        <v>498</v>
      </c>
      <c r="X1441" s="602" t="s">
        <v>499</v>
      </c>
    </row>
    <row r="1442" spans="1:24" s="602" customFormat="1">
      <c r="A1442" s="602">
        <v>418883</v>
      </c>
      <c r="B1442" s="602" t="s">
        <v>5842</v>
      </c>
      <c r="C1442" s="602" t="s">
        <v>499</v>
      </c>
      <c r="D1442" s="602" t="s">
        <v>499</v>
      </c>
      <c r="E1442" s="602" t="s">
        <v>497</v>
      </c>
      <c r="F1442" s="602" t="s">
        <v>499</v>
      </c>
      <c r="G1442" s="602" t="s">
        <v>497</v>
      </c>
      <c r="H1442" s="602" t="s">
        <v>499</v>
      </c>
      <c r="I1442" s="602" t="s">
        <v>499</v>
      </c>
      <c r="J1442" s="602" t="s">
        <v>497</v>
      </c>
      <c r="K1442" s="602" t="s">
        <v>499</v>
      </c>
      <c r="L1442" s="602" t="s">
        <v>498</v>
      </c>
      <c r="M1442" s="602" t="s">
        <v>499</v>
      </c>
      <c r="N1442" s="602" t="s">
        <v>498</v>
      </c>
      <c r="O1442" s="602" t="s">
        <v>499</v>
      </c>
      <c r="P1442" s="602" t="s">
        <v>497</v>
      </c>
      <c r="Q1442" s="602" t="s">
        <v>499</v>
      </c>
      <c r="R1442" s="602" t="s">
        <v>498</v>
      </c>
      <c r="S1442" s="602" t="s">
        <v>499</v>
      </c>
      <c r="T1442" s="602" t="s">
        <v>498</v>
      </c>
      <c r="U1442" s="602" t="s">
        <v>499</v>
      </c>
      <c r="V1442" s="602" t="s">
        <v>499</v>
      </c>
      <c r="W1442" s="602" t="s">
        <v>497</v>
      </c>
      <c r="X1442" s="602" t="s">
        <v>497</v>
      </c>
    </row>
    <row r="1443" spans="1:24" s="602" customFormat="1">
      <c r="A1443" s="602">
        <v>422147</v>
      </c>
      <c r="B1443" s="602" t="s">
        <v>5842</v>
      </c>
      <c r="C1443" s="602" t="s">
        <v>499</v>
      </c>
      <c r="D1443" s="602" t="s">
        <v>499</v>
      </c>
      <c r="E1443" s="602" t="s">
        <v>499</v>
      </c>
      <c r="F1443" s="602" t="s">
        <v>499</v>
      </c>
      <c r="G1443" s="602" t="s">
        <v>499</v>
      </c>
      <c r="H1443" s="602" t="s">
        <v>498</v>
      </c>
      <c r="I1443" s="602" t="s">
        <v>499</v>
      </c>
      <c r="J1443" s="602" t="s">
        <v>497</v>
      </c>
      <c r="K1443" s="602" t="s">
        <v>499</v>
      </c>
      <c r="L1443" s="602" t="s">
        <v>498</v>
      </c>
      <c r="M1443" s="602" t="s">
        <v>499</v>
      </c>
      <c r="N1443" s="602" t="s">
        <v>498</v>
      </c>
      <c r="O1443" s="602" t="s">
        <v>497</v>
      </c>
      <c r="P1443" s="602" t="s">
        <v>497</v>
      </c>
      <c r="Q1443" s="602" t="s">
        <v>498</v>
      </c>
      <c r="R1443" s="602" t="s">
        <v>498</v>
      </c>
      <c r="S1443" s="602" t="s">
        <v>498</v>
      </c>
      <c r="T1443" s="602" t="s">
        <v>498</v>
      </c>
      <c r="U1443" s="602" t="s">
        <v>499</v>
      </c>
      <c r="V1443" s="602" t="s">
        <v>499</v>
      </c>
      <c r="W1443" s="602" t="s">
        <v>499</v>
      </c>
      <c r="X1443" s="602" t="s">
        <v>498</v>
      </c>
    </row>
    <row r="1444" spans="1:24" s="602" customFormat="1">
      <c r="A1444" s="602">
        <v>423978</v>
      </c>
      <c r="B1444" s="602" t="s">
        <v>5842</v>
      </c>
      <c r="C1444" s="602" t="s">
        <v>499</v>
      </c>
      <c r="D1444" s="602" t="s">
        <v>499</v>
      </c>
      <c r="E1444" s="602" t="s">
        <v>497</v>
      </c>
      <c r="F1444" s="602" t="s">
        <v>499</v>
      </c>
      <c r="G1444" s="602" t="s">
        <v>497</v>
      </c>
      <c r="H1444" s="602" t="s">
        <v>497</v>
      </c>
      <c r="I1444" s="602" t="s">
        <v>498</v>
      </c>
      <c r="J1444" s="602" t="s">
        <v>499</v>
      </c>
      <c r="K1444" s="602" t="s">
        <v>499</v>
      </c>
      <c r="L1444" s="602" t="s">
        <v>498</v>
      </c>
      <c r="M1444" s="602" t="s">
        <v>499</v>
      </c>
      <c r="N1444" s="602" t="s">
        <v>499</v>
      </c>
      <c r="O1444" s="602" t="s">
        <v>497</v>
      </c>
      <c r="P1444" s="602" t="s">
        <v>497</v>
      </c>
      <c r="Q1444" s="602" t="s">
        <v>499</v>
      </c>
      <c r="R1444" s="602" t="s">
        <v>498</v>
      </c>
      <c r="S1444" s="602" t="s">
        <v>498</v>
      </c>
      <c r="T1444" s="602" t="s">
        <v>498</v>
      </c>
      <c r="U1444" s="602" t="s">
        <v>498</v>
      </c>
      <c r="V1444" s="602" t="s">
        <v>498</v>
      </c>
      <c r="W1444" s="602" t="s">
        <v>498</v>
      </c>
      <c r="X1444" s="602" t="s">
        <v>498</v>
      </c>
    </row>
    <row r="1445" spans="1:24" s="602" customFormat="1">
      <c r="A1445" s="602">
        <v>420274</v>
      </c>
      <c r="B1445" s="602" t="s">
        <v>5842</v>
      </c>
      <c r="C1445" s="602" t="s">
        <v>499</v>
      </c>
      <c r="D1445" s="602" t="s">
        <v>499</v>
      </c>
      <c r="E1445" s="602" t="s">
        <v>499</v>
      </c>
      <c r="F1445" s="602" t="s">
        <v>497</v>
      </c>
      <c r="G1445" s="602" t="s">
        <v>497</v>
      </c>
      <c r="H1445" s="602" t="s">
        <v>499</v>
      </c>
      <c r="I1445" s="602" t="s">
        <v>497</v>
      </c>
      <c r="J1445" s="602" t="s">
        <v>497</v>
      </c>
      <c r="K1445" s="602" t="s">
        <v>499</v>
      </c>
      <c r="L1445" s="602" t="s">
        <v>499</v>
      </c>
      <c r="M1445" s="602" t="s">
        <v>497</v>
      </c>
      <c r="N1445" s="602" t="s">
        <v>497</v>
      </c>
      <c r="O1445" s="602" t="s">
        <v>497</v>
      </c>
      <c r="P1445" s="602" t="s">
        <v>497</v>
      </c>
      <c r="Q1445" s="602" t="s">
        <v>497</v>
      </c>
      <c r="R1445" s="602" t="s">
        <v>497</v>
      </c>
      <c r="S1445" s="602" t="s">
        <v>497</v>
      </c>
      <c r="T1445" s="602" t="s">
        <v>497</v>
      </c>
      <c r="U1445" s="602" t="s">
        <v>499</v>
      </c>
      <c r="V1445" s="602" t="s">
        <v>499</v>
      </c>
      <c r="W1445" s="602" t="s">
        <v>498</v>
      </c>
      <c r="X1445" s="602" t="s">
        <v>497</v>
      </c>
    </row>
    <row r="1446" spans="1:24" s="602" customFormat="1">
      <c r="A1446" s="602">
        <v>417556</v>
      </c>
      <c r="B1446" s="602" t="s">
        <v>5842</v>
      </c>
      <c r="C1446" s="602" t="s">
        <v>499</v>
      </c>
      <c r="D1446" s="602" t="s">
        <v>499</v>
      </c>
      <c r="E1446" s="602" t="s">
        <v>499</v>
      </c>
      <c r="F1446" s="602" t="s">
        <v>499</v>
      </c>
      <c r="G1446" s="602" t="s">
        <v>499</v>
      </c>
      <c r="H1446" s="602" t="s">
        <v>499</v>
      </c>
      <c r="I1446" s="602" t="s">
        <v>499</v>
      </c>
      <c r="J1446" s="602" t="s">
        <v>499</v>
      </c>
      <c r="K1446" s="602" t="s">
        <v>499</v>
      </c>
      <c r="L1446" s="602" t="s">
        <v>498</v>
      </c>
      <c r="M1446" s="602" t="s">
        <v>499</v>
      </c>
      <c r="N1446" s="602" t="s">
        <v>498</v>
      </c>
      <c r="O1446" s="602" t="s">
        <v>499</v>
      </c>
      <c r="P1446" s="602" t="s">
        <v>499</v>
      </c>
      <c r="Q1446" s="602" t="s">
        <v>498</v>
      </c>
      <c r="R1446" s="602" t="s">
        <v>499</v>
      </c>
      <c r="S1446" s="602" t="s">
        <v>499</v>
      </c>
      <c r="T1446" s="602" t="s">
        <v>498</v>
      </c>
      <c r="U1446" s="602" t="s">
        <v>498</v>
      </c>
      <c r="V1446" s="602" t="s">
        <v>498</v>
      </c>
      <c r="W1446" s="602" t="s">
        <v>498</v>
      </c>
      <c r="X1446" s="602" t="s">
        <v>499</v>
      </c>
    </row>
    <row r="1447" spans="1:24" s="602" customFormat="1">
      <c r="A1447" s="602">
        <v>422209</v>
      </c>
      <c r="B1447" s="602" t="s">
        <v>5842</v>
      </c>
      <c r="C1447" s="602" t="s">
        <v>499</v>
      </c>
      <c r="D1447" s="602" t="s">
        <v>499</v>
      </c>
      <c r="E1447" s="602" t="s">
        <v>499</v>
      </c>
      <c r="F1447" s="602" t="s">
        <v>499</v>
      </c>
      <c r="G1447" s="602" t="s">
        <v>497</v>
      </c>
      <c r="H1447" s="602" t="s">
        <v>499</v>
      </c>
      <c r="I1447" s="602" t="s">
        <v>497</v>
      </c>
      <c r="J1447" s="602" t="s">
        <v>497</v>
      </c>
      <c r="K1447" s="602" t="s">
        <v>499</v>
      </c>
      <c r="L1447" s="602" t="s">
        <v>498</v>
      </c>
      <c r="M1447" s="602" t="s">
        <v>497</v>
      </c>
      <c r="N1447" s="602" t="s">
        <v>497</v>
      </c>
      <c r="O1447" s="602" t="s">
        <v>499</v>
      </c>
      <c r="P1447" s="602" t="s">
        <v>498</v>
      </c>
      <c r="Q1447" s="602" t="s">
        <v>499</v>
      </c>
      <c r="R1447" s="602" t="s">
        <v>498</v>
      </c>
      <c r="S1447" s="602" t="s">
        <v>498</v>
      </c>
      <c r="T1447" s="602" t="s">
        <v>499</v>
      </c>
      <c r="U1447" s="602" t="s">
        <v>499</v>
      </c>
      <c r="V1447" s="602" t="s">
        <v>499</v>
      </c>
      <c r="W1447" s="602" t="s">
        <v>498</v>
      </c>
      <c r="X1447" s="602" t="s">
        <v>498</v>
      </c>
    </row>
    <row r="1448" spans="1:24" s="602" customFormat="1">
      <c r="A1448" s="602">
        <v>420002</v>
      </c>
      <c r="B1448" s="602" t="s">
        <v>5842</v>
      </c>
      <c r="C1448" s="602" t="s">
        <v>499</v>
      </c>
      <c r="D1448" s="602" t="s">
        <v>499</v>
      </c>
      <c r="E1448" s="602" t="s">
        <v>499</v>
      </c>
      <c r="F1448" s="602" t="s">
        <v>497</v>
      </c>
      <c r="G1448" s="602" t="s">
        <v>497</v>
      </c>
      <c r="H1448" s="602" t="s">
        <v>497</v>
      </c>
      <c r="I1448" s="602" t="s">
        <v>497</v>
      </c>
      <c r="J1448" s="602" t="s">
        <v>499</v>
      </c>
      <c r="K1448" s="602" t="s">
        <v>499</v>
      </c>
      <c r="L1448" s="602" t="s">
        <v>497</v>
      </c>
      <c r="M1448" s="602" t="s">
        <v>499</v>
      </c>
      <c r="N1448" s="602" t="s">
        <v>499</v>
      </c>
      <c r="O1448" s="602" t="s">
        <v>499</v>
      </c>
      <c r="P1448" s="602" t="s">
        <v>499</v>
      </c>
      <c r="Q1448" s="602" t="s">
        <v>498</v>
      </c>
      <c r="R1448" s="602" t="s">
        <v>499</v>
      </c>
      <c r="S1448" s="602" t="s">
        <v>497</v>
      </c>
      <c r="T1448" s="602" t="s">
        <v>497</v>
      </c>
      <c r="U1448" s="602" t="s">
        <v>499</v>
      </c>
      <c r="V1448" s="602" t="s">
        <v>497</v>
      </c>
      <c r="W1448" s="602" t="s">
        <v>497</v>
      </c>
      <c r="X1448" s="602" t="s">
        <v>497</v>
      </c>
    </row>
    <row r="1449" spans="1:24" s="602" customFormat="1">
      <c r="A1449" s="602">
        <v>424052</v>
      </c>
      <c r="B1449" s="602" t="s">
        <v>5842</v>
      </c>
      <c r="C1449" s="602" t="s">
        <v>499</v>
      </c>
      <c r="D1449" s="602" t="s">
        <v>499</v>
      </c>
      <c r="E1449" s="602" t="s">
        <v>499</v>
      </c>
      <c r="F1449" s="602" t="s">
        <v>499</v>
      </c>
      <c r="G1449" s="602" t="s">
        <v>497</v>
      </c>
      <c r="H1449" s="602" t="s">
        <v>497</v>
      </c>
      <c r="I1449" s="602" t="s">
        <v>499</v>
      </c>
      <c r="J1449" s="602" t="s">
        <v>499</v>
      </c>
      <c r="K1449" s="602" t="s">
        <v>497</v>
      </c>
      <c r="L1449" s="602" t="s">
        <v>499</v>
      </c>
      <c r="M1449" s="602" t="s">
        <v>499</v>
      </c>
      <c r="N1449" s="602" t="s">
        <v>499</v>
      </c>
      <c r="O1449" s="602" t="s">
        <v>497</v>
      </c>
      <c r="P1449" s="602" t="s">
        <v>499</v>
      </c>
      <c r="Q1449" s="602" t="s">
        <v>497</v>
      </c>
      <c r="R1449" s="602" t="s">
        <v>498</v>
      </c>
      <c r="S1449" s="602" t="s">
        <v>499</v>
      </c>
      <c r="T1449" s="602" t="s">
        <v>498</v>
      </c>
      <c r="U1449" s="602" t="s">
        <v>498</v>
      </c>
      <c r="V1449" s="602" t="s">
        <v>498</v>
      </c>
      <c r="W1449" s="602" t="s">
        <v>499</v>
      </c>
      <c r="X1449" s="602" t="s">
        <v>498</v>
      </c>
    </row>
    <row r="1450" spans="1:24" s="602" customFormat="1">
      <c r="A1450" s="602">
        <v>424073</v>
      </c>
      <c r="B1450" s="602" t="s">
        <v>5842</v>
      </c>
      <c r="C1450" s="602" t="s">
        <v>499</v>
      </c>
      <c r="D1450" s="602" t="s">
        <v>499</v>
      </c>
      <c r="E1450" s="602" t="s">
        <v>499</v>
      </c>
      <c r="F1450" s="602" t="s">
        <v>497</v>
      </c>
      <c r="G1450" s="602" t="s">
        <v>499</v>
      </c>
      <c r="H1450" s="602" t="s">
        <v>498</v>
      </c>
      <c r="I1450" s="602" t="s">
        <v>498</v>
      </c>
      <c r="J1450" s="602" t="s">
        <v>498</v>
      </c>
      <c r="K1450" s="602" t="s">
        <v>498</v>
      </c>
      <c r="L1450" s="602" t="s">
        <v>499</v>
      </c>
      <c r="M1450" s="602" t="s">
        <v>497</v>
      </c>
      <c r="N1450" s="602" t="s">
        <v>499</v>
      </c>
      <c r="O1450" s="602" t="s">
        <v>497</v>
      </c>
      <c r="P1450" s="602" t="s">
        <v>499</v>
      </c>
      <c r="Q1450" s="602" t="s">
        <v>498</v>
      </c>
      <c r="R1450" s="602" t="s">
        <v>497</v>
      </c>
      <c r="S1450" s="602" t="s">
        <v>499</v>
      </c>
      <c r="T1450" s="602" t="s">
        <v>499</v>
      </c>
      <c r="U1450" s="602" t="s">
        <v>499</v>
      </c>
      <c r="V1450" s="602" t="s">
        <v>498</v>
      </c>
      <c r="W1450" s="602" t="s">
        <v>499</v>
      </c>
      <c r="X1450" s="602" t="s">
        <v>498</v>
      </c>
    </row>
    <row r="1451" spans="1:24" s="602" customFormat="1">
      <c r="A1451" s="602">
        <v>416513</v>
      </c>
      <c r="B1451" s="602" t="s">
        <v>5842</v>
      </c>
      <c r="C1451" s="602" t="s">
        <v>499</v>
      </c>
      <c r="D1451" s="602" t="s">
        <v>499</v>
      </c>
      <c r="E1451" s="602" t="s">
        <v>497</v>
      </c>
      <c r="F1451" s="602" t="s">
        <v>499</v>
      </c>
      <c r="G1451" s="602" t="s">
        <v>497</v>
      </c>
      <c r="H1451" s="602" t="s">
        <v>497</v>
      </c>
      <c r="I1451" s="602" t="s">
        <v>497</v>
      </c>
      <c r="J1451" s="602" t="s">
        <v>498</v>
      </c>
      <c r="K1451" s="602" t="s">
        <v>499</v>
      </c>
      <c r="L1451" s="602" t="s">
        <v>498</v>
      </c>
      <c r="M1451" s="602" t="s">
        <v>497</v>
      </c>
      <c r="N1451" s="602" t="s">
        <v>499</v>
      </c>
      <c r="O1451" s="602" t="s">
        <v>499</v>
      </c>
      <c r="P1451" s="602" t="s">
        <v>497</v>
      </c>
      <c r="Q1451" s="602" t="s">
        <v>498</v>
      </c>
      <c r="R1451" s="602" t="s">
        <v>498</v>
      </c>
      <c r="S1451" s="602" t="s">
        <v>499</v>
      </c>
      <c r="T1451" s="602" t="s">
        <v>499</v>
      </c>
      <c r="U1451" s="602" t="s">
        <v>499</v>
      </c>
      <c r="V1451" s="602" t="s">
        <v>499</v>
      </c>
      <c r="W1451" s="602" t="s">
        <v>498</v>
      </c>
      <c r="X1451" s="602" t="s">
        <v>499</v>
      </c>
    </row>
    <row r="1452" spans="1:24" s="602" customFormat="1">
      <c r="A1452" s="602">
        <v>414590</v>
      </c>
      <c r="B1452" s="602" t="s">
        <v>5842</v>
      </c>
      <c r="C1452" s="602" t="s">
        <v>499</v>
      </c>
      <c r="D1452" s="602" t="s">
        <v>499</v>
      </c>
      <c r="E1452" s="602" t="s">
        <v>497</v>
      </c>
      <c r="F1452" s="602" t="s">
        <v>499</v>
      </c>
      <c r="G1452" s="602" t="s">
        <v>499</v>
      </c>
      <c r="H1452" s="602" t="s">
        <v>499</v>
      </c>
      <c r="I1452" s="602" t="s">
        <v>497</v>
      </c>
      <c r="J1452" s="602" t="s">
        <v>499</v>
      </c>
      <c r="K1452" s="602" t="s">
        <v>499</v>
      </c>
      <c r="L1452" s="602" t="s">
        <v>498</v>
      </c>
      <c r="M1452" s="602" t="s">
        <v>499</v>
      </c>
      <c r="N1452" s="602" t="s">
        <v>497</v>
      </c>
      <c r="O1452" s="602" t="s">
        <v>497</v>
      </c>
      <c r="P1452" s="602" t="s">
        <v>498</v>
      </c>
      <c r="Q1452" s="602" t="s">
        <v>497</v>
      </c>
      <c r="R1452" s="602" t="s">
        <v>498</v>
      </c>
      <c r="S1452" s="602" t="s">
        <v>497</v>
      </c>
      <c r="T1452" s="602" t="s">
        <v>498</v>
      </c>
      <c r="U1452" s="602" t="s">
        <v>497</v>
      </c>
      <c r="V1452" s="602" t="s">
        <v>499</v>
      </c>
      <c r="W1452" s="602" t="s">
        <v>497</v>
      </c>
      <c r="X1452" s="602" t="s">
        <v>498</v>
      </c>
    </row>
    <row r="1453" spans="1:24" s="602" customFormat="1">
      <c r="A1453" s="602">
        <v>422283</v>
      </c>
      <c r="B1453" s="602" t="s">
        <v>5842</v>
      </c>
      <c r="C1453" s="602" t="s">
        <v>499</v>
      </c>
      <c r="D1453" s="602" t="s">
        <v>499</v>
      </c>
      <c r="E1453" s="602" t="s">
        <v>499</v>
      </c>
      <c r="F1453" s="602" t="s">
        <v>497</v>
      </c>
      <c r="G1453" s="602" t="s">
        <v>499</v>
      </c>
      <c r="H1453" s="602" t="s">
        <v>497</v>
      </c>
      <c r="I1453" s="602" t="s">
        <v>498</v>
      </c>
      <c r="J1453" s="602" t="s">
        <v>499</v>
      </c>
      <c r="K1453" s="602" t="s">
        <v>497</v>
      </c>
      <c r="L1453" s="602" t="s">
        <v>498</v>
      </c>
      <c r="M1453" s="602" t="s">
        <v>499</v>
      </c>
      <c r="N1453" s="602" t="s">
        <v>499</v>
      </c>
      <c r="O1453" s="602" t="s">
        <v>499</v>
      </c>
      <c r="P1453" s="602" t="s">
        <v>499</v>
      </c>
      <c r="Q1453" s="602" t="s">
        <v>498</v>
      </c>
      <c r="R1453" s="602" t="s">
        <v>498</v>
      </c>
      <c r="S1453" s="602" t="s">
        <v>499</v>
      </c>
      <c r="T1453" s="602" t="s">
        <v>497</v>
      </c>
      <c r="U1453" s="602" t="s">
        <v>499</v>
      </c>
      <c r="V1453" s="602" t="s">
        <v>497</v>
      </c>
      <c r="W1453" s="602" t="s">
        <v>499</v>
      </c>
      <c r="X1453" s="602" t="s">
        <v>499</v>
      </c>
    </row>
    <row r="1454" spans="1:24" s="602" customFormat="1">
      <c r="A1454" s="602">
        <v>424100</v>
      </c>
      <c r="B1454" s="602" t="s">
        <v>5842</v>
      </c>
      <c r="C1454" s="602" t="s">
        <v>499</v>
      </c>
      <c r="D1454" s="602" t="s">
        <v>499</v>
      </c>
      <c r="E1454" s="602" t="s">
        <v>499</v>
      </c>
      <c r="F1454" s="602" t="s">
        <v>497</v>
      </c>
      <c r="G1454" s="602" t="s">
        <v>499</v>
      </c>
      <c r="H1454" s="602" t="s">
        <v>499</v>
      </c>
      <c r="I1454" s="602" t="s">
        <v>498</v>
      </c>
      <c r="J1454" s="602" t="s">
        <v>497</v>
      </c>
      <c r="K1454" s="602" t="s">
        <v>499</v>
      </c>
      <c r="L1454" s="602" t="s">
        <v>497</v>
      </c>
      <c r="M1454" s="602" t="s">
        <v>497</v>
      </c>
      <c r="N1454" s="602" t="s">
        <v>497</v>
      </c>
      <c r="O1454" s="602" t="s">
        <v>499</v>
      </c>
      <c r="P1454" s="602" t="s">
        <v>499</v>
      </c>
      <c r="Q1454" s="602" t="s">
        <v>497</v>
      </c>
      <c r="R1454" s="602" t="s">
        <v>499</v>
      </c>
      <c r="S1454" s="602" t="s">
        <v>499</v>
      </c>
      <c r="T1454" s="602" t="s">
        <v>498</v>
      </c>
      <c r="U1454" s="602" t="s">
        <v>498</v>
      </c>
      <c r="V1454" s="602" t="s">
        <v>499</v>
      </c>
      <c r="W1454" s="602" t="s">
        <v>499</v>
      </c>
      <c r="X1454" s="602" t="s">
        <v>498</v>
      </c>
    </row>
    <row r="1455" spans="1:24" s="602" customFormat="1">
      <c r="A1455" s="602">
        <v>424128</v>
      </c>
      <c r="B1455" s="602" t="s">
        <v>5842</v>
      </c>
      <c r="C1455" s="602" t="s">
        <v>499</v>
      </c>
      <c r="D1455" s="602" t="s">
        <v>499</v>
      </c>
      <c r="E1455" s="602" t="s">
        <v>499</v>
      </c>
      <c r="F1455" s="602" t="s">
        <v>499</v>
      </c>
      <c r="G1455" s="602" t="s">
        <v>499</v>
      </c>
      <c r="H1455" s="602" t="s">
        <v>499</v>
      </c>
      <c r="I1455" s="602" t="s">
        <v>499</v>
      </c>
      <c r="J1455" s="602" t="s">
        <v>499</v>
      </c>
      <c r="K1455" s="602" t="s">
        <v>499</v>
      </c>
      <c r="L1455" s="602" t="s">
        <v>498</v>
      </c>
      <c r="M1455" s="602" t="s">
        <v>499</v>
      </c>
      <c r="N1455" s="602" t="s">
        <v>499</v>
      </c>
      <c r="O1455" s="602" t="s">
        <v>499</v>
      </c>
      <c r="P1455" s="602" t="s">
        <v>499</v>
      </c>
      <c r="Q1455" s="602" t="s">
        <v>499</v>
      </c>
      <c r="R1455" s="602" t="s">
        <v>499</v>
      </c>
      <c r="S1455" s="602" t="s">
        <v>499</v>
      </c>
      <c r="T1455" s="602" t="s">
        <v>499</v>
      </c>
      <c r="U1455" s="602" t="s">
        <v>499</v>
      </c>
      <c r="V1455" s="602" t="s">
        <v>498</v>
      </c>
      <c r="W1455" s="602" t="s">
        <v>498</v>
      </c>
      <c r="X1455" s="602" t="s">
        <v>498</v>
      </c>
    </row>
    <row r="1456" spans="1:24" s="602" customFormat="1">
      <c r="A1456" s="602">
        <v>424129</v>
      </c>
      <c r="B1456" s="602" t="s">
        <v>5842</v>
      </c>
      <c r="C1456" s="602" t="s">
        <v>499</v>
      </c>
      <c r="D1456" s="602" t="s">
        <v>499</v>
      </c>
      <c r="E1456" s="602" t="s">
        <v>499</v>
      </c>
      <c r="F1456" s="602" t="s">
        <v>499</v>
      </c>
      <c r="G1456" s="602" t="s">
        <v>499</v>
      </c>
      <c r="H1456" s="602" t="s">
        <v>499</v>
      </c>
      <c r="I1456" s="602" t="s">
        <v>498</v>
      </c>
      <c r="J1456" s="602" t="s">
        <v>499</v>
      </c>
      <c r="K1456" s="602" t="s">
        <v>499</v>
      </c>
      <c r="L1456" s="602" t="s">
        <v>498</v>
      </c>
      <c r="M1456" s="602" t="s">
        <v>499</v>
      </c>
      <c r="N1456" s="602" t="s">
        <v>498</v>
      </c>
      <c r="O1456" s="602" t="s">
        <v>499</v>
      </c>
      <c r="P1456" s="602" t="s">
        <v>498</v>
      </c>
      <c r="Q1456" s="602" t="s">
        <v>499</v>
      </c>
      <c r="R1456" s="602" t="s">
        <v>498</v>
      </c>
      <c r="S1456" s="602" t="s">
        <v>499</v>
      </c>
      <c r="T1456" s="602" t="s">
        <v>498</v>
      </c>
      <c r="U1456" s="602" t="s">
        <v>499</v>
      </c>
      <c r="V1456" s="602" t="s">
        <v>499</v>
      </c>
      <c r="W1456" s="602" t="s">
        <v>498</v>
      </c>
      <c r="X1456" s="602" t="s">
        <v>499</v>
      </c>
    </row>
    <row r="1457" spans="1:24" s="602" customFormat="1">
      <c r="A1457" s="602">
        <v>413539</v>
      </c>
      <c r="B1457" s="602" t="s">
        <v>5842</v>
      </c>
      <c r="C1457" s="602" t="s">
        <v>499</v>
      </c>
      <c r="D1457" s="602" t="s">
        <v>499</v>
      </c>
      <c r="E1457" s="602" t="s">
        <v>499</v>
      </c>
      <c r="F1457" s="602" t="s">
        <v>499</v>
      </c>
      <c r="G1457" s="602" t="s">
        <v>497</v>
      </c>
      <c r="H1457" s="602" t="s">
        <v>497</v>
      </c>
      <c r="I1457" s="602" t="s">
        <v>499</v>
      </c>
      <c r="J1457" s="602" t="s">
        <v>498</v>
      </c>
      <c r="K1457" s="602" t="s">
        <v>499</v>
      </c>
      <c r="L1457" s="602" t="s">
        <v>499</v>
      </c>
      <c r="M1457" s="602" t="s">
        <v>499</v>
      </c>
      <c r="N1457" s="602" t="s">
        <v>497</v>
      </c>
      <c r="O1457" s="602" t="s">
        <v>497</v>
      </c>
      <c r="P1457" s="602" t="s">
        <v>497</v>
      </c>
      <c r="Q1457" s="602" t="s">
        <v>499</v>
      </c>
      <c r="R1457" s="602" t="s">
        <v>498</v>
      </c>
      <c r="S1457" s="602" t="s">
        <v>499</v>
      </c>
      <c r="T1457" s="602" t="s">
        <v>497</v>
      </c>
      <c r="U1457" s="602" t="s">
        <v>497</v>
      </c>
      <c r="V1457" s="602" t="s">
        <v>497</v>
      </c>
      <c r="W1457" s="602" t="s">
        <v>497</v>
      </c>
      <c r="X1457" s="602" t="s">
        <v>498</v>
      </c>
    </row>
    <row r="1458" spans="1:24" s="602" customFormat="1">
      <c r="A1458" s="602">
        <v>424171</v>
      </c>
      <c r="B1458" s="602" t="s">
        <v>5842</v>
      </c>
      <c r="C1458" s="602" t="s">
        <v>499</v>
      </c>
      <c r="D1458" s="602" t="s">
        <v>499</v>
      </c>
      <c r="E1458" s="602" t="s">
        <v>499</v>
      </c>
      <c r="F1458" s="602" t="s">
        <v>497</v>
      </c>
      <c r="G1458" s="602" t="s">
        <v>499</v>
      </c>
      <c r="H1458" s="602" t="s">
        <v>497</v>
      </c>
      <c r="I1458" s="602" t="s">
        <v>499</v>
      </c>
      <c r="J1458" s="602" t="s">
        <v>499</v>
      </c>
      <c r="K1458" s="602" t="s">
        <v>499</v>
      </c>
      <c r="L1458" s="602" t="s">
        <v>497</v>
      </c>
      <c r="M1458" s="602" t="s">
        <v>499</v>
      </c>
      <c r="N1458" s="602" t="s">
        <v>499</v>
      </c>
      <c r="O1458" s="602" t="s">
        <v>499</v>
      </c>
      <c r="P1458" s="602" t="s">
        <v>497</v>
      </c>
      <c r="Q1458" s="602" t="s">
        <v>499</v>
      </c>
      <c r="R1458" s="602" t="s">
        <v>499</v>
      </c>
      <c r="S1458" s="602" t="s">
        <v>499</v>
      </c>
      <c r="T1458" s="602" t="s">
        <v>499</v>
      </c>
      <c r="U1458" s="602" t="s">
        <v>499</v>
      </c>
      <c r="V1458" s="602" t="s">
        <v>499</v>
      </c>
      <c r="W1458" s="602" t="s">
        <v>499</v>
      </c>
      <c r="X1458" s="602" t="s">
        <v>499</v>
      </c>
    </row>
    <row r="1459" spans="1:24" s="602" customFormat="1">
      <c r="A1459" s="602">
        <v>420383</v>
      </c>
      <c r="B1459" s="602" t="s">
        <v>5842</v>
      </c>
      <c r="C1459" s="602" t="s">
        <v>499</v>
      </c>
      <c r="D1459" s="602" t="s">
        <v>499</v>
      </c>
      <c r="E1459" s="602" t="s">
        <v>497</v>
      </c>
      <c r="F1459" s="602" t="s">
        <v>499</v>
      </c>
      <c r="G1459" s="602" t="s">
        <v>497</v>
      </c>
      <c r="H1459" s="602" t="s">
        <v>499</v>
      </c>
      <c r="I1459" s="602" t="s">
        <v>499</v>
      </c>
      <c r="J1459" s="602" t="s">
        <v>499</v>
      </c>
      <c r="K1459" s="602" t="s">
        <v>499</v>
      </c>
      <c r="L1459" s="602" t="s">
        <v>498</v>
      </c>
      <c r="M1459" s="602" t="s">
        <v>497</v>
      </c>
      <c r="N1459" s="602" t="s">
        <v>499</v>
      </c>
      <c r="O1459" s="602" t="s">
        <v>499</v>
      </c>
      <c r="P1459" s="602" t="s">
        <v>499</v>
      </c>
      <c r="Q1459" s="602" t="s">
        <v>499</v>
      </c>
      <c r="R1459" s="602" t="s">
        <v>498</v>
      </c>
      <c r="S1459" s="602" t="s">
        <v>498</v>
      </c>
      <c r="T1459" s="602" t="s">
        <v>497</v>
      </c>
      <c r="U1459" s="602" t="s">
        <v>499</v>
      </c>
      <c r="V1459" s="602" t="s">
        <v>499</v>
      </c>
      <c r="W1459" s="602" t="s">
        <v>497</v>
      </c>
      <c r="X1459" s="602" t="s">
        <v>499</v>
      </c>
    </row>
    <row r="1460" spans="1:24" s="602" customFormat="1">
      <c r="A1460" s="602">
        <v>417661</v>
      </c>
      <c r="B1460" s="602" t="s">
        <v>5842</v>
      </c>
      <c r="C1460" s="602" t="s">
        <v>499</v>
      </c>
      <c r="D1460" s="602" t="s">
        <v>499</v>
      </c>
      <c r="E1460" s="602" t="s">
        <v>499</v>
      </c>
      <c r="F1460" s="602" t="s">
        <v>499</v>
      </c>
      <c r="G1460" s="602" t="s">
        <v>499</v>
      </c>
      <c r="H1460" s="602" t="s">
        <v>499</v>
      </c>
      <c r="I1460" s="602" t="s">
        <v>497</v>
      </c>
      <c r="J1460" s="602" t="s">
        <v>497</v>
      </c>
      <c r="K1460" s="602" t="s">
        <v>497</v>
      </c>
      <c r="L1460" s="602" t="s">
        <v>497</v>
      </c>
      <c r="M1460" s="602" t="s">
        <v>497</v>
      </c>
      <c r="N1460" s="602" t="s">
        <v>497</v>
      </c>
      <c r="O1460" s="602" t="s">
        <v>497</v>
      </c>
      <c r="P1460" s="602" t="s">
        <v>497</v>
      </c>
      <c r="Q1460" s="602" t="s">
        <v>497</v>
      </c>
      <c r="R1460" s="602" t="s">
        <v>497</v>
      </c>
      <c r="S1460" s="602" t="s">
        <v>499</v>
      </c>
      <c r="T1460" s="602" t="s">
        <v>498</v>
      </c>
      <c r="U1460" s="602" t="s">
        <v>498</v>
      </c>
      <c r="V1460" s="602" t="s">
        <v>498</v>
      </c>
      <c r="W1460" s="602" t="s">
        <v>498</v>
      </c>
      <c r="X1460" s="602" t="s">
        <v>498</v>
      </c>
    </row>
    <row r="1461" spans="1:24" s="602" customFormat="1">
      <c r="A1461" s="602">
        <v>416558</v>
      </c>
      <c r="B1461" s="602" t="s">
        <v>5842</v>
      </c>
      <c r="C1461" s="602" t="s">
        <v>499</v>
      </c>
      <c r="D1461" s="602" t="s">
        <v>499</v>
      </c>
      <c r="E1461" s="602" t="s">
        <v>499</v>
      </c>
      <c r="F1461" s="602" t="s">
        <v>499</v>
      </c>
      <c r="G1461" s="602" t="s">
        <v>499</v>
      </c>
      <c r="H1461" s="602" t="s">
        <v>499</v>
      </c>
      <c r="I1461" s="602" t="s">
        <v>499</v>
      </c>
      <c r="J1461" s="602" t="s">
        <v>499</v>
      </c>
      <c r="K1461" s="602" t="s">
        <v>499</v>
      </c>
      <c r="L1461" s="602" t="s">
        <v>498</v>
      </c>
      <c r="M1461" s="602" t="s">
        <v>499</v>
      </c>
      <c r="N1461" s="602" t="s">
        <v>499</v>
      </c>
      <c r="O1461" s="602" t="s">
        <v>499</v>
      </c>
      <c r="P1461" s="602" t="s">
        <v>499</v>
      </c>
      <c r="Q1461" s="602" t="s">
        <v>498</v>
      </c>
      <c r="R1461" s="602" t="s">
        <v>498</v>
      </c>
      <c r="S1461" s="602" t="s">
        <v>499</v>
      </c>
      <c r="T1461" s="602" t="s">
        <v>498</v>
      </c>
      <c r="U1461" s="602" t="s">
        <v>499</v>
      </c>
      <c r="V1461" s="602" t="s">
        <v>499</v>
      </c>
      <c r="W1461" s="602" t="s">
        <v>498</v>
      </c>
      <c r="X1461" s="602" t="s">
        <v>499</v>
      </c>
    </row>
    <row r="1462" spans="1:24" s="602" customFormat="1">
      <c r="A1462" s="602">
        <v>424226</v>
      </c>
      <c r="B1462" s="602" t="s">
        <v>5842</v>
      </c>
      <c r="C1462" s="602" t="s">
        <v>499</v>
      </c>
      <c r="D1462" s="602" t="s">
        <v>499</v>
      </c>
      <c r="E1462" s="602" t="s">
        <v>499</v>
      </c>
      <c r="F1462" s="602" t="s">
        <v>497</v>
      </c>
      <c r="G1462" s="602" t="s">
        <v>499</v>
      </c>
      <c r="H1462" s="602" t="s">
        <v>497</v>
      </c>
      <c r="I1462" s="602" t="s">
        <v>497</v>
      </c>
      <c r="J1462" s="602" t="s">
        <v>499</v>
      </c>
      <c r="K1462" s="602" t="s">
        <v>498</v>
      </c>
      <c r="L1462" s="602" t="s">
        <v>498</v>
      </c>
      <c r="M1462" s="602" t="s">
        <v>499</v>
      </c>
      <c r="N1462" s="602" t="s">
        <v>499</v>
      </c>
      <c r="O1462" s="602" t="s">
        <v>497</v>
      </c>
      <c r="P1462" s="602" t="s">
        <v>499</v>
      </c>
      <c r="Q1462" s="602" t="s">
        <v>499</v>
      </c>
      <c r="R1462" s="602" t="s">
        <v>498</v>
      </c>
      <c r="S1462" s="602" t="s">
        <v>499</v>
      </c>
      <c r="T1462" s="602" t="s">
        <v>499</v>
      </c>
      <c r="U1462" s="602" t="s">
        <v>498</v>
      </c>
      <c r="V1462" s="602" t="s">
        <v>499</v>
      </c>
      <c r="W1462" s="602" t="s">
        <v>499</v>
      </c>
      <c r="X1462" s="602" t="s">
        <v>499</v>
      </c>
    </row>
    <row r="1463" spans="1:24" s="602" customFormat="1">
      <c r="A1463" s="602">
        <v>417686</v>
      </c>
      <c r="B1463" s="602" t="s">
        <v>5842</v>
      </c>
      <c r="C1463" s="602" t="s">
        <v>499</v>
      </c>
      <c r="D1463" s="602" t="s">
        <v>499</v>
      </c>
      <c r="E1463" s="602" t="s">
        <v>497</v>
      </c>
      <c r="F1463" s="602" t="s">
        <v>497</v>
      </c>
      <c r="G1463" s="602" t="s">
        <v>499</v>
      </c>
      <c r="H1463" s="602" t="s">
        <v>497</v>
      </c>
      <c r="I1463" s="602" t="s">
        <v>499</v>
      </c>
      <c r="J1463" s="602" t="s">
        <v>499</v>
      </c>
      <c r="K1463" s="602" t="s">
        <v>499</v>
      </c>
      <c r="L1463" s="602" t="s">
        <v>498</v>
      </c>
      <c r="M1463" s="602" t="s">
        <v>499</v>
      </c>
      <c r="N1463" s="602" t="s">
        <v>499</v>
      </c>
      <c r="O1463" s="602" t="s">
        <v>499</v>
      </c>
      <c r="P1463" s="602" t="s">
        <v>499</v>
      </c>
      <c r="Q1463" s="602" t="s">
        <v>499</v>
      </c>
      <c r="R1463" s="602" t="s">
        <v>498</v>
      </c>
      <c r="S1463" s="602" t="s">
        <v>498</v>
      </c>
      <c r="T1463" s="602" t="s">
        <v>499</v>
      </c>
      <c r="U1463" s="602" t="s">
        <v>499</v>
      </c>
      <c r="V1463" s="602" t="s">
        <v>499</v>
      </c>
      <c r="W1463" s="602" t="s">
        <v>499</v>
      </c>
      <c r="X1463" s="602" t="s">
        <v>499</v>
      </c>
    </row>
    <row r="1464" spans="1:24" s="602" customFormat="1">
      <c r="A1464" s="602">
        <v>424234</v>
      </c>
      <c r="B1464" s="602" t="s">
        <v>5842</v>
      </c>
      <c r="C1464" s="602" t="s">
        <v>499</v>
      </c>
      <c r="D1464" s="602" t="s">
        <v>499</v>
      </c>
      <c r="E1464" s="602" t="s">
        <v>497</v>
      </c>
      <c r="F1464" s="602" t="s">
        <v>499</v>
      </c>
      <c r="G1464" s="602" t="s">
        <v>499</v>
      </c>
      <c r="H1464" s="602" t="s">
        <v>497</v>
      </c>
      <c r="I1464" s="602" t="s">
        <v>499</v>
      </c>
      <c r="J1464" s="602" t="s">
        <v>499</v>
      </c>
      <c r="K1464" s="602" t="s">
        <v>499</v>
      </c>
      <c r="L1464" s="602" t="s">
        <v>497</v>
      </c>
      <c r="M1464" s="602" t="s">
        <v>499</v>
      </c>
      <c r="N1464" s="602" t="s">
        <v>497</v>
      </c>
      <c r="O1464" s="602" t="s">
        <v>497</v>
      </c>
      <c r="P1464" s="602" t="s">
        <v>497</v>
      </c>
      <c r="Q1464" s="602" t="s">
        <v>499</v>
      </c>
      <c r="R1464" s="602" t="s">
        <v>498</v>
      </c>
      <c r="S1464" s="602" t="s">
        <v>498</v>
      </c>
      <c r="T1464" s="602" t="s">
        <v>498</v>
      </c>
      <c r="U1464" s="602" t="s">
        <v>498</v>
      </c>
      <c r="V1464" s="602" t="s">
        <v>498</v>
      </c>
      <c r="W1464" s="602" t="s">
        <v>498</v>
      </c>
      <c r="X1464" s="602" t="s">
        <v>498</v>
      </c>
    </row>
    <row r="1465" spans="1:24" s="602" customFormat="1">
      <c r="A1465" s="602">
        <v>424241</v>
      </c>
      <c r="B1465" s="602" t="s">
        <v>5842</v>
      </c>
      <c r="C1465" s="602" t="s">
        <v>499</v>
      </c>
      <c r="D1465" s="602" t="s">
        <v>499</v>
      </c>
      <c r="E1465" s="602" t="s">
        <v>499</v>
      </c>
      <c r="F1465" s="602" t="s">
        <v>499</v>
      </c>
      <c r="G1465" s="602" t="s">
        <v>498</v>
      </c>
      <c r="H1465" s="602" t="s">
        <v>497</v>
      </c>
      <c r="I1465" s="602" t="s">
        <v>499</v>
      </c>
      <c r="J1465" s="602" t="s">
        <v>499</v>
      </c>
      <c r="K1465" s="602" t="s">
        <v>499</v>
      </c>
      <c r="L1465" s="602" t="s">
        <v>498</v>
      </c>
      <c r="M1465" s="602" t="s">
        <v>499</v>
      </c>
      <c r="N1465" s="602" t="s">
        <v>499</v>
      </c>
      <c r="O1465" s="602" t="s">
        <v>499</v>
      </c>
      <c r="P1465" s="602" t="s">
        <v>498</v>
      </c>
      <c r="Q1465" s="602" t="s">
        <v>498</v>
      </c>
      <c r="R1465" s="602" t="s">
        <v>498</v>
      </c>
      <c r="S1465" s="602" t="s">
        <v>499</v>
      </c>
      <c r="T1465" s="602" t="s">
        <v>499</v>
      </c>
      <c r="U1465" s="602" t="s">
        <v>499</v>
      </c>
      <c r="V1465" s="602" t="s">
        <v>498</v>
      </c>
      <c r="W1465" s="602" t="s">
        <v>499</v>
      </c>
      <c r="X1465" s="602" t="s">
        <v>498</v>
      </c>
    </row>
    <row r="1466" spans="1:24" s="602" customFormat="1">
      <c r="A1466" s="602">
        <v>422499</v>
      </c>
      <c r="B1466" s="602" t="s">
        <v>5842</v>
      </c>
      <c r="C1466" s="602" t="s">
        <v>499</v>
      </c>
      <c r="D1466" s="602" t="s">
        <v>499</v>
      </c>
      <c r="E1466" s="602" t="s">
        <v>499</v>
      </c>
      <c r="F1466" s="602" t="s">
        <v>499</v>
      </c>
      <c r="G1466" s="602" t="s">
        <v>497</v>
      </c>
      <c r="H1466" s="602" t="s">
        <v>498</v>
      </c>
      <c r="I1466" s="602" t="s">
        <v>499</v>
      </c>
      <c r="J1466" s="602" t="s">
        <v>499</v>
      </c>
      <c r="K1466" s="602" t="s">
        <v>497</v>
      </c>
      <c r="L1466" s="602" t="s">
        <v>498</v>
      </c>
      <c r="M1466" s="602" t="s">
        <v>497</v>
      </c>
      <c r="N1466" s="602" t="s">
        <v>499</v>
      </c>
      <c r="O1466" s="602" t="s">
        <v>499</v>
      </c>
      <c r="P1466" s="602" t="s">
        <v>498</v>
      </c>
      <c r="Q1466" s="602" t="s">
        <v>499</v>
      </c>
      <c r="R1466" s="602" t="s">
        <v>498</v>
      </c>
      <c r="S1466" s="602" t="s">
        <v>498</v>
      </c>
      <c r="T1466" s="602" t="s">
        <v>498</v>
      </c>
      <c r="U1466" s="602" t="s">
        <v>498</v>
      </c>
      <c r="V1466" s="602" t="s">
        <v>498</v>
      </c>
      <c r="W1466" s="602" t="s">
        <v>498</v>
      </c>
      <c r="X1466" s="602" t="s">
        <v>498</v>
      </c>
    </row>
    <row r="1467" spans="1:24" s="602" customFormat="1">
      <c r="A1467" s="602">
        <v>422503</v>
      </c>
      <c r="B1467" s="602" t="s">
        <v>5842</v>
      </c>
      <c r="C1467" s="602" t="s">
        <v>499</v>
      </c>
      <c r="D1467" s="602" t="s">
        <v>499</v>
      </c>
      <c r="E1467" s="602" t="s">
        <v>499</v>
      </c>
      <c r="F1467" s="602" t="s">
        <v>497</v>
      </c>
      <c r="G1467" s="602" t="s">
        <v>499</v>
      </c>
      <c r="H1467" s="602" t="s">
        <v>497</v>
      </c>
      <c r="I1467" s="602" t="s">
        <v>499</v>
      </c>
      <c r="J1467" s="602" t="s">
        <v>499</v>
      </c>
      <c r="K1467" s="602" t="s">
        <v>497</v>
      </c>
      <c r="L1467" s="602" t="s">
        <v>498</v>
      </c>
      <c r="M1467" s="602" t="s">
        <v>497</v>
      </c>
      <c r="N1467" s="602" t="s">
        <v>499</v>
      </c>
      <c r="O1467" s="602" t="s">
        <v>499</v>
      </c>
      <c r="P1467" s="602" t="s">
        <v>499</v>
      </c>
      <c r="Q1467" s="602" t="s">
        <v>499</v>
      </c>
      <c r="R1467" s="602" t="s">
        <v>498</v>
      </c>
      <c r="S1467" s="602" t="s">
        <v>498</v>
      </c>
      <c r="T1467" s="602" t="s">
        <v>498</v>
      </c>
      <c r="U1467" s="602" t="s">
        <v>498</v>
      </c>
      <c r="V1467" s="602" t="s">
        <v>498</v>
      </c>
      <c r="W1467" s="602" t="s">
        <v>498</v>
      </c>
      <c r="X1467" s="602" t="s">
        <v>498</v>
      </c>
    </row>
    <row r="1468" spans="1:24" s="602" customFormat="1">
      <c r="A1468" s="602">
        <v>422547</v>
      </c>
      <c r="B1468" s="602" t="s">
        <v>5842</v>
      </c>
      <c r="C1468" s="602" t="s">
        <v>499</v>
      </c>
      <c r="D1468" s="602" t="s">
        <v>499</v>
      </c>
      <c r="E1468" s="602" t="s">
        <v>499</v>
      </c>
      <c r="F1468" s="602" t="s">
        <v>499</v>
      </c>
      <c r="G1468" s="602" t="s">
        <v>498</v>
      </c>
      <c r="H1468" s="602" t="s">
        <v>498</v>
      </c>
      <c r="I1468" s="602" t="s">
        <v>499</v>
      </c>
      <c r="J1468" s="602" t="s">
        <v>499</v>
      </c>
      <c r="K1468" s="602" t="s">
        <v>499</v>
      </c>
      <c r="L1468" s="602" t="s">
        <v>498</v>
      </c>
      <c r="M1468" s="602" t="s">
        <v>497</v>
      </c>
      <c r="N1468" s="602" t="s">
        <v>498</v>
      </c>
      <c r="O1468" s="602" t="s">
        <v>499</v>
      </c>
      <c r="P1468" s="602" t="s">
        <v>499</v>
      </c>
      <c r="Q1468" s="602" t="s">
        <v>498</v>
      </c>
      <c r="R1468" s="602" t="s">
        <v>498</v>
      </c>
      <c r="S1468" s="602" t="s">
        <v>498</v>
      </c>
      <c r="T1468" s="602" t="s">
        <v>498</v>
      </c>
      <c r="U1468" s="602" t="s">
        <v>498</v>
      </c>
      <c r="V1468" s="602" t="s">
        <v>498</v>
      </c>
      <c r="W1468" s="602" t="s">
        <v>498</v>
      </c>
      <c r="X1468" s="602" t="s">
        <v>498</v>
      </c>
    </row>
    <row r="1469" spans="1:24" s="602" customFormat="1">
      <c r="A1469" s="602">
        <v>422675</v>
      </c>
      <c r="B1469" s="602" t="s">
        <v>5842</v>
      </c>
      <c r="C1469" s="602" t="s">
        <v>499</v>
      </c>
      <c r="D1469" s="602" t="s">
        <v>499</v>
      </c>
      <c r="E1469" s="602" t="s">
        <v>499</v>
      </c>
      <c r="F1469" s="602" t="s">
        <v>497</v>
      </c>
      <c r="G1469" s="602" t="s">
        <v>499</v>
      </c>
      <c r="H1469" s="602" t="s">
        <v>499</v>
      </c>
      <c r="I1469" s="602" t="s">
        <v>499</v>
      </c>
      <c r="J1469" s="602" t="s">
        <v>499</v>
      </c>
      <c r="K1469" s="602" t="s">
        <v>497</v>
      </c>
      <c r="L1469" s="602" t="s">
        <v>498</v>
      </c>
      <c r="M1469" s="602" t="s">
        <v>499</v>
      </c>
      <c r="N1469" s="602" t="s">
        <v>499</v>
      </c>
      <c r="O1469" s="602" t="s">
        <v>499</v>
      </c>
      <c r="P1469" s="602" t="s">
        <v>499</v>
      </c>
      <c r="Q1469" s="602" t="s">
        <v>498</v>
      </c>
      <c r="R1469" s="602" t="s">
        <v>498</v>
      </c>
      <c r="S1469" s="602" t="s">
        <v>498</v>
      </c>
      <c r="T1469" s="602" t="s">
        <v>498</v>
      </c>
      <c r="U1469" s="602" t="s">
        <v>498</v>
      </c>
      <c r="V1469" s="602" t="s">
        <v>498</v>
      </c>
      <c r="W1469" s="602" t="s">
        <v>498</v>
      </c>
      <c r="X1469" s="602" t="s">
        <v>498</v>
      </c>
    </row>
    <row r="1470" spans="1:24" s="602" customFormat="1">
      <c r="A1470" s="602">
        <v>422695</v>
      </c>
      <c r="B1470" s="602" t="s">
        <v>5842</v>
      </c>
      <c r="C1470" s="602" t="s">
        <v>499</v>
      </c>
      <c r="D1470" s="602" t="s">
        <v>499</v>
      </c>
      <c r="E1470" s="602" t="s">
        <v>497</v>
      </c>
      <c r="F1470" s="602" t="s">
        <v>497</v>
      </c>
      <c r="G1470" s="602" t="s">
        <v>499</v>
      </c>
      <c r="H1470" s="602" t="s">
        <v>499</v>
      </c>
      <c r="I1470" s="602" t="s">
        <v>499</v>
      </c>
      <c r="J1470" s="602" t="s">
        <v>499</v>
      </c>
      <c r="K1470" s="602" t="s">
        <v>497</v>
      </c>
      <c r="L1470" s="602" t="s">
        <v>499</v>
      </c>
      <c r="M1470" s="602" t="s">
        <v>499</v>
      </c>
      <c r="N1470" s="602" t="s">
        <v>499</v>
      </c>
      <c r="O1470" s="602" t="s">
        <v>499</v>
      </c>
      <c r="P1470" s="602" t="s">
        <v>499</v>
      </c>
      <c r="Q1470" s="602" t="s">
        <v>499</v>
      </c>
      <c r="R1470" s="602" t="s">
        <v>498</v>
      </c>
      <c r="S1470" s="602" t="s">
        <v>498</v>
      </c>
      <c r="T1470" s="602" t="s">
        <v>498</v>
      </c>
      <c r="U1470" s="602" t="s">
        <v>498</v>
      </c>
      <c r="V1470" s="602" t="s">
        <v>498</v>
      </c>
      <c r="W1470" s="602" t="s">
        <v>498</v>
      </c>
      <c r="X1470" s="602" t="s">
        <v>498</v>
      </c>
    </row>
    <row r="1471" spans="1:24" s="602" customFormat="1">
      <c r="A1471" s="602">
        <v>420721</v>
      </c>
      <c r="B1471" s="602" t="s">
        <v>5842</v>
      </c>
      <c r="C1471" s="602" t="s">
        <v>499</v>
      </c>
      <c r="D1471" s="602" t="s">
        <v>499</v>
      </c>
      <c r="E1471" s="602" t="s">
        <v>499</v>
      </c>
      <c r="F1471" s="602" t="s">
        <v>499</v>
      </c>
      <c r="G1471" s="602" t="s">
        <v>499</v>
      </c>
      <c r="H1471" s="602" t="s">
        <v>499</v>
      </c>
      <c r="I1471" s="602" t="s">
        <v>497</v>
      </c>
      <c r="J1471" s="602" t="s">
        <v>497</v>
      </c>
      <c r="K1471" s="602" t="s">
        <v>497</v>
      </c>
      <c r="L1471" s="602" t="s">
        <v>497</v>
      </c>
      <c r="M1471" s="602" t="s">
        <v>499</v>
      </c>
      <c r="N1471" s="602" t="s">
        <v>499</v>
      </c>
      <c r="O1471" s="602" t="s">
        <v>499</v>
      </c>
      <c r="P1471" s="602" t="s">
        <v>499</v>
      </c>
      <c r="Q1471" s="602" t="s">
        <v>498</v>
      </c>
      <c r="R1471" s="602" t="s">
        <v>498</v>
      </c>
      <c r="S1471" s="602" t="s">
        <v>499</v>
      </c>
      <c r="T1471" s="602" t="s">
        <v>498</v>
      </c>
      <c r="U1471" s="602" t="s">
        <v>498</v>
      </c>
      <c r="V1471" s="602" t="s">
        <v>498</v>
      </c>
      <c r="W1471" s="602" t="s">
        <v>498</v>
      </c>
      <c r="X1471" s="602" t="s">
        <v>498</v>
      </c>
    </row>
    <row r="1472" spans="1:24" s="602" customFormat="1">
      <c r="A1472" s="602">
        <v>422700</v>
      </c>
      <c r="B1472" s="602" t="s">
        <v>5842</v>
      </c>
      <c r="C1472" s="602" t="s">
        <v>499</v>
      </c>
      <c r="D1472" s="602" t="s">
        <v>499</v>
      </c>
      <c r="E1472" s="602" t="s">
        <v>497</v>
      </c>
      <c r="F1472" s="602" t="s">
        <v>497</v>
      </c>
      <c r="G1472" s="602" t="s">
        <v>499</v>
      </c>
      <c r="H1472" s="602" t="s">
        <v>497</v>
      </c>
      <c r="I1472" s="602" t="s">
        <v>499</v>
      </c>
      <c r="J1472" s="602" t="s">
        <v>499</v>
      </c>
      <c r="K1472" s="602" t="s">
        <v>497</v>
      </c>
      <c r="L1472" s="602" t="s">
        <v>497</v>
      </c>
      <c r="M1472" s="602" t="s">
        <v>497</v>
      </c>
      <c r="N1472" s="602" t="s">
        <v>498</v>
      </c>
      <c r="O1472" s="602" t="s">
        <v>499</v>
      </c>
      <c r="P1472" s="602" t="s">
        <v>498</v>
      </c>
      <c r="Q1472" s="602" t="s">
        <v>498</v>
      </c>
      <c r="R1472" s="602" t="s">
        <v>498</v>
      </c>
      <c r="S1472" s="602" t="s">
        <v>498</v>
      </c>
      <c r="T1472" s="602" t="s">
        <v>498</v>
      </c>
      <c r="U1472" s="602" t="s">
        <v>498</v>
      </c>
      <c r="V1472" s="602" t="s">
        <v>498</v>
      </c>
      <c r="W1472" s="602" t="s">
        <v>498</v>
      </c>
      <c r="X1472" s="602" t="s">
        <v>498</v>
      </c>
    </row>
    <row r="1473" spans="1:24" s="602" customFormat="1">
      <c r="A1473" s="602">
        <v>422752</v>
      </c>
      <c r="B1473" s="602" t="s">
        <v>5842</v>
      </c>
      <c r="C1473" s="602" t="s">
        <v>499</v>
      </c>
      <c r="D1473" s="602" t="s">
        <v>499</v>
      </c>
      <c r="E1473" s="602" t="s">
        <v>499</v>
      </c>
      <c r="F1473" s="602" t="s">
        <v>499</v>
      </c>
      <c r="G1473" s="602" t="s">
        <v>499</v>
      </c>
      <c r="H1473" s="602" t="s">
        <v>499</v>
      </c>
      <c r="I1473" s="602" t="s">
        <v>498</v>
      </c>
      <c r="J1473" s="602" t="s">
        <v>499</v>
      </c>
      <c r="K1473" s="602" t="s">
        <v>499</v>
      </c>
      <c r="L1473" s="602" t="s">
        <v>499</v>
      </c>
      <c r="M1473" s="602" t="s">
        <v>499</v>
      </c>
      <c r="N1473" s="602" t="s">
        <v>498</v>
      </c>
      <c r="O1473" s="602" t="s">
        <v>498</v>
      </c>
      <c r="P1473" s="602" t="s">
        <v>498</v>
      </c>
      <c r="Q1473" s="602" t="s">
        <v>499</v>
      </c>
      <c r="R1473" s="602" t="s">
        <v>498</v>
      </c>
      <c r="S1473" s="602" t="s">
        <v>498</v>
      </c>
      <c r="T1473" s="602" t="s">
        <v>498</v>
      </c>
      <c r="U1473" s="602" t="s">
        <v>498</v>
      </c>
      <c r="V1473" s="602" t="s">
        <v>498</v>
      </c>
      <c r="W1473" s="602" t="s">
        <v>498</v>
      </c>
      <c r="X1473" s="602" t="s">
        <v>498</v>
      </c>
    </row>
    <row r="1474" spans="1:24" s="602" customFormat="1">
      <c r="A1474" s="602">
        <v>422805</v>
      </c>
      <c r="B1474" s="602" t="s">
        <v>5842</v>
      </c>
      <c r="C1474" s="602" t="s">
        <v>499</v>
      </c>
      <c r="D1474" s="602" t="s">
        <v>499</v>
      </c>
      <c r="E1474" s="602" t="s">
        <v>497</v>
      </c>
      <c r="F1474" s="602" t="s">
        <v>497</v>
      </c>
      <c r="G1474" s="602" t="s">
        <v>498</v>
      </c>
      <c r="H1474" s="602" t="s">
        <v>497</v>
      </c>
      <c r="I1474" s="602" t="s">
        <v>497</v>
      </c>
      <c r="J1474" s="602" t="s">
        <v>497</v>
      </c>
      <c r="K1474" s="602" t="s">
        <v>499</v>
      </c>
      <c r="L1474" s="602" t="s">
        <v>498</v>
      </c>
      <c r="M1474" s="602" t="s">
        <v>499</v>
      </c>
      <c r="N1474" s="602" t="s">
        <v>499</v>
      </c>
      <c r="O1474" s="602" t="s">
        <v>499</v>
      </c>
      <c r="P1474" s="602" t="s">
        <v>498</v>
      </c>
      <c r="Q1474" s="602" t="s">
        <v>499</v>
      </c>
      <c r="R1474" s="602" t="s">
        <v>498</v>
      </c>
      <c r="S1474" s="602" t="s">
        <v>499</v>
      </c>
      <c r="T1474" s="602" t="s">
        <v>498</v>
      </c>
      <c r="U1474" s="602" t="s">
        <v>498</v>
      </c>
      <c r="V1474" s="602" t="s">
        <v>498</v>
      </c>
      <c r="W1474" s="602" t="s">
        <v>498</v>
      </c>
      <c r="X1474" s="602" t="s">
        <v>498</v>
      </c>
    </row>
    <row r="1475" spans="1:24" s="602" customFormat="1">
      <c r="A1475" s="602">
        <v>422809</v>
      </c>
      <c r="B1475" s="602" t="s">
        <v>5842</v>
      </c>
      <c r="C1475" s="602" t="s">
        <v>499</v>
      </c>
      <c r="D1475" s="602" t="s">
        <v>499</v>
      </c>
      <c r="E1475" s="602" t="s">
        <v>499</v>
      </c>
      <c r="F1475" s="602" t="s">
        <v>499</v>
      </c>
      <c r="G1475" s="602" t="s">
        <v>499</v>
      </c>
      <c r="H1475" s="602" t="s">
        <v>497</v>
      </c>
      <c r="I1475" s="602" t="s">
        <v>497</v>
      </c>
      <c r="J1475" s="602" t="s">
        <v>497</v>
      </c>
      <c r="K1475" s="602" t="s">
        <v>497</v>
      </c>
      <c r="L1475" s="602" t="s">
        <v>499</v>
      </c>
      <c r="M1475" s="602" t="s">
        <v>499</v>
      </c>
      <c r="N1475" s="602" t="s">
        <v>499</v>
      </c>
      <c r="O1475" s="602" t="s">
        <v>499</v>
      </c>
      <c r="P1475" s="602" t="s">
        <v>499</v>
      </c>
      <c r="Q1475" s="602" t="s">
        <v>498</v>
      </c>
      <c r="R1475" s="602" t="s">
        <v>498</v>
      </c>
      <c r="S1475" s="602" t="s">
        <v>499</v>
      </c>
      <c r="T1475" s="602" t="s">
        <v>498</v>
      </c>
      <c r="U1475" s="602" t="s">
        <v>498</v>
      </c>
      <c r="V1475" s="602" t="s">
        <v>498</v>
      </c>
      <c r="W1475" s="602" t="s">
        <v>498</v>
      </c>
      <c r="X1475" s="602" t="s">
        <v>498</v>
      </c>
    </row>
    <row r="1476" spans="1:24" s="602" customFormat="1">
      <c r="A1476" s="602">
        <v>422823</v>
      </c>
      <c r="B1476" s="602" t="s">
        <v>5842</v>
      </c>
      <c r="C1476" s="602" t="s">
        <v>499</v>
      </c>
      <c r="D1476" s="602" t="s">
        <v>499</v>
      </c>
      <c r="E1476" s="602" t="s">
        <v>499</v>
      </c>
      <c r="F1476" s="602" t="s">
        <v>497</v>
      </c>
      <c r="G1476" s="602" t="s">
        <v>499</v>
      </c>
      <c r="H1476" s="602" t="s">
        <v>499</v>
      </c>
      <c r="I1476" s="602" t="s">
        <v>499</v>
      </c>
      <c r="J1476" s="602" t="s">
        <v>499</v>
      </c>
      <c r="K1476" s="602" t="s">
        <v>498</v>
      </c>
      <c r="L1476" s="602" t="s">
        <v>498</v>
      </c>
      <c r="M1476" s="602" t="s">
        <v>499</v>
      </c>
      <c r="N1476" s="602" t="s">
        <v>499</v>
      </c>
      <c r="O1476" s="602" t="s">
        <v>499</v>
      </c>
      <c r="P1476" s="602" t="s">
        <v>498</v>
      </c>
      <c r="Q1476" s="602" t="s">
        <v>498</v>
      </c>
      <c r="R1476" s="602" t="s">
        <v>499</v>
      </c>
      <c r="S1476" s="602" t="s">
        <v>499</v>
      </c>
      <c r="T1476" s="602" t="s">
        <v>498</v>
      </c>
      <c r="U1476" s="602" t="s">
        <v>498</v>
      </c>
      <c r="V1476" s="602" t="s">
        <v>498</v>
      </c>
      <c r="W1476" s="602" t="s">
        <v>498</v>
      </c>
      <c r="X1476" s="602" t="s">
        <v>498</v>
      </c>
    </row>
    <row r="1477" spans="1:24" s="602" customFormat="1">
      <c r="A1477" s="602">
        <v>422907</v>
      </c>
      <c r="B1477" s="602" t="s">
        <v>5842</v>
      </c>
      <c r="C1477" s="602" t="s">
        <v>499</v>
      </c>
      <c r="D1477" s="602" t="s">
        <v>499</v>
      </c>
      <c r="E1477" s="602" t="s">
        <v>499</v>
      </c>
      <c r="F1477" s="602" t="s">
        <v>499</v>
      </c>
      <c r="G1477" s="602" t="s">
        <v>499</v>
      </c>
      <c r="H1477" s="602" t="s">
        <v>497</v>
      </c>
      <c r="I1477" s="602" t="s">
        <v>497</v>
      </c>
      <c r="J1477" s="602" t="s">
        <v>497</v>
      </c>
      <c r="K1477" s="602" t="s">
        <v>499</v>
      </c>
      <c r="L1477" s="602" t="s">
        <v>498</v>
      </c>
      <c r="M1477" s="602" t="s">
        <v>497</v>
      </c>
      <c r="N1477" s="602" t="s">
        <v>499</v>
      </c>
      <c r="O1477" s="602" t="s">
        <v>499</v>
      </c>
      <c r="P1477" s="602" t="s">
        <v>499</v>
      </c>
      <c r="Q1477" s="602" t="s">
        <v>499</v>
      </c>
      <c r="R1477" s="602" t="s">
        <v>499</v>
      </c>
      <c r="S1477" s="602" t="s">
        <v>498</v>
      </c>
      <c r="T1477" s="602" t="s">
        <v>498</v>
      </c>
      <c r="U1477" s="602" t="s">
        <v>498</v>
      </c>
      <c r="V1477" s="602" t="s">
        <v>498</v>
      </c>
      <c r="W1477" s="602" t="s">
        <v>498</v>
      </c>
      <c r="X1477" s="602" t="s">
        <v>498</v>
      </c>
    </row>
    <row r="1478" spans="1:24" s="602" customFormat="1">
      <c r="A1478" s="602">
        <v>422917</v>
      </c>
      <c r="B1478" s="602" t="s">
        <v>5842</v>
      </c>
      <c r="C1478" s="602" t="s">
        <v>499</v>
      </c>
      <c r="D1478" s="602" t="s">
        <v>499</v>
      </c>
      <c r="E1478" s="602" t="s">
        <v>497</v>
      </c>
      <c r="F1478" s="602" t="s">
        <v>499</v>
      </c>
      <c r="G1478" s="602" t="s">
        <v>499</v>
      </c>
      <c r="H1478" s="602" t="s">
        <v>497</v>
      </c>
      <c r="I1478" s="602" t="s">
        <v>499</v>
      </c>
      <c r="J1478" s="602" t="s">
        <v>499</v>
      </c>
      <c r="K1478" s="602" t="s">
        <v>499</v>
      </c>
      <c r="L1478" s="602" t="s">
        <v>498</v>
      </c>
      <c r="M1478" s="602" t="s">
        <v>499</v>
      </c>
      <c r="N1478" s="602" t="s">
        <v>499</v>
      </c>
      <c r="O1478" s="602" t="s">
        <v>499</v>
      </c>
      <c r="P1478" s="602" t="s">
        <v>499</v>
      </c>
      <c r="Q1478" s="602" t="s">
        <v>499</v>
      </c>
      <c r="R1478" s="602" t="s">
        <v>499</v>
      </c>
      <c r="S1478" s="602" t="s">
        <v>499</v>
      </c>
      <c r="T1478" s="602" t="s">
        <v>498</v>
      </c>
      <c r="U1478" s="602" t="s">
        <v>498</v>
      </c>
      <c r="V1478" s="602" t="s">
        <v>498</v>
      </c>
      <c r="W1478" s="602" t="s">
        <v>498</v>
      </c>
      <c r="X1478" s="602" t="s">
        <v>498</v>
      </c>
    </row>
    <row r="1479" spans="1:24" s="602" customFormat="1">
      <c r="A1479" s="602">
        <v>422938</v>
      </c>
      <c r="B1479" s="602" t="s">
        <v>5842</v>
      </c>
      <c r="C1479" s="602" t="s">
        <v>499</v>
      </c>
      <c r="D1479" s="602" t="s">
        <v>499</v>
      </c>
      <c r="E1479" s="602" t="s">
        <v>499</v>
      </c>
      <c r="F1479" s="602" t="s">
        <v>499</v>
      </c>
      <c r="G1479" s="602" t="s">
        <v>499</v>
      </c>
      <c r="H1479" s="602" t="s">
        <v>497</v>
      </c>
      <c r="I1479" s="602" t="s">
        <v>499</v>
      </c>
      <c r="J1479" s="602" t="s">
        <v>497</v>
      </c>
      <c r="K1479" s="602" t="s">
        <v>499</v>
      </c>
      <c r="L1479" s="602" t="s">
        <v>499</v>
      </c>
      <c r="M1479" s="602" t="s">
        <v>497</v>
      </c>
      <c r="N1479" s="602" t="s">
        <v>499</v>
      </c>
      <c r="O1479" s="602" t="s">
        <v>499</v>
      </c>
      <c r="P1479" s="602" t="s">
        <v>499</v>
      </c>
      <c r="Q1479" s="602" t="s">
        <v>498</v>
      </c>
      <c r="R1479" s="602" t="s">
        <v>499</v>
      </c>
      <c r="S1479" s="602" t="s">
        <v>498</v>
      </c>
      <c r="T1479" s="602" t="s">
        <v>498</v>
      </c>
      <c r="U1479" s="602" t="s">
        <v>498</v>
      </c>
      <c r="V1479" s="602" t="s">
        <v>498</v>
      </c>
      <c r="W1479" s="602" t="s">
        <v>498</v>
      </c>
      <c r="X1479" s="602" t="s">
        <v>498</v>
      </c>
    </row>
    <row r="1480" spans="1:24" s="602" customFormat="1">
      <c r="A1480" s="602">
        <v>422966</v>
      </c>
      <c r="B1480" s="602" t="s">
        <v>5842</v>
      </c>
      <c r="C1480" s="602" t="s">
        <v>499</v>
      </c>
      <c r="D1480" s="602" t="s">
        <v>499</v>
      </c>
      <c r="E1480" s="602" t="s">
        <v>499</v>
      </c>
      <c r="F1480" s="602" t="s">
        <v>499</v>
      </c>
      <c r="G1480" s="602" t="s">
        <v>498</v>
      </c>
      <c r="H1480" s="602" t="s">
        <v>498</v>
      </c>
      <c r="I1480" s="602" t="s">
        <v>499</v>
      </c>
      <c r="J1480" s="602" t="s">
        <v>499</v>
      </c>
      <c r="K1480" s="602" t="s">
        <v>499</v>
      </c>
      <c r="L1480" s="602" t="s">
        <v>498</v>
      </c>
      <c r="M1480" s="602" t="s">
        <v>499</v>
      </c>
      <c r="N1480" s="602" t="s">
        <v>498</v>
      </c>
      <c r="O1480" s="602" t="s">
        <v>499</v>
      </c>
      <c r="P1480" s="602" t="s">
        <v>498</v>
      </c>
      <c r="Q1480" s="602" t="s">
        <v>498</v>
      </c>
      <c r="R1480" s="602" t="s">
        <v>498</v>
      </c>
      <c r="S1480" s="602" t="s">
        <v>498</v>
      </c>
      <c r="T1480" s="602" t="s">
        <v>498</v>
      </c>
      <c r="U1480" s="602" t="s">
        <v>498</v>
      </c>
      <c r="V1480" s="602" t="s">
        <v>498</v>
      </c>
      <c r="W1480" s="602" t="s">
        <v>498</v>
      </c>
      <c r="X1480" s="602" t="s">
        <v>498</v>
      </c>
    </row>
    <row r="1481" spans="1:24" s="602" customFormat="1">
      <c r="A1481" s="602">
        <v>423057</v>
      </c>
      <c r="B1481" s="602" t="s">
        <v>5842</v>
      </c>
      <c r="C1481" s="602" t="s">
        <v>499</v>
      </c>
      <c r="D1481" s="602" t="s">
        <v>499</v>
      </c>
      <c r="E1481" s="602" t="s">
        <v>497</v>
      </c>
      <c r="F1481" s="602" t="s">
        <v>497</v>
      </c>
      <c r="G1481" s="602" t="s">
        <v>499</v>
      </c>
      <c r="H1481" s="602" t="s">
        <v>499</v>
      </c>
      <c r="I1481" s="602" t="s">
        <v>497</v>
      </c>
      <c r="J1481" s="602" t="s">
        <v>499</v>
      </c>
      <c r="K1481" s="602" t="s">
        <v>499</v>
      </c>
      <c r="L1481" s="602" t="s">
        <v>497</v>
      </c>
      <c r="M1481" s="602" t="s">
        <v>499</v>
      </c>
      <c r="N1481" s="602" t="s">
        <v>499</v>
      </c>
      <c r="O1481" s="602" t="s">
        <v>499</v>
      </c>
      <c r="P1481" s="602" t="s">
        <v>499</v>
      </c>
      <c r="Q1481" s="602" t="s">
        <v>498</v>
      </c>
      <c r="R1481" s="602" t="s">
        <v>499</v>
      </c>
      <c r="S1481" s="602" t="s">
        <v>499</v>
      </c>
      <c r="T1481" s="602" t="s">
        <v>498</v>
      </c>
      <c r="U1481" s="602" t="s">
        <v>498</v>
      </c>
      <c r="V1481" s="602" t="s">
        <v>498</v>
      </c>
      <c r="W1481" s="602" t="s">
        <v>498</v>
      </c>
      <c r="X1481" s="602" t="s">
        <v>498</v>
      </c>
    </row>
    <row r="1482" spans="1:24" s="602" customFormat="1">
      <c r="A1482" s="602">
        <v>423060</v>
      </c>
      <c r="B1482" s="602" t="s">
        <v>5842</v>
      </c>
      <c r="C1482" s="602" t="s">
        <v>499</v>
      </c>
      <c r="D1482" s="602" t="s">
        <v>499</v>
      </c>
      <c r="E1482" s="602" t="s">
        <v>499</v>
      </c>
      <c r="F1482" s="602" t="s">
        <v>499</v>
      </c>
      <c r="G1482" s="602" t="s">
        <v>499</v>
      </c>
      <c r="H1482" s="602" t="s">
        <v>497</v>
      </c>
      <c r="I1482" s="602" t="s">
        <v>497</v>
      </c>
      <c r="J1482" s="602" t="s">
        <v>499</v>
      </c>
      <c r="K1482" s="602" t="s">
        <v>499</v>
      </c>
      <c r="L1482" s="602" t="s">
        <v>499</v>
      </c>
      <c r="M1482" s="602" t="s">
        <v>499</v>
      </c>
      <c r="N1482" s="602" t="s">
        <v>498</v>
      </c>
      <c r="O1482" s="602" t="s">
        <v>499</v>
      </c>
      <c r="P1482" s="602" t="s">
        <v>499</v>
      </c>
      <c r="Q1482" s="602" t="s">
        <v>498</v>
      </c>
      <c r="R1482" s="602" t="s">
        <v>498</v>
      </c>
      <c r="S1482" s="602" t="s">
        <v>499</v>
      </c>
      <c r="T1482" s="602" t="s">
        <v>498</v>
      </c>
      <c r="U1482" s="602" t="s">
        <v>498</v>
      </c>
      <c r="V1482" s="602" t="s">
        <v>498</v>
      </c>
      <c r="W1482" s="602" t="s">
        <v>498</v>
      </c>
      <c r="X1482" s="602" t="s">
        <v>498</v>
      </c>
    </row>
    <row r="1483" spans="1:24" s="602" customFormat="1">
      <c r="A1483" s="602">
        <v>423199</v>
      </c>
      <c r="B1483" s="602" t="s">
        <v>5842</v>
      </c>
      <c r="C1483" s="602" t="s">
        <v>499</v>
      </c>
      <c r="D1483" s="602" t="s">
        <v>499</v>
      </c>
      <c r="E1483" s="602" t="s">
        <v>499</v>
      </c>
      <c r="F1483" s="602" t="s">
        <v>499</v>
      </c>
      <c r="G1483" s="602" t="s">
        <v>497</v>
      </c>
      <c r="H1483" s="602" t="s">
        <v>497</v>
      </c>
      <c r="I1483" s="602" t="s">
        <v>497</v>
      </c>
      <c r="J1483" s="602" t="s">
        <v>499</v>
      </c>
      <c r="K1483" s="602" t="s">
        <v>497</v>
      </c>
      <c r="L1483" s="602" t="s">
        <v>498</v>
      </c>
      <c r="M1483" s="602" t="s">
        <v>499</v>
      </c>
      <c r="N1483" s="602" t="s">
        <v>499</v>
      </c>
      <c r="O1483" s="602" t="s">
        <v>499</v>
      </c>
      <c r="P1483" s="602" t="s">
        <v>499</v>
      </c>
      <c r="Q1483" s="602" t="s">
        <v>498</v>
      </c>
      <c r="R1483" s="602" t="s">
        <v>498</v>
      </c>
      <c r="S1483" s="602" t="s">
        <v>498</v>
      </c>
      <c r="T1483" s="602" t="s">
        <v>498</v>
      </c>
      <c r="U1483" s="602" t="s">
        <v>498</v>
      </c>
      <c r="V1483" s="602" t="s">
        <v>498</v>
      </c>
      <c r="W1483" s="602" t="s">
        <v>498</v>
      </c>
      <c r="X1483" s="602" t="s">
        <v>498</v>
      </c>
    </row>
    <row r="1484" spans="1:24" s="602" customFormat="1">
      <c r="A1484" s="602">
        <v>423274</v>
      </c>
      <c r="B1484" s="602" t="s">
        <v>5842</v>
      </c>
      <c r="C1484" s="602" t="s">
        <v>499</v>
      </c>
      <c r="D1484" s="602" t="s">
        <v>499</v>
      </c>
      <c r="E1484" s="602" t="s">
        <v>499</v>
      </c>
      <c r="F1484" s="602" t="s">
        <v>497</v>
      </c>
      <c r="G1484" s="602" t="s">
        <v>499</v>
      </c>
      <c r="H1484" s="602" t="s">
        <v>499</v>
      </c>
      <c r="I1484" s="602" t="s">
        <v>499</v>
      </c>
      <c r="J1484" s="602" t="s">
        <v>497</v>
      </c>
      <c r="K1484" s="602" t="s">
        <v>497</v>
      </c>
      <c r="L1484" s="602" t="s">
        <v>499</v>
      </c>
      <c r="M1484" s="602" t="s">
        <v>497</v>
      </c>
      <c r="N1484" s="602" t="s">
        <v>498</v>
      </c>
      <c r="O1484" s="602" t="s">
        <v>498</v>
      </c>
      <c r="P1484" s="602" t="s">
        <v>498</v>
      </c>
      <c r="Q1484" s="602" t="s">
        <v>498</v>
      </c>
      <c r="R1484" s="602" t="s">
        <v>498</v>
      </c>
      <c r="S1484" s="602" t="s">
        <v>498</v>
      </c>
      <c r="T1484" s="602" t="s">
        <v>498</v>
      </c>
      <c r="U1484" s="602" t="s">
        <v>498</v>
      </c>
      <c r="V1484" s="602" t="s">
        <v>498</v>
      </c>
      <c r="W1484" s="602" t="s">
        <v>498</v>
      </c>
      <c r="X1484" s="602" t="s">
        <v>498</v>
      </c>
    </row>
    <row r="1485" spans="1:24" s="602" customFormat="1">
      <c r="A1485" s="602">
        <v>423276</v>
      </c>
      <c r="B1485" s="602" t="s">
        <v>5842</v>
      </c>
      <c r="C1485" s="602" t="s">
        <v>499</v>
      </c>
      <c r="D1485" s="602" t="s">
        <v>499</v>
      </c>
      <c r="E1485" s="602" t="s">
        <v>497</v>
      </c>
      <c r="F1485" s="602" t="s">
        <v>497</v>
      </c>
      <c r="G1485" s="602" t="s">
        <v>499</v>
      </c>
      <c r="H1485" s="602" t="s">
        <v>497</v>
      </c>
      <c r="I1485" s="602" t="s">
        <v>497</v>
      </c>
      <c r="J1485" s="602" t="s">
        <v>499</v>
      </c>
      <c r="K1485" s="602" t="s">
        <v>497</v>
      </c>
      <c r="L1485" s="602" t="s">
        <v>498</v>
      </c>
      <c r="M1485" s="602" t="s">
        <v>497</v>
      </c>
      <c r="N1485" s="602" t="s">
        <v>499</v>
      </c>
      <c r="O1485" s="602" t="s">
        <v>498</v>
      </c>
      <c r="P1485" s="602" t="s">
        <v>499</v>
      </c>
      <c r="Q1485" s="602" t="s">
        <v>498</v>
      </c>
      <c r="R1485" s="602" t="s">
        <v>498</v>
      </c>
      <c r="S1485" s="602" t="s">
        <v>498</v>
      </c>
      <c r="T1485" s="602" t="s">
        <v>498</v>
      </c>
      <c r="U1485" s="602" t="s">
        <v>498</v>
      </c>
      <c r="V1485" s="602" t="s">
        <v>498</v>
      </c>
      <c r="W1485" s="602" t="s">
        <v>498</v>
      </c>
      <c r="X1485" s="602" t="s">
        <v>498</v>
      </c>
    </row>
    <row r="1486" spans="1:24" s="602" customFormat="1">
      <c r="A1486" s="602">
        <v>423360</v>
      </c>
      <c r="B1486" s="602" t="s">
        <v>5842</v>
      </c>
      <c r="C1486" s="602" t="s">
        <v>499</v>
      </c>
      <c r="D1486" s="602" t="s">
        <v>499</v>
      </c>
      <c r="E1486" s="602" t="s">
        <v>499</v>
      </c>
      <c r="F1486" s="602" t="s">
        <v>499</v>
      </c>
      <c r="G1486" s="602" t="s">
        <v>499</v>
      </c>
      <c r="H1486" s="602" t="s">
        <v>497</v>
      </c>
      <c r="I1486" s="602" t="s">
        <v>497</v>
      </c>
      <c r="J1486" s="602" t="s">
        <v>497</v>
      </c>
      <c r="K1486" s="602" t="s">
        <v>497</v>
      </c>
      <c r="L1486" s="602" t="s">
        <v>499</v>
      </c>
      <c r="M1486" s="602" t="s">
        <v>499</v>
      </c>
      <c r="N1486" s="602" t="s">
        <v>498</v>
      </c>
      <c r="O1486" s="602" t="s">
        <v>499</v>
      </c>
      <c r="P1486" s="602" t="s">
        <v>498</v>
      </c>
      <c r="Q1486" s="602" t="s">
        <v>498</v>
      </c>
      <c r="R1486" s="602" t="s">
        <v>498</v>
      </c>
      <c r="S1486" s="602" t="s">
        <v>498</v>
      </c>
      <c r="T1486" s="602" t="s">
        <v>498</v>
      </c>
      <c r="U1486" s="602" t="s">
        <v>498</v>
      </c>
      <c r="V1486" s="602" t="s">
        <v>498</v>
      </c>
      <c r="W1486" s="602" t="s">
        <v>498</v>
      </c>
      <c r="X1486" s="602" t="s">
        <v>498</v>
      </c>
    </row>
    <row r="1487" spans="1:24" s="602" customFormat="1">
      <c r="A1487" s="602">
        <v>425072</v>
      </c>
      <c r="B1487" s="602" t="s">
        <v>5842</v>
      </c>
      <c r="C1487" s="602" t="s">
        <v>499</v>
      </c>
      <c r="D1487" s="602" t="s">
        <v>499</v>
      </c>
      <c r="E1487" s="602" t="s">
        <v>499</v>
      </c>
      <c r="F1487" s="602" t="s">
        <v>499</v>
      </c>
      <c r="G1487" s="602" t="s">
        <v>499</v>
      </c>
      <c r="H1487" s="602" t="s">
        <v>498</v>
      </c>
      <c r="I1487" s="602" t="s">
        <v>499</v>
      </c>
      <c r="J1487" s="602" t="s">
        <v>499</v>
      </c>
      <c r="K1487" s="602" t="s">
        <v>499</v>
      </c>
      <c r="L1487" s="602" t="s">
        <v>498</v>
      </c>
      <c r="M1487" s="602" t="s">
        <v>499</v>
      </c>
      <c r="N1487" s="602" t="s">
        <v>498</v>
      </c>
      <c r="O1487" s="602" t="s">
        <v>498</v>
      </c>
      <c r="P1487" s="602" t="s">
        <v>498</v>
      </c>
      <c r="Q1487" s="602" t="s">
        <v>498</v>
      </c>
      <c r="R1487" s="602" t="s">
        <v>498</v>
      </c>
      <c r="S1487" s="602" t="s">
        <v>498</v>
      </c>
      <c r="T1487" s="602" t="s">
        <v>498</v>
      </c>
      <c r="U1487" s="602" t="s">
        <v>498</v>
      </c>
      <c r="V1487" s="602" t="s">
        <v>498</v>
      </c>
      <c r="W1487" s="602" t="s">
        <v>498</v>
      </c>
      <c r="X1487" s="602" t="s">
        <v>498</v>
      </c>
    </row>
    <row r="1488" spans="1:24" s="602" customFormat="1">
      <c r="A1488" s="602">
        <v>423372</v>
      </c>
      <c r="B1488" s="602" t="s">
        <v>5842</v>
      </c>
      <c r="C1488" s="602" t="s">
        <v>499</v>
      </c>
      <c r="D1488" s="602" t="s">
        <v>499</v>
      </c>
      <c r="E1488" s="602" t="s">
        <v>499</v>
      </c>
      <c r="F1488" s="602" t="s">
        <v>499</v>
      </c>
      <c r="G1488" s="602" t="s">
        <v>499</v>
      </c>
      <c r="H1488" s="602" t="s">
        <v>499</v>
      </c>
      <c r="I1488" s="602" t="s">
        <v>499</v>
      </c>
      <c r="J1488" s="602" t="s">
        <v>497</v>
      </c>
      <c r="K1488" s="602" t="s">
        <v>497</v>
      </c>
      <c r="L1488" s="602" t="s">
        <v>499</v>
      </c>
      <c r="M1488" s="602" t="s">
        <v>497</v>
      </c>
      <c r="N1488" s="602" t="s">
        <v>499</v>
      </c>
      <c r="O1488" s="602" t="s">
        <v>499</v>
      </c>
      <c r="P1488" s="602" t="s">
        <v>499</v>
      </c>
      <c r="Q1488" s="602" t="s">
        <v>498</v>
      </c>
      <c r="R1488" s="602" t="s">
        <v>498</v>
      </c>
      <c r="S1488" s="602" t="s">
        <v>499</v>
      </c>
      <c r="T1488" s="602" t="s">
        <v>498</v>
      </c>
      <c r="U1488" s="602" t="s">
        <v>498</v>
      </c>
      <c r="V1488" s="602" t="s">
        <v>498</v>
      </c>
      <c r="W1488" s="602" t="s">
        <v>498</v>
      </c>
      <c r="X1488" s="602" t="s">
        <v>498</v>
      </c>
    </row>
    <row r="1489" spans="1:24" s="602" customFormat="1">
      <c r="A1489" s="602">
        <v>423406</v>
      </c>
      <c r="B1489" s="602" t="s">
        <v>5842</v>
      </c>
      <c r="C1489" s="602" t="s">
        <v>499</v>
      </c>
      <c r="D1489" s="602" t="s">
        <v>499</v>
      </c>
      <c r="E1489" s="602" t="s">
        <v>499</v>
      </c>
      <c r="F1489" s="602" t="s">
        <v>499</v>
      </c>
      <c r="G1489" s="602" t="s">
        <v>499</v>
      </c>
      <c r="H1489" s="602" t="s">
        <v>499</v>
      </c>
      <c r="I1489" s="602" t="s">
        <v>497</v>
      </c>
      <c r="J1489" s="602" t="s">
        <v>499</v>
      </c>
      <c r="K1489" s="602" t="s">
        <v>497</v>
      </c>
      <c r="L1489" s="602" t="s">
        <v>497</v>
      </c>
      <c r="M1489" s="602" t="s">
        <v>499</v>
      </c>
      <c r="N1489" s="602" t="s">
        <v>499</v>
      </c>
      <c r="O1489" s="602" t="s">
        <v>499</v>
      </c>
      <c r="P1489" s="602" t="s">
        <v>499</v>
      </c>
      <c r="Q1489" s="602" t="s">
        <v>499</v>
      </c>
      <c r="R1489" s="602" t="s">
        <v>498</v>
      </c>
      <c r="S1489" s="602" t="s">
        <v>499</v>
      </c>
      <c r="T1489" s="602" t="s">
        <v>498</v>
      </c>
      <c r="U1489" s="602" t="s">
        <v>498</v>
      </c>
      <c r="V1489" s="602" t="s">
        <v>498</v>
      </c>
      <c r="W1489" s="602" t="s">
        <v>498</v>
      </c>
      <c r="X1489" s="602" t="s">
        <v>498</v>
      </c>
    </row>
    <row r="1490" spans="1:24" s="602" customFormat="1">
      <c r="A1490" s="602">
        <v>423419</v>
      </c>
      <c r="B1490" s="602" t="s">
        <v>5842</v>
      </c>
      <c r="C1490" s="602" t="s">
        <v>499</v>
      </c>
      <c r="D1490" s="602" t="s">
        <v>499</v>
      </c>
      <c r="E1490" s="602" t="s">
        <v>497</v>
      </c>
      <c r="F1490" s="602" t="s">
        <v>497</v>
      </c>
      <c r="G1490" s="602" t="s">
        <v>497</v>
      </c>
      <c r="H1490" s="602" t="s">
        <v>499</v>
      </c>
      <c r="I1490" s="602" t="s">
        <v>499</v>
      </c>
      <c r="J1490" s="602" t="s">
        <v>499</v>
      </c>
      <c r="K1490" s="602" t="s">
        <v>499</v>
      </c>
      <c r="L1490" s="602" t="s">
        <v>499</v>
      </c>
      <c r="M1490" s="602" t="s">
        <v>497</v>
      </c>
      <c r="N1490" s="602" t="s">
        <v>499</v>
      </c>
      <c r="O1490" s="602" t="s">
        <v>499</v>
      </c>
      <c r="P1490" s="602" t="s">
        <v>499</v>
      </c>
      <c r="Q1490" s="602" t="s">
        <v>498</v>
      </c>
      <c r="R1490" s="602" t="s">
        <v>498</v>
      </c>
      <c r="S1490" s="602" t="s">
        <v>498</v>
      </c>
      <c r="T1490" s="602" t="s">
        <v>498</v>
      </c>
      <c r="U1490" s="602" t="s">
        <v>498</v>
      </c>
      <c r="V1490" s="602" t="s">
        <v>498</v>
      </c>
      <c r="W1490" s="602" t="s">
        <v>498</v>
      </c>
      <c r="X1490" s="602" t="s">
        <v>498</v>
      </c>
    </row>
    <row r="1491" spans="1:24" s="602" customFormat="1">
      <c r="A1491" s="602">
        <v>423475</v>
      </c>
      <c r="B1491" s="602" t="s">
        <v>5842</v>
      </c>
      <c r="C1491" s="602" t="s">
        <v>499</v>
      </c>
      <c r="D1491" s="602" t="s">
        <v>499</v>
      </c>
      <c r="E1491" s="602" t="s">
        <v>497</v>
      </c>
      <c r="F1491" s="602" t="s">
        <v>499</v>
      </c>
      <c r="G1491" s="602" t="s">
        <v>499</v>
      </c>
      <c r="H1491" s="602" t="s">
        <v>497</v>
      </c>
      <c r="I1491" s="602" t="s">
        <v>499</v>
      </c>
      <c r="J1491" s="602" t="s">
        <v>497</v>
      </c>
      <c r="K1491" s="602" t="s">
        <v>498</v>
      </c>
      <c r="L1491" s="602" t="s">
        <v>498</v>
      </c>
      <c r="M1491" s="602" t="s">
        <v>499</v>
      </c>
      <c r="N1491" s="602" t="s">
        <v>499</v>
      </c>
      <c r="O1491" s="602" t="s">
        <v>499</v>
      </c>
      <c r="P1491" s="602" t="s">
        <v>498</v>
      </c>
      <c r="Q1491" s="602" t="s">
        <v>498</v>
      </c>
      <c r="R1491" s="602" t="s">
        <v>498</v>
      </c>
      <c r="S1491" s="602" t="s">
        <v>498</v>
      </c>
      <c r="T1491" s="602" t="s">
        <v>498</v>
      </c>
      <c r="U1491" s="602" t="s">
        <v>498</v>
      </c>
      <c r="V1491" s="602" t="s">
        <v>498</v>
      </c>
      <c r="W1491" s="602" t="s">
        <v>498</v>
      </c>
      <c r="X1491" s="602" t="s">
        <v>498</v>
      </c>
    </row>
    <row r="1492" spans="1:24" s="602" customFormat="1">
      <c r="A1492" s="602">
        <v>421636</v>
      </c>
      <c r="B1492" s="602" t="s">
        <v>5842</v>
      </c>
      <c r="C1492" s="602" t="s">
        <v>499</v>
      </c>
      <c r="D1492" s="602" t="s">
        <v>499</v>
      </c>
      <c r="E1492" s="602" t="s">
        <v>499</v>
      </c>
      <c r="F1492" s="602" t="s">
        <v>497</v>
      </c>
      <c r="G1492" s="602" t="s">
        <v>497</v>
      </c>
      <c r="H1492" s="602" t="s">
        <v>499</v>
      </c>
      <c r="I1492" s="602" t="s">
        <v>499</v>
      </c>
      <c r="J1492" s="602" t="s">
        <v>497</v>
      </c>
      <c r="K1492" s="602" t="s">
        <v>497</v>
      </c>
      <c r="L1492" s="602" t="s">
        <v>497</v>
      </c>
      <c r="M1492" s="602" t="s">
        <v>497</v>
      </c>
      <c r="N1492" s="602" t="s">
        <v>499</v>
      </c>
      <c r="O1492" s="602" t="s">
        <v>498</v>
      </c>
      <c r="P1492" s="602" t="s">
        <v>499</v>
      </c>
      <c r="Q1492" s="602" t="s">
        <v>499</v>
      </c>
      <c r="R1492" s="602" t="s">
        <v>499</v>
      </c>
      <c r="S1492" s="602" t="s">
        <v>499</v>
      </c>
      <c r="T1492" s="602" t="s">
        <v>498</v>
      </c>
      <c r="U1492" s="602" t="s">
        <v>498</v>
      </c>
      <c r="V1492" s="602" t="s">
        <v>498</v>
      </c>
      <c r="W1492" s="602" t="s">
        <v>498</v>
      </c>
      <c r="X1492" s="602" t="s">
        <v>498</v>
      </c>
    </row>
    <row r="1493" spans="1:24" s="602" customFormat="1">
      <c r="A1493" s="602">
        <v>423516</v>
      </c>
      <c r="B1493" s="602" t="s">
        <v>5842</v>
      </c>
      <c r="C1493" s="602" t="s">
        <v>499</v>
      </c>
      <c r="D1493" s="602" t="s">
        <v>499</v>
      </c>
      <c r="E1493" s="602" t="s">
        <v>499</v>
      </c>
      <c r="F1493" s="602" t="s">
        <v>499</v>
      </c>
      <c r="G1493" s="602" t="s">
        <v>498</v>
      </c>
      <c r="H1493" s="602" t="s">
        <v>499</v>
      </c>
      <c r="I1493" s="602" t="s">
        <v>497</v>
      </c>
      <c r="J1493" s="602" t="s">
        <v>497</v>
      </c>
      <c r="K1493" s="602" t="s">
        <v>497</v>
      </c>
      <c r="L1493" s="602" t="s">
        <v>498</v>
      </c>
      <c r="M1493" s="602" t="s">
        <v>499</v>
      </c>
      <c r="N1493" s="602" t="s">
        <v>499</v>
      </c>
      <c r="O1493" s="602" t="s">
        <v>498</v>
      </c>
      <c r="P1493" s="602" t="s">
        <v>499</v>
      </c>
      <c r="Q1493" s="602" t="s">
        <v>499</v>
      </c>
      <c r="R1493" s="602" t="s">
        <v>498</v>
      </c>
      <c r="S1493" s="602" t="s">
        <v>498</v>
      </c>
      <c r="T1493" s="602" t="s">
        <v>498</v>
      </c>
      <c r="U1493" s="602" t="s">
        <v>498</v>
      </c>
      <c r="V1493" s="602" t="s">
        <v>498</v>
      </c>
      <c r="W1493" s="602" t="s">
        <v>498</v>
      </c>
      <c r="X1493" s="602" t="s">
        <v>498</v>
      </c>
    </row>
    <row r="1494" spans="1:24" s="602" customFormat="1">
      <c r="A1494" s="602">
        <v>423574</v>
      </c>
      <c r="B1494" s="602" t="s">
        <v>5842</v>
      </c>
      <c r="C1494" s="602" t="s">
        <v>499</v>
      </c>
      <c r="D1494" s="602" t="s">
        <v>499</v>
      </c>
      <c r="E1494" s="602" t="s">
        <v>497</v>
      </c>
      <c r="F1494" s="602" t="s">
        <v>497</v>
      </c>
      <c r="G1494" s="602" t="s">
        <v>499</v>
      </c>
      <c r="H1494" s="602" t="s">
        <v>497</v>
      </c>
      <c r="I1494" s="602" t="s">
        <v>499</v>
      </c>
      <c r="J1494" s="602" t="s">
        <v>497</v>
      </c>
      <c r="K1494" s="602" t="s">
        <v>499</v>
      </c>
      <c r="L1494" s="602" t="s">
        <v>498</v>
      </c>
      <c r="M1494" s="602" t="s">
        <v>499</v>
      </c>
      <c r="N1494" s="602" t="s">
        <v>499</v>
      </c>
      <c r="O1494" s="602" t="s">
        <v>499</v>
      </c>
      <c r="P1494" s="602" t="s">
        <v>498</v>
      </c>
      <c r="Q1494" s="602" t="s">
        <v>498</v>
      </c>
      <c r="R1494" s="602" t="s">
        <v>498</v>
      </c>
      <c r="S1494" s="602" t="s">
        <v>498</v>
      </c>
      <c r="T1494" s="602" t="s">
        <v>498</v>
      </c>
      <c r="U1494" s="602" t="s">
        <v>498</v>
      </c>
      <c r="V1494" s="602" t="s">
        <v>498</v>
      </c>
      <c r="W1494" s="602" t="s">
        <v>498</v>
      </c>
      <c r="X1494" s="602" t="s">
        <v>498</v>
      </c>
    </row>
    <row r="1495" spans="1:24" s="602" customFormat="1">
      <c r="A1495" s="602">
        <v>423593</v>
      </c>
      <c r="B1495" s="602" t="s">
        <v>5842</v>
      </c>
      <c r="C1495" s="602" t="s">
        <v>499</v>
      </c>
      <c r="D1495" s="602" t="s">
        <v>499</v>
      </c>
      <c r="E1495" s="602" t="s">
        <v>499</v>
      </c>
      <c r="F1495" s="602" t="s">
        <v>499</v>
      </c>
      <c r="G1495" s="602" t="s">
        <v>497</v>
      </c>
      <c r="H1495" s="602" t="s">
        <v>499</v>
      </c>
      <c r="I1495" s="602" t="s">
        <v>497</v>
      </c>
      <c r="J1495" s="602" t="s">
        <v>497</v>
      </c>
      <c r="K1495" s="602" t="s">
        <v>499</v>
      </c>
      <c r="L1495" s="602" t="s">
        <v>498</v>
      </c>
      <c r="M1495" s="602" t="s">
        <v>497</v>
      </c>
      <c r="N1495" s="602" t="s">
        <v>498</v>
      </c>
      <c r="O1495" s="602" t="s">
        <v>498</v>
      </c>
      <c r="P1495" s="602" t="s">
        <v>499</v>
      </c>
      <c r="Q1495" s="602" t="s">
        <v>499</v>
      </c>
      <c r="R1495" s="602" t="s">
        <v>498</v>
      </c>
      <c r="S1495" s="602" t="s">
        <v>498</v>
      </c>
      <c r="T1495" s="602" t="s">
        <v>498</v>
      </c>
      <c r="U1495" s="602" t="s">
        <v>498</v>
      </c>
      <c r="V1495" s="602" t="s">
        <v>498</v>
      </c>
      <c r="W1495" s="602" t="s">
        <v>498</v>
      </c>
      <c r="X1495" s="602" t="s">
        <v>498</v>
      </c>
    </row>
    <row r="1496" spans="1:24" s="602" customFormat="1">
      <c r="A1496" s="602">
        <v>423675</v>
      </c>
      <c r="B1496" s="602" t="s">
        <v>5842</v>
      </c>
      <c r="C1496" s="602" t="s">
        <v>499</v>
      </c>
      <c r="D1496" s="602" t="s">
        <v>499</v>
      </c>
      <c r="E1496" s="602" t="s">
        <v>499</v>
      </c>
      <c r="F1496" s="602" t="s">
        <v>499</v>
      </c>
      <c r="G1496" s="602" t="s">
        <v>497</v>
      </c>
      <c r="H1496" s="602" t="s">
        <v>497</v>
      </c>
      <c r="I1496" s="602" t="s">
        <v>497</v>
      </c>
      <c r="J1496" s="602" t="s">
        <v>499</v>
      </c>
      <c r="K1496" s="602" t="s">
        <v>497</v>
      </c>
      <c r="L1496" s="602" t="s">
        <v>498</v>
      </c>
      <c r="M1496" s="602" t="s">
        <v>497</v>
      </c>
      <c r="N1496" s="602" t="s">
        <v>499</v>
      </c>
      <c r="O1496" s="602" t="s">
        <v>499</v>
      </c>
      <c r="P1496" s="602" t="s">
        <v>499</v>
      </c>
      <c r="Q1496" s="602" t="s">
        <v>498</v>
      </c>
      <c r="R1496" s="602" t="s">
        <v>498</v>
      </c>
      <c r="S1496" s="602" t="s">
        <v>498</v>
      </c>
      <c r="T1496" s="602" t="s">
        <v>498</v>
      </c>
      <c r="U1496" s="602" t="s">
        <v>498</v>
      </c>
      <c r="V1496" s="602" t="s">
        <v>498</v>
      </c>
      <c r="W1496" s="602" t="s">
        <v>498</v>
      </c>
      <c r="X1496" s="602" t="s">
        <v>498</v>
      </c>
    </row>
    <row r="1497" spans="1:24" s="602" customFormat="1">
      <c r="A1497" s="602">
        <v>421787</v>
      </c>
      <c r="B1497" s="602" t="s">
        <v>5842</v>
      </c>
      <c r="C1497" s="602" t="s">
        <v>499</v>
      </c>
      <c r="D1497" s="602" t="s">
        <v>499</v>
      </c>
      <c r="E1497" s="602" t="s">
        <v>499</v>
      </c>
      <c r="F1497" s="602" t="s">
        <v>497</v>
      </c>
      <c r="G1497" s="602" t="s">
        <v>499</v>
      </c>
      <c r="H1497" s="602" t="s">
        <v>497</v>
      </c>
      <c r="I1497" s="602" t="s">
        <v>497</v>
      </c>
      <c r="J1497" s="602" t="s">
        <v>497</v>
      </c>
      <c r="K1497" s="602" t="s">
        <v>499</v>
      </c>
      <c r="L1497" s="602" t="s">
        <v>499</v>
      </c>
      <c r="M1497" s="602" t="s">
        <v>499</v>
      </c>
      <c r="N1497" s="602" t="s">
        <v>499</v>
      </c>
      <c r="O1497" s="602" t="s">
        <v>498</v>
      </c>
      <c r="P1497" s="602" t="s">
        <v>499</v>
      </c>
      <c r="Q1497" s="602" t="s">
        <v>499</v>
      </c>
      <c r="R1497" s="602" t="s">
        <v>498</v>
      </c>
      <c r="S1497" s="602" t="s">
        <v>499</v>
      </c>
      <c r="T1497" s="602" t="s">
        <v>498</v>
      </c>
      <c r="U1497" s="602" t="s">
        <v>498</v>
      </c>
      <c r="V1497" s="602" t="s">
        <v>498</v>
      </c>
      <c r="W1497" s="602" t="s">
        <v>498</v>
      </c>
      <c r="X1497" s="602" t="s">
        <v>498</v>
      </c>
    </row>
    <row r="1498" spans="1:24" s="602" customFormat="1">
      <c r="A1498" s="602">
        <v>423681</v>
      </c>
      <c r="B1498" s="602" t="s">
        <v>5842</v>
      </c>
      <c r="C1498" s="602" t="s">
        <v>499</v>
      </c>
      <c r="D1498" s="602" t="s">
        <v>499</v>
      </c>
      <c r="E1498" s="602" t="s">
        <v>497</v>
      </c>
      <c r="F1498" s="602" t="s">
        <v>497</v>
      </c>
      <c r="G1498" s="602" t="s">
        <v>499</v>
      </c>
      <c r="H1498" s="602" t="s">
        <v>497</v>
      </c>
      <c r="I1498" s="602" t="s">
        <v>499</v>
      </c>
      <c r="J1498" s="602" t="s">
        <v>499</v>
      </c>
      <c r="K1498" s="602" t="s">
        <v>499</v>
      </c>
      <c r="L1498" s="602" t="s">
        <v>499</v>
      </c>
      <c r="M1498" s="602" t="s">
        <v>499</v>
      </c>
      <c r="N1498" s="602" t="s">
        <v>498</v>
      </c>
      <c r="O1498" s="602" t="s">
        <v>498</v>
      </c>
      <c r="P1498" s="602" t="s">
        <v>499</v>
      </c>
      <c r="Q1498" s="602" t="s">
        <v>498</v>
      </c>
      <c r="R1498" s="602" t="s">
        <v>498</v>
      </c>
      <c r="S1498" s="602" t="s">
        <v>498</v>
      </c>
      <c r="T1498" s="602" t="s">
        <v>498</v>
      </c>
      <c r="U1498" s="602" t="s">
        <v>498</v>
      </c>
      <c r="V1498" s="602" t="s">
        <v>498</v>
      </c>
      <c r="W1498" s="602" t="s">
        <v>498</v>
      </c>
      <c r="X1498" s="602" t="s">
        <v>498</v>
      </c>
    </row>
    <row r="1499" spans="1:24" s="602" customFormat="1">
      <c r="A1499" s="602">
        <v>423691</v>
      </c>
      <c r="B1499" s="602" t="s">
        <v>5842</v>
      </c>
      <c r="C1499" s="602" t="s">
        <v>499</v>
      </c>
      <c r="D1499" s="602" t="s">
        <v>499</v>
      </c>
      <c r="E1499" s="602" t="s">
        <v>499</v>
      </c>
      <c r="F1499" s="602" t="s">
        <v>497</v>
      </c>
      <c r="G1499" s="602" t="s">
        <v>497</v>
      </c>
      <c r="H1499" s="602" t="s">
        <v>499</v>
      </c>
      <c r="I1499" s="602" t="s">
        <v>497</v>
      </c>
      <c r="J1499" s="602" t="s">
        <v>497</v>
      </c>
      <c r="K1499" s="602" t="s">
        <v>497</v>
      </c>
      <c r="L1499" s="602" t="s">
        <v>497</v>
      </c>
      <c r="M1499" s="602" t="s">
        <v>499</v>
      </c>
      <c r="N1499" s="602" t="s">
        <v>499</v>
      </c>
      <c r="O1499" s="602" t="s">
        <v>498</v>
      </c>
      <c r="P1499" s="602" t="s">
        <v>499</v>
      </c>
      <c r="Q1499" s="602" t="s">
        <v>498</v>
      </c>
      <c r="R1499" s="602" t="s">
        <v>498</v>
      </c>
      <c r="S1499" s="602" t="s">
        <v>499</v>
      </c>
      <c r="T1499" s="602" t="s">
        <v>498</v>
      </c>
      <c r="U1499" s="602" t="s">
        <v>498</v>
      </c>
      <c r="V1499" s="602" t="s">
        <v>498</v>
      </c>
      <c r="W1499" s="602" t="s">
        <v>498</v>
      </c>
      <c r="X1499" s="602" t="s">
        <v>498</v>
      </c>
    </row>
    <row r="1500" spans="1:24" s="602" customFormat="1">
      <c r="A1500" s="602">
        <v>423770</v>
      </c>
      <c r="B1500" s="602" t="s">
        <v>5842</v>
      </c>
      <c r="C1500" s="602" t="s">
        <v>499</v>
      </c>
      <c r="D1500" s="602" t="s">
        <v>499</v>
      </c>
      <c r="E1500" s="602" t="s">
        <v>499</v>
      </c>
      <c r="F1500" s="602" t="s">
        <v>498</v>
      </c>
      <c r="G1500" s="602" t="s">
        <v>497</v>
      </c>
      <c r="H1500" s="602" t="s">
        <v>499</v>
      </c>
      <c r="I1500" s="602" t="s">
        <v>499</v>
      </c>
      <c r="J1500" s="602" t="s">
        <v>499</v>
      </c>
      <c r="K1500" s="602" t="s">
        <v>497</v>
      </c>
      <c r="L1500" s="602" t="s">
        <v>499</v>
      </c>
      <c r="M1500" s="602" t="s">
        <v>499</v>
      </c>
      <c r="N1500" s="602" t="s">
        <v>499</v>
      </c>
      <c r="O1500" s="602" t="s">
        <v>499</v>
      </c>
      <c r="P1500" s="602" t="s">
        <v>499</v>
      </c>
      <c r="Q1500" s="602" t="s">
        <v>499</v>
      </c>
      <c r="R1500" s="602" t="s">
        <v>499</v>
      </c>
      <c r="S1500" s="602" t="s">
        <v>499</v>
      </c>
      <c r="T1500" s="602" t="s">
        <v>498</v>
      </c>
      <c r="U1500" s="602" t="s">
        <v>498</v>
      </c>
      <c r="V1500" s="602" t="s">
        <v>498</v>
      </c>
      <c r="W1500" s="602" t="s">
        <v>498</v>
      </c>
      <c r="X1500" s="602" t="s">
        <v>498</v>
      </c>
    </row>
    <row r="1501" spans="1:24" s="602" customFormat="1">
      <c r="A1501" s="602">
        <v>423781</v>
      </c>
      <c r="B1501" s="602" t="s">
        <v>5842</v>
      </c>
      <c r="C1501" s="602" t="s">
        <v>499</v>
      </c>
      <c r="D1501" s="602" t="s">
        <v>499</v>
      </c>
      <c r="E1501" s="602" t="s">
        <v>499</v>
      </c>
      <c r="F1501" s="602" t="s">
        <v>497</v>
      </c>
      <c r="G1501" s="602" t="s">
        <v>499</v>
      </c>
      <c r="H1501" s="602" t="s">
        <v>499</v>
      </c>
      <c r="I1501" s="602" t="s">
        <v>499</v>
      </c>
      <c r="J1501" s="602" t="s">
        <v>499</v>
      </c>
      <c r="K1501" s="602" t="s">
        <v>499</v>
      </c>
      <c r="L1501" s="602" t="s">
        <v>499</v>
      </c>
      <c r="M1501" s="602" t="s">
        <v>499</v>
      </c>
      <c r="N1501" s="602" t="s">
        <v>499</v>
      </c>
      <c r="O1501" s="602" t="s">
        <v>499</v>
      </c>
      <c r="P1501" s="602" t="s">
        <v>499</v>
      </c>
      <c r="Q1501" s="602" t="s">
        <v>498</v>
      </c>
      <c r="R1501" s="602" t="s">
        <v>498</v>
      </c>
      <c r="S1501" s="602" t="s">
        <v>498</v>
      </c>
      <c r="T1501" s="602" t="s">
        <v>498</v>
      </c>
      <c r="U1501" s="602" t="s">
        <v>498</v>
      </c>
      <c r="V1501" s="602" t="s">
        <v>498</v>
      </c>
      <c r="W1501" s="602" t="s">
        <v>498</v>
      </c>
      <c r="X1501" s="602" t="s">
        <v>498</v>
      </c>
    </row>
    <row r="1502" spans="1:24" s="602" customFormat="1">
      <c r="A1502" s="602">
        <v>423785</v>
      </c>
      <c r="B1502" s="602" t="s">
        <v>5842</v>
      </c>
      <c r="C1502" s="602" t="s">
        <v>499</v>
      </c>
      <c r="D1502" s="602" t="s">
        <v>499</v>
      </c>
      <c r="E1502" s="602" t="s">
        <v>499</v>
      </c>
      <c r="F1502" s="602" t="s">
        <v>499</v>
      </c>
      <c r="G1502" s="602" t="s">
        <v>499</v>
      </c>
      <c r="H1502" s="602" t="s">
        <v>499</v>
      </c>
      <c r="I1502" s="602" t="s">
        <v>499</v>
      </c>
      <c r="J1502" s="602" t="s">
        <v>499</v>
      </c>
      <c r="K1502" s="602" t="s">
        <v>497</v>
      </c>
      <c r="L1502" s="602" t="s">
        <v>498</v>
      </c>
      <c r="M1502" s="602" t="s">
        <v>499</v>
      </c>
      <c r="N1502" s="602" t="s">
        <v>499</v>
      </c>
      <c r="O1502" s="602" t="s">
        <v>499</v>
      </c>
      <c r="P1502" s="602" t="s">
        <v>499</v>
      </c>
      <c r="Q1502" s="602" t="s">
        <v>499</v>
      </c>
      <c r="R1502" s="602" t="s">
        <v>499</v>
      </c>
      <c r="S1502" s="602" t="s">
        <v>498</v>
      </c>
      <c r="T1502" s="602" t="s">
        <v>498</v>
      </c>
      <c r="U1502" s="602" t="s">
        <v>498</v>
      </c>
      <c r="V1502" s="602" t="s">
        <v>498</v>
      </c>
      <c r="W1502" s="602" t="s">
        <v>498</v>
      </c>
      <c r="X1502" s="602" t="s">
        <v>498</v>
      </c>
    </row>
    <row r="1503" spans="1:24" s="602" customFormat="1">
      <c r="A1503" s="602">
        <v>423877</v>
      </c>
      <c r="B1503" s="602" t="s">
        <v>5842</v>
      </c>
      <c r="C1503" s="602" t="s">
        <v>499</v>
      </c>
      <c r="D1503" s="602" t="s">
        <v>499</v>
      </c>
      <c r="E1503" s="602" t="s">
        <v>499</v>
      </c>
      <c r="F1503" s="602" t="s">
        <v>499</v>
      </c>
      <c r="G1503" s="602" t="s">
        <v>497</v>
      </c>
      <c r="H1503" s="602" t="s">
        <v>499</v>
      </c>
      <c r="I1503" s="602" t="s">
        <v>497</v>
      </c>
      <c r="J1503" s="602" t="s">
        <v>497</v>
      </c>
      <c r="K1503" s="602" t="s">
        <v>497</v>
      </c>
      <c r="L1503" s="602" t="s">
        <v>499</v>
      </c>
      <c r="M1503" s="602" t="s">
        <v>497</v>
      </c>
      <c r="N1503" s="602" t="s">
        <v>499</v>
      </c>
      <c r="O1503" s="602" t="s">
        <v>499</v>
      </c>
      <c r="P1503" s="602" t="s">
        <v>498</v>
      </c>
      <c r="Q1503" s="602" t="s">
        <v>498</v>
      </c>
      <c r="R1503" s="602" t="s">
        <v>499</v>
      </c>
      <c r="S1503" s="602" t="s">
        <v>499</v>
      </c>
      <c r="T1503" s="602" t="s">
        <v>498</v>
      </c>
      <c r="U1503" s="602" t="s">
        <v>498</v>
      </c>
      <c r="V1503" s="602" t="s">
        <v>498</v>
      </c>
      <c r="W1503" s="602" t="s">
        <v>498</v>
      </c>
      <c r="X1503" s="602" t="s">
        <v>498</v>
      </c>
    </row>
    <row r="1504" spans="1:24" s="602" customFormat="1">
      <c r="A1504" s="602">
        <v>423924</v>
      </c>
      <c r="B1504" s="602" t="s">
        <v>5842</v>
      </c>
      <c r="C1504" s="602" t="s">
        <v>499</v>
      </c>
      <c r="D1504" s="602" t="s">
        <v>499</v>
      </c>
      <c r="E1504" s="602" t="s">
        <v>499</v>
      </c>
      <c r="F1504" s="602" t="s">
        <v>497</v>
      </c>
      <c r="G1504" s="602" t="s">
        <v>497</v>
      </c>
      <c r="H1504" s="602" t="s">
        <v>499</v>
      </c>
      <c r="I1504" s="602" t="s">
        <v>498</v>
      </c>
      <c r="J1504" s="602" t="s">
        <v>499</v>
      </c>
      <c r="K1504" s="602" t="s">
        <v>499</v>
      </c>
      <c r="L1504" s="602" t="s">
        <v>499</v>
      </c>
      <c r="M1504" s="602" t="s">
        <v>497</v>
      </c>
      <c r="N1504" s="602" t="s">
        <v>498</v>
      </c>
      <c r="O1504" s="602" t="s">
        <v>498</v>
      </c>
      <c r="P1504" s="602" t="s">
        <v>498</v>
      </c>
      <c r="Q1504" s="602" t="s">
        <v>498</v>
      </c>
      <c r="R1504" s="602" t="s">
        <v>499</v>
      </c>
      <c r="S1504" s="602" t="s">
        <v>499</v>
      </c>
      <c r="T1504" s="602" t="s">
        <v>498</v>
      </c>
      <c r="U1504" s="602" t="s">
        <v>498</v>
      </c>
      <c r="V1504" s="602" t="s">
        <v>498</v>
      </c>
      <c r="W1504" s="602" t="s">
        <v>498</v>
      </c>
      <c r="X1504" s="602" t="s">
        <v>498</v>
      </c>
    </row>
    <row r="1505" spans="1:24" s="602" customFormat="1">
      <c r="A1505" s="602">
        <v>423927</v>
      </c>
      <c r="B1505" s="602" t="s">
        <v>5842</v>
      </c>
      <c r="C1505" s="602" t="s">
        <v>499</v>
      </c>
      <c r="D1505" s="602" t="s">
        <v>499</v>
      </c>
      <c r="E1505" s="602" t="s">
        <v>499</v>
      </c>
      <c r="F1505" s="602" t="s">
        <v>499</v>
      </c>
      <c r="G1505" s="602" t="s">
        <v>497</v>
      </c>
      <c r="H1505" s="602" t="s">
        <v>497</v>
      </c>
      <c r="I1505" s="602" t="s">
        <v>497</v>
      </c>
      <c r="J1505" s="602" t="s">
        <v>499</v>
      </c>
      <c r="K1505" s="602" t="s">
        <v>499</v>
      </c>
      <c r="L1505" s="602" t="s">
        <v>497</v>
      </c>
      <c r="M1505" s="602" t="s">
        <v>497</v>
      </c>
      <c r="N1505" s="602" t="s">
        <v>499</v>
      </c>
      <c r="O1505" s="602" t="s">
        <v>499</v>
      </c>
      <c r="P1505" s="602" t="s">
        <v>499</v>
      </c>
      <c r="Q1505" s="602" t="s">
        <v>499</v>
      </c>
      <c r="R1505" s="602" t="s">
        <v>499</v>
      </c>
      <c r="S1505" s="602" t="s">
        <v>498</v>
      </c>
      <c r="T1505" s="602" t="s">
        <v>498</v>
      </c>
      <c r="U1505" s="602" t="s">
        <v>498</v>
      </c>
      <c r="V1505" s="602" t="s">
        <v>498</v>
      </c>
      <c r="W1505" s="602" t="s">
        <v>498</v>
      </c>
      <c r="X1505" s="602" t="s">
        <v>498</v>
      </c>
    </row>
    <row r="1506" spans="1:24" s="602" customFormat="1">
      <c r="A1506" s="602">
        <v>423934</v>
      </c>
      <c r="B1506" s="602" t="s">
        <v>5842</v>
      </c>
      <c r="C1506" s="602" t="s">
        <v>499</v>
      </c>
      <c r="D1506" s="602" t="s">
        <v>499</v>
      </c>
      <c r="E1506" s="602" t="s">
        <v>499</v>
      </c>
      <c r="F1506" s="602" t="s">
        <v>497</v>
      </c>
      <c r="G1506" s="602" t="s">
        <v>497</v>
      </c>
      <c r="H1506" s="602" t="s">
        <v>497</v>
      </c>
      <c r="I1506" s="602" t="s">
        <v>499</v>
      </c>
      <c r="J1506" s="602" t="s">
        <v>497</v>
      </c>
      <c r="K1506" s="602" t="s">
        <v>499</v>
      </c>
      <c r="L1506" s="602" t="s">
        <v>498</v>
      </c>
      <c r="M1506" s="602" t="s">
        <v>499</v>
      </c>
      <c r="N1506" s="602" t="s">
        <v>499</v>
      </c>
      <c r="O1506" s="602" t="s">
        <v>499</v>
      </c>
      <c r="P1506" s="602" t="s">
        <v>498</v>
      </c>
      <c r="Q1506" s="602" t="s">
        <v>498</v>
      </c>
      <c r="R1506" s="602" t="s">
        <v>498</v>
      </c>
      <c r="S1506" s="602" t="s">
        <v>498</v>
      </c>
      <c r="T1506" s="602" t="s">
        <v>498</v>
      </c>
      <c r="U1506" s="602" t="s">
        <v>498</v>
      </c>
      <c r="V1506" s="602" t="s">
        <v>498</v>
      </c>
      <c r="W1506" s="602" t="s">
        <v>498</v>
      </c>
      <c r="X1506" s="602" t="s">
        <v>498</v>
      </c>
    </row>
    <row r="1507" spans="1:24" s="602" customFormat="1">
      <c r="A1507" s="602">
        <v>423944</v>
      </c>
      <c r="B1507" s="602" t="s">
        <v>5842</v>
      </c>
      <c r="C1507" s="602" t="s">
        <v>499</v>
      </c>
      <c r="D1507" s="602" t="s">
        <v>499</v>
      </c>
      <c r="E1507" s="602" t="s">
        <v>499</v>
      </c>
      <c r="F1507" s="602" t="s">
        <v>499</v>
      </c>
      <c r="G1507" s="602" t="s">
        <v>499</v>
      </c>
      <c r="H1507" s="602" t="s">
        <v>497</v>
      </c>
      <c r="I1507" s="602" t="s">
        <v>497</v>
      </c>
      <c r="J1507" s="602" t="s">
        <v>499</v>
      </c>
      <c r="K1507" s="602" t="s">
        <v>499</v>
      </c>
      <c r="L1507" s="602" t="s">
        <v>499</v>
      </c>
      <c r="M1507" s="602" t="s">
        <v>497</v>
      </c>
      <c r="N1507" s="602" t="s">
        <v>499</v>
      </c>
      <c r="O1507" s="602" t="s">
        <v>499</v>
      </c>
      <c r="P1507" s="602" t="s">
        <v>499</v>
      </c>
      <c r="Q1507" s="602" t="s">
        <v>499</v>
      </c>
      <c r="R1507" s="602" t="s">
        <v>498</v>
      </c>
      <c r="S1507" s="602" t="s">
        <v>499</v>
      </c>
      <c r="T1507" s="602" t="s">
        <v>498</v>
      </c>
      <c r="U1507" s="602" t="s">
        <v>498</v>
      </c>
      <c r="V1507" s="602" t="s">
        <v>498</v>
      </c>
      <c r="W1507" s="602" t="s">
        <v>498</v>
      </c>
      <c r="X1507" s="602" t="s">
        <v>498</v>
      </c>
    </row>
    <row r="1508" spans="1:24" s="602" customFormat="1">
      <c r="A1508" s="602">
        <v>424022</v>
      </c>
      <c r="B1508" s="602" t="s">
        <v>5842</v>
      </c>
      <c r="C1508" s="602" t="s">
        <v>499</v>
      </c>
      <c r="D1508" s="602" t="s">
        <v>499</v>
      </c>
      <c r="E1508" s="602" t="s">
        <v>499</v>
      </c>
      <c r="F1508" s="602" t="s">
        <v>499</v>
      </c>
      <c r="G1508" s="602" t="s">
        <v>497</v>
      </c>
      <c r="H1508" s="602" t="s">
        <v>498</v>
      </c>
      <c r="I1508" s="602" t="s">
        <v>499</v>
      </c>
      <c r="J1508" s="602" t="s">
        <v>499</v>
      </c>
      <c r="K1508" s="602" t="s">
        <v>497</v>
      </c>
      <c r="L1508" s="602" t="s">
        <v>498</v>
      </c>
      <c r="M1508" s="602" t="s">
        <v>497</v>
      </c>
      <c r="N1508" s="602" t="s">
        <v>499</v>
      </c>
      <c r="O1508" s="602" t="s">
        <v>499</v>
      </c>
      <c r="P1508" s="602" t="s">
        <v>499</v>
      </c>
      <c r="Q1508" s="602" t="s">
        <v>499</v>
      </c>
      <c r="R1508" s="602" t="s">
        <v>498</v>
      </c>
      <c r="S1508" s="602" t="s">
        <v>498</v>
      </c>
      <c r="T1508" s="602" t="s">
        <v>498</v>
      </c>
      <c r="U1508" s="602" t="s">
        <v>498</v>
      </c>
      <c r="V1508" s="602" t="s">
        <v>498</v>
      </c>
      <c r="W1508" s="602" t="s">
        <v>498</v>
      </c>
      <c r="X1508" s="602" t="s">
        <v>498</v>
      </c>
    </row>
    <row r="1509" spans="1:24" s="602" customFormat="1">
      <c r="A1509" s="602">
        <v>424039</v>
      </c>
      <c r="B1509" s="602" t="s">
        <v>5842</v>
      </c>
      <c r="C1509" s="602" t="s">
        <v>499</v>
      </c>
      <c r="D1509" s="602" t="s">
        <v>499</v>
      </c>
      <c r="E1509" s="602" t="s">
        <v>497</v>
      </c>
      <c r="F1509" s="602" t="s">
        <v>499</v>
      </c>
      <c r="G1509" s="602" t="s">
        <v>499</v>
      </c>
      <c r="H1509" s="602" t="s">
        <v>497</v>
      </c>
      <c r="I1509" s="602" t="s">
        <v>497</v>
      </c>
      <c r="J1509" s="602" t="s">
        <v>499</v>
      </c>
      <c r="K1509" s="602" t="s">
        <v>497</v>
      </c>
      <c r="L1509" s="602" t="s">
        <v>498</v>
      </c>
      <c r="M1509" s="602" t="s">
        <v>497</v>
      </c>
      <c r="N1509" s="602" t="s">
        <v>499</v>
      </c>
      <c r="O1509" s="602" t="s">
        <v>499</v>
      </c>
      <c r="P1509" s="602" t="s">
        <v>498</v>
      </c>
      <c r="Q1509" s="602" t="s">
        <v>498</v>
      </c>
      <c r="R1509" s="602" t="s">
        <v>498</v>
      </c>
      <c r="S1509" s="602" t="s">
        <v>498</v>
      </c>
      <c r="T1509" s="602" t="s">
        <v>498</v>
      </c>
      <c r="U1509" s="602" t="s">
        <v>498</v>
      </c>
      <c r="V1509" s="602" t="s">
        <v>498</v>
      </c>
      <c r="W1509" s="602" t="s">
        <v>498</v>
      </c>
      <c r="X1509" s="602" t="s">
        <v>498</v>
      </c>
    </row>
    <row r="1510" spans="1:24" s="602" customFormat="1">
      <c r="A1510" s="602">
        <v>424062</v>
      </c>
      <c r="B1510" s="602" t="s">
        <v>5842</v>
      </c>
      <c r="C1510" s="602" t="s">
        <v>499</v>
      </c>
      <c r="D1510" s="602" t="s">
        <v>499</v>
      </c>
      <c r="E1510" s="602" t="s">
        <v>499</v>
      </c>
      <c r="F1510" s="602" t="s">
        <v>497</v>
      </c>
      <c r="G1510" s="602" t="s">
        <v>497</v>
      </c>
      <c r="H1510" s="602" t="s">
        <v>499</v>
      </c>
      <c r="I1510" s="602" t="s">
        <v>499</v>
      </c>
      <c r="J1510" s="602" t="s">
        <v>497</v>
      </c>
      <c r="K1510" s="602" t="s">
        <v>499</v>
      </c>
      <c r="L1510" s="602" t="s">
        <v>497</v>
      </c>
      <c r="M1510" s="602" t="s">
        <v>497</v>
      </c>
      <c r="N1510" s="602" t="s">
        <v>498</v>
      </c>
      <c r="O1510" s="602" t="s">
        <v>498</v>
      </c>
      <c r="P1510" s="602" t="s">
        <v>498</v>
      </c>
      <c r="Q1510" s="602" t="s">
        <v>498</v>
      </c>
      <c r="R1510" s="602" t="s">
        <v>498</v>
      </c>
      <c r="S1510" s="602" t="s">
        <v>498</v>
      </c>
      <c r="T1510" s="602" t="s">
        <v>498</v>
      </c>
      <c r="U1510" s="602" t="s">
        <v>498</v>
      </c>
      <c r="V1510" s="602" t="s">
        <v>498</v>
      </c>
      <c r="W1510" s="602" t="s">
        <v>498</v>
      </c>
      <c r="X1510" s="602" t="s">
        <v>498</v>
      </c>
    </row>
    <row r="1511" spans="1:24" s="602" customFormat="1">
      <c r="A1511" s="602">
        <v>425587</v>
      </c>
      <c r="B1511" s="602" t="s">
        <v>5842</v>
      </c>
      <c r="C1511" s="602" t="s">
        <v>499</v>
      </c>
      <c r="D1511" s="602" t="s">
        <v>499</v>
      </c>
      <c r="E1511" s="602" t="s">
        <v>499</v>
      </c>
      <c r="F1511" s="602" t="s">
        <v>499</v>
      </c>
      <c r="G1511" s="602" t="s">
        <v>499</v>
      </c>
      <c r="H1511" s="602" t="s">
        <v>498</v>
      </c>
      <c r="I1511" s="602" t="s">
        <v>499</v>
      </c>
      <c r="J1511" s="602" t="s">
        <v>497</v>
      </c>
      <c r="K1511" s="602" t="s">
        <v>497</v>
      </c>
      <c r="L1511" s="602" t="s">
        <v>498</v>
      </c>
      <c r="M1511" s="602" t="s">
        <v>499</v>
      </c>
      <c r="N1511" s="602" t="s">
        <v>498</v>
      </c>
      <c r="O1511" s="602" t="s">
        <v>499</v>
      </c>
      <c r="P1511" s="602" t="s">
        <v>498</v>
      </c>
      <c r="Q1511" s="602" t="s">
        <v>498</v>
      </c>
      <c r="R1511" s="602" t="s">
        <v>499</v>
      </c>
      <c r="S1511" s="602" t="s">
        <v>498</v>
      </c>
      <c r="T1511" s="602" t="s">
        <v>498</v>
      </c>
      <c r="U1511" s="602" t="s">
        <v>498</v>
      </c>
      <c r="V1511" s="602" t="s">
        <v>498</v>
      </c>
      <c r="W1511" s="602" t="s">
        <v>498</v>
      </c>
      <c r="X1511" s="602" t="s">
        <v>498</v>
      </c>
    </row>
    <row r="1512" spans="1:24" s="602" customFormat="1">
      <c r="A1512" s="602">
        <v>424091</v>
      </c>
      <c r="B1512" s="602" t="s">
        <v>5842</v>
      </c>
      <c r="C1512" s="602" t="s">
        <v>499</v>
      </c>
      <c r="D1512" s="602" t="s">
        <v>499</v>
      </c>
      <c r="E1512" s="602" t="s">
        <v>497</v>
      </c>
      <c r="F1512" s="602" t="s">
        <v>497</v>
      </c>
      <c r="G1512" s="602" t="s">
        <v>497</v>
      </c>
      <c r="H1512" s="602" t="s">
        <v>499</v>
      </c>
      <c r="I1512" s="602" t="s">
        <v>497</v>
      </c>
      <c r="J1512" s="602" t="s">
        <v>497</v>
      </c>
      <c r="K1512" s="602" t="s">
        <v>497</v>
      </c>
      <c r="L1512" s="602" t="s">
        <v>499</v>
      </c>
      <c r="M1512" s="602" t="s">
        <v>497</v>
      </c>
      <c r="N1512" s="602" t="s">
        <v>499</v>
      </c>
      <c r="O1512" s="602" t="s">
        <v>499</v>
      </c>
      <c r="P1512" s="602" t="s">
        <v>498</v>
      </c>
      <c r="Q1512" s="602" t="s">
        <v>498</v>
      </c>
      <c r="R1512" s="602" t="s">
        <v>499</v>
      </c>
      <c r="S1512" s="602" t="s">
        <v>499</v>
      </c>
      <c r="T1512" s="602" t="s">
        <v>498</v>
      </c>
      <c r="U1512" s="602" t="s">
        <v>498</v>
      </c>
      <c r="V1512" s="602" t="s">
        <v>498</v>
      </c>
      <c r="W1512" s="602" t="s">
        <v>498</v>
      </c>
      <c r="X1512" s="602" t="s">
        <v>498</v>
      </c>
    </row>
    <row r="1513" spans="1:24" s="602" customFormat="1">
      <c r="A1513" s="602">
        <v>424159</v>
      </c>
      <c r="B1513" s="602" t="s">
        <v>5842</v>
      </c>
      <c r="C1513" s="602" t="s">
        <v>499</v>
      </c>
      <c r="D1513" s="602" t="s">
        <v>499</v>
      </c>
      <c r="E1513" s="602" t="s">
        <v>497</v>
      </c>
      <c r="F1513" s="602" t="s">
        <v>499</v>
      </c>
      <c r="G1513" s="602" t="s">
        <v>497</v>
      </c>
      <c r="H1513" s="602" t="s">
        <v>497</v>
      </c>
      <c r="I1513" s="602" t="s">
        <v>499</v>
      </c>
      <c r="J1513" s="602" t="s">
        <v>499</v>
      </c>
      <c r="K1513" s="602" t="s">
        <v>498</v>
      </c>
      <c r="L1513" s="602" t="s">
        <v>498</v>
      </c>
      <c r="M1513" s="602" t="s">
        <v>499</v>
      </c>
      <c r="N1513" s="602" t="s">
        <v>498</v>
      </c>
      <c r="O1513" s="602" t="s">
        <v>499</v>
      </c>
      <c r="P1513" s="602" t="s">
        <v>499</v>
      </c>
      <c r="Q1513" s="602" t="s">
        <v>498</v>
      </c>
      <c r="R1513" s="602" t="s">
        <v>498</v>
      </c>
      <c r="S1513" s="602" t="s">
        <v>498</v>
      </c>
      <c r="T1513" s="602" t="s">
        <v>498</v>
      </c>
      <c r="U1513" s="602" t="s">
        <v>498</v>
      </c>
      <c r="V1513" s="602" t="s">
        <v>498</v>
      </c>
      <c r="W1513" s="602" t="s">
        <v>498</v>
      </c>
      <c r="X1513" s="602" t="s">
        <v>498</v>
      </c>
    </row>
    <row r="1514" spans="1:24" s="602" customFormat="1">
      <c r="A1514" s="602">
        <v>424196</v>
      </c>
      <c r="B1514" s="602" t="s">
        <v>5842</v>
      </c>
      <c r="C1514" s="602" t="s">
        <v>499</v>
      </c>
      <c r="D1514" s="602" t="s">
        <v>499</v>
      </c>
      <c r="E1514" s="602" t="s">
        <v>497</v>
      </c>
      <c r="F1514" s="602" t="s">
        <v>497</v>
      </c>
      <c r="G1514" s="602" t="s">
        <v>498</v>
      </c>
      <c r="H1514" s="602" t="s">
        <v>497</v>
      </c>
      <c r="I1514" s="602" t="s">
        <v>497</v>
      </c>
      <c r="J1514" s="602" t="s">
        <v>497</v>
      </c>
      <c r="K1514" s="602" t="s">
        <v>499</v>
      </c>
      <c r="L1514" s="602" t="s">
        <v>498</v>
      </c>
      <c r="M1514" s="602" t="s">
        <v>497</v>
      </c>
      <c r="N1514" s="602" t="s">
        <v>499</v>
      </c>
      <c r="O1514" s="602" t="s">
        <v>498</v>
      </c>
      <c r="P1514" s="602" t="s">
        <v>498</v>
      </c>
      <c r="Q1514" s="602" t="s">
        <v>498</v>
      </c>
      <c r="R1514" s="602" t="s">
        <v>498</v>
      </c>
      <c r="S1514" s="602" t="s">
        <v>498</v>
      </c>
      <c r="T1514" s="602" t="s">
        <v>498</v>
      </c>
      <c r="U1514" s="602" t="s">
        <v>498</v>
      </c>
      <c r="V1514" s="602" t="s">
        <v>498</v>
      </c>
      <c r="W1514" s="602" t="s">
        <v>498</v>
      </c>
      <c r="X1514" s="602" t="s">
        <v>498</v>
      </c>
    </row>
    <row r="1515" spans="1:24" s="602" customFormat="1">
      <c r="A1515" s="602">
        <v>424215</v>
      </c>
      <c r="B1515" s="602" t="s">
        <v>5842</v>
      </c>
      <c r="C1515" s="602" t="s">
        <v>499</v>
      </c>
      <c r="D1515" s="602" t="s">
        <v>499</v>
      </c>
      <c r="E1515" s="602" t="s">
        <v>497</v>
      </c>
      <c r="F1515" s="602" t="s">
        <v>497</v>
      </c>
      <c r="G1515" s="602" t="s">
        <v>499</v>
      </c>
      <c r="H1515" s="602" t="s">
        <v>497</v>
      </c>
      <c r="I1515" s="602" t="s">
        <v>497</v>
      </c>
      <c r="J1515" s="602" t="s">
        <v>499</v>
      </c>
      <c r="K1515" s="602" t="s">
        <v>499</v>
      </c>
      <c r="L1515" s="602" t="s">
        <v>498</v>
      </c>
      <c r="M1515" s="602" t="s">
        <v>499</v>
      </c>
      <c r="N1515" s="602" t="s">
        <v>499</v>
      </c>
      <c r="O1515" s="602" t="s">
        <v>499</v>
      </c>
      <c r="P1515" s="602" t="s">
        <v>499</v>
      </c>
      <c r="Q1515" s="602" t="s">
        <v>498</v>
      </c>
      <c r="R1515" s="602" t="s">
        <v>498</v>
      </c>
      <c r="S1515" s="602" t="s">
        <v>499</v>
      </c>
      <c r="T1515" s="602" t="s">
        <v>498</v>
      </c>
      <c r="U1515" s="602" t="s">
        <v>498</v>
      </c>
      <c r="V1515" s="602" t="s">
        <v>498</v>
      </c>
      <c r="W1515" s="602" t="s">
        <v>498</v>
      </c>
      <c r="X1515" s="602" t="s">
        <v>498</v>
      </c>
    </row>
    <row r="1516" spans="1:24" s="602" customFormat="1">
      <c r="A1516" s="602">
        <v>424269</v>
      </c>
      <c r="B1516" s="602" t="s">
        <v>5842</v>
      </c>
      <c r="C1516" s="602" t="s">
        <v>499</v>
      </c>
      <c r="D1516" s="602" t="s">
        <v>499</v>
      </c>
      <c r="E1516" s="602" t="s">
        <v>497</v>
      </c>
      <c r="F1516" s="602" t="s">
        <v>497</v>
      </c>
      <c r="G1516" s="602" t="s">
        <v>499</v>
      </c>
      <c r="H1516" s="602" t="s">
        <v>497</v>
      </c>
      <c r="I1516" s="602" t="s">
        <v>497</v>
      </c>
      <c r="J1516" s="602" t="s">
        <v>497</v>
      </c>
      <c r="K1516" s="602" t="s">
        <v>497</v>
      </c>
      <c r="L1516" s="602" t="s">
        <v>499</v>
      </c>
      <c r="M1516" s="602" t="s">
        <v>497</v>
      </c>
      <c r="N1516" s="602" t="s">
        <v>499</v>
      </c>
      <c r="O1516" s="602" t="s">
        <v>499</v>
      </c>
      <c r="P1516" s="602" t="s">
        <v>499</v>
      </c>
      <c r="Q1516" s="602" t="s">
        <v>499</v>
      </c>
      <c r="R1516" s="602" t="s">
        <v>498</v>
      </c>
      <c r="S1516" s="602" t="s">
        <v>498</v>
      </c>
      <c r="T1516" s="602" t="s">
        <v>498</v>
      </c>
      <c r="U1516" s="602" t="s">
        <v>498</v>
      </c>
      <c r="V1516" s="602" t="s">
        <v>498</v>
      </c>
      <c r="W1516" s="602" t="s">
        <v>498</v>
      </c>
      <c r="X1516" s="602" t="s">
        <v>498</v>
      </c>
    </row>
    <row r="1517" spans="1:24" s="602" customFormat="1">
      <c r="A1517" s="602">
        <v>424283</v>
      </c>
      <c r="B1517" s="602" t="s">
        <v>5842</v>
      </c>
      <c r="C1517" s="602" t="s">
        <v>499</v>
      </c>
      <c r="D1517" s="602" t="s">
        <v>499</v>
      </c>
      <c r="E1517" s="602" t="s">
        <v>499</v>
      </c>
      <c r="F1517" s="602" t="s">
        <v>499</v>
      </c>
      <c r="G1517" s="602" t="s">
        <v>499</v>
      </c>
      <c r="H1517" s="602" t="s">
        <v>499</v>
      </c>
      <c r="I1517" s="602" t="s">
        <v>497</v>
      </c>
      <c r="J1517" s="602" t="s">
        <v>497</v>
      </c>
      <c r="K1517" s="602" t="s">
        <v>497</v>
      </c>
      <c r="L1517" s="602" t="s">
        <v>499</v>
      </c>
      <c r="M1517" s="602" t="s">
        <v>497</v>
      </c>
      <c r="N1517" s="602" t="s">
        <v>499</v>
      </c>
      <c r="O1517" s="602" t="s">
        <v>498</v>
      </c>
      <c r="P1517" s="602" t="s">
        <v>499</v>
      </c>
      <c r="Q1517" s="602" t="s">
        <v>498</v>
      </c>
      <c r="R1517" s="602" t="s">
        <v>498</v>
      </c>
      <c r="S1517" s="602" t="s">
        <v>499</v>
      </c>
      <c r="T1517" s="602" t="s">
        <v>498</v>
      </c>
      <c r="U1517" s="602" t="s">
        <v>498</v>
      </c>
      <c r="V1517" s="602" t="s">
        <v>498</v>
      </c>
      <c r="W1517" s="602" t="s">
        <v>498</v>
      </c>
      <c r="X1517" s="602" t="s">
        <v>498</v>
      </c>
    </row>
    <row r="1518" spans="1:24" s="602" customFormat="1">
      <c r="A1518" s="602">
        <v>424284</v>
      </c>
      <c r="B1518" s="602" t="s">
        <v>5842</v>
      </c>
      <c r="C1518" s="602" t="s">
        <v>499</v>
      </c>
      <c r="D1518" s="602" t="s">
        <v>499</v>
      </c>
      <c r="E1518" s="602" t="s">
        <v>499</v>
      </c>
      <c r="F1518" s="602" t="s">
        <v>499</v>
      </c>
      <c r="G1518" s="602" t="s">
        <v>497</v>
      </c>
      <c r="H1518" s="602" t="s">
        <v>497</v>
      </c>
      <c r="I1518" s="602" t="s">
        <v>497</v>
      </c>
      <c r="J1518" s="602" t="s">
        <v>497</v>
      </c>
      <c r="K1518" s="602" t="s">
        <v>499</v>
      </c>
      <c r="L1518" s="602" t="s">
        <v>499</v>
      </c>
      <c r="M1518" s="602" t="s">
        <v>497</v>
      </c>
      <c r="N1518" s="602" t="s">
        <v>498</v>
      </c>
      <c r="O1518" s="602" t="s">
        <v>499</v>
      </c>
      <c r="P1518" s="602" t="s">
        <v>499</v>
      </c>
      <c r="Q1518" s="602" t="s">
        <v>499</v>
      </c>
      <c r="R1518" s="602" t="s">
        <v>498</v>
      </c>
      <c r="S1518" s="602" t="s">
        <v>498</v>
      </c>
      <c r="T1518" s="602" t="s">
        <v>498</v>
      </c>
      <c r="U1518" s="602" t="s">
        <v>498</v>
      </c>
      <c r="V1518" s="602" t="s">
        <v>498</v>
      </c>
      <c r="W1518" s="602" t="s">
        <v>498</v>
      </c>
      <c r="X1518" s="602" t="s">
        <v>498</v>
      </c>
    </row>
    <row r="1519" spans="1:24" s="602" customFormat="1">
      <c r="A1519" s="602">
        <v>408574</v>
      </c>
      <c r="B1519" s="602" t="s">
        <v>5842</v>
      </c>
      <c r="C1519" s="602" t="s">
        <v>499</v>
      </c>
      <c r="D1519" s="602" t="s">
        <v>499</v>
      </c>
      <c r="E1519" s="602" t="s">
        <v>498</v>
      </c>
      <c r="F1519" s="602" t="s">
        <v>498</v>
      </c>
      <c r="G1519" s="602" t="s">
        <v>498</v>
      </c>
      <c r="H1519" s="602" t="s">
        <v>499</v>
      </c>
      <c r="I1519" s="602" t="s">
        <v>499</v>
      </c>
      <c r="J1519" s="602" t="s">
        <v>498</v>
      </c>
      <c r="K1519" s="602" t="s">
        <v>498</v>
      </c>
      <c r="L1519" s="602" t="s">
        <v>499</v>
      </c>
      <c r="M1519" s="602" t="s">
        <v>498</v>
      </c>
      <c r="N1519" s="602" t="s">
        <v>498</v>
      </c>
      <c r="O1519" s="602" t="s">
        <v>498</v>
      </c>
      <c r="P1519" s="602" t="s">
        <v>498</v>
      </c>
      <c r="Q1519" s="602" t="s">
        <v>498</v>
      </c>
      <c r="R1519" s="602" t="s">
        <v>498</v>
      </c>
      <c r="S1519" s="602" t="s">
        <v>498</v>
      </c>
      <c r="T1519" s="602" t="s">
        <v>498</v>
      </c>
      <c r="U1519" s="602" t="s">
        <v>498</v>
      </c>
      <c r="V1519" s="602" t="s">
        <v>498</v>
      </c>
      <c r="W1519" s="602" t="s">
        <v>498</v>
      </c>
      <c r="X1519" s="602" t="s">
        <v>498</v>
      </c>
    </row>
    <row r="1520" spans="1:24" s="602" customFormat="1">
      <c r="A1520" s="602">
        <v>415132</v>
      </c>
      <c r="B1520" s="602" t="s">
        <v>5842</v>
      </c>
      <c r="C1520" s="602" t="s">
        <v>499</v>
      </c>
      <c r="D1520" s="602" t="s">
        <v>499</v>
      </c>
      <c r="E1520" s="602" t="s">
        <v>498</v>
      </c>
      <c r="F1520" s="602" t="s">
        <v>498</v>
      </c>
      <c r="G1520" s="602" t="s">
        <v>497</v>
      </c>
      <c r="H1520" s="602" t="s">
        <v>498</v>
      </c>
      <c r="I1520" s="602" t="s">
        <v>497</v>
      </c>
      <c r="J1520" s="602" t="s">
        <v>499</v>
      </c>
      <c r="K1520" s="602" t="s">
        <v>498</v>
      </c>
      <c r="L1520" s="602" t="s">
        <v>497</v>
      </c>
      <c r="M1520" s="602" t="s">
        <v>498</v>
      </c>
      <c r="N1520" s="602" t="s">
        <v>498</v>
      </c>
      <c r="O1520" s="602" t="s">
        <v>499</v>
      </c>
      <c r="P1520" s="602" t="s">
        <v>499</v>
      </c>
      <c r="Q1520" s="602" t="s">
        <v>498</v>
      </c>
      <c r="R1520" s="602" t="s">
        <v>498</v>
      </c>
      <c r="S1520" s="602" t="s">
        <v>498</v>
      </c>
      <c r="T1520" s="602" t="s">
        <v>498</v>
      </c>
      <c r="U1520" s="602" t="s">
        <v>499</v>
      </c>
      <c r="V1520" s="602" t="s">
        <v>497</v>
      </c>
      <c r="W1520" s="602" t="s">
        <v>498</v>
      </c>
      <c r="X1520" s="602" t="s">
        <v>498</v>
      </c>
    </row>
    <row r="1521" spans="1:24" s="602" customFormat="1">
      <c r="A1521" s="602">
        <v>418855</v>
      </c>
      <c r="B1521" s="602" t="s">
        <v>5842</v>
      </c>
      <c r="C1521" s="602" t="s">
        <v>499</v>
      </c>
      <c r="D1521" s="602" t="s">
        <v>499</v>
      </c>
      <c r="E1521" s="602" t="s">
        <v>498</v>
      </c>
      <c r="F1521" s="602" t="s">
        <v>498</v>
      </c>
      <c r="G1521" s="602" t="s">
        <v>498</v>
      </c>
      <c r="H1521" s="602" t="s">
        <v>499</v>
      </c>
      <c r="I1521" s="602" t="s">
        <v>498</v>
      </c>
      <c r="J1521" s="602" t="s">
        <v>498</v>
      </c>
      <c r="K1521" s="602" t="s">
        <v>498</v>
      </c>
      <c r="L1521" s="602" t="s">
        <v>498</v>
      </c>
      <c r="M1521" s="602" t="s">
        <v>499</v>
      </c>
      <c r="N1521" s="602" t="s">
        <v>499</v>
      </c>
      <c r="O1521" s="602" t="s">
        <v>499</v>
      </c>
      <c r="P1521" s="602" t="s">
        <v>498</v>
      </c>
      <c r="Q1521" s="602" t="s">
        <v>498</v>
      </c>
      <c r="R1521" s="602" t="s">
        <v>498</v>
      </c>
      <c r="S1521" s="602" t="s">
        <v>498</v>
      </c>
      <c r="T1521" s="602" t="s">
        <v>498</v>
      </c>
      <c r="U1521" s="602" t="s">
        <v>498</v>
      </c>
      <c r="V1521" s="602" t="s">
        <v>498</v>
      </c>
      <c r="W1521" s="602" t="s">
        <v>498</v>
      </c>
      <c r="X1521" s="602" t="s">
        <v>498</v>
      </c>
    </row>
    <row r="1522" spans="1:24" s="602" customFormat="1">
      <c r="A1522" s="602">
        <v>421899</v>
      </c>
      <c r="B1522" s="602" t="s">
        <v>5842</v>
      </c>
      <c r="C1522" s="602" t="s">
        <v>499</v>
      </c>
      <c r="D1522" s="602" t="s">
        <v>499</v>
      </c>
      <c r="E1522" s="602" t="s">
        <v>498</v>
      </c>
      <c r="F1522" s="602" t="s">
        <v>498</v>
      </c>
      <c r="G1522" s="602" t="s">
        <v>499</v>
      </c>
      <c r="H1522" s="602" t="s">
        <v>498</v>
      </c>
      <c r="I1522" s="602" t="s">
        <v>498</v>
      </c>
      <c r="J1522" s="602" t="s">
        <v>499</v>
      </c>
      <c r="K1522" s="602" t="s">
        <v>498</v>
      </c>
      <c r="L1522" s="602" t="s">
        <v>498</v>
      </c>
      <c r="M1522" s="602" t="s">
        <v>498</v>
      </c>
      <c r="N1522" s="602" t="s">
        <v>499</v>
      </c>
      <c r="O1522" s="602" t="s">
        <v>498</v>
      </c>
      <c r="P1522" s="602" t="s">
        <v>498</v>
      </c>
      <c r="Q1522" s="602" t="s">
        <v>498</v>
      </c>
      <c r="R1522" s="602" t="s">
        <v>498</v>
      </c>
      <c r="S1522" s="602" t="s">
        <v>498</v>
      </c>
      <c r="T1522" s="602" t="s">
        <v>498</v>
      </c>
      <c r="U1522" s="602" t="s">
        <v>499</v>
      </c>
      <c r="V1522" s="602" t="s">
        <v>498</v>
      </c>
      <c r="W1522" s="602" t="s">
        <v>498</v>
      </c>
      <c r="X1522" s="602" t="s">
        <v>498</v>
      </c>
    </row>
    <row r="1523" spans="1:24" s="602" customFormat="1">
      <c r="A1523" s="602">
        <v>418518</v>
      </c>
      <c r="B1523" s="602" t="s">
        <v>5842</v>
      </c>
      <c r="C1523" s="602" t="s">
        <v>499</v>
      </c>
      <c r="D1523" s="602" t="s">
        <v>499</v>
      </c>
      <c r="E1523" s="602" t="s">
        <v>498</v>
      </c>
      <c r="F1523" s="602" t="s">
        <v>499</v>
      </c>
      <c r="G1523" s="602" t="s">
        <v>498</v>
      </c>
      <c r="H1523" s="602" t="s">
        <v>498</v>
      </c>
      <c r="I1523" s="602" t="s">
        <v>498</v>
      </c>
      <c r="J1523" s="602" t="s">
        <v>499</v>
      </c>
      <c r="K1523" s="602" t="s">
        <v>499</v>
      </c>
      <c r="L1523" s="602" t="s">
        <v>498</v>
      </c>
      <c r="M1523" s="602" t="s">
        <v>499</v>
      </c>
      <c r="N1523" s="602" t="s">
        <v>498</v>
      </c>
      <c r="O1523" s="602" t="s">
        <v>498</v>
      </c>
      <c r="P1523" s="602" t="s">
        <v>498</v>
      </c>
      <c r="Q1523" s="602" t="s">
        <v>498</v>
      </c>
      <c r="R1523" s="602" t="s">
        <v>498</v>
      </c>
      <c r="S1523" s="602" t="s">
        <v>498</v>
      </c>
      <c r="T1523" s="602" t="s">
        <v>498</v>
      </c>
      <c r="U1523" s="602" t="s">
        <v>498</v>
      </c>
      <c r="V1523" s="602" t="s">
        <v>498</v>
      </c>
      <c r="W1523" s="602" t="s">
        <v>498</v>
      </c>
      <c r="X1523" s="602" t="s">
        <v>498</v>
      </c>
    </row>
    <row r="1524" spans="1:24" s="602" customFormat="1">
      <c r="A1524" s="602">
        <v>410548</v>
      </c>
      <c r="B1524" s="602" t="s">
        <v>5842</v>
      </c>
      <c r="C1524" s="602" t="s">
        <v>499</v>
      </c>
      <c r="D1524" s="602" t="s">
        <v>499</v>
      </c>
      <c r="E1524" s="602" t="s">
        <v>498</v>
      </c>
      <c r="F1524" s="602" t="s">
        <v>497</v>
      </c>
      <c r="G1524" s="602" t="s">
        <v>499</v>
      </c>
      <c r="H1524" s="602" t="s">
        <v>499</v>
      </c>
      <c r="I1524" s="602" t="s">
        <v>499</v>
      </c>
      <c r="J1524" s="602" t="s">
        <v>497</v>
      </c>
      <c r="K1524" s="602" t="s">
        <v>498</v>
      </c>
      <c r="L1524" s="602" t="s">
        <v>498</v>
      </c>
      <c r="M1524" s="602" t="s">
        <v>499</v>
      </c>
      <c r="N1524" s="602" t="s">
        <v>498</v>
      </c>
      <c r="O1524" s="602" t="s">
        <v>498</v>
      </c>
      <c r="P1524" s="602" t="s">
        <v>498</v>
      </c>
      <c r="Q1524" s="602" t="s">
        <v>498</v>
      </c>
      <c r="R1524" s="602" t="s">
        <v>498</v>
      </c>
      <c r="S1524" s="602" t="s">
        <v>498</v>
      </c>
      <c r="T1524" s="602" t="s">
        <v>498</v>
      </c>
      <c r="U1524" s="602" t="s">
        <v>498</v>
      </c>
      <c r="V1524" s="602" t="s">
        <v>498</v>
      </c>
      <c r="W1524" s="602" t="s">
        <v>498</v>
      </c>
      <c r="X1524" s="602" t="s">
        <v>498</v>
      </c>
    </row>
    <row r="1525" spans="1:24" s="602" customFormat="1">
      <c r="A1525" s="602">
        <v>411528</v>
      </c>
      <c r="B1525" s="602" t="s">
        <v>5842</v>
      </c>
      <c r="C1525" s="602" t="s">
        <v>499</v>
      </c>
      <c r="D1525" s="602" t="s">
        <v>499</v>
      </c>
      <c r="E1525" s="602" t="s">
        <v>498</v>
      </c>
      <c r="F1525" s="602" t="s">
        <v>499</v>
      </c>
      <c r="G1525" s="602" t="s">
        <v>497</v>
      </c>
      <c r="H1525" s="602" t="s">
        <v>497</v>
      </c>
      <c r="I1525" s="602" t="s">
        <v>497</v>
      </c>
      <c r="J1525" s="602" t="s">
        <v>497</v>
      </c>
      <c r="K1525" s="602" t="s">
        <v>497</v>
      </c>
      <c r="L1525" s="602" t="s">
        <v>499</v>
      </c>
      <c r="M1525" s="602" t="s">
        <v>499</v>
      </c>
      <c r="N1525" s="602" t="s">
        <v>497</v>
      </c>
      <c r="O1525" s="602" t="s">
        <v>499</v>
      </c>
      <c r="P1525" s="602" t="s">
        <v>499</v>
      </c>
      <c r="Q1525" s="602" t="s">
        <v>498</v>
      </c>
      <c r="R1525" s="602" t="s">
        <v>498</v>
      </c>
      <c r="S1525" s="602" t="s">
        <v>498</v>
      </c>
      <c r="T1525" s="602" t="s">
        <v>499</v>
      </c>
      <c r="U1525" s="602" t="s">
        <v>499</v>
      </c>
      <c r="V1525" s="602" t="s">
        <v>499</v>
      </c>
      <c r="W1525" s="602" t="s">
        <v>498</v>
      </c>
      <c r="X1525" s="602" t="s">
        <v>499</v>
      </c>
    </row>
    <row r="1526" spans="1:24" s="602" customFormat="1">
      <c r="A1526" s="602">
        <v>408025</v>
      </c>
      <c r="B1526" s="602" t="s">
        <v>5842</v>
      </c>
      <c r="C1526" s="602" t="s">
        <v>499</v>
      </c>
      <c r="D1526" s="602" t="s">
        <v>499</v>
      </c>
      <c r="E1526" s="602" t="s">
        <v>498</v>
      </c>
      <c r="F1526" s="602" t="s">
        <v>498</v>
      </c>
      <c r="G1526" s="602" t="s">
        <v>498</v>
      </c>
      <c r="H1526" s="602" t="s">
        <v>499</v>
      </c>
      <c r="I1526" s="602" t="s">
        <v>499</v>
      </c>
      <c r="J1526" s="602" t="s">
        <v>497</v>
      </c>
      <c r="K1526" s="602" t="s">
        <v>499</v>
      </c>
      <c r="L1526" s="602" t="s">
        <v>497</v>
      </c>
      <c r="M1526" s="602" t="s">
        <v>498</v>
      </c>
      <c r="N1526" s="602" t="s">
        <v>497</v>
      </c>
      <c r="O1526" s="602" t="s">
        <v>499</v>
      </c>
      <c r="P1526" s="602" t="s">
        <v>497</v>
      </c>
      <c r="Q1526" s="602" t="s">
        <v>499</v>
      </c>
      <c r="R1526" s="602" t="s">
        <v>498</v>
      </c>
      <c r="S1526" s="602" t="s">
        <v>498</v>
      </c>
      <c r="T1526" s="602" t="s">
        <v>497</v>
      </c>
      <c r="U1526" s="602" t="s">
        <v>499</v>
      </c>
      <c r="V1526" s="602" t="s">
        <v>497</v>
      </c>
      <c r="W1526" s="602" t="s">
        <v>497</v>
      </c>
      <c r="X1526" s="602" t="s">
        <v>497</v>
      </c>
    </row>
    <row r="1527" spans="1:24" s="602" customFormat="1">
      <c r="A1527" s="602">
        <v>405471</v>
      </c>
      <c r="B1527" s="602" t="s">
        <v>5842</v>
      </c>
      <c r="C1527" s="602" t="s">
        <v>499</v>
      </c>
      <c r="D1527" s="602" t="s">
        <v>499</v>
      </c>
      <c r="E1527" s="602" t="s">
        <v>498</v>
      </c>
      <c r="F1527" s="602" t="s">
        <v>498</v>
      </c>
      <c r="G1527" s="602" t="s">
        <v>497</v>
      </c>
      <c r="H1527" s="602" t="s">
        <v>499</v>
      </c>
      <c r="I1527" s="602" t="s">
        <v>497</v>
      </c>
      <c r="J1527" s="602" t="s">
        <v>497</v>
      </c>
      <c r="K1527" s="602" t="s">
        <v>498</v>
      </c>
      <c r="L1527" s="602" t="s">
        <v>499</v>
      </c>
      <c r="M1527" s="602" t="s">
        <v>498</v>
      </c>
      <c r="N1527" s="602" t="s">
        <v>497</v>
      </c>
      <c r="O1527" s="602" t="s">
        <v>497</v>
      </c>
      <c r="P1527" s="602" t="s">
        <v>497</v>
      </c>
      <c r="Q1527" s="602" t="s">
        <v>497</v>
      </c>
      <c r="R1527" s="602" t="s">
        <v>497</v>
      </c>
      <c r="S1527" s="602" t="s">
        <v>498</v>
      </c>
      <c r="T1527" s="602" t="s">
        <v>497</v>
      </c>
      <c r="U1527" s="602" t="s">
        <v>499</v>
      </c>
      <c r="V1527" s="602" t="s">
        <v>499</v>
      </c>
      <c r="W1527" s="602" t="s">
        <v>497</v>
      </c>
      <c r="X1527" s="602" t="s">
        <v>497</v>
      </c>
    </row>
    <row r="1528" spans="1:24" s="602" customFormat="1">
      <c r="A1528" s="602">
        <v>415229</v>
      </c>
      <c r="B1528" s="602" t="s">
        <v>5842</v>
      </c>
      <c r="C1528" s="602" t="s">
        <v>499</v>
      </c>
      <c r="D1528" s="602" t="s">
        <v>499</v>
      </c>
      <c r="E1528" s="602" t="s">
        <v>498</v>
      </c>
      <c r="F1528" s="602" t="s">
        <v>499</v>
      </c>
      <c r="G1528" s="602" t="s">
        <v>498</v>
      </c>
      <c r="H1528" s="602" t="s">
        <v>499</v>
      </c>
      <c r="I1528" s="602" t="s">
        <v>499</v>
      </c>
      <c r="J1528" s="602" t="s">
        <v>499</v>
      </c>
      <c r="K1528" s="602" t="s">
        <v>499</v>
      </c>
      <c r="L1528" s="602" t="s">
        <v>497</v>
      </c>
      <c r="M1528" s="602" t="s">
        <v>499</v>
      </c>
      <c r="N1528" s="602" t="s">
        <v>499</v>
      </c>
      <c r="O1528" s="602" t="s">
        <v>498</v>
      </c>
      <c r="P1528" s="602" t="s">
        <v>499</v>
      </c>
      <c r="Q1528" s="602" t="s">
        <v>498</v>
      </c>
      <c r="R1528" s="602" t="s">
        <v>498</v>
      </c>
      <c r="S1528" s="602" t="s">
        <v>499</v>
      </c>
      <c r="T1528" s="602" t="s">
        <v>498</v>
      </c>
      <c r="U1528" s="602" t="s">
        <v>498</v>
      </c>
      <c r="V1528" s="602" t="s">
        <v>498</v>
      </c>
      <c r="W1528" s="602" t="s">
        <v>498</v>
      </c>
      <c r="X1528" s="602" t="s">
        <v>498</v>
      </c>
    </row>
    <row r="1529" spans="1:24" s="602" customFormat="1">
      <c r="A1529" s="602">
        <v>413797</v>
      </c>
      <c r="B1529" s="602" t="s">
        <v>5842</v>
      </c>
      <c r="C1529" s="602" t="s">
        <v>499</v>
      </c>
      <c r="D1529" s="602" t="s">
        <v>499</v>
      </c>
      <c r="E1529" s="602" t="s">
        <v>498</v>
      </c>
      <c r="F1529" s="602" t="s">
        <v>498</v>
      </c>
      <c r="G1529" s="602" t="s">
        <v>499</v>
      </c>
      <c r="H1529" s="602" t="s">
        <v>498</v>
      </c>
      <c r="I1529" s="602" t="s">
        <v>498</v>
      </c>
      <c r="J1529" s="602" t="s">
        <v>497</v>
      </c>
      <c r="K1529" s="602" t="s">
        <v>497</v>
      </c>
      <c r="L1529" s="602" t="s">
        <v>499</v>
      </c>
      <c r="M1529" s="602" t="s">
        <v>498</v>
      </c>
      <c r="N1529" s="602" t="s">
        <v>499</v>
      </c>
      <c r="O1529" s="602" t="s">
        <v>499</v>
      </c>
      <c r="P1529" s="602" t="s">
        <v>499</v>
      </c>
      <c r="Q1529" s="602" t="s">
        <v>497</v>
      </c>
      <c r="R1529" s="602" t="s">
        <v>498</v>
      </c>
      <c r="S1529" s="602" t="s">
        <v>499</v>
      </c>
      <c r="T1529" s="602" t="s">
        <v>499</v>
      </c>
      <c r="U1529" s="602" t="s">
        <v>499</v>
      </c>
      <c r="V1529" s="602" t="s">
        <v>499</v>
      </c>
      <c r="W1529" s="602" t="s">
        <v>499</v>
      </c>
      <c r="X1529" s="602" t="s">
        <v>498</v>
      </c>
    </row>
    <row r="1530" spans="1:24" s="602" customFormat="1">
      <c r="A1530" s="602">
        <v>418362</v>
      </c>
      <c r="B1530" s="602" t="s">
        <v>5842</v>
      </c>
      <c r="C1530" s="602" t="s">
        <v>499</v>
      </c>
      <c r="D1530" s="602" t="s">
        <v>499</v>
      </c>
      <c r="E1530" s="602" t="s">
        <v>498</v>
      </c>
      <c r="F1530" s="602" t="s">
        <v>498</v>
      </c>
      <c r="G1530" s="602" t="s">
        <v>499</v>
      </c>
      <c r="H1530" s="602" t="s">
        <v>499</v>
      </c>
      <c r="I1530" s="602" t="s">
        <v>498</v>
      </c>
      <c r="J1530" s="602" t="s">
        <v>499</v>
      </c>
      <c r="K1530" s="602" t="s">
        <v>498</v>
      </c>
      <c r="L1530" s="602" t="s">
        <v>499</v>
      </c>
      <c r="M1530" s="602" t="s">
        <v>499</v>
      </c>
      <c r="N1530" s="602" t="s">
        <v>499</v>
      </c>
      <c r="O1530" s="602" t="s">
        <v>499</v>
      </c>
      <c r="P1530" s="602" t="s">
        <v>497</v>
      </c>
      <c r="Q1530" s="602" t="s">
        <v>498</v>
      </c>
      <c r="R1530" s="602" t="s">
        <v>498</v>
      </c>
      <c r="S1530" s="602" t="s">
        <v>497</v>
      </c>
      <c r="T1530" s="602" t="s">
        <v>498</v>
      </c>
      <c r="U1530" s="602" t="s">
        <v>498</v>
      </c>
      <c r="V1530" s="602" t="s">
        <v>498</v>
      </c>
      <c r="W1530" s="602" t="s">
        <v>498</v>
      </c>
      <c r="X1530" s="602" t="s">
        <v>498</v>
      </c>
    </row>
    <row r="1531" spans="1:24" s="602" customFormat="1">
      <c r="A1531" s="602">
        <v>423353</v>
      </c>
      <c r="B1531" s="602" t="s">
        <v>5842</v>
      </c>
      <c r="C1531" s="602" t="s">
        <v>499</v>
      </c>
      <c r="D1531" s="602" t="s">
        <v>499</v>
      </c>
      <c r="E1531" s="602" t="s">
        <v>499</v>
      </c>
      <c r="F1531" s="602" t="s">
        <v>499</v>
      </c>
      <c r="G1531" s="602" t="s">
        <v>499</v>
      </c>
      <c r="H1531" s="602" t="s">
        <v>499</v>
      </c>
      <c r="I1531" s="602" t="s">
        <v>499</v>
      </c>
      <c r="J1531" s="602" t="s">
        <v>499</v>
      </c>
      <c r="K1531" s="602" t="s">
        <v>499</v>
      </c>
      <c r="L1531" s="602" t="s">
        <v>499</v>
      </c>
      <c r="M1531" s="602" t="s">
        <v>499</v>
      </c>
      <c r="N1531" s="602" t="s">
        <v>498</v>
      </c>
      <c r="O1531" s="602" t="s">
        <v>499</v>
      </c>
      <c r="P1531" s="602" t="s">
        <v>498</v>
      </c>
      <c r="Q1531" s="602" t="s">
        <v>499</v>
      </c>
      <c r="R1531" s="602" t="s">
        <v>498</v>
      </c>
      <c r="S1531" s="602" t="s">
        <v>498</v>
      </c>
      <c r="T1531" s="602" t="s">
        <v>498</v>
      </c>
      <c r="U1531" s="602" t="s">
        <v>498</v>
      </c>
      <c r="V1531" s="602" t="s">
        <v>498</v>
      </c>
      <c r="W1531" s="602" t="s">
        <v>498</v>
      </c>
      <c r="X1531" s="602" t="s">
        <v>498</v>
      </c>
    </row>
    <row r="1532" spans="1:24" s="602" customFormat="1">
      <c r="A1532" s="602">
        <v>423547</v>
      </c>
      <c r="B1532" s="602" t="s">
        <v>5842</v>
      </c>
      <c r="C1532" s="602" t="s">
        <v>499</v>
      </c>
      <c r="D1532" s="602" t="s">
        <v>499</v>
      </c>
      <c r="E1532" s="602" t="s">
        <v>499</v>
      </c>
      <c r="F1532" s="602" t="s">
        <v>499</v>
      </c>
      <c r="G1532" s="602" t="s">
        <v>498</v>
      </c>
      <c r="H1532" s="602" t="s">
        <v>498</v>
      </c>
      <c r="I1532" s="602" t="s">
        <v>499</v>
      </c>
      <c r="J1532" s="602" t="s">
        <v>499</v>
      </c>
      <c r="K1532" s="602" t="s">
        <v>499</v>
      </c>
      <c r="L1532" s="602" t="s">
        <v>498</v>
      </c>
      <c r="M1532" s="602" t="s">
        <v>499</v>
      </c>
      <c r="N1532" s="602" t="s">
        <v>499</v>
      </c>
      <c r="O1532" s="602" t="s">
        <v>499</v>
      </c>
      <c r="P1532" s="602" t="s">
        <v>499</v>
      </c>
      <c r="Q1532" s="602" t="s">
        <v>499</v>
      </c>
      <c r="R1532" s="602" t="s">
        <v>498</v>
      </c>
      <c r="S1532" s="602" t="s">
        <v>498</v>
      </c>
      <c r="T1532" s="602" t="s">
        <v>498</v>
      </c>
      <c r="U1532" s="602" t="s">
        <v>498</v>
      </c>
      <c r="V1532" s="602" t="s">
        <v>498</v>
      </c>
      <c r="W1532" s="602" t="s">
        <v>498</v>
      </c>
      <c r="X1532" s="602" t="s">
        <v>498</v>
      </c>
    </row>
    <row r="1533" spans="1:24" s="602" customFormat="1">
      <c r="A1533" s="602">
        <v>417127</v>
      </c>
      <c r="B1533" s="602" t="s">
        <v>5842</v>
      </c>
      <c r="C1533" s="602" t="s">
        <v>499</v>
      </c>
      <c r="D1533" s="602" t="s">
        <v>499</v>
      </c>
      <c r="E1533" s="602" t="s">
        <v>499</v>
      </c>
      <c r="F1533" s="602" t="s">
        <v>499</v>
      </c>
      <c r="G1533" s="602" t="s">
        <v>499</v>
      </c>
      <c r="H1533" s="602" t="s">
        <v>497</v>
      </c>
      <c r="I1533" s="602" t="s">
        <v>498</v>
      </c>
      <c r="J1533" s="602" t="s">
        <v>499</v>
      </c>
      <c r="K1533" s="602" t="s">
        <v>499</v>
      </c>
      <c r="L1533" s="602" t="s">
        <v>498</v>
      </c>
      <c r="M1533" s="602" t="s">
        <v>499</v>
      </c>
      <c r="N1533" s="602" t="s">
        <v>498</v>
      </c>
      <c r="O1533" s="602" t="s">
        <v>498</v>
      </c>
      <c r="P1533" s="602" t="s">
        <v>498</v>
      </c>
      <c r="Q1533" s="602" t="s">
        <v>498</v>
      </c>
      <c r="R1533" s="602" t="s">
        <v>498</v>
      </c>
      <c r="S1533" s="602" t="s">
        <v>498</v>
      </c>
      <c r="T1533" s="602" t="s">
        <v>498</v>
      </c>
      <c r="U1533" s="602" t="s">
        <v>498</v>
      </c>
      <c r="V1533" s="602" t="s">
        <v>498</v>
      </c>
      <c r="W1533" s="602" t="s">
        <v>498</v>
      </c>
      <c r="X1533" s="602" t="s">
        <v>498</v>
      </c>
    </row>
    <row r="1534" spans="1:24" s="602" customFormat="1">
      <c r="A1534" s="602">
        <v>419981</v>
      </c>
      <c r="B1534" s="602" t="s">
        <v>5842</v>
      </c>
      <c r="C1534" s="602" t="s">
        <v>499</v>
      </c>
      <c r="D1534" s="602" t="s">
        <v>499</v>
      </c>
      <c r="E1534" s="602" t="s">
        <v>499</v>
      </c>
      <c r="F1534" s="602" t="s">
        <v>499</v>
      </c>
      <c r="G1534" s="602" t="s">
        <v>499</v>
      </c>
      <c r="H1534" s="602" t="s">
        <v>498</v>
      </c>
      <c r="I1534" s="602" t="s">
        <v>499</v>
      </c>
      <c r="J1534" s="602" t="s">
        <v>499</v>
      </c>
      <c r="K1534" s="602" t="s">
        <v>499</v>
      </c>
      <c r="L1534" s="602" t="s">
        <v>498</v>
      </c>
      <c r="M1534" s="602" t="s">
        <v>499</v>
      </c>
      <c r="N1534" s="602" t="s">
        <v>499</v>
      </c>
      <c r="O1534" s="602" t="s">
        <v>499</v>
      </c>
      <c r="P1534" s="602" t="s">
        <v>499</v>
      </c>
      <c r="Q1534" s="602" t="s">
        <v>498</v>
      </c>
      <c r="R1534" s="602" t="s">
        <v>498</v>
      </c>
      <c r="S1534" s="602" t="s">
        <v>498</v>
      </c>
      <c r="T1534" s="602" t="s">
        <v>498</v>
      </c>
      <c r="U1534" s="602" t="s">
        <v>499</v>
      </c>
      <c r="V1534" s="602" t="s">
        <v>498</v>
      </c>
      <c r="W1534" s="602" t="s">
        <v>499</v>
      </c>
      <c r="X1534" s="602" t="s">
        <v>498</v>
      </c>
    </row>
    <row r="1535" spans="1:24" s="602" customFormat="1">
      <c r="A1535" s="602">
        <v>419404</v>
      </c>
      <c r="B1535" s="602" t="s">
        <v>5842</v>
      </c>
      <c r="C1535" s="602" t="s">
        <v>499</v>
      </c>
      <c r="D1535" s="602" t="s">
        <v>499</v>
      </c>
      <c r="E1535" s="602" t="s">
        <v>499</v>
      </c>
      <c r="F1535" s="602" t="s">
        <v>497</v>
      </c>
      <c r="G1535" s="602" t="s">
        <v>497</v>
      </c>
      <c r="H1535" s="602" t="s">
        <v>499</v>
      </c>
      <c r="I1535" s="602" t="s">
        <v>497</v>
      </c>
      <c r="J1535" s="602" t="s">
        <v>499</v>
      </c>
      <c r="K1535" s="602" t="s">
        <v>499</v>
      </c>
      <c r="L1535" s="602" t="s">
        <v>498</v>
      </c>
      <c r="M1535" s="602" t="s">
        <v>499</v>
      </c>
      <c r="N1535" s="602" t="s">
        <v>498</v>
      </c>
      <c r="O1535" s="602" t="s">
        <v>497</v>
      </c>
      <c r="P1535" s="602" t="s">
        <v>499</v>
      </c>
      <c r="Q1535" s="602" t="s">
        <v>497</v>
      </c>
      <c r="R1535" s="602" t="s">
        <v>498</v>
      </c>
      <c r="S1535" s="602" t="s">
        <v>498</v>
      </c>
      <c r="T1535" s="602" t="s">
        <v>498</v>
      </c>
      <c r="U1535" s="602" t="s">
        <v>498</v>
      </c>
      <c r="V1535" s="602" t="s">
        <v>498</v>
      </c>
      <c r="W1535" s="602" t="s">
        <v>498</v>
      </c>
      <c r="X1535" s="602" t="s">
        <v>499</v>
      </c>
    </row>
    <row r="1536" spans="1:24" s="602" customFormat="1">
      <c r="A1536" s="602">
        <v>420563</v>
      </c>
      <c r="B1536" s="602" t="s">
        <v>5842</v>
      </c>
      <c r="C1536" s="602" t="s">
        <v>499</v>
      </c>
      <c r="D1536" s="602" t="s">
        <v>499</v>
      </c>
      <c r="E1536" s="602" t="s">
        <v>499</v>
      </c>
      <c r="F1536" s="602" t="s">
        <v>499</v>
      </c>
      <c r="G1536" s="602" t="s">
        <v>499</v>
      </c>
      <c r="H1536" s="602" t="s">
        <v>499</v>
      </c>
      <c r="I1536" s="602" t="s">
        <v>497</v>
      </c>
      <c r="J1536" s="602" t="s">
        <v>499</v>
      </c>
      <c r="K1536" s="602" t="s">
        <v>499</v>
      </c>
      <c r="L1536" s="602" t="s">
        <v>499</v>
      </c>
      <c r="M1536" s="602" t="s">
        <v>499</v>
      </c>
      <c r="N1536" s="602" t="s">
        <v>498</v>
      </c>
      <c r="O1536" s="602" t="s">
        <v>498</v>
      </c>
      <c r="P1536" s="602" t="s">
        <v>498</v>
      </c>
      <c r="Q1536" s="602" t="s">
        <v>498</v>
      </c>
      <c r="R1536" s="602" t="s">
        <v>498</v>
      </c>
      <c r="S1536" s="602" t="s">
        <v>498</v>
      </c>
      <c r="T1536" s="602" t="s">
        <v>498</v>
      </c>
      <c r="U1536" s="602" t="s">
        <v>498</v>
      </c>
      <c r="V1536" s="602" t="s">
        <v>498</v>
      </c>
      <c r="W1536" s="602" t="s">
        <v>498</v>
      </c>
      <c r="X1536" s="602" t="s">
        <v>498</v>
      </c>
    </row>
    <row r="1537" spans="1:24" s="602" customFormat="1">
      <c r="A1537" s="602">
        <v>420754</v>
      </c>
      <c r="B1537" s="602" t="s">
        <v>5842</v>
      </c>
      <c r="C1537" s="602" t="s">
        <v>499</v>
      </c>
      <c r="D1537" s="602" t="s">
        <v>499</v>
      </c>
      <c r="E1537" s="602" t="s">
        <v>499</v>
      </c>
      <c r="F1537" s="602" t="s">
        <v>499</v>
      </c>
      <c r="G1537" s="602" t="s">
        <v>497</v>
      </c>
      <c r="H1537" s="602" t="s">
        <v>498</v>
      </c>
      <c r="I1537" s="602" t="s">
        <v>499</v>
      </c>
      <c r="J1537" s="602" t="s">
        <v>499</v>
      </c>
      <c r="K1537" s="602" t="s">
        <v>499</v>
      </c>
      <c r="L1537" s="602" t="s">
        <v>498</v>
      </c>
      <c r="M1537" s="602" t="s">
        <v>497</v>
      </c>
      <c r="N1537" s="602" t="s">
        <v>498</v>
      </c>
      <c r="O1537" s="602" t="s">
        <v>499</v>
      </c>
      <c r="P1537" s="602" t="s">
        <v>499</v>
      </c>
      <c r="Q1537" s="602" t="s">
        <v>499</v>
      </c>
      <c r="R1537" s="602" t="s">
        <v>498</v>
      </c>
      <c r="S1537" s="602" t="s">
        <v>498</v>
      </c>
      <c r="T1537" s="602" t="s">
        <v>498</v>
      </c>
      <c r="U1537" s="602" t="s">
        <v>499</v>
      </c>
      <c r="V1537" s="602" t="s">
        <v>498</v>
      </c>
      <c r="W1537" s="602" t="s">
        <v>498</v>
      </c>
      <c r="X1537" s="602" t="s">
        <v>499</v>
      </c>
    </row>
    <row r="1538" spans="1:24" s="602" customFormat="1">
      <c r="A1538" s="602">
        <v>420110</v>
      </c>
      <c r="B1538" s="602" t="s">
        <v>5842</v>
      </c>
      <c r="C1538" s="602" t="s">
        <v>499</v>
      </c>
      <c r="D1538" s="602" t="s">
        <v>499</v>
      </c>
      <c r="E1538" s="602" t="s">
        <v>499</v>
      </c>
      <c r="F1538" s="602" t="s">
        <v>497</v>
      </c>
      <c r="G1538" s="602" t="s">
        <v>499</v>
      </c>
      <c r="H1538" s="602" t="s">
        <v>497</v>
      </c>
      <c r="I1538" s="602" t="s">
        <v>497</v>
      </c>
      <c r="J1538" s="602" t="s">
        <v>499</v>
      </c>
      <c r="K1538" s="602" t="s">
        <v>497</v>
      </c>
      <c r="L1538" s="602" t="s">
        <v>498</v>
      </c>
      <c r="M1538" s="602" t="s">
        <v>499</v>
      </c>
      <c r="N1538" s="602" t="s">
        <v>498</v>
      </c>
      <c r="O1538" s="602" t="s">
        <v>498</v>
      </c>
      <c r="P1538" s="602" t="s">
        <v>499</v>
      </c>
      <c r="Q1538" s="602" t="s">
        <v>499</v>
      </c>
      <c r="R1538" s="602" t="s">
        <v>498</v>
      </c>
      <c r="S1538" s="602" t="s">
        <v>498</v>
      </c>
      <c r="T1538" s="602" t="s">
        <v>498</v>
      </c>
      <c r="U1538" s="602" t="s">
        <v>498</v>
      </c>
      <c r="V1538" s="602" t="s">
        <v>498</v>
      </c>
      <c r="W1538" s="602" t="s">
        <v>499</v>
      </c>
      <c r="X1538" s="602" t="s">
        <v>499</v>
      </c>
    </row>
    <row r="1539" spans="1:24" s="602" customFormat="1">
      <c r="A1539" s="602">
        <v>416337</v>
      </c>
      <c r="B1539" s="602" t="s">
        <v>5842</v>
      </c>
      <c r="C1539" s="602" t="s">
        <v>499</v>
      </c>
      <c r="D1539" s="602" t="s">
        <v>499</v>
      </c>
      <c r="E1539" s="602" t="s">
        <v>499</v>
      </c>
      <c r="F1539" s="602" t="s">
        <v>499</v>
      </c>
      <c r="G1539" s="602" t="s">
        <v>497</v>
      </c>
      <c r="H1539" s="602" t="s">
        <v>497</v>
      </c>
      <c r="I1539" s="602" t="s">
        <v>497</v>
      </c>
      <c r="J1539" s="602" t="s">
        <v>499</v>
      </c>
      <c r="K1539" s="602" t="s">
        <v>497</v>
      </c>
      <c r="L1539" s="602" t="s">
        <v>498</v>
      </c>
      <c r="M1539" s="602" t="s">
        <v>497</v>
      </c>
      <c r="N1539" s="602" t="s">
        <v>499</v>
      </c>
      <c r="O1539" s="602" t="s">
        <v>499</v>
      </c>
      <c r="P1539" s="602" t="s">
        <v>499</v>
      </c>
      <c r="Q1539" s="602" t="s">
        <v>499</v>
      </c>
      <c r="R1539" s="602" t="s">
        <v>498</v>
      </c>
      <c r="S1539" s="602" t="s">
        <v>498</v>
      </c>
      <c r="T1539" s="602" t="s">
        <v>499</v>
      </c>
      <c r="U1539" s="602" t="s">
        <v>498</v>
      </c>
      <c r="V1539" s="602" t="s">
        <v>498</v>
      </c>
      <c r="W1539" s="602" t="s">
        <v>498</v>
      </c>
      <c r="X1539" s="602" t="s">
        <v>498</v>
      </c>
    </row>
    <row r="1540" spans="1:24" s="602" customFormat="1">
      <c r="A1540" s="602">
        <v>423816</v>
      </c>
      <c r="B1540" s="602" t="s">
        <v>5842</v>
      </c>
      <c r="C1540" s="602" t="s">
        <v>499</v>
      </c>
      <c r="D1540" s="602" t="s">
        <v>499</v>
      </c>
      <c r="E1540" s="602" t="s">
        <v>499</v>
      </c>
      <c r="F1540" s="602" t="s">
        <v>498</v>
      </c>
      <c r="G1540" s="602" t="s">
        <v>499</v>
      </c>
      <c r="H1540" s="602" t="s">
        <v>498</v>
      </c>
      <c r="I1540" s="602" t="s">
        <v>498</v>
      </c>
      <c r="J1540" s="602" t="s">
        <v>498</v>
      </c>
      <c r="K1540" s="602" t="s">
        <v>498</v>
      </c>
      <c r="L1540" s="602" t="s">
        <v>498</v>
      </c>
      <c r="M1540" s="602" t="s">
        <v>498</v>
      </c>
      <c r="N1540" s="602" t="s">
        <v>498</v>
      </c>
      <c r="O1540" s="602" t="s">
        <v>499</v>
      </c>
      <c r="P1540" s="602" t="s">
        <v>499</v>
      </c>
      <c r="Q1540" s="602" t="s">
        <v>499</v>
      </c>
      <c r="R1540" s="602" t="s">
        <v>498</v>
      </c>
      <c r="S1540" s="602" t="s">
        <v>498</v>
      </c>
      <c r="T1540" s="602" t="s">
        <v>499</v>
      </c>
      <c r="U1540" s="602" t="s">
        <v>499</v>
      </c>
      <c r="V1540" s="602" t="s">
        <v>498</v>
      </c>
      <c r="W1540" s="602" t="s">
        <v>498</v>
      </c>
      <c r="X1540" s="602" t="s">
        <v>498</v>
      </c>
    </row>
    <row r="1541" spans="1:24" s="602" customFormat="1">
      <c r="A1541" s="602">
        <v>423908</v>
      </c>
      <c r="B1541" s="602" t="s">
        <v>5842</v>
      </c>
      <c r="C1541" s="602" t="s">
        <v>499</v>
      </c>
      <c r="D1541" s="602" t="s">
        <v>499</v>
      </c>
      <c r="E1541" s="602" t="s">
        <v>499</v>
      </c>
      <c r="F1541" s="602" t="s">
        <v>499</v>
      </c>
      <c r="G1541" s="602" t="s">
        <v>499</v>
      </c>
      <c r="H1541" s="602" t="s">
        <v>499</v>
      </c>
      <c r="I1541" s="602" t="s">
        <v>499</v>
      </c>
      <c r="J1541" s="602" t="s">
        <v>499</v>
      </c>
      <c r="K1541" s="602" t="s">
        <v>499</v>
      </c>
      <c r="L1541" s="602" t="s">
        <v>498</v>
      </c>
      <c r="M1541" s="602" t="s">
        <v>499</v>
      </c>
      <c r="N1541" s="602" t="s">
        <v>498</v>
      </c>
      <c r="O1541" s="602" t="s">
        <v>498</v>
      </c>
      <c r="P1541" s="602" t="s">
        <v>498</v>
      </c>
      <c r="Q1541" s="602" t="s">
        <v>498</v>
      </c>
      <c r="R1541" s="602" t="s">
        <v>498</v>
      </c>
      <c r="S1541" s="602" t="s">
        <v>498</v>
      </c>
      <c r="T1541" s="602" t="s">
        <v>498</v>
      </c>
      <c r="U1541" s="602" t="s">
        <v>498</v>
      </c>
      <c r="V1541" s="602" t="s">
        <v>498</v>
      </c>
      <c r="W1541" s="602" t="s">
        <v>498</v>
      </c>
      <c r="X1541" s="602" t="s">
        <v>498</v>
      </c>
    </row>
    <row r="1542" spans="1:24" s="602" customFormat="1">
      <c r="A1542" s="602">
        <v>424043</v>
      </c>
      <c r="B1542" s="602" t="s">
        <v>5842</v>
      </c>
      <c r="C1542" s="602" t="s">
        <v>499</v>
      </c>
      <c r="D1542" s="602" t="s">
        <v>499</v>
      </c>
      <c r="E1542" s="602" t="s">
        <v>499</v>
      </c>
      <c r="F1542" s="602" t="s">
        <v>499</v>
      </c>
      <c r="G1542" s="602" t="s">
        <v>498</v>
      </c>
      <c r="H1542" s="602" t="s">
        <v>499</v>
      </c>
      <c r="I1542" s="602" t="s">
        <v>499</v>
      </c>
      <c r="J1542" s="602" t="s">
        <v>499</v>
      </c>
      <c r="K1542" s="602" t="s">
        <v>498</v>
      </c>
      <c r="L1542" s="602" t="s">
        <v>498</v>
      </c>
      <c r="M1542" s="602" t="s">
        <v>499</v>
      </c>
      <c r="N1542" s="602" t="s">
        <v>498</v>
      </c>
      <c r="O1542" s="602" t="s">
        <v>498</v>
      </c>
      <c r="P1542" s="602" t="s">
        <v>498</v>
      </c>
      <c r="Q1542" s="602" t="s">
        <v>498</v>
      </c>
      <c r="R1542" s="602" t="s">
        <v>498</v>
      </c>
      <c r="S1542" s="602" t="s">
        <v>498</v>
      </c>
      <c r="T1542" s="602" t="s">
        <v>498</v>
      </c>
      <c r="U1542" s="602" t="s">
        <v>498</v>
      </c>
      <c r="V1542" s="602" t="s">
        <v>498</v>
      </c>
      <c r="W1542" s="602" t="s">
        <v>498</v>
      </c>
      <c r="X1542" s="602" t="s">
        <v>498</v>
      </c>
    </row>
    <row r="1543" spans="1:24" s="602" customFormat="1">
      <c r="A1543" s="602">
        <v>424198</v>
      </c>
      <c r="B1543" s="602" t="s">
        <v>5842</v>
      </c>
      <c r="C1543" s="602" t="s">
        <v>499</v>
      </c>
      <c r="D1543" s="602" t="s">
        <v>499</v>
      </c>
      <c r="E1543" s="602" t="s">
        <v>499</v>
      </c>
      <c r="F1543" s="602" t="s">
        <v>497</v>
      </c>
      <c r="G1543" s="602" t="s">
        <v>498</v>
      </c>
      <c r="H1543" s="602" t="s">
        <v>498</v>
      </c>
      <c r="I1543" s="602" t="s">
        <v>498</v>
      </c>
      <c r="J1543" s="602" t="s">
        <v>499</v>
      </c>
      <c r="K1543" s="602" t="s">
        <v>499</v>
      </c>
      <c r="L1543" s="602" t="s">
        <v>498</v>
      </c>
      <c r="M1543" s="602" t="s">
        <v>499</v>
      </c>
      <c r="N1543" s="602" t="s">
        <v>498</v>
      </c>
      <c r="O1543" s="602" t="s">
        <v>498</v>
      </c>
      <c r="P1543" s="602" t="s">
        <v>498</v>
      </c>
      <c r="Q1543" s="602" t="s">
        <v>498</v>
      </c>
      <c r="R1543" s="602" t="s">
        <v>498</v>
      </c>
      <c r="S1543" s="602" t="s">
        <v>498</v>
      </c>
      <c r="T1543" s="602" t="s">
        <v>498</v>
      </c>
      <c r="U1543" s="602" t="s">
        <v>498</v>
      </c>
      <c r="V1543" s="602" t="s">
        <v>498</v>
      </c>
      <c r="W1543" s="602" t="s">
        <v>498</v>
      </c>
      <c r="X1543" s="602" t="s">
        <v>498</v>
      </c>
    </row>
    <row r="1544" spans="1:24" s="602" customFormat="1">
      <c r="A1544" s="602">
        <v>412156</v>
      </c>
      <c r="B1544" s="602" t="s">
        <v>5842</v>
      </c>
      <c r="C1544" s="602" t="s">
        <v>499</v>
      </c>
      <c r="D1544" s="602" t="s">
        <v>499</v>
      </c>
      <c r="E1544" s="602" t="s">
        <v>499</v>
      </c>
      <c r="F1544" s="602" t="s">
        <v>499</v>
      </c>
      <c r="G1544" s="602" t="s">
        <v>499</v>
      </c>
      <c r="H1544" s="602" t="s">
        <v>499</v>
      </c>
      <c r="I1544" s="602" t="s">
        <v>497</v>
      </c>
      <c r="J1544" s="602" t="s">
        <v>499</v>
      </c>
      <c r="K1544" s="602" t="s">
        <v>499</v>
      </c>
      <c r="L1544" s="602" t="s">
        <v>499</v>
      </c>
      <c r="M1544" s="602" t="s">
        <v>499</v>
      </c>
      <c r="N1544" s="602" t="s">
        <v>499</v>
      </c>
      <c r="O1544" s="602" t="s">
        <v>499</v>
      </c>
      <c r="P1544" s="602" t="s">
        <v>499</v>
      </c>
      <c r="Q1544" s="602" t="s">
        <v>498</v>
      </c>
      <c r="R1544" s="602" t="s">
        <v>499</v>
      </c>
      <c r="S1544" s="602" t="s">
        <v>498</v>
      </c>
      <c r="T1544" s="602" t="s">
        <v>498</v>
      </c>
      <c r="U1544" s="602" t="s">
        <v>498</v>
      </c>
      <c r="V1544" s="602" t="s">
        <v>498</v>
      </c>
      <c r="W1544" s="602" t="s">
        <v>498</v>
      </c>
      <c r="X1544" s="602" t="s">
        <v>498</v>
      </c>
    </row>
    <row r="1545" spans="1:24" s="602" customFormat="1">
      <c r="A1545" s="602">
        <v>418929</v>
      </c>
      <c r="B1545" s="602" t="s">
        <v>5842</v>
      </c>
      <c r="C1545" s="602" t="s">
        <v>499</v>
      </c>
      <c r="D1545" s="602" t="s">
        <v>499</v>
      </c>
      <c r="E1545" s="602" t="s">
        <v>499</v>
      </c>
      <c r="F1545" s="602" t="s">
        <v>499</v>
      </c>
      <c r="G1545" s="602" t="s">
        <v>499</v>
      </c>
      <c r="H1545" s="602" t="s">
        <v>497</v>
      </c>
      <c r="I1545" s="602" t="s">
        <v>499</v>
      </c>
      <c r="J1545" s="602" t="s">
        <v>499</v>
      </c>
      <c r="K1545" s="602" t="s">
        <v>499</v>
      </c>
      <c r="L1545" s="602" t="s">
        <v>498</v>
      </c>
      <c r="M1545" s="602" t="s">
        <v>498</v>
      </c>
      <c r="N1545" s="602" t="s">
        <v>499</v>
      </c>
      <c r="O1545" s="602" t="s">
        <v>497</v>
      </c>
      <c r="P1545" s="602" t="s">
        <v>498</v>
      </c>
      <c r="Q1545" s="602" t="s">
        <v>498</v>
      </c>
      <c r="R1545" s="602" t="s">
        <v>498</v>
      </c>
      <c r="S1545" s="602" t="s">
        <v>499</v>
      </c>
      <c r="T1545" s="602" t="s">
        <v>499</v>
      </c>
      <c r="U1545" s="602" t="s">
        <v>499</v>
      </c>
      <c r="V1545" s="602" t="s">
        <v>499</v>
      </c>
      <c r="W1545" s="602" t="s">
        <v>498</v>
      </c>
      <c r="X1545" s="602" t="s">
        <v>498</v>
      </c>
    </row>
    <row r="1546" spans="1:24" s="602" customFormat="1">
      <c r="A1546" s="602">
        <v>419956</v>
      </c>
      <c r="B1546" s="602" t="s">
        <v>5842</v>
      </c>
      <c r="C1546" s="602" t="s">
        <v>499</v>
      </c>
      <c r="D1546" s="602" t="s">
        <v>499</v>
      </c>
      <c r="E1546" s="602" t="s">
        <v>499</v>
      </c>
      <c r="F1546" s="602" t="s">
        <v>497</v>
      </c>
      <c r="G1546" s="602" t="s">
        <v>499</v>
      </c>
      <c r="H1546" s="602" t="s">
        <v>499</v>
      </c>
      <c r="I1546" s="602" t="s">
        <v>499</v>
      </c>
      <c r="J1546" s="602" t="s">
        <v>498</v>
      </c>
      <c r="K1546" s="602" t="s">
        <v>499</v>
      </c>
      <c r="L1546" s="602" t="s">
        <v>498</v>
      </c>
      <c r="M1546" s="602" t="s">
        <v>497</v>
      </c>
      <c r="N1546" s="602" t="s">
        <v>499</v>
      </c>
      <c r="O1546" s="602" t="s">
        <v>497</v>
      </c>
      <c r="P1546" s="602" t="s">
        <v>499</v>
      </c>
      <c r="Q1546" s="602" t="s">
        <v>499</v>
      </c>
      <c r="R1546" s="602" t="s">
        <v>498</v>
      </c>
      <c r="S1546" s="602" t="s">
        <v>499</v>
      </c>
      <c r="T1546" s="602" t="s">
        <v>499</v>
      </c>
      <c r="U1546" s="602" t="s">
        <v>497</v>
      </c>
      <c r="V1546" s="602" t="s">
        <v>498</v>
      </c>
      <c r="W1546" s="602" t="s">
        <v>498</v>
      </c>
      <c r="X1546" s="602" t="s">
        <v>499</v>
      </c>
    </row>
    <row r="1547" spans="1:24" s="602" customFormat="1">
      <c r="A1547" s="602">
        <v>419895</v>
      </c>
      <c r="B1547" s="602" t="s">
        <v>5842</v>
      </c>
      <c r="C1547" s="602" t="s">
        <v>499</v>
      </c>
      <c r="D1547" s="602" t="s">
        <v>499</v>
      </c>
      <c r="E1547" s="602" t="s">
        <v>499</v>
      </c>
      <c r="F1547" s="602" t="s">
        <v>499</v>
      </c>
      <c r="G1547" s="602" t="s">
        <v>499</v>
      </c>
      <c r="H1547" s="602" t="s">
        <v>497</v>
      </c>
      <c r="I1547" s="602" t="s">
        <v>497</v>
      </c>
      <c r="J1547" s="602" t="s">
        <v>499</v>
      </c>
      <c r="K1547" s="602" t="s">
        <v>497</v>
      </c>
      <c r="L1547" s="602" t="s">
        <v>499</v>
      </c>
      <c r="M1547" s="602" t="s">
        <v>497</v>
      </c>
      <c r="N1547" s="602" t="s">
        <v>499</v>
      </c>
      <c r="O1547" s="602" t="s">
        <v>497</v>
      </c>
      <c r="P1547" s="602" t="s">
        <v>499</v>
      </c>
      <c r="Q1547" s="602" t="s">
        <v>497</v>
      </c>
      <c r="R1547" s="602" t="s">
        <v>499</v>
      </c>
      <c r="S1547" s="602" t="s">
        <v>499</v>
      </c>
      <c r="T1547" s="602" t="s">
        <v>498</v>
      </c>
      <c r="U1547" s="602" t="s">
        <v>499</v>
      </c>
      <c r="V1547" s="602" t="s">
        <v>499</v>
      </c>
      <c r="W1547" s="602" t="s">
        <v>499</v>
      </c>
      <c r="X1547" s="602" t="s">
        <v>499</v>
      </c>
    </row>
    <row r="1548" spans="1:24" s="602" customFormat="1">
      <c r="A1548" s="602">
        <v>415197</v>
      </c>
      <c r="B1548" s="602" t="s">
        <v>5842</v>
      </c>
      <c r="C1548" s="602" t="s">
        <v>499</v>
      </c>
      <c r="D1548" s="602" t="s">
        <v>499</v>
      </c>
      <c r="E1548" s="602" t="s">
        <v>499</v>
      </c>
      <c r="F1548" s="602" t="s">
        <v>499</v>
      </c>
      <c r="G1548" s="602" t="s">
        <v>499</v>
      </c>
      <c r="H1548" s="602" t="s">
        <v>499</v>
      </c>
      <c r="I1548" s="602" t="s">
        <v>499</v>
      </c>
      <c r="J1548" s="602" t="s">
        <v>497</v>
      </c>
      <c r="K1548" s="602" t="s">
        <v>499</v>
      </c>
      <c r="L1548" s="602" t="s">
        <v>498</v>
      </c>
      <c r="M1548" s="602" t="s">
        <v>499</v>
      </c>
      <c r="N1548" s="602" t="s">
        <v>499</v>
      </c>
      <c r="O1548" s="602" t="s">
        <v>499</v>
      </c>
      <c r="P1548" s="602" t="s">
        <v>499</v>
      </c>
      <c r="Q1548" s="602" t="s">
        <v>499</v>
      </c>
      <c r="R1548" s="602" t="s">
        <v>499</v>
      </c>
      <c r="S1548" s="602" t="s">
        <v>499</v>
      </c>
      <c r="T1548" s="602" t="s">
        <v>499</v>
      </c>
      <c r="U1548" s="602" t="s">
        <v>499</v>
      </c>
      <c r="V1548" s="602" t="s">
        <v>499</v>
      </c>
      <c r="W1548" s="602" t="s">
        <v>497</v>
      </c>
      <c r="X1548" s="602" t="s">
        <v>499</v>
      </c>
    </row>
    <row r="1549" spans="1:24" s="602" customFormat="1">
      <c r="A1549" s="602">
        <v>420202</v>
      </c>
      <c r="B1549" s="602" t="s">
        <v>5842</v>
      </c>
      <c r="C1549" s="602" t="s">
        <v>499</v>
      </c>
      <c r="D1549" s="602" t="s">
        <v>499</v>
      </c>
      <c r="E1549" s="602" t="s">
        <v>499</v>
      </c>
      <c r="F1549" s="602" t="s">
        <v>498</v>
      </c>
      <c r="G1549" s="602" t="s">
        <v>499</v>
      </c>
      <c r="H1549" s="602" t="s">
        <v>498</v>
      </c>
      <c r="I1549" s="602" t="s">
        <v>499</v>
      </c>
      <c r="J1549" s="602" t="s">
        <v>499</v>
      </c>
      <c r="K1549" s="602" t="s">
        <v>499</v>
      </c>
      <c r="L1549" s="602" t="s">
        <v>499</v>
      </c>
      <c r="M1549" s="602" t="s">
        <v>499</v>
      </c>
      <c r="N1549" s="602" t="s">
        <v>497</v>
      </c>
      <c r="O1549" s="602" t="s">
        <v>497</v>
      </c>
      <c r="P1549" s="602" t="s">
        <v>497</v>
      </c>
      <c r="Q1549" s="602" t="s">
        <v>499</v>
      </c>
      <c r="R1549" s="602" t="s">
        <v>499</v>
      </c>
      <c r="S1549" s="602" t="s">
        <v>499</v>
      </c>
      <c r="T1549" s="602" t="s">
        <v>499</v>
      </c>
      <c r="U1549" s="602" t="s">
        <v>497</v>
      </c>
      <c r="V1549" s="602" t="s">
        <v>499</v>
      </c>
      <c r="W1549" s="602" t="s">
        <v>499</v>
      </c>
      <c r="X1549" s="602" t="s">
        <v>499</v>
      </c>
    </row>
    <row r="1550" spans="1:24" s="602" customFormat="1">
      <c r="A1550" s="602">
        <v>420251</v>
      </c>
      <c r="B1550" s="602" t="s">
        <v>5842</v>
      </c>
      <c r="C1550" s="602" t="s">
        <v>499</v>
      </c>
      <c r="D1550" s="602" t="s">
        <v>499</v>
      </c>
      <c r="E1550" s="602" t="s">
        <v>499</v>
      </c>
      <c r="F1550" s="602" t="s">
        <v>499</v>
      </c>
      <c r="G1550" s="602" t="s">
        <v>497</v>
      </c>
      <c r="H1550" s="602" t="s">
        <v>499</v>
      </c>
      <c r="I1550" s="602" t="s">
        <v>497</v>
      </c>
      <c r="J1550" s="602" t="s">
        <v>499</v>
      </c>
      <c r="K1550" s="602" t="s">
        <v>499</v>
      </c>
      <c r="L1550" s="602" t="s">
        <v>499</v>
      </c>
      <c r="M1550" s="602" t="s">
        <v>497</v>
      </c>
      <c r="N1550" s="602" t="s">
        <v>497</v>
      </c>
      <c r="O1550" s="602" t="s">
        <v>499</v>
      </c>
      <c r="P1550" s="602" t="s">
        <v>497</v>
      </c>
      <c r="Q1550" s="602" t="s">
        <v>497</v>
      </c>
      <c r="R1550" s="602" t="s">
        <v>499</v>
      </c>
      <c r="S1550" s="602" t="s">
        <v>499</v>
      </c>
      <c r="T1550" s="602" t="s">
        <v>499</v>
      </c>
      <c r="U1550" s="602" t="s">
        <v>498</v>
      </c>
      <c r="V1550" s="602" t="s">
        <v>498</v>
      </c>
      <c r="W1550" s="602" t="s">
        <v>498</v>
      </c>
      <c r="X1550" s="602" t="s">
        <v>498</v>
      </c>
    </row>
    <row r="1551" spans="1:24" s="602" customFormat="1">
      <c r="A1551" s="602">
        <v>410261</v>
      </c>
      <c r="B1551" s="602" t="s">
        <v>5842</v>
      </c>
      <c r="C1551" s="602" t="s">
        <v>499</v>
      </c>
      <c r="D1551" s="602" t="s">
        <v>499</v>
      </c>
      <c r="E1551" s="602" t="s">
        <v>499</v>
      </c>
      <c r="F1551" s="602" t="s">
        <v>499</v>
      </c>
      <c r="G1551" s="602" t="s">
        <v>499</v>
      </c>
      <c r="H1551" s="602" t="s">
        <v>499</v>
      </c>
      <c r="I1551" s="602" t="s">
        <v>499</v>
      </c>
      <c r="J1551" s="602" t="s">
        <v>498</v>
      </c>
      <c r="K1551" s="602" t="s">
        <v>497</v>
      </c>
      <c r="L1551" s="602" t="s">
        <v>498</v>
      </c>
      <c r="M1551" s="602" t="s">
        <v>499</v>
      </c>
      <c r="N1551" s="602" t="s">
        <v>499</v>
      </c>
      <c r="O1551" s="602" t="s">
        <v>499</v>
      </c>
      <c r="P1551" s="602" t="s">
        <v>497</v>
      </c>
      <c r="Q1551" s="602" t="s">
        <v>499</v>
      </c>
      <c r="R1551" s="602" t="s">
        <v>497</v>
      </c>
      <c r="S1551" s="602" t="s">
        <v>499</v>
      </c>
      <c r="T1551" s="602" t="s">
        <v>497</v>
      </c>
      <c r="U1551" s="602" t="s">
        <v>497</v>
      </c>
      <c r="V1551" s="602" t="s">
        <v>497</v>
      </c>
      <c r="W1551" s="602" t="s">
        <v>497</v>
      </c>
      <c r="X1551" s="602" t="s">
        <v>498</v>
      </c>
    </row>
    <row r="1552" spans="1:24" s="602" customFormat="1">
      <c r="A1552" s="602">
        <v>419688</v>
      </c>
      <c r="B1552" s="602" t="s">
        <v>5842</v>
      </c>
      <c r="C1552" s="602" t="s">
        <v>499</v>
      </c>
      <c r="D1552" s="602" t="s">
        <v>499</v>
      </c>
      <c r="E1552" s="602" t="s">
        <v>499</v>
      </c>
      <c r="F1552" s="602" t="s">
        <v>499</v>
      </c>
      <c r="G1552" s="602" t="s">
        <v>499</v>
      </c>
      <c r="H1552" s="602" t="s">
        <v>499</v>
      </c>
      <c r="I1552" s="602" t="s">
        <v>497</v>
      </c>
      <c r="J1552" s="602" t="s">
        <v>497</v>
      </c>
      <c r="K1552" s="602" t="s">
        <v>499</v>
      </c>
      <c r="L1552" s="602" t="s">
        <v>498</v>
      </c>
      <c r="M1552" s="602" t="s">
        <v>497</v>
      </c>
      <c r="N1552" s="602" t="s">
        <v>499</v>
      </c>
      <c r="O1552" s="602" t="s">
        <v>497</v>
      </c>
      <c r="P1552" s="602" t="s">
        <v>499</v>
      </c>
      <c r="Q1552" s="602" t="s">
        <v>497</v>
      </c>
      <c r="R1552" s="602" t="s">
        <v>498</v>
      </c>
      <c r="S1552" s="602" t="s">
        <v>497</v>
      </c>
      <c r="T1552" s="602" t="s">
        <v>498</v>
      </c>
      <c r="U1552" s="602" t="s">
        <v>498</v>
      </c>
      <c r="V1552" s="602" t="s">
        <v>498</v>
      </c>
      <c r="W1552" s="602" t="s">
        <v>498</v>
      </c>
      <c r="X1552" s="602" t="s">
        <v>498</v>
      </c>
    </row>
    <row r="1553" spans="1:24" s="602" customFormat="1">
      <c r="A1553" s="602">
        <v>414276</v>
      </c>
      <c r="B1553" s="602" t="s">
        <v>5842</v>
      </c>
      <c r="C1553" s="602" t="s">
        <v>499</v>
      </c>
      <c r="D1553" s="602" t="s">
        <v>499</v>
      </c>
      <c r="E1553" s="602" t="s">
        <v>499</v>
      </c>
      <c r="F1553" s="602" t="s">
        <v>497</v>
      </c>
      <c r="G1553" s="602" t="s">
        <v>499</v>
      </c>
      <c r="H1553" s="602" t="s">
        <v>499</v>
      </c>
      <c r="I1553" s="602" t="s">
        <v>499</v>
      </c>
      <c r="J1553" s="602" t="s">
        <v>499</v>
      </c>
      <c r="K1553" s="602" t="s">
        <v>498</v>
      </c>
      <c r="L1553" s="602" t="s">
        <v>497</v>
      </c>
      <c r="M1553" s="602" t="s">
        <v>499</v>
      </c>
      <c r="N1553" s="602" t="s">
        <v>497</v>
      </c>
      <c r="O1553" s="602" t="s">
        <v>497</v>
      </c>
      <c r="P1553" s="602" t="s">
        <v>498</v>
      </c>
      <c r="Q1553" s="602" t="s">
        <v>499</v>
      </c>
      <c r="R1553" s="602" t="s">
        <v>498</v>
      </c>
      <c r="S1553" s="602" t="s">
        <v>497</v>
      </c>
      <c r="T1553" s="602" t="s">
        <v>498</v>
      </c>
      <c r="U1553" s="602" t="s">
        <v>498</v>
      </c>
      <c r="V1553" s="602" t="s">
        <v>498</v>
      </c>
      <c r="W1553" s="602" t="s">
        <v>498</v>
      </c>
      <c r="X1553" s="602" t="s">
        <v>498</v>
      </c>
    </row>
    <row r="1554" spans="1:24" s="602" customFormat="1">
      <c r="A1554" s="602">
        <v>418229</v>
      </c>
      <c r="B1554" s="602" t="s">
        <v>5842</v>
      </c>
      <c r="C1554" s="602" t="s">
        <v>499</v>
      </c>
      <c r="D1554" s="602" t="s">
        <v>499</v>
      </c>
      <c r="E1554" s="602" t="s">
        <v>499</v>
      </c>
      <c r="F1554" s="602" t="s">
        <v>499</v>
      </c>
      <c r="G1554" s="602" t="s">
        <v>499</v>
      </c>
      <c r="H1554" s="602" t="s">
        <v>499</v>
      </c>
      <c r="I1554" s="602" t="s">
        <v>497</v>
      </c>
      <c r="J1554" s="602" t="s">
        <v>499</v>
      </c>
      <c r="K1554" s="602" t="s">
        <v>499</v>
      </c>
      <c r="L1554" s="602" t="s">
        <v>499</v>
      </c>
      <c r="M1554" s="602" t="s">
        <v>499</v>
      </c>
      <c r="N1554" s="602" t="s">
        <v>497</v>
      </c>
      <c r="O1554" s="602" t="s">
        <v>499</v>
      </c>
      <c r="P1554" s="602" t="s">
        <v>497</v>
      </c>
      <c r="Q1554" s="602" t="s">
        <v>499</v>
      </c>
      <c r="R1554" s="602" t="s">
        <v>498</v>
      </c>
      <c r="S1554" s="602" t="s">
        <v>497</v>
      </c>
      <c r="T1554" s="602" t="s">
        <v>499</v>
      </c>
      <c r="U1554" s="602" t="s">
        <v>499</v>
      </c>
      <c r="V1554" s="602" t="s">
        <v>499</v>
      </c>
      <c r="W1554" s="602" t="s">
        <v>499</v>
      </c>
      <c r="X1554" s="602" t="s">
        <v>497</v>
      </c>
    </row>
    <row r="1555" spans="1:24" s="602" customFormat="1">
      <c r="A1555" s="602">
        <v>419751</v>
      </c>
      <c r="B1555" s="602" t="s">
        <v>5842</v>
      </c>
      <c r="C1555" s="602" t="s">
        <v>499</v>
      </c>
      <c r="D1555" s="602" t="s">
        <v>499</v>
      </c>
      <c r="E1555" s="602" t="s">
        <v>499</v>
      </c>
      <c r="F1555" s="602" t="s">
        <v>499</v>
      </c>
      <c r="G1555" s="602" t="s">
        <v>497</v>
      </c>
      <c r="H1555" s="602" t="s">
        <v>497</v>
      </c>
      <c r="I1555" s="602" t="s">
        <v>499</v>
      </c>
      <c r="J1555" s="602" t="s">
        <v>499</v>
      </c>
      <c r="K1555" s="602" t="s">
        <v>499</v>
      </c>
      <c r="L1555" s="602" t="s">
        <v>497</v>
      </c>
      <c r="M1555" s="602" t="s">
        <v>499</v>
      </c>
      <c r="N1555" s="602" t="s">
        <v>497</v>
      </c>
      <c r="O1555" s="602" t="s">
        <v>499</v>
      </c>
      <c r="P1555" s="602" t="s">
        <v>499</v>
      </c>
      <c r="Q1555" s="602" t="s">
        <v>497</v>
      </c>
      <c r="R1555" s="602" t="s">
        <v>499</v>
      </c>
      <c r="S1555" s="602" t="s">
        <v>497</v>
      </c>
      <c r="T1555" s="602" t="s">
        <v>497</v>
      </c>
      <c r="U1555" s="602" t="s">
        <v>499</v>
      </c>
      <c r="V1555" s="602" t="s">
        <v>499</v>
      </c>
      <c r="W1555" s="602" t="s">
        <v>499</v>
      </c>
      <c r="X1555" s="602" t="s">
        <v>498</v>
      </c>
    </row>
    <row r="1556" spans="1:24" s="602" customFormat="1">
      <c r="A1556" s="602">
        <v>407619</v>
      </c>
      <c r="B1556" s="602" t="s">
        <v>5842</v>
      </c>
      <c r="C1556" s="602" t="s">
        <v>499</v>
      </c>
      <c r="D1556" s="602" t="s">
        <v>499</v>
      </c>
      <c r="E1556" s="602" t="s">
        <v>499</v>
      </c>
      <c r="F1556" s="602" t="s">
        <v>498</v>
      </c>
      <c r="G1556" s="602" t="s">
        <v>497</v>
      </c>
      <c r="H1556" s="602" t="s">
        <v>498</v>
      </c>
      <c r="I1556" s="602" t="s">
        <v>497</v>
      </c>
      <c r="J1556" s="602" t="s">
        <v>498</v>
      </c>
      <c r="K1556" s="602" t="s">
        <v>497</v>
      </c>
      <c r="L1556" s="602" t="s">
        <v>498</v>
      </c>
      <c r="M1556" s="602" t="s">
        <v>497</v>
      </c>
      <c r="N1556" s="602" t="s">
        <v>499</v>
      </c>
      <c r="O1556" s="602" t="s">
        <v>498</v>
      </c>
      <c r="P1556" s="602" t="s">
        <v>498</v>
      </c>
      <c r="Q1556" s="602" t="s">
        <v>498</v>
      </c>
      <c r="R1556" s="602" t="s">
        <v>498</v>
      </c>
      <c r="S1556" s="602" t="s">
        <v>498</v>
      </c>
      <c r="T1556" s="602" t="s">
        <v>498</v>
      </c>
      <c r="U1556" s="602" t="s">
        <v>498</v>
      </c>
      <c r="V1556" s="602" t="s">
        <v>498</v>
      </c>
      <c r="W1556" s="602" t="s">
        <v>498</v>
      </c>
      <c r="X1556" s="602" t="s">
        <v>498</v>
      </c>
    </row>
    <row r="1557" spans="1:24" s="602" customFormat="1">
      <c r="A1557" s="602">
        <v>408054</v>
      </c>
      <c r="B1557" s="602" t="s">
        <v>5842</v>
      </c>
      <c r="C1557" s="602" t="s">
        <v>499</v>
      </c>
      <c r="D1557" s="602" t="s">
        <v>499</v>
      </c>
      <c r="E1557" s="602" t="s">
        <v>499</v>
      </c>
      <c r="F1557" s="602" t="s">
        <v>498</v>
      </c>
      <c r="G1557" s="602" t="s">
        <v>499</v>
      </c>
      <c r="H1557" s="602" t="s">
        <v>498</v>
      </c>
      <c r="I1557" s="602" t="s">
        <v>497</v>
      </c>
      <c r="J1557" s="602" t="s">
        <v>497</v>
      </c>
      <c r="K1557" s="602" t="s">
        <v>498</v>
      </c>
      <c r="L1557" s="602" t="s">
        <v>497</v>
      </c>
      <c r="M1557" s="602" t="s">
        <v>499</v>
      </c>
      <c r="N1557" s="602" t="s">
        <v>499</v>
      </c>
      <c r="O1557" s="602" t="s">
        <v>498</v>
      </c>
      <c r="P1557" s="602" t="s">
        <v>498</v>
      </c>
      <c r="Q1557" s="602" t="s">
        <v>498</v>
      </c>
      <c r="R1557" s="602" t="s">
        <v>498</v>
      </c>
      <c r="S1557" s="602" t="s">
        <v>498</v>
      </c>
      <c r="T1557" s="602" t="s">
        <v>498</v>
      </c>
      <c r="U1557" s="602" t="s">
        <v>498</v>
      </c>
      <c r="V1557" s="602" t="s">
        <v>498</v>
      </c>
      <c r="W1557" s="602" t="s">
        <v>498</v>
      </c>
      <c r="X1557" s="602" t="s">
        <v>498</v>
      </c>
    </row>
    <row r="1558" spans="1:24" s="602" customFormat="1">
      <c r="A1558" s="602">
        <v>411955</v>
      </c>
      <c r="B1558" s="602" t="s">
        <v>5842</v>
      </c>
      <c r="C1558" s="602" t="s">
        <v>499</v>
      </c>
      <c r="D1558" s="602" t="s">
        <v>499</v>
      </c>
      <c r="E1558" s="602" t="s">
        <v>499</v>
      </c>
      <c r="F1558" s="602" t="s">
        <v>498</v>
      </c>
      <c r="G1558" s="602" t="s">
        <v>498</v>
      </c>
      <c r="H1558" s="602" t="s">
        <v>498</v>
      </c>
      <c r="I1558" s="602" t="s">
        <v>498</v>
      </c>
      <c r="J1558" s="602" t="s">
        <v>498</v>
      </c>
      <c r="K1558" s="602" t="s">
        <v>498</v>
      </c>
      <c r="L1558" s="602" t="s">
        <v>498</v>
      </c>
      <c r="M1558" s="602" t="s">
        <v>498</v>
      </c>
      <c r="N1558" s="602" t="s">
        <v>498</v>
      </c>
      <c r="O1558" s="602" t="s">
        <v>498</v>
      </c>
      <c r="P1558" s="602" t="s">
        <v>498</v>
      </c>
      <c r="Q1558" s="602" t="s">
        <v>498</v>
      </c>
      <c r="R1558" s="602" t="s">
        <v>498</v>
      </c>
      <c r="S1558" s="602" t="s">
        <v>498</v>
      </c>
      <c r="T1558" s="602" t="s">
        <v>498</v>
      </c>
      <c r="U1558" s="602" t="s">
        <v>498</v>
      </c>
      <c r="V1558" s="602" t="s">
        <v>498</v>
      </c>
      <c r="W1558" s="602" t="s">
        <v>498</v>
      </c>
      <c r="X1558" s="602" t="s">
        <v>498</v>
      </c>
    </row>
    <row r="1559" spans="1:24" s="602" customFormat="1">
      <c r="A1559" s="602">
        <v>414700</v>
      </c>
      <c r="B1559" s="602" t="s">
        <v>5842</v>
      </c>
      <c r="C1559" s="602" t="s">
        <v>499</v>
      </c>
      <c r="D1559" s="602" t="s">
        <v>499</v>
      </c>
      <c r="E1559" s="602" t="s">
        <v>499</v>
      </c>
      <c r="F1559" s="602" t="s">
        <v>498</v>
      </c>
      <c r="G1559" s="602" t="s">
        <v>498</v>
      </c>
      <c r="H1559" s="602" t="s">
        <v>498</v>
      </c>
      <c r="I1559" s="602" t="s">
        <v>499</v>
      </c>
      <c r="J1559" s="602" t="s">
        <v>499</v>
      </c>
      <c r="K1559" s="602" t="s">
        <v>499</v>
      </c>
      <c r="L1559" s="602" t="s">
        <v>498</v>
      </c>
      <c r="M1559" s="602" t="s">
        <v>499</v>
      </c>
      <c r="N1559" s="602" t="s">
        <v>498</v>
      </c>
      <c r="O1559" s="602" t="s">
        <v>498</v>
      </c>
      <c r="P1559" s="602" t="s">
        <v>498</v>
      </c>
      <c r="Q1559" s="602" t="s">
        <v>498</v>
      </c>
      <c r="R1559" s="602" t="s">
        <v>498</v>
      </c>
      <c r="S1559" s="602" t="s">
        <v>498</v>
      </c>
      <c r="T1559" s="602" t="s">
        <v>498</v>
      </c>
      <c r="U1559" s="602" t="s">
        <v>498</v>
      </c>
      <c r="V1559" s="602" t="s">
        <v>498</v>
      </c>
      <c r="W1559" s="602" t="s">
        <v>498</v>
      </c>
      <c r="X1559" s="602" t="s">
        <v>498</v>
      </c>
    </row>
    <row r="1560" spans="1:24" s="602" customFormat="1">
      <c r="A1560" s="602">
        <v>415829</v>
      </c>
      <c r="B1560" s="602" t="s">
        <v>5842</v>
      </c>
      <c r="C1560" s="602" t="s">
        <v>499</v>
      </c>
      <c r="D1560" s="602" t="s">
        <v>499</v>
      </c>
      <c r="E1560" s="602" t="s">
        <v>499</v>
      </c>
      <c r="F1560" s="602" t="s">
        <v>498</v>
      </c>
      <c r="G1560" s="602" t="s">
        <v>499</v>
      </c>
      <c r="H1560" s="602" t="s">
        <v>499</v>
      </c>
      <c r="I1560" s="602" t="s">
        <v>499</v>
      </c>
      <c r="J1560" s="602" t="s">
        <v>499</v>
      </c>
      <c r="K1560" s="602" t="s">
        <v>499</v>
      </c>
      <c r="L1560" s="602" t="s">
        <v>498</v>
      </c>
      <c r="M1560" s="602" t="s">
        <v>498</v>
      </c>
      <c r="N1560" s="602" t="s">
        <v>498</v>
      </c>
      <c r="O1560" s="602" t="s">
        <v>498</v>
      </c>
      <c r="P1560" s="602" t="s">
        <v>498</v>
      </c>
      <c r="Q1560" s="602" t="s">
        <v>498</v>
      </c>
      <c r="R1560" s="602" t="s">
        <v>498</v>
      </c>
      <c r="S1560" s="602" t="s">
        <v>498</v>
      </c>
      <c r="T1560" s="602" t="s">
        <v>498</v>
      </c>
      <c r="U1560" s="602" t="s">
        <v>498</v>
      </c>
      <c r="V1560" s="602" t="s">
        <v>498</v>
      </c>
      <c r="W1560" s="602" t="s">
        <v>498</v>
      </c>
      <c r="X1560" s="602" t="s">
        <v>498</v>
      </c>
    </row>
    <row r="1561" spans="1:24" s="602" customFormat="1">
      <c r="A1561" s="602">
        <v>416536</v>
      </c>
      <c r="B1561" s="602" t="s">
        <v>5842</v>
      </c>
      <c r="C1561" s="602" t="s">
        <v>499</v>
      </c>
      <c r="D1561" s="602" t="s">
        <v>499</v>
      </c>
      <c r="E1561" s="602" t="s">
        <v>499</v>
      </c>
      <c r="F1561" s="602" t="s">
        <v>498</v>
      </c>
      <c r="G1561" s="602" t="s">
        <v>499</v>
      </c>
      <c r="H1561" s="602" t="s">
        <v>498</v>
      </c>
      <c r="I1561" s="602" t="s">
        <v>499</v>
      </c>
      <c r="J1561" s="602" t="s">
        <v>499</v>
      </c>
      <c r="K1561" s="602" t="s">
        <v>499</v>
      </c>
      <c r="L1561" s="602" t="s">
        <v>498</v>
      </c>
      <c r="M1561" s="602" t="s">
        <v>499</v>
      </c>
      <c r="N1561" s="602" t="s">
        <v>499</v>
      </c>
      <c r="O1561" s="602" t="s">
        <v>498</v>
      </c>
      <c r="P1561" s="602" t="s">
        <v>498</v>
      </c>
      <c r="Q1561" s="602" t="s">
        <v>498</v>
      </c>
      <c r="R1561" s="602" t="s">
        <v>498</v>
      </c>
      <c r="S1561" s="602" t="s">
        <v>498</v>
      </c>
      <c r="T1561" s="602" t="s">
        <v>498</v>
      </c>
      <c r="U1561" s="602" t="s">
        <v>498</v>
      </c>
      <c r="V1561" s="602" t="s">
        <v>498</v>
      </c>
      <c r="W1561" s="602" t="s">
        <v>498</v>
      </c>
      <c r="X1561" s="602" t="s">
        <v>499</v>
      </c>
    </row>
    <row r="1562" spans="1:24" s="602" customFormat="1">
      <c r="A1562" s="602">
        <v>416544</v>
      </c>
      <c r="B1562" s="602" t="s">
        <v>5842</v>
      </c>
      <c r="C1562" s="602" t="s">
        <v>499</v>
      </c>
      <c r="D1562" s="602" t="s">
        <v>499</v>
      </c>
      <c r="E1562" s="602" t="s">
        <v>499</v>
      </c>
      <c r="F1562" s="602" t="s">
        <v>498</v>
      </c>
      <c r="G1562" s="602" t="s">
        <v>498</v>
      </c>
      <c r="H1562" s="602" t="s">
        <v>498</v>
      </c>
      <c r="I1562" s="602" t="s">
        <v>498</v>
      </c>
      <c r="J1562" s="602" t="s">
        <v>498</v>
      </c>
      <c r="K1562" s="602" t="s">
        <v>498</v>
      </c>
      <c r="L1562" s="602" t="s">
        <v>498</v>
      </c>
      <c r="M1562" s="602" t="s">
        <v>498</v>
      </c>
      <c r="N1562" s="602" t="s">
        <v>498</v>
      </c>
      <c r="O1562" s="602" t="s">
        <v>498</v>
      </c>
      <c r="P1562" s="602" t="s">
        <v>498</v>
      </c>
      <c r="Q1562" s="602" t="s">
        <v>498</v>
      </c>
      <c r="R1562" s="602" t="s">
        <v>498</v>
      </c>
      <c r="S1562" s="602" t="s">
        <v>498</v>
      </c>
      <c r="T1562" s="602" t="s">
        <v>498</v>
      </c>
      <c r="U1562" s="602" t="s">
        <v>498</v>
      </c>
      <c r="V1562" s="602" t="s">
        <v>498</v>
      </c>
      <c r="W1562" s="602" t="s">
        <v>498</v>
      </c>
      <c r="X1562" s="602" t="s">
        <v>498</v>
      </c>
    </row>
    <row r="1563" spans="1:24" s="602" customFormat="1">
      <c r="A1563" s="602">
        <v>417448</v>
      </c>
      <c r="B1563" s="602" t="s">
        <v>5842</v>
      </c>
      <c r="C1563" s="602" t="s">
        <v>499</v>
      </c>
      <c r="D1563" s="602" t="s">
        <v>499</v>
      </c>
      <c r="E1563" s="602" t="s">
        <v>499</v>
      </c>
      <c r="F1563" s="602" t="s">
        <v>498</v>
      </c>
      <c r="G1563" s="602" t="s">
        <v>499</v>
      </c>
      <c r="H1563" s="602" t="s">
        <v>499</v>
      </c>
      <c r="I1563" s="602" t="s">
        <v>499</v>
      </c>
      <c r="J1563" s="602" t="s">
        <v>499</v>
      </c>
      <c r="K1563" s="602" t="s">
        <v>497</v>
      </c>
      <c r="L1563" s="602" t="s">
        <v>498</v>
      </c>
      <c r="M1563" s="602" t="s">
        <v>499</v>
      </c>
      <c r="N1563" s="602" t="s">
        <v>498</v>
      </c>
      <c r="O1563" s="602" t="s">
        <v>498</v>
      </c>
      <c r="P1563" s="602" t="s">
        <v>498</v>
      </c>
      <c r="Q1563" s="602" t="s">
        <v>498</v>
      </c>
      <c r="R1563" s="602" t="s">
        <v>498</v>
      </c>
      <c r="S1563" s="602" t="s">
        <v>498</v>
      </c>
      <c r="T1563" s="602" t="s">
        <v>498</v>
      </c>
      <c r="U1563" s="602" t="s">
        <v>498</v>
      </c>
      <c r="V1563" s="602" t="s">
        <v>498</v>
      </c>
      <c r="W1563" s="602" t="s">
        <v>498</v>
      </c>
      <c r="X1563" s="602" t="s">
        <v>498</v>
      </c>
    </row>
    <row r="1564" spans="1:24" s="602" customFormat="1">
      <c r="A1564" s="602">
        <v>417564</v>
      </c>
      <c r="B1564" s="602" t="s">
        <v>5842</v>
      </c>
      <c r="C1564" s="602" t="s">
        <v>499</v>
      </c>
      <c r="D1564" s="602" t="s">
        <v>499</v>
      </c>
      <c r="E1564" s="602" t="s">
        <v>499</v>
      </c>
      <c r="F1564" s="602" t="s">
        <v>498</v>
      </c>
      <c r="G1564" s="602" t="s">
        <v>499</v>
      </c>
      <c r="H1564" s="602" t="s">
        <v>499</v>
      </c>
      <c r="I1564" s="602" t="s">
        <v>497</v>
      </c>
      <c r="J1564" s="602" t="s">
        <v>497</v>
      </c>
      <c r="K1564" s="602" t="s">
        <v>497</v>
      </c>
      <c r="L1564" s="602" t="s">
        <v>498</v>
      </c>
      <c r="M1564" s="602" t="s">
        <v>499</v>
      </c>
      <c r="N1564" s="602" t="s">
        <v>497</v>
      </c>
      <c r="O1564" s="602" t="s">
        <v>497</v>
      </c>
      <c r="P1564" s="602" t="s">
        <v>498</v>
      </c>
      <c r="Q1564" s="602" t="s">
        <v>498</v>
      </c>
      <c r="R1564" s="602" t="s">
        <v>498</v>
      </c>
      <c r="S1564" s="602" t="s">
        <v>498</v>
      </c>
      <c r="T1564" s="602" t="s">
        <v>498</v>
      </c>
      <c r="U1564" s="602" t="s">
        <v>498</v>
      </c>
      <c r="V1564" s="602" t="s">
        <v>498</v>
      </c>
      <c r="W1564" s="602" t="s">
        <v>498</v>
      </c>
      <c r="X1564" s="602" t="s">
        <v>498</v>
      </c>
    </row>
    <row r="1565" spans="1:24" s="602" customFormat="1">
      <c r="A1565" s="602">
        <v>417618</v>
      </c>
      <c r="B1565" s="602" t="s">
        <v>5842</v>
      </c>
      <c r="C1565" s="602" t="s">
        <v>499</v>
      </c>
      <c r="D1565" s="602" t="s">
        <v>499</v>
      </c>
      <c r="E1565" s="602" t="s">
        <v>499</v>
      </c>
      <c r="F1565" s="602" t="s">
        <v>498</v>
      </c>
      <c r="G1565" s="602" t="s">
        <v>499</v>
      </c>
      <c r="H1565" s="602" t="s">
        <v>499</v>
      </c>
      <c r="I1565" s="602" t="s">
        <v>499</v>
      </c>
      <c r="J1565" s="602" t="s">
        <v>499</v>
      </c>
      <c r="K1565" s="602" t="s">
        <v>498</v>
      </c>
      <c r="L1565" s="602" t="s">
        <v>498</v>
      </c>
      <c r="M1565" s="602" t="s">
        <v>499</v>
      </c>
      <c r="N1565" s="602" t="s">
        <v>498</v>
      </c>
      <c r="O1565" s="602" t="s">
        <v>498</v>
      </c>
      <c r="P1565" s="602" t="s">
        <v>498</v>
      </c>
      <c r="Q1565" s="602" t="s">
        <v>498</v>
      </c>
      <c r="R1565" s="602" t="s">
        <v>498</v>
      </c>
      <c r="S1565" s="602" t="s">
        <v>498</v>
      </c>
      <c r="T1565" s="602" t="s">
        <v>498</v>
      </c>
      <c r="U1565" s="602" t="s">
        <v>498</v>
      </c>
      <c r="V1565" s="602" t="s">
        <v>498</v>
      </c>
      <c r="W1565" s="602" t="s">
        <v>498</v>
      </c>
      <c r="X1565" s="602" t="s">
        <v>498</v>
      </c>
    </row>
    <row r="1566" spans="1:24" s="602" customFormat="1">
      <c r="A1566" s="602">
        <v>419558</v>
      </c>
      <c r="B1566" s="602" t="s">
        <v>5842</v>
      </c>
      <c r="C1566" s="602" t="s">
        <v>499</v>
      </c>
      <c r="D1566" s="602" t="s">
        <v>499</v>
      </c>
      <c r="E1566" s="602" t="s">
        <v>499</v>
      </c>
      <c r="F1566" s="602" t="s">
        <v>498</v>
      </c>
      <c r="G1566" s="602" t="s">
        <v>499</v>
      </c>
      <c r="H1566" s="602" t="s">
        <v>498</v>
      </c>
      <c r="I1566" s="602" t="s">
        <v>499</v>
      </c>
      <c r="J1566" s="602" t="s">
        <v>499</v>
      </c>
      <c r="K1566" s="602" t="s">
        <v>498</v>
      </c>
      <c r="L1566" s="602" t="s">
        <v>499</v>
      </c>
      <c r="M1566" s="602" t="s">
        <v>499</v>
      </c>
      <c r="N1566" s="602" t="s">
        <v>498</v>
      </c>
      <c r="O1566" s="602" t="s">
        <v>498</v>
      </c>
      <c r="P1566" s="602" t="s">
        <v>498</v>
      </c>
      <c r="Q1566" s="602" t="s">
        <v>498</v>
      </c>
      <c r="R1566" s="602" t="s">
        <v>498</v>
      </c>
      <c r="S1566" s="602" t="s">
        <v>498</v>
      </c>
      <c r="T1566" s="602" t="s">
        <v>498</v>
      </c>
      <c r="U1566" s="602" t="s">
        <v>498</v>
      </c>
      <c r="V1566" s="602" t="s">
        <v>498</v>
      </c>
      <c r="W1566" s="602" t="s">
        <v>498</v>
      </c>
      <c r="X1566" s="602" t="s">
        <v>498</v>
      </c>
    </row>
    <row r="1567" spans="1:24" s="602" customFormat="1">
      <c r="A1567" s="602">
        <v>419683</v>
      </c>
      <c r="B1567" s="602" t="s">
        <v>5842</v>
      </c>
      <c r="C1567" s="602" t="s">
        <v>499</v>
      </c>
      <c r="D1567" s="602" t="s">
        <v>499</v>
      </c>
      <c r="E1567" s="602" t="s">
        <v>499</v>
      </c>
      <c r="F1567" s="602" t="s">
        <v>498</v>
      </c>
      <c r="G1567" s="602" t="s">
        <v>499</v>
      </c>
      <c r="H1567" s="602" t="s">
        <v>499</v>
      </c>
      <c r="I1567" s="602" t="s">
        <v>497</v>
      </c>
      <c r="J1567" s="602" t="s">
        <v>499</v>
      </c>
      <c r="K1567" s="602" t="s">
        <v>499</v>
      </c>
      <c r="L1567" s="602" t="s">
        <v>499</v>
      </c>
      <c r="M1567" s="602" t="s">
        <v>499</v>
      </c>
      <c r="N1567" s="602" t="s">
        <v>498</v>
      </c>
      <c r="O1567" s="602" t="s">
        <v>498</v>
      </c>
      <c r="P1567" s="602" t="s">
        <v>498</v>
      </c>
      <c r="Q1567" s="602" t="s">
        <v>498</v>
      </c>
      <c r="R1567" s="602" t="s">
        <v>498</v>
      </c>
      <c r="S1567" s="602" t="s">
        <v>498</v>
      </c>
      <c r="T1567" s="602" t="s">
        <v>498</v>
      </c>
      <c r="U1567" s="602" t="s">
        <v>498</v>
      </c>
      <c r="V1567" s="602" t="s">
        <v>498</v>
      </c>
      <c r="W1567" s="602" t="s">
        <v>498</v>
      </c>
      <c r="X1567" s="602" t="s">
        <v>498</v>
      </c>
    </row>
    <row r="1568" spans="1:24" s="602" customFormat="1">
      <c r="A1568" s="602">
        <v>410077</v>
      </c>
      <c r="B1568" s="602" t="s">
        <v>5842</v>
      </c>
      <c r="C1568" s="602" t="s">
        <v>499</v>
      </c>
      <c r="D1568" s="602" t="s">
        <v>499</v>
      </c>
      <c r="E1568" s="602" t="s">
        <v>499</v>
      </c>
      <c r="F1568" s="602" t="s">
        <v>499</v>
      </c>
      <c r="G1568" s="602" t="s">
        <v>499</v>
      </c>
      <c r="H1568" s="602" t="s">
        <v>498</v>
      </c>
      <c r="I1568" s="602" t="s">
        <v>497</v>
      </c>
      <c r="J1568" s="602" t="s">
        <v>499</v>
      </c>
      <c r="K1568" s="602" t="s">
        <v>497</v>
      </c>
      <c r="L1568" s="602" t="s">
        <v>497</v>
      </c>
      <c r="M1568" s="602" t="s">
        <v>497</v>
      </c>
      <c r="N1568" s="602" t="s">
        <v>498</v>
      </c>
      <c r="O1568" s="602" t="s">
        <v>498</v>
      </c>
      <c r="P1568" s="602" t="s">
        <v>498</v>
      </c>
      <c r="Q1568" s="602" t="s">
        <v>498</v>
      </c>
      <c r="R1568" s="602" t="s">
        <v>498</v>
      </c>
      <c r="S1568" s="602" t="s">
        <v>498</v>
      </c>
      <c r="T1568" s="602" t="s">
        <v>498</v>
      </c>
      <c r="U1568" s="602" t="s">
        <v>498</v>
      </c>
      <c r="V1568" s="602" t="s">
        <v>498</v>
      </c>
      <c r="W1568" s="602" t="s">
        <v>498</v>
      </c>
      <c r="X1568" s="602" t="s">
        <v>498</v>
      </c>
    </row>
    <row r="1569" spans="1:24" s="602" customFormat="1">
      <c r="A1569" s="602">
        <v>410215</v>
      </c>
      <c r="B1569" s="602" t="s">
        <v>5842</v>
      </c>
      <c r="C1569" s="602" t="s">
        <v>499</v>
      </c>
      <c r="D1569" s="602" t="s">
        <v>499</v>
      </c>
      <c r="E1569" s="602" t="s">
        <v>499</v>
      </c>
      <c r="F1569" s="602" t="s">
        <v>499</v>
      </c>
      <c r="G1569" s="602" t="s">
        <v>499</v>
      </c>
      <c r="H1569" s="602" t="s">
        <v>498</v>
      </c>
      <c r="I1569" s="602" t="s">
        <v>499</v>
      </c>
      <c r="J1569" s="602" t="s">
        <v>499</v>
      </c>
      <c r="K1569" s="602" t="s">
        <v>499</v>
      </c>
      <c r="L1569" s="602" t="s">
        <v>499</v>
      </c>
      <c r="M1569" s="602" t="s">
        <v>499</v>
      </c>
      <c r="N1569" s="602" t="s">
        <v>498</v>
      </c>
      <c r="O1569" s="602" t="s">
        <v>498</v>
      </c>
      <c r="P1569" s="602" t="s">
        <v>498</v>
      </c>
      <c r="Q1569" s="602" t="s">
        <v>498</v>
      </c>
      <c r="R1569" s="602" t="s">
        <v>498</v>
      </c>
      <c r="S1569" s="602" t="s">
        <v>498</v>
      </c>
      <c r="T1569" s="602" t="s">
        <v>498</v>
      </c>
      <c r="U1569" s="602" t="s">
        <v>498</v>
      </c>
      <c r="V1569" s="602" t="s">
        <v>498</v>
      </c>
      <c r="W1569" s="602" t="s">
        <v>498</v>
      </c>
      <c r="X1569" s="602" t="s">
        <v>498</v>
      </c>
    </row>
    <row r="1570" spans="1:24" s="602" customFormat="1">
      <c r="A1570" s="602">
        <v>410497</v>
      </c>
      <c r="B1570" s="602" t="s">
        <v>5842</v>
      </c>
      <c r="C1570" s="602" t="s">
        <v>499</v>
      </c>
      <c r="D1570" s="602" t="s">
        <v>499</v>
      </c>
      <c r="E1570" s="602" t="s">
        <v>499</v>
      </c>
      <c r="F1570" s="602" t="s">
        <v>499</v>
      </c>
      <c r="G1570" s="602" t="s">
        <v>498</v>
      </c>
      <c r="H1570" s="602" t="s">
        <v>499</v>
      </c>
      <c r="I1570" s="602" t="s">
        <v>499</v>
      </c>
      <c r="J1570" s="602" t="s">
        <v>499</v>
      </c>
      <c r="K1570" s="602" t="s">
        <v>499</v>
      </c>
      <c r="L1570" s="602" t="s">
        <v>498</v>
      </c>
      <c r="M1570" s="602" t="s">
        <v>499</v>
      </c>
      <c r="N1570" s="602" t="s">
        <v>498</v>
      </c>
      <c r="O1570" s="602" t="s">
        <v>498</v>
      </c>
      <c r="P1570" s="602" t="s">
        <v>498</v>
      </c>
      <c r="Q1570" s="602" t="s">
        <v>498</v>
      </c>
      <c r="R1570" s="602" t="s">
        <v>498</v>
      </c>
      <c r="S1570" s="602" t="s">
        <v>498</v>
      </c>
      <c r="T1570" s="602" t="s">
        <v>498</v>
      </c>
      <c r="U1570" s="602" t="s">
        <v>498</v>
      </c>
      <c r="V1570" s="602" t="s">
        <v>498</v>
      </c>
      <c r="W1570" s="602" t="s">
        <v>498</v>
      </c>
      <c r="X1570" s="602" t="s">
        <v>498</v>
      </c>
    </row>
    <row r="1571" spans="1:24" s="602" customFormat="1">
      <c r="A1571" s="602">
        <v>410848</v>
      </c>
      <c r="B1571" s="602" t="s">
        <v>5842</v>
      </c>
      <c r="C1571" s="602" t="s">
        <v>499</v>
      </c>
      <c r="D1571" s="602" t="s">
        <v>499</v>
      </c>
      <c r="E1571" s="602" t="s">
        <v>499</v>
      </c>
      <c r="F1571" s="602" t="s">
        <v>499</v>
      </c>
      <c r="G1571" s="602" t="s">
        <v>497</v>
      </c>
      <c r="H1571" s="602" t="s">
        <v>497</v>
      </c>
      <c r="I1571" s="602" t="s">
        <v>497</v>
      </c>
      <c r="J1571" s="602" t="s">
        <v>499</v>
      </c>
      <c r="K1571" s="602" t="s">
        <v>497</v>
      </c>
      <c r="L1571" s="602" t="s">
        <v>499</v>
      </c>
      <c r="M1571" s="602" t="s">
        <v>499</v>
      </c>
      <c r="N1571" s="602" t="s">
        <v>498</v>
      </c>
      <c r="O1571" s="602" t="s">
        <v>499</v>
      </c>
      <c r="P1571" s="602" t="s">
        <v>498</v>
      </c>
      <c r="Q1571" s="602" t="s">
        <v>499</v>
      </c>
      <c r="R1571" s="602" t="s">
        <v>498</v>
      </c>
      <c r="S1571" s="602" t="s">
        <v>498</v>
      </c>
      <c r="T1571" s="602" t="s">
        <v>498</v>
      </c>
      <c r="U1571" s="602" t="s">
        <v>498</v>
      </c>
      <c r="V1571" s="602" t="s">
        <v>499</v>
      </c>
      <c r="W1571" s="602" t="s">
        <v>498</v>
      </c>
      <c r="X1571" s="602" t="s">
        <v>498</v>
      </c>
    </row>
    <row r="1572" spans="1:24" s="602" customFormat="1">
      <c r="A1572" s="602">
        <v>411876</v>
      </c>
      <c r="B1572" s="602" t="s">
        <v>5842</v>
      </c>
      <c r="C1572" s="602" t="s">
        <v>499</v>
      </c>
      <c r="D1572" s="602" t="s">
        <v>499</v>
      </c>
      <c r="E1572" s="602" t="s">
        <v>499</v>
      </c>
      <c r="F1572" s="602" t="s">
        <v>499</v>
      </c>
      <c r="G1572" s="602" t="s">
        <v>498</v>
      </c>
      <c r="H1572" s="602" t="s">
        <v>499</v>
      </c>
      <c r="I1572" s="602" t="s">
        <v>499</v>
      </c>
      <c r="J1572" s="602" t="s">
        <v>499</v>
      </c>
      <c r="K1572" s="602" t="s">
        <v>498</v>
      </c>
      <c r="L1572" s="602" t="s">
        <v>497</v>
      </c>
      <c r="M1572" s="602" t="s">
        <v>499</v>
      </c>
      <c r="N1572" s="602" t="s">
        <v>499</v>
      </c>
      <c r="O1572" s="602" t="s">
        <v>499</v>
      </c>
      <c r="P1572" s="602" t="s">
        <v>499</v>
      </c>
      <c r="Q1572" s="602" t="s">
        <v>499</v>
      </c>
      <c r="R1572" s="602" t="s">
        <v>498</v>
      </c>
      <c r="S1572" s="602" t="s">
        <v>498</v>
      </c>
      <c r="T1572" s="602" t="s">
        <v>498</v>
      </c>
      <c r="U1572" s="602" t="s">
        <v>498</v>
      </c>
      <c r="V1572" s="602" t="s">
        <v>498</v>
      </c>
      <c r="W1572" s="602" t="s">
        <v>498</v>
      </c>
      <c r="X1572" s="602" t="s">
        <v>498</v>
      </c>
    </row>
    <row r="1573" spans="1:24" s="602" customFormat="1">
      <c r="A1573" s="602">
        <v>412120</v>
      </c>
      <c r="B1573" s="602" t="s">
        <v>5842</v>
      </c>
      <c r="C1573" s="602" t="s">
        <v>499</v>
      </c>
      <c r="D1573" s="602" t="s">
        <v>499</v>
      </c>
      <c r="E1573" s="602" t="s">
        <v>499</v>
      </c>
      <c r="F1573" s="602" t="s">
        <v>499</v>
      </c>
      <c r="G1573" s="602" t="s">
        <v>499</v>
      </c>
      <c r="H1573" s="602" t="s">
        <v>499</v>
      </c>
      <c r="I1573" s="602" t="s">
        <v>497</v>
      </c>
      <c r="J1573" s="602" t="s">
        <v>499</v>
      </c>
      <c r="K1573" s="602" t="s">
        <v>498</v>
      </c>
      <c r="L1573" s="602" t="s">
        <v>498</v>
      </c>
      <c r="M1573" s="602" t="s">
        <v>499</v>
      </c>
      <c r="N1573" s="602" t="s">
        <v>499</v>
      </c>
      <c r="O1573" s="602" t="s">
        <v>498</v>
      </c>
      <c r="P1573" s="602" t="s">
        <v>499</v>
      </c>
      <c r="Q1573" s="602" t="s">
        <v>498</v>
      </c>
      <c r="R1573" s="602" t="s">
        <v>498</v>
      </c>
      <c r="S1573" s="602" t="s">
        <v>498</v>
      </c>
      <c r="T1573" s="602" t="s">
        <v>498</v>
      </c>
      <c r="U1573" s="602" t="s">
        <v>498</v>
      </c>
      <c r="V1573" s="602" t="s">
        <v>498</v>
      </c>
      <c r="W1573" s="602" t="s">
        <v>498</v>
      </c>
      <c r="X1573" s="602" t="s">
        <v>498</v>
      </c>
    </row>
    <row r="1574" spans="1:24" s="602" customFormat="1">
      <c r="A1574" s="602">
        <v>412637</v>
      </c>
      <c r="B1574" s="602" t="s">
        <v>5842</v>
      </c>
      <c r="C1574" s="602" t="s">
        <v>499</v>
      </c>
      <c r="D1574" s="602" t="s">
        <v>499</v>
      </c>
      <c r="E1574" s="602" t="s">
        <v>499</v>
      </c>
      <c r="F1574" s="602" t="s">
        <v>499</v>
      </c>
      <c r="G1574" s="602" t="s">
        <v>498</v>
      </c>
      <c r="H1574" s="602" t="s">
        <v>498</v>
      </c>
      <c r="I1574" s="602" t="s">
        <v>499</v>
      </c>
      <c r="J1574" s="602" t="s">
        <v>499</v>
      </c>
      <c r="K1574" s="602" t="s">
        <v>499</v>
      </c>
      <c r="L1574" s="602" t="s">
        <v>499</v>
      </c>
      <c r="M1574" s="602" t="s">
        <v>499</v>
      </c>
      <c r="N1574" s="602" t="s">
        <v>498</v>
      </c>
      <c r="O1574" s="602" t="s">
        <v>498</v>
      </c>
      <c r="P1574" s="602" t="s">
        <v>498</v>
      </c>
      <c r="Q1574" s="602" t="s">
        <v>498</v>
      </c>
      <c r="R1574" s="602" t="s">
        <v>498</v>
      </c>
      <c r="S1574" s="602" t="s">
        <v>498</v>
      </c>
      <c r="T1574" s="602" t="s">
        <v>498</v>
      </c>
      <c r="U1574" s="602" t="s">
        <v>498</v>
      </c>
      <c r="V1574" s="602" t="s">
        <v>498</v>
      </c>
      <c r="W1574" s="602" t="s">
        <v>498</v>
      </c>
      <c r="X1574" s="602" t="s">
        <v>498</v>
      </c>
    </row>
    <row r="1575" spans="1:24" s="602" customFormat="1">
      <c r="A1575" s="602">
        <v>412938</v>
      </c>
      <c r="B1575" s="602" t="s">
        <v>5842</v>
      </c>
      <c r="C1575" s="602" t="s">
        <v>499</v>
      </c>
      <c r="D1575" s="602" t="s">
        <v>499</v>
      </c>
      <c r="E1575" s="602" t="s">
        <v>499</v>
      </c>
      <c r="F1575" s="602" t="s">
        <v>499</v>
      </c>
      <c r="G1575" s="602" t="s">
        <v>498</v>
      </c>
      <c r="H1575" s="602" t="s">
        <v>499</v>
      </c>
      <c r="I1575" s="602" t="s">
        <v>499</v>
      </c>
      <c r="J1575" s="602" t="s">
        <v>499</v>
      </c>
      <c r="K1575" s="602" t="s">
        <v>499</v>
      </c>
      <c r="L1575" s="602" t="s">
        <v>499</v>
      </c>
      <c r="M1575" s="602" t="s">
        <v>499</v>
      </c>
      <c r="N1575" s="602" t="s">
        <v>498</v>
      </c>
      <c r="O1575" s="602" t="s">
        <v>498</v>
      </c>
      <c r="P1575" s="602" t="s">
        <v>498</v>
      </c>
      <c r="Q1575" s="602" t="s">
        <v>498</v>
      </c>
      <c r="R1575" s="602" t="s">
        <v>498</v>
      </c>
      <c r="S1575" s="602" t="s">
        <v>498</v>
      </c>
      <c r="T1575" s="602" t="s">
        <v>498</v>
      </c>
      <c r="U1575" s="602" t="s">
        <v>498</v>
      </c>
      <c r="V1575" s="602" t="s">
        <v>498</v>
      </c>
      <c r="W1575" s="602" t="s">
        <v>498</v>
      </c>
      <c r="X1575" s="602" t="s">
        <v>498</v>
      </c>
    </row>
    <row r="1576" spans="1:24" s="602" customFormat="1">
      <c r="A1576" s="602">
        <v>413567</v>
      </c>
      <c r="B1576" s="602" t="s">
        <v>5842</v>
      </c>
      <c r="C1576" s="602" t="s">
        <v>499</v>
      </c>
      <c r="D1576" s="602" t="s">
        <v>499</v>
      </c>
      <c r="E1576" s="602" t="s">
        <v>499</v>
      </c>
      <c r="F1576" s="602" t="s">
        <v>499</v>
      </c>
      <c r="G1576" s="602" t="s">
        <v>498</v>
      </c>
      <c r="H1576" s="602" t="s">
        <v>499</v>
      </c>
      <c r="I1576" s="602" t="s">
        <v>499</v>
      </c>
      <c r="J1576" s="602" t="s">
        <v>497</v>
      </c>
      <c r="K1576" s="602" t="s">
        <v>497</v>
      </c>
      <c r="L1576" s="602" t="s">
        <v>499</v>
      </c>
      <c r="M1576" s="602" t="s">
        <v>499</v>
      </c>
      <c r="N1576" s="602" t="s">
        <v>499</v>
      </c>
      <c r="O1576" s="602" t="s">
        <v>499</v>
      </c>
      <c r="P1576" s="602" t="s">
        <v>499</v>
      </c>
      <c r="Q1576" s="602" t="s">
        <v>498</v>
      </c>
      <c r="R1576" s="602" t="s">
        <v>498</v>
      </c>
      <c r="S1576" s="602" t="s">
        <v>498</v>
      </c>
      <c r="T1576" s="602" t="s">
        <v>498</v>
      </c>
      <c r="U1576" s="602" t="s">
        <v>498</v>
      </c>
      <c r="V1576" s="602" t="s">
        <v>499</v>
      </c>
      <c r="W1576" s="602" t="s">
        <v>498</v>
      </c>
      <c r="X1576" s="602" t="s">
        <v>499</v>
      </c>
    </row>
    <row r="1577" spans="1:24" s="602" customFormat="1">
      <c r="A1577" s="602">
        <v>413637</v>
      </c>
      <c r="B1577" s="602" t="s">
        <v>5842</v>
      </c>
      <c r="C1577" s="602" t="s">
        <v>499</v>
      </c>
      <c r="D1577" s="602" t="s">
        <v>499</v>
      </c>
      <c r="E1577" s="602" t="s">
        <v>499</v>
      </c>
      <c r="F1577" s="602" t="s">
        <v>499</v>
      </c>
      <c r="G1577" s="602" t="s">
        <v>499</v>
      </c>
      <c r="H1577" s="602" t="s">
        <v>499</v>
      </c>
      <c r="I1577" s="602" t="s">
        <v>499</v>
      </c>
      <c r="J1577" s="602" t="s">
        <v>499</v>
      </c>
      <c r="K1577" s="602" t="s">
        <v>499</v>
      </c>
      <c r="L1577" s="602" t="s">
        <v>497</v>
      </c>
      <c r="M1577" s="602" t="s">
        <v>499</v>
      </c>
      <c r="N1577" s="602" t="s">
        <v>499</v>
      </c>
      <c r="O1577" s="602" t="s">
        <v>498</v>
      </c>
      <c r="P1577" s="602" t="s">
        <v>498</v>
      </c>
      <c r="Q1577" s="602" t="s">
        <v>498</v>
      </c>
      <c r="R1577" s="602" t="s">
        <v>498</v>
      </c>
      <c r="S1577" s="602" t="s">
        <v>498</v>
      </c>
      <c r="T1577" s="602" t="s">
        <v>498</v>
      </c>
      <c r="U1577" s="602" t="s">
        <v>498</v>
      </c>
      <c r="V1577" s="602" t="s">
        <v>498</v>
      </c>
      <c r="W1577" s="602" t="s">
        <v>498</v>
      </c>
      <c r="X1577" s="602" t="s">
        <v>498</v>
      </c>
    </row>
    <row r="1578" spans="1:24" s="602" customFormat="1">
      <c r="A1578" s="602">
        <v>413774</v>
      </c>
      <c r="B1578" s="602" t="s">
        <v>5842</v>
      </c>
      <c r="C1578" s="602" t="s">
        <v>499</v>
      </c>
      <c r="D1578" s="602" t="s">
        <v>499</v>
      </c>
      <c r="E1578" s="602" t="s">
        <v>499</v>
      </c>
      <c r="F1578" s="602" t="s">
        <v>499</v>
      </c>
      <c r="G1578" s="602" t="s">
        <v>499</v>
      </c>
      <c r="H1578" s="602" t="s">
        <v>499</v>
      </c>
      <c r="I1578" s="602" t="s">
        <v>497</v>
      </c>
      <c r="J1578" s="602" t="s">
        <v>499</v>
      </c>
      <c r="K1578" s="602" t="s">
        <v>499</v>
      </c>
      <c r="L1578" s="602" t="s">
        <v>499</v>
      </c>
      <c r="M1578" s="602" t="s">
        <v>499</v>
      </c>
      <c r="N1578" s="602" t="s">
        <v>498</v>
      </c>
      <c r="O1578" s="602" t="s">
        <v>498</v>
      </c>
      <c r="P1578" s="602" t="s">
        <v>498</v>
      </c>
      <c r="Q1578" s="602" t="s">
        <v>498</v>
      </c>
      <c r="R1578" s="602" t="s">
        <v>498</v>
      </c>
      <c r="S1578" s="602" t="s">
        <v>498</v>
      </c>
      <c r="T1578" s="602" t="s">
        <v>498</v>
      </c>
      <c r="U1578" s="602" t="s">
        <v>498</v>
      </c>
      <c r="V1578" s="602" t="s">
        <v>498</v>
      </c>
      <c r="W1578" s="602" t="s">
        <v>498</v>
      </c>
      <c r="X1578" s="602" t="s">
        <v>498</v>
      </c>
    </row>
    <row r="1579" spans="1:24" s="602" customFormat="1">
      <c r="A1579" s="602">
        <v>413899</v>
      </c>
      <c r="B1579" s="602" t="s">
        <v>5842</v>
      </c>
      <c r="C1579" s="602" t="s">
        <v>499</v>
      </c>
      <c r="D1579" s="602" t="s">
        <v>499</v>
      </c>
      <c r="E1579" s="602" t="s">
        <v>499</v>
      </c>
      <c r="F1579" s="602" t="s">
        <v>499</v>
      </c>
      <c r="G1579" s="602" t="s">
        <v>499</v>
      </c>
      <c r="H1579" s="602" t="s">
        <v>499</v>
      </c>
      <c r="I1579" s="602" t="s">
        <v>498</v>
      </c>
      <c r="J1579" s="602" t="s">
        <v>498</v>
      </c>
      <c r="K1579" s="602" t="s">
        <v>499</v>
      </c>
      <c r="L1579" s="602" t="s">
        <v>498</v>
      </c>
      <c r="M1579" s="602" t="s">
        <v>499</v>
      </c>
      <c r="N1579" s="602" t="s">
        <v>498</v>
      </c>
      <c r="O1579" s="602" t="s">
        <v>498</v>
      </c>
      <c r="P1579" s="602" t="s">
        <v>498</v>
      </c>
      <c r="Q1579" s="602" t="s">
        <v>498</v>
      </c>
      <c r="R1579" s="602" t="s">
        <v>498</v>
      </c>
      <c r="S1579" s="602" t="s">
        <v>498</v>
      </c>
      <c r="T1579" s="602" t="s">
        <v>498</v>
      </c>
      <c r="U1579" s="602" t="s">
        <v>498</v>
      </c>
      <c r="V1579" s="602" t="s">
        <v>498</v>
      </c>
      <c r="W1579" s="602" t="s">
        <v>498</v>
      </c>
      <c r="X1579" s="602" t="s">
        <v>498</v>
      </c>
    </row>
    <row r="1580" spans="1:24" s="602" customFormat="1">
      <c r="A1580" s="602">
        <v>413964</v>
      </c>
      <c r="B1580" s="602" t="s">
        <v>5842</v>
      </c>
      <c r="C1580" s="602" t="s">
        <v>499</v>
      </c>
      <c r="D1580" s="602" t="s">
        <v>499</v>
      </c>
      <c r="E1580" s="602" t="s">
        <v>499</v>
      </c>
      <c r="F1580" s="602" t="s">
        <v>499</v>
      </c>
      <c r="G1580" s="602" t="s">
        <v>499</v>
      </c>
      <c r="H1580" s="602" t="s">
        <v>499</v>
      </c>
      <c r="I1580" s="602" t="s">
        <v>498</v>
      </c>
      <c r="J1580" s="602" t="s">
        <v>498</v>
      </c>
      <c r="K1580" s="602" t="s">
        <v>499</v>
      </c>
      <c r="L1580" s="602" t="s">
        <v>498</v>
      </c>
      <c r="M1580" s="602" t="s">
        <v>498</v>
      </c>
      <c r="N1580" s="602" t="s">
        <v>498</v>
      </c>
      <c r="O1580" s="602" t="s">
        <v>498</v>
      </c>
      <c r="P1580" s="602" t="s">
        <v>498</v>
      </c>
      <c r="Q1580" s="602" t="s">
        <v>498</v>
      </c>
      <c r="R1580" s="602" t="s">
        <v>498</v>
      </c>
      <c r="S1580" s="602" t="s">
        <v>498</v>
      </c>
      <c r="T1580" s="602" t="s">
        <v>498</v>
      </c>
      <c r="U1580" s="602" t="s">
        <v>498</v>
      </c>
      <c r="V1580" s="602" t="s">
        <v>498</v>
      </c>
      <c r="W1580" s="602" t="s">
        <v>498</v>
      </c>
      <c r="X1580" s="602" t="s">
        <v>498</v>
      </c>
    </row>
    <row r="1581" spans="1:24" s="602" customFormat="1">
      <c r="A1581" s="602">
        <v>414075</v>
      </c>
      <c r="B1581" s="602" t="s">
        <v>5842</v>
      </c>
      <c r="C1581" s="602" t="s">
        <v>499</v>
      </c>
      <c r="D1581" s="602" t="s">
        <v>499</v>
      </c>
      <c r="E1581" s="602" t="s">
        <v>499</v>
      </c>
      <c r="F1581" s="602" t="s">
        <v>499</v>
      </c>
      <c r="G1581" s="602" t="s">
        <v>497</v>
      </c>
      <c r="H1581" s="602" t="s">
        <v>499</v>
      </c>
      <c r="I1581" s="602" t="s">
        <v>497</v>
      </c>
      <c r="J1581" s="602" t="s">
        <v>499</v>
      </c>
      <c r="K1581" s="602" t="s">
        <v>499</v>
      </c>
      <c r="L1581" s="602" t="s">
        <v>498</v>
      </c>
      <c r="M1581" s="602" t="s">
        <v>499</v>
      </c>
      <c r="N1581" s="602" t="s">
        <v>498</v>
      </c>
      <c r="O1581" s="602" t="s">
        <v>498</v>
      </c>
      <c r="P1581" s="602" t="s">
        <v>498</v>
      </c>
      <c r="Q1581" s="602" t="s">
        <v>498</v>
      </c>
      <c r="R1581" s="602" t="s">
        <v>498</v>
      </c>
      <c r="S1581" s="602" t="s">
        <v>498</v>
      </c>
      <c r="T1581" s="602" t="s">
        <v>498</v>
      </c>
      <c r="U1581" s="602" t="s">
        <v>498</v>
      </c>
      <c r="V1581" s="602" t="s">
        <v>498</v>
      </c>
      <c r="W1581" s="602" t="s">
        <v>498</v>
      </c>
      <c r="X1581" s="602" t="s">
        <v>498</v>
      </c>
    </row>
    <row r="1582" spans="1:24" s="602" customFormat="1">
      <c r="A1582" s="602">
        <v>414129</v>
      </c>
      <c r="B1582" s="602" t="s">
        <v>5842</v>
      </c>
      <c r="C1582" s="602" t="s">
        <v>499</v>
      </c>
      <c r="D1582" s="602" t="s">
        <v>499</v>
      </c>
      <c r="E1582" s="602" t="s">
        <v>499</v>
      </c>
      <c r="F1582" s="602" t="s">
        <v>499</v>
      </c>
      <c r="G1582" s="602" t="s">
        <v>499</v>
      </c>
      <c r="H1582" s="602" t="s">
        <v>497</v>
      </c>
      <c r="I1582" s="602" t="s">
        <v>499</v>
      </c>
      <c r="J1582" s="602" t="s">
        <v>499</v>
      </c>
      <c r="K1582" s="602" t="s">
        <v>499</v>
      </c>
      <c r="L1582" s="602" t="s">
        <v>498</v>
      </c>
      <c r="M1582" s="602" t="s">
        <v>499</v>
      </c>
      <c r="N1582" s="602" t="s">
        <v>497</v>
      </c>
      <c r="O1582" s="602" t="s">
        <v>499</v>
      </c>
      <c r="P1582" s="602" t="s">
        <v>499</v>
      </c>
      <c r="Q1582" s="602" t="s">
        <v>499</v>
      </c>
      <c r="R1582" s="602" t="s">
        <v>498</v>
      </c>
      <c r="S1582" s="602" t="s">
        <v>498</v>
      </c>
      <c r="T1582" s="602" t="s">
        <v>498</v>
      </c>
      <c r="U1582" s="602" t="s">
        <v>499</v>
      </c>
      <c r="V1582" s="602" t="s">
        <v>499</v>
      </c>
      <c r="W1582" s="602" t="s">
        <v>499</v>
      </c>
      <c r="X1582" s="602" t="s">
        <v>499</v>
      </c>
    </row>
    <row r="1583" spans="1:24" s="602" customFormat="1">
      <c r="A1583" s="602">
        <v>414142</v>
      </c>
      <c r="B1583" s="602" t="s">
        <v>5842</v>
      </c>
      <c r="C1583" s="602" t="s">
        <v>499</v>
      </c>
      <c r="D1583" s="602" t="s">
        <v>499</v>
      </c>
      <c r="E1583" s="602" t="s">
        <v>499</v>
      </c>
      <c r="F1583" s="602" t="s">
        <v>499</v>
      </c>
      <c r="G1583" s="602" t="s">
        <v>499</v>
      </c>
      <c r="H1583" s="602" t="s">
        <v>499</v>
      </c>
      <c r="I1583" s="602" t="s">
        <v>498</v>
      </c>
      <c r="J1583" s="602" t="s">
        <v>497</v>
      </c>
      <c r="K1583" s="602" t="s">
        <v>499</v>
      </c>
      <c r="L1583" s="602" t="s">
        <v>498</v>
      </c>
      <c r="M1583" s="602" t="s">
        <v>499</v>
      </c>
      <c r="N1583" s="602" t="s">
        <v>499</v>
      </c>
      <c r="O1583" s="602" t="s">
        <v>499</v>
      </c>
      <c r="P1583" s="602" t="s">
        <v>498</v>
      </c>
      <c r="Q1583" s="602" t="s">
        <v>498</v>
      </c>
      <c r="R1583" s="602" t="s">
        <v>498</v>
      </c>
      <c r="S1583" s="602" t="s">
        <v>498</v>
      </c>
      <c r="T1583" s="602" t="s">
        <v>498</v>
      </c>
      <c r="U1583" s="602" t="s">
        <v>498</v>
      </c>
      <c r="V1583" s="602" t="s">
        <v>498</v>
      </c>
      <c r="W1583" s="602" t="s">
        <v>498</v>
      </c>
      <c r="X1583" s="602" t="s">
        <v>498</v>
      </c>
    </row>
    <row r="1584" spans="1:24" s="602" customFormat="1">
      <c r="A1584" s="602">
        <v>414496</v>
      </c>
      <c r="B1584" s="602" t="s">
        <v>5842</v>
      </c>
      <c r="C1584" s="602" t="s">
        <v>499</v>
      </c>
      <c r="D1584" s="602" t="s">
        <v>499</v>
      </c>
      <c r="E1584" s="602" t="s">
        <v>499</v>
      </c>
      <c r="F1584" s="602" t="s">
        <v>499</v>
      </c>
      <c r="G1584" s="602" t="s">
        <v>498</v>
      </c>
      <c r="H1584" s="602" t="s">
        <v>499</v>
      </c>
      <c r="I1584" s="602" t="s">
        <v>499</v>
      </c>
      <c r="J1584" s="602" t="s">
        <v>499</v>
      </c>
      <c r="K1584" s="602" t="s">
        <v>498</v>
      </c>
      <c r="L1584" s="602" t="s">
        <v>499</v>
      </c>
      <c r="M1584" s="602" t="s">
        <v>499</v>
      </c>
      <c r="N1584" s="602" t="s">
        <v>498</v>
      </c>
      <c r="O1584" s="602" t="s">
        <v>498</v>
      </c>
      <c r="P1584" s="602" t="s">
        <v>498</v>
      </c>
      <c r="Q1584" s="602" t="s">
        <v>498</v>
      </c>
      <c r="R1584" s="602" t="s">
        <v>498</v>
      </c>
      <c r="S1584" s="602" t="s">
        <v>498</v>
      </c>
      <c r="T1584" s="602" t="s">
        <v>498</v>
      </c>
      <c r="U1584" s="602" t="s">
        <v>498</v>
      </c>
      <c r="V1584" s="602" t="s">
        <v>498</v>
      </c>
      <c r="W1584" s="602" t="s">
        <v>498</v>
      </c>
      <c r="X1584" s="602" t="s">
        <v>498</v>
      </c>
    </row>
    <row r="1585" spans="1:24" s="602" customFormat="1">
      <c r="A1585" s="602">
        <v>414566</v>
      </c>
      <c r="B1585" s="602" t="s">
        <v>5842</v>
      </c>
      <c r="C1585" s="602" t="s">
        <v>499</v>
      </c>
      <c r="D1585" s="602" t="s">
        <v>499</v>
      </c>
      <c r="E1585" s="602" t="s">
        <v>499</v>
      </c>
      <c r="F1585" s="602" t="s">
        <v>499</v>
      </c>
      <c r="G1585" s="602" t="s">
        <v>499</v>
      </c>
      <c r="H1585" s="602" t="s">
        <v>499</v>
      </c>
      <c r="I1585" s="602" t="s">
        <v>498</v>
      </c>
      <c r="J1585" s="602" t="s">
        <v>499</v>
      </c>
      <c r="K1585" s="602" t="s">
        <v>498</v>
      </c>
      <c r="L1585" s="602" t="s">
        <v>499</v>
      </c>
      <c r="M1585" s="602" t="s">
        <v>498</v>
      </c>
      <c r="N1585" s="602" t="s">
        <v>498</v>
      </c>
      <c r="O1585" s="602" t="s">
        <v>498</v>
      </c>
      <c r="P1585" s="602" t="s">
        <v>498</v>
      </c>
      <c r="Q1585" s="602" t="s">
        <v>498</v>
      </c>
      <c r="R1585" s="602" t="s">
        <v>498</v>
      </c>
      <c r="S1585" s="602" t="s">
        <v>498</v>
      </c>
      <c r="T1585" s="602" t="s">
        <v>498</v>
      </c>
      <c r="U1585" s="602" t="s">
        <v>498</v>
      </c>
      <c r="V1585" s="602" t="s">
        <v>498</v>
      </c>
      <c r="W1585" s="602" t="s">
        <v>498</v>
      </c>
      <c r="X1585" s="602" t="s">
        <v>498</v>
      </c>
    </row>
    <row r="1586" spans="1:24" s="602" customFormat="1">
      <c r="A1586" s="602">
        <v>414573</v>
      </c>
      <c r="B1586" s="602" t="s">
        <v>5842</v>
      </c>
      <c r="C1586" s="602" t="s">
        <v>499</v>
      </c>
      <c r="D1586" s="602" t="s">
        <v>499</v>
      </c>
      <c r="E1586" s="602" t="s">
        <v>499</v>
      </c>
      <c r="F1586" s="602" t="s">
        <v>499</v>
      </c>
      <c r="G1586" s="602" t="s">
        <v>499</v>
      </c>
      <c r="H1586" s="602" t="s">
        <v>498</v>
      </c>
      <c r="I1586" s="602" t="s">
        <v>499</v>
      </c>
      <c r="J1586" s="602" t="s">
        <v>499</v>
      </c>
      <c r="K1586" s="602" t="s">
        <v>499</v>
      </c>
      <c r="L1586" s="602" t="s">
        <v>498</v>
      </c>
      <c r="M1586" s="602" t="s">
        <v>499</v>
      </c>
      <c r="N1586" s="602" t="s">
        <v>499</v>
      </c>
      <c r="O1586" s="602" t="s">
        <v>499</v>
      </c>
      <c r="P1586" s="602" t="s">
        <v>499</v>
      </c>
      <c r="Q1586" s="602" t="s">
        <v>499</v>
      </c>
      <c r="R1586" s="602" t="s">
        <v>498</v>
      </c>
      <c r="S1586" s="602" t="s">
        <v>498</v>
      </c>
      <c r="T1586" s="602" t="s">
        <v>498</v>
      </c>
      <c r="U1586" s="602" t="s">
        <v>498</v>
      </c>
      <c r="V1586" s="602" t="s">
        <v>498</v>
      </c>
      <c r="W1586" s="602" t="s">
        <v>498</v>
      </c>
      <c r="X1586" s="602" t="s">
        <v>498</v>
      </c>
    </row>
    <row r="1587" spans="1:24" s="602" customFormat="1">
      <c r="A1587" s="602">
        <v>414885</v>
      </c>
      <c r="B1587" s="602" t="s">
        <v>5842</v>
      </c>
      <c r="C1587" s="602" t="s">
        <v>499</v>
      </c>
      <c r="D1587" s="602" t="s">
        <v>499</v>
      </c>
      <c r="E1587" s="602" t="s">
        <v>499</v>
      </c>
      <c r="F1587" s="602" t="s">
        <v>499</v>
      </c>
      <c r="G1587" s="602" t="s">
        <v>499</v>
      </c>
      <c r="H1587" s="602" t="s">
        <v>499</v>
      </c>
      <c r="I1587" s="602" t="s">
        <v>498</v>
      </c>
      <c r="J1587" s="602" t="s">
        <v>498</v>
      </c>
      <c r="K1587" s="602" t="s">
        <v>499</v>
      </c>
      <c r="L1587" s="602" t="s">
        <v>498</v>
      </c>
      <c r="M1587" s="602" t="s">
        <v>499</v>
      </c>
      <c r="N1587" s="602" t="s">
        <v>498</v>
      </c>
      <c r="O1587" s="602" t="s">
        <v>498</v>
      </c>
      <c r="P1587" s="602" t="s">
        <v>498</v>
      </c>
      <c r="Q1587" s="602" t="s">
        <v>498</v>
      </c>
      <c r="R1587" s="602" t="s">
        <v>498</v>
      </c>
      <c r="S1587" s="602" t="s">
        <v>498</v>
      </c>
      <c r="T1587" s="602" t="s">
        <v>498</v>
      </c>
      <c r="U1587" s="602" t="s">
        <v>498</v>
      </c>
      <c r="V1587" s="602" t="s">
        <v>498</v>
      </c>
      <c r="W1587" s="602" t="s">
        <v>498</v>
      </c>
      <c r="X1587" s="602" t="s">
        <v>498</v>
      </c>
    </row>
    <row r="1588" spans="1:24" s="602" customFormat="1">
      <c r="A1588" s="602">
        <v>414895</v>
      </c>
      <c r="B1588" s="602" t="s">
        <v>5842</v>
      </c>
      <c r="C1588" s="602" t="s">
        <v>499</v>
      </c>
      <c r="D1588" s="602" t="s">
        <v>499</v>
      </c>
      <c r="E1588" s="602" t="s">
        <v>499</v>
      </c>
      <c r="F1588" s="602" t="s">
        <v>499</v>
      </c>
      <c r="G1588" s="602" t="s">
        <v>497</v>
      </c>
      <c r="H1588" s="602" t="s">
        <v>499</v>
      </c>
      <c r="I1588" s="602" t="s">
        <v>499</v>
      </c>
      <c r="J1588" s="602" t="s">
        <v>499</v>
      </c>
      <c r="K1588" s="602" t="s">
        <v>499</v>
      </c>
      <c r="L1588" s="602" t="s">
        <v>498</v>
      </c>
      <c r="M1588" s="602" t="s">
        <v>499</v>
      </c>
      <c r="N1588" s="602" t="s">
        <v>499</v>
      </c>
      <c r="O1588" s="602" t="s">
        <v>498</v>
      </c>
      <c r="P1588" s="602" t="s">
        <v>498</v>
      </c>
      <c r="Q1588" s="602" t="s">
        <v>499</v>
      </c>
      <c r="R1588" s="602" t="s">
        <v>498</v>
      </c>
      <c r="S1588" s="602" t="s">
        <v>498</v>
      </c>
      <c r="T1588" s="602" t="s">
        <v>498</v>
      </c>
      <c r="U1588" s="602" t="s">
        <v>498</v>
      </c>
      <c r="V1588" s="602" t="s">
        <v>498</v>
      </c>
      <c r="W1588" s="602" t="s">
        <v>498</v>
      </c>
      <c r="X1588" s="602" t="s">
        <v>498</v>
      </c>
    </row>
    <row r="1589" spans="1:24" s="602" customFormat="1">
      <c r="A1589" s="602">
        <v>414934</v>
      </c>
      <c r="B1589" s="602" t="s">
        <v>5842</v>
      </c>
      <c r="C1589" s="602" t="s">
        <v>499</v>
      </c>
      <c r="D1589" s="602" t="s">
        <v>499</v>
      </c>
      <c r="E1589" s="602" t="s">
        <v>499</v>
      </c>
      <c r="F1589" s="602" t="s">
        <v>499</v>
      </c>
      <c r="G1589" s="602" t="s">
        <v>498</v>
      </c>
      <c r="H1589" s="602" t="s">
        <v>499</v>
      </c>
      <c r="I1589" s="602" t="s">
        <v>499</v>
      </c>
      <c r="J1589" s="602" t="s">
        <v>499</v>
      </c>
      <c r="K1589" s="602" t="s">
        <v>497</v>
      </c>
      <c r="L1589" s="602" t="s">
        <v>498</v>
      </c>
      <c r="M1589" s="602" t="s">
        <v>499</v>
      </c>
      <c r="N1589" s="602" t="s">
        <v>498</v>
      </c>
      <c r="O1589" s="602" t="s">
        <v>499</v>
      </c>
      <c r="P1589" s="602" t="s">
        <v>499</v>
      </c>
      <c r="Q1589" s="602" t="s">
        <v>499</v>
      </c>
      <c r="R1589" s="602" t="s">
        <v>498</v>
      </c>
      <c r="S1589" s="602" t="s">
        <v>498</v>
      </c>
      <c r="T1589" s="602" t="s">
        <v>498</v>
      </c>
      <c r="U1589" s="602" t="s">
        <v>498</v>
      </c>
      <c r="V1589" s="602" t="s">
        <v>498</v>
      </c>
      <c r="W1589" s="602" t="s">
        <v>498</v>
      </c>
      <c r="X1589" s="602" t="s">
        <v>498</v>
      </c>
    </row>
    <row r="1590" spans="1:24" s="602" customFormat="1">
      <c r="A1590" s="602">
        <v>414970</v>
      </c>
      <c r="B1590" s="602" t="s">
        <v>5842</v>
      </c>
      <c r="C1590" s="602" t="s">
        <v>499</v>
      </c>
      <c r="D1590" s="602" t="s">
        <v>499</v>
      </c>
      <c r="E1590" s="602" t="s">
        <v>499</v>
      </c>
      <c r="F1590" s="602" t="s">
        <v>499</v>
      </c>
      <c r="G1590" s="602" t="s">
        <v>499</v>
      </c>
      <c r="H1590" s="602" t="s">
        <v>499</v>
      </c>
      <c r="I1590" s="602" t="s">
        <v>499</v>
      </c>
      <c r="J1590" s="602" t="s">
        <v>499</v>
      </c>
      <c r="K1590" s="602" t="s">
        <v>499</v>
      </c>
      <c r="L1590" s="602" t="s">
        <v>499</v>
      </c>
      <c r="M1590" s="602" t="s">
        <v>499</v>
      </c>
      <c r="N1590" s="602" t="s">
        <v>498</v>
      </c>
      <c r="O1590" s="602" t="s">
        <v>498</v>
      </c>
      <c r="P1590" s="602" t="s">
        <v>498</v>
      </c>
      <c r="Q1590" s="602" t="s">
        <v>498</v>
      </c>
      <c r="R1590" s="602" t="s">
        <v>498</v>
      </c>
      <c r="S1590" s="602" t="s">
        <v>498</v>
      </c>
      <c r="T1590" s="602" t="s">
        <v>498</v>
      </c>
      <c r="U1590" s="602" t="s">
        <v>498</v>
      </c>
      <c r="V1590" s="602" t="s">
        <v>498</v>
      </c>
      <c r="W1590" s="602" t="s">
        <v>498</v>
      </c>
      <c r="X1590" s="602" t="s">
        <v>498</v>
      </c>
    </row>
    <row r="1591" spans="1:24" s="602" customFormat="1">
      <c r="A1591" s="602">
        <v>415108</v>
      </c>
      <c r="B1591" s="602" t="s">
        <v>5842</v>
      </c>
      <c r="C1591" s="602" t="s">
        <v>499</v>
      </c>
      <c r="D1591" s="602" t="s">
        <v>499</v>
      </c>
      <c r="E1591" s="602" t="s">
        <v>499</v>
      </c>
      <c r="F1591" s="602" t="s">
        <v>499</v>
      </c>
      <c r="G1591" s="602" t="s">
        <v>499</v>
      </c>
      <c r="H1591" s="602" t="s">
        <v>499</v>
      </c>
      <c r="I1591" s="602" t="s">
        <v>499</v>
      </c>
      <c r="J1591" s="602" t="s">
        <v>499</v>
      </c>
      <c r="K1591" s="602" t="s">
        <v>499</v>
      </c>
      <c r="L1591" s="602" t="s">
        <v>498</v>
      </c>
      <c r="M1591" s="602" t="s">
        <v>499</v>
      </c>
      <c r="N1591" s="602" t="s">
        <v>498</v>
      </c>
      <c r="O1591" s="602" t="s">
        <v>498</v>
      </c>
      <c r="P1591" s="602" t="s">
        <v>498</v>
      </c>
      <c r="Q1591" s="602" t="s">
        <v>498</v>
      </c>
      <c r="R1591" s="602" t="s">
        <v>498</v>
      </c>
      <c r="S1591" s="602" t="s">
        <v>498</v>
      </c>
      <c r="T1591" s="602" t="s">
        <v>498</v>
      </c>
      <c r="U1591" s="602" t="s">
        <v>498</v>
      </c>
      <c r="V1591" s="602" t="s">
        <v>498</v>
      </c>
      <c r="W1591" s="602" t="s">
        <v>498</v>
      </c>
      <c r="X1591" s="602" t="s">
        <v>498</v>
      </c>
    </row>
    <row r="1592" spans="1:24" s="602" customFormat="1">
      <c r="A1592" s="602">
        <v>415121</v>
      </c>
      <c r="B1592" s="602" t="s">
        <v>5842</v>
      </c>
      <c r="C1592" s="602" t="s">
        <v>499</v>
      </c>
      <c r="D1592" s="602" t="s">
        <v>499</v>
      </c>
      <c r="E1592" s="602" t="s">
        <v>499</v>
      </c>
      <c r="F1592" s="602" t="s">
        <v>499</v>
      </c>
      <c r="G1592" s="602" t="s">
        <v>499</v>
      </c>
      <c r="H1592" s="602" t="s">
        <v>499</v>
      </c>
      <c r="I1592" s="602" t="s">
        <v>499</v>
      </c>
      <c r="J1592" s="602" t="s">
        <v>499</v>
      </c>
      <c r="K1592" s="602" t="s">
        <v>499</v>
      </c>
      <c r="L1592" s="602" t="s">
        <v>498</v>
      </c>
      <c r="M1592" s="602" t="s">
        <v>499</v>
      </c>
      <c r="N1592" s="602" t="s">
        <v>498</v>
      </c>
      <c r="O1592" s="602" t="s">
        <v>498</v>
      </c>
      <c r="P1592" s="602" t="s">
        <v>498</v>
      </c>
      <c r="Q1592" s="602" t="s">
        <v>498</v>
      </c>
      <c r="R1592" s="602" t="s">
        <v>498</v>
      </c>
      <c r="S1592" s="602" t="s">
        <v>498</v>
      </c>
      <c r="T1592" s="602" t="s">
        <v>498</v>
      </c>
      <c r="U1592" s="602" t="s">
        <v>498</v>
      </c>
      <c r="V1592" s="602" t="s">
        <v>498</v>
      </c>
      <c r="W1592" s="602" t="s">
        <v>498</v>
      </c>
      <c r="X1592" s="602" t="s">
        <v>498</v>
      </c>
    </row>
    <row r="1593" spans="1:24" s="602" customFormat="1">
      <c r="A1593" s="602">
        <v>415153</v>
      </c>
      <c r="B1593" s="602" t="s">
        <v>5842</v>
      </c>
      <c r="C1593" s="602" t="s">
        <v>499</v>
      </c>
      <c r="D1593" s="602" t="s">
        <v>499</v>
      </c>
      <c r="E1593" s="602" t="s">
        <v>499</v>
      </c>
      <c r="F1593" s="602" t="s">
        <v>499</v>
      </c>
      <c r="G1593" s="602" t="s">
        <v>499</v>
      </c>
      <c r="H1593" s="602" t="s">
        <v>499</v>
      </c>
      <c r="I1593" s="602" t="s">
        <v>499</v>
      </c>
      <c r="J1593" s="602" t="s">
        <v>499</v>
      </c>
      <c r="K1593" s="602" t="s">
        <v>499</v>
      </c>
      <c r="L1593" s="602" t="s">
        <v>499</v>
      </c>
      <c r="M1593" s="602" t="s">
        <v>499</v>
      </c>
      <c r="N1593" s="602" t="s">
        <v>498</v>
      </c>
      <c r="O1593" s="602" t="s">
        <v>498</v>
      </c>
      <c r="P1593" s="602" t="s">
        <v>498</v>
      </c>
      <c r="Q1593" s="602" t="s">
        <v>498</v>
      </c>
      <c r="R1593" s="602" t="s">
        <v>498</v>
      </c>
      <c r="S1593" s="602" t="s">
        <v>498</v>
      </c>
      <c r="T1593" s="602" t="s">
        <v>498</v>
      </c>
      <c r="U1593" s="602" t="s">
        <v>498</v>
      </c>
      <c r="V1593" s="602" t="s">
        <v>498</v>
      </c>
      <c r="W1593" s="602" t="s">
        <v>498</v>
      </c>
      <c r="X1593" s="602" t="s">
        <v>498</v>
      </c>
    </row>
    <row r="1594" spans="1:24" s="602" customFormat="1">
      <c r="A1594" s="602">
        <v>415356</v>
      </c>
      <c r="B1594" s="602" t="s">
        <v>5842</v>
      </c>
      <c r="C1594" s="602" t="s">
        <v>499</v>
      </c>
      <c r="D1594" s="602" t="s">
        <v>499</v>
      </c>
      <c r="E1594" s="602" t="s">
        <v>499</v>
      </c>
      <c r="F1594" s="602" t="s">
        <v>499</v>
      </c>
      <c r="G1594" s="602" t="s">
        <v>499</v>
      </c>
      <c r="H1594" s="602" t="s">
        <v>498</v>
      </c>
      <c r="I1594" s="602" t="s">
        <v>499</v>
      </c>
      <c r="J1594" s="602" t="s">
        <v>499</v>
      </c>
      <c r="K1594" s="602" t="s">
        <v>497</v>
      </c>
      <c r="L1594" s="602" t="s">
        <v>497</v>
      </c>
      <c r="M1594" s="602" t="s">
        <v>499</v>
      </c>
      <c r="N1594" s="602" t="s">
        <v>499</v>
      </c>
      <c r="O1594" s="602" t="s">
        <v>499</v>
      </c>
      <c r="P1594" s="602" t="s">
        <v>498</v>
      </c>
      <c r="Q1594" s="602" t="s">
        <v>499</v>
      </c>
      <c r="R1594" s="602" t="s">
        <v>498</v>
      </c>
      <c r="S1594" s="602" t="s">
        <v>498</v>
      </c>
      <c r="T1594" s="602" t="s">
        <v>498</v>
      </c>
      <c r="U1594" s="602" t="s">
        <v>498</v>
      </c>
      <c r="V1594" s="602" t="s">
        <v>498</v>
      </c>
      <c r="W1594" s="602" t="s">
        <v>498</v>
      </c>
      <c r="X1594" s="602" t="s">
        <v>498</v>
      </c>
    </row>
    <row r="1595" spans="1:24" s="602" customFormat="1">
      <c r="A1595" s="602">
        <v>415462</v>
      </c>
      <c r="B1595" s="602" t="s">
        <v>5842</v>
      </c>
      <c r="C1595" s="602" t="s">
        <v>499</v>
      </c>
      <c r="D1595" s="602" t="s">
        <v>499</v>
      </c>
      <c r="E1595" s="602" t="s">
        <v>499</v>
      </c>
      <c r="F1595" s="602" t="s">
        <v>499</v>
      </c>
      <c r="G1595" s="602" t="s">
        <v>497</v>
      </c>
      <c r="H1595" s="602" t="s">
        <v>498</v>
      </c>
      <c r="I1595" s="602" t="s">
        <v>499</v>
      </c>
      <c r="J1595" s="602" t="s">
        <v>497</v>
      </c>
      <c r="K1595" s="602" t="s">
        <v>499</v>
      </c>
      <c r="L1595" s="602" t="s">
        <v>498</v>
      </c>
      <c r="M1595" s="602" t="s">
        <v>497</v>
      </c>
      <c r="N1595" s="602" t="s">
        <v>498</v>
      </c>
      <c r="O1595" s="602" t="s">
        <v>498</v>
      </c>
      <c r="P1595" s="602" t="s">
        <v>498</v>
      </c>
      <c r="Q1595" s="602" t="s">
        <v>498</v>
      </c>
      <c r="R1595" s="602" t="s">
        <v>498</v>
      </c>
      <c r="S1595" s="602" t="s">
        <v>498</v>
      </c>
      <c r="T1595" s="602" t="s">
        <v>498</v>
      </c>
      <c r="U1595" s="602" t="s">
        <v>498</v>
      </c>
      <c r="V1595" s="602" t="s">
        <v>498</v>
      </c>
      <c r="W1595" s="602" t="s">
        <v>498</v>
      </c>
      <c r="X1595" s="602" t="s">
        <v>498</v>
      </c>
    </row>
    <row r="1596" spans="1:24" s="602" customFormat="1">
      <c r="A1596" s="602">
        <v>415541</v>
      </c>
      <c r="B1596" s="602" t="s">
        <v>5842</v>
      </c>
      <c r="C1596" s="602" t="s">
        <v>499</v>
      </c>
      <c r="D1596" s="602" t="s">
        <v>499</v>
      </c>
      <c r="E1596" s="602" t="s">
        <v>499</v>
      </c>
      <c r="F1596" s="602" t="s">
        <v>499</v>
      </c>
      <c r="G1596" s="602" t="s">
        <v>499</v>
      </c>
      <c r="H1596" s="602" t="s">
        <v>498</v>
      </c>
      <c r="I1596" s="602" t="s">
        <v>499</v>
      </c>
      <c r="J1596" s="602" t="s">
        <v>499</v>
      </c>
      <c r="K1596" s="602" t="s">
        <v>499</v>
      </c>
      <c r="L1596" s="602" t="s">
        <v>499</v>
      </c>
      <c r="M1596" s="602" t="s">
        <v>499</v>
      </c>
      <c r="N1596" s="602" t="s">
        <v>498</v>
      </c>
      <c r="O1596" s="602" t="s">
        <v>498</v>
      </c>
      <c r="P1596" s="602" t="s">
        <v>498</v>
      </c>
      <c r="Q1596" s="602" t="s">
        <v>498</v>
      </c>
      <c r="R1596" s="602" t="s">
        <v>498</v>
      </c>
      <c r="S1596" s="602" t="s">
        <v>498</v>
      </c>
      <c r="T1596" s="602" t="s">
        <v>498</v>
      </c>
      <c r="U1596" s="602" t="s">
        <v>498</v>
      </c>
      <c r="V1596" s="602" t="s">
        <v>498</v>
      </c>
      <c r="W1596" s="602" t="s">
        <v>498</v>
      </c>
      <c r="X1596" s="602" t="s">
        <v>498</v>
      </c>
    </row>
    <row r="1597" spans="1:24" s="602" customFormat="1">
      <c r="A1597" s="602">
        <v>415610</v>
      </c>
      <c r="B1597" s="602" t="s">
        <v>5842</v>
      </c>
      <c r="C1597" s="602" t="s">
        <v>499</v>
      </c>
      <c r="D1597" s="602" t="s">
        <v>499</v>
      </c>
      <c r="E1597" s="602" t="s">
        <v>499</v>
      </c>
      <c r="F1597" s="602" t="s">
        <v>499</v>
      </c>
      <c r="G1597" s="602" t="s">
        <v>498</v>
      </c>
      <c r="H1597" s="602" t="s">
        <v>498</v>
      </c>
      <c r="I1597" s="602" t="s">
        <v>499</v>
      </c>
      <c r="J1597" s="602" t="s">
        <v>499</v>
      </c>
      <c r="K1597" s="602" t="s">
        <v>498</v>
      </c>
      <c r="L1597" s="602" t="s">
        <v>498</v>
      </c>
      <c r="M1597" s="602" t="s">
        <v>499</v>
      </c>
      <c r="N1597" s="602" t="s">
        <v>498</v>
      </c>
      <c r="O1597" s="602" t="s">
        <v>498</v>
      </c>
      <c r="P1597" s="602" t="s">
        <v>498</v>
      </c>
      <c r="Q1597" s="602" t="s">
        <v>498</v>
      </c>
      <c r="R1597" s="602" t="s">
        <v>498</v>
      </c>
      <c r="S1597" s="602" t="s">
        <v>498</v>
      </c>
      <c r="T1597" s="602" t="s">
        <v>498</v>
      </c>
      <c r="U1597" s="602" t="s">
        <v>498</v>
      </c>
      <c r="V1597" s="602" t="s">
        <v>498</v>
      </c>
      <c r="W1597" s="602" t="s">
        <v>498</v>
      </c>
      <c r="X1597" s="602" t="s">
        <v>498</v>
      </c>
    </row>
    <row r="1598" spans="1:24" s="602" customFormat="1">
      <c r="A1598" s="602">
        <v>415991</v>
      </c>
      <c r="B1598" s="602" t="s">
        <v>5842</v>
      </c>
      <c r="C1598" s="602" t="s">
        <v>499</v>
      </c>
      <c r="D1598" s="602" t="s">
        <v>499</v>
      </c>
      <c r="E1598" s="602" t="s">
        <v>499</v>
      </c>
      <c r="F1598" s="602" t="s">
        <v>499</v>
      </c>
      <c r="G1598" s="602" t="s">
        <v>499</v>
      </c>
      <c r="H1598" s="602" t="s">
        <v>499</v>
      </c>
      <c r="I1598" s="602" t="s">
        <v>498</v>
      </c>
      <c r="J1598" s="602" t="s">
        <v>499</v>
      </c>
      <c r="K1598" s="602" t="s">
        <v>499</v>
      </c>
      <c r="L1598" s="602" t="s">
        <v>498</v>
      </c>
      <c r="M1598" s="602" t="s">
        <v>498</v>
      </c>
      <c r="N1598" s="602" t="s">
        <v>498</v>
      </c>
      <c r="O1598" s="602" t="s">
        <v>498</v>
      </c>
      <c r="P1598" s="602" t="s">
        <v>498</v>
      </c>
      <c r="Q1598" s="602" t="s">
        <v>498</v>
      </c>
      <c r="R1598" s="602" t="s">
        <v>498</v>
      </c>
      <c r="S1598" s="602" t="s">
        <v>498</v>
      </c>
      <c r="T1598" s="602" t="s">
        <v>498</v>
      </c>
      <c r="U1598" s="602" t="s">
        <v>498</v>
      </c>
      <c r="V1598" s="602" t="s">
        <v>498</v>
      </c>
      <c r="W1598" s="602" t="s">
        <v>498</v>
      </c>
      <c r="X1598" s="602" t="s">
        <v>498</v>
      </c>
    </row>
    <row r="1599" spans="1:24" s="602" customFormat="1">
      <c r="A1599" s="602">
        <v>415993</v>
      </c>
      <c r="B1599" s="602" t="s">
        <v>5842</v>
      </c>
      <c r="C1599" s="602" t="s">
        <v>499</v>
      </c>
      <c r="D1599" s="602" t="s">
        <v>499</v>
      </c>
      <c r="E1599" s="602" t="s">
        <v>499</v>
      </c>
      <c r="F1599" s="602" t="s">
        <v>499</v>
      </c>
      <c r="G1599" s="602" t="s">
        <v>499</v>
      </c>
      <c r="H1599" s="602" t="s">
        <v>499</v>
      </c>
      <c r="I1599" s="602" t="s">
        <v>499</v>
      </c>
      <c r="J1599" s="602" t="s">
        <v>498</v>
      </c>
      <c r="K1599" s="602" t="s">
        <v>497</v>
      </c>
      <c r="L1599" s="602" t="s">
        <v>498</v>
      </c>
      <c r="M1599" s="602" t="s">
        <v>497</v>
      </c>
      <c r="N1599" s="602" t="s">
        <v>499</v>
      </c>
      <c r="O1599" s="602" t="s">
        <v>498</v>
      </c>
      <c r="P1599" s="602" t="s">
        <v>499</v>
      </c>
      <c r="Q1599" s="602" t="s">
        <v>497</v>
      </c>
      <c r="R1599" s="602" t="s">
        <v>498</v>
      </c>
      <c r="S1599" s="602" t="s">
        <v>498</v>
      </c>
      <c r="T1599" s="602" t="s">
        <v>498</v>
      </c>
      <c r="U1599" s="602" t="s">
        <v>499</v>
      </c>
      <c r="V1599" s="602" t="s">
        <v>498</v>
      </c>
      <c r="W1599" s="602" t="s">
        <v>499</v>
      </c>
      <c r="X1599" s="602" t="s">
        <v>499</v>
      </c>
    </row>
    <row r="1600" spans="1:24" s="602" customFormat="1">
      <c r="A1600" s="602">
        <v>416024</v>
      </c>
      <c r="B1600" s="602" t="s">
        <v>5842</v>
      </c>
      <c r="C1600" s="602" t="s">
        <v>499</v>
      </c>
      <c r="D1600" s="602" t="s">
        <v>499</v>
      </c>
      <c r="E1600" s="602" t="s">
        <v>499</v>
      </c>
      <c r="F1600" s="602" t="s">
        <v>499</v>
      </c>
      <c r="G1600" s="602" t="s">
        <v>498</v>
      </c>
      <c r="H1600" s="602" t="s">
        <v>499</v>
      </c>
      <c r="I1600" s="602" t="s">
        <v>499</v>
      </c>
      <c r="J1600" s="602" t="s">
        <v>499</v>
      </c>
      <c r="K1600" s="602" t="s">
        <v>497</v>
      </c>
      <c r="L1600" s="602" t="s">
        <v>499</v>
      </c>
      <c r="M1600" s="602" t="s">
        <v>498</v>
      </c>
      <c r="N1600" s="602" t="s">
        <v>498</v>
      </c>
      <c r="O1600" s="602" t="s">
        <v>498</v>
      </c>
      <c r="P1600" s="602" t="s">
        <v>498</v>
      </c>
      <c r="Q1600" s="602" t="s">
        <v>498</v>
      </c>
      <c r="R1600" s="602" t="s">
        <v>498</v>
      </c>
      <c r="S1600" s="602" t="s">
        <v>498</v>
      </c>
      <c r="T1600" s="602" t="s">
        <v>498</v>
      </c>
      <c r="U1600" s="602" t="s">
        <v>498</v>
      </c>
      <c r="V1600" s="602" t="s">
        <v>498</v>
      </c>
      <c r="W1600" s="602" t="s">
        <v>498</v>
      </c>
      <c r="X1600" s="602" t="s">
        <v>498</v>
      </c>
    </row>
    <row r="1601" spans="1:24" s="602" customFormat="1">
      <c r="A1601" s="602">
        <v>416171</v>
      </c>
      <c r="B1601" s="602" t="s">
        <v>5842</v>
      </c>
      <c r="C1601" s="602" t="s">
        <v>499</v>
      </c>
      <c r="D1601" s="602" t="s">
        <v>499</v>
      </c>
      <c r="E1601" s="602" t="s">
        <v>499</v>
      </c>
      <c r="F1601" s="602" t="s">
        <v>499</v>
      </c>
      <c r="G1601" s="602" t="s">
        <v>499</v>
      </c>
      <c r="H1601" s="602" t="s">
        <v>499</v>
      </c>
      <c r="I1601" s="602" t="s">
        <v>499</v>
      </c>
      <c r="J1601" s="602" t="s">
        <v>499</v>
      </c>
      <c r="K1601" s="602" t="s">
        <v>499</v>
      </c>
      <c r="L1601" s="602" t="s">
        <v>499</v>
      </c>
      <c r="M1601" s="602" t="s">
        <v>498</v>
      </c>
      <c r="N1601" s="602" t="s">
        <v>498</v>
      </c>
      <c r="O1601" s="602" t="s">
        <v>498</v>
      </c>
      <c r="P1601" s="602" t="s">
        <v>498</v>
      </c>
      <c r="Q1601" s="602" t="s">
        <v>498</v>
      </c>
      <c r="R1601" s="602" t="s">
        <v>498</v>
      </c>
      <c r="S1601" s="602" t="s">
        <v>498</v>
      </c>
      <c r="T1601" s="602" t="s">
        <v>498</v>
      </c>
      <c r="U1601" s="602" t="s">
        <v>498</v>
      </c>
      <c r="V1601" s="602" t="s">
        <v>498</v>
      </c>
      <c r="W1601" s="602" t="s">
        <v>498</v>
      </c>
      <c r="X1601" s="602" t="s">
        <v>498</v>
      </c>
    </row>
    <row r="1602" spans="1:24" s="602" customFormat="1">
      <c r="A1602" s="602">
        <v>416311</v>
      </c>
      <c r="B1602" s="602" t="s">
        <v>5842</v>
      </c>
      <c r="C1602" s="602" t="s">
        <v>499</v>
      </c>
      <c r="D1602" s="602" t="s">
        <v>499</v>
      </c>
      <c r="E1602" s="602" t="s">
        <v>499</v>
      </c>
      <c r="F1602" s="602" t="s">
        <v>499</v>
      </c>
      <c r="G1602" s="602" t="s">
        <v>499</v>
      </c>
      <c r="H1602" s="602" t="s">
        <v>497</v>
      </c>
      <c r="I1602" s="602" t="s">
        <v>497</v>
      </c>
      <c r="J1602" s="602" t="s">
        <v>498</v>
      </c>
      <c r="K1602" s="602" t="s">
        <v>499</v>
      </c>
      <c r="L1602" s="602" t="s">
        <v>498</v>
      </c>
      <c r="M1602" s="602" t="s">
        <v>498</v>
      </c>
      <c r="N1602" s="602" t="s">
        <v>498</v>
      </c>
      <c r="O1602" s="602" t="s">
        <v>498</v>
      </c>
      <c r="P1602" s="602" t="s">
        <v>498</v>
      </c>
      <c r="Q1602" s="602" t="s">
        <v>498</v>
      </c>
      <c r="R1602" s="602" t="s">
        <v>498</v>
      </c>
      <c r="S1602" s="602" t="s">
        <v>498</v>
      </c>
      <c r="T1602" s="602" t="s">
        <v>498</v>
      </c>
      <c r="U1602" s="602" t="s">
        <v>498</v>
      </c>
      <c r="V1602" s="602" t="s">
        <v>498</v>
      </c>
      <c r="W1602" s="602" t="s">
        <v>498</v>
      </c>
      <c r="X1602" s="602" t="s">
        <v>498</v>
      </c>
    </row>
    <row r="1603" spans="1:24" s="602" customFormat="1">
      <c r="A1603" s="602">
        <v>416327</v>
      </c>
      <c r="B1603" s="602" t="s">
        <v>5842</v>
      </c>
      <c r="C1603" s="602" t="s">
        <v>499</v>
      </c>
      <c r="D1603" s="602" t="s">
        <v>499</v>
      </c>
      <c r="E1603" s="602" t="s">
        <v>499</v>
      </c>
      <c r="F1603" s="602" t="s">
        <v>499</v>
      </c>
      <c r="G1603" s="602" t="s">
        <v>499</v>
      </c>
      <c r="H1603" s="602" t="s">
        <v>499</v>
      </c>
      <c r="I1603" s="602" t="s">
        <v>499</v>
      </c>
      <c r="J1603" s="602" t="s">
        <v>499</v>
      </c>
      <c r="K1603" s="602" t="s">
        <v>499</v>
      </c>
      <c r="L1603" s="602" t="s">
        <v>499</v>
      </c>
      <c r="M1603" s="602" t="s">
        <v>499</v>
      </c>
      <c r="N1603" s="602" t="s">
        <v>498</v>
      </c>
      <c r="O1603" s="602" t="s">
        <v>498</v>
      </c>
      <c r="P1603" s="602" t="s">
        <v>498</v>
      </c>
      <c r="Q1603" s="602" t="s">
        <v>498</v>
      </c>
      <c r="R1603" s="602" t="s">
        <v>498</v>
      </c>
      <c r="S1603" s="602" t="s">
        <v>498</v>
      </c>
      <c r="T1603" s="602" t="s">
        <v>498</v>
      </c>
      <c r="U1603" s="602" t="s">
        <v>498</v>
      </c>
      <c r="V1603" s="602" t="s">
        <v>498</v>
      </c>
      <c r="W1603" s="602" t="s">
        <v>498</v>
      </c>
      <c r="X1603" s="602" t="s">
        <v>498</v>
      </c>
    </row>
    <row r="1604" spans="1:24" s="602" customFormat="1">
      <c r="A1604" s="602">
        <v>416359</v>
      </c>
      <c r="B1604" s="602" t="s">
        <v>5842</v>
      </c>
      <c r="C1604" s="602" t="s">
        <v>499</v>
      </c>
      <c r="D1604" s="602" t="s">
        <v>499</v>
      </c>
      <c r="E1604" s="602" t="s">
        <v>499</v>
      </c>
      <c r="F1604" s="602" t="s">
        <v>499</v>
      </c>
      <c r="G1604" s="602" t="s">
        <v>499</v>
      </c>
      <c r="H1604" s="602" t="s">
        <v>499</v>
      </c>
      <c r="I1604" s="602" t="s">
        <v>499</v>
      </c>
      <c r="J1604" s="602" t="s">
        <v>499</v>
      </c>
      <c r="K1604" s="602" t="s">
        <v>499</v>
      </c>
      <c r="L1604" s="602" t="s">
        <v>498</v>
      </c>
      <c r="M1604" s="602" t="s">
        <v>499</v>
      </c>
      <c r="N1604" s="602" t="s">
        <v>498</v>
      </c>
      <c r="O1604" s="602" t="s">
        <v>498</v>
      </c>
      <c r="P1604" s="602" t="s">
        <v>498</v>
      </c>
      <c r="Q1604" s="602" t="s">
        <v>498</v>
      </c>
      <c r="R1604" s="602" t="s">
        <v>498</v>
      </c>
      <c r="S1604" s="602" t="s">
        <v>498</v>
      </c>
      <c r="T1604" s="602" t="s">
        <v>498</v>
      </c>
      <c r="U1604" s="602" t="s">
        <v>498</v>
      </c>
      <c r="V1604" s="602" t="s">
        <v>498</v>
      </c>
      <c r="W1604" s="602" t="s">
        <v>498</v>
      </c>
      <c r="X1604" s="602" t="s">
        <v>498</v>
      </c>
    </row>
    <row r="1605" spans="1:24" s="602" customFormat="1">
      <c r="A1605" s="602">
        <v>416402</v>
      </c>
      <c r="B1605" s="602" t="s">
        <v>5842</v>
      </c>
      <c r="C1605" s="602" t="s">
        <v>499</v>
      </c>
      <c r="D1605" s="602" t="s">
        <v>499</v>
      </c>
      <c r="E1605" s="602" t="s">
        <v>499</v>
      </c>
      <c r="F1605" s="602" t="s">
        <v>499</v>
      </c>
      <c r="G1605" s="602" t="s">
        <v>499</v>
      </c>
      <c r="H1605" s="602" t="s">
        <v>499</v>
      </c>
      <c r="I1605" s="602" t="s">
        <v>499</v>
      </c>
      <c r="J1605" s="602" t="s">
        <v>499</v>
      </c>
      <c r="K1605" s="602" t="s">
        <v>498</v>
      </c>
      <c r="L1605" s="602" t="s">
        <v>498</v>
      </c>
      <c r="M1605" s="602" t="s">
        <v>499</v>
      </c>
      <c r="N1605" s="602" t="s">
        <v>498</v>
      </c>
      <c r="O1605" s="602" t="s">
        <v>498</v>
      </c>
      <c r="P1605" s="602" t="s">
        <v>498</v>
      </c>
      <c r="Q1605" s="602" t="s">
        <v>498</v>
      </c>
      <c r="R1605" s="602" t="s">
        <v>498</v>
      </c>
      <c r="S1605" s="602" t="s">
        <v>498</v>
      </c>
      <c r="T1605" s="602" t="s">
        <v>498</v>
      </c>
      <c r="U1605" s="602" t="s">
        <v>498</v>
      </c>
      <c r="V1605" s="602" t="s">
        <v>498</v>
      </c>
      <c r="W1605" s="602" t="s">
        <v>498</v>
      </c>
      <c r="X1605" s="602" t="s">
        <v>498</v>
      </c>
    </row>
    <row r="1606" spans="1:24" s="602" customFormat="1">
      <c r="A1606" s="602">
        <v>416529</v>
      </c>
      <c r="B1606" s="602" t="s">
        <v>5842</v>
      </c>
      <c r="C1606" s="602" t="s">
        <v>499</v>
      </c>
      <c r="D1606" s="602" t="s">
        <v>499</v>
      </c>
      <c r="E1606" s="602" t="s">
        <v>499</v>
      </c>
      <c r="F1606" s="602" t="s">
        <v>499</v>
      </c>
      <c r="G1606" s="602" t="s">
        <v>499</v>
      </c>
      <c r="H1606" s="602" t="s">
        <v>499</v>
      </c>
      <c r="I1606" s="602" t="s">
        <v>499</v>
      </c>
      <c r="J1606" s="602" t="s">
        <v>499</v>
      </c>
      <c r="K1606" s="602" t="s">
        <v>499</v>
      </c>
      <c r="L1606" s="602" t="s">
        <v>498</v>
      </c>
      <c r="M1606" s="602" t="s">
        <v>499</v>
      </c>
      <c r="N1606" s="602" t="s">
        <v>499</v>
      </c>
      <c r="O1606" s="602" t="s">
        <v>498</v>
      </c>
      <c r="P1606" s="602" t="s">
        <v>499</v>
      </c>
      <c r="Q1606" s="602" t="s">
        <v>499</v>
      </c>
      <c r="R1606" s="602" t="s">
        <v>498</v>
      </c>
      <c r="S1606" s="602" t="s">
        <v>498</v>
      </c>
      <c r="T1606" s="602" t="s">
        <v>498</v>
      </c>
      <c r="U1606" s="602" t="s">
        <v>498</v>
      </c>
      <c r="V1606" s="602" t="s">
        <v>498</v>
      </c>
      <c r="W1606" s="602" t="s">
        <v>499</v>
      </c>
      <c r="X1606" s="602" t="s">
        <v>498</v>
      </c>
    </row>
    <row r="1607" spans="1:24" s="602" customFormat="1">
      <c r="A1607" s="602">
        <v>416534</v>
      </c>
      <c r="B1607" s="602" t="s">
        <v>5842</v>
      </c>
      <c r="C1607" s="602" t="s">
        <v>499</v>
      </c>
      <c r="D1607" s="602" t="s">
        <v>499</v>
      </c>
      <c r="E1607" s="602" t="s">
        <v>499</v>
      </c>
      <c r="F1607" s="602" t="s">
        <v>499</v>
      </c>
      <c r="G1607" s="602" t="s">
        <v>498</v>
      </c>
      <c r="H1607" s="602" t="s">
        <v>497</v>
      </c>
      <c r="I1607" s="602" t="s">
        <v>499</v>
      </c>
      <c r="J1607" s="602" t="s">
        <v>499</v>
      </c>
      <c r="K1607" s="602" t="s">
        <v>499</v>
      </c>
      <c r="L1607" s="602" t="s">
        <v>498</v>
      </c>
      <c r="M1607" s="602" t="s">
        <v>499</v>
      </c>
      <c r="N1607" s="602" t="s">
        <v>499</v>
      </c>
      <c r="O1607" s="602" t="s">
        <v>499</v>
      </c>
      <c r="P1607" s="602" t="s">
        <v>499</v>
      </c>
      <c r="Q1607" s="602" t="s">
        <v>499</v>
      </c>
      <c r="R1607" s="602" t="s">
        <v>498</v>
      </c>
      <c r="S1607" s="602" t="s">
        <v>498</v>
      </c>
      <c r="T1607" s="602" t="s">
        <v>498</v>
      </c>
      <c r="U1607" s="602" t="s">
        <v>498</v>
      </c>
      <c r="V1607" s="602" t="s">
        <v>498</v>
      </c>
      <c r="W1607" s="602" t="s">
        <v>498</v>
      </c>
      <c r="X1607" s="602" t="s">
        <v>498</v>
      </c>
    </row>
    <row r="1608" spans="1:24" s="602" customFormat="1">
      <c r="A1608" s="602">
        <v>416804</v>
      </c>
      <c r="B1608" s="602" t="s">
        <v>5842</v>
      </c>
      <c r="C1608" s="602" t="s">
        <v>499</v>
      </c>
      <c r="D1608" s="602" t="s">
        <v>499</v>
      </c>
      <c r="E1608" s="602" t="s">
        <v>499</v>
      </c>
      <c r="F1608" s="602" t="s">
        <v>499</v>
      </c>
      <c r="G1608" s="602" t="s">
        <v>497</v>
      </c>
      <c r="H1608" s="602" t="s">
        <v>498</v>
      </c>
      <c r="I1608" s="602" t="s">
        <v>499</v>
      </c>
      <c r="J1608" s="602" t="s">
        <v>499</v>
      </c>
      <c r="K1608" s="602" t="s">
        <v>499</v>
      </c>
      <c r="L1608" s="602" t="s">
        <v>499</v>
      </c>
      <c r="M1608" s="602" t="s">
        <v>499</v>
      </c>
      <c r="N1608" s="602" t="s">
        <v>498</v>
      </c>
      <c r="O1608" s="602" t="s">
        <v>498</v>
      </c>
      <c r="P1608" s="602" t="s">
        <v>498</v>
      </c>
      <c r="Q1608" s="602" t="s">
        <v>498</v>
      </c>
      <c r="R1608" s="602" t="s">
        <v>498</v>
      </c>
      <c r="S1608" s="602" t="s">
        <v>498</v>
      </c>
      <c r="T1608" s="602" t="s">
        <v>498</v>
      </c>
      <c r="U1608" s="602" t="s">
        <v>498</v>
      </c>
      <c r="V1608" s="602" t="s">
        <v>498</v>
      </c>
      <c r="W1608" s="602" t="s">
        <v>498</v>
      </c>
      <c r="X1608" s="602" t="s">
        <v>498</v>
      </c>
    </row>
    <row r="1609" spans="1:24" s="602" customFormat="1">
      <c r="A1609" s="602">
        <v>416894</v>
      </c>
      <c r="B1609" s="602" t="s">
        <v>5842</v>
      </c>
      <c r="C1609" s="602" t="s">
        <v>499</v>
      </c>
      <c r="D1609" s="602" t="s">
        <v>499</v>
      </c>
      <c r="E1609" s="602" t="s">
        <v>499</v>
      </c>
      <c r="F1609" s="602" t="s">
        <v>499</v>
      </c>
      <c r="G1609" s="602" t="s">
        <v>499</v>
      </c>
      <c r="H1609" s="602" t="s">
        <v>499</v>
      </c>
      <c r="I1609" s="602" t="s">
        <v>499</v>
      </c>
      <c r="J1609" s="602" t="s">
        <v>499</v>
      </c>
      <c r="K1609" s="602" t="s">
        <v>499</v>
      </c>
      <c r="L1609" s="602" t="s">
        <v>498</v>
      </c>
      <c r="M1609" s="602" t="s">
        <v>499</v>
      </c>
      <c r="N1609" s="602" t="s">
        <v>498</v>
      </c>
      <c r="O1609" s="602" t="s">
        <v>498</v>
      </c>
      <c r="P1609" s="602" t="s">
        <v>498</v>
      </c>
      <c r="Q1609" s="602" t="s">
        <v>498</v>
      </c>
      <c r="R1609" s="602" t="s">
        <v>498</v>
      </c>
      <c r="S1609" s="602" t="s">
        <v>498</v>
      </c>
      <c r="T1609" s="602" t="s">
        <v>498</v>
      </c>
      <c r="U1609" s="602" t="s">
        <v>498</v>
      </c>
      <c r="V1609" s="602" t="s">
        <v>498</v>
      </c>
      <c r="W1609" s="602" t="s">
        <v>498</v>
      </c>
      <c r="X1609" s="602" t="s">
        <v>498</v>
      </c>
    </row>
    <row r="1610" spans="1:24" s="602" customFormat="1">
      <c r="A1610" s="602">
        <v>416956</v>
      </c>
      <c r="B1610" s="602" t="s">
        <v>5842</v>
      </c>
      <c r="C1610" s="602" t="s">
        <v>499</v>
      </c>
      <c r="D1610" s="602" t="s">
        <v>499</v>
      </c>
      <c r="E1610" s="602" t="s">
        <v>499</v>
      </c>
      <c r="F1610" s="602" t="s">
        <v>499</v>
      </c>
      <c r="G1610" s="602" t="s">
        <v>499</v>
      </c>
      <c r="H1610" s="602" t="s">
        <v>499</v>
      </c>
      <c r="I1610" s="602" t="s">
        <v>499</v>
      </c>
      <c r="J1610" s="602" t="s">
        <v>498</v>
      </c>
      <c r="K1610" s="602" t="s">
        <v>499</v>
      </c>
      <c r="L1610" s="602" t="s">
        <v>497</v>
      </c>
      <c r="M1610" s="602" t="s">
        <v>499</v>
      </c>
      <c r="N1610" s="602" t="s">
        <v>498</v>
      </c>
      <c r="O1610" s="602" t="s">
        <v>498</v>
      </c>
      <c r="P1610" s="602" t="s">
        <v>498</v>
      </c>
      <c r="Q1610" s="602" t="s">
        <v>498</v>
      </c>
      <c r="R1610" s="602" t="s">
        <v>498</v>
      </c>
      <c r="S1610" s="602" t="s">
        <v>498</v>
      </c>
      <c r="T1610" s="602" t="s">
        <v>498</v>
      </c>
      <c r="U1610" s="602" t="s">
        <v>498</v>
      </c>
      <c r="V1610" s="602" t="s">
        <v>498</v>
      </c>
      <c r="W1610" s="602" t="s">
        <v>498</v>
      </c>
      <c r="X1610" s="602" t="s">
        <v>498</v>
      </c>
    </row>
    <row r="1611" spans="1:24" s="602" customFormat="1">
      <c r="A1611" s="602">
        <v>417076</v>
      </c>
      <c r="B1611" s="602" t="s">
        <v>5842</v>
      </c>
      <c r="C1611" s="602" t="s">
        <v>499</v>
      </c>
      <c r="D1611" s="602" t="s">
        <v>499</v>
      </c>
      <c r="E1611" s="602" t="s">
        <v>499</v>
      </c>
      <c r="F1611" s="602" t="s">
        <v>499</v>
      </c>
      <c r="G1611" s="602" t="s">
        <v>497</v>
      </c>
      <c r="H1611" s="602" t="s">
        <v>497</v>
      </c>
      <c r="I1611" s="602" t="s">
        <v>497</v>
      </c>
      <c r="J1611" s="602" t="s">
        <v>497</v>
      </c>
      <c r="K1611" s="602" t="s">
        <v>497</v>
      </c>
      <c r="L1611" s="602" t="s">
        <v>497</v>
      </c>
      <c r="M1611" s="602" t="s">
        <v>499</v>
      </c>
      <c r="N1611" s="602" t="s">
        <v>498</v>
      </c>
      <c r="O1611" s="602" t="s">
        <v>498</v>
      </c>
      <c r="P1611" s="602" t="s">
        <v>498</v>
      </c>
      <c r="Q1611" s="602" t="s">
        <v>498</v>
      </c>
      <c r="R1611" s="602" t="s">
        <v>498</v>
      </c>
      <c r="S1611" s="602" t="s">
        <v>498</v>
      </c>
      <c r="T1611" s="602" t="s">
        <v>498</v>
      </c>
      <c r="U1611" s="602" t="s">
        <v>498</v>
      </c>
      <c r="V1611" s="602" t="s">
        <v>498</v>
      </c>
      <c r="W1611" s="602" t="s">
        <v>498</v>
      </c>
      <c r="X1611" s="602" t="s">
        <v>498</v>
      </c>
    </row>
    <row r="1612" spans="1:24" s="602" customFormat="1">
      <c r="A1612" s="602">
        <v>417152</v>
      </c>
      <c r="B1612" s="602" t="s">
        <v>5842</v>
      </c>
      <c r="C1612" s="602" t="s">
        <v>499</v>
      </c>
      <c r="D1612" s="602" t="s">
        <v>499</v>
      </c>
      <c r="E1612" s="602" t="s">
        <v>499</v>
      </c>
      <c r="F1612" s="602" t="s">
        <v>499</v>
      </c>
      <c r="G1612" s="602" t="s">
        <v>499</v>
      </c>
      <c r="H1612" s="602" t="s">
        <v>498</v>
      </c>
      <c r="I1612" s="602" t="s">
        <v>499</v>
      </c>
      <c r="J1612" s="602" t="s">
        <v>499</v>
      </c>
      <c r="K1612" s="602" t="s">
        <v>499</v>
      </c>
      <c r="L1612" s="602" t="s">
        <v>498</v>
      </c>
      <c r="M1612" s="602" t="s">
        <v>499</v>
      </c>
      <c r="N1612" s="602" t="s">
        <v>498</v>
      </c>
      <c r="O1612" s="602" t="s">
        <v>498</v>
      </c>
      <c r="P1612" s="602" t="s">
        <v>498</v>
      </c>
      <c r="Q1612" s="602" t="s">
        <v>498</v>
      </c>
      <c r="R1612" s="602" t="s">
        <v>498</v>
      </c>
      <c r="S1612" s="602" t="s">
        <v>498</v>
      </c>
      <c r="T1612" s="602" t="s">
        <v>498</v>
      </c>
      <c r="U1612" s="602" t="s">
        <v>498</v>
      </c>
      <c r="V1612" s="602" t="s">
        <v>498</v>
      </c>
      <c r="W1612" s="602" t="s">
        <v>498</v>
      </c>
      <c r="X1612" s="602" t="s">
        <v>498</v>
      </c>
    </row>
    <row r="1613" spans="1:24" s="602" customFormat="1">
      <c r="A1613" s="602">
        <v>417197</v>
      </c>
      <c r="B1613" s="602" t="s">
        <v>5842</v>
      </c>
      <c r="C1613" s="602" t="s">
        <v>499</v>
      </c>
      <c r="D1613" s="602" t="s">
        <v>499</v>
      </c>
      <c r="E1613" s="602" t="s">
        <v>499</v>
      </c>
      <c r="F1613" s="602" t="s">
        <v>499</v>
      </c>
      <c r="G1613" s="602" t="s">
        <v>499</v>
      </c>
      <c r="H1613" s="602" t="s">
        <v>499</v>
      </c>
      <c r="I1613" s="602" t="s">
        <v>499</v>
      </c>
      <c r="J1613" s="602" t="s">
        <v>499</v>
      </c>
      <c r="K1613" s="602" t="s">
        <v>499</v>
      </c>
      <c r="L1613" s="602" t="s">
        <v>498</v>
      </c>
      <c r="M1613" s="602" t="s">
        <v>499</v>
      </c>
      <c r="N1613" s="602" t="s">
        <v>498</v>
      </c>
      <c r="O1613" s="602" t="s">
        <v>498</v>
      </c>
      <c r="P1613" s="602" t="s">
        <v>498</v>
      </c>
      <c r="Q1613" s="602" t="s">
        <v>498</v>
      </c>
      <c r="R1613" s="602" t="s">
        <v>498</v>
      </c>
      <c r="S1613" s="602" t="s">
        <v>498</v>
      </c>
      <c r="T1613" s="602" t="s">
        <v>498</v>
      </c>
      <c r="U1613" s="602" t="s">
        <v>498</v>
      </c>
      <c r="V1613" s="602" t="s">
        <v>498</v>
      </c>
      <c r="W1613" s="602" t="s">
        <v>498</v>
      </c>
      <c r="X1613" s="602" t="s">
        <v>498</v>
      </c>
    </row>
    <row r="1614" spans="1:24" s="602" customFormat="1">
      <c r="A1614" s="602">
        <v>417381</v>
      </c>
      <c r="B1614" s="602" t="s">
        <v>5842</v>
      </c>
      <c r="C1614" s="602" t="s">
        <v>499</v>
      </c>
      <c r="D1614" s="602" t="s">
        <v>499</v>
      </c>
      <c r="E1614" s="602" t="s">
        <v>499</v>
      </c>
      <c r="F1614" s="602" t="s">
        <v>499</v>
      </c>
      <c r="G1614" s="602" t="s">
        <v>499</v>
      </c>
      <c r="H1614" s="602" t="s">
        <v>499</v>
      </c>
      <c r="I1614" s="602" t="s">
        <v>499</v>
      </c>
      <c r="J1614" s="602" t="s">
        <v>498</v>
      </c>
      <c r="K1614" s="602" t="s">
        <v>499</v>
      </c>
      <c r="L1614" s="602" t="s">
        <v>498</v>
      </c>
      <c r="M1614" s="602" t="s">
        <v>498</v>
      </c>
      <c r="N1614" s="602" t="s">
        <v>498</v>
      </c>
      <c r="O1614" s="602" t="s">
        <v>498</v>
      </c>
      <c r="P1614" s="602" t="s">
        <v>498</v>
      </c>
      <c r="Q1614" s="602" t="s">
        <v>498</v>
      </c>
      <c r="R1614" s="602" t="s">
        <v>498</v>
      </c>
      <c r="S1614" s="602" t="s">
        <v>498</v>
      </c>
      <c r="T1614" s="602" t="s">
        <v>498</v>
      </c>
      <c r="U1614" s="602" t="s">
        <v>498</v>
      </c>
      <c r="V1614" s="602" t="s">
        <v>498</v>
      </c>
      <c r="W1614" s="602" t="s">
        <v>498</v>
      </c>
      <c r="X1614" s="602" t="s">
        <v>498</v>
      </c>
    </row>
    <row r="1615" spans="1:24" s="602" customFormat="1">
      <c r="A1615" s="602">
        <v>417533</v>
      </c>
      <c r="B1615" s="602" t="s">
        <v>5842</v>
      </c>
      <c r="C1615" s="602" t="s">
        <v>499</v>
      </c>
      <c r="D1615" s="602" t="s">
        <v>499</v>
      </c>
      <c r="E1615" s="602" t="s">
        <v>499</v>
      </c>
      <c r="F1615" s="602" t="s">
        <v>499</v>
      </c>
      <c r="G1615" s="602" t="s">
        <v>498</v>
      </c>
      <c r="H1615" s="602" t="s">
        <v>498</v>
      </c>
      <c r="I1615" s="602" t="s">
        <v>499</v>
      </c>
      <c r="J1615" s="602" t="s">
        <v>499</v>
      </c>
      <c r="K1615" s="602" t="s">
        <v>498</v>
      </c>
      <c r="L1615" s="602" t="s">
        <v>498</v>
      </c>
      <c r="M1615" s="602" t="s">
        <v>499</v>
      </c>
      <c r="N1615" s="602" t="s">
        <v>498</v>
      </c>
      <c r="O1615" s="602" t="s">
        <v>498</v>
      </c>
      <c r="P1615" s="602" t="s">
        <v>498</v>
      </c>
      <c r="Q1615" s="602" t="s">
        <v>498</v>
      </c>
      <c r="R1615" s="602" t="s">
        <v>498</v>
      </c>
      <c r="S1615" s="602" t="s">
        <v>498</v>
      </c>
      <c r="T1615" s="602" t="s">
        <v>498</v>
      </c>
      <c r="U1615" s="602" t="s">
        <v>498</v>
      </c>
      <c r="V1615" s="602" t="s">
        <v>498</v>
      </c>
      <c r="W1615" s="602" t="s">
        <v>498</v>
      </c>
      <c r="X1615" s="602" t="s">
        <v>498</v>
      </c>
    </row>
    <row r="1616" spans="1:24" s="602" customFormat="1">
      <c r="A1616" s="602">
        <v>417566</v>
      </c>
      <c r="B1616" s="602" t="s">
        <v>5842</v>
      </c>
      <c r="C1616" s="602" t="s">
        <v>499</v>
      </c>
      <c r="D1616" s="602" t="s">
        <v>499</v>
      </c>
      <c r="E1616" s="602" t="s">
        <v>499</v>
      </c>
      <c r="F1616" s="602" t="s">
        <v>499</v>
      </c>
      <c r="G1616" s="602" t="s">
        <v>498</v>
      </c>
      <c r="H1616" s="602" t="s">
        <v>499</v>
      </c>
      <c r="I1616" s="602" t="s">
        <v>499</v>
      </c>
      <c r="J1616" s="602" t="s">
        <v>499</v>
      </c>
      <c r="K1616" s="602" t="s">
        <v>499</v>
      </c>
      <c r="L1616" s="602" t="s">
        <v>498</v>
      </c>
      <c r="M1616" s="602" t="s">
        <v>498</v>
      </c>
      <c r="N1616" s="602" t="s">
        <v>498</v>
      </c>
      <c r="O1616" s="602" t="s">
        <v>498</v>
      </c>
      <c r="P1616" s="602" t="s">
        <v>498</v>
      </c>
      <c r="Q1616" s="602" t="s">
        <v>498</v>
      </c>
      <c r="R1616" s="602" t="s">
        <v>498</v>
      </c>
      <c r="S1616" s="602" t="s">
        <v>498</v>
      </c>
      <c r="T1616" s="602" t="s">
        <v>498</v>
      </c>
      <c r="U1616" s="602" t="s">
        <v>498</v>
      </c>
      <c r="V1616" s="602" t="s">
        <v>498</v>
      </c>
      <c r="W1616" s="602" t="s">
        <v>498</v>
      </c>
      <c r="X1616" s="602" t="s">
        <v>498</v>
      </c>
    </row>
    <row r="1617" spans="1:24" s="602" customFormat="1">
      <c r="A1617" s="602">
        <v>417688</v>
      </c>
      <c r="B1617" s="602" t="s">
        <v>5842</v>
      </c>
      <c r="C1617" s="602" t="s">
        <v>499</v>
      </c>
      <c r="D1617" s="602" t="s">
        <v>499</v>
      </c>
      <c r="E1617" s="602" t="s">
        <v>499</v>
      </c>
      <c r="F1617" s="602" t="s">
        <v>499</v>
      </c>
      <c r="G1617" s="602" t="s">
        <v>498</v>
      </c>
      <c r="H1617" s="602" t="s">
        <v>499</v>
      </c>
      <c r="I1617" s="602" t="s">
        <v>499</v>
      </c>
      <c r="J1617" s="602" t="s">
        <v>498</v>
      </c>
      <c r="K1617" s="602" t="s">
        <v>499</v>
      </c>
      <c r="L1617" s="602" t="s">
        <v>498</v>
      </c>
      <c r="M1617" s="602" t="s">
        <v>498</v>
      </c>
      <c r="N1617" s="602" t="s">
        <v>498</v>
      </c>
      <c r="O1617" s="602" t="s">
        <v>498</v>
      </c>
      <c r="P1617" s="602" t="s">
        <v>498</v>
      </c>
      <c r="Q1617" s="602" t="s">
        <v>498</v>
      </c>
      <c r="R1617" s="602" t="s">
        <v>498</v>
      </c>
      <c r="S1617" s="602" t="s">
        <v>498</v>
      </c>
      <c r="T1617" s="602" t="s">
        <v>498</v>
      </c>
      <c r="U1617" s="602" t="s">
        <v>498</v>
      </c>
      <c r="V1617" s="602" t="s">
        <v>498</v>
      </c>
      <c r="W1617" s="602" t="s">
        <v>498</v>
      </c>
      <c r="X1617" s="602" t="s">
        <v>498</v>
      </c>
    </row>
    <row r="1618" spans="1:24" s="602" customFormat="1">
      <c r="A1618" s="602">
        <v>417743</v>
      </c>
      <c r="B1618" s="602" t="s">
        <v>5842</v>
      </c>
      <c r="C1618" s="602" t="s">
        <v>499</v>
      </c>
      <c r="D1618" s="602" t="s">
        <v>499</v>
      </c>
      <c r="E1618" s="602" t="s">
        <v>499</v>
      </c>
      <c r="F1618" s="602" t="s">
        <v>499</v>
      </c>
      <c r="G1618" s="602" t="s">
        <v>499</v>
      </c>
      <c r="H1618" s="602" t="s">
        <v>499</v>
      </c>
      <c r="I1618" s="602" t="s">
        <v>497</v>
      </c>
      <c r="J1618" s="602" t="s">
        <v>499</v>
      </c>
      <c r="K1618" s="602" t="s">
        <v>499</v>
      </c>
      <c r="L1618" s="602" t="s">
        <v>498</v>
      </c>
      <c r="M1618" s="602" t="s">
        <v>499</v>
      </c>
      <c r="N1618" s="602" t="s">
        <v>498</v>
      </c>
      <c r="O1618" s="602" t="s">
        <v>498</v>
      </c>
      <c r="P1618" s="602" t="s">
        <v>498</v>
      </c>
      <c r="Q1618" s="602" t="s">
        <v>498</v>
      </c>
      <c r="R1618" s="602" t="s">
        <v>498</v>
      </c>
      <c r="S1618" s="602" t="s">
        <v>498</v>
      </c>
      <c r="T1618" s="602" t="s">
        <v>498</v>
      </c>
      <c r="U1618" s="602" t="s">
        <v>498</v>
      </c>
      <c r="V1618" s="602" t="s">
        <v>498</v>
      </c>
      <c r="W1618" s="602" t="s">
        <v>498</v>
      </c>
      <c r="X1618" s="602" t="s">
        <v>498</v>
      </c>
    </row>
    <row r="1619" spans="1:24" s="602" customFormat="1">
      <c r="A1619" s="602">
        <v>417811</v>
      </c>
      <c r="B1619" s="602" t="s">
        <v>5842</v>
      </c>
      <c r="C1619" s="602" t="s">
        <v>499</v>
      </c>
      <c r="D1619" s="602" t="s">
        <v>499</v>
      </c>
      <c r="E1619" s="602" t="s">
        <v>499</v>
      </c>
      <c r="F1619" s="602" t="s">
        <v>499</v>
      </c>
      <c r="G1619" s="602" t="s">
        <v>499</v>
      </c>
      <c r="H1619" s="602" t="s">
        <v>499</v>
      </c>
      <c r="I1619" s="602" t="s">
        <v>499</v>
      </c>
      <c r="J1619" s="602" t="s">
        <v>499</v>
      </c>
      <c r="K1619" s="602" t="s">
        <v>499</v>
      </c>
      <c r="L1619" s="602" t="s">
        <v>498</v>
      </c>
      <c r="M1619" s="602" t="s">
        <v>498</v>
      </c>
      <c r="N1619" s="602" t="s">
        <v>498</v>
      </c>
      <c r="O1619" s="602" t="s">
        <v>498</v>
      </c>
      <c r="P1619" s="602" t="s">
        <v>498</v>
      </c>
      <c r="Q1619" s="602" t="s">
        <v>498</v>
      </c>
      <c r="R1619" s="602" t="s">
        <v>498</v>
      </c>
      <c r="S1619" s="602" t="s">
        <v>498</v>
      </c>
      <c r="T1619" s="602" t="s">
        <v>498</v>
      </c>
      <c r="U1619" s="602" t="s">
        <v>498</v>
      </c>
      <c r="V1619" s="602" t="s">
        <v>498</v>
      </c>
      <c r="W1619" s="602" t="s">
        <v>498</v>
      </c>
      <c r="X1619" s="602" t="s">
        <v>498</v>
      </c>
    </row>
    <row r="1620" spans="1:24" s="602" customFormat="1">
      <c r="A1620" s="602">
        <v>417846</v>
      </c>
      <c r="B1620" s="602" t="s">
        <v>5842</v>
      </c>
      <c r="C1620" s="602" t="s">
        <v>499</v>
      </c>
      <c r="D1620" s="602" t="s">
        <v>499</v>
      </c>
      <c r="E1620" s="602" t="s">
        <v>499</v>
      </c>
      <c r="F1620" s="602" t="s">
        <v>499</v>
      </c>
      <c r="G1620" s="602" t="s">
        <v>499</v>
      </c>
      <c r="H1620" s="602" t="s">
        <v>499</v>
      </c>
      <c r="I1620" s="602" t="s">
        <v>499</v>
      </c>
      <c r="J1620" s="602" t="s">
        <v>498</v>
      </c>
      <c r="K1620" s="602" t="s">
        <v>498</v>
      </c>
      <c r="L1620" s="602" t="s">
        <v>498</v>
      </c>
      <c r="M1620" s="602" t="s">
        <v>499</v>
      </c>
      <c r="N1620" s="602" t="s">
        <v>498</v>
      </c>
      <c r="O1620" s="602" t="s">
        <v>498</v>
      </c>
      <c r="P1620" s="602" t="s">
        <v>498</v>
      </c>
      <c r="Q1620" s="602" t="s">
        <v>498</v>
      </c>
      <c r="R1620" s="602" t="s">
        <v>498</v>
      </c>
      <c r="S1620" s="602" t="s">
        <v>498</v>
      </c>
      <c r="T1620" s="602" t="s">
        <v>498</v>
      </c>
      <c r="U1620" s="602" t="s">
        <v>498</v>
      </c>
      <c r="V1620" s="602" t="s">
        <v>498</v>
      </c>
      <c r="W1620" s="602" t="s">
        <v>498</v>
      </c>
      <c r="X1620" s="602" t="s">
        <v>498</v>
      </c>
    </row>
    <row r="1621" spans="1:24" s="602" customFormat="1">
      <c r="A1621" s="602">
        <v>417875</v>
      </c>
      <c r="B1621" s="602" t="s">
        <v>5842</v>
      </c>
      <c r="C1621" s="602" t="s">
        <v>499</v>
      </c>
      <c r="D1621" s="602" t="s">
        <v>499</v>
      </c>
      <c r="E1621" s="602" t="s">
        <v>499</v>
      </c>
      <c r="F1621" s="602" t="s">
        <v>499</v>
      </c>
      <c r="G1621" s="602" t="s">
        <v>499</v>
      </c>
      <c r="H1621" s="602" t="s">
        <v>499</v>
      </c>
      <c r="I1621" s="602" t="s">
        <v>499</v>
      </c>
      <c r="J1621" s="602" t="s">
        <v>499</v>
      </c>
      <c r="K1621" s="602" t="s">
        <v>499</v>
      </c>
      <c r="L1621" s="602" t="s">
        <v>498</v>
      </c>
      <c r="M1621" s="602" t="s">
        <v>499</v>
      </c>
      <c r="N1621" s="602" t="s">
        <v>498</v>
      </c>
      <c r="O1621" s="602" t="s">
        <v>498</v>
      </c>
      <c r="P1621" s="602" t="s">
        <v>498</v>
      </c>
      <c r="Q1621" s="602" t="s">
        <v>498</v>
      </c>
      <c r="R1621" s="602" t="s">
        <v>498</v>
      </c>
      <c r="S1621" s="602" t="s">
        <v>498</v>
      </c>
      <c r="T1621" s="602" t="s">
        <v>498</v>
      </c>
      <c r="U1621" s="602" t="s">
        <v>498</v>
      </c>
      <c r="V1621" s="602" t="s">
        <v>498</v>
      </c>
      <c r="W1621" s="602" t="s">
        <v>498</v>
      </c>
      <c r="X1621" s="602" t="s">
        <v>498</v>
      </c>
    </row>
    <row r="1622" spans="1:24" s="602" customFormat="1">
      <c r="A1622" s="602">
        <v>418149</v>
      </c>
      <c r="B1622" s="602" t="s">
        <v>5842</v>
      </c>
      <c r="C1622" s="602" t="s">
        <v>499</v>
      </c>
      <c r="D1622" s="602" t="s">
        <v>499</v>
      </c>
      <c r="E1622" s="602" t="s">
        <v>499</v>
      </c>
      <c r="F1622" s="602" t="s">
        <v>499</v>
      </c>
      <c r="G1622" s="602" t="s">
        <v>498</v>
      </c>
      <c r="H1622" s="602" t="s">
        <v>499</v>
      </c>
      <c r="I1622" s="602" t="s">
        <v>499</v>
      </c>
      <c r="J1622" s="602" t="s">
        <v>498</v>
      </c>
      <c r="K1622" s="602" t="s">
        <v>498</v>
      </c>
      <c r="L1622" s="602" t="s">
        <v>498</v>
      </c>
      <c r="M1622" s="602" t="s">
        <v>499</v>
      </c>
      <c r="N1622" s="602" t="s">
        <v>498</v>
      </c>
      <c r="O1622" s="602" t="s">
        <v>498</v>
      </c>
      <c r="P1622" s="602" t="s">
        <v>498</v>
      </c>
      <c r="Q1622" s="602" t="s">
        <v>498</v>
      </c>
      <c r="R1622" s="602" t="s">
        <v>498</v>
      </c>
      <c r="S1622" s="602" t="s">
        <v>498</v>
      </c>
      <c r="T1622" s="602" t="s">
        <v>498</v>
      </c>
      <c r="U1622" s="602" t="s">
        <v>498</v>
      </c>
      <c r="V1622" s="602" t="s">
        <v>498</v>
      </c>
      <c r="W1622" s="602" t="s">
        <v>498</v>
      </c>
      <c r="X1622" s="602" t="s">
        <v>498</v>
      </c>
    </row>
    <row r="1623" spans="1:24" s="602" customFormat="1">
      <c r="A1623" s="602">
        <v>418396</v>
      </c>
      <c r="B1623" s="602" t="s">
        <v>5842</v>
      </c>
      <c r="C1623" s="602" t="s">
        <v>499</v>
      </c>
      <c r="D1623" s="602" t="s">
        <v>499</v>
      </c>
      <c r="E1623" s="602" t="s">
        <v>499</v>
      </c>
      <c r="F1623" s="602" t="s">
        <v>499</v>
      </c>
      <c r="G1623" s="602" t="s">
        <v>499</v>
      </c>
      <c r="H1623" s="602" t="s">
        <v>498</v>
      </c>
      <c r="I1623" s="602" t="s">
        <v>499</v>
      </c>
      <c r="J1623" s="602" t="s">
        <v>499</v>
      </c>
      <c r="K1623" s="602" t="s">
        <v>499</v>
      </c>
      <c r="L1623" s="602" t="s">
        <v>498</v>
      </c>
      <c r="M1623" s="602" t="s">
        <v>499</v>
      </c>
      <c r="N1623" s="602" t="s">
        <v>498</v>
      </c>
      <c r="O1623" s="602" t="s">
        <v>498</v>
      </c>
      <c r="P1623" s="602" t="s">
        <v>498</v>
      </c>
      <c r="Q1623" s="602" t="s">
        <v>498</v>
      </c>
      <c r="R1623" s="602" t="s">
        <v>498</v>
      </c>
      <c r="S1623" s="602" t="s">
        <v>498</v>
      </c>
      <c r="T1623" s="602" t="s">
        <v>498</v>
      </c>
      <c r="U1623" s="602" t="s">
        <v>498</v>
      </c>
      <c r="V1623" s="602" t="s">
        <v>498</v>
      </c>
      <c r="W1623" s="602" t="s">
        <v>498</v>
      </c>
      <c r="X1623" s="602" t="s">
        <v>498</v>
      </c>
    </row>
    <row r="1624" spans="1:24" s="602" customFormat="1">
      <c r="A1624" s="602">
        <v>418413</v>
      </c>
      <c r="B1624" s="602" t="s">
        <v>5842</v>
      </c>
      <c r="C1624" s="602" t="s">
        <v>499</v>
      </c>
      <c r="D1624" s="602" t="s">
        <v>499</v>
      </c>
      <c r="E1624" s="602" t="s">
        <v>499</v>
      </c>
      <c r="F1624" s="602" t="s">
        <v>499</v>
      </c>
      <c r="G1624" s="602" t="s">
        <v>499</v>
      </c>
      <c r="H1624" s="602" t="s">
        <v>499</v>
      </c>
      <c r="I1624" s="602" t="s">
        <v>499</v>
      </c>
      <c r="J1624" s="602" t="s">
        <v>499</v>
      </c>
      <c r="K1624" s="602" t="s">
        <v>499</v>
      </c>
      <c r="L1624" s="602" t="s">
        <v>498</v>
      </c>
      <c r="M1624" s="602" t="s">
        <v>497</v>
      </c>
      <c r="N1624" s="602" t="s">
        <v>498</v>
      </c>
      <c r="O1624" s="602" t="s">
        <v>498</v>
      </c>
      <c r="P1624" s="602" t="s">
        <v>498</v>
      </c>
      <c r="Q1624" s="602" t="s">
        <v>498</v>
      </c>
      <c r="R1624" s="602" t="s">
        <v>498</v>
      </c>
      <c r="S1624" s="602" t="s">
        <v>498</v>
      </c>
      <c r="T1624" s="602" t="s">
        <v>498</v>
      </c>
      <c r="U1624" s="602" t="s">
        <v>498</v>
      </c>
      <c r="V1624" s="602" t="s">
        <v>498</v>
      </c>
      <c r="W1624" s="602" t="s">
        <v>498</v>
      </c>
      <c r="X1624" s="602" t="s">
        <v>498</v>
      </c>
    </row>
    <row r="1625" spans="1:24" s="602" customFormat="1">
      <c r="A1625" s="602">
        <v>418442</v>
      </c>
      <c r="B1625" s="602" t="s">
        <v>5842</v>
      </c>
      <c r="C1625" s="602" t="s">
        <v>499</v>
      </c>
      <c r="D1625" s="602" t="s">
        <v>499</v>
      </c>
      <c r="E1625" s="602" t="s">
        <v>499</v>
      </c>
      <c r="F1625" s="602" t="s">
        <v>499</v>
      </c>
      <c r="G1625" s="602" t="s">
        <v>497</v>
      </c>
      <c r="H1625" s="602" t="s">
        <v>499</v>
      </c>
      <c r="I1625" s="602" t="s">
        <v>498</v>
      </c>
      <c r="J1625" s="602" t="s">
        <v>499</v>
      </c>
      <c r="K1625" s="602" t="s">
        <v>498</v>
      </c>
      <c r="L1625" s="602" t="s">
        <v>499</v>
      </c>
      <c r="M1625" s="602" t="s">
        <v>498</v>
      </c>
      <c r="N1625" s="602" t="s">
        <v>498</v>
      </c>
      <c r="O1625" s="602" t="s">
        <v>498</v>
      </c>
      <c r="P1625" s="602" t="s">
        <v>498</v>
      </c>
      <c r="Q1625" s="602" t="s">
        <v>498</v>
      </c>
      <c r="R1625" s="602" t="s">
        <v>498</v>
      </c>
      <c r="S1625" s="602" t="s">
        <v>498</v>
      </c>
      <c r="T1625" s="602" t="s">
        <v>498</v>
      </c>
      <c r="U1625" s="602" t="s">
        <v>498</v>
      </c>
      <c r="V1625" s="602" t="s">
        <v>498</v>
      </c>
      <c r="W1625" s="602" t="s">
        <v>498</v>
      </c>
      <c r="X1625" s="602" t="s">
        <v>498</v>
      </c>
    </row>
    <row r="1626" spans="1:24" s="602" customFormat="1">
      <c r="A1626" s="602">
        <v>418469</v>
      </c>
      <c r="B1626" s="602" t="s">
        <v>5842</v>
      </c>
      <c r="C1626" s="602" t="s">
        <v>499</v>
      </c>
      <c r="D1626" s="602" t="s">
        <v>499</v>
      </c>
      <c r="E1626" s="602" t="s">
        <v>499</v>
      </c>
      <c r="F1626" s="602" t="s">
        <v>499</v>
      </c>
      <c r="G1626" s="602" t="s">
        <v>498</v>
      </c>
      <c r="H1626" s="602" t="s">
        <v>499</v>
      </c>
      <c r="I1626" s="602" t="s">
        <v>498</v>
      </c>
      <c r="J1626" s="602" t="s">
        <v>499</v>
      </c>
      <c r="K1626" s="602" t="s">
        <v>499</v>
      </c>
      <c r="L1626" s="602" t="s">
        <v>499</v>
      </c>
      <c r="M1626" s="602" t="s">
        <v>497</v>
      </c>
      <c r="N1626" s="602" t="s">
        <v>498</v>
      </c>
      <c r="O1626" s="602" t="s">
        <v>498</v>
      </c>
      <c r="P1626" s="602" t="s">
        <v>498</v>
      </c>
      <c r="Q1626" s="602" t="s">
        <v>498</v>
      </c>
      <c r="R1626" s="602" t="s">
        <v>498</v>
      </c>
      <c r="S1626" s="602" t="s">
        <v>498</v>
      </c>
      <c r="T1626" s="602" t="s">
        <v>498</v>
      </c>
      <c r="U1626" s="602" t="s">
        <v>498</v>
      </c>
      <c r="V1626" s="602" t="s">
        <v>498</v>
      </c>
      <c r="W1626" s="602" t="s">
        <v>498</v>
      </c>
      <c r="X1626" s="602" t="s">
        <v>498</v>
      </c>
    </row>
    <row r="1627" spans="1:24" s="602" customFormat="1">
      <c r="A1627" s="602">
        <v>418609</v>
      </c>
      <c r="B1627" s="602" t="s">
        <v>5842</v>
      </c>
      <c r="C1627" s="602" t="s">
        <v>499</v>
      </c>
      <c r="D1627" s="602" t="s">
        <v>499</v>
      </c>
      <c r="E1627" s="602" t="s">
        <v>499</v>
      </c>
      <c r="F1627" s="602" t="s">
        <v>499</v>
      </c>
      <c r="G1627" s="602" t="s">
        <v>499</v>
      </c>
      <c r="H1627" s="602" t="s">
        <v>499</v>
      </c>
      <c r="I1627" s="602" t="s">
        <v>499</v>
      </c>
      <c r="J1627" s="602" t="s">
        <v>499</v>
      </c>
      <c r="K1627" s="602" t="s">
        <v>499</v>
      </c>
      <c r="L1627" s="602" t="s">
        <v>499</v>
      </c>
      <c r="M1627" s="602" t="s">
        <v>499</v>
      </c>
      <c r="N1627" s="602" t="s">
        <v>498</v>
      </c>
      <c r="O1627" s="602" t="s">
        <v>498</v>
      </c>
      <c r="P1627" s="602" t="s">
        <v>498</v>
      </c>
      <c r="Q1627" s="602" t="s">
        <v>498</v>
      </c>
      <c r="R1627" s="602" t="s">
        <v>498</v>
      </c>
      <c r="S1627" s="602" t="s">
        <v>498</v>
      </c>
      <c r="T1627" s="602" t="s">
        <v>498</v>
      </c>
      <c r="U1627" s="602" t="s">
        <v>498</v>
      </c>
      <c r="V1627" s="602" t="s">
        <v>498</v>
      </c>
      <c r="W1627" s="602" t="s">
        <v>498</v>
      </c>
      <c r="X1627" s="602" t="s">
        <v>498</v>
      </c>
    </row>
    <row r="1628" spans="1:24" s="602" customFormat="1">
      <c r="A1628" s="602">
        <v>418886</v>
      </c>
      <c r="B1628" s="602" t="s">
        <v>5842</v>
      </c>
      <c r="C1628" s="602" t="s">
        <v>499</v>
      </c>
      <c r="D1628" s="602" t="s">
        <v>499</v>
      </c>
      <c r="E1628" s="602" t="s">
        <v>499</v>
      </c>
      <c r="F1628" s="602" t="s">
        <v>499</v>
      </c>
      <c r="G1628" s="602" t="s">
        <v>499</v>
      </c>
      <c r="H1628" s="602" t="s">
        <v>499</v>
      </c>
      <c r="I1628" s="602" t="s">
        <v>499</v>
      </c>
      <c r="J1628" s="602" t="s">
        <v>499</v>
      </c>
      <c r="K1628" s="602" t="s">
        <v>499</v>
      </c>
      <c r="L1628" s="602" t="s">
        <v>499</v>
      </c>
      <c r="M1628" s="602" t="s">
        <v>499</v>
      </c>
      <c r="N1628" s="602" t="s">
        <v>498</v>
      </c>
      <c r="O1628" s="602" t="s">
        <v>498</v>
      </c>
      <c r="P1628" s="602" t="s">
        <v>498</v>
      </c>
      <c r="Q1628" s="602" t="s">
        <v>498</v>
      </c>
      <c r="R1628" s="602" t="s">
        <v>498</v>
      </c>
      <c r="S1628" s="602" t="s">
        <v>498</v>
      </c>
      <c r="T1628" s="602" t="s">
        <v>498</v>
      </c>
      <c r="U1628" s="602" t="s">
        <v>498</v>
      </c>
      <c r="V1628" s="602" t="s">
        <v>498</v>
      </c>
      <c r="W1628" s="602" t="s">
        <v>498</v>
      </c>
      <c r="X1628" s="602" t="s">
        <v>498</v>
      </c>
    </row>
    <row r="1629" spans="1:24" s="602" customFormat="1">
      <c r="A1629" s="602">
        <v>418908</v>
      </c>
      <c r="B1629" s="602" t="s">
        <v>5842</v>
      </c>
      <c r="C1629" s="602" t="s">
        <v>499</v>
      </c>
      <c r="D1629" s="602" t="s">
        <v>499</v>
      </c>
      <c r="E1629" s="602" t="s">
        <v>499</v>
      </c>
      <c r="F1629" s="602" t="s">
        <v>499</v>
      </c>
      <c r="G1629" s="602" t="s">
        <v>499</v>
      </c>
      <c r="H1629" s="602" t="s">
        <v>499</v>
      </c>
      <c r="I1629" s="602" t="s">
        <v>497</v>
      </c>
      <c r="J1629" s="602" t="s">
        <v>499</v>
      </c>
      <c r="K1629" s="602" t="s">
        <v>499</v>
      </c>
      <c r="L1629" s="602" t="s">
        <v>499</v>
      </c>
      <c r="M1629" s="602" t="s">
        <v>499</v>
      </c>
      <c r="N1629" s="602" t="s">
        <v>499</v>
      </c>
      <c r="O1629" s="602" t="s">
        <v>499</v>
      </c>
      <c r="P1629" s="602" t="s">
        <v>499</v>
      </c>
      <c r="Q1629" s="602" t="s">
        <v>498</v>
      </c>
      <c r="R1629" s="602" t="s">
        <v>498</v>
      </c>
      <c r="S1629" s="602" t="s">
        <v>498</v>
      </c>
      <c r="T1629" s="602" t="s">
        <v>498</v>
      </c>
      <c r="U1629" s="602" t="s">
        <v>498</v>
      </c>
      <c r="V1629" s="602" t="s">
        <v>498</v>
      </c>
      <c r="W1629" s="602" t="s">
        <v>498</v>
      </c>
      <c r="X1629" s="602" t="s">
        <v>498</v>
      </c>
    </row>
    <row r="1630" spans="1:24" s="602" customFormat="1">
      <c r="A1630" s="602">
        <v>419090</v>
      </c>
      <c r="B1630" s="602" t="s">
        <v>5842</v>
      </c>
      <c r="C1630" s="602" t="s">
        <v>499</v>
      </c>
      <c r="D1630" s="602" t="s">
        <v>499</v>
      </c>
      <c r="E1630" s="602" t="s">
        <v>499</v>
      </c>
      <c r="F1630" s="602" t="s">
        <v>499</v>
      </c>
      <c r="G1630" s="602" t="s">
        <v>499</v>
      </c>
      <c r="H1630" s="602" t="s">
        <v>499</v>
      </c>
      <c r="I1630" s="602" t="s">
        <v>499</v>
      </c>
      <c r="J1630" s="602" t="s">
        <v>499</v>
      </c>
      <c r="K1630" s="602" t="s">
        <v>499</v>
      </c>
      <c r="L1630" s="602" t="s">
        <v>499</v>
      </c>
      <c r="M1630" s="602" t="s">
        <v>499</v>
      </c>
      <c r="N1630" s="602" t="s">
        <v>499</v>
      </c>
      <c r="O1630" s="602" t="s">
        <v>499</v>
      </c>
      <c r="P1630" s="602" t="s">
        <v>498</v>
      </c>
      <c r="Q1630" s="602" t="s">
        <v>499</v>
      </c>
      <c r="R1630" s="602" t="s">
        <v>498</v>
      </c>
      <c r="S1630" s="602" t="s">
        <v>498</v>
      </c>
      <c r="T1630" s="602" t="s">
        <v>498</v>
      </c>
      <c r="U1630" s="602" t="s">
        <v>499</v>
      </c>
      <c r="V1630" s="602" t="s">
        <v>499</v>
      </c>
      <c r="W1630" s="602" t="s">
        <v>498</v>
      </c>
      <c r="X1630" s="602" t="s">
        <v>499</v>
      </c>
    </row>
    <row r="1631" spans="1:24" s="602" customFormat="1">
      <c r="A1631" s="602">
        <v>419114</v>
      </c>
      <c r="B1631" s="602" t="s">
        <v>5842</v>
      </c>
      <c r="C1631" s="602" t="s">
        <v>499</v>
      </c>
      <c r="D1631" s="602" t="s">
        <v>499</v>
      </c>
      <c r="E1631" s="602" t="s">
        <v>499</v>
      </c>
      <c r="F1631" s="602" t="s">
        <v>499</v>
      </c>
      <c r="G1631" s="602" t="s">
        <v>499</v>
      </c>
      <c r="H1631" s="602" t="s">
        <v>498</v>
      </c>
      <c r="I1631" s="602" t="s">
        <v>499</v>
      </c>
      <c r="J1631" s="602" t="s">
        <v>498</v>
      </c>
      <c r="K1631" s="602" t="s">
        <v>498</v>
      </c>
      <c r="L1631" s="602" t="s">
        <v>499</v>
      </c>
      <c r="M1631" s="602" t="s">
        <v>499</v>
      </c>
      <c r="N1631" s="602" t="s">
        <v>498</v>
      </c>
      <c r="O1631" s="602" t="s">
        <v>498</v>
      </c>
      <c r="P1631" s="602" t="s">
        <v>498</v>
      </c>
      <c r="Q1631" s="602" t="s">
        <v>498</v>
      </c>
      <c r="R1631" s="602" t="s">
        <v>498</v>
      </c>
      <c r="S1631" s="602" t="s">
        <v>498</v>
      </c>
      <c r="T1631" s="602" t="s">
        <v>498</v>
      </c>
      <c r="U1631" s="602" t="s">
        <v>498</v>
      </c>
      <c r="V1631" s="602" t="s">
        <v>498</v>
      </c>
      <c r="W1631" s="602" t="s">
        <v>498</v>
      </c>
      <c r="X1631" s="602" t="s">
        <v>498</v>
      </c>
    </row>
    <row r="1632" spans="1:24" s="602" customFormat="1">
      <c r="A1632" s="602">
        <v>419886</v>
      </c>
      <c r="B1632" s="602" t="s">
        <v>5842</v>
      </c>
      <c r="C1632" s="602" t="s">
        <v>499</v>
      </c>
      <c r="D1632" s="602" t="s">
        <v>499</v>
      </c>
      <c r="E1632" s="602" t="s">
        <v>499</v>
      </c>
      <c r="F1632" s="602" t="s">
        <v>499</v>
      </c>
      <c r="G1632" s="602" t="s">
        <v>499</v>
      </c>
      <c r="H1632" s="602" t="s">
        <v>499</v>
      </c>
      <c r="I1632" s="602" t="s">
        <v>499</v>
      </c>
      <c r="J1632" s="602" t="s">
        <v>499</v>
      </c>
      <c r="K1632" s="602" t="s">
        <v>499</v>
      </c>
      <c r="L1632" s="602" t="s">
        <v>498</v>
      </c>
      <c r="M1632" s="602" t="s">
        <v>499</v>
      </c>
      <c r="N1632" s="602" t="s">
        <v>499</v>
      </c>
      <c r="O1632" s="602" t="s">
        <v>499</v>
      </c>
      <c r="P1632" s="602" t="s">
        <v>499</v>
      </c>
      <c r="Q1632" s="602" t="s">
        <v>498</v>
      </c>
      <c r="R1632" s="602" t="s">
        <v>498</v>
      </c>
      <c r="S1632" s="602" t="s">
        <v>498</v>
      </c>
      <c r="T1632" s="602" t="s">
        <v>498</v>
      </c>
      <c r="U1632" s="602" t="s">
        <v>498</v>
      </c>
      <c r="V1632" s="602" t="s">
        <v>498</v>
      </c>
      <c r="W1632" s="602" t="s">
        <v>498</v>
      </c>
      <c r="X1632" s="602" t="s">
        <v>498</v>
      </c>
    </row>
    <row r="1633" spans="1:24" s="602" customFormat="1">
      <c r="A1633" s="602">
        <v>420462</v>
      </c>
      <c r="B1633" s="602" t="s">
        <v>5842</v>
      </c>
      <c r="C1633" s="602" t="s">
        <v>499</v>
      </c>
      <c r="D1633" s="602" t="s">
        <v>499</v>
      </c>
      <c r="E1633" s="602" t="s">
        <v>499</v>
      </c>
      <c r="F1633" s="602" t="s">
        <v>499</v>
      </c>
      <c r="G1633" s="602" t="s">
        <v>499</v>
      </c>
      <c r="H1633" s="602" t="s">
        <v>499</v>
      </c>
      <c r="I1633" s="602" t="s">
        <v>497</v>
      </c>
      <c r="J1633" s="602" t="s">
        <v>499</v>
      </c>
      <c r="K1633" s="602" t="s">
        <v>499</v>
      </c>
      <c r="L1633" s="602" t="s">
        <v>498</v>
      </c>
      <c r="M1633" s="602" t="s">
        <v>499</v>
      </c>
      <c r="N1633" s="602" t="s">
        <v>498</v>
      </c>
      <c r="O1633" s="602" t="s">
        <v>498</v>
      </c>
      <c r="P1633" s="602" t="s">
        <v>499</v>
      </c>
      <c r="Q1633" s="602" t="s">
        <v>499</v>
      </c>
      <c r="R1633" s="602" t="s">
        <v>498</v>
      </c>
      <c r="S1633" s="602" t="s">
        <v>498</v>
      </c>
      <c r="T1633" s="602" t="s">
        <v>498</v>
      </c>
      <c r="U1633" s="602" t="s">
        <v>498</v>
      </c>
      <c r="V1633" s="602" t="s">
        <v>498</v>
      </c>
      <c r="W1633" s="602" t="s">
        <v>498</v>
      </c>
      <c r="X1633" s="602" t="s">
        <v>498</v>
      </c>
    </row>
    <row r="1634" spans="1:24" s="602" customFormat="1">
      <c r="A1634" s="602">
        <v>421208</v>
      </c>
      <c r="B1634" s="602" t="s">
        <v>5842</v>
      </c>
      <c r="C1634" s="602" t="s">
        <v>499</v>
      </c>
      <c r="D1634" s="602" t="s">
        <v>499</v>
      </c>
      <c r="E1634" s="602" t="s">
        <v>499</v>
      </c>
      <c r="F1634" s="602" t="s">
        <v>499</v>
      </c>
      <c r="G1634" s="602" t="s">
        <v>499</v>
      </c>
      <c r="H1634" s="602" t="s">
        <v>499</v>
      </c>
      <c r="I1634" s="602" t="s">
        <v>497</v>
      </c>
      <c r="J1634" s="602" t="s">
        <v>499</v>
      </c>
      <c r="K1634" s="602" t="s">
        <v>499</v>
      </c>
      <c r="L1634" s="602" t="s">
        <v>498</v>
      </c>
      <c r="M1634" s="602" t="s">
        <v>499</v>
      </c>
      <c r="N1634" s="602" t="s">
        <v>499</v>
      </c>
      <c r="O1634" s="602" t="s">
        <v>499</v>
      </c>
      <c r="P1634" s="602" t="s">
        <v>499</v>
      </c>
      <c r="Q1634" s="602" t="s">
        <v>499</v>
      </c>
      <c r="R1634" s="602" t="s">
        <v>498</v>
      </c>
      <c r="S1634" s="602" t="s">
        <v>498</v>
      </c>
      <c r="T1634" s="602" t="s">
        <v>498</v>
      </c>
      <c r="U1634" s="602" t="s">
        <v>498</v>
      </c>
      <c r="V1634" s="602" t="s">
        <v>498</v>
      </c>
      <c r="W1634" s="602" t="s">
        <v>498</v>
      </c>
      <c r="X1634" s="602" t="s">
        <v>498</v>
      </c>
    </row>
    <row r="1635" spans="1:24" s="602" customFormat="1">
      <c r="A1635" s="602">
        <v>401918</v>
      </c>
      <c r="B1635" s="602" t="s">
        <v>5842</v>
      </c>
      <c r="C1635" s="602" t="s">
        <v>499</v>
      </c>
      <c r="D1635" s="602" t="s">
        <v>499</v>
      </c>
      <c r="E1635" s="602" t="s">
        <v>499</v>
      </c>
      <c r="F1635" s="602" t="s">
        <v>497</v>
      </c>
      <c r="G1635" s="602" t="s">
        <v>498</v>
      </c>
      <c r="H1635" s="602" t="s">
        <v>497</v>
      </c>
      <c r="I1635" s="602" t="s">
        <v>497</v>
      </c>
      <c r="J1635" s="602" t="s">
        <v>499</v>
      </c>
      <c r="K1635" s="602" t="s">
        <v>497</v>
      </c>
      <c r="L1635" s="602" t="s">
        <v>499</v>
      </c>
      <c r="M1635" s="602" t="s">
        <v>497</v>
      </c>
      <c r="N1635" s="602" t="s">
        <v>497</v>
      </c>
      <c r="O1635" s="602" t="s">
        <v>497</v>
      </c>
      <c r="P1635" s="602" t="s">
        <v>498</v>
      </c>
      <c r="Q1635" s="602" t="s">
        <v>499</v>
      </c>
      <c r="R1635" s="602" t="s">
        <v>498</v>
      </c>
      <c r="S1635" s="602" t="s">
        <v>498</v>
      </c>
      <c r="T1635" s="602" t="s">
        <v>498</v>
      </c>
      <c r="U1635" s="602" t="s">
        <v>498</v>
      </c>
      <c r="V1635" s="602" t="s">
        <v>498</v>
      </c>
      <c r="W1635" s="602" t="s">
        <v>498</v>
      </c>
      <c r="X1635" s="602" t="s">
        <v>499</v>
      </c>
    </row>
    <row r="1636" spans="1:24" s="602" customFormat="1">
      <c r="A1636" s="602">
        <v>413644</v>
      </c>
      <c r="B1636" s="602" t="s">
        <v>5842</v>
      </c>
      <c r="C1636" s="602" t="s">
        <v>499</v>
      </c>
      <c r="D1636" s="602" t="s">
        <v>499</v>
      </c>
      <c r="E1636" s="602" t="s">
        <v>499</v>
      </c>
      <c r="F1636" s="602" t="s">
        <v>497</v>
      </c>
      <c r="G1636" s="602" t="s">
        <v>499</v>
      </c>
      <c r="H1636" s="602" t="s">
        <v>499</v>
      </c>
      <c r="I1636" s="602" t="s">
        <v>499</v>
      </c>
      <c r="J1636" s="602" t="s">
        <v>498</v>
      </c>
      <c r="K1636" s="602" t="s">
        <v>497</v>
      </c>
      <c r="L1636" s="602" t="s">
        <v>499</v>
      </c>
      <c r="M1636" s="602" t="s">
        <v>499</v>
      </c>
      <c r="N1636" s="602" t="s">
        <v>498</v>
      </c>
      <c r="O1636" s="602" t="s">
        <v>498</v>
      </c>
      <c r="P1636" s="602" t="s">
        <v>498</v>
      </c>
      <c r="Q1636" s="602" t="s">
        <v>498</v>
      </c>
      <c r="R1636" s="602" t="s">
        <v>498</v>
      </c>
      <c r="S1636" s="602" t="s">
        <v>498</v>
      </c>
      <c r="T1636" s="602" t="s">
        <v>498</v>
      </c>
      <c r="U1636" s="602" t="s">
        <v>498</v>
      </c>
      <c r="V1636" s="602" t="s">
        <v>498</v>
      </c>
      <c r="W1636" s="602" t="s">
        <v>498</v>
      </c>
      <c r="X1636" s="602" t="s">
        <v>498</v>
      </c>
    </row>
    <row r="1637" spans="1:24" s="602" customFormat="1">
      <c r="A1637" s="602">
        <v>414170</v>
      </c>
      <c r="B1637" s="602" t="s">
        <v>5842</v>
      </c>
      <c r="C1637" s="602" t="s">
        <v>499</v>
      </c>
      <c r="D1637" s="602" t="s">
        <v>499</v>
      </c>
      <c r="E1637" s="602" t="s">
        <v>499</v>
      </c>
      <c r="F1637" s="602" t="s">
        <v>497</v>
      </c>
      <c r="G1637" s="602" t="s">
        <v>497</v>
      </c>
      <c r="H1637" s="602" t="s">
        <v>498</v>
      </c>
      <c r="I1637" s="602" t="s">
        <v>497</v>
      </c>
      <c r="J1637" s="602" t="s">
        <v>499</v>
      </c>
      <c r="K1637" s="602" t="s">
        <v>499</v>
      </c>
      <c r="L1637" s="602" t="s">
        <v>498</v>
      </c>
      <c r="M1637" s="602" t="s">
        <v>499</v>
      </c>
      <c r="N1637" s="602" t="s">
        <v>498</v>
      </c>
      <c r="O1637" s="602" t="s">
        <v>498</v>
      </c>
      <c r="P1637" s="602" t="s">
        <v>498</v>
      </c>
      <c r="Q1637" s="602" t="s">
        <v>498</v>
      </c>
      <c r="R1637" s="602" t="s">
        <v>498</v>
      </c>
      <c r="S1637" s="602" t="s">
        <v>498</v>
      </c>
      <c r="T1637" s="602" t="s">
        <v>498</v>
      </c>
      <c r="U1637" s="602" t="s">
        <v>498</v>
      </c>
      <c r="V1637" s="602" t="s">
        <v>498</v>
      </c>
      <c r="W1637" s="602" t="s">
        <v>498</v>
      </c>
      <c r="X1637" s="602" t="s">
        <v>498</v>
      </c>
    </row>
    <row r="1638" spans="1:24" s="602" customFormat="1">
      <c r="A1638" s="602">
        <v>414190</v>
      </c>
      <c r="B1638" s="602" t="s">
        <v>5842</v>
      </c>
      <c r="C1638" s="602" t="s">
        <v>499</v>
      </c>
      <c r="D1638" s="602" t="s">
        <v>499</v>
      </c>
      <c r="E1638" s="602" t="s">
        <v>499</v>
      </c>
      <c r="F1638" s="602" t="s">
        <v>497</v>
      </c>
      <c r="G1638" s="602" t="s">
        <v>499</v>
      </c>
      <c r="H1638" s="602" t="s">
        <v>499</v>
      </c>
      <c r="I1638" s="602" t="s">
        <v>497</v>
      </c>
      <c r="J1638" s="602" t="s">
        <v>497</v>
      </c>
      <c r="K1638" s="602" t="s">
        <v>499</v>
      </c>
      <c r="L1638" s="602" t="s">
        <v>499</v>
      </c>
      <c r="M1638" s="602" t="s">
        <v>499</v>
      </c>
      <c r="N1638" s="602" t="s">
        <v>498</v>
      </c>
      <c r="O1638" s="602" t="s">
        <v>498</v>
      </c>
      <c r="P1638" s="602" t="s">
        <v>498</v>
      </c>
      <c r="Q1638" s="602" t="s">
        <v>498</v>
      </c>
      <c r="R1638" s="602" t="s">
        <v>498</v>
      </c>
      <c r="S1638" s="602" t="s">
        <v>498</v>
      </c>
      <c r="T1638" s="602" t="s">
        <v>498</v>
      </c>
      <c r="U1638" s="602" t="s">
        <v>498</v>
      </c>
      <c r="V1638" s="602" t="s">
        <v>498</v>
      </c>
      <c r="W1638" s="602" t="s">
        <v>498</v>
      </c>
      <c r="X1638" s="602" t="s">
        <v>498</v>
      </c>
    </row>
    <row r="1639" spans="1:24" s="602" customFormat="1">
      <c r="A1639" s="602">
        <v>414916</v>
      </c>
      <c r="B1639" s="602" t="s">
        <v>5842</v>
      </c>
      <c r="C1639" s="602" t="s">
        <v>499</v>
      </c>
      <c r="D1639" s="602" t="s">
        <v>499</v>
      </c>
      <c r="E1639" s="602" t="s">
        <v>499</v>
      </c>
      <c r="F1639" s="602" t="s">
        <v>497</v>
      </c>
      <c r="G1639" s="602" t="s">
        <v>499</v>
      </c>
      <c r="H1639" s="602" t="s">
        <v>499</v>
      </c>
      <c r="I1639" s="602" t="s">
        <v>499</v>
      </c>
      <c r="J1639" s="602" t="s">
        <v>499</v>
      </c>
      <c r="K1639" s="602" t="s">
        <v>499</v>
      </c>
      <c r="L1639" s="602" t="s">
        <v>498</v>
      </c>
      <c r="M1639" s="602" t="s">
        <v>499</v>
      </c>
      <c r="N1639" s="602" t="s">
        <v>498</v>
      </c>
      <c r="O1639" s="602" t="s">
        <v>498</v>
      </c>
      <c r="P1639" s="602" t="s">
        <v>498</v>
      </c>
      <c r="Q1639" s="602" t="s">
        <v>498</v>
      </c>
      <c r="R1639" s="602" t="s">
        <v>498</v>
      </c>
      <c r="S1639" s="602" t="s">
        <v>498</v>
      </c>
      <c r="T1639" s="602" t="s">
        <v>498</v>
      </c>
      <c r="U1639" s="602" t="s">
        <v>498</v>
      </c>
      <c r="V1639" s="602" t="s">
        <v>498</v>
      </c>
      <c r="W1639" s="602" t="s">
        <v>498</v>
      </c>
      <c r="X1639" s="602" t="s">
        <v>498</v>
      </c>
    </row>
    <row r="1640" spans="1:24" s="602" customFormat="1">
      <c r="A1640" s="602">
        <v>415029</v>
      </c>
      <c r="B1640" s="602" t="s">
        <v>5842</v>
      </c>
      <c r="C1640" s="602" t="s">
        <v>499</v>
      </c>
      <c r="D1640" s="602" t="s">
        <v>499</v>
      </c>
      <c r="E1640" s="602" t="s">
        <v>499</v>
      </c>
      <c r="F1640" s="602" t="s">
        <v>497</v>
      </c>
      <c r="G1640" s="602" t="s">
        <v>497</v>
      </c>
      <c r="H1640" s="602" t="s">
        <v>499</v>
      </c>
      <c r="I1640" s="602" t="s">
        <v>499</v>
      </c>
      <c r="J1640" s="602" t="s">
        <v>499</v>
      </c>
      <c r="K1640" s="602" t="s">
        <v>499</v>
      </c>
      <c r="L1640" s="602" t="s">
        <v>498</v>
      </c>
      <c r="M1640" s="602" t="s">
        <v>499</v>
      </c>
      <c r="N1640" s="602" t="s">
        <v>498</v>
      </c>
      <c r="O1640" s="602" t="s">
        <v>498</v>
      </c>
      <c r="P1640" s="602" t="s">
        <v>498</v>
      </c>
      <c r="Q1640" s="602" t="s">
        <v>498</v>
      </c>
      <c r="R1640" s="602" t="s">
        <v>498</v>
      </c>
      <c r="S1640" s="602" t="s">
        <v>498</v>
      </c>
      <c r="T1640" s="602" t="s">
        <v>498</v>
      </c>
      <c r="U1640" s="602" t="s">
        <v>498</v>
      </c>
      <c r="V1640" s="602" t="s">
        <v>498</v>
      </c>
      <c r="W1640" s="602" t="s">
        <v>498</v>
      </c>
      <c r="X1640" s="602" t="s">
        <v>498</v>
      </c>
    </row>
    <row r="1641" spans="1:24" s="602" customFormat="1">
      <c r="A1641" s="602">
        <v>415049</v>
      </c>
      <c r="B1641" s="602" t="s">
        <v>5842</v>
      </c>
      <c r="C1641" s="602" t="s">
        <v>499</v>
      </c>
      <c r="D1641" s="602" t="s">
        <v>499</v>
      </c>
      <c r="E1641" s="602" t="s">
        <v>499</v>
      </c>
      <c r="F1641" s="602" t="s">
        <v>497</v>
      </c>
      <c r="G1641" s="602" t="s">
        <v>497</v>
      </c>
      <c r="H1641" s="602" t="s">
        <v>499</v>
      </c>
      <c r="I1641" s="602" t="s">
        <v>499</v>
      </c>
      <c r="J1641" s="602" t="s">
        <v>499</v>
      </c>
      <c r="K1641" s="602" t="s">
        <v>499</v>
      </c>
      <c r="L1641" s="602" t="s">
        <v>498</v>
      </c>
      <c r="M1641" s="602" t="s">
        <v>499</v>
      </c>
      <c r="N1641" s="602" t="s">
        <v>498</v>
      </c>
      <c r="O1641" s="602" t="s">
        <v>498</v>
      </c>
      <c r="P1641" s="602" t="s">
        <v>498</v>
      </c>
      <c r="Q1641" s="602" t="s">
        <v>498</v>
      </c>
      <c r="R1641" s="602" t="s">
        <v>498</v>
      </c>
      <c r="S1641" s="602" t="s">
        <v>498</v>
      </c>
      <c r="T1641" s="602" t="s">
        <v>498</v>
      </c>
      <c r="U1641" s="602" t="s">
        <v>498</v>
      </c>
      <c r="V1641" s="602" t="s">
        <v>498</v>
      </c>
      <c r="W1641" s="602" t="s">
        <v>498</v>
      </c>
      <c r="X1641" s="602" t="s">
        <v>498</v>
      </c>
    </row>
    <row r="1642" spans="1:24" s="602" customFormat="1">
      <c r="A1642" s="602">
        <v>415149</v>
      </c>
      <c r="B1642" s="602" t="s">
        <v>5842</v>
      </c>
      <c r="C1642" s="602" t="s">
        <v>499</v>
      </c>
      <c r="D1642" s="602" t="s">
        <v>499</v>
      </c>
      <c r="E1642" s="602" t="s">
        <v>499</v>
      </c>
      <c r="F1642" s="602" t="s">
        <v>497</v>
      </c>
      <c r="G1642" s="602" t="s">
        <v>497</v>
      </c>
      <c r="H1642" s="602" t="s">
        <v>499</v>
      </c>
      <c r="I1642" s="602" t="s">
        <v>499</v>
      </c>
      <c r="J1642" s="602" t="s">
        <v>499</v>
      </c>
      <c r="K1642" s="602" t="s">
        <v>498</v>
      </c>
      <c r="L1642" s="602" t="s">
        <v>498</v>
      </c>
      <c r="M1642" s="602" t="s">
        <v>499</v>
      </c>
      <c r="N1642" s="602" t="s">
        <v>498</v>
      </c>
      <c r="O1642" s="602" t="s">
        <v>498</v>
      </c>
      <c r="P1642" s="602" t="s">
        <v>498</v>
      </c>
      <c r="Q1642" s="602" t="s">
        <v>498</v>
      </c>
      <c r="R1642" s="602" t="s">
        <v>498</v>
      </c>
      <c r="S1642" s="602" t="s">
        <v>498</v>
      </c>
      <c r="T1642" s="602" t="s">
        <v>498</v>
      </c>
      <c r="U1642" s="602" t="s">
        <v>498</v>
      </c>
      <c r="V1642" s="602" t="s">
        <v>498</v>
      </c>
      <c r="W1642" s="602" t="s">
        <v>498</v>
      </c>
      <c r="X1642" s="602" t="s">
        <v>498</v>
      </c>
    </row>
    <row r="1643" spans="1:24" s="602" customFormat="1">
      <c r="A1643" s="602">
        <v>415225</v>
      </c>
      <c r="B1643" s="602" t="s">
        <v>5842</v>
      </c>
      <c r="C1643" s="602" t="s">
        <v>499</v>
      </c>
      <c r="D1643" s="602" t="s">
        <v>499</v>
      </c>
      <c r="E1643" s="602" t="s">
        <v>499</v>
      </c>
      <c r="F1643" s="602" t="s">
        <v>497</v>
      </c>
      <c r="G1643" s="602" t="s">
        <v>497</v>
      </c>
      <c r="H1643" s="602" t="s">
        <v>497</v>
      </c>
      <c r="I1643" s="602" t="s">
        <v>499</v>
      </c>
      <c r="J1643" s="602" t="s">
        <v>499</v>
      </c>
      <c r="K1643" s="602" t="s">
        <v>499</v>
      </c>
      <c r="L1643" s="602" t="s">
        <v>498</v>
      </c>
      <c r="M1643" s="602" t="s">
        <v>499</v>
      </c>
      <c r="N1643" s="602" t="s">
        <v>499</v>
      </c>
      <c r="O1643" s="602" t="s">
        <v>499</v>
      </c>
      <c r="P1643" s="602" t="s">
        <v>498</v>
      </c>
      <c r="Q1643" s="602" t="s">
        <v>498</v>
      </c>
      <c r="R1643" s="602" t="s">
        <v>498</v>
      </c>
      <c r="S1643" s="602" t="s">
        <v>498</v>
      </c>
      <c r="T1643" s="602" t="s">
        <v>498</v>
      </c>
      <c r="U1643" s="602" t="s">
        <v>498</v>
      </c>
      <c r="V1643" s="602" t="s">
        <v>498</v>
      </c>
      <c r="W1643" s="602" t="s">
        <v>498</v>
      </c>
      <c r="X1643" s="602" t="s">
        <v>498</v>
      </c>
    </row>
    <row r="1644" spans="1:24" s="602" customFormat="1">
      <c r="A1644" s="602">
        <v>415319</v>
      </c>
      <c r="B1644" s="602" t="s">
        <v>5842</v>
      </c>
      <c r="C1644" s="602" t="s">
        <v>499</v>
      </c>
      <c r="D1644" s="602" t="s">
        <v>499</v>
      </c>
      <c r="E1644" s="602" t="s">
        <v>499</v>
      </c>
      <c r="F1644" s="602" t="s">
        <v>497</v>
      </c>
      <c r="G1644" s="602" t="s">
        <v>499</v>
      </c>
      <c r="H1644" s="602" t="s">
        <v>499</v>
      </c>
      <c r="I1644" s="602" t="s">
        <v>499</v>
      </c>
      <c r="J1644" s="602" t="s">
        <v>499</v>
      </c>
      <c r="K1644" s="602" t="s">
        <v>499</v>
      </c>
      <c r="L1644" s="602" t="s">
        <v>499</v>
      </c>
      <c r="M1644" s="602" t="s">
        <v>499</v>
      </c>
      <c r="N1644" s="602" t="s">
        <v>498</v>
      </c>
      <c r="O1644" s="602" t="s">
        <v>498</v>
      </c>
      <c r="P1644" s="602" t="s">
        <v>498</v>
      </c>
      <c r="Q1644" s="602" t="s">
        <v>498</v>
      </c>
      <c r="R1644" s="602" t="s">
        <v>498</v>
      </c>
      <c r="S1644" s="602" t="s">
        <v>498</v>
      </c>
      <c r="T1644" s="602" t="s">
        <v>498</v>
      </c>
      <c r="U1644" s="602" t="s">
        <v>498</v>
      </c>
      <c r="V1644" s="602" t="s">
        <v>498</v>
      </c>
      <c r="W1644" s="602" t="s">
        <v>498</v>
      </c>
      <c r="X1644" s="602" t="s">
        <v>498</v>
      </c>
    </row>
    <row r="1645" spans="1:24" s="602" customFormat="1">
      <c r="A1645" s="602">
        <v>415354</v>
      </c>
      <c r="B1645" s="602" t="s">
        <v>5842</v>
      </c>
      <c r="C1645" s="602" t="s">
        <v>499</v>
      </c>
      <c r="D1645" s="602" t="s">
        <v>499</v>
      </c>
      <c r="E1645" s="602" t="s">
        <v>499</v>
      </c>
      <c r="F1645" s="602" t="s">
        <v>497</v>
      </c>
      <c r="G1645" s="602" t="s">
        <v>497</v>
      </c>
      <c r="H1645" s="602" t="s">
        <v>499</v>
      </c>
      <c r="I1645" s="602" t="s">
        <v>499</v>
      </c>
      <c r="J1645" s="602" t="s">
        <v>498</v>
      </c>
      <c r="K1645" s="602" t="s">
        <v>499</v>
      </c>
      <c r="L1645" s="602" t="s">
        <v>498</v>
      </c>
      <c r="M1645" s="602" t="s">
        <v>499</v>
      </c>
      <c r="N1645" s="602" t="s">
        <v>498</v>
      </c>
      <c r="O1645" s="602" t="s">
        <v>498</v>
      </c>
      <c r="P1645" s="602" t="s">
        <v>498</v>
      </c>
      <c r="Q1645" s="602" t="s">
        <v>498</v>
      </c>
      <c r="R1645" s="602" t="s">
        <v>498</v>
      </c>
      <c r="S1645" s="602" t="s">
        <v>498</v>
      </c>
      <c r="T1645" s="602" t="s">
        <v>498</v>
      </c>
      <c r="U1645" s="602" t="s">
        <v>498</v>
      </c>
      <c r="V1645" s="602" t="s">
        <v>498</v>
      </c>
      <c r="W1645" s="602" t="s">
        <v>498</v>
      </c>
      <c r="X1645" s="602" t="s">
        <v>498</v>
      </c>
    </row>
    <row r="1646" spans="1:24" s="602" customFormat="1">
      <c r="A1646" s="602">
        <v>415385</v>
      </c>
      <c r="B1646" s="602" t="s">
        <v>5842</v>
      </c>
      <c r="C1646" s="602" t="s">
        <v>499</v>
      </c>
      <c r="D1646" s="602" t="s">
        <v>499</v>
      </c>
      <c r="E1646" s="602" t="s">
        <v>499</v>
      </c>
      <c r="F1646" s="602" t="s">
        <v>497</v>
      </c>
      <c r="G1646" s="602" t="s">
        <v>498</v>
      </c>
      <c r="H1646" s="602" t="s">
        <v>497</v>
      </c>
      <c r="I1646" s="602" t="s">
        <v>499</v>
      </c>
      <c r="J1646" s="602" t="s">
        <v>498</v>
      </c>
      <c r="K1646" s="602" t="s">
        <v>499</v>
      </c>
      <c r="L1646" s="602" t="s">
        <v>498</v>
      </c>
      <c r="M1646" s="602" t="s">
        <v>499</v>
      </c>
      <c r="N1646" s="602" t="s">
        <v>498</v>
      </c>
      <c r="O1646" s="602" t="s">
        <v>498</v>
      </c>
      <c r="P1646" s="602" t="s">
        <v>498</v>
      </c>
      <c r="Q1646" s="602" t="s">
        <v>498</v>
      </c>
      <c r="R1646" s="602" t="s">
        <v>498</v>
      </c>
      <c r="S1646" s="602" t="s">
        <v>498</v>
      </c>
      <c r="T1646" s="602" t="s">
        <v>498</v>
      </c>
      <c r="U1646" s="602" t="s">
        <v>498</v>
      </c>
      <c r="V1646" s="602" t="s">
        <v>498</v>
      </c>
      <c r="W1646" s="602" t="s">
        <v>498</v>
      </c>
      <c r="X1646" s="602" t="s">
        <v>498</v>
      </c>
    </row>
    <row r="1647" spans="1:24" s="602" customFormat="1">
      <c r="A1647" s="602">
        <v>415540</v>
      </c>
      <c r="B1647" s="602" t="s">
        <v>5842</v>
      </c>
      <c r="C1647" s="602" t="s">
        <v>499</v>
      </c>
      <c r="D1647" s="602" t="s">
        <v>499</v>
      </c>
      <c r="E1647" s="602" t="s">
        <v>499</v>
      </c>
      <c r="F1647" s="602" t="s">
        <v>497</v>
      </c>
      <c r="G1647" s="602" t="s">
        <v>498</v>
      </c>
      <c r="H1647" s="602" t="s">
        <v>499</v>
      </c>
      <c r="I1647" s="602" t="s">
        <v>498</v>
      </c>
      <c r="J1647" s="602" t="s">
        <v>499</v>
      </c>
      <c r="K1647" s="602" t="s">
        <v>499</v>
      </c>
      <c r="L1647" s="602" t="s">
        <v>498</v>
      </c>
      <c r="M1647" s="602" t="s">
        <v>499</v>
      </c>
      <c r="N1647" s="602" t="s">
        <v>498</v>
      </c>
      <c r="O1647" s="602" t="s">
        <v>498</v>
      </c>
      <c r="P1647" s="602" t="s">
        <v>498</v>
      </c>
      <c r="Q1647" s="602" t="s">
        <v>498</v>
      </c>
      <c r="R1647" s="602" t="s">
        <v>498</v>
      </c>
      <c r="S1647" s="602" t="s">
        <v>498</v>
      </c>
      <c r="T1647" s="602" t="s">
        <v>498</v>
      </c>
      <c r="U1647" s="602" t="s">
        <v>498</v>
      </c>
      <c r="V1647" s="602" t="s">
        <v>498</v>
      </c>
      <c r="W1647" s="602" t="s">
        <v>498</v>
      </c>
      <c r="X1647" s="602" t="s">
        <v>498</v>
      </c>
    </row>
    <row r="1648" spans="1:24" s="602" customFormat="1">
      <c r="A1648" s="602">
        <v>415592</v>
      </c>
      <c r="B1648" s="602" t="s">
        <v>5842</v>
      </c>
      <c r="C1648" s="602" t="s">
        <v>499</v>
      </c>
      <c r="D1648" s="602" t="s">
        <v>499</v>
      </c>
      <c r="E1648" s="602" t="s">
        <v>499</v>
      </c>
      <c r="F1648" s="602" t="s">
        <v>497</v>
      </c>
      <c r="G1648" s="602" t="s">
        <v>498</v>
      </c>
      <c r="H1648" s="602" t="s">
        <v>497</v>
      </c>
      <c r="I1648" s="602" t="s">
        <v>499</v>
      </c>
      <c r="J1648" s="602" t="s">
        <v>497</v>
      </c>
      <c r="K1648" s="602" t="s">
        <v>499</v>
      </c>
      <c r="L1648" s="602" t="s">
        <v>498</v>
      </c>
      <c r="M1648" s="602" t="s">
        <v>499</v>
      </c>
      <c r="N1648" s="602" t="s">
        <v>498</v>
      </c>
      <c r="O1648" s="602" t="s">
        <v>498</v>
      </c>
      <c r="P1648" s="602" t="s">
        <v>498</v>
      </c>
      <c r="Q1648" s="602" t="s">
        <v>498</v>
      </c>
      <c r="R1648" s="602" t="s">
        <v>498</v>
      </c>
      <c r="S1648" s="602" t="s">
        <v>498</v>
      </c>
      <c r="T1648" s="602" t="s">
        <v>498</v>
      </c>
      <c r="U1648" s="602" t="s">
        <v>498</v>
      </c>
      <c r="V1648" s="602" t="s">
        <v>498</v>
      </c>
      <c r="W1648" s="602" t="s">
        <v>498</v>
      </c>
      <c r="X1648" s="602" t="s">
        <v>498</v>
      </c>
    </row>
    <row r="1649" spans="1:24" s="602" customFormat="1">
      <c r="A1649" s="602">
        <v>415813</v>
      </c>
      <c r="B1649" s="602" t="s">
        <v>5842</v>
      </c>
      <c r="C1649" s="602" t="s">
        <v>499</v>
      </c>
      <c r="D1649" s="602" t="s">
        <v>499</v>
      </c>
      <c r="E1649" s="602" t="s">
        <v>499</v>
      </c>
      <c r="F1649" s="602" t="s">
        <v>497</v>
      </c>
      <c r="G1649" s="602" t="s">
        <v>499</v>
      </c>
      <c r="H1649" s="602" t="s">
        <v>499</v>
      </c>
      <c r="I1649" s="602" t="s">
        <v>499</v>
      </c>
      <c r="J1649" s="602" t="s">
        <v>499</v>
      </c>
      <c r="K1649" s="602" t="s">
        <v>499</v>
      </c>
      <c r="L1649" s="602" t="s">
        <v>499</v>
      </c>
      <c r="M1649" s="602" t="s">
        <v>499</v>
      </c>
      <c r="N1649" s="602" t="s">
        <v>498</v>
      </c>
      <c r="O1649" s="602" t="s">
        <v>498</v>
      </c>
      <c r="P1649" s="602" t="s">
        <v>498</v>
      </c>
      <c r="Q1649" s="602" t="s">
        <v>498</v>
      </c>
      <c r="R1649" s="602" t="s">
        <v>498</v>
      </c>
      <c r="S1649" s="602" t="s">
        <v>498</v>
      </c>
      <c r="T1649" s="602" t="s">
        <v>498</v>
      </c>
      <c r="U1649" s="602" t="s">
        <v>498</v>
      </c>
      <c r="V1649" s="602" t="s">
        <v>498</v>
      </c>
      <c r="W1649" s="602" t="s">
        <v>498</v>
      </c>
      <c r="X1649" s="602" t="s">
        <v>498</v>
      </c>
    </row>
    <row r="1650" spans="1:24" s="602" customFormat="1">
      <c r="A1650" s="602">
        <v>416253</v>
      </c>
      <c r="B1650" s="602" t="s">
        <v>5842</v>
      </c>
      <c r="C1650" s="602" t="s">
        <v>499</v>
      </c>
      <c r="D1650" s="602" t="s">
        <v>499</v>
      </c>
      <c r="E1650" s="602" t="s">
        <v>499</v>
      </c>
      <c r="F1650" s="602" t="s">
        <v>497</v>
      </c>
      <c r="G1650" s="602" t="s">
        <v>497</v>
      </c>
      <c r="H1650" s="602" t="s">
        <v>499</v>
      </c>
      <c r="I1650" s="602" t="s">
        <v>497</v>
      </c>
      <c r="J1650" s="602" t="s">
        <v>497</v>
      </c>
      <c r="K1650" s="602" t="s">
        <v>497</v>
      </c>
      <c r="L1650" s="602" t="s">
        <v>498</v>
      </c>
      <c r="M1650" s="602" t="s">
        <v>499</v>
      </c>
      <c r="N1650" s="602" t="s">
        <v>498</v>
      </c>
      <c r="O1650" s="602" t="s">
        <v>498</v>
      </c>
      <c r="P1650" s="602" t="s">
        <v>498</v>
      </c>
      <c r="Q1650" s="602" t="s">
        <v>498</v>
      </c>
      <c r="R1650" s="602" t="s">
        <v>498</v>
      </c>
      <c r="S1650" s="602" t="s">
        <v>498</v>
      </c>
      <c r="T1650" s="602" t="s">
        <v>498</v>
      </c>
      <c r="U1650" s="602" t="s">
        <v>498</v>
      </c>
      <c r="V1650" s="602" t="s">
        <v>498</v>
      </c>
      <c r="W1650" s="602" t="s">
        <v>498</v>
      </c>
      <c r="X1650" s="602" t="s">
        <v>498</v>
      </c>
    </row>
    <row r="1651" spans="1:24" s="602" customFormat="1">
      <c r="A1651" s="602">
        <v>416300</v>
      </c>
      <c r="B1651" s="602" t="s">
        <v>5842</v>
      </c>
      <c r="C1651" s="602" t="s">
        <v>499</v>
      </c>
      <c r="D1651" s="602" t="s">
        <v>499</v>
      </c>
      <c r="E1651" s="602" t="s">
        <v>499</v>
      </c>
      <c r="F1651" s="602" t="s">
        <v>497</v>
      </c>
      <c r="G1651" s="602" t="s">
        <v>499</v>
      </c>
      <c r="H1651" s="602" t="s">
        <v>497</v>
      </c>
      <c r="I1651" s="602" t="s">
        <v>499</v>
      </c>
      <c r="J1651" s="602" t="s">
        <v>499</v>
      </c>
      <c r="K1651" s="602" t="s">
        <v>499</v>
      </c>
      <c r="L1651" s="602" t="s">
        <v>498</v>
      </c>
      <c r="M1651" s="602" t="s">
        <v>499</v>
      </c>
      <c r="N1651" s="602" t="s">
        <v>498</v>
      </c>
      <c r="O1651" s="602" t="s">
        <v>499</v>
      </c>
      <c r="P1651" s="602" t="s">
        <v>498</v>
      </c>
      <c r="Q1651" s="602" t="s">
        <v>498</v>
      </c>
      <c r="R1651" s="602" t="s">
        <v>498</v>
      </c>
      <c r="S1651" s="602" t="s">
        <v>498</v>
      </c>
      <c r="T1651" s="602" t="s">
        <v>498</v>
      </c>
      <c r="U1651" s="602" t="s">
        <v>498</v>
      </c>
      <c r="V1651" s="602" t="s">
        <v>498</v>
      </c>
      <c r="W1651" s="602" t="s">
        <v>498</v>
      </c>
      <c r="X1651" s="602" t="s">
        <v>498</v>
      </c>
    </row>
    <row r="1652" spans="1:24" s="602" customFormat="1">
      <c r="A1652" s="602">
        <v>416961</v>
      </c>
      <c r="B1652" s="602" t="s">
        <v>5842</v>
      </c>
      <c r="C1652" s="602" t="s">
        <v>499</v>
      </c>
      <c r="D1652" s="602" t="s">
        <v>499</v>
      </c>
      <c r="E1652" s="602" t="s">
        <v>499</v>
      </c>
      <c r="F1652" s="602" t="s">
        <v>497</v>
      </c>
      <c r="G1652" s="602" t="s">
        <v>498</v>
      </c>
      <c r="H1652" s="602" t="s">
        <v>497</v>
      </c>
      <c r="I1652" s="602" t="s">
        <v>497</v>
      </c>
      <c r="J1652" s="602" t="s">
        <v>499</v>
      </c>
      <c r="K1652" s="602" t="s">
        <v>497</v>
      </c>
      <c r="L1652" s="602" t="s">
        <v>498</v>
      </c>
      <c r="M1652" s="602" t="s">
        <v>499</v>
      </c>
      <c r="N1652" s="602" t="s">
        <v>497</v>
      </c>
      <c r="O1652" s="602" t="s">
        <v>497</v>
      </c>
      <c r="P1652" s="602" t="s">
        <v>498</v>
      </c>
      <c r="Q1652" s="602" t="s">
        <v>498</v>
      </c>
      <c r="R1652" s="602" t="s">
        <v>498</v>
      </c>
      <c r="S1652" s="602" t="s">
        <v>498</v>
      </c>
      <c r="T1652" s="602" t="s">
        <v>498</v>
      </c>
      <c r="U1652" s="602" t="s">
        <v>498</v>
      </c>
      <c r="V1652" s="602" t="s">
        <v>498</v>
      </c>
      <c r="W1652" s="602" t="s">
        <v>498</v>
      </c>
      <c r="X1652" s="602" t="s">
        <v>498</v>
      </c>
    </row>
    <row r="1653" spans="1:24" s="602" customFormat="1">
      <c r="A1653" s="602">
        <v>417628</v>
      </c>
      <c r="B1653" s="602" t="s">
        <v>5842</v>
      </c>
      <c r="C1653" s="602" t="s">
        <v>499</v>
      </c>
      <c r="D1653" s="602" t="s">
        <v>499</v>
      </c>
      <c r="E1653" s="602" t="s">
        <v>499</v>
      </c>
      <c r="F1653" s="602" t="s">
        <v>497</v>
      </c>
      <c r="G1653" s="602" t="s">
        <v>499</v>
      </c>
      <c r="H1653" s="602" t="s">
        <v>497</v>
      </c>
      <c r="I1653" s="602" t="s">
        <v>497</v>
      </c>
      <c r="J1653" s="602" t="s">
        <v>499</v>
      </c>
      <c r="K1653" s="602" t="s">
        <v>497</v>
      </c>
      <c r="L1653" s="602" t="s">
        <v>498</v>
      </c>
      <c r="M1653" s="602" t="s">
        <v>498</v>
      </c>
      <c r="N1653" s="602" t="s">
        <v>498</v>
      </c>
      <c r="O1653" s="602" t="s">
        <v>498</v>
      </c>
      <c r="P1653" s="602" t="s">
        <v>498</v>
      </c>
      <c r="Q1653" s="602" t="s">
        <v>498</v>
      </c>
      <c r="R1653" s="602" t="s">
        <v>498</v>
      </c>
      <c r="S1653" s="602" t="s">
        <v>498</v>
      </c>
      <c r="T1653" s="602" t="s">
        <v>498</v>
      </c>
      <c r="U1653" s="602" t="s">
        <v>498</v>
      </c>
      <c r="V1653" s="602" t="s">
        <v>498</v>
      </c>
      <c r="W1653" s="602" t="s">
        <v>498</v>
      </c>
      <c r="X1653" s="602" t="s">
        <v>498</v>
      </c>
    </row>
    <row r="1654" spans="1:24" s="602" customFormat="1">
      <c r="A1654" s="602">
        <v>417960</v>
      </c>
      <c r="B1654" s="602" t="s">
        <v>5842</v>
      </c>
      <c r="C1654" s="602" t="s">
        <v>499</v>
      </c>
      <c r="D1654" s="602" t="s">
        <v>499</v>
      </c>
      <c r="E1654" s="602" t="s">
        <v>499</v>
      </c>
      <c r="F1654" s="602" t="s">
        <v>497</v>
      </c>
      <c r="G1654" s="602" t="s">
        <v>497</v>
      </c>
      <c r="H1654" s="602" t="s">
        <v>499</v>
      </c>
      <c r="I1654" s="602" t="s">
        <v>499</v>
      </c>
      <c r="J1654" s="602" t="s">
        <v>499</v>
      </c>
      <c r="K1654" s="602" t="s">
        <v>499</v>
      </c>
      <c r="L1654" s="602" t="s">
        <v>498</v>
      </c>
      <c r="M1654" s="602" t="s">
        <v>499</v>
      </c>
      <c r="N1654" s="602" t="s">
        <v>498</v>
      </c>
      <c r="O1654" s="602" t="s">
        <v>498</v>
      </c>
      <c r="P1654" s="602" t="s">
        <v>498</v>
      </c>
      <c r="Q1654" s="602" t="s">
        <v>498</v>
      </c>
      <c r="R1654" s="602" t="s">
        <v>498</v>
      </c>
      <c r="S1654" s="602" t="s">
        <v>498</v>
      </c>
      <c r="T1654" s="602" t="s">
        <v>498</v>
      </c>
      <c r="U1654" s="602" t="s">
        <v>498</v>
      </c>
      <c r="V1654" s="602" t="s">
        <v>498</v>
      </c>
      <c r="W1654" s="602" t="s">
        <v>498</v>
      </c>
      <c r="X1654" s="602" t="s">
        <v>498</v>
      </c>
    </row>
    <row r="1655" spans="1:24" s="602" customFormat="1">
      <c r="A1655" s="602">
        <v>420028</v>
      </c>
      <c r="B1655" s="602" t="s">
        <v>5842</v>
      </c>
      <c r="C1655" s="602" t="s">
        <v>499</v>
      </c>
      <c r="D1655" s="602" t="s">
        <v>499</v>
      </c>
      <c r="E1655" s="602" t="s">
        <v>499</v>
      </c>
      <c r="F1655" s="602" t="s">
        <v>497</v>
      </c>
      <c r="G1655" s="602" t="s">
        <v>497</v>
      </c>
      <c r="H1655" s="602" t="s">
        <v>499</v>
      </c>
      <c r="I1655" s="602" t="s">
        <v>497</v>
      </c>
      <c r="J1655" s="602" t="s">
        <v>497</v>
      </c>
      <c r="K1655" s="602" t="s">
        <v>499</v>
      </c>
      <c r="L1655" s="602" t="s">
        <v>498</v>
      </c>
      <c r="M1655" s="602" t="s">
        <v>497</v>
      </c>
      <c r="N1655" s="602" t="s">
        <v>498</v>
      </c>
      <c r="O1655" s="602" t="s">
        <v>498</v>
      </c>
      <c r="P1655" s="602" t="s">
        <v>498</v>
      </c>
      <c r="Q1655" s="602" t="s">
        <v>498</v>
      </c>
      <c r="R1655" s="602" t="s">
        <v>498</v>
      </c>
      <c r="S1655" s="602" t="s">
        <v>498</v>
      </c>
      <c r="T1655" s="602" t="s">
        <v>498</v>
      </c>
      <c r="U1655" s="602" t="s">
        <v>498</v>
      </c>
      <c r="V1655" s="602" t="s">
        <v>498</v>
      </c>
      <c r="W1655" s="602" t="s">
        <v>498</v>
      </c>
      <c r="X1655" s="602" t="s">
        <v>498</v>
      </c>
    </row>
    <row r="1656" spans="1:24" s="602" customFormat="1">
      <c r="A1656" s="602">
        <v>412812</v>
      </c>
      <c r="B1656" s="602" t="s">
        <v>5842</v>
      </c>
      <c r="C1656" s="602" t="s">
        <v>499</v>
      </c>
      <c r="D1656" s="602" t="s">
        <v>499</v>
      </c>
      <c r="E1656" s="602" t="s">
        <v>499</v>
      </c>
      <c r="F1656" s="602" t="s">
        <v>499</v>
      </c>
      <c r="G1656" s="602" t="s">
        <v>498</v>
      </c>
      <c r="H1656" s="602" t="s">
        <v>497</v>
      </c>
      <c r="I1656" s="602" t="s">
        <v>497</v>
      </c>
      <c r="J1656" s="602" t="s">
        <v>497</v>
      </c>
      <c r="K1656" s="602" t="s">
        <v>499</v>
      </c>
      <c r="L1656" s="602" t="s">
        <v>499</v>
      </c>
      <c r="M1656" s="602" t="s">
        <v>499</v>
      </c>
      <c r="N1656" s="602" t="s">
        <v>498</v>
      </c>
      <c r="O1656" s="602" t="s">
        <v>499</v>
      </c>
      <c r="P1656" s="602" t="s">
        <v>499</v>
      </c>
      <c r="Q1656" s="602" t="s">
        <v>499</v>
      </c>
      <c r="R1656" s="602" t="s">
        <v>498</v>
      </c>
      <c r="S1656" s="602" t="s">
        <v>498</v>
      </c>
      <c r="T1656" s="602" t="s">
        <v>499</v>
      </c>
      <c r="U1656" s="602" t="s">
        <v>498</v>
      </c>
      <c r="V1656" s="602" t="s">
        <v>498</v>
      </c>
      <c r="W1656" s="602" t="s">
        <v>498</v>
      </c>
      <c r="X1656" s="602" t="s">
        <v>498</v>
      </c>
    </row>
    <row r="1657" spans="1:24" s="602" customFormat="1">
      <c r="A1657" s="602">
        <v>414174</v>
      </c>
      <c r="B1657" s="602" t="s">
        <v>5842</v>
      </c>
      <c r="C1657" s="602" t="s">
        <v>499</v>
      </c>
      <c r="D1657" s="602" t="s">
        <v>499</v>
      </c>
      <c r="E1657" s="602" t="s">
        <v>499</v>
      </c>
      <c r="F1657" s="602" t="s">
        <v>499</v>
      </c>
      <c r="G1657" s="602" t="s">
        <v>497</v>
      </c>
      <c r="H1657" s="602" t="s">
        <v>497</v>
      </c>
      <c r="I1657" s="602" t="s">
        <v>499</v>
      </c>
      <c r="J1657" s="602" t="s">
        <v>497</v>
      </c>
      <c r="K1657" s="602" t="s">
        <v>499</v>
      </c>
      <c r="L1657" s="602" t="s">
        <v>497</v>
      </c>
      <c r="M1657" s="602" t="s">
        <v>499</v>
      </c>
      <c r="N1657" s="602" t="s">
        <v>498</v>
      </c>
      <c r="O1657" s="602" t="s">
        <v>499</v>
      </c>
      <c r="P1657" s="602" t="s">
        <v>497</v>
      </c>
      <c r="Q1657" s="602" t="s">
        <v>499</v>
      </c>
      <c r="R1657" s="602" t="s">
        <v>498</v>
      </c>
      <c r="S1657" s="602" t="s">
        <v>498</v>
      </c>
      <c r="T1657" s="602" t="s">
        <v>499</v>
      </c>
      <c r="U1657" s="602" t="s">
        <v>498</v>
      </c>
      <c r="V1657" s="602" t="s">
        <v>499</v>
      </c>
      <c r="W1657" s="602" t="s">
        <v>499</v>
      </c>
      <c r="X1657" s="602" t="s">
        <v>499</v>
      </c>
    </row>
    <row r="1658" spans="1:24" s="602" customFormat="1">
      <c r="A1658" s="602">
        <v>414290</v>
      </c>
      <c r="B1658" s="602" t="s">
        <v>5842</v>
      </c>
      <c r="C1658" s="602" t="s">
        <v>499</v>
      </c>
      <c r="D1658" s="602" t="s">
        <v>499</v>
      </c>
      <c r="E1658" s="602" t="s">
        <v>499</v>
      </c>
      <c r="F1658" s="602" t="s">
        <v>499</v>
      </c>
      <c r="G1658" s="602" t="s">
        <v>497</v>
      </c>
      <c r="H1658" s="602" t="s">
        <v>499</v>
      </c>
      <c r="I1658" s="602" t="s">
        <v>499</v>
      </c>
      <c r="J1658" s="602" t="s">
        <v>499</v>
      </c>
      <c r="K1658" s="602" t="s">
        <v>499</v>
      </c>
      <c r="L1658" s="602" t="s">
        <v>498</v>
      </c>
      <c r="M1658" s="602" t="s">
        <v>499</v>
      </c>
      <c r="N1658" s="602" t="s">
        <v>499</v>
      </c>
      <c r="O1658" s="602" t="s">
        <v>499</v>
      </c>
      <c r="P1658" s="602" t="s">
        <v>497</v>
      </c>
      <c r="Q1658" s="602" t="s">
        <v>499</v>
      </c>
      <c r="R1658" s="602" t="s">
        <v>498</v>
      </c>
      <c r="S1658" s="602" t="s">
        <v>498</v>
      </c>
      <c r="T1658" s="602" t="s">
        <v>499</v>
      </c>
      <c r="U1658" s="602" t="s">
        <v>498</v>
      </c>
      <c r="V1658" s="602" t="s">
        <v>499</v>
      </c>
      <c r="W1658" s="602" t="s">
        <v>499</v>
      </c>
      <c r="X1658" s="602" t="s">
        <v>498</v>
      </c>
    </row>
    <row r="1659" spans="1:24" s="602" customFormat="1">
      <c r="A1659" s="602">
        <v>414312</v>
      </c>
      <c r="B1659" s="602" t="s">
        <v>5842</v>
      </c>
      <c r="C1659" s="602" t="s">
        <v>499</v>
      </c>
      <c r="D1659" s="602" t="s">
        <v>499</v>
      </c>
      <c r="E1659" s="602" t="s">
        <v>499</v>
      </c>
      <c r="F1659" s="602" t="s">
        <v>499</v>
      </c>
      <c r="G1659" s="602" t="s">
        <v>499</v>
      </c>
      <c r="H1659" s="602" t="s">
        <v>498</v>
      </c>
      <c r="I1659" s="602" t="s">
        <v>499</v>
      </c>
      <c r="J1659" s="602" t="s">
        <v>499</v>
      </c>
      <c r="K1659" s="602" t="s">
        <v>499</v>
      </c>
      <c r="L1659" s="602" t="s">
        <v>497</v>
      </c>
      <c r="M1659" s="602" t="s">
        <v>499</v>
      </c>
      <c r="N1659" s="602" t="s">
        <v>498</v>
      </c>
      <c r="O1659" s="602" t="s">
        <v>498</v>
      </c>
      <c r="P1659" s="602" t="s">
        <v>498</v>
      </c>
      <c r="Q1659" s="602" t="s">
        <v>498</v>
      </c>
      <c r="R1659" s="602" t="s">
        <v>498</v>
      </c>
      <c r="S1659" s="602" t="s">
        <v>498</v>
      </c>
      <c r="T1659" s="602" t="s">
        <v>499</v>
      </c>
      <c r="U1659" s="602" t="s">
        <v>499</v>
      </c>
      <c r="V1659" s="602" t="s">
        <v>499</v>
      </c>
      <c r="W1659" s="602" t="s">
        <v>499</v>
      </c>
      <c r="X1659" s="602" t="s">
        <v>499</v>
      </c>
    </row>
    <row r="1660" spans="1:24" s="602" customFormat="1">
      <c r="A1660" s="602">
        <v>416401</v>
      </c>
      <c r="B1660" s="602" t="s">
        <v>5842</v>
      </c>
      <c r="C1660" s="602" t="s">
        <v>499</v>
      </c>
      <c r="D1660" s="602" t="s">
        <v>499</v>
      </c>
      <c r="E1660" s="602" t="s">
        <v>499</v>
      </c>
      <c r="F1660" s="602" t="s">
        <v>499</v>
      </c>
      <c r="G1660" s="602" t="s">
        <v>498</v>
      </c>
      <c r="H1660" s="602" t="s">
        <v>497</v>
      </c>
      <c r="I1660" s="602" t="s">
        <v>499</v>
      </c>
      <c r="J1660" s="602" t="s">
        <v>499</v>
      </c>
      <c r="K1660" s="602" t="s">
        <v>499</v>
      </c>
      <c r="L1660" s="602" t="s">
        <v>498</v>
      </c>
      <c r="M1660" s="602" t="s">
        <v>498</v>
      </c>
      <c r="N1660" s="602" t="s">
        <v>499</v>
      </c>
      <c r="O1660" s="602" t="s">
        <v>499</v>
      </c>
      <c r="P1660" s="602" t="s">
        <v>499</v>
      </c>
      <c r="Q1660" s="602" t="s">
        <v>498</v>
      </c>
      <c r="R1660" s="602" t="s">
        <v>498</v>
      </c>
      <c r="S1660" s="602" t="s">
        <v>498</v>
      </c>
      <c r="T1660" s="602" t="s">
        <v>499</v>
      </c>
      <c r="U1660" s="602" t="s">
        <v>498</v>
      </c>
      <c r="V1660" s="602" t="s">
        <v>499</v>
      </c>
      <c r="W1660" s="602" t="s">
        <v>498</v>
      </c>
      <c r="X1660" s="602" t="s">
        <v>499</v>
      </c>
    </row>
    <row r="1661" spans="1:24" s="602" customFormat="1">
      <c r="A1661" s="602">
        <v>410186</v>
      </c>
      <c r="B1661" s="602" t="s">
        <v>5842</v>
      </c>
      <c r="C1661" s="602" t="s">
        <v>499</v>
      </c>
      <c r="D1661" s="602" t="s">
        <v>499</v>
      </c>
      <c r="E1661" s="602" t="s">
        <v>499</v>
      </c>
      <c r="F1661" s="602" t="s">
        <v>497</v>
      </c>
      <c r="G1661" s="602" t="s">
        <v>499</v>
      </c>
      <c r="H1661" s="602" t="s">
        <v>497</v>
      </c>
      <c r="I1661" s="602" t="s">
        <v>497</v>
      </c>
      <c r="J1661" s="602" t="s">
        <v>497</v>
      </c>
      <c r="K1661" s="602" t="s">
        <v>499</v>
      </c>
      <c r="L1661" s="602" t="s">
        <v>497</v>
      </c>
      <c r="M1661" s="602" t="s">
        <v>499</v>
      </c>
      <c r="N1661" s="602" t="s">
        <v>499</v>
      </c>
      <c r="O1661" s="602" t="s">
        <v>499</v>
      </c>
      <c r="P1661" s="602" t="s">
        <v>499</v>
      </c>
      <c r="Q1661" s="602" t="s">
        <v>498</v>
      </c>
      <c r="R1661" s="602" t="s">
        <v>498</v>
      </c>
      <c r="S1661" s="602" t="s">
        <v>498</v>
      </c>
      <c r="T1661" s="602" t="s">
        <v>499</v>
      </c>
      <c r="U1661" s="602" t="s">
        <v>498</v>
      </c>
      <c r="V1661" s="602" t="s">
        <v>498</v>
      </c>
      <c r="W1661" s="602" t="s">
        <v>499</v>
      </c>
      <c r="X1661" s="602" t="s">
        <v>499</v>
      </c>
    </row>
    <row r="1662" spans="1:24" s="602" customFormat="1">
      <c r="A1662" s="602">
        <v>416817</v>
      </c>
      <c r="B1662" s="602" t="s">
        <v>5842</v>
      </c>
      <c r="C1662" s="602" t="s">
        <v>499</v>
      </c>
      <c r="D1662" s="602" t="s">
        <v>499</v>
      </c>
      <c r="E1662" s="602" t="s">
        <v>499</v>
      </c>
      <c r="F1662" s="602" t="s">
        <v>497</v>
      </c>
      <c r="G1662" s="602" t="s">
        <v>499</v>
      </c>
      <c r="H1662" s="602" t="s">
        <v>497</v>
      </c>
      <c r="I1662" s="602" t="s">
        <v>499</v>
      </c>
      <c r="J1662" s="602" t="s">
        <v>499</v>
      </c>
      <c r="K1662" s="602" t="s">
        <v>497</v>
      </c>
      <c r="L1662" s="602" t="s">
        <v>499</v>
      </c>
      <c r="M1662" s="602" t="s">
        <v>499</v>
      </c>
      <c r="N1662" s="602" t="s">
        <v>499</v>
      </c>
      <c r="O1662" s="602" t="s">
        <v>499</v>
      </c>
      <c r="P1662" s="602" t="s">
        <v>499</v>
      </c>
      <c r="Q1662" s="602" t="s">
        <v>498</v>
      </c>
      <c r="R1662" s="602" t="s">
        <v>498</v>
      </c>
      <c r="S1662" s="602" t="s">
        <v>498</v>
      </c>
      <c r="T1662" s="602" t="s">
        <v>499</v>
      </c>
      <c r="U1662" s="602" t="s">
        <v>499</v>
      </c>
      <c r="V1662" s="602" t="s">
        <v>499</v>
      </c>
      <c r="W1662" s="602" t="s">
        <v>499</v>
      </c>
      <c r="X1662" s="602" t="s">
        <v>497</v>
      </c>
    </row>
    <row r="1663" spans="1:24" s="602" customFormat="1">
      <c r="A1663" s="602">
        <v>418680</v>
      </c>
      <c r="B1663" s="602" t="s">
        <v>5842</v>
      </c>
      <c r="C1663" s="602" t="s">
        <v>499</v>
      </c>
      <c r="D1663" s="602" t="s">
        <v>499</v>
      </c>
      <c r="E1663" s="602" t="s">
        <v>499</v>
      </c>
      <c r="F1663" s="602" t="s">
        <v>497</v>
      </c>
      <c r="G1663" s="602" t="s">
        <v>497</v>
      </c>
      <c r="H1663" s="602" t="s">
        <v>498</v>
      </c>
      <c r="I1663" s="602" t="s">
        <v>497</v>
      </c>
      <c r="J1663" s="602" t="s">
        <v>497</v>
      </c>
      <c r="K1663" s="602" t="s">
        <v>497</v>
      </c>
      <c r="L1663" s="602" t="s">
        <v>499</v>
      </c>
      <c r="M1663" s="602" t="s">
        <v>499</v>
      </c>
      <c r="N1663" s="602" t="s">
        <v>499</v>
      </c>
      <c r="O1663" s="602" t="s">
        <v>499</v>
      </c>
      <c r="P1663" s="602" t="s">
        <v>499</v>
      </c>
      <c r="Q1663" s="602" t="s">
        <v>499</v>
      </c>
      <c r="R1663" s="602" t="s">
        <v>498</v>
      </c>
      <c r="S1663" s="602" t="s">
        <v>498</v>
      </c>
      <c r="T1663" s="602" t="s">
        <v>499</v>
      </c>
      <c r="U1663" s="602" t="s">
        <v>499</v>
      </c>
      <c r="V1663" s="602" t="s">
        <v>498</v>
      </c>
      <c r="W1663" s="602" t="s">
        <v>498</v>
      </c>
      <c r="X1663" s="602" t="s">
        <v>499</v>
      </c>
    </row>
    <row r="1664" spans="1:24" s="602" customFormat="1">
      <c r="A1664" s="602">
        <v>404312</v>
      </c>
      <c r="B1664" s="602" t="s">
        <v>5842</v>
      </c>
      <c r="C1664" s="602" t="s">
        <v>499</v>
      </c>
      <c r="D1664" s="602" t="s">
        <v>499</v>
      </c>
      <c r="E1664" s="602" t="s">
        <v>499</v>
      </c>
      <c r="F1664" s="602" t="s">
        <v>498</v>
      </c>
      <c r="G1664" s="602" t="s">
        <v>499</v>
      </c>
      <c r="H1664" s="602" t="s">
        <v>498</v>
      </c>
      <c r="I1664" s="602" t="s">
        <v>497</v>
      </c>
      <c r="J1664" s="602" t="s">
        <v>498</v>
      </c>
      <c r="K1664" s="602" t="s">
        <v>499</v>
      </c>
      <c r="L1664" s="602" t="s">
        <v>497</v>
      </c>
      <c r="M1664" s="602" t="s">
        <v>499</v>
      </c>
      <c r="N1664" s="602" t="s">
        <v>498</v>
      </c>
      <c r="O1664" s="602" t="s">
        <v>499</v>
      </c>
      <c r="P1664" s="602" t="s">
        <v>499</v>
      </c>
      <c r="Q1664" s="602" t="s">
        <v>497</v>
      </c>
      <c r="R1664" s="602" t="s">
        <v>498</v>
      </c>
      <c r="S1664" s="602" t="s">
        <v>498</v>
      </c>
      <c r="T1664" s="602" t="s">
        <v>497</v>
      </c>
      <c r="U1664" s="602" t="s">
        <v>499</v>
      </c>
      <c r="V1664" s="602" t="s">
        <v>499</v>
      </c>
      <c r="W1664" s="602" t="s">
        <v>499</v>
      </c>
      <c r="X1664" s="602" t="s">
        <v>497</v>
      </c>
    </row>
    <row r="1665" spans="1:24" s="602" customFormat="1">
      <c r="A1665" s="602">
        <v>416564</v>
      </c>
      <c r="B1665" s="602" t="s">
        <v>5842</v>
      </c>
      <c r="C1665" s="602" t="s">
        <v>499</v>
      </c>
      <c r="D1665" s="602" t="s">
        <v>499</v>
      </c>
      <c r="E1665" s="602" t="s">
        <v>499</v>
      </c>
      <c r="F1665" s="602" t="s">
        <v>499</v>
      </c>
      <c r="G1665" s="602" t="s">
        <v>499</v>
      </c>
      <c r="H1665" s="602" t="s">
        <v>499</v>
      </c>
      <c r="I1665" s="602" t="s">
        <v>499</v>
      </c>
      <c r="J1665" s="602" t="s">
        <v>499</v>
      </c>
      <c r="K1665" s="602" t="s">
        <v>499</v>
      </c>
      <c r="L1665" s="602" t="s">
        <v>498</v>
      </c>
      <c r="M1665" s="602" t="s">
        <v>499</v>
      </c>
      <c r="N1665" s="602" t="s">
        <v>499</v>
      </c>
      <c r="O1665" s="602" t="s">
        <v>499</v>
      </c>
      <c r="P1665" s="602" t="s">
        <v>498</v>
      </c>
      <c r="Q1665" s="602" t="s">
        <v>497</v>
      </c>
      <c r="R1665" s="602" t="s">
        <v>498</v>
      </c>
      <c r="S1665" s="602" t="s">
        <v>498</v>
      </c>
      <c r="T1665" s="602" t="s">
        <v>497</v>
      </c>
      <c r="U1665" s="602" t="s">
        <v>498</v>
      </c>
      <c r="V1665" s="602" t="s">
        <v>497</v>
      </c>
      <c r="W1665" s="602" t="s">
        <v>499</v>
      </c>
      <c r="X1665" s="602" t="s">
        <v>499</v>
      </c>
    </row>
    <row r="1666" spans="1:24" s="602" customFormat="1">
      <c r="A1666" s="602">
        <v>412129</v>
      </c>
      <c r="B1666" s="602" t="s">
        <v>5842</v>
      </c>
      <c r="C1666" s="602" t="s">
        <v>499</v>
      </c>
      <c r="D1666" s="602" t="s">
        <v>499</v>
      </c>
      <c r="E1666" s="602" t="s">
        <v>499</v>
      </c>
      <c r="F1666" s="602" t="s">
        <v>499</v>
      </c>
      <c r="G1666" s="602" t="s">
        <v>499</v>
      </c>
      <c r="H1666" s="602" t="s">
        <v>498</v>
      </c>
      <c r="I1666" s="602" t="s">
        <v>499</v>
      </c>
      <c r="J1666" s="602" t="s">
        <v>499</v>
      </c>
      <c r="K1666" s="602" t="s">
        <v>499</v>
      </c>
      <c r="L1666" s="602" t="s">
        <v>497</v>
      </c>
      <c r="M1666" s="602" t="s">
        <v>497</v>
      </c>
      <c r="N1666" s="602" t="s">
        <v>499</v>
      </c>
      <c r="O1666" s="602" t="s">
        <v>499</v>
      </c>
      <c r="P1666" s="602" t="s">
        <v>499</v>
      </c>
      <c r="Q1666" s="602" t="s">
        <v>499</v>
      </c>
      <c r="R1666" s="602" t="s">
        <v>499</v>
      </c>
      <c r="S1666" s="602" t="s">
        <v>498</v>
      </c>
      <c r="T1666" s="602" t="s">
        <v>498</v>
      </c>
      <c r="U1666" s="602" t="s">
        <v>498</v>
      </c>
      <c r="V1666" s="602" t="s">
        <v>498</v>
      </c>
      <c r="W1666" s="602" t="s">
        <v>498</v>
      </c>
      <c r="X1666" s="602" t="s">
        <v>498</v>
      </c>
    </row>
    <row r="1667" spans="1:24" s="602" customFormat="1">
      <c r="A1667" s="602">
        <v>419101</v>
      </c>
      <c r="B1667" s="602" t="s">
        <v>5842</v>
      </c>
      <c r="C1667" s="602" t="s">
        <v>499</v>
      </c>
      <c r="D1667" s="602" t="s">
        <v>499</v>
      </c>
      <c r="E1667" s="602" t="s">
        <v>499</v>
      </c>
      <c r="F1667" s="602" t="s">
        <v>497</v>
      </c>
      <c r="G1667" s="602" t="s">
        <v>497</v>
      </c>
      <c r="H1667" s="602" t="s">
        <v>498</v>
      </c>
      <c r="I1667" s="602" t="s">
        <v>497</v>
      </c>
      <c r="J1667" s="602" t="s">
        <v>499</v>
      </c>
      <c r="K1667" s="602" t="s">
        <v>497</v>
      </c>
      <c r="L1667" s="602" t="s">
        <v>499</v>
      </c>
      <c r="M1667" s="602" t="s">
        <v>497</v>
      </c>
      <c r="N1667" s="602" t="s">
        <v>499</v>
      </c>
      <c r="O1667" s="602" t="s">
        <v>499</v>
      </c>
      <c r="P1667" s="602" t="s">
        <v>497</v>
      </c>
      <c r="Q1667" s="602" t="s">
        <v>499</v>
      </c>
      <c r="R1667" s="602" t="s">
        <v>499</v>
      </c>
      <c r="S1667" s="602" t="s">
        <v>498</v>
      </c>
      <c r="T1667" s="602" t="s">
        <v>499</v>
      </c>
      <c r="U1667" s="602" t="s">
        <v>499</v>
      </c>
      <c r="V1667" s="602" t="s">
        <v>499</v>
      </c>
      <c r="W1667" s="602" t="s">
        <v>498</v>
      </c>
      <c r="X1667" s="602" t="s">
        <v>497</v>
      </c>
    </row>
    <row r="1668" spans="1:24" s="602" customFormat="1">
      <c r="A1668" s="602">
        <v>415550</v>
      </c>
      <c r="B1668" s="602" t="s">
        <v>5842</v>
      </c>
      <c r="C1668" s="602" t="s">
        <v>499</v>
      </c>
      <c r="D1668" s="602" t="s">
        <v>499</v>
      </c>
      <c r="E1668" s="602" t="s">
        <v>499</v>
      </c>
      <c r="F1668" s="602" t="s">
        <v>498</v>
      </c>
      <c r="G1668" s="602" t="s">
        <v>498</v>
      </c>
      <c r="H1668" s="602" t="s">
        <v>499</v>
      </c>
      <c r="I1668" s="602" t="s">
        <v>499</v>
      </c>
      <c r="J1668" s="602" t="s">
        <v>499</v>
      </c>
      <c r="K1668" s="602" t="s">
        <v>498</v>
      </c>
      <c r="L1668" s="602" t="s">
        <v>498</v>
      </c>
      <c r="M1668" s="602" t="s">
        <v>499</v>
      </c>
      <c r="N1668" s="602" t="s">
        <v>499</v>
      </c>
      <c r="O1668" s="602" t="s">
        <v>498</v>
      </c>
      <c r="P1668" s="602" t="s">
        <v>498</v>
      </c>
      <c r="Q1668" s="602" t="s">
        <v>499</v>
      </c>
      <c r="R1668" s="602" t="s">
        <v>498</v>
      </c>
      <c r="S1668" s="602" t="s">
        <v>499</v>
      </c>
      <c r="T1668" s="602" t="s">
        <v>498</v>
      </c>
      <c r="U1668" s="602" t="s">
        <v>498</v>
      </c>
      <c r="V1668" s="602" t="s">
        <v>498</v>
      </c>
      <c r="W1668" s="602" t="s">
        <v>498</v>
      </c>
      <c r="X1668" s="602" t="s">
        <v>498</v>
      </c>
    </row>
    <row r="1669" spans="1:24" s="602" customFormat="1">
      <c r="A1669" s="602">
        <v>418943</v>
      </c>
      <c r="B1669" s="602" t="s">
        <v>5842</v>
      </c>
      <c r="C1669" s="602" t="s">
        <v>499</v>
      </c>
      <c r="D1669" s="602" t="s">
        <v>499</v>
      </c>
      <c r="E1669" s="602" t="s">
        <v>499</v>
      </c>
      <c r="F1669" s="602" t="s">
        <v>498</v>
      </c>
      <c r="G1669" s="602" t="s">
        <v>498</v>
      </c>
      <c r="H1669" s="602" t="s">
        <v>499</v>
      </c>
      <c r="I1669" s="602" t="s">
        <v>499</v>
      </c>
      <c r="J1669" s="602" t="s">
        <v>499</v>
      </c>
      <c r="K1669" s="602" t="s">
        <v>497</v>
      </c>
      <c r="L1669" s="602" t="s">
        <v>499</v>
      </c>
      <c r="M1669" s="602" t="s">
        <v>499</v>
      </c>
      <c r="N1669" s="602" t="s">
        <v>499</v>
      </c>
      <c r="O1669" s="602" t="s">
        <v>498</v>
      </c>
      <c r="P1669" s="602" t="s">
        <v>498</v>
      </c>
      <c r="Q1669" s="602" t="s">
        <v>498</v>
      </c>
      <c r="R1669" s="602" t="s">
        <v>498</v>
      </c>
      <c r="S1669" s="602" t="s">
        <v>499</v>
      </c>
      <c r="T1669" s="602" t="s">
        <v>498</v>
      </c>
      <c r="U1669" s="602" t="s">
        <v>498</v>
      </c>
      <c r="V1669" s="602" t="s">
        <v>498</v>
      </c>
      <c r="W1669" s="602" t="s">
        <v>498</v>
      </c>
      <c r="X1669" s="602" t="s">
        <v>498</v>
      </c>
    </row>
    <row r="1670" spans="1:24" s="602" customFormat="1">
      <c r="A1670" s="602">
        <v>419595</v>
      </c>
      <c r="B1670" s="602" t="s">
        <v>5842</v>
      </c>
      <c r="C1670" s="602" t="s">
        <v>499</v>
      </c>
      <c r="D1670" s="602" t="s">
        <v>499</v>
      </c>
      <c r="E1670" s="602" t="s">
        <v>499</v>
      </c>
      <c r="F1670" s="602" t="s">
        <v>498</v>
      </c>
      <c r="G1670" s="602" t="s">
        <v>498</v>
      </c>
      <c r="H1670" s="602" t="s">
        <v>499</v>
      </c>
      <c r="I1670" s="602" t="s">
        <v>497</v>
      </c>
      <c r="J1670" s="602" t="s">
        <v>499</v>
      </c>
      <c r="K1670" s="602" t="s">
        <v>499</v>
      </c>
      <c r="L1670" s="602" t="s">
        <v>499</v>
      </c>
      <c r="M1670" s="602" t="s">
        <v>499</v>
      </c>
      <c r="N1670" s="602" t="s">
        <v>499</v>
      </c>
      <c r="O1670" s="602" t="s">
        <v>499</v>
      </c>
      <c r="P1670" s="602" t="s">
        <v>499</v>
      </c>
      <c r="Q1670" s="602" t="s">
        <v>499</v>
      </c>
      <c r="R1670" s="602" t="s">
        <v>498</v>
      </c>
      <c r="S1670" s="602" t="s">
        <v>499</v>
      </c>
      <c r="T1670" s="602" t="s">
        <v>498</v>
      </c>
      <c r="U1670" s="602" t="s">
        <v>498</v>
      </c>
      <c r="V1670" s="602" t="s">
        <v>498</v>
      </c>
      <c r="W1670" s="602" t="s">
        <v>498</v>
      </c>
      <c r="X1670" s="602" t="s">
        <v>498</v>
      </c>
    </row>
    <row r="1671" spans="1:24" s="602" customFormat="1">
      <c r="A1671" s="602">
        <v>409446</v>
      </c>
      <c r="B1671" s="602" t="s">
        <v>5842</v>
      </c>
      <c r="C1671" s="602" t="s">
        <v>499</v>
      </c>
      <c r="D1671" s="602" t="s">
        <v>499</v>
      </c>
      <c r="E1671" s="602" t="s">
        <v>499</v>
      </c>
      <c r="F1671" s="602" t="s">
        <v>499</v>
      </c>
      <c r="G1671" s="602" t="s">
        <v>498</v>
      </c>
      <c r="H1671" s="602" t="s">
        <v>499</v>
      </c>
      <c r="I1671" s="602" t="s">
        <v>498</v>
      </c>
      <c r="J1671" s="602" t="s">
        <v>497</v>
      </c>
      <c r="K1671" s="602" t="s">
        <v>497</v>
      </c>
      <c r="L1671" s="602" t="s">
        <v>497</v>
      </c>
      <c r="M1671" s="602" t="s">
        <v>499</v>
      </c>
      <c r="N1671" s="602" t="s">
        <v>499</v>
      </c>
      <c r="O1671" s="602" t="s">
        <v>499</v>
      </c>
      <c r="P1671" s="602" t="s">
        <v>499</v>
      </c>
      <c r="Q1671" s="602" t="s">
        <v>499</v>
      </c>
      <c r="R1671" s="602" t="s">
        <v>498</v>
      </c>
      <c r="S1671" s="602" t="s">
        <v>499</v>
      </c>
      <c r="T1671" s="602" t="s">
        <v>498</v>
      </c>
      <c r="U1671" s="602" t="s">
        <v>498</v>
      </c>
      <c r="V1671" s="602" t="s">
        <v>498</v>
      </c>
      <c r="W1671" s="602" t="s">
        <v>498</v>
      </c>
      <c r="X1671" s="602" t="s">
        <v>498</v>
      </c>
    </row>
    <row r="1672" spans="1:24" s="602" customFormat="1">
      <c r="A1672" s="602">
        <v>409887</v>
      </c>
      <c r="B1672" s="602" t="s">
        <v>5842</v>
      </c>
      <c r="C1672" s="602" t="s">
        <v>499</v>
      </c>
      <c r="D1672" s="602" t="s">
        <v>499</v>
      </c>
      <c r="E1672" s="602" t="s">
        <v>499</v>
      </c>
      <c r="F1672" s="602" t="s">
        <v>499</v>
      </c>
      <c r="G1672" s="602" t="s">
        <v>499</v>
      </c>
      <c r="H1672" s="602" t="s">
        <v>498</v>
      </c>
      <c r="I1672" s="602" t="s">
        <v>499</v>
      </c>
      <c r="J1672" s="602" t="s">
        <v>499</v>
      </c>
      <c r="K1672" s="602" t="s">
        <v>498</v>
      </c>
      <c r="L1672" s="602" t="s">
        <v>499</v>
      </c>
      <c r="M1672" s="602" t="s">
        <v>499</v>
      </c>
      <c r="N1672" s="602" t="s">
        <v>498</v>
      </c>
      <c r="O1672" s="602" t="s">
        <v>498</v>
      </c>
      <c r="P1672" s="602" t="s">
        <v>498</v>
      </c>
      <c r="Q1672" s="602" t="s">
        <v>498</v>
      </c>
      <c r="R1672" s="602" t="s">
        <v>498</v>
      </c>
      <c r="S1672" s="602" t="s">
        <v>499</v>
      </c>
      <c r="T1672" s="602" t="s">
        <v>498</v>
      </c>
      <c r="U1672" s="602" t="s">
        <v>498</v>
      </c>
      <c r="V1672" s="602" t="s">
        <v>498</v>
      </c>
      <c r="W1672" s="602" t="s">
        <v>498</v>
      </c>
      <c r="X1672" s="602" t="s">
        <v>498</v>
      </c>
    </row>
    <row r="1673" spans="1:24" s="602" customFormat="1">
      <c r="A1673" s="602">
        <v>410890</v>
      </c>
      <c r="B1673" s="602" t="s">
        <v>5842</v>
      </c>
      <c r="C1673" s="602" t="s">
        <v>499</v>
      </c>
      <c r="D1673" s="602" t="s">
        <v>499</v>
      </c>
      <c r="E1673" s="602" t="s">
        <v>499</v>
      </c>
      <c r="F1673" s="602" t="s">
        <v>499</v>
      </c>
      <c r="G1673" s="602" t="s">
        <v>499</v>
      </c>
      <c r="H1673" s="602" t="s">
        <v>499</v>
      </c>
      <c r="I1673" s="602" t="s">
        <v>498</v>
      </c>
      <c r="J1673" s="602" t="s">
        <v>499</v>
      </c>
      <c r="K1673" s="602" t="s">
        <v>499</v>
      </c>
      <c r="L1673" s="602" t="s">
        <v>497</v>
      </c>
      <c r="M1673" s="602" t="s">
        <v>499</v>
      </c>
      <c r="N1673" s="602" t="s">
        <v>498</v>
      </c>
      <c r="O1673" s="602" t="s">
        <v>499</v>
      </c>
      <c r="P1673" s="602" t="s">
        <v>499</v>
      </c>
      <c r="Q1673" s="602" t="s">
        <v>499</v>
      </c>
      <c r="R1673" s="602" t="s">
        <v>498</v>
      </c>
      <c r="S1673" s="602" t="s">
        <v>499</v>
      </c>
      <c r="T1673" s="602" t="s">
        <v>498</v>
      </c>
      <c r="U1673" s="602" t="s">
        <v>498</v>
      </c>
      <c r="V1673" s="602" t="s">
        <v>499</v>
      </c>
      <c r="W1673" s="602" t="s">
        <v>499</v>
      </c>
      <c r="X1673" s="602" t="s">
        <v>498</v>
      </c>
    </row>
    <row r="1674" spans="1:24" s="602" customFormat="1">
      <c r="A1674" s="602">
        <v>410977</v>
      </c>
      <c r="B1674" s="602" t="s">
        <v>5842</v>
      </c>
      <c r="C1674" s="602" t="s">
        <v>499</v>
      </c>
      <c r="D1674" s="602" t="s">
        <v>499</v>
      </c>
      <c r="E1674" s="602" t="s">
        <v>499</v>
      </c>
      <c r="F1674" s="602" t="s">
        <v>499</v>
      </c>
      <c r="G1674" s="602" t="s">
        <v>499</v>
      </c>
      <c r="H1674" s="602" t="s">
        <v>499</v>
      </c>
      <c r="I1674" s="602" t="s">
        <v>497</v>
      </c>
      <c r="J1674" s="602" t="s">
        <v>498</v>
      </c>
      <c r="K1674" s="602" t="s">
        <v>497</v>
      </c>
      <c r="L1674" s="602" t="s">
        <v>498</v>
      </c>
      <c r="M1674" s="602" t="s">
        <v>497</v>
      </c>
      <c r="N1674" s="602" t="s">
        <v>498</v>
      </c>
      <c r="O1674" s="602" t="s">
        <v>499</v>
      </c>
      <c r="P1674" s="602" t="s">
        <v>497</v>
      </c>
      <c r="Q1674" s="602" t="s">
        <v>497</v>
      </c>
      <c r="R1674" s="602" t="s">
        <v>498</v>
      </c>
      <c r="S1674" s="602" t="s">
        <v>499</v>
      </c>
      <c r="T1674" s="602" t="s">
        <v>498</v>
      </c>
      <c r="U1674" s="602" t="s">
        <v>498</v>
      </c>
      <c r="V1674" s="602" t="s">
        <v>498</v>
      </c>
      <c r="W1674" s="602" t="s">
        <v>498</v>
      </c>
      <c r="X1674" s="602" t="s">
        <v>498</v>
      </c>
    </row>
    <row r="1675" spans="1:24" s="602" customFormat="1">
      <c r="A1675" s="602">
        <v>412904</v>
      </c>
      <c r="B1675" s="602" t="s">
        <v>5842</v>
      </c>
      <c r="C1675" s="602" t="s">
        <v>499</v>
      </c>
      <c r="D1675" s="602" t="s">
        <v>499</v>
      </c>
      <c r="E1675" s="602" t="s">
        <v>499</v>
      </c>
      <c r="F1675" s="602" t="s">
        <v>499</v>
      </c>
      <c r="G1675" s="602" t="s">
        <v>498</v>
      </c>
      <c r="H1675" s="602" t="s">
        <v>499</v>
      </c>
      <c r="I1675" s="602" t="s">
        <v>497</v>
      </c>
      <c r="J1675" s="602" t="s">
        <v>499</v>
      </c>
      <c r="K1675" s="602" t="s">
        <v>499</v>
      </c>
      <c r="L1675" s="602" t="s">
        <v>499</v>
      </c>
      <c r="M1675" s="602" t="s">
        <v>499</v>
      </c>
      <c r="N1675" s="602" t="s">
        <v>498</v>
      </c>
      <c r="O1675" s="602" t="s">
        <v>499</v>
      </c>
      <c r="P1675" s="602" t="s">
        <v>499</v>
      </c>
      <c r="Q1675" s="602" t="s">
        <v>499</v>
      </c>
      <c r="R1675" s="602" t="s">
        <v>498</v>
      </c>
      <c r="S1675" s="602" t="s">
        <v>499</v>
      </c>
      <c r="T1675" s="602" t="s">
        <v>498</v>
      </c>
      <c r="U1675" s="602" t="s">
        <v>499</v>
      </c>
      <c r="V1675" s="602" t="s">
        <v>499</v>
      </c>
      <c r="W1675" s="602" t="s">
        <v>498</v>
      </c>
      <c r="X1675" s="602" t="s">
        <v>498</v>
      </c>
    </row>
    <row r="1676" spans="1:24" s="602" customFormat="1">
      <c r="A1676" s="602">
        <v>413069</v>
      </c>
      <c r="B1676" s="602" t="s">
        <v>5842</v>
      </c>
      <c r="C1676" s="602" t="s">
        <v>499</v>
      </c>
      <c r="D1676" s="602" t="s">
        <v>499</v>
      </c>
      <c r="E1676" s="602" t="s">
        <v>499</v>
      </c>
      <c r="F1676" s="602" t="s">
        <v>499</v>
      </c>
      <c r="G1676" s="602" t="s">
        <v>498</v>
      </c>
      <c r="H1676" s="602" t="s">
        <v>499</v>
      </c>
      <c r="I1676" s="602" t="s">
        <v>498</v>
      </c>
      <c r="J1676" s="602" t="s">
        <v>498</v>
      </c>
      <c r="K1676" s="602" t="s">
        <v>499</v>
      </c>
      <c r="L1676" s="602" t="s">
        <v>499</v>
      </c>
      <c r="M1676" s="602" t="s">
        <v>499</v>
      </c>
      <c r="N1676" s="602" t="s">
        <v>498</v>
      </c>
      <c r="O1676" s="602" t="s">
        <v>499</v>
      </c>
      <c r="P1676" s="602" t="s">
        <v>498</v>
      </c>
      <c r="Q1676" s="602" t="s">
        <v>498</v>
      </c>
      <c r="R1676" s="602" t="s">
        <v>498</v>
      </c>
      <c r="S1676" s="602" t="s">
        <v>499</v>
      </c>
      <c r="T1676" s="602" t="s">
        <v>498</v>
      </c>
      <c r="U1676" s="602" t="s">
        <v>498</v>
      </c>
      <c r="V1676" s="602" t="s">
        <v>498</v>
      </c>
      <c r="W1676" s="602" t="s">
        <v>498</v>
      </c>
      <c r="X1676" s="602" t="s">
        <v>498</v>
      </c>
    </row>
    <row r="1677" spans="1:24" s="602" customFormat="1">
      <c r="A1677" s="602">
        <v>414051</v>
      </c>
      <c r="B1677" s="602" t="s">
        <v>5842</v>
      </c>
      <c r="C1677" s="602" t="s">
        <v>499</v>
      </c>
      <c r="D1677" s="602" t="s">
        <v>499</v>
      </c>
      <c r="E1677" s="602" t="s">
        <v>499</v>
      </c>
      <c r="F1677" s="602" t="s">
        <v>499</v>
      </c>
      <c r="G1677" s="602" t="s">
        <v>499</v>
      </c>
      <c r="H1677" s="602" t="s">
        <v>499</v>
      </c>
      <c r="I1677" s="602" t="s">
        <v>499</v>
      </c>
      <c r="J1677" s="602" t="s">
        <v>499</v>
      </c>
      <c r="K1677" s="602" t="s">
        <v>499</v>
      </c>
      <c r="L1677" s="602" t="s">
        <v>499</v>
      </c>
      <c r="M1677" s="602" t="s">
        <v>499</v>
      </c>
      <c r="N1677" s="602" t="s">
        <v>498</v>
      </c>
      <c r="O1677" s="602" t="s">
        <v>499</v>
      </c>
      <c r="P1677" s="602" t="s">
        <v>499</v>
      </c>
      <c r="Q1677" s="602" t="s">
        <v>498</v>
      </c>
      <c r="R1677" s="602" t="s">
        <v>498</v>
      </c>
      <c r="S1677" s="602" t="s">
        <v>499</v>
      </c>
      <c r="T1677" s="602" t="s">
        <v>498</v>
      </c>
      <c r="U1677" s="602" t="s">
        <v>498</v>
      </c>
      <c r="V1677" s="602" t="s">
        <v>499</v>
      </c>
      <c r="W1677" s="602" t="s">
        <v>498</v>
      </c>
      <c r="X1677" s="602" t="s">
        <v>498</v>
      </c>
    </row>
    <row r="1678" spans="1:24" s="602" customFormat="1">
      <c r="A1678" s="602">
        <v>414973</v>
      </c>
      <c r="B1678" s="602" t="s">
        <v>5842</v>
      </c>
      <c r="C1678" s="602" t="s">
        <v>499</v>
      </c>
      <c r="D1678" s="602" t="s">
        <v>499</v>
      </c>
      <c r="E1678" s="602" t="s">
        <v>499</v>
      </c>
      <c r="F1678" s="602" t="s">
        <v>499</v>
      </c>
      <c r="G1678" s="602" t="s">
        <v>498</v>
      </c>
      <c r="H1678" s="602" t="s">
        <v>499</v>
      </c>
      <c r="I1678" s="602" t="s">
        <v>497</v>
      </c>
      <c r="J1678" s="602" t="s">
        <v>499</v>
      </c>
      <c r="K1678" s="602" t="s">
        <v>497</v>
      </c>
      <c r="L1678" s="602" t="s">
        <v>499</v>
      </c>
      <c r="M1678" s="602" t="s">
        <v>499</v>
      </c>
      <c r="N1678" s="602" t="s">
        <v>498</v>
      </c>
      <c r="O1678" s="602" t="s">
        <v>499</v>
      </c>
      <c r="P1678" s="602" t="s">
        <v>499</v>
      </c>
      <c r="Q1678" s="602" t="s">
        <v>497</v>
      </c>
      <c r="R1678" s="602" t="s">
        <v>498</v>
      </c>
      <c r="S1678" s="602" t="s">
        <v>499</v>
      </c>
      <c r="T1678" s="602" t="s">
        <v>498</v>
      </c>
      <c r="U1678" s="602" t="s">
        <v>498</v>
      </c>
      <c r="V1678" s="602" t="s">
        <v>499</v>
      </c>
      <c r="W1678" s="602" t="s">
        <v>498</v>
      </c>
      <c r="X1678" s="602" t="s">
        <v>499</v>
      </c>
    </row>
    <row r="1679" spans="1:24" s="602" customFormat="1">
      <c r="A1679" s="602">
        <v>415342</v>
      </c>
      <c r="B1679" s="602" t="s">
        <v>5842</v>
      </c>
      <c r="C1679" s="602" t="s">
        <v>499</v>
      </c>
      <c r="D1679" s="602" t="s">
        <v>499</v>
      </c>
      <c r="E1679" s="602" t="s">
        <v>499</v>
      </c>
      <c r="F1679" s="602" t="s">
        <v>499</v>
      </c>
      <c r="G1679" s="602" t="s">
        <v>497</v>
      </c>
      <c r="H1679" s="602" t="s">
        <v>499</v>
      </c>
      <c r="I1679" s="602" t="s">
        <v>499</v>
      </c>
      <c r="J1679" s="602" t="s">
        <v>499</v>
      </c>
      <c r="K1679" s="602" t="s">
        <v>499</v>
      </c>
      <c r="L1679" s="602" t="s">
        <v>499</v>
      </c>
      <c r="M1679" s="602" t="s">
        <v>499</v>
      </c>
      <c r="N1679" s="602" t="s">
        <v>498</v>
      </c>
      <c r="O1679" s="602" t="s">
        <v>499</v>
      </c>
      <c r="P1679" s="602" t="s">
        <v>499</v>
      </c>
      <c r="Q1679" s="602" t="s">
        <v>498</v>
      </c>
      <c r="R1679" s="602" t="s">
        <v>498</v>
      </c>
      <c r="S1679" s="602" t="s">
        <v>499</v>
      </c>
      <c r="T1679" s="602" t="s">
        <v>498</v>
      </c>
      <c r="U1679" s="602" t="s">
        <v>498</v>
      </c>
      <c r="V1679" s="602" t="s">
        <v>498</v>
      </c>
      <c r="W1679" s="602" t="s">
        <v>498</v>
      </c>
      <c r="X1679" s="602" t="s">
        <v>498</v>
      </c>
    </row>
    <row r="1680" spans="1:24" s="602" customFormat="1">
      <c r="A1680" s="602">
        <v>415514</v>
      </c>
      <c r="B1680" s="602" t="s">
        <v>5842</v>
      </c>
      <c r="C1680" s="602" t="s">
        <v>499</v>
      </c>
      <c r="D1680" s="602" t="s">
        <v>499</v>
      </c>
      <c r="E1680" s="602" t="s">
        <v>499</v>
      </c>
      <c r="F1680" s="602" t="s">
        <v>499</v>
      </c>
      <c r="G1680" s="602" t="s">
        <v>499</v>
      </c>
      <c r="H1680" s="602" t="s">
        <v>497</v>
      </c>
      <c r="I1680" s="602" t="s">
        <v>497</v>
      </c>
      <c r="J1680" s="602" t="s">
        <v>497</v>
      </c>
      <c r="K1680" s="602" t="s">
        <v>499</v>
      </c>
      <c r="L1680" s="602" t="s">
        <v>499</v>
      </c>
      <c r="M1680" s="602" t="s">
        <v>499</v>
      </c>
      <c r="N1680" s="602" t="s">
        <v>498</v>
      </c>
      <c r="O1680" s="602" t="s">
        <v>499</v>
      </c>
      <c r="P1680" s="602" t="s">
        <v>499</v>
      </c>
      <c r="Q1680" s="602" t="s">
        <v>498</v>
      </c>
      <c r="R1680" s="602" t="s">
        <v>498</v>
      </c>
      <c r="S1680" s="602" t="s">
        <v>499</v>
      </c>
      <c r="T1680" s="602" t="s">
        <v>498</v>
      </c>
      <c r="U1680" s="602" t="s">
        <v>498</v>
      </c>
      <c r="V1680" s="602" t="s">
        <v>498</v>
      </c>
      <c r="W1680" s="602" t="s">
        <v>498</v>
      </c>
      <c r="X1680" s="602" t="s">
        <v>498</v>
      </c>
    </row>
    <row r="1681" spans="1:24" s="602" customFormat="1">
      <c r="A1681" s="602">
        <v>415701</v>
      </c>
      <c r="B1681" s="602" t="s">
        <v>5842</v>
      </c>
      <c r="C1681" s="602" t="s">
        <v>499</v>
      </c>
      <c r="D1681" s="602" t="s">
        <v>499</v>
      </c>
      <c r="E1681" s="602" t="s">
        <v>499</v>
      </c>
      <c r="F1681" s="602" t="s">
        <v>499</v>
      </c>
      <c r="G1681" s="602" t="s">
        <v>499</v>
      </c>
      <c r="H1681" s="602" t="s">
        <v>499</v>
      </c>
      <c r="I1681" s="602" t="s">
        <v>499</v>
      </c>
      <c r="J1681" s="602" t="s">
        <v>499</v>
      </c>
      <c r="K1681" s="602" t="s">
        <v>499</v>
      </c>
      <c r="L1681" s="602" t="s">
        <v>499</v>
      </c>
      <c r="M1681" s="602" t="s">
        <v>499</v>
      </c>
      <c r="N1681" s="602" t="s">
        <v>499</v>
      </c>
      <c r="O1681" s="602" t="s">
        <v>499</v>
      </c>
      <c r="P1681" s="602" t="s">
        <v>499</v>
      </c>
      <c r="Q1681" s="602" t="s">
        <v>498</v>
      </c>
      <c r="R1681" s="602" t="s">
        <v>498</v>
      </c>
      <c r="S1681" s="602" t="s">
        <v>499</v>
      </c>
      <c r="T1681" s="602" t="s">
        <v>498</v>
      </c>
      <c r="U1681" s="602" t="s">
        <v>499</v>
      </c>
      <c r="V1681" s="602" t="s">
        <v>499</v>
      </c>
      <c r="W1681" s="602" t="s">
        <v>498</v>
      </c>
      <c r="X1681" s="602" t="s">
        <v>498</v>
      </c>
    </row>
    <row r="1682" spans="1:24" s="602" customFormat="1">
      <c r="A1682" s="602">
        <v>416101</v>
      </c>
      <c r="B1682" s="602" t="s">
        <v>5842</v>
      </c>
      <c r="C1682" s="602" t="s">
        <v>499</v>
      </c>
      <c r="D1682" s="602" t="s">
        <v>499</v>
      </c>
      <c r="E1682" s="602" t="s">
        <v>499</v>
      </c>
      <c r="F1682" s="602" t="s">
        <v>499</v>
      </c>
      <c r="G1682" s="602" t="s">
        <v>499</v>
      </c>
      <c r="H1682" s="602" t="s">
        <v>499</v>
      </c>
      <c r="I1682" s="602" t="s">
        <v>499</v>
      </c>
      <c r="J1682" s="602" t="s">
        <v>498</v>
      </c>
      <c r="K1682" s="602" t="s">
        <v>499</v>
      </c>
      <c r="L1682" s="602" t="s">
        <v>498</v>
      </c>
      <c r="M1682" s="602" t="s">
        <v>499</v>
      </c>
      <c r="N1682" s="602" t="s">
        <v>497</v>
      </c>
      <c r="O1682" s="602" t="s">
        <v>498</v>
      </c>
      <c r="P1682" s="602" t="s">
        <v>498</v>
      </c>
      <c r="Q1682" s="602" t="s">
        <v>499</v>
      </c>
      <c r="R1682" s="602" t="s">
        <v>498</v>
      </c>
      <c r="S1682" s="602" t="s">
        <v>499</v>
      </c>
      <c r="T1682" s="602" t="s">
        <v>498</v>
      </c>
      <c r="U1682" s="602" t="s">
        <v>498</v>
      </c>
      <c r="V1682" s="602" t="s">
        <v>498</v>
      </c>
      <c r="W1682" s="602" t="s">
        <v>498</v>
      </c>
      <c r="X1682" s="602" t="s">
        <v>498</v>
      </c>
    </row>
    <row r="1683" spans="1:24" s="602" customFormat="1">
      <c r="A1683" s="602">
        <v>416151</v>
      </c>
      <c r="B1683" s="602" t="s">
        <v>5842</v>
      </c>
      <c r="C1683" s="602" t="s">
        <v>499</v>
      </c>
      <c r="D1683" s="602" t="s">
        <v>499</v>
      </c>
      <c r="E1683" s="602" t="s">
        <v>499</v>
      </c>
      <c r="F1683" s="602" t="s">
        <v>499</v>
      </c>
      <c r="G1683" s="602" t="s">
        <v>497</v>
      </c>
      <c r="H1683" s="602" t="s">
        <v>499</v>
      </c>
      <c r="I1683" s="602" t="s">
        <v>499</v>
      </c>
      <c r="J1683" s="602" t="s">
        <v>499</v>
      </c>
      <c r="K1683" s="602" t="s">
        <v>499</v>
      </c>
      <c r="L1683" s="602" t="s">
        <v>499</v>
      </c>
      <c r="M1683" s="602" t="s">
        <v>499</v>
      </c>
      <c r="N1683" s="602" t="s">
        <v>498</v>
      </c>
      <c r="O1683" s="602" t="s">
        <v>498</v>
      </c>
      <c r="P1683" s="602" t="s">
        <v>498</v>
      </c>
      <c r="Q1683" s="602" t="s">
        <v>498</v>
      </c>
      <c r="R1683" s="602" t="s">
        <v>498</v>
      </c>
      <c r="S1683" s="602" t="s">
        <v>499</v>
      </c>
      <c r="T1683" s="602" t="s">
        <v>498</v>
      </c>
      <c r="U1683" s="602" t="s">
        <v>498</v>
      </c>
      <c r="V1683" s="602" t="s">
        <v>498</v>
      </c>
      <c r="W1683" s="602" t="s">
        <v>498</v>
      </c>
      <c r="X1683" s="602" t="s">
        <v>498</v>
      </c>
    </row>
    <row r="1684" spans="1:24" s="602" customFormat="1">
      <c r="A1684" s="602">
        <v>416411</v>
      </c>
      <c r="B1684" s="602" t="s">
        <v>5842</v>
      </c>
      <c r="C1684" s="602" t="s">
        <v>499</v>
      </c>
      <c r="D1684" s="602" t="s">
        <v>499</v>
      </c>
      <c r="E1684" s="602" t="s">
        <v>499</v>
      </c>
      <c r="F1684" s="602" t="s">
        <v>499</v>
      </c>
      <c r="G1684" s="602" t="s">
        <v>497</v>
      </c>
      <c r="H1684" s="602" t="s">
        <v>499</v>
      </c>
      <c r="I1684" s="602" t="s">
        <v>499</v>
      </c>
      <c r="J1684" s="602" t="s">
        <v>499</v>
      </c>
      <c r="K1684" s="602" t="s">
        <v>499</v>
      </c>
      <c r="L1684" s="602" t="s">
        <v>499</v>
      </c>
      <c r="M1684" s="602" t="s">
        <v>498</v>
      </c>
      <c r="N1684" s="602" t="s">
        <v>499</v>
      </c>
      <c r="O1684" s="602" t="s">
        <v>499</v>
      </c>
      <c r="P1684" s="602" t="s">
        <v>499</v>
      </c>
      <c r="Q1684" s="602" t="s">
        <v>498</v>
      </c>
      <c r="R1684" s="602" t="s">
        <v>498</v>
      </c>
      <c r="S1684" s="602" t="s">
        <v>499</v>
      </c>
      <c r="T1684" s="602" t="s">
        <v>498</v>
      </c>
      <c r="U1684" s="602" t="s">
        <v>498</v>
      </c>
      <c r="V1684" s="602" t="s">
        <v>498</v>
      </c>
      <c r="W1684" s="602" t="s">
        <v>498</v>
      </c>
      <c r="X1684" s="602" t="s">
        <v>498</v>
      </c>
    </row>
    <row r="1685" spans="1:24" s="602" customFormat="1">
      <c r="A1685" s="602">
        <v>416963</v>
      </c>
      <c r="B1685" s="602" t="s">
        <v>5842</v>
      </c>
      <c r="C1685" s="602" t="s">
        <v>499</v>
      </c>
      <c r="D1685" s="602" t="s">
        <v>499</v>
      </c>
      <c r="E1685" s="602" t="s">
        <v>499</v>
      </c>
      <c r="F1685" s="602" t="s">
        <v>499</v>
      </c>
      <c r="G1685" s="602" t="s">
        <v>499</v>
      </c>
      <c r="H1685" s="602" t="s">
        <v>499</v>
      </c>
      <c r="I1685" s="602" t="s">
        <v>497</v>
      </c>
      <c r="J1685" s="602" t="s">
        <v>498</v>
      </c>
      <c r="K1685" s="602" t="s">
        <v>499</v>
      </c>
      <c r="L1685" s="602" t="s">
        <v>498</v>
      </c>
      <c r="M1685" s="602" t="s">
        <v>499</v>
      </c>
      <c r="N1685" s="602" t="s">
        <v>498</v>
      </c>
      <c r="O1685" s="602" t="s">
        <v>499</v>
      </c>
      <c r="P1685" s="602" t="s">
        <v>499</v>
      </c>
      <c r="Q1685" s="602" t="s">
        <v>499</v>
      </c>
      <c r="R1685" s="602" t="s">
        <v>498</v>
      </c>
      <c r="S1685" s="602" t="s">
        <v>499</v>
      </c>
      <c r="T1685" s="602" t="s">
        <v>498</v>
      </c>
      <c r="U1685" s="602" t="s">
        <v>498</v>
      </c>
      <c r="V1685" s="602" t="s">
        <v>498</v>
      </c>
      <c r="W1685" s="602" t="s">
        <v>498</v>
      </c>
      <c r="X1685" s="602" t="s">
        <v>498</v>
      </c>
    </row>
    <row r="1686" spans="1:24" s="602" customFormat="1">
      <c r="A1686" s="602">
        <v>417435</v>
      </c>
      <c r="B1686" s="602" t="s">
        <v>5842</v>
      </c>
      <c r="C1686" s="602" t="s">
        <v>499</v>
      </c>
      <c r="D1686" s="602" t="s">
        <v>499</v>
      </c>
      <c r="E1686" s="602" t="s">
        <v>499</v>
      </c>
      <c r="F1686" s="602" t="s">
        <v>499</v>
      </c>
      <c r="G1686" s="602" t="s">
        <v>499</v>
      </c>
      <c r="H1686" s="602" t="s">
        <v>499</v>
      </c>
      <c r="I1686" s="602" t="s">
        <v>499</v>
      </c>
      <c r="J1686" s="602" t="s">
        <v>498</v>
      </c>
      <c r="K1686" s="602" t="s">
        <v>499</v>
      </c>
      <c r="L1686" s="602" t="s">
        <v>498</v>
      </c>
      <c r="M1686" s="602" t="s">
        <v>499</v>
      </c>
      <c r="N1686" s="602" t="s">
        <v>498</v>
      </c>
      <c r="O1686" s="602" t="s">
        <v>499</v>
      </c>
      <c r="P1686" s="602" t="s">
        <v>498</v>
      </c>
      <c r="Q1686" s="602" t="s">
        <v>498</v>
      </c>
      <c r="R1686" s="602" t="s">
        <v>498</v>
      </c>
      <c r="S1686" s="602" t="s">
        <v>499</v>
      </c>
      <c r="T1686" s="602" t="s">
        <v>498</v>
      </c>
      <c r="U1686" s="602" t="s">
        <v>498</v>
      </c>
      <c r="V1686" s="602" t="s">
        <v>498</v>
      </c>
      <c r="W1686" s="602" t="s">
        <v>498</v>
      </c>
      <c r="X1686" s="602" t="s">
        <v>498</v>
      </c>
    </row>
    <row r="1687" spans="1:24" s="602" customFormat="1">
      <c r="A1687" s="602">
        <v>417824</v>
      </c>
      <c r="B1687" s="602" t="s">
        <v>5842</v>
      </c>
      <c r="C1687" s="602" t="s">
        <v>499</v>
      </c>
      <c r="D1687" s="602" t="s">
        <v>499</v>
      </c>
      <c r="E1687" s="602" t="s">
        <v>499</v>
      </c>
      <c r="F1687" s="602" t="s">
        <v>499</v>
      </c>
      <c r="G1687" s="602" t="s">
        <v>499</v>
      </c>
      <c r="H1687" s="602" t="s">
        <v>497</v>
      </c>
      <c r="I1687" s="602" t="s">
        <v>499</v>
      </c>
      <c r="J1687" s="602" t="s">
        <v>498</v>
      </c>
      <c r="K1687" s="602" t="s">
        <v>497</v>
      </c>
      <c r="L1687" s="602" t="s">
        <v>498</v>
      </c>
      <c r="M1687" s="602" t="s">
        <v>497</v>
      </c>
      <c r="N1687" s="602" t="s">
        <v>499</v>
      </c>
      <c r="O1687" s="602" t="s">
        <v>499</v>
      </c>
      <c r="P1687" s="602" t="s">
        <v>498</v>
      </c>
      <c r="Q1687" s="602" t="s">
        <v>499</v>
      </c>
      <c r="R1687" s="602" t="s">
        <v>498</v>
      </c>
      <c r="S1687" s="602" t="s">
        <v>499</v>
      </c>
      <c r="T1687" s="602" t="s">
        <v>498</v>
      </c>
      <c r="U1687" s="602" t="s">
        <v>499</v>
      </c>
      <c r="V1687" s="602" t="s">
        <v>499</v>
      </c>
      <c r="W1687" s="602" t="s">
        <v>498</v>
      </c>
      <c r="X1687" s="602" t="s">
        <v>498</v>
      </c>
    </row>
    <row r="1688" spans="1:24" s="602" customFormat="1">
      <c r="A1688" s="602">
        <v>422402</v>
      </c>
      <c r="B1688" s="602" t="s">
        <v>5842</v>
      </c>
      <c r="C1688" s="602" t="s">
        <v>499</v>
      </c>
      <c r="D1688" s="602" t="s">
        <v>499</v>
      </c>
      <c r="E1688" s="602" t="s">
        <v>499</v>
      </c>
      <c r="F1688" s="602" t="s">
        <v>499</v>
      </c>
      <c r="G1688" s="602" t="s">
        <v>499</v>
      </c>
      <c r="H1688" s="602" t="s">
        <v>499</v>
      </c>
      <c r="I1688" s="602" t="s">
        <v>499</v>
      </c>
      <c r="J1688" s="602" t="s">
        <v>499</v>
      </c>
      <c r="K1688" s="602" t="s">
        <v>499</v>
      </c>
      <c r="L1688" s="602" t="s">
        <v>498</v>
      </c>
      <c r="M1688" s="602" t="s">
        <v>499</v>
      </c>
      <c r="N1688" s="602" t="s">
        <v>499</v>
      </c>
      <c r="O1688" s="602" t="s">
        <v>499</v>
      </c>
      <c r="P1688" s="602" t="s">
        <v>499</v>
      </c>
      <c r="Q1688" s="602" t="s">
        <v>498</v>
      </c>
      <c r="R1688" s="602" t="s">
        <v>498</v>
      </c>
      <c r="S1688" s="602" t="s">
        <v>499</v>
      </c>
      <c r="T1688" s="602" t="s">
        <v>498</v>
      </c>
      <c r="U1688" s="602" t="s">
        <v>498</v>
      </c>
      <c r="V1688" s="602" t="s">
        <v>498</v>
      </c>
      <c r="W1688" s="602" t="s">
        <v>498</v>
      </c>
      <c r="X1688" s="602" t="s">
        <v>498</v>
      </c>
    </row>
    <row r="1689" spans="1:24" s="602" customFormat="1">
      <c r="A1689" s="602">
        <v>414479</v>
      </c>
      <c r="B1689" s="602" t="s">
        <v>5842</v>
      </c>
      <c r="C1689" s="602" t="s">
        <v>499</v>
      </c>
      <c r="D1689" s="602" t="s">
        <v>499</v>
      </c>
      <c r="E1689" s="602" t="s">
        <v>499</v>
      </c>
      <c r="F1689" s="602" t="s">
        <v>497</v>
      </c>
      <c r="G1689" s="602" t="s">
        <v>497</v>
      </c>
      <c r="H1689" s="602" t="s">
        <v>497</v>
      </c>
      <c r="I1689" s="602" t="s">
        <v>497</v>
      </c>
      <c r="J1689" s="602" t="s">
        <v>499</v>
      </c>
      <c r="K1689" s="602" t="s">
        <v>499</v>
      </c>
      <c r="L1689" s="602" t="s">
        <v>497</v>
      </c>
      <c r="M1689" s="602" t="s">
        <v>497</v>
      </c>
      <c r="N1689" s="602" t="s">
        <v>499</v>
      </c>
      <c r="O1689" s="602" t="s">
        <v>499</v>
      </c>
      <c r="P1689" s="602" t="s">
        <v>497</v>
      </c>
      <c r="Q1689" s="602" t="s">
        <v>498</v>
      </c>
      <c r="R1689" s="602" t="s">
        <v>498</v>
      </c>
      <c r="S1689" s="602" t="s">
        <v>499</v>
      </c>
      <c r="T1689" s="602" t="s">
        <v>498</v>
      </c>
      <c r="U1689" s="602" t="s">
        <v>498</v>
      </c>
      <c r="V1689" s="602" t="s">
        <v>498</v>
      </c>
      <c r="W1689" s="602" t="s">
        <v>498</v>
      </c>
      <c r="X1689" s="602" t="s">
        <v>498</v>
      </c>
    </row>
    <row r="1690" spans="1:24" s="602" customFormat="1">
      <c r="A1690" s="602">
        <v>414481</v>
      </c>
      <c r="B1690" s="602" t="s">
        <v>5842</v>
      </c>
      <c r="C1690" s="602" t="s">
        <v>499</v>
      </c>
      <c r="D1690" s="602" t="s">
        <v>499</v>
      </c>
      <c r="E1690" s="602" t="s">
        <v>499</v>
      </c>
      <c r="F1690" s="602" t="s">
        <v>497</v>
      </c>
      <c r="G1690" s="602" t="s">
        <v>498</v>
      </c>
      <c r="H1690" s="602" t="s">
        <v>499</v>
      </c>
      <c r="I1690" s="602" t="s">
        <v>499</v>
      </c>
      <c r="J1690" s="602" t="s">
        <v>498</v>
      </c>
      <c r="K1690" s="602" t="s">
        <v>499</v>
      </c>
      <c r="L1690" s="602" t="s">
        <v>499</v>
      </c>
      <c r="M1690" s="602" t="s">
        <v>499</v>
      </c>
      <c r="N1690" s="602" t="s">
        <v>499</v>
      </c>
      <c r="O1690" s="602" t="s">
        <v>499</v>
      </c>
      <c r="P1690" s="602" t="s">
        <v>499</v>
      </c>
      <c r="Q1690" s="602" t="s">
        <v>498</v>
      </c>
      <c r="R1690" s="602" t="s">
        <v>498</v>
      </c>
      <c r="S1690" s="602" t="s">
        <v>499</v>
      </c>
      <c r="T1690" s="602" t="s">
        <v>498</v>
      </c>
      <c r="U1690" s="602" t="s">
        <v>498</v>
      </c>
      <c r="V1690" s="602" t="s">
        <v>498</v>
      </c>
      <c r="W1690" s="602" t="s">
        <v>498</v>
      </c>
      <c r="X1690" s="602" t="s">
        <v>499</v>
      </c>
    </row>
    <row r="1691" spans="1:24" s="602" customFormat="1">
      <c r="A1691" s="602">
        <v>416056</v>
      </c>
      <c r="B1691" s="602" t="s">
        <v>5842</v>
      </c>
      <c r="C1691" s="602" t="s">
        <v>499</v>
      </c>
      <c r="D1691" s="602" t="s">
        <v>499</v>
      </c>
      <c r="E1691" s="602" t="s">
        <v>499</v>
      </c>
      <c r="F1691" s="602" t="s">
        <v>497</v>
      </c>
      <c r="G1691" s="602" t="s">
        <v>497</v>
      </c>
      <c r="H1691" s="602" t="s">
        <v>497</v>
      </c>
      <c r="I1691" s="602" t="s">
        <v>497</v>
      </c>
      <c r="J1691" s="602" t="s">
        <v>499</v>
      </c>
      <c r="K1691" s="602" t="s">
        <v>497</v>
      </c>
      <c r="L1691" s="602" t="s">
        <v>499</v>
      </c>
      <c r="M1691" s="602" t="s">
        <v>499</v>
      </c>
      <c r="N1691" s="602" t="s">
        <v>499</v>
      </c>
      <c r="O1691" s="602" t="s">
        <v>499</v>
      </c>
      <c r="P1691" s="602" t="s">
        <v>498</v>
      </c>
      <c r="Q1691" s="602" t="s">
        <v>498</v>
      </c>
      <c r="R1691" s="602" t="s">
        <v>498</v>
      </c>
      <c r="S1691" s="602" t="s">
        <v>499</v>
      </c>
      <c r="T1691" s="602" t="s">
        <v>498</v>
      </c>
      <c r="U1691" s="602" t="s">
        <v>497</v>
      </c>
      <c r="V1691" s="602" t="s">
        <v>499</v>
      </c>
      <c r="W1691" s="602" t="s">
        <v>498</v>
      </c>
      <c r="X1691" s="602" t="s">
        <v>499</v>
      </c>
    </row>
    <row r="1692" spans="1:24" s="602" customFormat="1">
      <c r="A1692" s="602">
        <v>417645</v>
      </c>
      <c r="B1692" s="602" t="s">
        <v>5842</v>
      </c>
      <c r="C1692" s="602" t="s">
        <v>499</v>
      </c>
      <c r="D1692" s="602" t="s">
        <v>499</v>
      </c>
      <c r="E1692" s="602" t="s">
        <v>499</v>
      </c>
      <c r="F1692" s="602" t="s">
        <v>497</v>
      </c>
      <c r="G1692" s="602" t="s">
        <v>499</v>
      </c>
      <c r="H1692" s="602" t="s">
        <v>499</v>
      </c>
      <c r="I1692" s="602" t="s">
        <v>499</v>
      </c>
      <c r="J1692" s="602" t="s">
        <v>499</v>
      </c>
      <c r="K1692" s="602" t="s">
        <v>498</v>
      </c>
      <c r="L1692" s="602" t="s">
        <v>498</v>
      </c>
      <c r="M1692" s="602" t="s">
        <v>498</v>
      </c>
      <c r="N1692" s="602" t="s">
        <v>497</v>
      </c>
      <c r="O1692" s="602" t="s">
        <v>499</v>
      </c>
      <c r="P1692" s="602" t="s">
        <v>499</v>
      </c>
      <c r="Q1692" s="602" t="s">
        <v>497</v>
      </c>
      <c r="R1692" s="602" t="s">
        <v>498</v>
      </c>
      <c r="S1692" s="602" t="s">
        <v>499</v>
      </c>
      <c r="T1692" s="602" t="s">
        <v>498</v>
      </c>
      <c r="U1692" s="602" t="s">
        <v>498</v>
      </c>
      <c r="V1692" s="602" t="s">
        <v>498</v>
      </c>
      <c r="W1692" s="602" t="s">
        <v>498</v>
      </c>
      <c r="X1692" s="602" t="s">
        <v>498</v>
      </c>
    </row>
    <row r="1693" spans="1:24" s="602" customFormat="1">
      <c r="A1693" s="602">
        <v>412669</v>
      </c>
      <c r="B1693" s="602" t="s">
        <v>5842</v>
      </c>
      <c r="C1693" s="602" t="s">
        <v>499</v>
      </c>
      <c r="D1693" s="602" t="s">
        <v>499</v>
      </c>
      <c r="E1693" s="602" t="s">
        <v>499</v>
      </c>
      <c r="F1693" s="602" t="s">
        <v>499</v>
      </c>
      <c r="G1693" s="602" t="s">
        <v>498</v>
      </c>
      <c r="H1693" s="602" t="s">
        <v>497</v>
      </c>
      <c r="I1693" s="602" t="s">
        <v>499</v>
      </c>
      <c r="J1693" s="602" t="s">
        <v>499</v>
      </c>
      <c r="K1693" s="602" t="s">
        <v>499</v>
      </c>
      <c r="L1693" s="602" t="s">
        <v>497</v>
      </c>
      <c r="M1693" s="602" t="s">
        <v>499</v>
      </c>
      <c r="N1693" s="602" t="s">
        <v>499</v>
      </c>
      <c r="O1693" s="602" t="s">
        <v>499</v>
      </c>
      <c r="P1693" s="602" t="s">
        <v>499</v>
      </c>
      <c r="Q1693" s="602" t="s">
        <v>499</v>
      </c>
      <c r="R1693" s="602" t="s">
        <v>498</v>
      </c>
      <c r="S1693" s="602" t="s">
        <v>499</v>
      </c>
      <c r="T1693" s="602" t="s">
        <v>499</v>
      </c>
      <c r="U1693" s="602" t="s">
        <v>498</v>
      </c>
      <c r="V1693" s="602" t="s">
        <v>498</v>
      </c>
      <c r="W1693" s="602" t="s">
        <v>498</v>
      </c>
      <c r="X1693" s="602" t="s">
        <v>499</v>
      </c>
    </row>
    <row r="1694" spans="1:24" s="602" customFormat="1">
      <c r="A1694" s="602">
        <v>416453</v>
      </c>
      <c r="B1694" s="602" t="s">
        <v>5842</v>
      </c>
      <c r="C1694" s="602" t="s">
        <v>499</v>
      </c>
      <c r="D1694" s="602" t="s">
        <v>499</v>
      </c>
      <c r="E1694" s="602" t="s">
        <v>499</v>
      </c>
      <c r="F1694" s="602" t="s">
        <v>499</v>
      </c>
      <c r="G1694" s="602" t="s">
        <v>497</v>
      </c>
      <c r="H1694" s="602" t="s">
        <v>497</v>
      </c>
      <c r="I1694" s="602" t="s">
        <v>499</v>
      </c>
      <c r="J1694" s="602" t="s">
        <v>499</v>
      </c>
      <c r="K1694" s="602" t="s">
        <v>499</v>
      </c>
      <c r="L1694" s="602" t="s">
        <v>498</v>
      </c>
      <c r="M1694" s="602" t="s">
        <v>499</v>
      </c>
      <c r="N1694" s="602" t="s">
        <v>497</v>
      </c>
      <c r="O1694" s="602" t="s">
        <v>499</v>
      </c>
      <c r="P1694" s="602" t="s">
        <v>499</v>
      </c>
      <c r="Q1694" s="602" t="s">
        <v>498</v>
      </c>
      <c r="R1694" s="602" t="s">
        <v>498</v>
      </c>
      <c r="S1694" s="602" t="s">
        <v>499</v>
      </c>
      <c r="T1694" s="602" t="s">
        <v>499</v>
      </c>
      <c r="U1694" s="602" t="s">
        <v>499</v>
      </c>
      <c r="V1694" s="602" t="s">
        <v>499</v>
      </c>
      <c r="W1694" s="602" t="s">
        <v>498</v>
      </c>
      <c r="X1694" s="602" t="s">
        <v>498</v>
      </c>
    </row>
    <row r="1695" spans="1:24" s="602" customFormat="1">
      <c r="A1695" s="602">
        <v>417521</v>
      </c>
      <c r="B1695" s="602" t="s">
        <v>5842</v>
      </c>
      <c r="C1695" s="602" t="s">
        <v>499</v>
      </c>
      <c r="D1695" s="602" t="s">
        <v>499</v>
      </c>
      <c r="E1695" s="602" t="s">
        <v>499</v>
      </c>
      <c r="F1695" s="602" t="s">
        <v>499</v>
      </c>
      <c r="G1695" s="602" t="s">
        <v>497</v>
      </c>
      <c r="H1695" s="602" t="s">
        <v>499</v>
      </c>
      <c r="I1695" s="602" t="s">
        <v>497</v>
      </c>
      <c r="J1695" s="602" t="s">
        <v>497</v>
      </c>
      <c r="K1695" s="602" t="s">
        <v>497</v>
      </c>
      <c r="L1695" s="602" t="s">
        <v>498</v>
      </c>
      <c r="M1695" s="602" t="s">
        <v>499</v>
      </c>
      <c r="N1695" s="602" t="s">
        <v>499</v>
      </c>
      <c r="O1695" s="602" t="s">
        <v>497</v>
      </c>
      <c r="P1695" s="602" t="s">
        <v>497</v>
      </c>
      <c r="Q1695" s="602" t="s">
        <v>499</v>
      </c>
      <c r="R1695" s="602" t="s">
        <v>498</v>
      </c>
      <c r="S1695" s="602" t="s">
        <v>499</v>
      </c>
      <c r="T1695" s="602" t="s">
        <v>499</v>
      </c>
      <c r="U1695" s="602" t="s">
        <v>497</v>
      </c>
      <c r="V1695" s="602" t="s">
        <v>499</v>
      </c>
      <c r="W1695" s="602" t="s">
        <v>498</v>
      </c>
      <c r="X1695" s="602" t="s">
        <v>499</v>
      </c>
    </row>
    <row r="1696" spans="1:24" s="602" customFormat="1">
      <c r="A1696" s="602">
        <v>417874</v>
      </c>
      <c r="B1696" s="602" t="s">
        <v>5842</v>
      </c>
      <c r="C1696" s="602" t="s">
        <v>499</v>
      </c>
      <c r="D1696" s="602" t="s">
        <v>499</v>
      </c>
      <c r="E1696" s="602" t="s">
        <v>499</v>
      </c>
      <c r="F1696" s="602" t="s">
        <v>499</v>
      </c>
      <c r="G1696" s="602" t="s">
        <v>497</v>
      </c>
      <c r="H1696" s="602" t="s">
        <v>499</v>
      </c>
      <c r="I1696" s="602" t="s">
        <v>499</v>
      </c>
      <c r="J1696" s="602" t="s">
        <v>499</v>
      </c>
      <c r="K1696" s="602" t="s">
        <v>498</v>
      </c>
      <c r="L1696" s="602" t="s">
        <v>499</v>
      </c>
      <c r="M1696" s="602" t="s">
        <v>498</v>
      </c>
      <c r="N1696" s="602" t="s">
        <v>499</v>
      </c>
      <c r="O1696" s="602" t="s">
        <v>498</v>
      </c>
      <c r="P1696" s="602" t="s">
        <v>499</v>
      </c>
      <c r="Q1696" s="602" t="s">
        <v>498</v>
      </c>
      <c r="R1696" s="602" t="s">
        <v>498</v>
      </c>
      <c r="S1696" s="602" t="s">
        <v>499</v>
      </c>
      <c r="T1696" s="602" t="s">
        <v>499</v>
      </c>
      <c r="U1696" s="602" t="s">
        <v>498</v>
      </c>
      <c r="V1696" s="602" t="s">
        <v>498</v>
      </c>
      <c r="W1696" s="602" t="s">
        <v>498</v>
      </c>
      <c r="X1696" s="602" t="s">
        <v>499</v>
      </c>
    </row>
    <row r="1697" spans="1:24" s="602" customFormat="1">
      <c r="A1697" s="602">
        <v>417918</v>
      </c>
      <c r="B1697" s="602" t="s">
        <v>5842</v>
      </c>
      <c r="C1697" s="602" t="s">
        <v>499</v>
      </c>
      <c r="D1697" s="602" t="s">
        <v>499</v>
      </c>
      <c r="E1697" s="602" t="s">
        <v>499</v>
      </c>
      <c r="F1697" s="602" t="s">
        <v>499</v>
      </c>
      <c r="G1697" s="602" t="s">
        <v>499</v>
      </c>
      <c r="H1697" s="602" t="s">
        <v>499</v>
      </c>
      <c r="I1697" s="602" t="s">
        <v>499</v>
      </c>
      <c r="J1697" s="602" t="s">
        <v>499</v>
      </c>
      <c r="K1697" s="602" t="s">
        <v>499</v>
      </c>
      <c r="L1697" s="602" t="s">
        <v>498</v>
      </c>
      <c r="M1697" s="602" t="s">
        <v>499</v>
      </c>
      <c r="N1697" s="602" t="s">
        <v>499</v>
      </c>
      <c r="O1697" s="602" t="s">
        <v>499</v>
      </c>
      <c r="P1697" s="602" t="s">
        <v>498</v>
      </c>
      <c r="Q1697" s="602" t="s">
        <v>498</v>
      </c>
      <c r="R1697" s="602" t="s">
        <v>498</v>
      </c>
      <c r="S1697" s="602" t="s">
        <v>499</v>
      </c>
      <c r="T1697" s="602" t="s">
        <v>499</v>
      </c>
      <c r="U1697" s="602" t="s">
        <v>499</v>
      </c>
      <c r="V1697" s="602" t="s">
        <v>499</v>
      </c>
      <c r="W1697" s="602" t="s">
        <v>498</v>
      </c>
      <c r="X1697" s="602" t="s">
        <v>499</v>
      </c>
    </row>
    <row r="1698" spans="1:24" s="602" customFormat="1">
      <c r="A1698" s="602">
        <v>419999</v>
      </c>
      <c r="B1698" s="602" t="s">
        <v>5842</v>
      </c>
      <c r="C1698" s="602" t="s">
        <v>499</v>
      </c>
      <c r="D1698" s="602" t="s">
        <v>499</v>
      </c>
      <c r="E1698" s="602" t="s">
        <v>499</v>
      </c>
      <c r="F1698" s="602" t="s">
        <v>499</v>
      </c>
      <c r="G1698" s="602" t="s">
        <v>499</v>
      </c>
      <c r="H1698" s="602" t="s">
        <v>499</v>
      </c>
      <c r="I1698" s="602" t="s">
        <v>497</v>
      </c>
      <c r="J1698" s="602" t="s">
        <v>499</v>
      </c>
      <c r="K1698" s="602" t="s">
        <v>499</v>
      </c>
      <c r="L1698" s="602" t="s">
        <v>498</v>
      </c>
      <c r="M1698" s="602" t="s">
        <v>499</v>
      </c>
      <c r="N1698" s="602" t="s">
        <v>499</v>
      </c>
      <c r="O1698" s="602" t="s">
        <v>499</v>
      </c>
      <c r="P1698" s="602" t="s">
        <v>499</v>
      </c>
      <c r="Q1698" s="602" t="s">
        <v>498</v>
      </c>
      <c r="R1698" s="602" t="s">
        <v>498</v>
      </c>
      <c r="S1698" s="602" t="s">
        <v>499</v>
      </c>
      <c r="T1698" s="602" t="s">
        <v>499</v>
      </c>
      <c r="U1698" s="602" t="s">
        <v>498</v>
      </c>
      <c r="V1698" s="602" t="s">
        <v>498</v>
      </c>
      <c r="W1698" s="602" t="s">
        <v>498</v>
      </c>
      <c r="X1698" s="602" t="s">
        <v>499</v>
      </c>
    </row>
    <row r="1699" spans="1:24" s="602" customFormat="1">
      <c r="A1699" s="602">
        <v>420364</v>
      </c>
      <c r="B1699" s="602" t="s">
        <v>5842</v>
      </c>
      <c r="C1699" s="602" t="s">
        <v>499</v>
      </c>
      <c r="D1699" s="602" t="s">
        <v>499</v>
      </c>
      <c r="E1699" s="602" t="s">
        <v>499</v>
      </c>
      <c r="F1699" s="602" t="s">
        <v>499</v>
      </c>
      <c r="G1699" s="602" t="s">
        <v>498</v>
      </c>
      <c r="H1699" s="602" t="s">
        <v>498</v>
      </c>
      <c r="I1699" s="602" t="s">
        <v>498</v>
      </c>
      <c r="J1699" s="602" t="s">
        <v>499</v>
      </c>
      <c r="K1699" s="602" t="s">
        <v>499</v>
      </c>
      <c r="L1699" s="602" t="s">
        <v>498</v>
      </c>
      <c r="M1699" s="602" t="s">
        <v>499</v>
      </c>
      <c r="N1699" s="602" t="s">
        <v>498</v>
      </c>
      <c r="O1699" s="602" t="s">
        <v>499</v>
      </c>
      <c r="P1699" s="602" t="s">
        <v>498</v>
      </c>
      <c r="Q1699" s="602" t="s">
        <v>498</v>
      </c>
      <c r="R1699" s="602" t="s">
        <v>498</v>
      </c>
      <c r="S1699" s="602" t="s">
        <v>499</v>
      </c>
      <c r="T1699" s="602" t="s">
        <v>499</v>
      </c>
      <c r="U1699" s="602" t="s">
        <v>498</v>
      </c>
      <c r="V1699" s="602" t="s">
        <v>499</v>
      </c>
      <c r="W1699" s="602" t="s">
        <v>499</v>
      </c>
      <c r="X1699" s="602" t="s">
        <v>499</v>
      </c>
    </row>
    <row r="1700" spans="1:24" s="602" customFormat="1">
      <c r="A1700" s="602">
        <v>413970</v>
      </c>
      <c r="B1700" s="602" t="s">
        <v>5842</v>
      </c>
      <c r="C1700" s="602" t="s">
        <v>499</v>
      </c>
      <c r="D1700" s="602" t="s">
        <v>499</v>
      </c>
      <c r="E1700" s="602" t="s">
        <v>499</v>
      </c>
      <c r="F1700" s="602" t="s">
        <v>497</v>
      </c>
      <c r="G1700" s="602" t="s">
        <v>499</v>
      </c>
      <c r="H1700" s="602" t="s">
        <v>499</v>
      </c>
      <c r="I1700" s="602" t="s">
        <v>497</v>
      </c>
      <c r="J1700" s="602" t="s">
        <v>499</v>
      </c>
      <c r="K1700" s="602" t="s">
        <v>497</v>
      </c>
      <c r="L1700" s="602" t="s">
        <v>499</v>
      </c>
      <c r="M1700" s="602" t="s">
        <v>497</v>
      </c>
      <c r="N1700" s="602" t="s">
        <v>497</v>
      </c>
      <c r="O1700" s="602" t="s">
        <v>499</v>
      </c>
      <c r="P1700" s="602" t="s">
        <v>498</v>
      </c>
      <c r="Q1700" s="602" t="s">
        <v>499</v>
      </c>
      <c r="R1700" s="602" t="s">
        <v>498</v>
      </c>
      <c r="S1700" s="602" t="s">
        <v>499</v>
      </c>
      <c r="T1700" s="602" t="s">
        <v>499</v>
      </c>
      <c r="U1700" s="602" t="s">
        <v>497</v>
      </c>
      <c r="V1700" s="602" t="s">
        <v>498</v>
      </c>
      <c r="W1700" s="602" t="s">
        <v>499</v>
      </c>
      <c r="X1700" s="602" t="s">
        <v>499</v>
      </c>
    </row>
    <row r="1701" spans="1:24" s="602" customFormat="1">
      <c r="A1701" s="602">
        <v>415672</v>
      </c>
      <c r="B1701" s="602" t="s">
        <v>5842</v>
      </c>
      <c r="C1701" s="602" t="s">
        <v>499</v>
      </c>
      <c r="D1701" s="602" t="s">
        <v>499</v>
      </c>
      <c r="E1701" s="602" t="s">
        <v>499</v>
      </c>
      <c r="F1701" s="602" t="s">
        <v>497</v>
      </c>
      <c r="G1701" s="602" t="s">
        <v>499</v>
      </c>
      <c r="H1701" s="602" t="s">
        <v>497</v>
      </c>
      <c r="I1701" s="602" t="s">
        <v>499</v>
      </c>
      <c r="J1701" s="602" t="s">
        <v>499</v>
      </c>
      <c r="K1701" s="602" t="s">
        <v>497</v>
      </c>
      <c r="L1701" s="602" t="s">
        <v>499</v>
      </c>
      <c r="M1701" s="602" t="s">
        <v>497</v>
      </c>
      <c r="N1701" s="602" t="s">
        <v>499</v>
      </c>
      <c r="O1701" s="602" t="s">
        <v>499</v>
      </c>
      <c r="P1701" s="602" t="s">
        <v>498</v>
      </c>
      <c r="Q1701" s="602" t="s">
        <v>498</v>
      </c>
      <c r="R1701" s="602" t="s">
        <v>498</v>
      </c>
      <c r="S1701" s="602" t="s">
        <v>499</v>
      </c>
      <c r="T1701" s="602" t="s">
        <v>499</v>
      </c>
      <c r="U1701" s="602" t="s">
        <v>498</v>
      </c>
      <c r="V1701" s="602" t="s">
        <v>498</v>
      </c>
      <c r="W1701" s="602" t="s">
        <v>498</v>
      </c>
      <c r="X1701" s="602" t="s">
        <v>498</v>
      </c>
    </row>
    <row r="1702" spans="1:24" s="602" customFormat="1">
      <c r="A1702" s="602">
        <v>416779</v>
      </c>
      <c r="B1702" s="602" t="s">
        <v>5842</v>
      </c>
      <c r="C1702" s="602" t="s">
        <v>499</v>
      </c>
      <c r="D1702" s="602" t="s">
        <v>499</v>
      </c>
      <c r="E1702" s="602" t="s">
        <v>499</v>
      </c>
      <c r="F1702" s="602" t="s">
        <v>497</v>
      </c>
      <c r="G1702" s="602" t="s">
        <v>498</v>
      </c>
      <c r="H1702" s="602" t="s">
        <v>497</v>
      </c>
      <c r="I1702" s="602" t="s">
        <v>499</v>
      </c>
      <c r="J1702" s="602" t="s">
        <v>499</v>
      </c>
      <c r="K1702" s="602" t="s">
        <v>497</v>
      </c>
      <c r="L1702" s="602" t="s">
        <v>498</v>
      </c>
      <c r="M1702" s="602" t="s">
        <v>499</v>
      </c>
      <c r="N1702" s="602" t="s">
        <v>497</v>
      </c>
      <c r="O1702" s="602" t="s">
        <v>499</v>
      </c>
      <c r="P1702" s="602" t="s">
        <v>499</v>
      </c>
      <c r="Q1702" s="602" t="s">
        <v>498</v>
      </c>
      <c r="R1702" s="602" t="s">
        <v>498</v>
      </c>
      <c r="S1702" s="602" t="s">
        <v>499</v>
      </c>
      <c r="T1702" s="602" t="s">
        <v>499</v>
      </c>
      <c r="U1702" s="602" t="s">
        <v>498</v>
      </c>
      <c r="V1702" s="602" t="s">
        <v>499</v>
      </c>
      <c r="W1702" s="602" t="s">
        <v>498</v>
      </c>
      <c r="X1702" s="602" t="s">
        <v>499</v>
      </c>
    </row>
    <row r="1703" spans="1:24" s="602" customFormat="1">
      <c r="A1703" s="602">
        <v>415697</v>
      </c>
      <c r="B1703" s="602" t="s">
        <v>5842</v>
      </c>
      <c r="C1703" s="602" t="s">
        <v>499</v>
      </c>
      <c r="D1703" s="602" t="s">
        <v>499</v>
      </c>
      <c r="E1703" s="602" t="s">
        <v>499</v>
      </c>
      <c r="F1703" s="602" t="s">
        <v>497</v>
      </c>
      <c r="G1703" s="602" t="s">
        <v>497</v>
      </c>
      <c r="H1703" s="602" t="s">
        <v>499</v>
      </c>
      <c r="I1703" s="602" t="s">
        <v>497</v>
      </c>
      <c r="J1703" s="602" t="s">
        <v>497</v>
      </c>
      <c r="K1703" s="602" t="s">
        <v>497</v>
      </c>
      <c r="L1703" s="602" t="s">
        <v>497</v>
      </c>
      <c r="M1703" s="602" t="s">
        <v>497</v>
      </c>
      <c r="N1703" s="602" t="s">
        <v>499</v>
      </c>
      <c r="O1703" s="602" t="s">
        <v>499</v>
      </c>
      <c r="P1703" s="602" t="s">
        <v>499</v>
      </c>
      <c r="Q1703" s="602" t="s">
        <v>499</v>
      </c>
      <c r="R1703" s="602" t="s">
        <v>498</v>
      </c>
      <c r="S1703" s="602" t="s">
        <v>499</v>
      </c>
      <c r="T1703" s="602" t="s">
        <v>497</v>
      </c>
      <c r="U1703" s="602" t="s">
        <v>499</v>
      </c>
      <c r="V1703" s="602" t="s">
        <v>499</v>
      </c>
      <c r="W1703" s="602" t="s">
        <v>498</v>
      </c>
      <c r="X1703" s="602" t="s">
        <v>499</v>
      </c>
    </row>
    <row r="1704" spans="1:24" s="602" customFormat="1">
      <c r="A1704" s="602">
        <v>414681</v>
      </c>
      <c r="B1704" s="602" t="s">
        <v>5842</v>
      </c>
      <c r="C1704" s="602" t="s">
        <v>499</v>
      </c>
      <c r="D1704" s="602" t="s">
        <v>499</v>
      </c>
      <c r="E1704" s="602" t="s">
        <v>499</v>
      </c>
      <c r="F1704" s="602" t="s">
        <v>499</v>
      </c>
      <c r="G1704" s="602" t="s">
        <v>499</v>
      </c>
      <c r="H1704" s="602" t="s">
        <v>499</v>
      </c>
      <c r="I1704" s="602" t="s">
        <v>498</v>
      </c>
      <c r="J1704" s="602" t="s">
        <v>499</v>
      </c>
      <c r="K1704" s="602" t="s">
        <v>498</v>
      </c>
      <c r="L1704" s="602" t="s">
        <v>499</v>
      </c>
      <c r="M1704" s="602" t="s">
        <v>498</v>
      </c>
      <c r="N1704" s="602" t="s">
        <v>499</v>
      </c>
      <c r="O1704" s="602" t="s">
        <v>499</v>
      </c>
      <c r="P1704" s="602" t="s">
        <v>499</v>
      </c>
      <c r="Q1704" s="602" t="s">
        <v>498</v>
      </c>
      <c r="R1704" s="602" t="s">
        <v>499</v>
      </c>
      <c r="S1704" s="602" t="s">
        <v>499</v>
      </c>
      <c r="T1704" s="602" t="s">
        <v>498</v>
      </c>
      <c r="U1704" s="602" t="s">
        <v>498</v>
      </c>
      <c r="V1704" s="602" t="s">
        <v>498</v>
      </c>
      <c r="W1704" s="602" t="s">
        <v>498</v>
      </c>
      <c r="X1704" s="602" t="s">
        <v>498</v>
      </c>
    </row>
    <row r="1705" spans="1:24" s="602" customFormat="1">
      <c r="A1705" s="602">
        <v>414968</v>
      </c>
      <c r="B1705" s="602" t="s">
        <v>5842</v>
      </c>
      <c r="C1705" s="602" t="s">
        <v>499</v>
      </c>
      <c r="D1705" s="602" t="s">
        <v>499</v>
      </c>
      <c r="E1705" s="602" t="s">
        <v>499</v>
      </c>
      <c r="F1705" s="602" t="s">
        <v>499</v>
      </c>
      <c r="G1705" s="602" t="s">
        <v>499</v>
      </c>
      <c r="H1705" s="602" t="s">
        <v>499</v>
      </c>
      <c r="I1705" s="602" t="s">
        <v>497</v>
      </c>
      <c r="J1705" s="602" t="s">
        <v>497</v>
      </c>
      <c r="K1705" s="602" t="s">
        <v>499</v>
      </c>
      <c r="L1705" s="602" t="s">
        <v>499</v>
      </c>
      <c r="M1705" s="602" t="s">
        <v>499</v>
      </c>
      <c r="N1705" s="602" t="s">
        <v>498</v>
      </c>
      <c r="O1705" s="602" t="s">
        <v>499</v>
      </c>
      <c r="P1705" s="602" t="s">
        <v>499</v>
      </c>
      <c r="Q1705" s="602" t="s">
        <v>499</v>
      </c>
      <c r="R1705" s="602" t="s">
        <v>499</v>
      </c>
      <c r="S1705" s="602" t="s">
        <v>499</v>
      </c>
      <c r="T1705" s="602" t="s">
        <v>498</v>
      </c>
      <c r="U1705" s="602" t="s">
        <v>498</v>
      </c>
      <c r="V1705" s="602" t="s">
        <v>498</v>
      </c>
      <c r="W1705" s="602" t="s">
        <v>498</v>
      </c>
      <c r="X1705" s="602" t="s">
        <v>498</v>
      </c>
    </row>
    <row r="1706" spans="1:24" s="602" customFormat="1">
      <c r="A1706" s="602">
        <v>416175</v>
      </c>
      <c r="B1706" s="602" t="s">
        <v>5842</v>
      </c>
      <c r="C1706" s="602" t="s">
        <v>499</v>
      </c>
      <c r="D1706" s="602" t="s">
        <v>499</v>
      </c>
      <c r="E1706" s="602" t="s">
        <v>499</v>
      </c>
      <c r="F1706" s="602" t="s">
        <v>499</v>
      </c>
      <c r="G1706" s="602" t="s">
        <v>499</v>
      </c>
      <c r="H1706" s="602" t="s">
        <v>499</v>
      </c>
      <c r="I1706" s="602" t="s">
        <v>497</v>
      </c>
      <c r="J1706" s="602" t="s">
        <v>498</v>
      </c>
      <c r="K1706" s="602" t="s">
        <v>499</v>
      </c>
      <c r="L1706" s="602" t="s">
        <v>498</v>
      </c>
      <c r="M1706" s="602" t="s">
        <v>499</v>
      </c>
      <c r="N1706" s="602" t="s">
        <v>499</v>
      </c>
      <c r="O1706" s="602" t="s">
        <v>499</v>
      </c>
      <c r="P1706" s="602" t="s">
        <v>499</v>
      </c>
      <c r="Q1706" s="602" t="s">
        <v>499</v>
      </c>
      <c r="R1706" s="602" t="s">
        <v>499</v>
      </c>
      <c r="S1706" s="602" t="s">
        <v>499</v>
      </c>
      <c r="T1706" s="602" t="s">
        <v>498</v>
      </c>
      <c r="U1706" s="602" t="s">
        <v>498</v>
      </c>
      <c r="V1706" s="602" t="s">
        <v>498</v>
      </c>
      <c r="W1706" s="602" t="s">
        <v>498</v>
      </c>
      <c r="X1706" s="602" t="s">
        <v>498</v>
      </c>
    </row>
    <row r="1707" spans="1:24" s="602" customFormat="1">
      <c r="A1707" s="602">
        <v>416267</v>
      </c>
      <c r="B1707" s="602" t="s">
        <v>5842</v>
      </c>
      <c r="C1707" s="602" t="s">
        <v>499</v>
      </c>
      <c r="D1707" s="602" t="s">
        <v>499</v>
      </c>
      <c r="E1707" s="602" t="s">
        <v>499</v>
      </c>
      <c r="F1707" s="602" t="s">
        <v>499</v>
      </c>
      <c r="G1707" s="602" t="s">
        <v>497</v>
      </c>
      <c r="H1707" s="602" t="s">
        <v>497</v>
      </c>
      <c r="I1707" s="602" t="s">
        <v>499</v>
      </c>
      <c r="J1707" s="602" t="s">
        <v>499</v>
      </c>
      <c r="K1707" s="602" t="s">
        <v>497</v>
      </c>
      <c r="L1707" s="602" t="s">
        <v>498</v>
      </c>
      <c r="M1707" s="602" t="s">
        <v>499</v>
      </c>
      <c r="N1707" s="602" t="s">
        <v>499</v>
      </c>
      <c r="O1707" s="602" t="s">
        <v>499</v>
      </c>
      <c r="P1707" s="602" t="s">
        <v>499</v>
      </c>
      <c r="Q1707" s="602" t="s">
        <v>499</v>
      </c>
      <c r="R1707" s="602" t="s">
        <v>499</v>
      </c>
      <c r="S1707" s="602" t="s">
        <v>499</v>
      </c>
      <c r="T1707" s="602" t="s">
        <v>498</v>
      </c>
      <c r="U1707" s="602" t="s">
        <v>498</v>
      </c>
      <c r="V1707" s="602" t="s">
        <v>498</v>
      </c>
      <c r="W1707" s="602" t="s">
        <v>498</v>
      </c>
      <c r="X1707" s="602" t="s">
        <v>498</v>
      </c>
    </row>
    <row r="1708" spans="1:24" s="602" customFormat="1">
      <c r="A1708" s="602">
        <v>416572</v>
      </c>
      <c r="B1708" s="602" t="s">
        <v>5842</v>
      </c>
      <c r="C1708" s="602" t="s">
        <v>499</v>
      </c>
      <c r="D1708" s="602" t="s">
        <v>499</v>
      </c>
      <c r="E1708" s="602" t="s">
        <v>499</v>
      </c>
      <c r="F1708" s="602" t="s">
        <v>499</v>
      </c>
      <c r="G1708" s="602" t="s">
        <v>499</v>
      </c>
      <c r="H1708" s="602" t="s">
        <v>499</v>
      </c>
      <c r="I1708" s="602" t="s">
        <v>499</v>
      </c>
      <c r="J1708" s="602" t="s">
        <v>499</v>
      </c>
      <c r="K1708" s="602" t="s">
        <v>499</v>
      </c>
      <c r="L1708" s="602" t="s">
        <v>497</v>
      </c>
      <c r="M1708" s="602" t="s">
        <v>499</v>
      </c>
      <c r="N1708" s="602" t="s">
        <v>499</v>
      </c>
      <c r="O1708" s="602" t="s">
        <v>499</v>
      </c>
      <c r="P1708" s="602" t="s">
        <v>498</v>
      </c>
      <c r="Q1708" s="602" t="s">
        <v>499</v>
      </c>
      <c r="R1708" s="602" t="s">
        <v>499</v>
      </c>
      <c r="S1708" s="602" t="s">
        <v>499</v>
      </c>
      <c r="T1708" s="602" t="s">
        <v>498</v>
      </c>
      <c r="U1708" s="602" t="s">
        <v>498</v>
      </c>
      <c r="V1708" s="602" t="s">
        <v>498</v>
      </c>
      <c r="W1708" s="602" t="s">
        <v>499</v>
      </c>
      <c r="X1708" s="602" t="s">
        <v>498</v>
      </c>
    </row>
    <row r="1709" spans="1:24" s="602" customFormat="1">
      <c r="A1709" s="602">
        <v>416850</v>
      </c>
      <c r="B1709" s="602" t="s">
        <v>5842</v>
      </c>
      <c r="C1709" s="602" t="s">
        <v>499</v>
      </c>
      <c r="D1709" s="602" t="s">
        <v>499</v>
      </c>
      <c r="E1709" s="602" t="s">
        <v>499</v>
      </c>
      <c r="F1709" s="602" t="s">
        <v>499</v>
      </c>
      <c r="G1709" s="602" t="s">
        <v>499</v>
      </c>
      <c r="H1709" s="602" t="s">
        <v>499</v>
      </c>
      <c r="I1709" s="602" t="s">
        <v>499</v>
      </c>
      <c r="J1709" s="602" t="s">
        <v>498</v>
      </c>
      <c r="K1709" s="602" t="s">
        <v>499</v>
      </c>
      <c r="L1709" s="602" t="s">
        <v>499</v>
      </c>
      <c r="M1709" s="602" t="s">
        <v>499</v>
      </c>
      <c r="N1709" s="602" t="s">
        <v>499</v>
      </c>
      <c r="O1709" s="602" t="s">
        <v>499</v>
      </c>
      <c r="P1709" s="602" t="s">
        <v>499</v>
      </c>
      <c r="Q1709" s="602" t="s">
        <v>499</v>
      </c>
      <c r="R1709" s="602" t="s">
        <v>499</v>
      </c>
      <c r="S1709" s="602" t="s">
        <v>499</v>
      </c>
      <c r="T1709" s="602" t="s">
        <v>498</v>
      </c>
      <c r="U1709" s="602" t="s">
        <v>498</v>
      </c>
      <c r="V1709" s="602" t="s">
        <v>498</v>
      </c>
      <c r="W1709" s="602" t="s">
        <v>498</v>
      </c>
      <c r="X1709" s="602" t="s">
        <v>498</v>
      </c>
    </row>
    <row r="1710" spans="1:24" s="602" customFormat="1">
      <c r="A1710" s="602">
        <v>417216</v>
      </c>
      <c r="B1710" s="602" t="s">
        <v>5842</v>
      </c>
      <c r="C1710" s="602" t="s">
        <v>499</v>
      </c>
      <c r="D1710" s="602" t="s">
        <v>499</v>
      </c>
      <c r="E1710" s="602" t="s">
        <v>499</v>
      </c>
      <c r="F1710" s="602" t="s">
        <v>499</v>
      </c>
      <c r="G1710" s="602" t="s">
        <v>499</v>
      </c>
      <c r="H1710" s="602" t="s">
        <v>499</v>
      </c>
      <c r="I1710" s="602" t="s">
        <v>499</v>
      </c>
      <c r="J1710" s="602" t="s">
        <v>499</v>
      </c>
      <c r="K1710" s="602" t="s">
        <v>499</v>
      </c>
      <c r="L1710" s="602" t="s">
        <v>499</v>
      </c>
      <c r="M1710" s="602" t="s">
        <v>499</v>
      </c>
      <c r="N1710" s="602" t="s">
        <v>499</v>
      </c>
      <c r="O1710" s="602" t="s">
        <v>499</v>
      </c>
      <c r="P1710" s="602" t="s">
        <v>498</v>
      </c>
      <c r="Q1710" s="602" t="s">
        <v>499</v>
      </c>
      <c r="R1710" s="602" t="s">
        <v>499</v>
      </c>
      <c r="S1710" s="602" t="s">
        <v>499</v>
      </c>
      <c r="T1710" s="602" t="s">
        <v>498</v>
      </c>
      <c r="U1710" s="602" t="s">
        <v>498</v>
      </c>
      <c r="V1710" s="602" t="s">
        <v>498</v>
      </c>
      <c r="W1710" s="602" t="s">
        <v>499</v>
      </c>
      <c r="X1710" s="602" t="s">
        <v>498</v>
      </c>
    </row>
    <row r="1711" spans="1:24" s="602" customFormat="1">
      <c r="A1711" s="602">
        <v>417285</v>
      </c>
      <c r="B1711" s="602" t="s">
        <v>5842</v>
      </c>
      <c r="C1711" s="602" t="s">
        <v>499</v>
      </c>
      <c r="D1711" s="602" t="s">
        <v>499</v>
      </c>
      <c r="E1711" s="602" t="s">
        <v>499</v>
      </c>
      <c r="F1711" s="602" t="s">
        <v>499</v>
      </c>
      <c r="G1711" s="602" t="s">
        <v>499</v>
      </c>
      <c r="H1711" s="602" t="s">
        <v>499</v>
      </c>
      <c r="I1711" s="602" t="s">
        <v>499</v>
      </c>
      <c r="J1711" s="602" t="s">
        <v>499</v>
      </c>
      <c r="K1711" s="602" t="s">
        <v>499</v>
      </c>
      <c r="L1711" s="602" t="s">
        <v>499</v>
      </c>
      <c r="M1711" s="602" t="s">
        <v>499</v>
      </c>
      <c r="N1711" s="602" t="s">
        <v>499</v>
      </c>
      <c r="O1711" s="602" t="s">
        <v>499</v>
      </c>
      <c r="P1711" s="602" t="s">
        <v>498</v>
      </c>
      <c r="Q1711" s="602" t="s">
        <v>499</v>
      </c>
      <c r="R1711" s="602" t="s">
        <v>499</v>
      </c>
      <c r="S1711" s="602" t="s">
        <v>499</v>
      </c>
      <c r="T1711" s="602" t="s">
        <v>498</v>
      </c>
      <c r="U1711" s="602" t="s">
        <v>498</v>
      </c>
      <c r="V1711" s="602" t="s">
        <v>498</v>
      </c>
      <c r="W1711" s="602" t="s">
        <v>498</v>
      </c>
      <c r="X1711" s="602" t="s">
        <v>498</v>
      </c>
    </row>
    <row r="1712" spans="1:24" s="602" customFormat="1">
      <c r="A1712" s="602">
        <v>419522</v>
      </c>
      <c r="B1712" s="602" t="s">
        <v>5842</v>
      </c>
      <c r="C1712" s="602" t="s">
        <v>499</v>
      </c>
      <c r="D1712" s="602" t="s">
        <v>499</v>
      </c>
      <c r="E1712" s="602" t="s">
        <v>499</v>
      </c>
      <c r="F1712" s="602" t="s">
        <v>499</v>
      </c>
      <c r="G1712" s="602" t="s">
        <v>499</v>
      </c>
      <c r="H1712" s="602" t="s">
        <v>499</v>
      </c>
      <c r="I1712" s="602" t="s">
        <v>497</v>
      </c>
      <c r="J1712" s="602" t="s">
        <v>498</v>
      </c>
      <c r="K1712" s="602" t="s">
        <v>499</v>
      </c>
      <c r="L1712" s="602" t="s">
        <v>498</v>
      </c>
      <c r="M1712" s="602" t="s">
        <v>499</v>
      </c>
      <c r="N1712" s="602" t="s">
        <v>497</v>
      </c>
      <c r="O1712" s="602" t="s">
        <v>499</v>
      </c>
      <c r="P1712" s="602" t="s">
        <v>498</v>
      </c>
      <c r="Q1712" s="602" t="s">
        <v>498</v>
      </c>
      <c r="R1712" s="602" t="s">
        <v>499</v>
      </c>
      <c r="S1712" s="602" t="s">
        <v>499</v>
      </c>
      <c r="T1712" s="602" t="s">
        <v>498</v>
      </c>
      <c r="U1712" s="602" t="s">
        <v>499</v>
      </c>
      <c r="V1712" s="602" t="s">
        <v>499</v>
      </c>
      <c r="W1712" s="602" t="s">
        <v>498</v>
      </c>
      <c r="X1712" s="602" t="s">
        <v>498</v>
      </c>
    </row>
    <row r="1713" spans="1:24" s="602" customFormat="1">
      <c r="A1713" s="602">
        <v>409346</v>
      </c>
      <c r="B1713" s="602" t="s">
        <v>5842</v>
      </c>
      <c r="C1713" s="602" t="s">
        <v>499</v>
      </c>
      <c r="D1713" s="602" t="s">
        <v>499</v>
      </c>
      <c r="E1713" s="602" t="s">
        <v>499</v>
      </c>
      <c r="F1713" s="602" t="s">
        <v>499</v>
      </c>
      <c r="G1713" s="602" t="s">
        <v>499</v>
      </c>
      <c r="H1713" s="602" t="s">
        <v>499</v>
      </c>
      <c r="I1713" s="602" t="s">
        <v>499</v>
      </c>
      <c r="J1713" s="602" t="s">
        <v>499</v>
      </c>
      <c r="K1713" s="602" t="s">
        <v>499</v>
      </c>
      <c r="L1713" s="602" t="s">
        <v>497</v>
      </c>
      <c r="M1713" s="602" t="s">
        <v>499</v>
      </c>
      <c r="N1713" s="602" t="s">
        <v>499</v>
      </c>
      <c r="O1713" s="602" t="s">
        <v>499</v>
      </c>
      <c r="P1713" s="602" t="s">
        <v>498</v>
      </c>
      <c r="Q1713" s="602" t="s">
        <v>497</v>
      </c>
      <c r="R1713" s="602" t="s">
        <v>499</v>
      </c>
      <c r="S1713" s="602" t="s">
        <v>499</v>
      </c>
      <c r="T1713" s="602" t="s">
        <v>499</v>
      </c>
      <c r="U1713" s="602" t="s">
        <v>498</v>
      </c>
      <c r="V1713" s="602" t="s">
        <v>498</v>
      </c>
      <c r="W1713" s="602" t="s">
        <v>498</v>
      </c>
      <c r="X1713" s="602" t="s">
        <v>498</v>
      </c>
    </row>
    <row r="1714" spans="1:24" s="602" customFormat="1">
      <c r="A1714" s="602">
        <v>414221</v>
      </c>
      <c r="B1714" s="602" t="s">
        <v>5842</v>
      </c>
      <c r="C1714" s="602" t="s">
        <v>499</v>
      </c>
      <c r="D1714" s="602" t="s">
        <v>499</v>
      </c>
      <c r="E1714" s="602" t="s">
        <v>499</v>
      </c>
      <c r="F1714" s="602" t="s">
        <v>499</v>
      </c>
      <c r="G1714" s="602" t="s">
        <v>499</v>
      </c>
      <c r="H1714" s="602" t="s">
        <v>499</v>
      </c>
      <c r="I1714" s="602" t="s">
        <v>499</v>
      </c>
      <c r="J1714" s="602" t="s">
        <v>499</v>
      </c>
      <c r="K1714" s="602" t="s">
        <v>499</v>
      </c>
      <c r="L1714" s="602" t="s">
        <v>499</v>
      </c>
      <c r="M1714" s="602" t="s">
        <v>499</v>
      </c>
      <c r="N1714" s="602" t="s">
        <v>499</v>
      </c>
      <c r="O1714" s="602" t="s">
        <v>499</v>
      </c>
      <c r="P1714" s="602" t="s">
        <v>499</v>
      </c>
      <c r="Q1714" s="602" t="s">
        <v>499</v>
      </c>
      <c r="R1714" s="602" t="s">
        <v>499</v>
      </c>
      <c r="S1714" s="602" t="s">
        <v>499</v>
      </c>
      <c r="T1714" s="602" t="s">
        <v>499</v>
      </c>
      <c r="U1714" s="602" t="s">
        <v>499</v>
      </c>
      <c r="V1714" s="602" t="s">
        <v>499</v>
      </c>
      <c r="W1714" s="602" t="s">
        <v>499</v>
      </c>
      <c r="X1714" s="602" t="s">
        <v>499</v>
      </c>
    </row>
    <row r="1715" spans="1:24" s="602" customFormat="1">
      <c r="A1715" s="602">
        <v>414531</v>
      </c>
      <c r="B1715" s="602" t="s">
        <v>5842</v>
      </c>
      <c r="C1715" s="602" t="s">
        <v>499</v>
      </c>
      <c r="D1715" s="602" t="s">
        <v>499</v>
      </c>
      <c r="E1715" s="602" t="s">
        <v>499</v>
      </c>
      <c r="F1715" s="602" t="s">
        <v>499</v>
      </c>
      <c r="G1715" s="602" t="s">
        <v>497</v>
      </c>
      <c r="H1715" s="602" t="s">
        <v>499</v>
      </c>
      <c r="I1715" s="602" t="s">
        <v>499</v>
      </c>
      <c r="J1715" s="602" t="s">
        <v>498</v>
      </c>
      <c r="K1715" s="602" t="s">
        <v>499</v>
      </c>
      <c r="L1715" s="602" t="s">
        <v>498</v>
      </c>
      <c r="M1715" s="602" t="s">
        <v>499</v>
      </c>
      <c r="N1715" s="602" t="s">
        <v>497</v>
      </c>
      <c r="O1715" s="602" t="s">
        <v>499</v>
      </c>
      <c r="P1715" s="602" t="s">
        <v>499</v>
      </c>
      <c r="Q1715" s="602" t="s">
        <v>497</v>
      </c>
      <c r="R1715" s="602" t="s">
        <v>499</v>
      </c>
      <c r="S1715" s="602" t="s">
        <v>499</v>
      </c>
      <c r="T1715" s="602" t="s">
        <v>499</v>
      </c>
      <c r="U1715" s="602" t="s">
        <v>499</v>
      </c>
      <c r="V1715" s="602" t="s">
        <v>499</v>
      </c>
      <c r="W1715" s="602" t="s">
        <v>499</v>
      </c>
      <c r="X1715" s="602" t="s">
        <v>497</v>
      </c>
    </row>
    <row r="1716" spans="1:24" s="602" customFormat="1">
      <c r="A1716" s="602">
        <v>416177</v>
      </c>
      <c r="B1716" s="602" t="s">
        <v>5842</v>
      </c>
      <c r="C1716" s="602" t="s">
        <v>499</v>
      </c>
      <c r="D1716" s="602" t="s">
        <v>499</v>
      </c>
      <c r="E1716" s="602" t="s">
        <v>499</v>
      </c>
      <c r="F1716" s="602" t="s">
        <v>499</v>
      </c>
      <c r="G1716" s="602" t="s">
        <v>499</v>
      </c>
      <c r="H1716" s="602" t="s">
        <v>499</v>
      </c>
      <c r="I1716" s="602" t="s">
        <v>497</v>
      </c>
      <c r="J1716" s="602" t="s">
        <v>497</v>
      </c>
      <c r="K1716" s="602" t="s">
        <v>499</v>
      </c>
      <c r="L1716" s="602" t="s">
        <v>497</v>
      </c>
      <c r="M1716" s="602" t="s">
        <v>499</v>
      </c>
      <c r="N1716" s="602" t="s">
        <v>497</v>
      </c>
      <c r="O1716" s="602" t="s">
        <v>497</v>
      </c>
      <c r="P1716" s="602" t="s">
        <v>499</v>
      </c>
      <c r="Q1716" s="602" t="s">
        <v>497</v>
      </c>
      <c r="R1716" s="602" t="s">
        <v>499</v>
      </c>
      <c r="S1716" s="602" t="s">
        <v>499</v>
      </c>
      <c r="T1716" s="602" t="s">
        <v>499</v>
      </c>
      <c r="U1716" s="602" t="s">
        <v>499</v>
      </c>
      <c r="V1716" s="602" t="s">
        <v>499</v>
      </c>
      <c r="W1716" s="602" t="s">
        <v>498</v>
      </c>
      <c r="X1716" s="602" t="s">
        <v>498</v>
      </c>
    </row>
    <row r="1717" spans="1:24" s="602" customFormat="1">
      <c r="A1717" s="602">
        <v>416516</v>
      </c>
      <c r="B1717" s="602" t="s">
        <v>5842</v>
      </c>
      <c r="C1717" s="602" t="s">
        <v>499</v>
      </c>
      <c r="D1717" s="602" t="s">
        <v>499</v>
      </c>
      <c r="E1717" s="602" t="s">
        <v>499</v>
      </c>
      <c r="F1717" s="602" t="s">
        <v>499</v>
      </c>
      <c r="G1717" s="602" t="s">
        <v>499</v>
      </c>
      <c r="H1717" s="602" t="s">
        <v>497</v>
      </c>
      <c r="I1717" s="602" t="s">
        <v>499</v>
      </c>
      <c r="J1717" s="602" t="s">
        <v>499</v>
      </c>
      <c r="K1717" s="602" t="s">
        <v>497</v>
      </c>
      <c r="L1717" s="602" t="s">
        <v>498</v>
      </c>
      <c r="M1717" s="602" t="s">
        <v>499</v>
      </c>
      <c r="N1717" s="602" t="s">
        <v>499</v>
      </c>
      <c r="O1717" s="602" t="s">
        <v>499</v>
      </c>
      <c r="P1717" s="602" t="s">
        <v>499</v>
      </c>
      <c r="Q1717" s="602" t="s">
        <v>499</v>
      </c>
      <c r="R1717" s="602" t="s">
        <v>499</v>
      </c>
      <c r="S1717" s="602" t="s">
        <v>499</v>
      </c>
      <c r="T1717" s="602" t="s">
        <v>499</v>
      </c>
      <c r="U1717" s="602" t="s">
        <v>498</v>
      </c>
      <c r="V1717" s="602" t="s">
        <v>499</v>
      </c>
      <c r="W1717" s="602" t="s">
        <v>499</v>
      </c>
      <c r="X1717" s="602" t="s">
        <v>499</v>
      </c>
    </row>
    <row r="1718" spans="1:24" s="602" customFormat="1">
      <c r="A1718" s="602">
        <v>418910</v>
      </c>
      <c r="B1718" s="602" t="s">
        <v>5842</v>
      </c>
      <c r="C1718" s="602" t="s">
        <v>499</v>
      </c>
      <c r="D1718" s="602" t="s">
        <v>499</v>
      </c>
      <c r="E1718" s="602" t="s">
        <v>499</v>
      </c>
      <c r="F1718" s="602" t="s">
        <v>499</v>
      </c>
      <c r="G1718" s="602" t="s">
        <v>499</v>
      </c>
      <c r="H1718" s="602" t="s">
        <v>499</v>
      </c>
      <c r="I1718" s="602" t="s">
        <v>499</v>
      </c>
      <c r="J1718" s="602" t="s">
        <v>499</v>
      </c>
      <c r="K1718" s="602" t="s">
        <v>499</v>
      </c>
      <c r="L1718" s="602" t="s">
        <v>499</v>
      </c>
      <c r="M1718" s="602" t="s">
        <v>499</v>
      </c>
      <c r="N1718" s="602" t="s">
        <v>499</v>
      </c>
      <c r="O1718" s="602" t="s">
        <v>499</v>
      </c>
      <c r="P1718" s="602" t="s">
        <v>499</v>
      </c>
      <c r="Q1718" s="602" t="s">
        <v>499</v>
      </c>
      <c r="R1718" s="602" t="s">
        <v>499</v>
      </c>
      <c r="S1718" s="602" t="s">
        <v>499</v>
      </c>
      <c r="T1718" s="602" t="s">
        <v>499</v>
      </c>
      <c r="U1718" s="602" t="s">
        <v>498</v>
      </c>
      <c r="V1718" s="602" t="s">
        <v>499</v>
      </c>
      <c r="W1718" s="602" t="s">
        <v>498</v>
      </c>
      <c r="X1718" s="602" t="s">
        <v>499</v>
      </c>
    </row>
    <row r="1719" spans="1:24" s="602" customFormat="1">
      <c r="A1719" s="602">
        <v>411500</v>
      </c>
      <c r="B1719" s="602" t="s">
        <v>5842</v>
      </c>
      <c r="C1719" s="602" t="s">
        <v>499</v>
      </c>
      <c r="D1719" s="602" t="s">
        <v>499</v>
      </c>
      <c r="E1719" s="602" t="s">
        <v>499</v>
      </c>
      <c r="F1719" s="602" t="s">
        <v>497</v>
      </c>
      <c r="G1719" s="602" t="s">
        <v>499</v>
      </c>
      <c r="H1719" s="602" t="s">
        <v>499</v>
      </c>
      <c r="I1719" s="602" t="s">
        <v>497</v>
      </c>
      <c r="J1719" s="602" t="s">
        <v>499</v>
      </c>
      <c r="K1719" s="602" t="s">
        <v>499</v>
      </c>
      <c r="L1719" s="602" t="s">
        <v>499</v>
      </c>
      <c r="M1719" s="602" t="s">
        <v>499</v>
      </c>
      <c r="N1719" s="602" t="s">
        <v>499</v>
      </c>
      <c r="O1719" s="602" t="s">
        <v>499</v>
      </c>
      <c r="P1719" s="602" t="s">
        <v>497</v>
      </c>
      <c r="Q1719" s="602" t="s">
        <v>499</v>
      </c>
      <c r="R1719" s="602" t="s">
        <v>499</v>
      </c>
      <c r="S1719" s="602" t="s">
        <v>499</v>
      </c>
      <c r="T1719" s="602" t="s">
        <v>497</v>
      </c>
      <c r="U1719" s="602" t="s">
        <v>497</v>
      </c>
      <c r="V1719" s="602" t="s">
        <v>497</v>
      </c>
      <c r="W1719" s="602" t="s">
        <v>499</v>
      </c>
      <c r="X1719" s="602" t="s">
        <v>499</v>
      </c>
    </row>
    <row r="1720" spans="1:24" s="602" customFormat="1">
      <c r="A1720" s="602">
        <v>414025</v>
      </c>
      <c r="B1720" s="602" t="s">
        <v>5842</v>
      </c>
      <c r="C1720" s="602" t="s">
        <v>499</v>
      </c>
      <c r="D1720" s="602" t="s">
        <v>499</v>
      </c>
      <c r="E1720" s="602" t="s">
        <v>499</v>
      </c>
      <c r="F1720" s="602" t="s">
        <v>497</v>
      </c>
      <c r="G1720" s="602" t="s">
        <v>497</v>
      </c>
      <c r="H1720" s="602" t="s">
        <v>499</v>
      </c>
      <c r="I1720" s="602" t="s">
        <v>497</v>
      </c>
      <c r="J1720" s="602" t="s">
        <v>499</v>
      </c>
      <c r="K1720" s="602" t="s">
        <v>499</v>
      </c>
      <c r="L1720" s="602" t="s">
        <v>499</v>
      </c>
      <c r="M1720" s="602" t="s">
        <v>499</v>
      </c>
      <c r="N1720" s="602" t="s">
        <v>497</v>
      </c>
      <c r="O1720" s="602" t="s">
        <v>499</v>
      </c>
      <c r="P1720" s="602" t="s">
        <v>499</v>
      </c>
      <c r="Q1720" s="602" t="s">
        <v>499</v>
      </c>
      <c r="R1720" s="602" t="s">
        <v>499</v>
      </c>
      <c r="S1720" s="602" t="s">
        <v>499</v>
      </c>
      <c r="T1720" s="602" t="s">
        <v>497</v>
      </c>
      <c r="U1720" s="602" t="s">
        <v>497</v>
      </c>
      <c r="V1720" s="602" t="s">
        <v>497</v>
      </c>
      <c r="W1720" s="602" t="s">
        <v>497</v>
      </c>
      <c r="X1720" s="602" t="s">
        <v>499</v>
      </c>
    </row>
    <row r="1721" spans="1:24" s="602" customFormat="1">
      <c r="A1721" s="602">
        <v>416146</v>
      </c>
      <c r="B1721" s="602" t="s">
        <v>5842</v>
      </c>
      <c r="C1721" s="602" t="s">
        <v>499</v>
      </c>
      <c r="D1721" s="602" t="s">
        <v>499</v>
      </c>
      <c r="E1721" s="602" t="s">
        <v>499</v>
      </c>
      <c r="F1721" s="602" t="s">
        <v>499</v>
      </c>
      <c r="G1721" s="602" t="s">
        <v>497</v>
      </c>
      <c r="H1721" s="602" t="s">
        <v>497</v>
      </c>
      <c r="I1721" s="602" t="s">
        <v>499</v>
      </c>
      <c r="J1721" s="602" t="s">
        <v>499</v>
      </c>
      <c r="K1721" s="602" t="s">
        <v>499</v>
      </c>
      <c r="L1721" s="602" t="s">
        <v>497</v>
      </c>
      <c r="M1721" s="602" t="s">
        <v>499</v>
      </c>
      <c r="N1721" s="602" t="s">
        <v>499</v>
      </c>
      <c r="O1721" s="602" t="s">
        <v>498</v>
      </c>
      <c r="P1721" s="602" t="s">
        <v>499</v>
      </c>
      <c r="Q1721" s="602" t="s">
        <v>499</v>
      </c>
      <c r="R1721" s="602" t="s">
        <v>497</v>
      </c>
      <c r="S1721" s="602" t="s">
        <v>499</v>
      </c>
      <c r="T1721" s="602" t="s">
        <v>498</v>
      </c>
      <c r="U1721" s="602" t="s">
        <v>498</v>
      </c>
      <c r="V1721" s="602" t="s">
        <v>499</v>
      </c>
      <c r="W1721" s="602" t="s">
        <v>499</v>
      </c>
      <c r="X1721" s="602" t="s">
        <v>498</v>
      </c>
    </row>
    <row r="1722" spans="1:24" s="602" customFormat="1">
      <c r="A1722" s="602">
        <v>413996</v>
      </c>
      <c r="B1722" s="602" t="s">
        <v>5842</v>
      </c>
      <c r="C1722" s="602" t="s">
        <v>499</v>
      </c>
      <c r="D1722" s="602" t="s">
        <v>499</v>
      </c>
      <c r="E1722" s="602" t="s">
        <v>499</v>
      </c>
      <c r="F1722" s="602" t="s">
        <v>497</v>
      </c>
      <c r="G1722" s="602" t="s">
        <v>499</v>
      </c>
      <c r="H1722" s="602" t="s">
        <v>499</v>
      </c>
      <c r="I1722" s="602" t="s">
        <v>499</v>
      </c>
      <c r="J1722" s="602" t="s">
        <v>498</v>
      </c>
      <c r="K1722" s="602" t="s">
        <v>498</v>
      </c>
      <c r="L1722" s="602" t="s">
        <v>498</v>
      </c>
      <c r="M1722" s="602" t="s">
        <v>499</v>
      </c>
      <c r="N1722" s="602" t="s">
        <v>499</v>
      </c>
      <c r="O1722" s="602" t="s">
        <v>499</v>
      </c>
      <c r="P1722" s="602" t="s">
        <v>497</v>
      </c>
      <c r="Q1722" s="602" t="s">
        <v>499</v>
      </c>
      <c r="R1722" s="602" t="s">
        <v>497</v>
      </c>
      <c r="S1722" s="602" t="s">
        <v>499</v>
      </c>
      <c r="T1722" s="602" t="s">
        <v>499</v>
      </c>
      <c r="U1722" s="602" t="s">
        <v>498</v>
      </c>
      <c r="V1722" s="602" t="s">
        <v>498</v>
      </c>
      <c r="W1722" s="602" t="s">
        <v>499</v>
      </c>
      <c r="X1722" s="602" t="s">
        <v>499</v>
      </c>
    </row>
    <row r="1723" spans="1:24" s="602" customFormat="1">
      <c r="A1723" s="602">
        <v>411263</v>
      </c>
      <c r="B1723" s="602" t="s">
        <v>5842</v>
      </c>
      <c r="C1723" s="602" t="s">
        <v>499</v>
      </c>
      <c r="D1723" s="602" t="s">
        <v>499</v>
      </c>
      <c r="E1723" s="602" t="s">
        <v>499</v>
      </c>
      <c r="F1723" s="602" t="s">
        <v>499</v>
      </c>
      <c r="G1723" s="602" t="s">
        <v>497</v>
      </c>
      <c r="H1723" s="602" t="s">
        <v>499</v>
      </c>
      <c r="I1723" s="602" t="s">
        <v>497</v>
      </c>
      <c r="J1723" s="602" t="s">
        <v>497</v>
      </c>
      <c r="K1723" s="602" t="s">
        <v>497</v>
      </c>
      <c r="L1723" s="602" t="s">
        <v>497</v>
      </c>
      <c r="M1723" s="602" t="s">
        <v>499</v>
      </c>
      <c r="N1723" s="602" t="s">
        <v>497</v>
      </c>
      <c r="O1723" s="602" t="s">
        <v>499</v>
      </c>
      <c r="P1723" s="602" t="s">
        <v>498</v>
      </c>
      <c r="Q1723" s="602" t="s">
        <v>497</v>
      </c>
      <c r="R1723" s="602" t="s">
        <v>497</v>
      </c>
      <c r="S1723" s="602" t="s">
        <v>499</v>
      </c>
      <c r="T1723" s="602" t="s">
        <v>497</v>
      </c>
      <c r="U1723" s="602" t="s">
        <v>499</v>
      </c>
      <c r="V1723" s="602" t="s">
        <v>497</v>
      </c>
      <c r="W1723" s="602" t="s">
        <v>498</v>
      </c>
      <c r="X1723" s="602" t="s">
        <v>497</v>
      </c>
    </row>
    <row r="1724" spans="1:24" s="602" customFormat="1">
      <c r="A1724" s="602">
        <v>416325</v>
      </c>
      <c r="B1724" s="602" t="s">
        <v>5842</v>
      </c>
      <c r="C1724" s="602" t="s">
        <v>499</v>
      </c>
      <c r="D1724" s="602" t="s">
        <v>499</v>
      </c>
      <c r="E1724" s="602" t="s">
        <v>499</v>
      </c>
      <c r="F1724" s="602" t="s">
        <v>497</v>
      </c>
      <c r="G1724" s="602" t="s">
        <v>499</v>
      </c>
      <c r="H1724" s="602" t="s">
        <v>499</v>
      </c>
      <c r="I1724" s="602" t="s">
        <v>498</v>
      </c>
      <c r="J1724" s="602" t="s">
        <v>497</v>
      </c>
      <c r="K1724" s="602" t="s">
        <v>499</v>
      </c>
      <c r="L1724" s="602" t="s">
        <v>498</v>
      </c>
      <c r="M1724" s="602" t="s">
        <v>499</v>
      </c>
      <c r="N1724" s="602" t="s">
        <v>498</v>
      </c>
      <c r="O1724" s="602" t="s">
        <v>499</v>
      </c>
      <c r="P1724" s="602" t="s">
        <v>498</v>
      </c>
      <c r="Q1724" s="602" t="s">
        <v>498</v>
      </c>
      <c r="R1724" s="602" t="s">
        <v>498</v>
      </c>
      <c r="S1724" s="602" t="s">
        <v>497</v>
      </c>
      <c r="T1724" s="602" t="s">
        <v>498</v>
      </c>
      <c r="U1724" s="602" t="s">
        <v>499</v>
      </c>
      <c r="V1724" s="602" t="s">
        <v>497</v>
      </c>
      <c r="W1724" s="602" t="s">
        <v>498</v>
      </c>
      <c r="X1724" s="602" t="s">
        <v>498</v>
      </c>
    </row>
    <row r="1725" spans="1:24" s="602" customFormat="1">
      <c r="A1725" s="602">
        <v>415066</v>
      </c>
      <c r="B1725" s="602" t="s">
        <v>5842</v>
      </c>
      <c r="C1725" s="602" t="s">
        <v>499</v>
      </c>
      <c r="D1725" s="602" t="s">
        <v>499</v>
      </c>
      <c r="E1725" s="602" t="s">
        <v>499</v>
      </c>
      <c r="F1725" s="602" t="s">
        <v>499</v>
      </c>
      <c r="G1725" s="602" t="s">
        <v>498</v>
      </c>
      <c r="H1725" s="602" t="s">
        <v>499</v>
      </c>
      <c r="I1725" s="602" t="s">
        <v>498</v>
      </c>
      <c r="J1725" s="602" t="s">
        <v>499</v>
      </c>
      <c r="K1725" s="602" t="s">
        <v>499</v>
      </c>
      <c r="L1725" s="602" t="s">
        <v>498</v>
      </c>
      <c r="M1725" s="602" t="s">
        <v>497</v>
      </c>
      <c r="N1725" s="602" t="s">
        <v>497</v>
      </c>
      <c r="O1725" s="602" t="s">
        <v>497</v>
      </c>
      <c r="P1725" s="602" t="s">
        <v>499</v>
      </c>
      <c r="Q1725" s="602" t="s">
        <v>497</v>
      </c>
      <c r="R1725" s="602" t="s">
        <v>498</v>
      </c>
      <c r="S1725" s="602" t="s">
        <v>497</v>
      </c>
      <c r="T1725" s="602" t="s">
        <v>499</v>
      </c>
      <c r="U1725" s="602" t="s">
        <v>498</v>
      </c>
      <c r="V1725" s="602" t="s">
        <v>498</v>
      </c>
      <c r="W1725" s="602" t="s">
        <v>499</v>
      </c>
      <c r="X1725" s="602" t="s">
        <v>499</v>
      </c>
    </row>
    <row r="1726" spans="1:24" s="602" customFormat="1">
      <c r="A1726" s="602">
        <v>411704</v>
      </c>
      <c r="B1726" s="602" t="s">
        <v>5842</v>
      </c>
      <c r="C1726" s="602" t="s">
        <v>499</v>
      </c>
      <c r="D1726" s="602" t="s">
        <v>499</v>
      </c>
      <c r="E1726" s="602" t="s">
        <v>499</v>
      </c>
      <c r="F1726" s="602" t="s">
        <v>497</v>
      </c>
      <c r="G1726" s="602" t="s">
        <v>498</v>
      </c>
      <c r="H1726" s="602" t="s">
        <v>497</v>
      </c>
      <c r="I1726" s="602" t="s">
        <v>499</v>
      </c>
      <c r="J1726" s="602" t="s">
        <v>499</v>
      </c>
      <c r="K1726" s="602" t="s">
        <v>497</v>
      </c>
      <c r="L1726" s="602" t="s">
        <v>497</v>
      </c>
      <c r="M1726" s="602" t="s">
        <v>497</v>
      </c>
      <c r="N1726" s="602" t="s">
        <v>499</v>
      </c>
      <c r="O1726" s="602" t="s">
        <v>499</v>
      </c>
      <c r="P1726" s="602" t="s">
        <v>499</v>
      </c>
      <c r="Q1726" s="602" t="s">
        <v>498</v>
      </c>
      <c r="R1726" s="602" t="s">
        <v>498</v>
      </c>
      <c r="S1726" s="602" t="s">
        <v>497</v>
      </c>
      <c r="T1726" s="602" t="s">
        <v>497</v>
      </c>
      <c r="U1726" s="602" t="s">
        <v>498</v>
      </c>
      <c r="V1726" s="602" t="s">
        <v>497</v>
      </c>
      <c r="W1726" s="602" t="s">
        <v>498</v>
      </c>
      <c r="X1726" s="602" t="s">
        <v>497</v>
      </c>
    </row>
    <row r="1727" spans="1:24" s="602" customFormat="1">
      <c r="A1727" s="602">
        <v>415520</v>
      </c>
      <c r="B1727" s="602" t="s">
        <v>5842</v>
      </c>
      <c r="C1727" s="602" t="s">
        <v>499</v>
      </c>
      <c r="D1727" s="602" t="s">
        <v>499</v>
      </c>
      <c r="E1727" s="602" t="s">
        <v>499</v>
      </c>
      <c r="F1727" s="602" t="s">
        <v>497</v>
      </c>
      <c r="G1727" s="602" t="s">
        <v>497</v>
      </c>
      <c r="H1727" s="602" t="s">
        <v>499</v>
      </c>
      <c r="I1727" s="602" t="s">
        <v>497</v>
      </c>
      <c r="J1727" s="602" t="s">
        <v>499</v>
      </c>
      <c r="K1727" s="602" t="s">
        <v>497</v>
      </c>
      <c r="L1727" s="602" t="s">
        <v>498</v>
      </c>
      <c r="M1727" s="602" t="s">
        <v>499</v>
      </c>
      <c r="N1727" s="602" t="s">
        <v>497</v>
      </c>
      <c r="O1727" s="602" t="s">
        <v>499</v>
      </c>
      <c r="P1727" s="602" t="s">
        <v>499</v>
      </c>
      <c r="Q1727" s="602" t="s">
        <v>499</v>
      </c>
      <c r="R1727" s="602" t="s">
        <v>498</v>
      </c>
      <c r="S1727" s="602" t="s">
        <v>497</v>
      </c>
      <c r="T1727" s="602" t="s">
        <v>497</v>
      </c>
      <c r="U1727" s="602" t="s">
        <v>499</v>
      </c>
      <c r="V1727" s="602" t="s">
        <v>499</v>
      </c>
      <c r="W1727" s="602" t="s">
        <v>498</v>
      </c>
      <c r="X1727" s="602" t="s">
        <v>497</v>
      </c>
    </row>
    <row r="1728" spans="1:24" s="602" customFormat="1">
      <c r="A1728" s="602">
        <v>414791</v>
      </c>
      <c r="B1728" s="602" t="s">
        <v>5842</v>
      </c>
      <c r="C1728" s="602" t="s">
        <v>499</v>
      </c>
      <c r="D1728" s="602" t="s">
        <v>499</v>
      </c>
      <c r="E1728" s="602" t="s">
        <v>499</v>
      </c>
      <c r="F1728" s="602" t="s">
        <v>499</v>
      </c>
      <c r="G1728" s="602" t="s">
        <v>499</v>
      </c>
      <c r="H1728" s="602" t="s">
        <v>499</v>
      </c>
      <c r="I1728" s="602" t="s">
        <v>499</v>
      </c>
      <c r="J1728" s="602" t="s">
        <v>499</v>
      </c>
      <c r="K1728" s="602" t="s">
        <v>499</v>
      </c>
      <c r="L1728" s="602" t="s">
        <v>497</v>
      </c>
      <c r="M1728" s="602" t="s">
        <v>499</v>
      </c>
      <c r="N1728" s="602" t="s">
        <v>497</v>
      </c>
      <c r="O1728" s="602" t="s">
        <v>497</v>
      </c>
      <c r="P1728" s="602" t="s">
        <v>498</v>
      </c>
      <c r="Q1728" s="602" t="s">
        <v>497</v>
      </c>
      <c r="R1728" s="602" t="s">
        <v>499</v>
      </c>
      <c r="S1728" s="602" t="s">
        <v>497</v>
      </c>
      <c r="T1728" s="602" t="s">
        <v>498</v>
      </c>
      <c r="U1728" s="602" t="s">
        <v>498</v>
      </c>
      <c r="V1728" s="602" t="s">
        <v>498</v>
      </c>
      <c r="W1728" s="602" t="s">
        <v>498</v>
      </c>
      <c r="X1728" s="602" t="s">
        <v>498</v>
      </c>
    </row>
    <row r="1729" spans="1:24" s="602" customFormat="1">
      <c r="A1729" s="602">
        <v>413043</v>
      </c>
      <c r="B1729" s="602" t="s">
        <v>5842</v>
      </c>
      <c r="C1729" s="602" t="s">
        <v>499</v>
      </c>
      <c r="D1729" s="602" t="s">
        <v>499</v>
      </c>
      <c r="E1729" s="602" t="s">
        <v>499</v>
      </c>
      <c r="F1729" s="602" t="s">
        <v>499</v>
      </c>
      <c r="G1729" s="602" t="s">
        <v>499</v>
      </c>
      <c r="H1729" s="602" t="s">
        <v>499</v>
      </c>
      <c r="I1729" s="602" t="s">
        <v>497</v>
      </c>
      <c r="J1729" s="602" t="s">
        <v>499</v>
      </c>
      <c r="K1729" s="602" t="s">
        <v>499</v>
      </c>
      <c r="L1729" s="602" t="s">
        <v>499</v>
      </c>
      <c r="M1729" s="602" t="s">
        <v>497</v>
      </c>
      <c r="N1729" s="602" t="s">
        <v>499</v>
      </c>
      <c r="O1729" s="602" t="s">
        <v>499</v>
      </c>
      <c r="P1729" s="602" t="s">
        <v>497</v>
      </c>
      <c r="Q1729" s="602" t="s">
        <v>499</v>
      </c>
      <c r="R1729" s="602" t="s">
        <v>499</v>
      </c>
      <c r="S1729" s="602" t="s">
        <v>497</v>
      </c>
      <c r="T1729" s="602" t="s">
        <v>499</v>
      </c>
      <c r="U1729" s="602" t="s">
        <v>497</v>
      </c>
      <c r="V1729" s="602" t="s">
        <v>499</v>
      </c>
      <c r="W1729" s="602" t="s">
        <v>498</v>
      </c>
      <c r="X1729" s="602" t="s">
        <v>498</v>
      </c>
    </row>
    <row r="1730" spans="1:24" s="602" customFormat="1">
      <c r="A1730" s="602">
        <v>411393</v>
      </c>
      <c r="B1730" s="602" t="s">
        <v>5842</v>
      </c>
      <c r="C1730" s="602" t="s">
        <v>499</v>
      </c>
      <c r="D1730" s="602" t="s">
        <v>499</v>
      </c>
      <c r="E1730" s="602" t="s">
        <v>499</v>
      </c>
      <c r="F1730" s="602" t="s">
        <v>498</v>
      </c>
      <c r="G1730" s="602" t="s">
        <v>497</v>
      </c>
      <c r="H1730" s="602" t="s">
        <v>498</v>
      </c>
      <c r="I1730" s="602" t="s">
        <v>498</v>
      </c>
      <c r="J1730" s="602" t="s">
        <v>497</v>
      </c>
      <c r="K1730" s="602" t="s">
        <v>498</v>
      </c>
      <c r="L1730" s="602" t="s">
        <v>498</v>
      </c>
      <c r="M1730" s="602" t="s">
        <v>498</v>
      </c>
      <c r="N1730" s="602" t="s">
        <v>498</v>
      </c>
      <c r="O1730" s="602" t="s">
        <v>498</v>
      </c>
      <c r="P1730" s="602" t="s">
        <v>498</v>
      </c>
      <c r="Q1730" s="602" t="s">
        <v>497</v>
      </c>
      <c r="R1730" s="602" t="s">
        <v>497</v>
      </c>
      <c r="S1730" s="602" t="s">
        <v>497</v>
      </c>
      <c r="T1730" s="602" t="s">
        <v>498</v>
      </c>
      <c r="U1730" s="602" t="s">
        <v>498</v>
      </c>
      <c r="V1730" s="602" t="s">
        <v>498</v>
      </c>
      <c r="W1730" s="602" t="s">
        <v>498</v>
      </c>
      <c r="X1730" s="602" t="s">
        <v>498</v>
      </c>
    </row>
    <row r="1731" spans="1:24" s="602" customFormat="1">
      <c r="A1731" s="602">
        <v>414533</v>
      </c>
      <c r="B1731" s="602" t="s">
        <v>5842</v>
      </c>
      <c r="C1731" s="602" t="s">
        <v>499</v>
      </c>
      <c r="D1731" s="602" t="s">
        <v>499</v>
      </c>
      <c r="E1731" s="602" t="s">
        <v>499</v>
      </c>
      <c r="F1731" s="602" t="s">
        <v>499</v>
      </c>
      <c r="G1731" s="602" t="s">
        <v>499</v>
      </c>
      <c r="H1731" s="602" t="s">
        <v>499</v>
      </c>
      <c r="I1731" s="602" t="s">
        <v>499</v>
      </c>
      <c r="J1731" s="602" t="s">
        <v>499</v>
      </c>
      <c r="K1731" s="602" t="s">
        <v>499</v>
      </c>
      <c r="L1731" s="602" t="s">
        <v>497</v>
      </c>
      <c r="M1731" s="602" t="s">
        <v>499</v>
      </c>
      <c r="N1731" s="602" t="s">
        <v>499</v>
      </c>
      <c r="O1731" s="602" t="s">
        <v>499</v>
      </c>
      <c r="P1731" s="602" t="s">
        <v>499</v>
      </c>
      <c r="Q1731" s="602" t="s">
        <v>499</v>
      </c>
      <c r="R1731" s="602" t="s">
        <v>497</v>
      </c>
      <c r="S1731" s="602" t="s">
        <v>497</v>
      </c>
      <c r="T1731" s="602" t="s">
        <v>499</v>
      </c>
      <c r="U1731" s="602" t="s">
        <v>498</v>
      </c>
      <c r="V1731" s="602" t="s">
        <v>498</v>
      </c>
      <c r="W1731" s="602" t="s">
        <v>499</v>
      </c>
      <c r="X1731" s="602" t="s">
        <v>498</v>
      </c>
    </row>
    <row r="1732" spans="1:24" s="602" customFormat="1">
      <c r="A1732" s="602">
        <v>414782</v>
      </c>
      <c r="B1732" s="602" t="s">
        <v>5842</v>
      </c>
      <c r="C1732" s="602" t="s">
        <v>499</v>
      </c>
      <c r="D1732" s="602" t="s">
        <v>499</v>
      </c>
      <c r="E1732" s="602" t="s">
        <v>499</v>
      </c>
      <c r="F1732" s="602" t="s">
        <v>499</v>
      </c>
      <c r="G1732" s="602" t="s">
        <v>499</v>
      </c>
      <c r="H1732" s="602" t="s">
        <v>497</v>
      </c>
      <c r="I1732" s="602" t="s">
        <v>499</v>
      </c>
      <c r="J1732" s="602" t="s">
        <v>498</v>
      </c>
      <c r="K1732" s="602" t="s">
        <v>498</v>
      </c>
      <c r="L1732" s="602" t="s">
        <v>499</v>
      </c>
      <c r="M1732" s="602" t="s">
        <v>499</v>
      </c>
      <c r="N1732" s="602" t="s">
        <v>499</v>
      </c>
      <c r="O1732" s="602" t="s">
        <v>499</v>
      </c>
      <c r="P1732" s="602" t="s">
        <v>499</v>
      </c>
      <c r="Q1732" s="602" t="s">
        <v>499</v>
      </c>
      <c r="R1732" s="602" t="s">
        <v>497</v>
      </c>
      <c r="S1732" s="602" t="s">
        <v>497</v>
      </c>
      <c r="T1732" s="602" t="s">
        <v>499</v>
      </c>
      <c r="U1732" s="602" t="s">
        <v>498</v>
      </c>
      <c r="V1732" s="602" t="s">
        <v>498</v>
      </c>
      <c r="W1732" s="602" t="s">
        <v>499</v>
      </c>
      <c r="X1732" s="602" t="s">
        <v>499</v>
      </c>
    </row>
    <row r="1733" spans="1:24" s="602" customFormat="1">
      <c r="A1733" s="602">
        <v>414658</v>
      </c>
      <c r="B1733" s="602" t="s">
        <v>5842</v>
      </c>
      <c r="C1733" s="602" t="s">
        <v>499</v>
      </c>
      <c r="D1733" s="602" t="s">
        <v>499</v>
      </c>
      <c r="E1733" s="602" t="s">
        <v>499</v>
      </c>
      <c r="F1733" s="602" t="s">
        <v>497</v>
      </c>
      <c r="G1733" s="602" t="s">
        <v>497</v>
      </c>
      <c r="H1733" s="602" t="s">
        <v>497</v>
      </c>
      <c r="I1733" s="602" t="s">
        <v>497</v>
      </c>
      <c r="J1733" s="602" t="s">
        <v>499</v>
      </c>
      <c r="K1733" s="602" t="s">
        <v>497</v>
      </c>
      <c r="L1733" s="602" t="s">
        <v>499</v>
      </c>
      <c r="M1733" s="602" t="s">
        <v>499</v>
      </c>
      <c r="N1733" s="602" t="s">
        <v>499</v>
      </c>
      <c r="O1733" s="602" t="s">
        <v>499</v>
      </c>
      <c r="P1733" s="602" t="s">
        <v>499</v>
      </c>
      <c r="Q1733" s="602" t="s">
        <v>497</v>
      </c>
      <c r="R1733" s="602" t="s">
        <v>497</v>
      </c>
      <c r="S1733" s="602" t="s">
        <v>497</v>
      </c>
      <c r="T1733" s="602" t="s">
        <v>499</v>
      </c>
      <c r="U1733" s="602" t="s">
        <v>497</v>
      </c>
      <c r="V1733" s="602" t="s">
        <v>497</v>
      </c>
      <c r="W1733" s="602" t="s">
        <v>497</v>
      </c>
      <c r="X1733" s="602" t="s">
        <v>499</v>
      </c>
    </row>
    <row r="1734" spans="1:24" s="602" customFormat="1">
      <c r="A1734" s="602">
        <v>422689</v>
      </c>
      <c r="B1734" s="602" t="s">
        <v>5842</v>
      </c>
      <c r="C1734" s="602" t="s">
        <v>499</v>
      </c>
      <c r="D1734" s="602" t="s">
        <v>499</v>
      </c>
      <c r="E1734" s="602" t="s">
        <v>499</v>
      </c>
      <c r="F1734" s="602" t="s">
        <v>499</v>
      </c>
      <c r="G1734" s="602" t="s">
        <v>499</v>
      </c>
      <c r="H1734" s="602" t="s">
        <v>499</v>
      </c>
      <c r="I1734" s="602" t="s">
        <v>498</v>
      </c>
      <c r="J1734" s="602" t="s">
        <v>499</v>
      </c>
      <c r="K1734" s="602" t="s">
        <v>499</v>
      </c>
      <c r="L1734" s="602" t="s">
        <v>498</v>
      </c>
      <c r="M1734" s="602" t="s">
        <v>498</v>
      </c>
      <c r="N1734" s="602" t="s">
        <v>498</v>
      </c>
      <c r="O1734" s="602" t="s">
        <v>498</v>
      </c>
      <c r="P1734" s="602" t="s">
        <v>498</v>
      </c>
      <c r="Q1734" s="602" t="s">
        <v>498</v>
      </c>
      <c r="R1734" s="602" t="s">
        <v>498</v>
      </c>
      <c r="S1734" s="602" t="s">
        <v>498</v>
      </c>
    </row>
    <row r="1735" spans="1:24" s="602" customFormat="1">
      <c r="A1735" s="602">
        <v>423084</v>
      </c>
      <c r="B1735" s="602" t="s">
        <v>5842</v>
      </c>
      <c r="C1735" s="602" t="s">
        <v>499</v>
      </c>
      <c r="D1735" s="602" t="s">
        <v>499</v>
      </c>
      <c r="E1735" s="602" t="s">
        <v>499</v>
      </c>
      <c r="F1735" s="602" t="s">
        <v>499</v>
      </c>
      <c r="G1735" s="602" t="s">
        <v>499</v>
      </c>
      <c r="H1735" s="602" t="s">
        <v>499</v>
      </c>
      <c r="I1735" s="602" t="s">
        <v>499</v>
      </c>
      <c r="J1735" s="602" t="s">
        <v>499</v>
      </c>
      <c r="K1735" s="602" t="s">
        <v>498</v>
      </c>
      <c r="L1735" s="602" t="s">
        <v>497</v>
      </c>
      <c r="M1735" s="602" t="s">
        <v>498</v>
      </c>
      <c r="N1735" s="602" t="s">
        <v>498</v>
      </c>
      <c r="O1735" s="602" t="s">
        <v>498</v>
      </c>
      <c r="P1735" s="602" t="s">
        <v>498</v>
      </c>
      <c r="Q1735" s="602" t="s">
        <v>498</v>
      </c>
      <c r="R1735" s="602" t="s">
        <v>498</v>
      </c>
      <c r="S1735" s="602" t="s">
        <v>498</v>
      </c>
    </row>
    <row r="1736" spans="1:24" s="602" customFormat="1">
      <c r="A1736" s="602">
        <v>424041</v>
      </c>
      <c r="B1736" s="602" t="s">
        <v>5842</v>
      </c>
      <c r="C1736" s="602" t="s">
        <v>499</v>
      </c>
      <c r="D1736" s="602" t="s">
        <v>499</v>
      </c>
      <c r="E1736" s="602" t="s">
        <v>499</v>
      </c>
      <c r="F1736" s="602" t="s">
        <v>499</v>
      </c>
      <c r="G1736" s="602" t="s">
        <v>499</v>
      </c>
      <c r="H1736" s="602" t="s">
        <v>498</v>
      </c>
      <c r="I1736" s="602" t="s">
        <v>499</v>
      </c>
      <c r="J1736" s="602" t="s">
        <v>498</v>
      </c>
      <c r="K1736" s="602" t="s">
        <v>499</v>
      </c>
      <c r="L1736" s="602" t="s">
        <v>498</v>
      </c>
      <c r="M1736" s="602" t="s">
        <v>497</v>
      </c>
      <c r="N1736" s="602" t="s">
        <v>498</v>
      </c>
      <c r="O1736" s="602" t="s">
        <v>498</v>
      </c>
      <c r="P1736" s="602" t="s">
        <v>498</v>
      </c>
      <c r="Q1736" s="602" t="s">
        <v>498</v>
      </c>
      <c r="R1736" s="602" t="s">
        <v>498</v>
      </c>
      <c r="S1736" s="602" t="s">
        <v>498</v>
      </c>
    </row>
    <row r="1737" spans="1:24" s="602" customFormat="1">
      <c r="A1737" s="602">
        <v>414041</v>
      </c>
      <c r="B1737" s="602" t="s">
        <v>5842</v>
      </c>
      <c r="C1737" s="602" t="s">
        <v>499</v>
      </c>
      <c r="D1737" s="602" t="s">
        <v>499</v>
      </c>
      <c r="E1737" s="602" t="s">
        <v>497</v>
      </c>
      <c r="F1737" s="602" t="s">
        <v>499</v>
      </c>
      <c r="G1737" s="602" t="s">
        <v>497</v>
      </c>
      <c r="H1737" s="602" t="s">
        <v>499</v>
      </c>
      <c r="I1737" s="602" t="s">
        <v>498</v>
      </c>
      <c r="J1737" s="602" t="s">
        <v>497</v>
      </c>
      <c r="K1737" s="602" t="s">
        <v>499</v>
      </c>
      <c r="L1737" s="602" t="s">
        <v>498</v>
      </c>
      <c r="M1737" s="602" t="s">
        <v>499</v>
      </c>
      <c r="N1737" s="602" t="s">
        <v>498</v>
      </c>
      <c r="O1737" s="602" t="s">
        <v>499</v>
      </c>
      <c r="P1737" s="602" t="s">
        <v>499</v>
      </c>
      <c r="Q1737" s="602" t="s">
        <v>499</v>
      </c>
      <c r="R1737" s="602" t="s">
        <v>498</v>
      </c>
      <c r="S1737" s="602" t="s">
        <v>499</v>
      </c>
      <c r="T1737" s="602" t="s">
        <v>498</v>
      </c>
      <c r="U1737" s="602" t="s">
        <v>498</v>
      </c>
      <c r="V1737" s="602" t="s">
        <v>498</v>
      </c>
      <c r="W1737" s="602" t="s">
        <v>498</v>
      </c>
      <c r="X1737" s="602" t="s">
        <v>498</v>
      </c>
    </row>
    <row r="1738" spans="1:24" s="602" customFormat="1">
      <c r="A1738" s="602">
        <v>418939</v>
      </c>
      <c r="B1738" s="602" t="s">
        <v>5842</v>
      </c>
      <c r="C1738" s="602" t="s">
        <v>499</v>
      </c>
      <c r="D1738" s="602" t="s">
        <v>499</v>
      </c>
      <c r="E1738" s="602" t="s">
        <v>497</v>
      </c>
      <c r="F1738" s="602" t="s">
        <v>497</v>
      </c>
      <c r="G1738" s="602" t="s">
        <v>497</v>
      </c>
      <c r="H1738" s="602" t="s">
        <v>498</v>
      </c>
      <c r="I1738" s="602" t="s">
        <v>499</v>
      </c>
      <c r="J1738" s="602" t="s">
        <v>499</v>
      </c>
      <c r="K1738" s="602" t="s">
        <v>499</v>
      </c>
      <c r="L1738" s="602" t="s">
        <v>498</v>
      </c>
      <c r="M1738" s="602" t="s">
        <v>499</v>
      </c>
      <c r="N1738" s="602" t="s">
        <v>499</v>
      </c>
      <c r="O1738" s="602" t="s">
        <v>499</v>
      </c>
      <c r="P1738" s="602" t="s">
        <v>498</v>
      </c>
      <c r="Q1738" s="602" t="s">
        <v>498</v>
      </c>
      <c r="R1738" s="602" t="s">
        <v>498</v>
      </c>
      <c r="S1738" s="602" t="s">
        <v>498</v>
      </c>
      <c r="T1738" s="602" t="s">
        <v>498</v>
      </c>
      <c r="U1738" s="602" t="s">
        <v>498</v>
      </c>
      <c r="V1738" s="602" t="s">
        <v>498</v>
      </c>
      <c r="W1738" s="602" t="s">
        <v>498</v>
      </c>
      <c r="X1738" s="602" t="s">
        <v>498</v>
      </c>
    </row>
    <row r="1739" spans="1:24" s="602" customFormat="1">
      <c r="A1739" s="602">
        <v>421055</v>
      </c>
      <c r="B1739" s="602" t="s">
        <v>5842</v>
      </c>
      <c r="C1739" s="602" t="s">
        <v>499</v>
      </c>
      <c r="D1739" s="602" t="s">
        <v>499</v>
      </c>
      <c r="E1739" s="602" t="s">
        <v>497</v>
      </c>
      <c r="F1739" s="602" t="s">
        <v>499</v>
      </c>
      <c r="G1739" s="602" t="s">
        <v>497</v>
      </c>
      <c r="H1739" s="602" t="s">
        <v>497</v>
      </c>
      <c r="I1739" s="602" t="s">
        <v>497</v>
      </c>
      <c r="J1739" s="602" t="s">
        <v>497</v>
      </c>
      <c r="K1739" s="602" t="s">
        <v>497</v>
      </c>
      <c r="L1739" s="602" t="s">
        <v>499</v>
      </c>
      <c r="M1739" s="602" t="s">
        <v>497</v>
      </c>
      <c r="N1739" s="602" t="s">
        <v>499</v>
      </c>
      <c r="O1739" s="602" t="s">
        <v>499</v>
      </c>
      <c r="P1739" s="602" t="s">
        <v>499</v>
      </c>
      <c r="Q1739" s="602" t="s">
        <v>499</v>
      </c>
      <c r="R1739" s="602" t="s">
        <v>498</v>
      </c>
      <c r="S1739" s="602" t="s">
        <v>498</v>
      </c>
      <c r="T1739" s="602" t="s">
        <v>498</v>
      </c>
      <c r="U1739" s="602" t="s">
        <v>498</v>
      </c>
      <c r="V1739" s="602" t="s">
        <v>498</v>
      </c>
      <c r="W1739" s="602" t="s">
        <v>498</v>
      </c>
      <c r="X1739" s="602" t="s">
        <v>498</v>
      </c>
    </row>
    <row r="1740" spans="1:24" s="602" customFormat="1">
      <c r="A1740" s="602">
        <v>420760</v>
      </c>
      <c r="B1740" s="602" t="s">
        <v>5842</v>
      </c>
      <c r="C1740" s="602" t="s">
        <v>499</v>
      </c>
      <c r="D1740" s="602" t="s">
        <v>499</v>
      </c>
      <c r="E1740" s="602" t="s">
        <v>497</v>
      </c>
      <c r="F1740" s="602" t="s">
        <v>497</v>
      </c>
      <c r="G1740" s="602" t="s">
        <v>499</v>
      </c>
      <c r="H1740" s="602" t="s">
        <v>498</v>
      </c>
      <c r="I1740" s="602" t="s">
        <v>499</v>
      </c>
      <c r="J1740" s="602" t="s">
        <v>499</v>
      </c>
      <c r="K1740" s="602" t="s">
        <v>497</v>
      </c>
      <c r="L1740" s="602" t="s">
        <v>498</v>
      </c>
      <c r="M1740" s="602" t="s">
        <v>497</v>
      </c>
      <c r="N1740" s="602" t="s">
        <v>499</v>
      </c>
      <c r="O1740" s="602" t="s">
        <v>499</v>
      </c>
      <c r="P1740" s="602" t="s">
        <v>498</v>
      </c>
      <c r="Q1740" s="602" t="s">
        <v>498</v>
      </c>
      <c r="R1740" s="602" t="s">
        <v>498</v>
      </c>
      <c r="S1740" s="602" t="s">
        <v>498</v>
      </c>
      <c r="T1740" s="602" t="s">
        <v>498</v>
      </c>
      <c r="U1740" s="602" t="s">
        <v>498</v>
      </c>
      <c r="V1740" s="602" t="s">
        <v>498</v>
      </c>
      <c r="W1740" s="602" t="s">
        <v>498</v>
      </c>
      <c r="X1740" s="602" t="s">
        <v>498</v>
      </c>
    </row>
    <row r="1741" spans="1:24" s="602" customFormat="1">
      <c r="A1741" s="602">
        <v>421457</v>
      </c>
      <c r="B1741" s="602" t="s">
        <v>5842</v>
      </c>
      <c r="C1741" s="602" t="s">
        <v>499</v>
      </c>
      <c r="D1741" s="602" t="s">
        <v>499</v>
      </c>
      <c r="E1741" s="602" t="s">
        <v>497</v>
      </c>
      <c r="F1741" s="602" t="s">
        <v>499</v>
      </c>
      <c r="G1741" s="602" t="s">
        <v>497</v>
      </c>
      <c r="H1741" s="602" t="s">
        <v>497</v>
      </c>
      <c r="I1741" s="602" t="s">
        <v>499</v>
      </c>
      <c r="J1741" s="602" t="s">
        <v>497</v>
      </c>
      <c r="K1741" s="602" t="s">
        <v>499</v>
      </c>
      <c r="L1741" s="602" t="s">
        <v>498</v>
      </c>
      <c r="M1741" s="602" t="s">
        <v>499</v>
      </c>
      <c r="N1741" s="602" t="s">
        <v>498</v>
      </c>
      <c r="O1741" s="602" t="s">
        <v>499</v>
      </c>
      <c r="P1741" s="602" t="s">
        <v>499</v>
      </c>
      <c r="Q1741" s="602" t="s">
        <v>499</v>
      </c>
      <c r="R1741" s="602" t="s">
        <v>498</v>
      </c>
      <c r="S1741" s="602" t="s">
        <v>498</v>
      </c>
      <c r="T1741" s="602" t="s">
        <v>498</v>
      </c>
      <c r="U1741" s="602" t="s">
        <v>498</v>
      </c>
      <c r="V1741" s="602" t="s">
        <v>498</v>
      </c>
      <c r="W1741" s="602" t="s">
        <v>499</v>
      </c>
      <c r="X1741" s="602" t="s">
        <v>499</v>
      </c>
    </row>
    <row r="1742" spans="1:24" s="602" customFormat="1">
      <c r="A1742" s="602">
        <v>414150</v>
      </c>
      <c r="B1742" s="602" t="s">
        <v>5842</v>
      </c>
      <c r="C1742" s="602" t="s">
        <v>499</v>
      </c>
      <c r="D1742" s="602" t="s">
        <v>499</v>
      </c>
      <c r="E1742" s="602" t="s">
        <v>497</v>
      </c>
      <c r="F1742" s="602" t="s">
        <v>497</v>
      </c>
      <c r="G1742" s="602" t="s">
        <v>497</v>
      </c>
      <c r="H1742" s="602" t="s">
        <v>497</v>
      </c>
      <c r="I1742" s="602" t="s">
        <v>497</v>
      </c>
      <c r="J1742" s="602" t="s">
        <v>498</v>
      </c>
      <c r="K1742" s="602" t="s">
        <v>498</v>
      </c>
      <c r="L1742" s="602" t="s">
        <v>498</v>
      </c>
      <c r="M1742" s="602" t="s">
        <v>497</v>
      </c>
      <c r="N1742" s="602" t="s">
        <v>499</v>
      </c>
      <c r="O1742" s="602" t="s">
        <v>499</v>
      </c>
      <c r="P1742" s="602" t="s">
        <v>499</v>
      </c>
      <c r="Q1742" s="602" t="s">
        <v>499</v>
      </c>
      <c r="R1742" s="602" t="s">
        <v>498</v>
      </c>
      <c r="S1742" s="602" t="s">
        <v>498</v>
      </c>
      <c r="T1742" s="602" t="s">
        <v>498</v>
      </c>
      <c r="U1742" s="602" t="s">
        <v>498</v>
      </c>
      <c r="V1742" s="602" t="s">
        <v>498</v>
      </c>
      <c r="W1742" s="602" t="s">
        <v>498</v>
      </c>
      <c r="X1742" s="602" t="s">
        <v>498</v>
      </c>
    </row>
    <row r="1743" spans="1:24" s="602" customFormat="1">
      <c r="A1743" s="602">
        <v>421024</v>
      </c>
      <c r="B1743" s="602" t="s">
        <v>5842</v>
      </c>
      <c r="C1743" s="602" t="s">
        <v>499</v>
      </c>
      <c r="D1743" s="602" t="s">
        <v>499</v>
      </c>
      <c r="E1743" s="602" t="s">
        <v>497</v>
      </c>
      <c r="F1743" s="602" t="s">
        <v>499</v>
      </c>
      <c r="G1743" s="602" t="s">
        <v>499</v>
      </c>
      <c r="H1743" s="602" t="s">
        <v>499</v>
      </c>
      <c r="I1743" s="602" t="s">
        <v>497</v>
      </c>
      <c r="J1743" s="602" t="s">
        <v>498</v>
      </c>
      <c r="K1743" s="602" t="s">
        <v>499</v>
      </c>
      <c r="L1743" s="602" t="s">
        <v>499</v>
      </c>
      <c r="M1743" s="602" t="s">
        <v>499</v>
      </c>
      <c r="N1743" s="602" t="s">
        <v>499</v>
      </c>
      <c r="O1743" s="602" t="s">
        <v>499</v>
      </c>
      <c r="P1743" s="602" t="s">
        <v>499</v>
      </c>
      <c r="Q1743" s="602" t="s">
        <v>498</v>
      </c>
      <c r="R1743" s="602" t="s">
        <v>498</v>
      </c>
      <c r="S1743" s="602" t="s">
        <v>498</v>
      </c>
      <c r="T1743" s="602" t="s">
        <v>499</v>
      </c>
      <c r="U1743" s="602" t="s">
        <v>499</v>
      </c>
      <c r="V1743" s="602" t="s">
        <v>499</v>
      </c>
      <c r="W1743" s="602" t="s">
        <v>499</v>
      </c>
      <c r="X1743" s="602" t="s">
        <v>499</v>
      </c>
    </row>
    <row r="1744" spans="1:24" s="602" customFormat="1">
      <c r="A1744" s="602">
        <v>416794</v>
      </c>
      <c r="B1744" s="602" t="s">
        <v>5842</v>
      </c>
      <c r="C1744" s="602" t="s">
        <v>499</v>
      </c>
      <c r="D1744" s="602" t="s">
        <v>499</v>
      </c>
      <c r="E1744" s="602" t="s">
        <v>497</v>
      </c>
      <c r="F1744" s="602" t="s">
        <v>499</v>
      </c>
      <c r="G1744" s="602" t="s">
        <v>499</v>
      </c>
      <c r="H1744" s="602" t="s">
        <v>498</v>
      </c>
      <c r="I1744" s="602" t="s">
        <v>499</v>
      </c>
      <c r="J1744" s="602" t="s">
        <v>497</v>
      </c>
      <c r="K1744" s="602" t="s">
        <v>499</v>
      </c>
      <c r="L1744" s="602" t="s">
        <v>498</v>
      </c>
      <c r="M1744" s="602" t="s">
        <v>497</v>
      </c>
      <c r="N1744" s="602" t="s">
        <v>497</v>
      </c>
      <c r="O1744" s="602" t="s">
        <v>499</v>
      </c>
      <c r="P1744" s="602" t="s">
        <v>499</v>
      </c>
      <c r="Q1744" s="602" t="s">
        <v>497</v>
      </c>
      <c r="R1744" s="602" t="s">
        <v>498</v>
      </c>
      <c r="S1744" s="602" t="s">
        <v>498</v>
      </c>
      <c r="T1744" s="602" t="s">
        <v>499</v>
      </c>
      <c r="U1744" s="602" t="s">
        <v>498</v>
      </c>
      <c r="V1744" s="602" t="s">
        <v>499</v>
      </c>
      <c r="W1744" s="602" t="s">
        <v>497</v>
      </c>
      <c r="X1744" s="602" t="s">
        <v>497</v>
      </c>
    </row>
    <row r="1745" spans="1:24" s="602" customFormat="1">
      <c r="A1745" s="602">
        <v>402661</v>
      </c>
      <c r="B1745" s="602" t="s">
        <v>5842</v>
      </c>
      <c r="C1745" s="602" t="s">
        <v>499</v>
      </c>
      <c r="D1745" s="602" t="s">
        <v>499</v>
      </c>
      <c r="E1745" s="602" t="s">
        <v>497</v>
      </c>
      <c r="F1745" s="602" t="s">
        <v>497</v>
      </c>
      <c r="G1745" s="602" t="s">
        <v>497</v>
      </c>
      <c r="H1745" s="602" t="s">
        <v>498</v>
      </c>
      <c r="I1745" s="602" t="s">
        <v>497</v>
      </c>
      <c r="J1745" s="602" t="s">
        <v>497</v>
      </c>
      <c r="K1745" s="602" t="s">
        <v>497</v>
      </c>
      <c r="L1745" s="602" t="s">
        <v>497</v>
      </c>
      <c r="M1745" s="602" t="s">
        <v>497</v>
      </c>
      <c r="N1745" s="602" t="s">
        <v>499</v>
      </c>
      <c r="O1745" s="602" t="s">
        <v>497</v>
      </c>
      <c r="P1745" s="602" t="s">
        <v>497</v>
      </c>
      <c r="Q1745" s="602" t="s">
        <v>497</v>
      </c>
      <c r="R1745" s="602" t="s">
        <v>499</v>
      </c>
      <c r="S1745" s="602" t="s">
        <v>498</v>
      </c>
      <c r="T1745" s="602" t="s">
        <v>498</v>
      </c>
      <c r="U1745" s="602" t="s">
        <v>499</v>
      </c>
      <c r="V1745" s="602" t="s">
        <v>497</v>
      </c>
      <c r="W1745" s="602" t="s">
        <v>497</v>
      </c>
      <c r="X1745" s="602" t="s">
        <v>497</v>
      </c>
    </row>
    <row r="1746" spans="1:24" s="602" customFormat="1">
      <c r="A1746" s="602">
        <v>419077</v>
      </c>
      <c r="B1746" s="602" t="s">
        <v>5842</v>
      </c>
      <c r="C1746" s="602" t="s">
        <v>499</v>
      </c>
      <c r="D1746" s="602" t="s">
        <v>499</v>
      </c>
      <c r="E1746" s="602" t="s">
        <v>497</v>
      </c>
      <c r="F1746" s="602" t="s">
        <v>499</v>
      </c>
      <c r="G1746" s="602" t="s">
        <v>497</v>
      </c>
      <c r="H1746" s="602" t="s">
        <v>499</v>
      </c>
      <c r="I1746" s="602" t="s">
        <v>497</v>
      </c>
      <c r="J1746" s="602" t="s">
        <v>499</v>
      </c>
      <c r="K1746" s="602" t="s">
        <v>497</v>
      </c>
      <c r="L1746" s="602" t="s">
        <v>498</v>
      </c>
      <c r="M1746" s="602" t="s">
        <v>499</v>
      </c>
      <c r="N1746" s="602" t="s">
        <v>499</v>
      </c>
      <c r="O1746" s="602" t="s">
        <v>497</v>
      </c>
      <c r="P1746" s="602" t="s">
        <v>497</v>
      </c>
      <c r="Q1746" s="602" t="s">
        <v>497</v>
      </c>
      <c r="R1746" s="602" t="s">
        <v>499</v>
      </c>
      <c r="S1746" s="602" t="s">
        <v>498</v>
      </c>
      <c r="T1746" s="602" t="s">
        <v>497</v>
      </c>
      <c r="U1746" s="602" t="s">
        <v>497</v>
      </c>
      <c r="V1746" s="602" t="s">
        <v>497</v>
      </c>
      <c r="W1746" s="602" t="s">
        <v>497</v>
      </c>
      <c r="X1746" s="602" t="s">
        <v>497</v>
      </c>
    </row>
    <row r="1747" spans="1:24" s="602" customFormat="1">
      <c r="A1747" s="602">
        <v>409168</v>
      </c>
      <c r="B1747" s="602" t="s">
        <v>5842</v>
      </c>
      <c r="C1747" s="602" t="s">
        <v>499</v>
      </c>
      <c r="D1747" s="602" t="s">
        <v>499</v>
      </c>
      <c r="E1747" s="602" t="s">
        <v>497</v>
      </c>
      <c r="F1747" s="602" t="s">
        <v>497</v>
      </c>
      <c r="G1747" s="602" t="s">
        <v>497</v>
      </c>
      <c r="H1747" s="602" t="s">
        <v>498</v>
      </c>
      <c r="I1747" s="602" t="s">
        <v>498</v>
      </c>
      <c r="J1747" s="602" t="s">
        <v>497</v>
      </c>
      <c r="K1747" s="602" t="s">
        <v>499</v>
      </c>
      <c r="L1747" s="602" t="s">
        <v>499</v>
      </c>
      <c r="M1747" s="602" t="s">
        <v>497</v>
      </c>
      <c r="N1747" s="602" t="s">
        <v>499</v>
      </c>
      <c r="O1747" s="602" t="s">
        <v>499</v>
      </c>
      <c r="P1747" s="602" t="s">
        <v>499</v>
      </c>
      <c r="Q1747" s="602" t="s">
        <v>499</v>
      </c>
      <c r="R1747" s="602" t="s">
        <v>497</v>
      </c>
      <c r="S1747" s="602" t="s">
        <v>498</v>
      </c>
      <c r="T1747" s="602" t="s">
        <v>498</v>
      </c>
      <c r="U1747" s="602" t="s">
        <v>497</v>
      </c>
      <c r="V1747" s="602" t="s">
        <v>499</v>
      </c>
      <c r="W1747" s="602" t="s">
        <v>499</v>
      </c>
      <c r="X1747" s="602" t="s">
        <v>498</v>
      </c>
    </row>
    <row r="1748" spans="1:24" s="602" customFormat="1">
      <c r="A1748" s="602">
        <v>402690</v>
      </c>
      <c r="B1748" s="602" t="s">
        <v>5842</v>
      </c>
      <c r="C1748" s="602" t="s">
        <v>499</v>
      </c>
      <c r="D1748" s="602" t="s">
        <v>499</v>
      </c>
      <c r="E1748" s="602" t="s">
        <v>497</v>
      </c>
      <c r="F1748" s="602" t="s">
        <v>497</v>
      </c>
      <c r="G1748" s="602" t="s">
        <v>497</v>
      </c>
      <c r="H1748" s="602" t="s">
        <v>498</v>
      </c>
      <c r="I1748" s="602" t="s">
        <v>497</v>
      </c>
      <c r="J1748" s="602" t="s">
        <v>497</v>
      </c>
      <c r="K1748" s="602" t="s">
        <v>497</v>
      </c>
      <c r="L1748" s="602" t="s">
        <v>497</v>
      </c>
      <c r="M1748" s="602" t="s">
        <v>497</v>
      </c>
      <c r="N1748" s="602" t="s">
        <v>497</v>
      </c>
      <c r="O1748" s="602" t="s">
        <v>497</v>
      </c>
      <c r="P1748" s="602" t="s">
        <v>497</v>
      </c>
      <c r="Q1748" s="602" t="s">
        <v>497</v>
      </c>
      <c r="R1748" s="602" t="s">
        <v>497</v>
      </c>
      <c r="S1748" s="602" t="s">
        <v>498</v>
      </c>
      <c r="T1748" s="602" t="s">
        <v>497</v>
      </c>
      <c r="U1748" s="602" t="s">
        <v>497</v>
      </c>
      <c r="V1748" s="602" t="s">
        <v>499</v>
      </c>
      <c r="W1748" s="602" t="s">
        <v>499</v>
      </c>
      <c r="X1748" s="602" t="s">
        <v>497</v>
      </c>
    </row>
    <row r="1749" spans="1:24" s="602" customFormat="1">
      <c r="A1749" s="602">
        <v>416135</v>
      </c>
      <c r="B1749" s="602" t="s">
        <v>5842</v>
      </c>
      <c r="C1749" s="602" t="s">
        <v>499</v>
      </c>
      <c r="D1749" s="602" t="s">
        <v>499</v>
      </c>
      <c r="E1749" s="602" t="s">
        <v>497</v>
      </c>
      <c r="F1749" s="602" t="s">
        <v>499</v>
      </c>
      <c r="G1749" s="602" t="s">
        <v>499</v>
      </c>
      <c r="H1749" s="602" t="s">
        <v>499</v>
      </c>
      <c r="I1749" s="602" t="s">
        <v>499</v>
      </c>
      <c r="J1749" s="602" t="s">
        <v>499</v>
      </c>
      <c r="K1749" s="602" t="s">
        <v>499</v>
      </c>
      <c r="L1749" s="602" t="s">
        <v>499</v>
      </c>
      <c r="M1749" s="602" t="s">
        <v>499</v>
      </c>
      <c r="N1749" s="602" t="s">
        <v>498</v>
      </c>
      <c r="O1749" s="602" t="s">
        <v>499</v>
      </c>
      <c r="P1749" s="602" t="s">
        <v>498</v>
      </c>
      <c r="Q1749" s="602" t="s">
        <v>499</v>
      </c>
      <c r="R1749" s="602" t="s">
        <v>498</v>
      </c>
      <c r="S1749" s="602" t="s">
        <v>499</v>
      </c>
      <c r="T1749" s="602" t="s">
        <v>498</v>
      </c>
      <c r="U1749" s="602" t="s">
        <v>498</v>
      </c>
      <c r="V1749" s="602" t="s">
        <v>499</v>
      </c>
      <c r="W1749" s="602" t="s">
        <v>498</v>
      </c>
      <c r="X1749" s="602" t="s">
        <v>499</v>
      </c>
    </row>
    <row r="1750" spans="1:24" s="602" customFormat="1">
      <c r="A1750" s="602">
        <v>422246</v>
      </c>
      <c r="B1750" s="602" t="s">
        <v>5842</v>
      </c>
      <c r="C1750" s="602" t="s">
        <v>499</v>
      </c>
      <c r="D1750" s="602" t="s">
        <v>499</v>
      </c>
      <c r="E1750" s="602" t="s">
        <v>497</v>
      </c>
      <c r="F1750" s="602" t="s">
        <v>499</v>
      </c>
      <c r="G1750" s="602" t="s">
        <v>497</v>
      </c>
      <c r="H1750" s="602" t="s">
        <v>499</v>
      </c>
      <c r="I1750" s="602" t="s">
        <v>497</v>
      </c>
      <c r="J1750" s="602" t="s">
        <v>497</v>
      </c>
      <c r="K1750" s="602" t="s">
        <v>497</v>
      </c>
      <c r="L1750" s="602" t="s">
        <v>497</v>
      </c>
      <c r="M1750" s="602" t="s">
        <v>497</v>
      </c>
      <c r="N1750" s="602" t="s">
        <v>499</v>
      </c>
      <c r="O1750" s="602" t="s">
        <v>497</v>
      </c>
      <c r="P1750" s="602" t="s">
        <v>498</v>
      </c>
      <c r="Q1750" s="602" t="s">
        <v>499</v>
      </c>
      <c r="R1750" s="602" t="s">
        <v>498</v>
      </c>
      <c r="S1750" s="602" t="s">
        <v>499</v>
      </c>
      <c r="T1750" s="602" t="s">
        <v>498</v>
      </c>
      <c r="U1750" s="602" t="s">
        <v>498</v>
      </c>
      <c r="V1750" s="602" t="s">
        <v>498</v>
      </c>
      <c r="W1750" s="602" t="s">
        <v>498</v>
      </c>
      <c r="X1750" s="602" t="s">
        <v>498</v>
      </c>
    </row>
    <row r="1751" spans="1:24" s="602" customFormat="1">
      <c r="A1751" s="602">
        <v>419332</v>
      </c>
      <c r="B1751" s="602" t="s">
        <v>5842</v>
      </c>
      <c r="C1751" s="602" t="s">
        <v>499</v>
      </c>
      <c r="D1751" s="602" t="s">
        <v>499</v>
      </c>
      <c r="E1751" s="602" t="s">
        <v>497</v>
      </c>
      <c r="F1751" s="602" t="s">
        <v>497</v>
      </c>
      <c r="G1751" s="602" t="s">
        <v>499</v>
      </c>
      <c r="H1751" s="602" t="s">
        <v>499</v>
      </c>
      <c r="I1751" s="602" t="s">
        <v>497</v>
      </c>
      <c r="J1751" s="602" t="s">
        <v>499</v>
      </c>
      <c r="K1751" s="602" t="s">
        <v>497</v>
      </c>
      <c r="L1751" s="602" t="s">
        <v>497</v>
      </c>
      <c r="M1751" s="602" t="s">
        <v>497</v>
      </c>
      <c r="N1751" s="602" t="s">
        <v>499</v>
      </c>
      <c r="O1751" s="602" t="s">
        <v>499</v>
      </c>
      <c r="P1751" s="602" t="s">
        <v>499</v>
      </c>
      <c r="Q1751" s="602" t="s">
        <v>497</v>
      </c>
      <c r="R1751" s="602" t="s">
        <v>498</v>
      </c>
      <c r="S1751" s="602" t="s">
        <v>499</v>
      </c>
      <c r="T1751" s="602" t="s">
        <v>498</v>
      </c>
      <c r="U1751" s="602" t="s">
        <v>498</v>
      </c>
      <c r="V1751" s="602" t="s">
        <v>498</v>
      </c>
      <c r="W1751" s="602" t="s">
        <v>498</v>
      </c>
      <c r="X1751" s="602" t="s">
        <v>499</v>
      </c>
    </row>
    <row r="1752" spans="1:24" s="602" customFormat="1">
      <c r="A1752" s="602">
        <v>416908</v>
      </c>
      <c r="B1752" s="602" t="s">
        <v>5842</v>
      </c>
      <c r="C1752" s="602" t="s">
        <v>499</v>
      </c>
      <c r="D1752" s="602" t="s">
        <v>499</v>
      </c>
      <c r="E1752" s="602" t="s">
        <v>497</v>
      </c>
      <c r="F1752" s="602" t="s">
        <v>497</v>
      </c>
      <c r="G1752" s="602" t="s">
        <v>499</v>
      </c>
      <c r="H1752" s="602" t="s">
        <v>497</v>
      </c>
      <c r="I1752" s="602" t="s">
        <v>499</v>
      </c>
      <c r="J1752" s="602" t="s">
        <v>499</v>
      </c>
      <c r="K1752" s="602" t="s">
        <v>497</v>
      </c>
      <c r="L1752" s="602" t="s">
        <v>499</v>
      </c>
      <c r="M1752" s="602" t="s">
        <v>497</v>
      </c>
      <c r="N1752" s="602" t="s">
        <v>497</v>
      </c>
      <c r="O1752" s="602" t="s">
        <v>497</v>
      </c>
      <c r="P1752" s="602" t="s">
        <v>497</v>
      </c>
      <c r="Q1752" s="602" t="s">
        <v>498</v>
      </c>
      <c r="R1752" s="602" t="s">
        <v>498</v>
      </c>
      <c r="S1752" s="602" t="s">
        <v>499</v>
      </c>
      <c r="T1752" s="602" t="s">
        <v>497</v>
      </c>
      <c r="U1752" s="602" t="s">
        <v>499</v>
      </c>
      <c r="V1752" s="602" t="s">
        <v>499</v>
      </c>
      <c r="W1752" s="602" t="s">
        <v>499</v>
      </c>
      <c r="X1752" s="602" t="s">
        <v>499</v>
      </c>
    </row>
    <row r="1753" spans="1:24" s="602" customFormat="1">
      <c r="A1753" s="602">
        <v>417494</v>
      </c>
      <c r="B1753" s="602" t="s">
        <v>5842</v>
      </c>
      <c r="C1753" s="602" t="s">
        <v>499</v>
      </c>
      <c r="D1753" s="602" t="s">
        <v>499</v>
      </c>
      <c r="E1753" s="602" t="s">
        <v>497</v>
      </c>
      <c r="F1753" s="602" t="s">
        <v>499</v>
      </c>
      <c r="G1753" s="602" t="s">
        <v>497</v>
      </c>
      <c r="H1753" s="602" t="s">
        <v>499</v>
      </c>
      <c r="I1753" s="602" t="s">
        <v>497</v>
      </c>
      <c r="J1753" s="602" t="s">
        <v>499</v>
      </c>
      <c r="K1753" s="602" t="s">
        <v>499</v>
      </c>
      <c r="L1753" s="602" t="s">
        <v>497</v>
      </c>
      <c r="M1753" s="602" t="s">
        <v>498</v>
      </c>
      <c r="N1753" s="602" t="s">
        <v>499</v>
      </c>
      <c r="O1753" s="602" t="s">
        <v>499</v>
      </c>
      <c r="P1753" s="602" t="s">
        <v>497</v>
      </c>
      <c r="Q1753" s="602" t="s">
        <v>497</v>
      </c>
      <c r="R1753" s="602" t="s">
        <v>499</v>
      </c>
      <c r="S1753" s="602" t="s">
        <v>499</v>
      </c>
      <c r="T1753" s="602" t="s">
        <v>499</v>
      </c>
      <c r="U1753" s="602" t="s">
        <v>499</v>
      </c>
      <c r="V1753" s="602" t="s">
        <v>499</v>
      </c>
      <c r="W1753" s="602" t="s">
        <v>498</v>
      </c>
      <c r="X1753" s="602" t="s">
        <v>497</v>
      </c>
    </row>
    <row r="1754" spans="1:24" s="602" customFormat="1">
      <c r="A1754" s="602">
        <v>418447</v>
      </c>
      <c r="B1754" s="602" t="s">
        <v>5842</v>
      </c>
      <c r="C1754" s="602" t="s">
        <v>499</v>
      </c>
      <c r="D1754" s="602" t="s">
        <v>499</v>
      </c>
      <c r="E1754" s="602" t="s">
        <v>497</v>
      </c>
      <c r="F1754" s="602" t="s">
        <v>497</v>
      </c>
      <c r="G1754" s="602" t="s">
        <v>498</v>
      </c>
      <c r="H1754" s="602" t="s">
        <v>499</v>
      </c>
      <c r="I1754" s="602" t="s">
        <v>497</v>
      </c>
      <c r="J1754" s="602" t="s">
        <v>497</v>
      </c>
      <c r="K1754" s="602" t="s">
        <v>497</v>
      </c>
      <c r="L1754" s="602" t="s">
        <v>498</v>
      </c>
      <c r="M1754" s="602" t="s">
        <v>499</v>
      </c>
      <c r="N1754" s="602" t="s">
        <v>499</v>
      </c>
      <c r="O1754" s="602" t="s">
        <v>499</v>
      </c>
      <c r="P1754" s="602" t="s">
        <v>499</v>
      </c>
      <c r="Q1754" s="602" t="s">
        <v>498</v>
      </c>
      <c r="R1754" s="602" t="s">
        <v>498</v>
      </c>
      <c r="S1754" s="602" t="s">
        <v>497</v>
      </c>
      <c r="T1754" s="602" t="s">
        <v>498</v>
      </c>
      <c r="U1754" s="602" t="s">
        <v>499</v>
      </c>
      <c r="V1754" s="602" t="s">
        <v>498</v>
      </c>
      <c r="W1754" s="602" t="s">
        <v>498</v>
      </c>
      <c r="X1754" s="602" t="s">
        <v>498</v>
      </c>
    </row>
    <row r="1755" spans="1:24" s="602" customFormat="1">
      <c r="A1755" s="602">
        <v>420872</v>
      </c>
      <c r="B1755" s="602" t="s">
        <v>5842</v>
      </c>
      <c r="C1755" s="602" t="s">
        <v>499</v>
      </c>
      <c r="D1755" s="602" t="s">
        <v>499</v>
      </c>
      <c r="E1755" s="602" t="s">
        <v>497</v>
      </c>
      <c r="F1755" s="602" t="s">
        <v>497</v>
      </c>
      <c r="G1755" s="602" t="s">
        <v>499</v>
      </c>
      <c r="H1755" s="602" t="s">
        <v>499</v>
      </c>
      <c r="I1755" s="602" t="s">
        <v>497</v>
      </c>
      <c r="J1755" s="602" t="s">
        <v>499</v>
      </c>
      <c r="K1755" s="602" t="s">
        <v>499</v>
      </c>
      <c r="L1755" s="602" t="s">
        <v>498</v>
      </c>
      <c r="M1755" s="602" t="s">
        <v>499</v>
      </c>
      <c r="N1755" s="602" t="s">
        <v>498</v>
      </c>
      <c r="O1755" s="602" t="s">
        <v>497</v>
      </c>
      <c r="P1755" s="602" t="s">
        <v>497</v>
      </c>
      <c r="Q1755" s="602" t="s">
        <v>498</v>
      </c>
      <c r="R1755" s="602" t="s">
        <v>497</v>
      </c>
      <c r="S1755" s="602" t="s">
        <v>497</v>
      </c>
      <c r="T1755" s="602" t="s">
        <v>498</v>
      </c>
      <c r="U1755" s="602" t="s">
        <v>498</v>
      </c>
      <c r="V1755" s="602" t="s">
        <v>498</v>
      </c>
      <c r="W1755" s="602" t="s">
        <v>498</v>
      </c>
      <c r="X1755" s="602" t="s">
        <v>498</v>
      </c>
    </row>
    <row r="1756" spans="1:24" s="602" customFormat="1">
      <c r="A1756" s="602">
        <v>408633</v>
      </c>
      <c r="B1756" s="602" t="s">
        <v>5842</v>
      </c>
      <c r="C1756" s="602" t="s">
        <v>499</v>
      </c>
      <c r="D1756" s="602" t="s">
        <v>499</v>
      </c>
      <c r="E1756" s="602" t="s">
        <v>497</v>
      </c>
      <c r="F1756" s="602" t="s">
        <v>499</v>
      </c>
      <c r="G1756" s="602" t="s">
        <v>498</v>
      </c>
      <c r="H1756" s="602" t="s">
        <v>498</v>
      </c>
      <c r="I1756" s="602" t="s">
        <v>497</v>
      </c>
      <c r="J1756" s="602" t="s">
        <v>498</v>
      </c>
      <c r="K1756" s="602" t="s">
        <v>497</v>
      </c>
      <c r="L1756" s="602" t="s">
        <v>498</v>
      </c>
      <c r="M1756" s="602" t="s">
        <v>497</v>
      </c>
      <c r="N1756" s="602" t="s">
        <v>498</v>
      </c>
      <c r="O1756" s="602" t="s">
        <v>498</v>
      </c>
      <c r="P1756" s="602" t="s">
        <v>498</v>
      </c>
      <c r="Q1756" s="602" t="s">
        <v>498</v>
      </c>
      <c r="R1756" s="602" t="s">
        <v>498</v>
      </c>
      <c r="S1756" s="602" t="s">
        <v>498</v>
      </c>
      <c r="T1756" s="602" t="s">
        <v>498</v>
      </c>
      <c r="U1756" s="602" t="s">
        <v>498</v>
      </c>
      <c r="V1756" s="602" t="s">
        <v>498</v>
      </c>
      <c r="W1756" s="602" t="s">
        <v>498</v>
      </c>
      <c r="X1756" s="602" t="s">
        <v>498</v>
      </c>
    </row>
    <row r="1757" spans="1:24" s="602" customFormat="1">
      <c r="A1757" s="602">
        <v>409340</v>
      </c>
      <c r="B1757" s="602" t="s">
        <v>5842</v>
      </c>
      <c r="C1757" s="602" t="s">
        <v>499</v>
      </c>
      <c r="D1757" s="602" t="s">
        <v>499</v>
      </c>
      <c r="E1757" s="602" t="s">
        <v>497</v>
      </c>
      <c r="F1757" s="602" t="s">
        <v>499</v>
      </c>
      <c r="G1757" s="602" t="s">
        <v>497</v>
      </c>
      <c r="H1757" s="602" t="s">
        <v>499</v>
      </c>
      <c r="I1757" s="602" t="s">
        <v>499</v>
      </c>
      <c r="J1757" s="602" t="s">
        <v>499</v>
      </c>
      <c r="K1757" s="602" t="s">
        <v>499</v>
      </c>
      <c r="L1757" s="602" t="s">
        <v>497</v>
      </c>
      <c r="M1757" s="602" t="s">
        <v>499</v>
      </c>
      <c r="N1757" s="602" t="s">
        <v>498</v>
      </c>
      <c r="O1757" s="602" t="s">
        <v>498</v>
      </c>
      <c r="P1757" s="602" t="s">
        <v>498</v>
      </c>
      <c r="Q1757" s="602" t="s">
        <v>498</v>
      </c>
      <c r="R1757" s="602" t="s">
        <v>498</v>
      </c>
      <c r="S1757" s="602" t="s">
        <v>498</v>
      </c>
      <c r="T1757" s="602" t="s">
        <v>498</v>
      </c>
      <c r="U1757" s="602" t="s">
        <v>498</v>
      </c>
      <c r="V1757" s="602" t="s">
        <v>498</v>
      </c>
      <c r="W1757" s="602" t="s">
        <v>498</v>
      </c>
      <c r="X1757" s="602" t="s">
        <v>498</v>
      </c>
    </row>
    <row r="1758" spans="1:24" s="602" customFormat="1">
      <c r="A1758" s="602">
        <v>409717</v>
      </c>
      <c r="B1758" s="602" t="s">
        <v>5842</v>
      </c>
      <c r="C1758" s="602" t="s">
        <v>499</v>
      </c>
      <c r="D1758" s="602" t="s">
        <v>499</v>
      </c>
      <c r="E1758" s="602" t="s">
        <v>497</v>
      </c>
      <c r="F1758" s="602" t="s">
        <v>499</v>
      </c>
      <c r="G1758" s="602" t="s">
        <v>499</v>
      </c>
      <c r="H1758" s="602" t="s">
        <v>499</v>
      </c>
      <c r="I1758" s="602" t="s">
        <v>499</v>
      </c>
      <c r="J1758" s="602" t="s">
        <v>499</v>
      </c>
      <c r="K1758" s="602" t="s">
        <v>497</v>
      </c>
      <c r="L1758" s="602" t="s">
        <v>499</v>
      </c>
      <c r="M1758" s="602" t="s">
        <v>499</v>
      </c>
      <c r="N1758" s="602" t="s">
        <v>498</v>
      </c>
      <c r="O1758" s="602" t="s">
        <v>498</v>
      </c>
      <c r="P1758" s="602" t="s">
        <v>499</v>
      </c>
      <c r="Q1758" s="602" t="s">
        <v>499</v>
      </c>
      <c r="R1758" s="602" t="s">
        <v>498</v>
      </c>
      <c r="S1758" s="602" t="s">
        <v>498</v>
      </c>
      <c r="T1758" s="602" t="s">
        <v>498</v>
      </c>
      <c r="U1758" s="602" t="s">
        <v>498</v>
      </c>
      <c r="V1758" s="602" t="s">
        <v>498</v>
      </c>
      <c r="W1758" s="602" t="s">
        <v>498</v>
      </c>
      <c r="X1758" s="602" t="s">
        <v>498</v>
      </c>
    </row>
    <row r="1759" spans="1:24" s="602" customFormat="1">
      <c r="A1759" s="602">
        <v>412850</v>
      </c>
      <c r="B1759" s="602" t="s">
        <v>5842</v>
      </c>
      <c r="C1759" s="602" t="s">
        <v>499</v>
      </c>
      <c r="D1759" s="602" t="s">
        <v>499</v>
      </c>
      <c r="E1759" s="602" t="s">
        <v>497</v>
      </c>
      <c r="F1759" s="602" t="s">
        <v>499</v>
      </c>
      <c r="G1759" s="602" t="s">
        <v>498</v>
      </c>
      <c r="H1759" s="602" t="s">
        <v>497</v>
      </c>
      <c r="I1759" s="602" t="s">
        <v>497</v>
      </c>
      <c r="J1759" s="602" t="s">
        <v>497</v>
      </c>
      <c r="K1759" s="602" t="s">
        <v>497</v>
      </c>
      <c r="L1759" s="602" t="s">
        <v>499</v>
      </c>
      <c r="M1759" s="602" t="s">
        <v>499</v>
      </c>
      <c r="N1759" s="602" t="s">
        <v>498</v>
      </c>
      <c r="O1759" s="602" t="s">
        <v>497</v>
      </c>
      <c r="P1759" s="602" t="s">
        <v>498</v>
      </c>
      <c r="Q1759" s="602" t="s">
        <v>498</v>
      </c>
      <c r="R1759" s="602" t="s">
        <v>498</v>
      </c>
      <c r="S1759" s="602" t="s">
        <v>498</v>
      </c>
      <c r="T1759" s="602" t="s">
        <v>498</v>
      </c>
      <c r="U1759" s="602" t="s">
        <v>498</v>
      </c>
      <c r="V1759" s="602" t="s">
        <v>498</v>
      </c>
      <c r="W1759" s="602" t="s">
        <v>498</v>
      </c>
      <c r="X1759" s="602" t="s">
        <v>498</v>
      </c>
    </row>
    <row r="1760" spans="1:24" s="602" customFormat="1">
      <c r="A1760" s="602">
        <v>413324</v>
      </c>
      <c r="B1760" s="602" t="s">
        <v>5842</v>
      </c>
      <c r="C1760" s="602" t="s">
        <v>499</v>
      </c>
      <c r="D1760" s="602" t="s">
        <v>499</v>
      </c>
      <c r="E1760" s="602" t="s">
        <v>497</v>
      </c>
      <c r="F1760" s="602" t="s">
        <v>499</v>
      </c>
      <c r="G1760" s="602" t="s">
        <v>499</v>
      </c>
      <c r="H1760" s="602" t="s">
        <v>497</v>
      </c>
      <c r="I1760" s="602" t="s">
        <v>499</v>
      </c>
      <c r="J1760" s="602" t="s">
        <v>498</v>
      </c>
      <c r="K1760" s="602" t="s">
        <v>498</v>
      </c>
      <c r="L1760" s="602" t="s">
        <v>499</v>
      </c>
      <c r="M1760" s="602" t="s">
        <v>497</v>
      </c>
      <c r="N1760" s="602" t="s">
        <v>498</v>
      </c>
      <c r="O1760" s="602" t="s">
        <v>498</v>
      </c>
      <c r="P1760" s="602" t="s">
        <v>498</v>
      </c>
      <c r="Q1760" s="602" t="s">
        <v>498</v>
      </c>
      <c r="R1760" s="602" t="s">
        <v>498</v>
      </c>
      <c r="S1760" s="602" t="s">
        <v>498</v>
      </c>
      <c r="T1760" s="602" t="s">
        <v>498</v>
      </c>
      <c r="U1760" s="602" t="s">
        <v>498</v>
      </c>
      <c r="V1760" s="602" t="s">
        <v>498</v>
      </c>
      <c r="W1760" s="602" t="s">
        <v>498</v>
      </c>
      <c r="X1760" s="602" t="s">
        <v>498</v>
      </c>
    </row>
    <row r="1761" spans="1:24" s="602" customFormat="1">
      <c r="A1761" s="602">
        <v>413728</v>
      </c>
      <c r="B1761" s="602" t="s">
        <v>5842</v>
      </c>
      <c r="C1761" s="602" t="s">
        <v>499</v>
      </c>
      <c r="D1761" s="602" t="s">
        <v>499</v>
      </c>
      <c r="E1761" s="602" t="s">
        <v>497</v>
      </c>
      <c r="F1761" s="602" t="s">
        <v>499</v>
      </c>
      <c r="G1761" s="602" t="s">
        <v>499</v>
      </c>
      <c r="H1761" s="602" t="s">
        <v>499</v>
      </c>
      <c r="I1761" s="602" t="s">
        <v>498</v>
      </c>
      <c r="J1761" s="602" t="s">
        <v>498</v>
      </c>
      <c r="K1761" s="602" t="s">
        <v>498</v>
      </c>
      <c r="L1761" s="602" t="s">
        <v>499</v>
      </c>
      <c r="M1761" s="602" t="s">
        <v>499</v>
      </c>
      <c r="N1761" s="602" t="s">
        <v>498</v>
      </c>
      <c r="O1761" s="602" t="s">
        <v>498</v>
      </c>
      <c r="P1761" s="602" t="s">
        <v>498</v>
      </c>
      <c r="Q1761" s="602" t="s">
        <v>498</v>
      </c>
      <c r="R1761" s="602" t="s">
        <v>498</v>
      </c>
      <c r="S1761" s="602" t="s">
        <v>498</v>
      </c>
      <c r="T1761" s="602" t="s">
        <v>498</v>
      </c>
      <c r="U1761" s="602" t="s">
        <v>498</v>
      </c>
      <c r="V1761" s="602" t="s">
        <v>498</v>
      </c>
      <c r="W1761" s="602" t="s">
        <v>498</v>
      </c>
      <c r="X1761" s="602" t="s">
        <v>498</v>
      </c>
    </row>
    <row r="1762" spans="1:24" s="602" customFormat="1">
      <c r="A1762" s="602">
        <v>413867</v>
      </c>
      <c r="B1762" s="602" t="s">
        <v>5842</v>
      </c>
      <c r="C1762" s="602" t="s">
        <v>499</v>
      </c>
      <c r="D1762" s="602" t="s">
        <v>499</v>
      </c>
      <c r="E1762" s="602" t="s">
        <v>497</v>
      </c>
      <c r="F1762" s="602" t="s">
        <v>499</v>
      </c>
      <c r="G1762" s="602" t="s">
        <v>499</v>
      </c>
      <c r="H1762" s="602" t="s">
        <v>499</v>
      </c>
      <c r="I1762" s="602" t="s">
        <v>497</v>
      </c>
      <c r="J1762" s="602" t="s">
        <v>499</v>
      </c>
      <c r="K1762" s="602" t="s">
        <v>499</v>
      </c>
      <c r="L1762" s="602" t="s">
        <v>497</v>
      </c>
      <c r="M1762" s="602" t="s">
        <v>497</v>
      </c>
      <c r="N1762" s="602" t="s">
        <v>498</v>
      </c>
      <c r="O1762" s="602" t="s">
        <v>498</v>
      </c>
      <c r="P1762" s="602" t="s">
        <v>498</v>
      </c>
      <c r="Q1762" s="602" t="s">
        <v>498</v>
      </c>
      <c r="R1762" s="602" t="s">
        <v>498</v>
      </c>
      <c r="S1762" s="602" t="s">
        <v>498</v>
      </c>
      <c r="T1762" s="602" t="s">
        <v>498</v>
      </c>
      <c r="U1762" s="602" t="s">
        <v>498</v>
      </c>
      <c r="V1762" s="602" t="s">
        <v>498</v>
      </c>
      <c r="W1762" s="602" t="s">
        <v>498</v>
      </c>
      <c r="X1762" s="602" t="s">
        <v>498</v>
      </c>
    </row>
    <row r="1763" spans="1:24" s="602" customFormat="1">
      <c r="A1763" s="602">
        <v>413999</v>
      </c>
      <c r="B1763" s="602" t="s">
        <v>5842</v>
      </c>
      <c r="C1763" s="602" t="s">
        <v>499</v>
      </c>
      <c r="D1763" s="602" t="s">
        <v>499</v>
      </c>
      <c r="E1763" s="602" t="s">
        <v>497</v>
      </c>
      <c r="F1763" s="602" t="s">
        <v>499</v>
      </c>
      <c r="G1763" s="602" t="s">
        <v>497</v>
      </c>
      <c r="H1763" s="602" t="s">
        <v>499</v>
      </c>
      <c r="I1763" s="602" t="s">
        <v>499</v>
      </c>
      <c r="J1763" s="602" t="s">
        <v>498</v>
      </c>
      <c r="K1763" s="602" t="s">
        <v>498</v>
      </c>
      <c r="L1763" s="602" t="s">
        <v>498</v>
      </c>
      <c r="M1763" s="602" t="s">
        <v>499</v>
      </c>
      <c r="N1763" s="602" t="s">
        <v>498</v>
      </c>
      <c r="O1763" s="602" t="s">
        <v>498</v>
      </c>
      <c r="P1763" s="602" t="s">
        <v>498</v>
      </c>
      <c r="Q1763" s="602" t="s">
        <v>498</v>
      </c>
      <c r="R1763" s="602" t="s">
        <v>498</v>
      </c>
      <c r="S1763" s="602" t="s">
        <v>498</v>
      </c>
      <c r="T1763" s="602" t="s">
        <v>498</v>
      </c>
      <c r="U1763" s="602" t="s">
        <v>498</v>
      </c>
      <c r="V1763" s="602" t="s">
        <v>498</v>
      </c>
      <c r="W1763" s="602" t="s">
        <v>498</v>
      </c>
      <c r="X1763" s="602" t="s">
        <v>498</v>
      </c>
    </row>
    <row r="1764" spans="1:24" s="602" customFormat="1">
      <c r="A1764" s="602">
        <v>414157</v>
      </c>
      <c r="B1764" s="602" t="s">
        <v>5842</v>
      </c>
      <c r="C1764" s="602" t="s">
        <v>499</v>
      </c>
      <c r="D1764" s="602" t="s">
        <v>499</v>
      </c>
      <c r="E1764" s="602" t="s">
        <v>497</v>
      </c>
      <c r="F1764" s="602" t="s">
        <v>499</v>
      </c>
      <c r="G1764" s="602" t="s">
        <v>499</v>
      </c>
      <c r="H1764" s="602" t="s">
        <v>498</v>
      </c>
      <c r="I1764" s="602" t="s">
        <v>499</v>
      </c>
      <c r="J1764" s="602" t="s">
        <v>497</v>
      </c>
      <c r="K1764" s="602" t="s">
        <v>499</v>
      </c>
      <c r="L1764" s="602" t="s">
        <v>498</v>
      </c>
      <c r="M1764" s="602" t="s">
        <v>497</v>
      </c>
      <c r="N1764" s="602" t="s">
        <v>498</v>
      </c>
      <c r="O1764" s="602" t="s">
        <v>498</v>
      </c>
      <c r="P1764" s="602" t="s">
        <v>498</v>
      </c>
      <c r="Q1764" s="602" t="s">
        <v>498</v>
      </c>
      <c r="R1764" s="602" t="s">
        <v>498</v>
      </c>
      <c r="S1764" s="602" t="s">
        <v>498</v>
      </c>
      <c r="T1764" s="602" t="s">
        <v>498</v>
      </c>
      <c r="U1764" s="602" t="s">
        <v>498</v>
      </c>
      <c r="V1764" s="602" t="s">
        <v>498</v>
      </c>
      <c r="W1764" s="602" t="s">
        <v>498</v>
      </c>
      <c r="X1764" s="602" t="s">
        <v>498</v>
      </c>
    </row>
    <row r="1765" spans="1:24" s="602" customFormat="1">
      <c r="A1765" s="602">
        <v>414672</v>
      </c>
      <c r="B1765" s="602" t="s">
        <v>5842</v>
      </c>
      <c r="C1765" s="602" t="s">
        <v>499</v>
      </c>
      <c r="D1765" s="602" t="s">
        <v>499</v>
      </c>
      <c r="E1765" s="602" t="s">
        <v>497</v>
      </c>
      <c r="F1765" s="602" t="s">
        <v>499</v>
      </c>
      <c r="G1765" s="602" t="s">
        <v>499</v>
      </c>
      <c r="H1765" s="602" t="s">
        <v>498</v>
      </c>
      <c r="I1765" s="602" t="s">
        <v>499</v>
      </c>
      <c r="J1765" s="602" t="s">
        <v>498</v>
      </c>
      <c r="K1765" s="602" t="s">
        <v>498</v>
      </c>
      <c r="L1765" s="602" t="s">
        <v>499</v>
      </c>
      <c r="M1765" s="602" t="s">
        <v>499</v>
      </c>
      <c r="N1765" s="602" t="s">
        <v>498</v>
      </c>
      <c r="O1765" s="602" t="s">
        <v>498</v>
      </c>
      <c r="P1765" s="602" t="s">
        <v>498</v>
      </c>
      <c r="Q1765" s="602" t="s">
        <v>498</v>
      </c>
      <c r="R1765" s="602" t="s">
        <v>498</v>
      </c>
      <c r="S1765" s="602" t="s">
        <v>498</v>
      </c>
      <c r="T1765" s="602" t="s">
        <v>498</v>
      </c>
      <c r="U1765" s="602" t="s">
        <v>498</v>
      </c>
      <c r="V1765" s="602" t="s">
        <v>498</v>
      </c>
      <c r="W1765" s="602" t="s">
        <v>498</v>
      </c>
      <c r="X1765" s="602" t="s">
        <v>498</v>
      </c>
    </row>
    <row r="1766" spans="1:24" s="602" customFormat="1">
      <c r="A1766" s="602">
        <v>415067</v>
      </c>
      <c r="B1766" s="602" t="s">
        <v>5842</v>
      </c>
      <c r="C1766" s="602" t="s">
        <v>499</v>
      </c>
      <c r="D1766" s="602" t="s">
        <v>499</v>
      </c>
      <c r="E1766" s="602" t="s">
        <v>497</v>
      </c>
      <c r="F1766" s="602" t="s">
        <v>499</v>
      </c>
      <c r="G1766" s="602" t="s">
        <v>499</v>
      </c>
      <c r="H1766" s="602" t="s">
        <v>498</v>
      </c>
      <c r="I1766" s="602" t="s">
        <v>499</v>
      </c>
      <c r="J1766" s="602" t="s">
        <v>499</v>
      </c>
      <c r="K1766" s="602" t="s">
        <v>498</v>
      </c>
      <c r="L1766" s="602" t="s">
        <v>498</v>
      </c>
      <c r="M1766" s="602" t="s">
        <v>499</v>
      </c>
      <c r="N1766" s="602" t="s">
        <v>499</v>
      </c>
      <c r="O1766" s="602" t="s">
        <v>499</v>
      </c>
      <c r="P1766" s="602" t="s">
        <v>499</v>
      </c>
      <c r="Q1766" s="602" t="s">
        <v>499</v>
      </c>
      <c r="R1766" s="602" t="s">
        <v>498</v>
      </c>
      <c r="S1766" s="602" t="s">
        <v>498</v>
      </c>
      <c r="T1766" s="602" t="s">
        <v>498</v>
      </c>
      <c r="U1766" s="602" t="s">
        <v>498</v>
      </c>
      <c r="V1766" s="602" t="s">
        <v>498</v>
      </c>
      <c r="W1766" s="602" t="s">
        <v>498</v>
      </c>
      <c r="X1766" s="602" t="s">
        <v>498</v>
      </c>
    </row>
    <row r="1767" spans="1:24" s="602" customFormat="1">
      <c r="A1767" s="602">
        <v>416280</v>
      </c>
      <c r="B1767" s="602" t="s">
        <v>5842</v>
      </c>
      <c r="C1767" s="602" t="s">
        <v>499</v>
      </c>
      <c r="D1767" s="602" t="s">
        <v>499</v>
      </c>
      <c r="E1767" s="602" t="s">
        <v>497</v>
      </c>
      <c r="F1767" s="602" t="s">
        <v>499</v>
      </c>
      <c r="G1767" s="602" t="s">
        <v>498</v>
      </c>
      <c r="H1767" s="602" t="s">
        <v>498</v>
      </c>
      <c r="I1767" s="602" t="s">
        <v>499</v>
      </c>
      <c r="J1767" s="602" t="s">
        <v>499</v>
      </c>
      <c r="K1767" s="602" t="s">
        <v>499</v>
      </c>
      <c r="L1767" s="602" t="s">
        <v>498</v>
      </c>
      <c r="M1767" s="602" t="s">
        <v>499</v>
      </c>
      <c r="N1767" s="602" t="s">
        <v>498</v>
      </c>
      <c r="O1767" s="602" t="s">
        <v>499</v>
      </c>
      <c r="P1767" s="602" t="s">
        <v>499</v>
      </c>
      <c r="Q1767" s="602" t="s">
        <v>498</v>
      </c>
      <c r="R1767" s="602" t="s">
        <v>498</v>
      </c>
      <c r="S1767" s="602" t="s">
        <v>498</v>
      </c>
      <c r="T1767" s="602" t="s">
        <v>498</v>
      </c>
      <c r="U1767" s="602" t="s">
        <v>498</v>
      </c>
      <c r="V1767" s="602" t="s">
        <v>499</v>
      </c>
      <c r="W1767" s="602" t="s">
        <v>498</v>
      </c>
      <c r="X1767" s="602" t="s">
        <v>499</v>
      </c>
    </row>
    <row r="1768" spans="1:24" s="602" customFormat="1">
      <c r="A1768" s="602">
        <v>416433</v>
      </c>
      <c r="B1768" s="602" t="s">
        <v>5842</v>
      </c>
      <c r="C1768" s="602" t="s">
        <v>499</v>
      </c>
      <c r="D1768" s="602" t="s">
        <v>499</v>
      </c>
      <c r="E1768" s="602" t="s">
        <v>497</v>
      </c>
      <c r="F1768" s="602" t="s">
        <v>499</v>
      </c>
      <c r="G1768" s="602" t="s">
        <v>499</v>
      </c>
      <c r="H1768" s="602" t="s">
        <v>499</v>
      </c>
      <c r="I1768" s="602" t="s">
        <v>497</v>
      </c>
      <c r="J1768" s="602" t="s">
        <v>497</v>
      </c>
      <c r="K1768" s="602" t="s">
        <v>499</v>
      </c>
      <c r="L1768" s="602" t="s">
        <v>498</v>
      </c>
      <c r="M1768" s="602" t="s">
        <v>497</v>
      </c>
      <c r="N1768" s="602" t="s">
        <v>499</v>
      </c>
      <c r="O1768" s="602" t="s">
        <v>499</v>
      </c>
      <c r="P1768" s="602" t="s">
        <v>499</v>
      </c>
      <c r="Q1768" s="602" t="s">
        <v>498</v>
      </c>
      <c r="R1768" s="602" t="s">
        <v>498</v>
      </c>
      <c r="S1768" s="602" t="s">
        <v>498</v>
      </c>
      <c r="T1768" s="602" t="s">
        <v>498</v>
      </c>
      <c r="U1768" s="602" t="s">
        <v>498</v>
      </c>
      <c r="V1768" s="602" t="s">
        <v>498</v>
      </c>
      <c r="W1768" s="602" t="s">
        <v>498</v>
      </c>
      <c r="X1768" s="602" t="s">
        <v>498</v>
      </c>
    </row>
    <row r="1769" spans="1:24" s="602" customFormat="1">
      <c r="A1769" s="602">
        <v>416906</v>
      </c>
      <c r="B1769" s="602" t="s">
        <v>5842</v>
      </c>
      <c r="C1769" s="602" t="s">
        <v>499</v>
      </c>
      <c r="D1769" s="602" t="s">
        <v>499</v>
      </c>
      <c r="E1769" s="602" t="s">
        <v>497</v>
      </c>
      <c r="F1769" s="602" t="s">
        <v>499</v>
      </c>
      <c r="G1769" s="602" t="s">
        <v>497</v>
      </c>
      <c r="H1769" s="602" t="s">
        <v>497</v>
      </c>
      <c r="I1769" s="602" t="s">
        <v>497</v>
      </c>
      <c r="J1769" s="602" t="s">
        <v>499</v>
      </c>
      <c r="K1769" s="602" t="s">
        <v>499</v>
      </c>
      <c r="L1769" s="602" t="s">
        <v>498</v>
      </c>
      <c r="M1769" s="602" t="s">
        <v>497</v>
      </c>
      <c r="N1769" s="602" t="s">
        <v>498</v>
      </c>
      <c r="O1769" s="602" t="s">
        <v>498</v>
      </c>
      <c r="P1769" s="602" t="s">
        <v>498</v>
      </c>
      <c r="Q1769" s="602" t="s">
        <v>498</v>
      </c>
      <c r="R1769" s="602" t="s">
        <v>498</v>
      </c>
      <c r="S1769" s="602" t="s">
        <v>498</v>
      </c>
      <c r="T1769" s="602" t="s">
        <v>498</v>
      </c>
      <c r="U1769" s="602" t="s">
        <v>498</v>
      </c>
      <c r="V1769" s="602" t="s">
        <v>498</v>
      </c>
      <c r="W1769" s="602" t="s">
        <v>498</v>
      </c>
      <c r="X1769" s="602" t="s">
        <v>498</v>
      </c>
    </row>
    <row r="1770" spans="1:24" s="602" customFormat="1">
      <c r="A1770" s="602">
        <v>417321</v>
      </c>
      <c r="B1770" s="602" t="s">
        <v>5842</v>
      </c>
      <c r="C1770" s="602" t="s">
        <v>499</v>
      </c>
      <c r="D1770" s="602" t="s">
        <v>499</v>
      </c>
      <c r="E1770" s="602" t="s">
        <v>497</v>
      </c>
      <c r="F1770" s="602" t="s">
        <v>499</v>
      </c>
      <c r="G1770" s="602" t="s">
        <v>499</v>
      </c>
      <c r="H1770" s="602" t="s">
        <v>499</v>
      </c>
      <c r="I1770" s="602" t="s">
        <v>497</v>
      </c>
      <c r="J1770" s="602" t="s">
        <v>497</v>
      </c>
      <c r="K1770" s="602" t="s">
        <v>499</v>
      </c>
      <c r="L1770" s="602" t="s">
        <v>499</v>
      </c>
      <c r="M1770" s="602" t="s">
        <v>499</v>
      </c>
      <c r="N1770" s="602" t="s">
        <v>499</v>
      </c>
      <c r="O1770" s="602" t="s">
        <v>499</v>
      </c>
      <c r="P1770" s="602" t="s">
        <v>498</v>
      </c>
      <c r="Q1770" s="602" t="s">
        <v>498</v>
      </c>
      <c r="R1770" s="602" t="s">
        <v>498</v>
      </c>
      <c r="S1770" s="602" t="s">
        <v>498</v>
      </c>
      <c r="T1770" s="602" t="s">
        <v>498</v>
      </c>
      <c r="U1770" s="602" t="s">
        <v>498</v>
      </c>
      <c r="V1770" s="602" t="s">
        <v>498</v>
      </c>
      <c r="W1770" s="602" t="s">
        <v>498</v>
      </c>
      <c r="X1770" s="602" t="s">
        <v>498</v>
      </c>
    </row>
    <row r="1771" spans="1:24" s="602" customFormat="1">
      <c r="A1771" s="602">
        <v>417501</v>
      </c>
      <c r="B1771" s="602" t="s">
        <v>5842</v>
      </c>
      <c r="C1771" s="602" t="s">
        <v>499</v>
      </c>
      <c r="D1771" s="602" t="s">
        <v>499</v>
      </c>
      <c r="E1771" s="602" t="s">
        <v>497</v>
      </c>
      <c r="F1771" s="602" t="s">
        <v>499</v>
      </c>
      <c r="G1771" s="602" t="s">
        <v>499</v>
      </c>
      <c r="H1771" s="602" t="s">
        <v>498</v>
      </c>
      <c r="I1771" s="602" t="s">
        <v>499</v>
      </c>
      <c r="J1771" s="602" t="s">
        <v>499</v>
      </c>
      <c r="K1771" s="602" t="s">
        <v>499</v>
      </c>
      <c r="L1771" s="602" t="s">
        <v>498</v>
      </c>
      <c r="M1771" s="602" t="s">
        <v>499</v>
      </c>
      <c r="N1771" s="602" t="s">
        <v>498</v>
      </c>
      <c r="O1771" s="602" t="s">
        <v>498</v>
      </c>
      <c r="P1771" s="602" t="s">
        <v>498</v>
      </c>
      <c r="Q1771" s="602" t="s">
        <v>498</v>
      </c>
      <c r="R1771" s="602" t="s">
        <v>498</v>
      </c>
      <c r="S1771" s="602" t="s">
        <v>498</v>
      </c>
      <c r="T1771" s="602" t="s">
        <v>498</v>
      </c>
      <c r="U1771" s="602" t="s">
        <v>498</v>
      </c>
      <c r="V1771" s="602" t="s">
        <v>498</v>
      </c>
      <c r="W1771" s="602" t="s">
        <v>498</v>
      </c>
      <c r="X1771" s="602" t="s">
        <v>498</v>
      </c>
    </row>
    <row r="1772" spans="1:24" s="602" customFormat="1">
      <c r="A1772" s="602">
        <v>417658</v>
      </c>
      <c r="B1772" s="602" t="s">
        <v>5842</v>
      </c>
      <c r="C1772" s="602" t="s">
        <v>499</v>
      </c>
      <c r="D1772" s="602" t="s">
        <v>499</v>
      </c>
      <c r="E1772" s="602" t="s">
        <v>497</v>
      </c>
      <c r="F1772" s="602" t="s">
        <v>499</v>
      </c>
      <c r="G1772" s="602" t="s">
        <v>497</v>
      </c>
      <c r="H1772" s="602" t="s">
        <v>499</v>
      </c>
      <c r="I1772" s="602" t="s">
        <v>497</v>
      </c>
      <c r="J1772" s="602" t="s">
        <v>499</v>
      </c>
      <c r="K1772" s="602" t="s">
        <v>499</v>
      </c>
      <c r="L1772" s="602" t="s">
        <v>498</v>
      </c>
      <c r="M1772" s="602" t="s">
        <v>497</v>
      </c>
      <c r="N1772" s="602" t="s">
        <v>499</v>
      </c>
      <c r="O1772" s="602" t="s">
        <v>499</v>
      </c>
      <c r="P1772" s="602" t="s">
        <v>499</v>
      </c>
      <c r="Q1772" s="602" t="s">
        <v>498</v>
      </c>
      <c r="R1772" s="602" t="s">
        <v>498</v>
      </c>
      <c r="S1772" s="602" t="s">
        <v>498</v>
      </c>
      <c r="T1772" s="602" t="s">
        <v>498</v>
      </c>
      <c r="U1772" s="602" t="s">
        <v>498</v>
      </c>
      <c r="V1772" s="602" t="s">
        <v>498</v>
      </c>
      <c r="W1772" s="602" t="s">
        <v>498</v>
      </c>
      <c r="X1772" s="602" t="s">
        <v>498</v>
      </c>
    </row>
    <row r="1773" spans="1:24" s="602" customFormat="1">
      <c r="A1773" s="602">
        <v>420194</v>
      </c>
      <c r="B1773" s="602" t="s">
        <v>5842</v>
      </c>
      <c r="C1773" s="602" t="s">
        <v>499</v>
      </c>
      <c r="D1773" s="602" t="s">
        <v>499</v>
      </c>
      <c r="E1773" s="602" t="s">
        <v>497</v>
      </c>
      <c r="F1773" s="602" t="s">
        <v>499</v>
      </c>
      <c r="G1773" s="602" t="s">
        <v>497</v>
      </c>
      <c r="H1773" s="602" t="s">
        <v>497</v>
      </c>
      <c r="I1773" s="602" t="s">
        <v>497</v>
      </c>
      <c r="J1773" s="602" t="s">
        <v>499</v>
      </c>
      <c r="K1773" s="602" t="s">
        <v>497</v>
      </c>
      <c r="L1773" s="602" t="s">
        <v>499</v>
      </c>
      <c r="M1773" s="602" t="s">
        <v>499</v>
      </c>
      <c r="N1773" s="602" t="s">
        <v>499</v>
      </c>
      <c r="O1773" s="602" t="s">
        <v>499</v>
      </c>
      <c r="P1773" s="602" t="s">
        <v>498</v>
      </c>
      <c r="Q1773" s="602" t="s">
        <v>499</v>
      </c>
      <c r="R1773" s="602" t="s">
        <v>498</v>
      </c>
      <c r="S1773" s="602" t="s">
        <v>498</v>
      </c>
      <c r="T1773" s="602" t="s">
        <v>498</v>
      </c>
      <c r="U1773" s="602" t="s">
        <v>498</v>
      </c>
      <c r="V1773" s="602" t="s">
        <v>498</v>
      </c>
      <c r="W1773" s="602" t="s">
        <v>498</v>
      </c>
      <c r="X1773" s="602" t="s">
        <v>498</v>
      </c>
    </row>
    <row r="1774" spans="1:24" s="602" customFormat="1">
      <c r="A1774" s="602">
        <v>421774</v>
      </c>
      <c r="B1774" s="602" t="s">
        <v>5842</v>
      </c>
      <c r="C1774" s="602" t="s">
        <v>499</v>
      </c>
      <c r="D1774" s="602" t="s">
        <v>499</v>
      </c>
      <c r="E1774" s="602" t="s">
        <v>497</v>
      </c>
      <c r="F1774" s="602" t="s">
        <v>499</v>
      </c>
      <c r="G1774" s="602" t="s">
        <v>499</v>
      </c>
      <c r="H1774" s="602" t="s">
        <v>499</v>
      </c>
      <c r="I1774" s="602" t="s">
        <v>499</v>
      </c>
      <c r="J1774" s="602" t="s">
        <v>497</v>
      </c>
      <c r="K1774" s="602" t="s">
        <v>499</v>
      </c>
      <c r="L1774" s="602" t="s">
        <v>498</v>
      </c>
      <c r="M1774" s="602" t="s">
        <v>497</v>
      </c>
      <c r="N1774" s="602" t="s">
        <v>498</v>
      </c>
      <c r="O1774" s="602" t="s">
        <v>498</v>
      </c>
      <c r="P1774" s="602" t="s">
        <v>498</v>
      </c>
      <c r="Q1774" s="602" t="s">
        <v>498</v>
      </c>
      <c r="R1774" s="602" t="s">
        <v>498</v>
      </c>
      <c r="S1774" s="602" t="s">
        <v>498</v>
      </c>
      <c r="T1774" s="602" t="s">
        <v>498</v>
      </c>
      <c r="U1774" s="602" t="s">
        <v>498</v>
      </c>
      <c r="V1774" s="602" t="s">
        <v>498</v>
      </c>
      <c r="W1774" s="602" t="s">
        <v>498</v>
      </c>
      <c r="X1774" s="602" t="s">
        <v>498</v>
      </c>
    </row>
    <row r="1775" spans="1:24" s="602" customFormat="1">
      <c r="A1775" s="602">
        <v>422341</v>
      </c>
      <c r="B1775" s="602" t="s">
        <v>5842</v>
      </c>
      <c r="C1775" s="602" t="s">
        <v>499</v>
      </c>
      <c r="D1775" s="602" t="s">
        <v>499</v>
      </c>
      <c r="E1775" s="602" t="s">
        <v>497</v>
      </c>
      <c r="F1775" s="602" t="s">
        <v>499</v>
      </c>
      <c r="G1775" s="602" t="s">
        <v>499</v>
      </c>
      <c r="H1775" s="602" t="s">
        <v>499</v>
      </c>
      <c r="I1775" s="602" t="s">
        <v>498</v>
      </c>
      <c r="J1775" s="602" t="s">
        <v>499</v>
      </c>
      <c r="K1775" s="602" t="s">
        <v>498</v>
      </c>
      <c r="L1775" s="602" t="s">
        <v>498</v>
      </c>
      <c r="M1775" s="602" t="s">
        <v>498</v>
      </c>
      <c r="N1775" s="602" t="s">
        <v>498</v>
      </c>
      <c r="O1775" s="602" t="s">
        <v>498</v>
      </c>
      <c r="P1775" s="602" t="s">
        <v>498</v>
      </c>
      <c r="Q1775" s="602" t="s">
        <v>498</v>
      </c>
      <c r="R1775" s="602" t="s">
        <v>498</v>
      </c>
      <c r="S1775" s="602" t="s">
        <v>498</v>
      </c>
      <c r="T1775" s="602" t="s">
        <v>498</v>
      </c>
      <c r="U1775" s="602" t="s">
        <v>498</v>
      </c>
      <c r="V1775" s="602" t="s">
        <v>498</v>
      </c>
      <c r="W1775" s="602" t="s">
        <v>498</v>
      </c>
      <c r="X1775" s="602" t="s">
        <v>498</v>
      </c>
    </row>
    <row r="1776" spans="1:24" s="602" customFormat="1">
      <c r="A1776" s="602">
        <v>408668</v>
      </c>
      <c r="B1776" s="602" t="s">
        <v>5842</v>
      </c>
      <c r="C1776" s="602" t="s">
        <v>499</v>
      </c>
      <c r="D1776" s="602" t="s">
        <v>499</v>
      </c>
      <c r="E1776" s="602" t="s">
        <v>497</v>
      </c>
      <c r="F1776" s="602" t="s">
        <v>497</v>
      </c>
      <c r="G1776" s="602" t="s">
        <v>499</v>
      </c>
      <c r="H1776" s="602" t="s">
        <v>498</v>
      </c>
      <c r="I1776" s="602" t="s">
        <v>497</v>
      </c>
      <c r="J1776" s="602" t="s">
        <v>497</v>
      </c>
      <c r="K1776" s="602" t="s">
        <v>498</v>
      </c>
      <c r="L1776" s="602" t="s">
        <v>498</v>
      </c>
      <c r="M1776" s="602" t="s">
        <v>497</v>
      </c>
      <c r="N1776" s="602" t="s">
        <v>498</v>
      </c>
      <c r="O1776" s="602" t="s">
        <v>497</v>
      </c>
      <c r="P1776" s="602" t="s">
        <v>498</v>
      </c>
      <c r="Q1776" s="602" t="s">
        <v>497</v>
      </c>
      <c r="R1776" s="602" t="s">
        <v>498</v>
      </c>
      <c r="S1776" s="602" t="s">
        <v>498</v>
      </c>
      <c r="T1776" s="602" t="s">
        <v>498</v>
      </c>
      <c r="U1776" s="602" t="s">
        <v>498</v>
      </c>
      <c r="V1776" s="602" t="s">
        <v>498</v>
      </c>
      <c r="W1776" s="602" t="s">
        <v>497</v>
      </c>
      <c r="X1776" s="602" t="s">
        <v>498</v>
      </c>
    </row>
    <row r="1777" spans="1:24" s="602" customFormat="1">
      <c r="A1777" s="602">
        <v>408764</v>
      </c>
      <c r="B1777" s="602" t="s">
        <v>5842</v>
      </c>
      <c r="C1777" s="602" t="s">
        <v>499</v>
      </c>
      <c r="D1777" s="602" t="s">
        <v>499</v>
      </c>
      <c r="E1777" s="602" t="s">
        <v>497</v>
      </c>
      <c r="F1777" s="602" t="s">
        <v>497</v>
      </c>
      <c r="G1777" s="602" t="s">
        <v>499</v>
      </c>
      <c r="H1777" s="602" t="s">
        <v>498</v>
      </c>
      <c r="I1777" s="602" t="s">
        <v>499</v>
      </c>
      <c r="J1777" s="602" t="s">
        <v>498</v>
      </c>
      <c r="K1777" s="602" t="s">
        <v>497</v>
      </c>
      <c r="L1777" s="602" t="s">
        <v>499</v>
      </c>
      <c r="M1777" s="602" t="s">
        <v>497</v>
      </c>
      <c r="N1777" s="602" t="s">
        <v>499</v>
      </c>
      <c r="O1777" s="602" t="s">
        <v>498</v>
      </c>
      <c r="P1777" s="602" t="s">
        <v>498</v>
      </c>
      <c r="Q1777" s="602" t="s">
        <v>498</v>
      </c>
      <c r="R1777" s="602" t="s">
        <v>498</v>
      </c>
      <c r="S1777" s="602" t="s">
        <v>498</v>
      </c>
      <c r="T1777" s="602" t="s">
        <v>498</v>
      </c>
      <c r="U1777" s="602" t="s">
        <v>498</v>
      </c>
      <c r="V1777" s="602" t="s">
        <v>498</v>
      </c>
      <c r="W1777" s="602" t="s">
        <v>498</v>
      </c>
      <c r="X1777" s="602" t="s">
        <v>498</v>
      </c>
    </row>
    <row r="1778" spans="1:24" s="602" customFormat="1">
      <c r="A1778" s="602">
        <v>408786</v>
      </c>
      <c r="B1778" s="602" t="s">
        <v>5842</v>
      </c>
      <c r="C1778" s="602" t="s">
        <v>499</v>
      </c>
      <c r="D1778" s="602" t="s">
        <v>499</v>
      </c>
      <c r="E1778" s="602" t="s">
        <v>497</v>
      </c>
      <c r="F1778" s="602" t="s">
        <v>497</v>
      </c>
      <c r="G1778" s="602" t="s">
        <v>498</v>
      </c>
      <c r="H1778" s="602" t="s">
        <v>498</v>
      </c>
      <c r="I1778" s="602" t="s">
        <v>498</v>
      </c>
      <c r="J1778" s="602" t="s">
        <v>497</v>
      </c>
      <c r="K1778" s="602" t="s">
        <v>497</v>
      </c>
      <c r="L1778" s="602" t="s">
        <v>497</v>
      </c>
      <c r="M1778" s="602" t="s">
        <v>497</v>
      </c>
      <c r="N1778" s="602" t="s">
        <v>498</v>
      </c>
      <c r="O1778" s="602" t="s">
        <v>497</v>
      </c>
      <c r="P1778" s="602" t="s">
        <v>498</v>
      </c>
      <c r="Q1778" s="602" t="s">
        <v>498</v>
      </c>
      <c r="R1778" s="602" t="s">
        <v>498</v>
      </c>
      <c r="S1778" s="602" t="s">
        <v>498</v>
      </c>
      <c r="T1778" s="602" t="s">
        <v>498</v>
      </c>
      <c r="U1778" s="602" t="s">
        <v>498</v>
      </c>
      <c r="V1778" s="602" t="s">
        <v>498</v>
      </c>
      <c r="W1778" s="602" t="s">
        <v>498</v>
      </c>
      <c r="X1778" s="602" t="s">
        <v>498</v>
      </c>
    </row>
    <row r="1779" spans="1:24" s="602" customFormat="1">
      <c r="A1779" s="602">
        <v>409704</v>
      </c>
      <c r="B1779" s="602" t="s">
        <v>5842</v>
      </c>
      <c r="C1779" s="602" t="s">
        <v>499</v>
      </c>
      <c r="D1779" s="602" t="s">
        <v>499</v>
      </c>
      <c r="E1779" s="602" t="s">
        <v>497</v>
      </c>
      <c r="F1779" s="602" t="s">
        <v>497</v>
      </c>
      <c r="G1779" s="602" t="s">
        <v>497</v>
      </c>
      <c r="H1779" s="602" t="s">
        <v>497</v>
      </c>
      <c r="I1779" s="602" t="s">
        <v>499</v>
      </c>
      <c r="J1779" s="602" t="s">
        <v>499</v>
      </c>
      <c r="K1779" s="602" t="s">
        <v>497</v>
      </c>
      <c r="L1779" s="602" t="s">
        <v>497</v>
      </c>
      <c r="M1779" s="602" t="s">
        <v>497</v>
      </c>
      <c r="N1779" s="602" t="s">
        <v>499</v>
      </c>
      <c r="O1779" s="602" t="s">
        <v>499</v>
      </c>
      <c r="P1779" s="602" t="s">
        <v>499</v>
      </c>
      <c r="Q1779" s="602" t="s">
        <v>498</v>
      </c>
      <c r="R1779" s="602" t="s">
        <v>498</v>
      </c>
      <c r="S1779" s="602" t="s">
        <v>498</v>
      </c>
      <c r="T1779" s="602" t="s">
        <v>498</v>
      </c>
      <c r="U1779" s="602" t="s">
        <v>498</v>
      </c>
      <c r="V1779" s="602" t="s">
        <v>498</v>
      </c>
      <c r="W1779" s="602" t="s">
        <v>498</v>
      </c>
      <c r="X1779" s="602" t="s">
        <v>498</v>
      </c>
    </row>
    <row r="1780" spans="1:24" s="602" customFormat="1">
      <c r="A1780" s="602">
        <v>410020</v>
      </c>
      <c r="B1780" s="602" t="s">
        <v>5842</v>
      </c>
      <c r="C1780" s="602" t="s">
        <v>499</v>
      </c>
      <c r="D1780" s="602" t="s">
        <v>499</v>
      </c>
      <c r="E1780" s="602" t="s">
        <v>497</v>
      </c>
      <c r="F1780" s="602" t="s">
        <v>497</v>
      </c>
      <c r="G1780" s="602" t="s">
        <v>499</v>
      </c>
      <c r="H1780" s="602" t="s">
        <v>499</v>
      </c>
      <c r="I1780" s="602" t="s">
        <v>497</v>
      </c>
      <c r="J1780" s="602" t="s">
        <v>499</v>
      </c>
      <c r="K1780" s="602" t="s">
        <v>499</v>
      </c>
      <c r="L1780" s="602" t="s">
        <v>499</v>
      </c>
      <c r="M1780" s="602" t="s">
        <v>499</v>
      </c>
      <c r="N1780" s="602" t="s">
        <v>499</v>
      </c>
      <c r="O1780" s="602" t="s">
        <v>499</v>
      </c>
      <c r="P1780" s="602" t="s">
        <v>497</v>
      </c>
      <c r="Q1780" s="602" t="s">
        <v>499</v>
      </c>
      <c r="R1780" s="602" t="s">
        <v>498</v>
      </c>
      <c r="S1780" s="602" t="s">
        <v>498</v>
      </c>
      <c r="T1780" s="602" t="s">
        <v>498</v>
      </c>
      <c r="U1780" s="602" t="s">
        <v>499</v>
      </c>
      <c r="V1780" s="602" t="s">
        <v>498</v>
      </c>
      <c r="W1780" s="602" t="s">
        <v>498</v>
      </c>
      <c r="X1780" s="602" t="s">
        <v>499</v>
      </c>
    </row>
    <row r="1781" spans="1:24" s="602" customFormat="1">
      <c r="A1781" s="602">
        <v>413681</v>
      </c>
      <c r="B1781" s="602" t="s">
        <v>5842</v>
      </c>
      <c r="C1781" s="602" t="s">
        <v>499</v>
      </c>
      <c r="D1781" s="602" t="s">
        <v>499</v>
      </c>
      <c r="E1781" s="602" t="s">
        <v>497</v>
      </c>
      <c r="F1781" s="602" t="s">
        <v>497</v>
      </c>
      <c r="G1781" s="602" t="s">
        <v>497</v>
      </c>
      <c r="H1781" s="602" t="s">
        <v>498</v>
      </c>
      <c r="I1781" s="602" t="s">
        <v>497</v>
      </c>
      <c r="J1781" s="602" t="s">
        <v>499</v>
      </c>
      <c r="K1781" s="602" t="s">
        <v>499</v>
      </c>
      <c r="L1781" s="602" t="s">
        <v>498</v>
      </c>
      <c r="M1781" s="602" t="s">
        <v>497</v>
      </c>
      <c r="N1781" s="602" t="s">
        <v>497</v>
      </c>
      <c r="O1781" s="602" t="s">
        <v>497</v>
      </c>
      <c r="P1781" s="602" t="s">
        <v>497</v>
      </c>
      <c r="Q1781" s="602" t="s">
        <v>498</v>
      </c>
      <c r="R1781" s="602" t="s">
        <v>498</v>
      </c>
      <c r="S1781" s="602" t="s">
        <v>498</v>
      </c>
      <c r="T1781" s="602" t="s">
        <v>498</v>
      </c>
      <c r="U1781" s="602" t="s">
        <v>498</v>
      </c>
      <c r="V1781" s="602" t="s">
        <v>498</v>
      </c>
      <c r="W1781" s="602" t="s">
        <v>498</v>
      </c>
      <c r="X1781" s="602" t="s">
        <v>498</v>
      </c>
    </row>
    <row r="1782" spans="1:24" s="602" customFormat="1">
      <c r="A1782" s="602">
        <v>413897</v>
      </c>
      <c r="B1782" s="602" t="s">
        <v>5842</v>
      </c>
      <c r="C1782" s="602" t="s">
        <v>499</v>
      </c>
      <c r="D1782" s="602" t="s">
        <v>499</v>
      </c>
      <c r="E1782" s="602" t="s">
        <v>497</v>
      </c>
      <c r="F1782" s="602" t="s">
        <v>497</v>
      </c>
      <c r="G1782" s="602" t="s">
        <v>497</v>
      </c>
      <c r="H1782" s="602" t="s">
        <v>499</v>
      </c>
      <c r="I1782" s="602" t="s">
        <v>497</v>
      </c>
      <c r="J1782" s="602" t="s">
        <v>497</v>
      </c>
      <c r="K1782" s="602" t="s">
        <v>498</v>
      </c>
      <c r="L1782" s="602" t="s">
        <v>499</v>
      </c>
      <c r="M1782" s="602" t="s">
        <v>497</v>
      </c>
      <c r="N1782" s="602" t="s">
        <v>498</v>
      </c>
      <c r="O1782" s="602" t="s">
        <v>498</v>
      </c>
      <c r="P1782" s="602" t="s">
        <v>498</v>
      </c>
      <c r="Q1782" s="602" t="s">
        <v>498</v>
      </c>
      <c r="R1782" s="602" t="s">
        <v>498</v>
      </c>
      <c r="S1782" s="602" t="s">
        <v>498</v>
      </c>
      <c r="T1782" s="602" t="s">
        <v>498</v>
      </c>
      <c r="U1782" s="602" t="s">
        <v>498</v>
      </c>
      <c r="V1782" s="602" t="s">
        <v>498</v>
      </c>
      <c r="W1782" s="602" t="s">
        <v>498</v>
      </c>
      <c r="X1782" s="602" t="s">
        <v>498</v>
      </c>
    </row>
    <row r="1783" spans="1:24" s="602" customFormat="1">
      <c r="A1783" s="602">
        <v>414014</v>
      </c>
      <c r="B1783" s="602" t="s">
        <v>5842</v>
      </c>
      <c r="C1783" s="602" t="s">
        <v>499</v>
      </c>
      <c r="D1783" s="602" t="s">
        <v>499</v>
      </c>
      <c r="E1783" s="602" t="s">
        <v>497</v>
      </c>
      <c r="F1783" s="602" t="s">
        <v>497</v>
      </c>
      <c r="G1783" s="602" t="s">
        <v>497</v>
      </c>
      <c r="H1783" s="602" t="s">
        <v>499</v>
      </c>
      <c r="I1783" s="602" t="s">
        <v>497</v>
      </c>
      <c r="J1783" s="602" t="s">
        <v>497</v>
      </c>
      <c r="K1783" s="602" t="s">
        <v>497</v>
      </c>
      <c r="L1783" s="602" t="s">
        <v>498</v>
      </c>
      <c r="M1783" s="602" t="s">
        <v>499</v>
      </c>
      <c r="N1783" s="602" t="s">
        <v>499</v>
      </c>
      <c r="O1783" s="602" t="s">
        <v>497</v>
      </c>
      <c r="P1783" s="602" t="s">
        <v>499</v>
      </c>
      <c r="Q1783" s="602" t="s">
        <v>497</v>
      </c>
      <c r="R1783" s="602" t="s">
        <v>498</v>
      </c>
      <c r="S1783" s="602" t="s">
        <v>498</v>
      </c>
      <c r="T1783" s="602" t="s">
        <v>498</v>
      </c>
      <c r="U1783" s="602" t="s">
        <v>498</v>
      </c>
      <c r="V1783" s="602" t="s">
        <v>498</v>
      </c>
      <c r="W1783" s="602" t="s">
        <v>498</v>
      </c>
      <c r="X1783" s="602" t="s">
        <v>498</v>
      </c>
    </row>
    <row r="1784" spans="1:24" s="602" customFormat="1">
      <c r="A1784" s="602">
        <v>414084</v>
      </c>
      <c r="B1784" s="602" t="s">
        <v>5842</v>
      </c>
      <c r="C1784" s="602" t="s">
        <v>499</v>
      </c>
      <c r="D1784" s="602" t="s">
        <v>499</v>
      </c>
      <c r="E1784" s="602" t="s">
        <v>497</v>
      </c>
      <c r="F1784" s="602" t="s">
        <v>497</v>
      </c>
      <c r="G1784" s="602" t="s">
        <v>499</v>
      </c>
      <c r="H1784" s="602" t="s">
        <v>498</v>
      </c>
      <c r="I1784" s="602" t="s">
        <v>499</v>
      </c>
      <c r="J1784" s="602" t="s">
        <v>497</v>
      </c>
      <c r="K1784" s="602" t="s">
        <v>497</v>
      </c>
      <c r="L1784" s="602" t="s">
        <v>498</v>
      </c>
      <c r="M1784" s="602" t="s">
        <v>499</v>
      </c>
      <c r="N1784" s="602" t="s">
        <v>497</v>
      </c>
      <c r="O1784" s="602" t="s">
        <v>498</v>
      </c>
      <c r="P1784" s="602" t="s">
        <v>498</v>
      </c>
      <c r="Q1784" s="602" t="s">
        <v>499</v>
      </c>
      <c r="R1784" s="602" t="s">
        <v>498</v>
      </c>
      <c r="S1784" s="602" t="s">
        <v>498</v>
      </c>
      <c r="T1784" s="602" t="s">
        <v>498</v>
      </c>
      <c r="U1784" s="602" t="s">
        <v>498</v>
      </c>
      <c r="V1784" s="602" t="s">
        <v>498</v>
      </c>
      <c r="W1784" s="602" t="s">
        <v>498</v>
      </c>
      <c r="X1784" s="602" t="s">
        <v>498</v>
      </c>
    </row>
    <row r="1785" spans="1:24" s="602" customFormat="1">
      <c r="A1785" s="602">
        <v>414103</v>
      </c>
      <c r="B1785" s="602" t="s">
        <v>5842</v>
      </c>
      <c r="C1785" s="602" t="s">
        <v>499</v>
      </c>
      <c r="D1785" s="602" t="s">
        <v>499</v>
      </c>
      <c r="E1785" s="602" t="s">
        <v>497</v>
      </c>
      <c r="F1785" s="602" t="s">
        <v>497</v>
      </c>
      <c r="G1785" s="602" t="s">
        <v>499</v>
      </c>
      <c r="H1785" s="602" t="s">
        <v>497</v>
      </c>
      <c r="I1785" s="602" t="s">
        <v>499</v>
      </c>
      <c r="J1785" s="602" t="s">
        <v>497</v>
      </c>
      <c r="K1785" s="602" t="s">
        <v>499</v>
      </c>
      <c r="L1785" s="602" t="s">
        <v>499</v>
      </c>
      <c r="M1785" s="602" t="s">
        <v>499</v>
      </c>
      <c r="N1785" s="602" t="s">
        <v>497</v>
      </c>
      <c r="O1785" s="602" t="s">
        <v>497</v>
      </c>
      <c r="P1785" s="602" t="s">
        <v>497</v>
      </c>
      <c r="Q1785" s="602" t="s">
        <v>497</v>
      </c>
      <c r="R1785" s="602" t="s">
        <v>498</v>
      </c>
      <c r="S1785" s="602" t="s">
        <v>498</v>
      </c>
      <c r="T1785" s="602" t="s">
        <v>498</v>
      </c>
      <c r="U1785" s="602" t="s">
        <v>498</v>
      </c>
      <c r="V1785" s="602" t="s">
        <v>498</v>
      </c>
      <c r="W1785" s="602" t="s">
        <v>498</v>
      </c>
      <c r="X1785" s="602" t="s">
        <v>498</v>
      </c>
    </row>
    <row r="1786" spans="1:24" s="602" customFormat="1">
      <c r="A1786" s="602">
        <v>414140</v>
      </c>
      <c r="B1786" s="602" t="s">
        <v>5842</v>
      </c>
      <c r="C1786" s="602" t="s">
        <v>499</v>
      </c>
      <c r="D1786" s="602" t="s">
        <v>499</v>
      </c>
      <c r="E1786" s="602" t="s">
        <v>497</v>
      </c>
      <c r="F1786" s="602" t="s">
        <v>497</v>
      </c>
      <c r="G1786" s="602" t="s">
        <v>497</v>
      </c>
      <c r="H1786" s="602" t="s">
        <v>497</v>
      </c>
      <c r="I1786" s="602" t="s">
        <v>497</v>
      </c>
      <c r="J1786" s="602" t="s">
        <v>497</v>
      </c>
      <c r="K1786" s="602" t="s">
        <v>499</v>
      </c>
      <c r="L1786" s="602" t="s">
        <v>499</v>
      </c>
      <c r="M1786" s="602" t="s">
        <v>499</v>
      </c>
      <c r="N1786" s="602" t="s">
        <v>499</v>
      </c>
      <c r="O1786" s="602" t="s">
        <v>499</v>
      </c>
      <c r="P1786" s="602" t="s">
        <v>499</v>
      </c>
      <c r="Q1786" s="602" t="s">
        <v>498</v>
      </c>
      <c r="R1786" s="602" t="s">
        <v>498</v>
      </c>
      <c r="S1786" s="602" t="s">
        <v>498</v>
      </c>
      <c r="T1786" s="602" t="s">
        <v>498</v>
      </c>
      <c r="U1786" s="602" t="s">
        <v>498</v>
      </c>
      <c r="V1786" s="602" t="s">
        <v>498</v>
      </c>
      <c r="W1786" s="602" t="s">
        <v>498</v>
      </c>
      <c r="X1786" s="602" t="s">
        <v>498</v>
      </c>
    </row>
    <row r="1787" spans="1:24" s="602" customFormat="1">
      <c r="A1787" s="602">
        <v>414260</v>
      </c>
      <c r="B1787" s="602" t="s">
        <v>5842</v>
      </c>
      <c r="C1787" s="602" t="s">
        <v>499</v>
      </c>
      <c r="D1787" s="602" t="s">
        <v>499</v>
      </c>
      <c r="E1787" s="602" t="s">
        <v>497</v>
      </c>
      <c r="F1787" s="602" t="s">
        <v>497</v>
      </c>
      <c r="G1787" s="602" t="s">
        <v>497</v>
      </c>
      <c r="H1787" s="602" t="s">
        <v>499</v>
      </c>
      <c r="I1787" s="602" t="s">
        <v>497</v>
      </c>
      <c r="J1787" s="602" t="s">
        <v>497</v>
      </c>
      <c r="K1787" s="602" t="s">
        <v>499</v>
      </c>
      <c r="L1787" s="602" t="s">
        <v>498</v>
      </c>
      <c r="M1787" s="602" t="s">
        <v>499</v>
      </c>
      <c r="N1787" s="602" t="s">
        <v>499</v>
      </c>
      <c r="O1787" s="602" t="s">
        <v>499</v>
      </c>
      <c r="P1787" s="602" t="s">
        <v>498</v>
      </c>
      <c r="Q1787" s="602" t="s">
        <v>498</v>
      </c>
      <c r="R1787" s="602" t="s">
        <v>498</v>
      </c>
      <c r="S1787" s="602" t="s">
        <v>498</v>
      </c>
      <c r="T1787" s="602" t="s">
        <v>498</v>
      </c>
      <c r="U1787" s="602" t="s">
        <v>498</v>
      </c>
      <c r="V1787" s="602" t="s">
        <v>498</v>
      </c>
      <c r="W1787" s="602" t="s">
        <v>498</v>
      </c>
      <c r="X1787" s="602" t="s">
        <v>498</v>
      </c>
    </row>
    <row r="1788" spans="1:24" s="602" customFormat="1">
      <c r="A1788" s="602">
        <v>414277</v>
      </c>
      <c r="B1788" s="602" t="s">
        <v>5842</v>
      </c>
      <c r="C1788" s="602" t="s">
        <v>499</v>
      </c>
      <c r="D1788" s="602" t="s">
        <v>499</v>
      </c>
      <c r="E1788" s="602" t="s">
        <v>497</v>
      </c>
      <c r="F1788" s="602" t="s">
        <v>497</v>
      </c>
      <c r="G1788" s="602" t="s">
        <v>497</v>
      </c>
      <c r="H1788" s="602" t="s">
        <v>497</v>
      </c>
      <c r="I1788" s="602" t="s">
        <v>497</v>
      </c>
      <c r="J1788" s="602" t="s">
        <v>499</v>
      </c>
      <c r="K1788" s="602" t="s">
        <v>499</v>
      </c>
      <c r="L1788" s="602" t="s">
        <v>499</v>
      </c>
      <c r="M1788" s="602" t="s">
        <v>499</v>
      </c>
      <c r="N1788" s="602" t="s">
        <v>499</v>
      </c>
      <c r="O1788" s="602" t="s">
        <v>499</v>
      </c>
      <c r="P1788" s="602" t="s">
        <v>497</v>
      </c>
      <c r="Q1788" s="602" t="s">
        <v>499</v>
      </c>
      <c r="R1788" s="602" t="s">
        <v>498</v>
      </c>
      <c r="S1788" s="602" t="s">
        <v>498</v>
      </c>
      <c r="T1788" s="602" t="s">
        <v>498</v>
      </c>
      <c r="U1788" s="602" t="s">
        <v>499</v>
      </c>
      <c r="V1788" s="602" t="s">
        <v>499</v>
      </c>
      <c r="W1788" s="602" t="s">
        <v>499</v>
      </c>
      <c r="X1788" s="602" t="s">
        <v>499</v>
      </c>
    </row>
    <row r="1789" spans="1:24" s="602" customFormat="1">
      <c r="A1789" s="602">
        <v>414579</v>
      </c>
      <c r="B1789" s="602" t="s">
        <v>5842</v>
      </c>
      <c r="C1789" s="602" t="s">
        <v>499</v>
      </c>
      <c r="D1789" s="602" t="s">
        <v>499</v>
      </c>
      <c r="E1789" s="602" t="s">
        <v>497</v>
      </c>
      <c r="F1789" s="602" t="s">
        <v>497</v>
      </c>
      <c r="G1789" s="602" t="s">
        <v>497</v>
      </c>
      <c r="H1789" s="602" t="s">
        <v>497</v>
      </c>
      <c r="I1789" s="602" t="s">
        <v>497</v>
      </c>
      <c r="J1789" s="602" t="s">
        <v>497</v>
      </c>
      <c r="K1789" s="602" t="s">
        <v>499</v>
      </c>
      <c r="L1789" s="602" t="s">
        <v>499</v>
      </c>
      <c r="M1789" s="602" t="s">
        <v>499</v>
      </c>
      <c r="N1789" s="602" t="s">
        <v>499</v>
      </c>
      <c r="O1789" s="602" t="s">
        <v>499</v>
      </c>
      <c r="P1789" s="602" t="s">
        <v>499</v>
      </c>
      <c r="Q1789" s="602" t="s">
        <v>499</v>
      </c>
      <c r="R1789" s="602" t="s">
        <v>498</v>
      </c>
      <c r="S1789" s="602" t="s">
        <v>498</v>
      </c>
      <c r="T1789" s="602" t="s">
        <v>498</v>
      </c>
      <c r="U1789" s="602" t="s">
        <v>498</v>
      </c>
      <c r="V1789" s="602" t="s">
        <v>498</v>
      </c>
      <c r="W1789" s="602" t="s">
        <v>498</v>
      </c>
      <c r="X1789" s="602" t="s">
        <v>498</v>
      </c>
    </row>
    <row r="1790" spans="1:24" s="602" customFormat="1">
      <c r="A1790" s="602">
        <v>414693</v>
      </c>
      <c r="B1790" s="602" t="s">
        <v>5842</v>
      </c>
      <c r="C1790" s="602" t="s">
        <v>499</v>
      </c>
      <c r="D1790" s="602" t="s">
        <v>499</v>
      </c>
      <c r="E1790" s="602" t="s">
        <v>497</v>
      </c>
      <c r="F1790" s="602" t="s">
        <v>497</v>
      </c>
      <c r="G1790" s="602" t="s">
        <v>499</v>
      </c>
      <c r="H1790" s="602" t="s">
        <v>499</v>
      </c>
      <c r="I1790" s="602" t="s">
        <v>499</v>
      </c>
      <c r="J1790" s="602" t="s">
        <v>497</v>
      </c>
      <c r="K1790" s="602" t="s">
        <v>497</v>
      </c>
      <c r="L1790" s="602" t="s">
        <v>499</v>
      </c>
      <c r="M1790" s="602" t="s">
        <v>497</v>
      </c>
      <c r="N1790" s="602" t="s">
        <v>499</v>
      </c>
      <c r="O1790" s="602" t="s">
        <v>499</v>
      </c>
      <c r="P1790" s="602" t="s">
        <v>498</v>
      </c>
      <c r="Q1790" s="602" t="s">
        <v>499</v>
      </c>
      <c r="R1790" s="602" t="s">
        <v>498</v>
      </c>
      <c r="S1790" s="602" t="s">
        <v>498</v>
      </c>
      <c r="T1790" s="602" t="s">
        <v>498</v>
      </c>
      <c r="U1790" s="602" t="s">
        <v>498</v>
      </c>
      <c r="V1790" s="602" t="s">
        <v>498</v>
      </c>
      <c r="W1790" s="602" t="s">
        <v>498</v>
      </c>
      <c r="X1790" s="602" t="s">
        <v>498</v>
      </c>
    </row>
    <row r="1791" spans="1:24" s="602" customFormat="1">
      <c r="A1791" s="602">
        <v>415084</v>
      </c>
      <c r="B1791" s="602" t="s">
        <v>5842</v>
      </c>
      <c r="C1791" s="602" t="s">
        <v>499</v>
      </c>
      <c r="D1791" s="602" t="s">
        <v>499</v>
      </c>
      <c r="E1791" s="602" t="s">
        <v>497</v>
      </c>
      <c r="F1791" s="602" t="s">
        <v>497</v>
      </c>
      <c r="G1791" s="602" t="s">
        <v>497</v>
      </c>
      <c r="H1791" s="602" t="s">
        <v>499</v>
      </c>
      <c r="I1791" s="602" t="s">
        <v>499</v>
      </c>
      <c r="J1791" s="602" t="s">
        <v>497</v>
      </c>
      <c r="K1791" s="602" t="s">
        <v>499</v>
      </c>
      <c r="L1791" s="602" t="s">
        <v>499</v>
      </c>
      <c r="M1791" s="602" t="s">
        <v>499</v>
      </c>
      <c r="N1791" s="602" t="s">
        <v>498</v>
      </c>
      <c r="O1791" s="602" t="s">
        <v>498</v>
      </c>
      <c r="P1791" s="602" t="s">
        <v>498</v>
      </c>
      <c r="Q1791" s="602" t="s">
        <v>498</v>
      </c>
      <c r="R1791" s="602" t="s">
        <v>498</v>
      </c>
      <c r="S1791" s="602" t="s">
        <v>498</v>
      </c>
      <c r="T1791" s="602" t="s">
        <v>498</v>
      </c>
      <c r="U1791" s="602" t="s">
        <v>498</v>
      </c>
      <c r="V1791" s="602" t="s">
        <v>498</v>
      </c>
      <c r="W1791" s="602" t="s">
        <v>498</v>
      </c>
      <c r="X1791" s="602" t="s">
        <v>498</v>
      </c>
    </row>
    <row r="1792" spans="1:24" s="602" customFormat="1">
      <c r="A1792" s="602">
        <v>417147</v>
      </c>
      <c r="B1792" s="602" t="s">
        <v>5842</v>
      </c>
      <c r="C1792" s="602" t="s">
        <v>499</v>
      </c>
      <c r="D1792" s="602" t="s">
        <v>499</v>
      </c>
      <c r="E1792" s="602" t="s">
        <v>497</v>
      </c>
      <c r="F1792" s="602" t="s">
        <v>497</v>
      </c>
      <c r="G1792" s="602" t="s">
        <v>497</v>
      </c>
      <c r="H1792" s="602" t="s">
        <v>499</v>
      </c>
      <c r="I1792" s="602" t="s">
        <v>499</v>
      </c>
      <c r="J1792" s="602" t="s">
        <v>499</v>
      </c>
      <c r="K1792" s="602" t="s">
        <v>499</v>
      </c>
      <c r="L1792" s="602" t="s">
        <v>498</v>
      </c>
      <c r="M1792" s="602" t="s">
        <v>499</v>
      </c>
      <c r="N1792" s="602" t="s">
        <v>498</v>
      </c>
      <c r="O1792" s="602" t="s">
        <v>498</v>
      </c>
      <c r="P1792" s="602" t="s">
        <v>498</v>
      </c>
      <c r="Q1792" s="602" t="s">
        <v>498</v>
      </c>
      <c r="R1792" s="602" t="s">
        <v>498</v>
      </c>
      <c r="S1792" s="602" t="s">
        <v>498</v>
      </c>
      <c r="T1792" s="602" t="s">
        <v>498</v>
      </c>
      <c r="U1792" s="602" t="s">
        <v>498</v>
      </c>
      <c r="V1792" s="602" t="s">
        <v>498</v>
      </c>
      <c r="W1792" s="602" t="s">
        <v>498</v>
      </c>
      <c r="X1792" s="602" t="s">
        <v>498</v>
      </c>
    </row>
    <row r="1793" spans="1:24" s="602" customFormat="1">
      <c r="A1793" s="602">
        <v>418420</v>
      </c>
      <c r="B1793" s="602" t="s">
        <v>5842</v>
      </c>
      <c r="C1793" s="602" t="s">
        <v>499</v>
      </c>
      <c r="D1793" s="602" t="s">
        <v>499</v>
      </c>
      <c r="E1793" s="602" t="s">
        <v>497</v>
      </c>
      <c r="F1793" s="602" t="s">
        <v>497</v>
      </c>
      <c r="G1793" s="602" t="s">
        <v>499</v>
      </c>
      <c r="H1793" s="602" t="s">
        <v>499</v>
      </c>
      <c r="I1793" s="602" t="s">
        <v>497</v>
      </c>
      <c r="J1793" s="602" t="s">
        <v>499</v>
      </c>
      <c r="K1793" s="602" t="s">
        <v>499</v>
      </c>
      <c r="L1793" s="602" t="s">
        <v>499</v>
      </c>
      <c r="M1793" s="602" t="s">
        <v>499</v>
      </c>
      <c r="N1793" s="602" t="s">
        <v>499</v>
      </c>
      <c r="O1793" s="602" t="s">
        <v>498</v>
      </c>
      <c r="P1793" s="602" t="s">
        <v>498</v>
      </c>
      <c r="Q1793" s="602" t="s">
        <v>498</v>
      </c>
      <c r="R1793" s="602" t="s">
        <v>498</v>
      </c>
      <c r="S1793" s="602" t="s">
        <v>498</v>
      </c>
      <c r="T1793" s="602" t="s">
        <v>498</v>
      </c>
      <c r="U1793" s="602" t="s">
        <v>498</v>
      </c>
      <c r="V1793" s="602" t="s">
        <v>498</v>
      </c>
      <c r="W1793" s="602" t="s">
        <v>498</v>
      </c>
      <c r="X1793" s="602" t="s">
        <v>498</v>
      </c>
    </row>
    <row r="1794" spans="1:24" s="602" customFormat="1">
      <c r="A1794" s="602">
        <v>421366</v>
      </c>
      <c r="B1794" s="602" t="s">
        <v>5842</v>
      </c>
      <c r="C1794" s="602" t="s">
        <v>499</v>
      </c>
      <c r="D1794" s="602" t="s">
        <v>499</v>
      </c>
      <c r="E1794" s="602" t="s">
        <v>497</v>
      </c>
      <c r="F1794" s="602" t="s">
        <v>497</v>
      </c>
      <c r="G1794" s="602" t="s">
        <v>497</v>
      </c>
      <c r="H1794" s="602" t="s">
        <v>499</v>
      </c>
      <c r="I1794" s="602" t="s">
        <v>499</v>
      </c>
      <c r="J1794" s="602" t="s">
        <v>499</v>
      </c>
      <c r="K1794" s="602" t="s">
        <v>497</v>
      </c>
      <c r="L1794" s="602" t="s">
        <v>498</v>
      </c>
      <c r="M1794" s="602" t="s">
        <v>498</v>
      </c>
      <c r="N1794" s="602" t="s">
        <v>498</v>
      </c>
      <c r="O1794" s="602" t="s">
        <v>498</v>
      </c>
      <c r="P1794" s="602" t="s">
        <v>498</v>
      </c>
      <c r="Q1794" s="602" t="s">
        <v>498</v>
      </c>
      <c r="R1794" s="602" t="s">
        <v>498</v>
      </c>
      <c r="S1794" s="602" t="s">
        <v>498</v>
      </c>
      <c r="T1794" s="602" t="s">
        <v>498</v>
      </c>
      <c r="U1794" s="602" t="s">
        <v>498</v>
      </c>
      <c r="V1794" s="602" t="s">
        <v>498</v>
      </c>
      <c r="W1794" s="602" t="s">
        <v>498</v>
      </c>
      <c r="X1794" s="602" t="s">
        <v>498</v>
      </c>
    </row>
    <row r="1795" spans="1:24" s="602" customFormat="1">
      <c r="A1795" s="602">
        <v>409809</v>
      </c>
      <c r="B1795" s="602" t="s">
        <v>5842</v>
      </c>
      <c r="C1795" s="602" t="s">
        <v>499</v>
      </c>
      <c r="D1795" s="602" t="s">
        <v>499</v>
      </c>
      <c r="E1795" s="602" t="s">
        <v>497</v>
      </c>
      <c r="F1795" s="602" t="s">
        <v>499</v>
      </c>
      <c r="G1795" s="602" t="s">
        <v>497</v>
      </c>
      <c r="H1795" s="602" t="s">
        <v>498</v>
      </c>
      <c r="I1795" s="602" t="s">
        <v>499</v>
      </c>
      <c r="J1795" s="602" t="s">
        <v>499</v>
      </c>
      <c r="K1795" s="602" t="s">
        <v>497</v>
      </c>
      <c r="L1795" s="602" t="s">
        <v>497</v>
      </c>
      <c r="M1795" s="602" t="s">
        <v>497</v>
      </c>
      <c r="N1795" s="602" t="s">
        <v>497</v>
      </c>
      <c r="O1795" s="602" t="s">
        <v>499</v>
      </c>
      <c r="P1795" s="602" t="s">
        <v>499</v>
      </c>
      <c r="Q1795" s="602" t="s">
        <v>499</v>
      </c>
      <c r="R1795" s="602" t="s">
        <v>498</v>
      </c>
      <c r="S1795" s="602" t="s">
        <v>498</v>
      </c>
      <c r="T1795" s="602" t="s">
        <v>499</v>
      </c>
      <c r="U1795" s="602" t="s">
        <v>499</v>
      </c>
      <c r="V1795" s="602" t="s">
        <v>498</v>
      </c>
      <c r="W1795" s="602" t="s">
        <v>498</v>
      </c>
      <c r="X1795" s="602" t="s">
        <v>498</v>
      </c>
    </row>
    <row r="1796" spans="1:24" s="602" customFormat="1">
      <c r="A1796" s="602">
        <v>413047</v>
      </c>
      <c r="B1796" s="602" t="s">
        <v>5842</v>
      </c>
      <c r="C1796" s="602" t="s">
        <v>499</v>
      </c>
      <c r="D1796" s="602" t="s">
        <v>499</v>
      </c>
      <c r="E1796" s="602" t="s">
        <v>497</v>
      </c>
      <c r="F1796" s="602" t="s">
        <v>499</v>
      </c>
      <c r="G1796" s="602" t="s">
        <v>499</v>
      </c>
      <c r="H1796" s="602" t="s">
        <v>498</v>
      </c>
      <c r="I1796" s="602" t="s">
        <v>497</v>
      </c>
      <c r="J1796" s="602" t="s">
        <v>497</v>
      </c>
      <c r="K1796" s="602" t="s">
        <v>499</v>
      </c>
      <c r="L1796" s="602" t="s">
        <v>498</v>
      </c>
      <c r="M1796" s="602" t="s">
        <v>497</v>
      </c>
      <c r="N1796" s="602" t="s">
        <v>499</v>
      </c>
      <c r="O1796" s="602" t="s">
        <v>499</v>
      </c>
      <c r="P1796" s="602" t="s">
        <v>499</v>
      </c>
      <c r="Q1796" s="602" t="s">
        <v>499</v>
      </c>
      <c r="R1796" s="602" t="s">
        <v>498</v>
      </c>
      <c r="S1796" s="602" t="s">
        <v>498</v>
      </c>
      <c r="T1796" s="602" t="s">
        <v>499</v>
      </c>
      <c r="U1796" s="602" t="s">
        <v>499</v>
      </c>
      <c r="V1796" s="602" t="s">
        <v>499</v>
      </c>
      <c r="W1796" s="602" t="s">
        <v>497</v>
      </c>
      <c r="X1796" s="602" t="s">
        <v>497</v>
      </c>
    </row>
    <row r="1797" spans="1:24" s="602" customFormat="1">
      <c r="A1797" s="602">
        <v>414704</v>
      </c>
      <c r="B1797" s="602" t="s">
        <v>5842</v>
      </c>
      <c r="C1797" s="602" t="s">
        <v>499</v>
      </c>
      <c r="D1797" s="602" t="s">
        <v>499</v>
      </c>
      <c r="E1797" s="602" t="s">
        <v>497</v>
      </c>
      <c r="F1797" s="602" t="s">
        <v>499</v>
      </c>
      <c r="G1797" s="602" t="s">
        <v>499</v>
      </c>
      <c r="H1797" s="602" t="s">
        <v>497</v>
      </c>
      <c r="I1797" s="602" t="s">
        <v>499</v>
      </c>
      <c r="J1797" s="602" t="s">
        <v>497</v>
      </c>
      <c r="K1797" s="602" t="s">
        <v>499</v>
      </c>
      <c r="L1797" s="602" t="s">
        <v>497</v>
      </c>
      <c r="M1797" s="602" t="s">
        <v>499</v>
      </c>
      <c r="N1797" s="602" t="s">
        <v>497</v>
      </c>
      <c r="O1797" s="602" t="s">
        <v>498</v>
      </c>
      <c r="P1797" s="602" t="s">
        <v>498</v>
      </c>
      <c r="Q1797" s="602" t="s">
        <v>499</v>
      </c>
      <c r="R1797" s="602" t="s">
        <v>498</v>
      </c>
      <c r="S1797" s="602" t="s">
        <v>498</v>
      </c>
      <c r="T1797" s="602" t="s">
        <v>499</v>
      </c>
      <c r="U1797" s="602" t="s">
        <v>498</v>
      </c>
      <c r="V1797" s="602" t="s">
        <v>498</v>
      </c>
      <c r="W1797" s="602" t="s">
        <v>498</v>
      </c>
      <c r="X1797" s="602" t="s">
        <v>498</v>
      </c>
    </row>
    <row r="1798" spans="1:24" s="602" customFormat="1">
      <c r="A1798" s="602">
        <v>414718</v>
      </c>
      <c r="B1798" s="602" t="s">
        <v>5842</v>
      </c>
      <c r="C1798" s="602" t="s">
        <v>499</v>
      </c>
      <c r="D1798" s="602" t="s">
        <v>499</v>
      </c>
      <c r="E1798" s="602" t="s">
        <v>497</v>
      </c>
      <c r="F1798" s="602" t="s">
        <v>497</v>
      </c>
      <c r="G1798" s="602" t="s">
        <v>499</v>
      </c>
      <c r="H1798" s="602" t="s">
        <v>497</v>
      </c>
      <c r="I1798" s="602" t="s">
        <v>499</v>
      </c>
      <c r="J1798" s="602" t="s">
        <v>497</v>
      </c>
      <c r="K1798" s="602" t="s">
        <v>497</v>
      </c>
      <c r="L1798" s="602" t="s">
        <v>498</v>
      </c>
      <c r="M1798" s="602" t="s">
        <v>499</v>
      </c>
      <c r="N1798" s="602" t="s">
        <v>499</v>
      </c>
      <c r="O1798" s="602" t="s">
        <v>499</v>
      </c>
      <c r="P1798" s="602" t="s">
        <v>498</v>
      </c>
      <c r="Q1798" s="602" t="s">
        <v>499</v>
      </c>
      <c r="R1798" s="602" t="s">
        <v>498</v>
      </c>
      <c r="S1798" s="602" t="s">
        <v>498</v>
      </c>
      <c r="T1798" s="602" t="s">
        <v>499</v>
      </c>
      <c r="U1798" s="602" t="s">
        <v>498</v>
      </c>
      <c r="V1798" s="602" t="s">
        <v>498</v>
      </c>
      <c r="W1798" s="602" t="s">
        <v>499</v>
      </c>
      <c r="X1798" s="602" t="s">
        <v>499</v>
      </c>
    </row>
    <row r="1799" spans="1:24" s="602" customFormat="1">
      <c r="A1799" s="602">
        <v>414427</v>
      </c>
      <c r="B1799" s="602" t="s">
        <v>5842</v>
      </c>
      <c r="C1799" s="602" t="s">
        <v>499</v>
      </c>
      <c r="D1799" s="602" t="s">
        <v>499</v>
      </c>
      <c r="E1799" s="602" t="s">
        <v>497</v>
      </c>
      <c r="F1799" s="602" t="s">
        <v>499</v>
      </c>
      <c r="G1799" s="602" t="s">
        <v>497</v>
      </c>
      <c r="H1799" s="602" t="s">
        <v>497</v>
      </c>
      <c r="I1799" s="602" t="s">
        <v>497</v>
      </c>
      <c r="J1799" s="602" t="s">
        <v>499</v>
      </c>
      <c r="K1799" s="602" t="s">
        <v>499</v>
      </c>
      <c r="L1799" s="602" t="s">
        <v>498</v>
      </c>
      <c r="M1799" s="602" t="s">
        <v>497</v>
      </c>
      <c r="N1799" s="602" t="s">
        <v>499</v>
      </c>
      <c r="O1799" s="602" t="s">
        <v>499</v>
      </c>
      <c r="P1799" s="602" t="s">
        <v>499</v>
      </c>
      <c r="Q1799" s="602" t="s">
        <v>499</v>
      </c>
      <c r="R1799" s="602" t="s">
        <v>498</v>
      </c>
      <c r="S1799" s="602" t="s">
        <v>498</v>
      </c>
      <c r="T1799" s="602" t="s">
        <v>497</v>
      </c>
      <c r="U1799" s="602" t="s">
        <v>498</v>
      </c>
      <c r="V1799" s="602" t="s">
        <v>498</v>
      </c>
      <c r="W1799" s="602" t="s">
        <v>497</v>
      </c>
      <c r="X1799" s="602" t="s">
        <v>497</v>
      </c>
    </row>
    <row r="1800" spans="1:24" s="602" customFormat="1">
      <c r="A1800" s="602">
        <v>410053</v>
      </c>
      <c r="B1800" s="602" t="s">
        <v>5842</v>
      </c>
      <c r="C1800" s="602" t="s">
        <v>499</v>
      </c>
      <c r="D1800" s="602" t="s">
        <v>499</v>
      </c>
      <c r="E1800" s="602" t="s">
        <v>497</v>
      </c>
      <c r="F1800" s="602" t="s">
        <v>497</v>
      </c>
      <c r="G1800" s="602" t="s">
        <v>497</v>
      </c>
      <c r="H1800" s="602" t="s">
        <v>498</v>
      </c>
      <c r="I1800" s="602" t="s">
        <v>497</v>
      </c>
      <c r="J1800" s="602" t="s">
        <v>497</v>
      </c>
      <c r="K1800" s="602" t="s">
        <v>497</v>
      </c>
      <c r="L1800" s="602" t="s">
        <v>498</v>
      </c>
      <c r="M1800" s="602" t="s">
        <v>498</v>
      </c>
      <c r="N1800" s="602" t="s">
        <v>499</v>
      </c>
      <c r="O1800" s="602" t="s">
        <v>497</v>
      </c>
      <c r="P1800" s="602" t="s">
        <v>499</v>
      </c>
      <c r="Q1800" s="602" t="s">
        <v>499</v>
      </c>
      <c r="R1800" s="602" t="s">
        <v>498</v>
      </c>
      <c r="S1800" s="602" t="s">
        <v>498</v>
      </c>
      <c r="T1800" s="602" t="s">
        <v>497</v>
      </c>
      <c r="U1800" s="602" t="s">
        <v>497</v>
      </c>
      <c r="V1800" s="602" t="s">
        <v>497</v>
      </c>
      <c r="W1800" s="602" t="s">
        <v>497</v>
      </c>
      <c r="X1800" s="602" t="s">
        <v>497</v>
      </c>
    </row>
    <row r="1801" spans="1:24" s="602" customFormat="1">
      <c r="A1801" s="602">
        <v>414303</v>
      </c>
      <c r="B1801" s="602" t="s">
        <v>5842</v>
      </c>
      <c r="C1801" s="602" t="s">
        <v>499</v>
      </c>
      <c r="D1801" s="602" t="s">
        <v>499</v>
      </c>
      <c r="E1801" s="602" t="s">
        <v>497</v>
      </c>
      <c r="F1801" s="602" t="s">
        <v>497</v>
      </c>
      <c r="G1801" s="602" t="s">
        <v>497</v>
      </c>
      <c r="H1801" s="602" t="s">
        <v>497</v>
      </c>
      <c r="I1801" s="602" t="s">
        <v>497</v>
      </c>
      <c r="J1801" s="602" t="s">
        <v>499</v>
      </c>
      <c r="K1801" s="602" t="s">
        <v>497</v>
      </c>
      <c r="L1801" s="602" t="s">
        <v>498</v>
      </c>
      <c r="M1801" s="602" t="s">
        <v>499</v>
      </c>
      <c r="N1801" s="602" t="s">
        <v>499</v>
      </c>
      <c r="O1801" s="602" t="s">
        <v>497</v>
      </c>
      <c r="P1801" s="602" t="s">
        <v>497</v>
      </c>
      <c r="Q1801" s="602" t="s">
        <v>497</v>
      </c>
      <c r="R1801" s="602" t="s">
        <v>498</v>
      </c>
      <c r="S1801" s="602" t="s">
        <v>498</v>
      </c>
      <c r="T1801" s="602" t="s">
        <v>497</v>
      </c>
      <c r="U1801" s="602" t="s">
        <v>497</v>
      </c>
      <c r="V1801" s="602" t="s">
        <v>499</v>
      </c>
      <c r="W1801" s="602" t="s">
        <v>497</v>
      </c>
      <c r="X1801" s="602" t="s">
        <v>499</v>
      </c>
    </row>
    <row r="1802" spans="1:24" s="602" customFormat="1">
      <c r="A1802" s="602">
        <v>414313</v>
      </c>
      <c r="B1802" s="602" t="s">
        <v>5842</v>
      </c>
      <c r="C1802" s="602" t="s">
        <v>499</v>
      </c>
      <c r="D1802" s="602" t="s">
        <v>499</v>
      </c>
      <c r="E1802" s="602" t="s">
        <v>497</v>
      </c>
      <c r="F1802" s="602" t="s">
        <v>497</v>
      </c>
      <c r="G1802" s="602" t="s">
        <v>497</v>
      </c>
      <c r="H1802" s="602" t="s">
        <v>497</v>
      </c>
      <c r="I1802" s="602" t="s">
        <v>499</v>
      </c>
      <c r="J1802" s="602" t="s">
        <v>499</v>
      </c>
      <c r="K1802" s="602" t="s">
        <v>499</v>
      </c>
      <c r="L1802" s="602" t="s">
        <v>498</v>
      </c>
      <c r="M1802" s="602" t="s">
        <v>499</v>
      </c>
      <c r="N1802" s="602" t="s">
        <v>499</v>
      </c>
      <c r="O1802" s="602" t="s">
        <v>499</v>
      </c>
      <c r="P1802" s="602" t="s">
        <v>498</v>
      </c>
      <c r="Q1802" s="602" t="s">
        <v>498</v>
      </c>
      <c r="R1802" s="602" t="s">
        <v>498</v>
      </c>
      <c r="S1802" s="602" t="s">
        <v>498</v>
      </c>
      <c r="T1802" s="602" t="s">
        <v>497</v>
      </c>
      <c r="U1802" s="602" t="s">
        <v>499</v>
      </c>
      <c r="V1802" s="602" t="s">
        <v>499</v>
      </c>
      <c r="W1802" s="602" t="s">
        <v>499</v>
      </c>
      <c r="X1802" s="602" t="s">
        <v>498</v>
      </c>
    </row>
    <row r="1803" spans="1:24" s="602" customFormat="1">
      <c r="A1803" s="602">
        <v>404359</v>
      </c>
      <c r="B1803" s="602" t="s">
        <v>5842</v>
      </c>
      <c r="C1803" s="602" t="s">
        <v>499</v>
      </c>
      <c r="D1803" s="602" t="s">
        <v>499</v>
      </c>
      <c r="E1803" s="602" t="s">
        <v>497</v>
      </c>
      <c r="F1803" s="602" t="s">
        <v>497</v>
      </c>
      <c r="G1803" s="602" t="s">
        <v>499</v>
      </c>
      <c r="H1803" s="602" t="s">
        <v>498</v>
      </c>
      <c r="I1803" s="602" t="s">
        <v>497</v>
      </c>
      <c r="J1803" s="602" t="s">
        <v>499</v>
      </c>
      <c r="K1803" s="602" t="s">
        <v>497</v>
      </c>
      <c r="L1803" s="602" t="s">
        <v>497</v>
      </c>
      <c r="M1803" s="602" t="s">
        <v>499</v>
      </c>
      <c r="N1803" s="602" t="s">
        <v>498</v>
      </c>
      <c r="O1803" s="602" t="s">
        <v>499</v>
      </c>
      <c r="P1803" s="602" t="s">
        <v>497</v>
      </c>
      <c r="Q1803" s="602" t="s">
        <v>497</v>
      </c>
      <c r="R1803" s="602" t="s">
        <v>499</v>
      </c>
      <c r="S1803" s="602" t="s">
        <v>498</v>
      </c>
      <c r="T1803" s="602" t="s">
        <v>498</v>
      </c>
      <c r="U1803" s="602" t="s">
        <v>498</v>
      </c>
      <c r="V1803" s="602" t="s">
        <v>497</v>
      </c>
      <c r="W1803" s="602" t="s">
        <v>497</v>
      </c>
      <c r="X1803" s="602" t="s">
        <v>497</v>
      </c>
    </row>
    <row r="1804" spans="1:24" s="602" customFormat="1">
      <c r="A1804" s="602">
        <v>413694</v>
      </c>
      <c r="B1804" s="602" t="s">
        <v>5842</v>
      </c>
      <c r="C1804" s="602" t="s">
        <v>499</v>
      </c>
      <c r="D1804" s="602" t="s">
        <v>499</v>
      </c>
      <c r="E1804" s="602" t="s">
        <v>497</v>
      </c>
      <c r="F1804" s="602" t="s">
        <v>497</v>
      </c>
      <c r="G1804" s="602" t="s">
        <v>499</v>
      </c>
      <c r="H1804" s="602" t="s">
        <v>497</v>
      </c>
      <c r="I1804" s="602" t="s">
        <v>499</v>
      </c>
      <c r="J1804" s="602" t="s">
        <v>497</v>
      </c>
      <c r="K1804" s="602" t="s">
        <v>497</v>
      </c>
      <c r="L1804" s="602" t="s">
        <v>499</v>
      </c>
      <c r="M1804" s="602" t="s">
        <v>497</v>
      </c>
      <c r="N1804" s="602" t="s">
        <v>499</v>
      </c>
      <c r="O1804" s="602" t="s">
        <v>499</v>
      </c>
      <c r="P1804" s="602" t="s">
        <v>497</v>
      </c>
      <c r="Q1804" s="602" t="s">
        <v>499</v>
      </c>
      <c r="R1804" s="602" t="s">
        <v>499</v>
      </c>
      <c r="S1804" s="602" t="s">
        <v>498</v>
      </c>
      <c r="T1804" s="602" t="s">
        <v>497</v>
      </c>
      <c r="U1804" s="602" t="s">
        <v>497</v>
      </c>
      <c r="V1804" s="602" t="s">
        <v>499</v>
      </c>
      <c r="W1804" s="602" t="s">
        <v>499</v>
      </c>
      <c r="X1804" s="602" t="s">
        <v>497</v>
      </c>
    </row>
    <row r="1805" spans="1:24" s="602" customFormat="1">
      <c r="A1805" s="602">
        <v>414521</v>
      </c>
      <c r="B1805" s="602" t="s">
        <v>5842</v>
      </c>
      <c r="C1805" s="602" t="s">
        <v>499</v>
      </c>
      <c r="D1805" s="602" t="s">
        <v>499</v>
      </c>
      <c r="E1805" s="602" t="s">
        <v>497</v>
      </c>
      <c r="F1805" s="602" t="s">
        <v>497</v>
      </c>
      <c r="G1805" s="602" t="s">
        <v>499</v>
      </c>
      <c r="H1805" s="602" t="s">
        <v>498</v>
      </c>
      <c r="I1805" s="602" t="s">
        <v>499</v>
      </c>
      <c r="J1805" s="602" t="s">
        <v>499</v>
      </c>
      <c r="K1805" s="602" t="s">
        <v>499</v>
      </c>
      <c r="L1805" s="602" t="s">
        <v>499</v>
      </c>
      <c r="M1805" s="602" t="s">
        <v>499</v>
      </c>
      <c r="N1805" s="602" t="s">
        <v>499</v>
      </c>
      <c r="O1805" s="602" t="s">
        <v>499</v>
      </c>
      <c r="P1805" s="602" t="s">
        <v>499</v>
      </c>
      <c r="Q1805" s="602" t="s">
        <v>499</v>
      </c>
      <c r="R1805" s="602" t="s">
        <v>497</v>
      </c>
      <c r="S1805" s="602" t="s">
        <v>498</v>
      </c>
      <c r="T1805" s="602" t="s">
        <v>499</v>
      </c>
      <c r="U1805" s="602" t="s">
        <v>499</v>
      </c>
      <c r="V1805" s="602" t="s">
        <v>499</v>
      </c>
      <c r="W1805" s="602" t="s">
        <v>499</v>
      </c>
      <c r="X1805" s="602" t="s">
        <v>499</v>
      </c>
    </row>
    <row r="1806" spans="1:24" s="602" customFormat="1">
      <c r="A1806" s="602">
        <v>402930</v>
      </c>
      <c r="B1806" s="602" t="s">
        <v>5842</v>
      </c>
      <c r="C1806" s="602" t="s">
        <v>499</v>
      </c>
      <c r="D1806" s="602" t="s">
        <v>499</v>
      </c>
      <c r="E1806" s="602" t="s">
        <v>497</v>
      </c>
      <c r="F1806" s="602" t="s">
        <v>497</v>
      </c>
      <c r="G1806" s="602" t="s">
        <v>498</v>
      </c>
      <c r="H1806" s="602" t="s">
        <v>499</v>
      </c>
      <c r="I1806" s="602" t="s">
        <v>498</v>
      </c>
      <c r="J1806" s="602" t="s">
        <v>499</v>
      </c>
      <c r="K1806" s="602" t="s">
        <v>497</v>
      </c>
      <c r="L1806" s="602" t="s">
        <v>499</v>
      </c>
      <c r="M1806" s="602" t="s">
        <v>499</v>
      </c>
      <c r="N1806" s="602" t="s">
        <v>497</v>
      </c>
      <c r="O1806" s="602" t="s">
        <v>499</v>
      </c>
      <c r="P1806" s="602" t="s">
        <v>497</v>
      </c>
      <c r="Q1806" s="602" t="s">
        <v>497</v>
      </c>
      <c r="R1806" s="602" t="s">
        <v>497</v>
      </c>
      <c r="S1806" s="602" t="s">
        <v>498</v>
      </c>
      <c r="T1806" s="602" t="s">
        <v>497</v>
      </c>
      <c r="U1806" s="602" t="s">
        <v>498</v>
      </c>
      <c r="V1806" s="602" t="s">
        <v>499</v>
      </c>
      <c r="W1806" s="602" t="s">
        <v>497</v>
      </c>
      <c r="X1806" s="602" t="s">
        <v>497</v>
      </c>
    </row>
    <row r="1807" spans="1:24" s="602" customFormat="1">
      <c r="A1807" s="602">
        <v>414438</v>
      </c>
      <c r="B1807" s="602" t="s">
        <v>5842</v>
      </c>
      <c r="C1807" s="602" t="s">
        <v>499</v>
      </c>
      <c r="D1807" s="602" t="s">
        <v>499</v>
      </c>
      <c r="E1807" s="602" t="s">
        <v>497</v>
      </c>
      <c r="F1807" s="602" t="s">
        <v>497</v>
      </c>
      <c r="G1807" s="602" t="s">
        <v>497</v>
      </c>
      <c r="H1807" s="602" t="s">
        <v>499</v>
      </c>
      <c r="I1807" s="602" t="s">
        <v>499</v>
      </c>
      <c r="J1807" s="602" t="s">
        <v>497</v>
      </c>
      <c r="K1807" s="602" t="s">
        <v>497</v>
      </c>
      <c r="L1807" s="602" t="s">
        <v>499</v>
      </c>
      <c r="M1807" s="602" t="s">
        <v>499</v>
      </c>
      <c r="N1807" s="602" t="s">
        <v>499</v>
      </c>
      <c r="O1807" s="602" t="s">
        <v>499</v>
      </c>
      <c r="P1807" s="602" t="s">
        <v>497</v>
      </c>
      <c r="Q1807" s="602" t="s">
        <v>498</v>
      </c>
      <c r="R1807" s="602" t="s">
        <v>497</v>
      </c>
      <c r="S1807" s="602" t="s">
        <v>498</v>
      </c>
      <c r="T1807" s="602" t="s">
        <v>497</v>
      </c>
      <c r="U1807" s="602" t="s">
        <v>498</v>
      </c>
      <c r="V1807" s="602" t="s">
        <v>498</v>
      </c>
      <c r="W1807" s="602" t="s">
        <v>498</v>
      </c>
      <c r="X1807" s="602" t="s">
        <v>499</v>
      </c>
    </row>
    <row r="1808" spans="1:24" s="602" customFormat="1">
      <c r="A1808" s="602">
        <v>413763</v>
      </c>
      <c r="B1808" s="602" t="s">
        <v>5842</v>
      </c>
      <c r="C1808" s="602" t="s">
        <v>499</v>
      </c>
      <c r="D1808" s="602" t="s">
        <v>499</v>
      </c>
      <c r="E1808" s="602" t="s">
        <v>497</v>
      </c>
      <c r="F1808" s="602" t="s">
        <v>499</v>
      </c>
      <c r="G1808" s="602" t="s">
        <v>499</v>
      </c>
      <c r="H1808" s="602" t="s">
        <v>499</v>
      </c>
      <c r="I1808" s="602" t="s">
        <v>499</v>
      </c>
      <c r="J1808" s="602" t="s">
        <v>499</v>
      </c>
      <c r="K1808" s="602" t="s">
        <v>497</v>
      </c>
      <c r="L1808" s="602" t="s">
        <v>499</v>
      </c>
      <c r="M1808" s="602" t="s">
        <v>499</v>
      </c>
      <c r="N1808" s="602" t="s">
        <v>497</v>
      </c>
      <c r="O1808" s="602" t="s">
        <v>497</v>
      </c>
      <c r="P1808" s="602" t="s">
        <v>497</v>
      </c>
      <c r="Q1808" s="602" t="s">
        <v>497</v>
      </c>
      <c r="R1808" s="602" t="s">
        <v>498</v>
      </c>
      <c r="S1808" s="602" t="s">
        <v>499</v>
      </c>
      <c r="T1808" s="602" t="s">
        <v>498</v>
      </c>
      <c r="U1808" s="602" t="s">
        <v>498</v>
      </c>
      <c r="V1808" s="602" t="s">
        <v>498</v>
      </c>
      <c r="W1808" s="602" t="s">
        <v>499</v>
      </c>
      <c r="X1808" s="602" t="s">
        <v>499</v>
      </c>
    </row>
    <row r="1809" spans="1:24" s="602" customFormat="1">
      <c r="A1809" s="602">
        <v>413994</v>
      </c>
      <c r="B1809" s="602" t="s">
        <v>5842</v>
      </c>
      <c r="C1809" s="602" t="s">
        <v>499</v>
      </c>
      <c r="D1809" s="602" t="s">
        <v>499</v>
      </c>
      <c r="E1809" s="602" t="s">
        <v>497</v>
      </c>
      <c r="F1809" s="602" t="s">
        <v>499</v>
      </c>
      <c r="G1809" s="602" t="s">
        <v>499</v>
      </c>
      <c r="H1809" s="602" t="s">
        <v>498</v>
      </c>
      <c r="I1809" s="602" t="s">
        <v>499</v>
      </c>
      <c r="J1809" s="602" t="s">
        <v>499</v>
      </c>
      <c r="K1809" s="602" t="s">
        <v>498</v>
      </c>
      <c r="L1809" s="602" t="s">
        <v>499</v>
      </c>
      <c r="M1809" s="602" t="s">
        <v>498</v>
      </c>
      <c r="N1809" s="602" t="s">
        <v>499</v>
      </c>
      <c r="O1809" s="602" t="s">
        <v>498</v>
      </c>
      <c r="P1809" s="602" t="s">
        <v>498</v>
      </c>
      <c r="Q1809" s="602" t="s">
        <v>498</v>
      </c>
      <c r="R1809" s="602" t="s">
        <v>498</v>
      </c>
      <c r="S1809" s="602" t="s">
        <v>499</v>
      </c>
      <c r="T1809" s="602" t="s">
        <v>498</v>
      </c>
      <c r="U1809" s="602" t="s">
        <v>498</v>
      </c>
      <c r="V1809" s="602" t="s">
        <v>498</v>
      </c>
      <c r="W1809" s="602" t="s">
        <v>498</v>
      </c>
      <c r="X1809" s="602" t="s">
        <v>498</v>
      </c>
    </row>
    <row r="1810" spans="1:24" s="602" customFormat="1">
      <c r="A1810" s="602">
        <v>415832</v>
      </c>
      <c r="B1810" s="602" t="s">
        <v>5842</v>
      </c>
      <c r="C1810" s="602" t="s">
        <v>499</v>
      </c>
      <c r="D1810" s="602" t="s">
        <v>499</v>
      </c>
      <c r="E1810" s="602" t="s">
        <v>497</v>
      </c>
      <c r="F1810" s="602" t="s">
        <v>499</v>
      </c>
      <c r="G1810" s="602" t="s">
        <v>497</v>
      </c>
      <c r="H1810" s="602" t="s">
        <v>497</v>
      </c>
      <c r="I1810" s="602" t="s">
        <v>498</v>
      </c>
      <c r="J1810" s="602" t="s">
        <v>499</v>
      </c>
      <c r="K1810" s="602" t="s">
        <v>499</v>
      </c>
      <c r="L1810" s="602" t="s">
        <v>498</v>
      </c>
      <c r="M1810" s="602" t="s">
        <v>499</v>
      </c>
      <c r="N1810" s="602" t="s">
        <v>498</v>
      </c>
      <c r="O1810" s="602" t="s">
        <v>499</v>
      </c>
      <c r="P1810" s="602" t="s">
        <v>499</v>
      </c>
      <c r="Q1810" s="602" t="s">
        <v>499</v>
      </c>
      <c r="R1810" s="602" t="s">
        <v>498</v>
      </c>
      <c r="S1810" s="602" t="s">
        <v>499</v>
      </c>
      <c r="T1810" s="602" t="s">
        <v>498</v>
      </c>
      <c r="U1810" s="602" t="s">
        <v>498</v>
      </c>
      <c r="V1810" s="602" t="s">
        <v>498</v>
      </c>
      <c r="W1810" s="602" t="s">
        <v>499</v>
      </c>
      <c r="X1810" s="602" t="s">
        <v>499</v>
      </c>
    </row>
    <row r="1811" spans="1:24" s="602" customFormat="1">
      <c r="A1811" s="602">
        <v>417904</v>
      </c>
      <c r="B1811" s="602" t="s">
        <v>5842</v>
      </c>
      <c r="C1811" s="602" t="s">
        <v>499</v>
      </c>
      <c r="D1811" s="602" t="s">
        <v>499</v>
      </c>
      <c r="E1811" s="602" t="s">
        <v>497</v>
      </c>
      <c r="F1811" s="602" t="s">
        <v>499</v>
      </c>
      <c r="G1811" s="602" t="s">
        <v>499</v>
      </c>
      <c r="H1811" s="602" t="s">
        <v>499</v>
      </c>
      <c r="I1811" s="602" t="s">
        <v>499</v>
      </c>
      <c r="J1811" s="602" t="s">
        <v>499</v>
      </c>
      <c r="K1811" s="602" t="s">
        <v>499</v>
      </c>
      <c r="L1811" s="602" t="s">
        <v>498</v>
      </c>
      <c r="M1811" s="602" t="s">
        <v>498</v>
      </c>
      <c r="N1811" s="602" t="s">
        <v>499</v>
      </c>
      <c r="O1811" s="602" t="s">
        <v>499</v>
      </c>
      <c r="P1811" s="602" t="s">
        <v>499</v>
      </c>
      <c r="Q1811" s="602" t="s">
        <v>499</v>
      </c>
      <c r="R1811" s="602" t="s">
        <v>498</v>
      </c>
      <c r="S1811" s="602" t="s">
        <v>499</v>
      </c>
      <c r="T1811" s="602" t="s">
        <v>498</v>
      </c>
      <c r="U1811" s="602" t="s">
        <v>498</v>
      </c>
      <c r="V1811" s="602" t="s">
        <v>498</v>
      </c>
      <c r="W1811" s="602" t="s">
        <v>498</v>
      </c>
      <c r="X1811" s="602" t="s">
        <v>498</v>
      </c>
    </row>
    <row r="1812" spans="1:24" s="602" customFormat="1">
      <c r="A1812" s="602">
        <v>418921</v>
      </c>
      <c r="B1812" s="602" t="s">
        <v>5842</v>
      </c>
      <c r="C1812" s="602" t="s">
        <v>499</v>
      </c>
      <c r="D1812" s="602" t="s">
        <v>499</v>
      </c>
      <c r="E1812" s="602" t="s">
        <v>497</v>
      </c>
      <c r="F1812" s="602" t="s">
        <v>499</v>
      </c>
      <c r="G1812" s="602" t="s">
        <v>499</v>
      </c>
      <c r="H1812" s="602" t="s">
        <v>499</v>
      </c>
      <c r="I1812" s="602" t="s">
        <v>499</v>
      </c>
      <c r="J1812" s="602" t="s">
        <v>497</v>
      </c>
      <c r="K1812" s="602" t="s">
        <v>499</v>
      </c>
      <c r="L1812" s="602" t="s">
        <v>497</v>
      </c>
      <c r="M1812" s="602" t="s">
        <v>497</v>
      </c>
      <c r="N1812" s="602" t="s">
        <v>499</v>
      </c>
      <c r="O1812" s="602" t="s">
        <v>499</v>
      </c>
      <c r="P1812" s="602" t="s">
        <v>499</v>
      </c>
      <c r="Q1812" s="602" t="s">
        <v>498</v>
      </c>
      <c r="R1812" s="602" t="s">
        <v>498</v>
      </c>
      <c r="S1812" s="602" t="s">
        <v>499</v>
      </c>
      <c r="T1812" s="602" t="s">
        <v>498</v>
      </c>
      <c r="U1812" s="602" t="s">
        <v>498</v>
      </c>
      <c r="V1812" s="602" t="s">
        <v>498</v>
      </c>
      <c r="W1812" s="602" t="s">
        <v>498</v>
      </c>
      <c r="X1812" s="602" t="s">
        <v>498</v>
      </c>
    </row>
    <row r="1813" spans="1:24" s="602" customFormat="1">
      <c r="A1813" s="602">
        <v>413164</v>
      </c>
      <c r="B1813" s="602" t="s">
        <v>5842</v>
      </c>
      <c r="C1813" s="602" t="s">
        <v>499</v>
      </c>
      <c r="D1813" s="602" t="s">
        <v>499</v>
      </c>
      <c r="E1813" s="602" t="s">
        <v>497</v>
      </c>
      <c r="F1813" s="602" t="s">
        <v>497</v>
      </c>
      <c r="G1813" s="602" t="s">
        <v>498</v>
      </c>
      <c r="H1813" s="602" t="s">
        <v>499</v>
      </c>
      <c r="I1813" s="602" t="s">
        <v>497</v>
      </c>
      <c r="J1813" s="602" t="s">
        <v>499</v>
      </c>
      <c r="K1813" s="602" t="s">
        <v>497</v>
      </c>
      <c r="L1813" s="602" t="s">
        <v>497</v>
      </c>
      <c r="M1813" s="602" t="s">
        <v>499</v>
      </c>
      <c r="N1813" s="602" t="s">
        <v>498</v>
      </c>
      <c r="O1813" s="602" t="s">
        <v>498</v>
      </c>
      <c r="P1813" s="602" t="s">
        <v>497</v>
      </c>
      <c r="Q1813" s="602" t="s">
        <v>498</v>
      </c>
      <c r="R1813" s="602" t="s">
        <v>498</v>
      </c>
      <c r="S1813" s="602" t="s">
        <v>499</v>
      </c>
      <c r="T1813" s="602" t="s">
        <v>498</v>
      </c>
      <c r="U1813" s="602" t="s">
        <v>498</v>
      </c>
      <c r="V1813" s="602" t="s">
        <v>498</v>
      </c>
      <c r="W1813" s="602" t="s">
        <v>498</v>
      </c>
      <c r="X1813" s="602" t="s">
        <v>498</v>
      </c>
    </row>
    <row r="1814" spans="1:24" s="602" customFormat="1">
      <c r="A1814" s="602">
        <v>414164</v>
      </c>
      <c r="B1814" s="602" t="s">
        <v>5842</v>
      </c>
      <c r="C1814" s="602" t="s">
        <v>499</v>
      </c>
      <c r="D1814" s="602" t="s">
        <v>499</v>
      </c>
      <c r="E1814" s="602" t="s">
        <v>497</v>
      </c>
      <c r="F1814" s="602" t="s">
        <v>497</v>
      </c>
      <c r="G1814" s="602" t="s">
        <v>499</v>
      </c>
      <c r="H1814" s="602" t="s">
        <v>497</v>
      </c>
      <c r="I1814" s="602" t="s">
        <v>497</v>
      </c>
      <c r="J1814" s="602" t="s">
        <v>497</v>
      </c>
      <c r="K1814" s="602" t="s">
        <v>497</v>
      </c>
      <c r="L1814" s="602" t="s">
        <v>497</v>
      </c>
      <c r="M1814" s="602" t="s">
        <v>499</v>
      </c>
      <c r="N1814" s="602" t="s">
        <v>499</v>
      </c>
      <c r="O1814" s="602" t="s">
        <v>497</v>
      </c>
      <c r="P1814" s="602" t="s">
        <v>498</v>
      </c>
      <c r="Q1814" s="602" t="s">
        <v>498</v>
      </c>
      <c r="R1814" s="602" t="s">
        <v>498</v>
      </c>
      <c r="S1814" s="602" t="s">
        <v>499</v>
      </c>
      <c r="T1814" s="602" t="s">
        <v>498</v>
      </c>
      <c r="U1814" s="602" t="s">
        <v>498</v>
      </c>
      <c r="V1814" s="602" t="s">
        <v>498</v>
      </c>
      <c r="W1814" s="602" t="s">
        <v>498</v>
      </c>
      <c r="X1814" s="602" t="s">
        <v>498</v>
      </c>
    </row>
    <row r="1815" spans="1:24" s="602" customFormat="1">
      <c r="A1815" s="602">
        <v>415456</v>
      </c>
      <c r="B1815" s="602" t="s">
        <v>5842</v>
      </c>
      <c r="C1815" s="602" t="s">
        <v>499</v>
      </c>
      <c r="D1815" s="602" t="s">
        <v>499</v>
      </c>
      <c r="E1815" s="602" t="s">
        <v>497</v>
      </c>
      <c r="F1815" s="602" t="s">
        <v>497</v>
      </c>
      <c r="G1815" s="602" t="s">
        <v>499</v>
      </c>
      <c r="H1815" s="602" t="s">
        <v>499</v>
      </c>
      <c r="I1815" s="602" t="s">
        <v>497</v>
      </c>
      <c r="J1815" s="602" t="s">
        <v>499</v>
      </c>
      <c r="K1815" s="602" t="s">
        <v>497</v>
      </c>
      <c r="L1815" s="602" t="s">
        <v>498</v>
      </c>
      <c r="M1815" s="602" t="s">
        <v>499</v>
      </c>
      <c r="N1815" s="602" t="s">
        <v>499</v>
      </c>
      <c r="O1815" s="602" t="s">
        <v>499</v>
      </c>
      <c r="P1815" s="602" t="s">
        <v>499</v>
      </c>
      <c r="Q1815" s="602" t="s">
        <v>498</v>
      </c>
      <c r="R1815" s="602" t="s">
        <v>498</v>
      </c>
      <c r="S1815" s="602" t="s">
        <v>499</v>
      </c>
      <c r="T1815" s="602" t="s">
        <v>498</v>
      </c>
      <c r="U1815" s="602" t="s">
        <v>498</v>
      </c>
      <c r="V1815" s="602" t="s">
        <v>498</v>
      </c>
      <c r="W1815" s="602" t="s">
        <v>498</v>
      </c>
      <c r="X1815" s="602" t="s">
        <v>498</v>
      </c>
    </row>
    <row r="1816" spans="1:24" s="602" customFormat="1">
      <c r="A1816" s="602">
        <v>417332</v>
      </c>
      <c r="B1816" s="602" t="s">
        <v>5842</v>
      </c>
      <c r="C1816" s="602" t="s">
        <v>499</v>
      </c>
      <c r="D1816" s="602" t="s">
        <v>499</v>
      </c>
      <c r="E1816" s="602" t="s">
        <v>497</v>
      </c>
      <c r="F1816" s="602" t="s">
        <v>497</v>
      </c>
      <c r="G1816" s="602" t="s">
        <v>497</v>
      </c>
      <c r="H1816" s="602" t="s">
        <v>499</v>
      </c>
      <c r="I1816" s="602" t="s">
        <v>497</v>
      </c>
      <c r="J1816" s="602" t="s">
        <v>499</v>
      </c>
      <c r="K1816" s="602" t="s">
        <v>499</v>
      </c>
      <c r="L1816" s="602" t="s">
        <v>499</v>
      </c>
      <c r="M1816" s="602" t="s">
        <v>499</v>
      </c>
      <c r="N1816" s="602" t="s">
        <v>499</v>
      </c>
      <c r="O1816" s="602" t="s">
        <v>499</v>
      </c>
      <c r="P1816" s="602" t="s">
        <v>498</v>
      </c>
      <c r="Q1816" s="602" t="s">
        <v>498</v>
      </c>
      <c r="R1816" s="602" t="s">
        <v>498</v>
      </c>
      <c r="S1816" s="602" t="s">
        <v>499</v>
      </c>
      <c r="T1816" s="602" t="s">
        <v>498</v>
      </c>
      <c r="U1816" s="602" t="s">
        <v>499</v>
      </c>
      <c r="V1816" s="602" t="s">
        <v>499</v>
      </c>
      <c r="W1816" s="602" t="s">
        <v>498</v>
      </c>
      <c r="X1816" s="602" t="s">
        <v>498</v>
      </c>
    </row>
    <row r="1817" spans="1:24" s="602" customFormat="1">
      <c r="A1817" s="602">
        <v>418105</v>
      </c>
      <c r="B1817" s="602" t="s">
        <v>5842</v>
      </c>
      <c r="C1817" s="602" t="s">
        <v>499</v>
      </c>
      <c r="D1817" s="602" t="s">
        <v>499</v>
      </c>
      <c r="E1817" s="602" t="s">
        <v>497</v>
      </c>
      <c r="F1817" s="602" t="s">
        <v>497</v>
      </c>
      <c r="G1817" s="602" t="s">
        <v>497</v>
      </c>
      <c r="H1817" s="602" t="s">
        <v>497</v>
      </c>
      <c r="I1817" s="602" t="s">
        <v>497</v>
      </c>
      <c r="J1817" s="602" t="s">
        <v>497</v>
      </c>
      <c r="K1817" s="602" t="s">
        <v>497</v>
      </c>
      <c r="L1817" s="602" t="s">
        <v>498</v>
      </c>
      <c r="M1817" s="602" t="s">
        <v>497</v>
      </c>
      <c r="N1817" s="602" t="s">
        <v>498</v>
      </c>
      <c r="O1817" s="602" t="s">
        <v>499</v>
      </c>
      <c r="P1817" s="602" t="s">
        <v>498</v>
      </c>
      <c r="Q1817" s="602" t="s">
        <v>498</v>
      </c>
      <c r="R1817" s="602" t="s">
        <v>498</v>
      </c>
      <c r="S1817" s="602" t="s">
        <v>499</v>
      </c>
      <c r="T1817" s="602" t="s">
        <v>498</v>
      </c>
      <c r="U1817" s="602" t="s">
        <v>498</v>
      </c>
      <c r="V1817" s="602" t="s">
        <v>498</v>
      </c>
      <c r="W1817" s="602" t="s">
        <v>498</v>
      </c>
      <c r="X1817" s="602" t="s">
        <v>498</v>
      </c>
    </row>
    <row r="1818" spans="1:24" s="602" customFormat="1">
      <c r="A1818" s="602">
        <v>417612</v>
      </c>
      <c r="B1818" s="602" t="s">
        <v>5842</v>
      </c>
      <c r="C1818" s="602" t="s">
        <v>499</v>
      </c>
      <c r="D1818" s="602" t="s">
        <v>499</v>
      </c>
      <c r="E1818" s="602" t="s">
        <v>497</v>
      </c>
      <c r="F1818" s="602" t="s">
        <v>497</v>
      </c>
      <c r="G1818" s="602" t="s">
        <v>498</v>
      </c>
      <c r="H1818" s="602" t="s">
        <v>499</v>
      </c>
      <c r="I1818" s="602" t="s">
        <v>499</v>
      </c>
      <c r="J1818" s="602" t="s">
        <v>499</v>
      </c>
      <c r="K1818" s="602" t="s">
        <v>498</v>
      </c>
      <c r="L1818" s="602" t="s">
        <v>497</v>
      </c>
      <c r="M1818" s="602" t="s">
        <v>497</v>
      </c>
      <c r="N1818" s="602" t="s">
        <v>499</v>
      </c>
      <c r="O1818" s="602" t="s">
        <v>497</v>
      </c>
      <c r="P1818" s="602" t="s">
        <v>498</v>
      </c>
      <c r="Q1818" s="602" t="s">
        <v>499</v>
      </c>
      <c r="R1818" s="602" t="s">
        <v>498</v>
      </c>
      <c r="S1818" s="602" t="s">
        <v>499</v>
      </c>
      <c r="T1818" s="602" t="s">
        <v>499</v>
      </c>
      <c r="U1818" s="602" t="s">
        <v>498</v>
      </c>
      <c r="V1818" s="602" t="s">
        <v>498</v>
      </c>
      <c r="W1818" s="602" t="s">
        <v>498</v>
      </c>
      <c r="X1818" s="602" t="s">
        <v>499</v>
      </c>
    </row>
    <row r="1819" spans="1:24" s="602" customFormat="1">
      <c r="A1819" s="602">
        <v>411733</v>
      </c>
      <c r="B1819" s="602" t="s">
        <v>5842</v>
      </c>
      <c r="C1819" s="602" t="s">
        <v>499</v>
      </c>
      <c r="D1819" s="602" t="s">
        <v>499</v>
      </c>
      <c r="E1819" s="602" t="s">
        <v>497</v>
      </c>
      <c r="F1819" s="602" t="s">
        <v>499</v>
      </c>
      <c r="G1819" s="602" t="s">
        <v>499</v>
      </c>
      <c r="H1819" s="602" t="s">
        <v>499</v>
      </c>
      <c r="I1819" s="602" t="s">
        <v>497</v>
      </c>
      <c r="J1819" s="602" t="s">
        <v>499</v>
      </c>
      <c r="K1819" s="602" t="s">
        <v>499</v>
      </c>
      <c r="L1819" s="602" t="s">
        <v>499</v>
      </c>
      <c r="M1819" s="602" t="s">
        <v>499</v>
      </c>
      <c r="N1819" s="602" t="s">
        <v>499</v>
      </c>
      <c r="O1819" s="602" t="s">
        <v>499</v>
      </c>
      <c r="P1819" s="602" t="s">
        <v>499</v>
      </c>
      <c r="Q1819" s="602" t="s">
        <v>497</v>
      </c>
      <c r="R1819" s="602" t="s">
        <v>499</v>
      </c>
      <c r="S1819" s="602" t="s">
        <v>499</v>
      </c>
      <c r="T1819" s="602" t="s">
        <v>498</v>
      </c>
      <c r="U1819" s="602" t="s">
        <v>499</v>
      </c>
      <c r="V1819" s="602" t="s">
        <v>499</v>
      </c>
      <c r="W1819" s="602" t="s">
        <v>498</v>
      </c>
      <c r="X1819" s="602" t="s">
        <v>498</v>
      </c>
    </row>
    <row r="1820" spans="1:24" s="602" customFormat="1">
      <c r="A1820" s="602">
        <v>412533</v>
      </c>
      <c r="B1820" s="602" t="s">
        <v>5842</v>
      </c>
      <c r="C1820" s="602" t="s">
        <v>499</v>
      </c>
      <c r="D1820" s="602" t="s">
        <v>499</v>
      </c>
      <c r="E1820" s="602" t="s">
        <v>497</v>
      </c>
      <c r="F1820" s="602" t="s">
        <v>499</v>
      </c>
      <c r="G1820" s="602" t="s">
        <v>498</v>
      </c>
      <c r="H1820" s="602" t="s">
        <v>499</v>
      </c>
      <c r="I1820" s="602" t="s">
        <v>499</v>
      </c>
      <c r="J1820" s="602" t="s">
        <v>497</v>
      </c>
      <c r="K1820" s="602" t="s">
        <v>499</v>
      </c>
      <c r="L1820" s="602" t="s">
        <v>499</v>
      </c>
      <c r="M1820" s="602" t="s">
        <v>499</v>
      </c>
      <c r="N1820" s="602" t="s">
        <v>497</v>
      </c>
      <c r="O1820" s="602" t="s">
        <v>499</v>
      </c>
      <c r="P1820" s="602" t="s">
        <v>498</v>
      </c>
      <c r="Q1820" s="602" t="s">
        <v>498</v>
      </c>
      <c r="R1820" s="602" t="s">
        <v>499</v>
      </c>
      <c r="S1820" s="602" t="s">
        <v>499</v>
      </c>
      <c r="T1820" s="602" t="s">
        <v>498</v>
      </c>
      <c r="U1820" s="602" t="s">
        <v>498</v>
      </c>
      <c r="V1820" s="602" t="s">
        <v>498</v>
      </c>
      <c r="W1820" s="602" t="s">
        <v>498</v>
      </c>
      <c r="X1820" s="602" t="s">
        <v>498</v>
      </c>
    </row>
    <row r="1821" spans="1:24" s="602" customFormat="1">
      <c r="A1821" s="602">
        <v>415173</v>
      </c>
      <c r="B1821" s="602" t="s">
        <v>5842</v>
      </c>
      <c r="C1821" s="602" t="s">
        <v>499</v>
      </c>
      <c r="D1821" s="602" t="s">
        <v>499</v>
      </c>
      <c r="E1821" s="602" t="s">
        <v>497</v>
      </c>
      <c r="F1821" s="602" t="s">
        <v>499</v>
      </c>
      <c r="G1821" s="602" t="s">
        <v>497</v>
      </c>
      <c r="H1821" s="602" t="s">
        <v>499</v>
      </c>
      <c r="I1821" s="602" t="s">
        <v>497</v>
      </c>
      <c r="J1821" s="602" t="s">
        <v>499</v>
      </c>
      <c r="K1821" s="602" t="s">
        <v>499</v>
      </c>
      <c r="L1821" s="602" t="s">
        <v>499</v>
      </c>
      <c r="M1821" s="602" t="s">
        <v>499</v>
      </c>
      <c r="N1821" s="602" t="s">
        <v>499</v>
      </c>
      <c r="O1821" s="602" t="s">
        <v>497</v>
      </c>
      <c r="P1821" s="602" t="s">
        <v>499</v>
      </c>
      <c r="Q1821" s="602" t="s">
        <v>497</v>
      </c>
      <c r="R1821" s="602" t="s">
        <v>499</v>
      </c>
      <c r="S1821" s="602" t="s">
        <v>499</v>
      </c>
      <c r="T1821" s="602" t="s">
        <v>498</v>
      </c>
      <c r="U1821" s="602" t="s">
        <v>498</v>
      </c>
      <c r="V1821" s="602" t="s">
        <v>498</v>
      </c>
      <c r="W1821" s="602" t="s">
        <v>498</v>
      </c>
      <c r="X1821" s="602" t="s">
        <v>498</v>
      </c>
    </row>
    <row r="1822" spans="1:24" s="602" customFormat="1">
      <c r="A1822" s="602">
        <v>420016</v>
      </c>
      <c r="B1822" s="602" t="s">
        <v>5842</v>
      </c>
      <c r="C1822" s="602" t="s">
        <v>499</v>
      </c>
      <c r="D1822" s="602" t="s">
        <v>499</v>
      </c>
      <c r="E1822" s="602" t="s">
        <v>497</v>
      </c>
      <c r="F1822" s="602" t="s">
        <v>499</v>
      </c>
      <c r="G1822" s="602" t="s">
        <v>499</v>
      </c>
      <c r="H1822" s="602" t="s">
        <v>499</v>
      </c>
      <c r="I1822" s="602" t="s">
        <v>499</v>
      </c>
      <c r="J1822" s="602" t="s">
        <v>498</v>
      </c>
      <c r="K1822" s="602" t="s">
        <v>499</v>
      </c>
      <c r="L1822" s="602" t="s">
        <v>498</v>
      </c>
      <c r="M1822" s="602" t="s">
        <v>497</v>
      </c>
      <c r="N1822" s="602" t="s">
        <v>497</v>
      </c>
      <c r="O1822" s="602" t="s">
        <v>498</v>
      </c>
      <c r="P1822" s="602" t="s">
        <v>498</v>
      </c>
      <c r="Q1822" s="602" t="s">
        <v>499</v>
      </c>
      <c r="R1822" s="602" t="s">
        <v>499</v>
      </c>
      <c r="S1822" s="602" t="s">
        <v>499</v>
      </c>
      <c r="T1822" s="602" t="s">
        <v>498</v>
      </c>
      <c r="U1822" s="602" t="s">
        <v>498</v>
      </c>
      <c r="V1822" s="602" t="s">
        <v>499</v>
      </c>
      <c r="W1822" s="602" t="s">
        <v>498</v>
      </c>
      <c r="X1822" s="602" t="s">
        <v>498</v>
      </c>
    </row>
    <row r="1823" spans="1:24" s="602" customFormat="1">
      <c r="A1823" s="602">
        <v>417599</v>
      </c>
      <c r="B1823" s="602" t="s">
        <v>5842</v>
      </c>
      <c r="C1823" s="602" t="s">
        <v>499</v>
      </c>
      <c r="D1823" s="602" t="s">
        <v>499</v>
      </c>
      <c r="E1823" s="602" t="s">
        <v>497</v>
      </c>
      <c r="F1823" s="602" t="s">
        <v>497</v>
      </c>
      <c r="G1823" s="602" t="s">
        <v>497</v>
      </c>
      <c r="H1823" s="602" t="s">
        <v>499</v>
      </c>
      <c r="I1823" s="602" t="s">
        <v>497</v>
      </c>
      <c r="J1823" s="602" t="s">
        <v>499</v>
      </c>
      <c r="K1823" s="602" t="s">
        <v>499</v>
      </c>
      <c r="L1823" s="602" t="s">
        <v>499</v>
      </c>
      <c r="M1823" s="602" t="s">
        <v>497</v>
      </c>
      <c r="N1823" s="602" t="s">
        <v>499</v>
      </c>
      <c r="O1823" s="602" t="s">
        <v>499</v>
      </c>
      <c r="P1823" s="602" t="s">
        <v>498</v>
      </c>
      <c r="Q1823" s="602" t="s">
        <v>498</v>
      </c>
      <c r="R1823" s="602" t="s">
        <v>499</v>
      </c>
      <c r="S1823" s="602" t="s">
        <v>499</v>
      </c>
      <c r="T1823" s="602" t="s">
        <v>498</v>
      </c>
      <c r="U1823" s="602" t="s">
        <v>498</v>
      </c>
      <c r="V1823" s="602" t="s">
        <v>498</v>
      </c>
      <c r="W1823" s="602" t="s">
        <v>498</v>
      </c>
      <c r="X1823" s="602" t="s">
        <v>498</v>
      </c>
    </row>
    <row r="1824" spans="1:24" s="602" customFormat="1">
      <c r="A1824" s="602">
        <v>420231</v>
      </c>
      <c r="B1824" s="602" t="s">
        <v>5842</v>
      </c>
      <c r="C1824" s="602" t="s">
        <v>499</v>
      </c>
      <c r="D1824" s="602" t="s">
        <v>499</v>
      </c>
      <c r="E1824" s="602" t="s">
        <v>497</v>
      </c>
      <c r="F1824" s="602" t="s">
        <v>499</v>
      </c>
      <c r="G1824" s="602" t="s">
        <v>497</v>
      </c>
      <c r="H1824" s="602" t="s">
        <v>499</v>
      </c>
      <c r="I1824" s="602" t="s">
        <v>498</v>
      </c>
      <c r="J1824" s="602" t="s">
        <v>499</v>
      </c>
      <c r="K1824" s="602" t="s">
        <v>499</v>
      </c>
      <c r="L1824" s="602" t="s">
        <v>498</v>
      </c>
      <c r="M1824" s="602" t="s">
        <v>499</v>
      </c>
      <c r="N1824" s="602" t="s">
        <v>499</v>
      </c>
      <c r="O1824" s="602" t="s">
        <v>497</v>
      </c>
      <c r="P1824" s="602" t="s">
        <v>497</v>
      </c>
      <c r="Q1824" s="602" t="s">
        <v>499</v>
      </c>
      <c r="R1824" s="602" t="s">
        <v>499</v>
      </c>
      <c r="S1824" s="602" t="s">
        <v>499</v>
      </c>
      <c r="T1824" s="602" t="s">
        <v>499</v>
      </c>
      <c r="U1824" s="602" t="s">
        <v>499</v>
      </c>
      <c r="V1824" s="602" t="s">
        <v>499</v>
      </c>
      <c r="W1824" s="602" t="s">
        <v>499</v>
      </c>
      <c r="X1824" s="602" t="s">
        <v>499</v>
      </c>
    </row>
    <row r="1825" spans="1:24" s="602" customFormat="1">
      <c r="A1825" s="602">
        <v>414154</v>
      </c>
      <c r="B1825" s="602" t="s">
        <v>5842</v>
      </c>
      <c r="C1825" s="602" t="s">
        <v>499</v>
      </c>
      <c r="D1825" s="602" t="s">
        <v>499</v>
      </c>
      <c r="E1825" s="602" t="s">
        <v>497</v>
      </c>
      <c r="F1825" s="602" t="s">
        <v>497</v>
      </c>
      <c r="G1825" s="602" t="s">
        <v>498</v>
      </c>
      <c r="H1825" s="602" t="s">
        <v>499</v>
      </c>
      <c r="I1825" s="602" t="s">
        <v>497</v>
      </c>
      <c r="J1825" s="602" t="s">
        <v>497</v>
      </c>
      <c r="K1825" s="602" t="s">
        <v>499</v>
      </c>
      <c r="L1825" s="602" t="s">
        <v>499</v>
      </c>
      <c r="M1825" s="602" t="s">
        <v>499</v>
      </c>
      <c r="N1825" s="602" t="s">
        <v>497</v>
      </c>
      <c r="O1825" s="602" t="s">
        <v>499</v>
      </c>
      <c r="P1825" s="602" t="s">
        <v>498</v>
      </c>
      <c r="Q1825" s="602" t="s">
        <v>497</v>
      </c>
      <c r="R1825" s="602" t="s">
        <v>499</v>
      </c>
      <c r="S1825" s="602" t="s">
        <v>499</v>
      </c>
      <c r="T1825" s="602" t="s">
        <v>499</v>
      </c>
      <c r="U1825" s="602" t="s">
        <v>498</v>
      </c>
      <c r="V1825" s="602" t="s">
        <v>497</v>
      </c>
      <c r="W1825" s="602" t="s">
        <v>497</v>
      </c>
      <c r="X1825" s="602" t="s">
        <v>498</v>
      </c>
    </row>
    <row r="1826" spans="1:24" s="602" customFormat="1">
      <c r="A1826" s="602">
        <v>414265</v>
      </c>
      <c r="B1826" s="602" t="s">
        <v>5842</v>
      </c>
      <c r="C1826" s="602" t="s">
        <v>499</v>
      </c>
      <c r="D1826" s="602" t="s">
        <v>499</v>
      </c>
      <c r="E1826" s="602" t="s">
        <v>497</v>
      </c>
      <c r="F1826" s="602" t="s">
        <v>497</v>
      </c>
      <c r="G1826" s="602" t="s">
        <v>499</v>
      </c>
      <c r="H1826" s="602" t="s">
        <v>499</v>
      </c>
      <c r="I1826" s="602" t="s">
        <v>499</v>
      </c>
      <c r="J1826" s="602" t="s">
        <v>499</v>
      </c>
      <c r="K1826" s="602" t="s">
        <v>498</v>
      </c>
      <c r="L1826" s="602" t="s">
        <v>499</v>
      </c>
      <c r="M1826" s="602" t="s">
        <v>499</v>
      </c>
      <c r="N1826" s="602" t="s">
        <v>497</v>
      </c>
      <c r="O1826" s="602" t="s">
        <v>497</v>
      </c>
      <c r="P1826" s="602" t="s">
        <v>499</v>
      </c>
      <c r="Q1826" s="602" t="s">
        <v>498</v>
      </c>
      <c r="R1826" s="602" t="s">
        <v>499</v>
      </c>
      <c r="S1826" s="602" t="s">
        <v>499</v>
      </c>
      <c r="T1826" s="602" t="s">
        <v>499</v>
      </c>
      <c r="U1826" s="602" t="s">
        <v>498</v>
      </c>
      <c r="V1826" s="602" t="s">
        <v>498</v>
      </c>
      <c r="W1826" s="602" t="s">
        <v>498</v>
      </c>
      <c r="X1826" s="602" t="s">
        <v>499</v>
      </c>
    </row>
    <row r="1827" spans="1:24" s="602" customFormat="1">
      <c r="A1827" s="602">
        <v>414375</v>
      </c>
      <c r="B1827" s="602" t="s">
        <v>5842</v>
      </c>
      <c r="C1827" s="602" t="s">
        <v>499</v>
      </c>
      <c r="D1827" s="602" t="s">
        <v>499</v>
      </c>
      <c r="E1827" s="602" t="s">
        <v>497</v>
      </c>
      <c r="F1827" s="602" t="s">
        <v>497</v>
      </c>
      <c r="G1827" s="602" t="s">
        <v>499</v>
      </c>
      <c r="H1827" s="602" t="s">
        <v>499</v>
      </c>
      <c r="I1827" s="602" t="s">
        <v>499</v>
      </c>
      <c r="J1827" s="602" t="s">
        <v>497</v>
      </c>
      <c r="K1827" s="602" t="s">
        <v>497</v>
      </c>
      <c r="L1827" s="602" t="s">
        <v>497</v>
      </c>
      <c r="M1827" s="602" t="s">
        <v>499</v>
      </c>
      <c r="N1827" s="602" t="s">
        <v>499</v>
      </c>
      <c r="O1827" s="602" t="s">
        <v>499</v>
      </c>
      <c r="P1827" s="602" t="s">
        <v>499</v>
      </c>
      <c r="Q1827" s="602" t="s">
        <v>499</v>
      </c>
      <c r="R1827" s="602" t="s">
        <v>499</v>
      </c>
      <c r="S1827" s="602" t="s">
        <v>499</v>
      </c>
      <c r="T1827" s="602" t="s">
        <v>499</v>
      </c>
      <c r="U1827" s="602" t="s">
        <v>499</v>
      </c>
      <c r="V1827" s="602" t="s">
        <v>498</v>
      </c>
      <c r="W1827" s="602" t="s">
        <v>498</v>
      </c>
      <c r="X1827" s="602" t="s">
        <v>498</v>
      </c>
    </row>
    <row r="1828" spans="1:24" s="602" customFormat="1">
      <c r="A1828" s="602">
        <v>414151</v>
      </c>
      <c r="B1828" s="602" t="s">
        <v>5842</v>
      </c>
      <c r="C1828" s="602" t="s">
        <v>499</v>
      </c>
      <c r="D1828" s="602" t="s">
        <v>499</v>
      </c>
      <c r="E1828" s="602" t="s">
        <v>497</v>
      </c>
      <c r="F1828" s="602" t="s">
        <v>497</v>
      </c>
      <c r="G1828" s="602" t="s">
        <v>499</v>
      </c>
      <c r="H1828" s="602" t="s">
        <v>497</v>
      </c>
      <c r="I1828" s="602" t="s">
        <v>497</v>
      </c>
      <c r="J1828" s="602" t="s">
        <v>499</v>
      </c>
      <c r="K1828" s="602" t="s">
        <v>497</v>
      </c>
      <c r="L1828" s="602" t="s">
        <v>499</v>
      </c>
      <c r="M1828" s="602" t="s">
        <v>497</v>
      </c>
      <c r="N1828" s="602" t="s">
        <v>498</v>
      </c>
      <c r="O1828" s="602" t="s">
        <v>497</v>
      </c>
      <c r="P1828" s="602" t="s">
        <v>498</v>
      </c>
      <c r="Q1828" s="602" t="s">
        <v>497</v>
      </c>
      <c r="R1828" s="602" t="s">
        <v>497</v>
      </c>
      <c r="S1828" s="602" t="s">
        <v>499</v>
      </c>
      <c r="T1828" s="602" t="s">
        <v>498</v>
      </c>
      <c r="U1828" s="602" t="s">
        <v>497</v>
      </c>
      <c r="V1828" s="602" t="s">
        <v>499</v>
      </c>
      <c r="W1828" s="602" t="s">
        <v>497</v>
      </c>
      <c r="X1828" s="602" t="s">
        <v>499</v>
      </c>
    </row>
    <row r="1829" spans="1:24" s="602" customFormat="1">
      <c r="A1829" s="602">
        <v>414187</v>
      </c>
      <c r="B1829" s="602" t="s">
        <v>5842</v>
      </c>
      <c r="C1829" s="602" t="s">
        <v>499</v>
      </c>
      <c r="D1829" s="602" t="s">
        <v>499</v>
      </c>
      <c r="E1829" s="602" t="s">
        <v>497</v>
      </c>
      <c r="F1829" s="602" t="s">
        <v>499</v>
      </c>
      <c r="G1829" s="602" t="s">
        <v>499</v>
      </c>
      <c r="H1829" s="602" t="s">
        <v>499</v>
      </c>
      <c r="I1829" s="602" t="s">
        <v>499</v>
      </c>
      <c r="J1829" s="602" t="s">
        <v>498</v>
      </c>
      <c r="K1829" s="602" t="s">
        <v>499</v>
      </c>
      <c r="L1829" s="602" t="s">
        <v>499</v>
      </c>
      <c r="M1829" s="602" t="s">
        <v>499</v>
      </c>
      <c r="N1829" s="602" t="s">
        <v>499</v>
      </c>
      <c r="O1829" s="602" t="s">
        <v>499</v>
      </c>
      <c r="P1829" s="602" t="s">
        <v>497</v>
      </c>
      <c r="Q1829" s="602" t="s">
        <v>498</v>
      </c>
      <c r="R1829" s="602" t="s">
        <v>497</v>
      </c>
      <c r="S1829" s="602" t="s">
        <v>499</v>
      </c>
      <c r="T1829" s="602" t="s">
        <v>499</v>
      </c>
      <c r="U1829" s="602" t="s">
        <v>498</v>
      </c>
      <c r="V1829" s="602" t="s">
        <v>499</v>
      </c>
      <c r="W1829" s="602" t="s">
        <v>497</v>
      </c>
      <c r="X1829" s="602" t="s">
        <v>499</v>
      </c>
    </row>
    <row r="1830" spans="1:24" s="602" customFormat="1">
      <c r="A1830" s="602">
        <v>414645</v>
      </c>
      <c r="B1830" s="602" t="s">
        <v>5842</v>
      </c>
      <c r="C1830" s="602" t="s">
        <v>499</v>
      </c>
      <c r="D1830" s="602" t="s">
        <v>499</v>
      </c>
      <c r="E1830" s="602" t="s">
        <v>497</v>
      </c>
      <c r="F1830" s="602" t="s">
        <v>499</v>
      </c>
      <c r="G1830" s="602" t="s">
        <v>499</v>
      </c>
      <c r="H1830" s="602" t="s">
        <v>499</v>
      </c>
      <c r="I1830" s="602" t="s">
        <v>499</v>
      </c>
      <c r="J1830" s="602" t="s">
        <v>499</v>
      </c>
      <c r="K1830" s="602" t="s">
        <v>498</v>
      </c>
      <c r="L1830" s="602" t="s">
        <v>499</v>
      </c>
      <c r="M1830" s="602" t="s">
        <v>498</v>
      </c>
      <c r="N1830" s="602" t="s">
        <v>497</v>
      </c>
      <c r="O1830" s="602" t="s">
        <v>499</v>
      </c>
      <c r="P1830" s="602" t="s">
        <v>499</v>
      </c>
      <c r="Q1830" s="602" t="s">
        <v>499</v>
      </c>
      <c r="R1830" s="602" t="s">
        <v>497</v>
      </c>
      <c r="S1830" s="602" t="s">
        <v>499</v>
      </c>
      <c r="T1830" s="602" t="s">
        <v>499</v>
      </c>
      <c r="U1830" s="602" t="s">
        <v>498</v>
      </c>
      <c r="V1830" s="602" t="s">
        <v>499</v>
      </c>
      <c r="W1830" s="602" t="s">
        <v>499</v>
      </c>
      <c r="X1830" s="602" t="s">
        <v>498</v>
      </c>
    </row>
    <row r="1831" spans="1:24" s="602" customFormat="1">
      <c r="A1831" s="602">
        <v>413265</v>
      </c>
      <c r="B1831" s="602" t="s">
        <v>5842</v>
      </c>
      <c r="C1831" s="602" t="s">
        <v>499</v>
      </c>
      <c r="D1831" s="602" t="s">
        <v>499</v>
      </c>
      <c r="E1831" s="602" t="s">
        <v>497</v>
      </c>
      <c r="F1831" s="602" t="s">
        <v>497</v>
      </c>
      <c r="G1831" s="602" t="s">
        <v>498</v>
      </c>
      <c r="H1831" s="602" t="s">
        <v>497</v>
      </c>
      <c r="I1831" s="602" t="s">
        <v>499</v>
      </c>
      <c r="J1831" s="602" t="s">
        <v>499</v>
      </c>
      <c r="K1831" s="602" t="s">
        <v>499</v>
      </c>
      <c r="L1831" s="602" t="s">
        <v>499</v>
      </c>
      <c r="M1831" s="602" t="s">
        <v>497</v>
      </c>
      <c r="N1831" s="602" t="s">
        <v>499</v>
      </c>
      <c r="O1831" s="602" t="s">
        <v>497</v>
      </c>
      <c r="P1831" s="602" t="s">
        <v>498</v>
      </c>
      <c r="Q1831" s="602" t="s">
        <v>499</v>
      </c>
      <c r="R1831" s="602" t="s">
        <v>498</v>
      </c>
      <c r="S1831" s="602" t="s">
        <v>497</v>
      </c>
      <c r="T1831" s="602" t="s">
        <v>498</v>
      </c>
      <c r="U1831" s="602" t="s">
        <v>497</v>
      </c>
      <c r="V1831" s="602" t="s">
        <v>498</v>
      </c>
      <c r="W1831" s="602" t="s">
        <v>498</v>
      </c>
      <c r="X1831" s="602" t="s">
        <v>498</v>
      </c>
    </row>
    <row r="1832" spans="1:24" s="602" customFormat="1">
      <c r="A1832" s="602">
        <v>410705</v>
      </c>
      <c r="B1832" s="602" t="s">
        <v>5842</v>
      </c>
      <c r="C1832" s="602" t="s">
        <v>499</v>
      </c>
      <c r="D1832" s="602" t="s">
        <v>499</v>
      </c>
      <c r="E1832" s="602" t="s">
        <v>497</v>
      </c>
      <c r="F1832" s="602" t="s">
        <v>499</v>
      </c>
      <c r="G1832" s="602" t="s">
        <v>497</v>
      </c>
      <c r="H1832" s="602" t="s">
        <v>497</v>
      </c>
      <c r="I1832" s="602" t="s">
        <v>499</v>
      </c>
      <c r="J1832" s="602" t="s">
        <v>499</v>
      </c>
      <c r="K1832" s="602" t="s">
        <v>497</v>
      </c>
      <c r="L1832" s="602" t="s">
        <v>498</v>
      </c>
      <c r="M1832" s="602" t="s">
        <v>499</v>
      </c>
      <c r="N1832" s="602" t="s">
        <v>499</v>
      </c>
      <c r="O1832" s="602" t="s">
        <v>499</v>
      </c>
      <c r="P1832" s="602" t="s">
        <v>497</v>
      </c>
      <c r="Q1832" s="602" t="s">
        <v>497</v>
      </c>
      <c r="R1832" s="602" t="s">
        <v>498</v>
      </c>
      <c r="S1832" s="602" t="s">
        <v>497</v>
      </c>
      <c r="T1832" s="602" t="s">
        <v>499</v>
      </c>
      <c r="U1832" s="602" t="s">
        <v>499</v>
      </c>
      <c r="V1832" s="602" t="s">
        <v>499</v>
      </c>
      <c r="W1832" s="602" t="s">
        <v>497</v>
      </c>
      <c r="X1832" s="602" t="s">
        <v>497</v>
      </c>
    </row>
    <row r="1833" spans="1:24" s="602" customFormat="1">
      <c r="A1833" s="602">
        <v>418667</v>
      </c>
      <c r="B1833" s="602" t="s">
        <v>5842</v>
      </c>
      <c r="C1833" s="602" t="s">
        <v>499</v>
      </c>
      <c r="D1833" s="602" t="s">
        <v>499</v>
      </c>
      <c r="E1833" s="602" t="s">
        <v>497</v>
      </c>
      <c r="F1833" s="602" t="s">
        <v>499</v>
      </c>
      <c r="G1833" s="602" t="s">
        <v>497</v>
      </c>
      <c r="H1833" s="602" t="s">
        <v>499</v>
      </c>
      <c r="I1833" s="602" t="s">
        <v>497</v>
      </c>
      <c r="J1833" s="602" t="s">
        <v>499</v>
      </c>
      <c r="K1833" s="602" t="s">
        <v>497</v>
      </c>
      <c r="L1833" s="602" t="s">
        <v>499</v>
      </c>
      <c r="M1833" s="602" t="s">
        <v>497</v>
      </c>
      <c r="N1833" s="602" t="s">
        <v>499</v>
      </c>
      <c r="O1833" s="602" t="s">
        <v>499</v>
      </c>
      <c r="P1833" s="602" t="s">
        <v>499</v>
      </c>
      <c r="Q1833" s="602" t="s">
        <v>497</v>
      </c>
      <c r="R1833" s="602" t="s">
        <v>498</v>
      </c>
      <c r="S1833" s="602" t="s">
        <v>497</v>
      </c>
      <c r="T1833" s="602" t="s">
        <v>497</v>
      </c>
      <c r="U1833" s="602" t="s">
        <v>499</v>
      </c>
      <c r="V1833" s="602" t="s">
        <v>499</v>
      </c>
      <c r="W1833" s="602" t="s">
        <v>498</v>
      </c>
      <c r="X1833" s="602" t="s">
        <v>499</v>
      </c>
    </row>
    <row r="1834" spans="1:24" s="602" customFormat="1">
      <c r="A1834" s="602">
        <v>416426</v>
      </c>
      <c r="B1834" s="602" t="s">
        <v>5842</v>
      </c>
      <c r="C1834" s="602" t="s">
        <v>499</v>
      </c>
      <c r="D1834" s="602" t="s">
        <v>499</v>
      </c>
      <c r="E1834" s="602" t="s">
        <v>497</v>
      </c>
      <c r="F1834" s="602" t="s">
        <v>499</v>
      </c>
      <c r="G1834" s="602" t="s">
        <v>497</v>
      </c>
      <c r="H1834" s="602" t="s">
        <v>499</v>
      </c>
      <c r="I1834" s="602" t="s">
        <v>499</v>
      </c>
      <c r="J1834" s="602" t="s">
        <v>499</v>
      </c>
      <c r="K1834" s="602" t="s">
        <v>499</v>
      </c>
      <c r="L1834" s="602" t="s">
        <v>497</v>
      </c>
      <c r="M1834" s="602" t="s">
        <v>499</v>
      </c>
      <c r="N1834" s="602" t="s">
        <v>499</v>
      </c>
      <c r="O1834" s="602" t="s">
        <v>499</v>
      </c>
      <c r="P1834" s="602" t="s">
        <v>497</v>
      </c>
      <c r="Q1834" s="602" t="s">
        <v>499</v>
      </c>
      <c r="R1834" s="602" t="s">
        <v>499</v>
      </c>
      <c r="S1834" s="602" t="s">
        <v>497</v>
      </c>
      <c r="T1834" s="602" t="s">
        <v>499</v>
      </c>
      <c r="U1834" s="602" t="s">
        <v>499</v>
      </c>
      <c r="V1834" s="602" t="s">
        <v>499</v>
      </c>
      <c r="W1834" s="602" t="s">
        <v>497</v>
      </c>
      <c r="X1834" s="602" t="s">
        <v>499</v>
      </c>
    </row>
    <row r="1835" spans="1:24" s="602" customFormat="1">
      <c r="A1835" s="602">
        <v>413617</v>
      </c>
      <c r="B1835" s="602" t="s">
        <v>5842</v>
      </c>
      <c r="C1835" s="602" t="s">
        <v>499</v>
      </c>
      <c r="D1835" s="602" t="s">
        <v>499</v>
      </c>
      <c r="E1835" s="602" t="s">
        <v>497</v>
      </c>
      <c r="F1835" s="602" t="s">
        <v>499</v>
      </c>
      <c r="G1835" s="602" t="s">
        <v>499</v>
      </c>
      <c r="H1835" s="602" t="s">
        <v>497</v>
      </c>
      <c r="I1835" s="602" t="s">
        <v>499</v>
      </c>
      <c r="J1835" s="602" t="s">
        <v>497</v>
      </c>
      <c r="K1835" s="602" t="s">
        <v>499</v>
      </c>
      <c r="L1835" s="602" t="s">
        <v>497</v>
      </c>
      <c r="M1835" s="602" t="s">
        <v>497</v>
      </c>
      <c r="N1835" s="602" t="s">
        <v>499</v>
      </c>
      <c r="O1835" s="602" t="s">
        <v>497</v>
      </c>
      <c r="P1835" s="602" t="s">
        <v>499</v>
      </c>
      <c r="Q1835" s="602" t="s">
        <v>499</v>
      </c>
      <c r="R1835" s="602" t="s">
        <v>499</v>
      </c>
      <c r="S1835" s="602" t="s">
        <v>497</v>
      </c>
      <c r="T1835" s="602" t="s">
        <v>497</v>
      </c>
      <c r="U1835" s="602" t="s">
        <v>499</v>
      </c>
      <c r="V1835" s="602" t="s">
        <v>499</v>
      </c>
      <c r="W1835" s="602" t="s">
        <v>499</v>
      </c>
      <c r="X1835" s="602" t="s">
        <v>499</v>
      </c>
    </row>
    <row r="1836" spans="1:24" s="602" customFormat="1">
      <c r="A1836" s="602">
        <v>414316</v>
      </c>
      <c r="B1836" s="602" t="s">
        <v>5842</v>
      </c>
      <c r="C1836" s="602" t="s">
        <v>499</v>
      </c>
      <c r="D1836" s="602" t="s">
        <v>499</v>
      </c>
      <c r="E1836" s="602" t="s">
        <v>497</v>
      </c>
      <c r="F1836" s="602" t="s">
        <v>497</v>
      </c>
      <c r="G1836" s="602" t="s">
        <v>499</v>
      </c>
      <c r="H1836" s="602" t="s">
        <v>499</v>
      </c>
      <c r="I1836" s="602" t="s">
        <v>498</v>
      </c>
      <c r="J1836" s="602" t="s">
        <v>499</v>
      </c>
      <c r="K1836" s="602" t="s">
        <v>498</v>
      </c>
      <c r="L1836" s="602" t="s">
        <v>499</v>
      </c>
      <c r="M1836" s="602" t="s">
        <v>499</v>
      </c>
      <c r="N1836" s="602" t="s">
        <v>497</v>
      </c>
      <c r="O1836" s="602" t="s">
        <v>497</v>
      </c>
      <c r="P1836" s="602" t="s">
        <v>499</v>
      </c>
      <c r="Q1836" s="602" t="s">
        <v>497</v>
      </c>
      <c r="R1836" s="602" t="s">
        <v>497</v>
      </c>
      <c r="S1836" s="602" t="s">
        <v>497</v>
      </c>
      <c r="T1836" s="602" t="s">
        <v>498</v>
      </c>
      <c r="U1836" s="602" t="s">
        <v>498</v>
      </c>
      <c r="V1836" s="602" t="s">
        <v>498</v>
      </c>
      <c r="W1836" s="602" t="s">
        <v>498</v>
      </c>
      <c r="X1836" s="602" t="s">
        <v>498</v>
      </c>
    </row>
    <row r="1837" spans="1:24" s="602" customFormat="1">
      <c r="A1837" s="602">
        <v>423706</v>
      </c>
      <c r="B1837" s="602" t="s">
        <v>5842</v>
      </c>
      <c r="C1837" s="602" t="s">
        <v>499</v>
      </c>
      <c r="D1837" s="602" t="s">
        <v>499</v>
      </c>
      <c r="E1837" s="602" t="s">
        <v>497</v>
      </c>
      <c r="F1837" s="602" t="s">
        <v>497</v>
      </c>
      <c r="G1837" s="602" t="s">
        <v>499</v>
      </c>
      <c r="H1837" s="602" t="s">
        <v>499</v>
      </c>
      <c r="I1837" s="602" t="s">
        <v>497</v>
      </c>
      <c r="J1837" s="602" t="s">
        <v>499</v>
      </c>
      <c r="K1837" s="602" t="s">
        <v>497</v>
      </c>
      <c r="L1837" s="602" t="s">
        <v>498</v>
      </c>
      <c r="M1837" s="602" t="s">
        <v>499</v>
      </c>
      <c r="N1837" s="602" t="s">
        <v>498</v>
      </c>
      <c r="O1837" s="602" t="s">
        <v>498</v>
      </c>
      <c r="P1837" s="602" t="s">
        <v>498</v>
      </c>
      <c r="Q1837" s="602" t="s">
        <v>498</v>
      </c>
      <c r="R1837" s="602" t="s">
        <v>498</v>
      </c>
      <c r="S1837" s="602" t="s">
        <v>498</v>
      </c>
    </row>
    <row r="1838" spans="1:24" s="602" customFormat="1">
      <c r="A1838" s="602">
        <v>420349</v>
      </c>
      <c r="B1838" s="602" t="s">
        <v>5842</v>
      </c>
      <c r="C1838" s="602" t="s">
        <v>499</v>
      </c>
      <c r="D1838" s="602" t="s">
        <v>497</v>
      </c>
      <c r="E1838" s="602" t="s">
        <v>499</v>
      </c>
      <c r="F1838" s="602" t="s">
        <v>499</v>
      </c>
      <c r="G1838" s="602" t="s">
        <v>499</v>
      </c>
      <c r="H1838" s="602" t="s">
        <v>497</v>
      </c>
      <c r="I1838" s="602" t="s">
        <v>497</v>
      </c>
      <c r="J1838" s="602" t="s">
        <v>499</v>
      </c>
      <c r="K1838" s="602" t="s">
        <v>497</v>
      </c>
      <c r="L1838" s="602" t="s">
        <v>498</v>
      </c>
      <c r="M1838" s="602" t="s">
        <v>499</v>
      </c>
      <c r="N1838" s="602" t="s">
        <v>497</v>
      </c>
      <c r="O1838" s="602" t="s">
        <v>499</v>
      </c>
      <c r="P1838" s="602" t="s">
        <v>499</v>
      </c>
      <c r="Q1838" s="602" t="s">
        <v>499</v>
      </c>
      <c r="R1838" s="602" t="s">
        <v>498</v>
      </c>
      <c r="S1838" s="602" t="s">
        <v>498</v>
      </c>
      <c r="T1838" s="602" t="s">
        <v>498</v>
      </c>
      <c r="U1838" s="602" t="s">
        <v>499</v>
      </c>
      <c r="V1838" s="602" t="s">
        <v>499</v>
      </c>
      <c r="W1838" s="602" t="s">
        <v>499</v>
      </c>
      <c r="X1838" s="602" t="s">
        <v>499</v>
      </c>
    </row>
    <row r="1839" spans="1:24" s="602" customFormat="1">
      <c r="A1839" s="602">
        <v>418524</v>
      </c>
      <c r="B1839" s="602" t="s">
        <v>5842</v>
      </c>
      <c r="C1839" s="602" t="s">
        <v>499</v>
      </c>
      <c r="D1839" s="602" t="s">
        <v>497</v>
      </c>
      <c r="E1839" s="602" t="s">
        <v>497</v>
      </c>
      <c r="F1839" s="602" t="s">
        <v>499</v>
      </c>
      <c r="G1839" s="602" t="s">
        <v>497</v>
      </c>
      <c r="H1839" s="602" t="s">
        <v>497</v>
      </c>
      <c r="I1839" s="602" t="s">
        <v>499</v>
      </c>
      <c r="J1839" s="602" t="s">
        <v>498</v>
      </c>
      <c r="K1839" s="602" t="s">
        <v>499</v>
      </c>
      <c r="L1839" s="602" t="s">
        <v>497</v>
      </c>
      <c r="M1839" s="602" t="s">
        <v>499</v>
      </c>
      <c r="N1839" s="602" t="s">
        <v>499</v>
      </c>
      <c r="O1839" s="602" t="s">
        <v>499</v>
      </c>
      <c r="P1839" s="602" t="s">
        <v>499</v>
      </c>
      <c r="Q1839" s="602" t="s">
        <v>497</v>
      </c>
      <c r="R1839" s="602" t="s">
        <v>499</v>
      </c>
      <c r="S1839" s="602" t="s">
        <v>497</v>
      </c>
      <c r="T1839" s="602" t="s">
        <v>499</v>
      </c>
      <c r="U1839" s="602" t="s">
        <v>499</v>
      </c>
      <c r="V1839" s="602" t="s">
        <v>499</v>
      </c>
      <c r="W1839" s="602" t="s">
        <v>497</v>
      </c>
      <c r="X1839" s="602" t="s">
        <v>497</v>
      </c>
    </row>
    <row r="1840" spans="1:24" s="602" customFormat="1">
      <c r="A1840" s="602">
        <v>420573</v>
      </c>
      <c r="B1840" s="602" t="s">
        <v>5842</v>
      </c>
      <c r="C1840" s="602" t="s">
        <v>499</v>
      </c>
      <c r="D1840" s="602" t="s">
        <v>497</v>
      </c>
      <c r="E1840" s="602" t="s">
        <v>497</v>
      </c>
      <c r="F1840" s="602" t="s">
        <v>497</v>
      </c>
      <c r="G1840" s="602" t="s">
        <v>497</v>
      </c>
      <c r="H1840" s="602" t="s">
        <v>499</v>
      </c>
      <c r="I1840" s="602" t="s">
        <v>499</v>
      </c>
      <c r="J1840" s="602" t="s">
        <v>497</v>
      </c>
      <c r="K1840" s="602" t="s">
        <v>499</v>
      </c>
      <c r="L1840" s="602" t="s">
        <v>498</v>
      </c>
      <c r="M1840" s="602" t="s">
        <v>499</v>
      </c>
      <c r="N1840" s="602" t="s">
        <v>499</v>
      </c>
      <c r="O1840" s="602" t="s">
        <v>499</v>
      </c>
      <c r="P1840" s="602" t="s">
        <v>499</v>
      </c>
      <c r="Q1840" s="602" t="s">
        <v>499</v>
      </c>
      <c r="R1840" s="602" t="s">
        <v>497</v>
      </c>
      <c r="S1840" s="602" t="s">
        <v>497</v>
      </c>
      <c r="T1840" s="602" t="s">
        <v>498</v>
      </c>
      <c r="U1840" s="602" t="s">
        <v>499</v>
      </c>
      <c r="V1840" s="602" t="s">
        <v>498</v>
      </c>
      <c r="W1840" s="602" t="s">
        <v>499</v>
      </c>
      <c r="X1840" s="602" t="s">
        <v>498</v>
      </c>
    </row>
    <row r="1841" spans="1:24" s="602" customFormat="1">
      <c r="A1841" s="602">
        <v>417764</v>
      </c>
      <c r="B1841" s="602" t="s">
        <v>5842</v>
      </c>
      <c r="C1841" s="602" t="s">
        <v>499</v>
      </c>
      <c r="D1841" s="602" t="s">
        <v>497</v>
      </c>
      <c r="E1841" s="602" t="s">
        <v>497</v>
      </c>
      <c r="F1841" s="602" t="s">
        <v>497</v>
      </c>
      <c r="G1841" s="602" t="s">
        <v>497</v>
      </c>
      <c r="H1841" s="602" t="s">
        <v>499</v>
      </c>
      <c r="I1841" s="602" t="s">
        <v>499</v>
      </c>
      <c r="J1841" s="602" t="s">
        <v>499</v>
      </c>
      <c r="K1841" s="602" t="s">
        <v>497</v>
      </c>
      <c r="L1841" s="602" t="s">
        <v>497</v>
      </c>
      <c r="M1841" s="602" t="s">
        <v>499</v>
      </c>
      <c r="N1841" s="602" t="s">
        <v>497</v>
      </c>
      <c r="O1841" s="602" t="s">
        <v>497</v>
      </c>
      <c r="P1841" s="602" t="s">
        <v>497</v>
      </c>
      <c r="Q1841" s="602" t="s">
        <v>497</v>
      </c>
      <c r="R1841" s="602" t="s">
        <v>499</v>
      </c>
      <c r="S1841" s="602" t="s">
        <v>497</v>
      </c>
      <c r="T1841" s="602" t="s">
        <v>497</v>
      </c>
      <c r="U1841" s="602" t="s">
        <v>499</v>
      </c>
      <c r="V1841" s="602" t="s">
        <v>499</v>
      </c>
      <c r="W1841" s="602" t="s">
        <v>499</v>
      </c>
      <c r="X1841" s="602" t="s">
        <v>497</v>
      </c>
    </row>
    <row r="1842" spans="1:24" s="602" customFormat="1">
      <c r="A1842" s="602">
        <v>419183</v>
      </c>
      <c r="B1842" s="602" t="s">
        <v>5842</v>
      </c>
      <c r="C1842" s="602" t="s">
        <v>499</v>
      </c>
      <c r="D1842" s="602" t="s">
        <v>497</v>
      </c>
      <c r="E1842" s="602" t="s">
        <v>499</v>
      </c>
      <c r="F1842" s="602" t="s">
        <v>499</v>
      </c>
      <c r="G1842" s="602" t="s">
        <v>497</v>
      </c>
      <c r="H1842" s="602" t="s">
        <v>499</v>
      </c>
      <c r="I1842" s="602" t="s">
        <v>499</v>
      </c>
      <c r="J1842" s="602" t="s">
        <v>499</v>
      </c>
      <c r="K1842" s="602" t="s">
        <v>499</v>
      </c>
      <c r="L1842" s="602" t="s">
        <v>498</v>
      </c>
      <c r="M1842" s="602" t="s">
        <v>499</v>
      </c>
      <c r="N1842" s="602" t="s">
        <v>499</v>
      </c>
      <c r="O1842" s="602" t="s">
        <v>499</v>
      </c>
      <c r="P1842" s="602" t="s">
        <v>499</v>
      </c>
      <c r="Q1842" s="602" t="s">
        <v>499</v>
      </c>
      <c r="R1842" s="602" t="s">
        <v>499</v>
      </c>
      <c r="S1842" s="602" t="s">
        <v>497</v>
      </c>
      <c r="T1842" s="602" t="s">
        <v>499</v>
      </c>
      <c r="U1842" s="602" t="s">
        <v>499</v>
      </c>
      <c r="V1842" s="602" t="s">
        <v>499</v>
      </c>
      <c r="W1842" s="602" t="s">
        <v>498</v>
      </c>
      <c r="X1842" s="602" t="s">
        <v>499</v>
      </c>
    </row>
    <row r="1843" spans="1:24" s="602" customFormat="1">
      <c r="A1843" s="602">
        <v>419317</v>
      </c>
      <c r="B1843" s="602" t="s">
        <v>5842</v>
      </c>
      <c r="C1843" s="602" t="s">
        <v>499</v>
      </c>
      <c r="D1843" s="602" t="s">
        <v>497</v>
      </c>
      <c r="E1843" s="602" t="s">
        <v>497</v>
      </c>
      <c r="F1843" s="602" t="s">
        <v>497</v>
      </c>
      <c r="G1843" s="602" t="s">
        <v>497</v>
      </c>
      <c r="H1843" s="602" t="s">
        <v>497</v>
      </c>
      <c r="I1843" s="602" t="s">
        <v>499</v>
      </c>
      <c r="J1843" s="602" t="s">
        <v>499</v>
      </c>
      <c r="K1843" s="602" t="s">
        <v>499</v>
      </c>
      <c r="L1843" s="602" t="s">
        <v>497</v>
      </c>
      <c r="M1843" s="602" t="s">
        <v>499</v>
      </c>
      <c r="N1843" s="602" t="s">
        <v>497</v>
      </c>
      <c r="O1843" s="602" t="s">
        <v>497</v>
      </c>
      <c r="P1843" s="602" t="s">
        <v>499</v>
      </c>
      <c r="Q1843" s="602" t="s">
        <v>497</v>
      </c>
      <c r="R1843" s="602" t="s">
        <v>498</v>
      </c>
      <c r="S1843" s="602" t="s">
        <v>499</v>
      </c>
      <c r="T1843" s="602" t="s">
        <v>497</v>
      </c>
      <c r="U1843" s="602" t="s">
        <v>497</v>
      </c>
      <c r="V1843" s="602" t="s">
        <v>499</v>
      </c>
      <c r="W1843" s="602" t="s">
        <v>497</v>
      </c>
      <c r="X1843" s="602" t="s">
        <v>499</v>
      </c>
    </row>
    <row r="1844" spans="1:24" s="602" customFormat="1">
      <c r="A1844" s="602">
        <v>419201</v>
      </c>
      <c r="B1844" s="602" t="s">
        <v>5842</v>
      </c>
      <c r="C1844" s="602" t="s">
        <v>499</v>
      </c>
      <c r="D1844" s="602" t="s">
        <v>497</v>
      </c>
      <c r="E1844" s="602" t="s">
        <v>499</v>
      </c>
      <c r="F1844" s="602" t="s">
        <v>497</v>
      </c>
      <c r="G1844" s="602" t="s">
        <v>499</v>
      </c>
      <c r="H1844" s="602" t="s">
        <v>497</v>
      </c>
      <c r="I1844" s="602" t="s">
        <v>499</v>
      </c>
      <c r="J1844" s="602" t="s">
        <v>499</v>
      </c>
      <c r="K1844" s="602" t="s">
        <v>499</v>
      </c>
      <c r="L1844" s="602" t="s">
        <v>499</v>
      </c>
      <c r="M1844" s="602" t="s">
        <v>499</v>
      </c>
      <c r="N1844" s="602" t="s">
        <v>499</v>
      </c>
      <c r="O1844" s="602" t="s">
        <v>497</v>
      </c>
      <c r="P1844" s="602" t="s">
        <v>497</v>
      </c>
      <c r="Q1844" s="602" t="s">
        <v>498</v>
      </c>
      <c r="R1844" s="602" t="s">
        <v>497</v>
      </c>
      <c r="S1844" s="602" t="s">
        <v>498</v>
      </c>
      <c r="T1844" s="602" t="s">
        <v>499</v>
      </c>
      <c r="U1844" s="602" t="s">
        <v>497</v>
      </c>
      <c r="V1844" s="602" t="s">
        <v>499</v>
      </c>
      <c r="W1844" s="602" t="s">
        <v>498</v>
      </c>
      <c r="X1844" s="602" t="s">
        <v>499</v>
      </c>
    </row>
    <row r="1845" spans="1:24" s="602" customFormat="1">
      <c r="A1845" s="602">
        <v>419208</v>
      </c>
      <c r="B1845" s="602" t="s">
        <v>5842</v>
      </c>
      <c r="C1845" s="602" t="s">
        <v>499</v>
      </c>
      <c r="D1845" s="602" t="s">
        <v>497</v>
      </c>
      <c r="E1845" s="602" t="s">
        <v>499</v>
      </c>
      <c r="F1845" s="602" t="s">
        <v>498</v>
      </c>
      <c r="G1845" s="602" t="s">
        <v>499</v>
      </c>
      <c r="H1845" s="602" t="s">
        <v>499</v>
      </c>
      <c r="I1845" s="602" t="s">
        <v>497</v>
      </c>
      <c r="J1845" s="602" t="s">
        <v>497</v>
      </c>
      <c r="K1845" s="602" t="s">
        <v>499</v>
      </c>
      <c r="L1845" s="602" t="s">
        <v>499</v>
      </c>
      <c r="M1845" s="602" t="s">
        <v>497</v>
      </c>
      <c r="N1845" s="602" t="s">
        <v>499</v>
      </c>
      <c r="O1845" s="602" t="s">
        <v>499</v>
      </c>
      <c r="P1845" s="602" t="s">
        <v>497</v>
      </c>
      <c r="Q1845" s="602" t="s">
        <v>498</v>
      </c>
      <c r="R1845" s="602" t="s">
        <v>498</v>
      </c>
      <c r="S1845" s="602" t="s">
        <v>499</v>
      </c>
      <c r="T1845" s="602" t="s">
        <v>498</v>
      </c>
      <c r="U1845" s="602" t="s">
        <v>498</v>
      </c>
      <c r="V1845" s="602" t="s">
        <v>498</v>
      </c>
      <c r="W1845" s="602" t="s">
        <v>497</v>
      </c>
      <c r="X1845" s="602" t="s">
        <v>498</v>
      </c>
    </row>
    <row r="1846" spans="1:24" s="602" customFormat="1">
      <c r="A1846" s="602">
        <v>419334</v>
      </c>
      <c r="B1846" s="602" t="s">
        <v>5842</v>
      </c>
      <c r="C1846" s="602" t="s">
        <v>499</v>
      </c>
      <c r="D1846" s="602" t="s">
        <v>497</v>
      </c>
      <c r="E1846" s="602" t="s">
        <v>498</v>
      </c>
      <c r="F1846" s="602" t="s">
        <v>499</v>
      </c>
      <c r="G1846" s="602" t="s">
        <v>497</v>
      </c>
      <c r="H1846" s="602" t="s">
        <v>497</v>
      </c>
      <c r="I1846" s="602" t="s">
        <v>499</v>
      </c>
      <c r="J1846" s="602" t="s">
        <v>499</v>
      </c>
      <c r="K1846" s="602" t="s">
        <v>499</v>
      </c>
      <c r="L1846" s="602" t="s">
        <v>498</v>
      </c>
      <c r="M1846" s="602" t="s">
        <v>499</v>
      </c>
      <c r="N1846" s="602" t="s">
        <v>499</v>
      </c>
      <c r="O1846" s="602" t="s">
        <v>499</v>
      </c>
      <c r="P1846" s="602" t="s">
        <v>499</v>
      </c>
      <c r="Q1846" s="602" t="s">
        <v>499</v>
      </c>
      <c r="R1846" s="602" t="s">
        <v>499</v>
      </c>
      <c r="S1846" s="602" t="s">
        <v>497</v>
      </c>
      <c r="T1846" s="602" t="s">
        <v>499</v>
      </c>
      <c r="U1846" s="602" t="s">
        <v>499</v>
      </c>
      <c r="V1846" s="602" t="s">
        <v>499</v>
      </c>
      <c r="W1846" s="602" t="s">
        <v>499</v>
      </c>
      <c r="X1846" s="602" t="s">
        <v>499</v>
      </c>
    </row>
    <row r="1847" spans="1:24" s="602" customFormat="1">
      <c r="A1847" s="602">
        <v>419282</v>
      </c>
      <c r="B1847" s="602" t="s">
        <v>5842</v>
      </c>
      <c r="C1847" s="602" t="s">
        <v>499</v>
      </c>
      <c r="D1847" s="602" t="s">
        <v>497</v>
      </c>
      <c r="E1847" s="602" t="s">
        <v>499</v>
      </c>
      <c r="F1847" s="602" t="s">
        <v>499</v>
      </c>
      <c r="G1847" s="602" t="s">
        <v>497</v>
      </c>
      <c r="H1847" s="602" t="s">
        <v>497</v>
      </c>
      <c r="I1847" s="602" t="s">
        <v>497</v>
      </c>
      <c r="J1847" s="602" t="s">
        <v>499</v>
      </c>
      <c r="K1847" s="602" t="s">
        <v>499</v>
      </c>
      <c r="L1847" s="602" t="s">
        <v>498</v>
      </c>
      <c r="M1847" s="602" t="s">
        <v>497</v>
      </c>
      <c r="N1847" s="602" t="s">
        <v>499</v>
      </c>
      <c r="O1847" s="602" t="s">
        <v>497</v>
      </c>
      <c r="P1847" s="602" t="s">
        <v>497</v>
      </c>
      <c r="Q1847" s="602" t="s">
        <v>497</v>
      </c>
      <c r="R1847" s="602" t="s">
        <v>498</v>
      </c>
      <c r="S1847" s="602" t="s">
        <v>499</v>
      </c>
      <c r="T1847" s="602" t="s">
        <v>497</v>
      </c>
      <c r="U1847" s="602" t="s">
        <v>499</v>
      </c>
      <c r="V1847" s="602" t="s">
        <v>499</v>
      </c>
      <c r="W1847" s="602" t="s">
        <v>497</v>
      </c>
      <c r="X1847" s="602" t="s">
        <v>499</v>
      </c>
    </row>
    <row r="1848" spans="1:24" s="602" customFormat="1">
      <c r="A1848" s="602">
        <v>416861</v>
      </c>
      <c r="B1848" s="602" t="s">
        <v>5842</v>
      </c>
      <c r="C1848" s="602" t="s">
        <v>499</v>
      </c>
      <c r="D1848" s="602" t="s">
        <v>497</v>
      </c>
      <c r="E1848" s="602" t="s">
        <v>497</v>
      </c>
      <c r="F1848" s="602" t="s">
        <v>499</v>
      </c>
      <c r="G1848" s="602" t="s">
        <v>497</v>
      </c>
      <c r="H1848" s="602" t="s">
        <v>497</v>
      </c>
      <c r="I1848" s="602" t="s">
        <v>497</v>
      </c>
      <c r="J1848" s="602" t="s">
        <v>499</v>
      </c>
      <c r="K1848" s="602" t="s">
        <v>499</v>
      </c>
      <c r="L1848" s="602" t="s">
        <v>497</v>
      </c>
      <c r="M1848" s="602" t="s">
        <v>499</v>
      </c>
      <c r="N1848" s="602" t="s">
        <v>499</v>
      </c>
      <c r="O1848" s="602" t="s">
        <v>499</v>
      </c>
      <c r="P1848" s="602" t="s">
        <v>499</v>
      </c>
      <c r="Q1848" s="602" t="s">
        <v>497</v>
      </c>
      <c r="R1848" s="602" t="s">
        <v>499</v>
      </c>
      <c r="S1848" s="602" t="s">
        <v>499</v>
      </c>
      <c r="T1848" s="602" t="s">
        <v>497</v>
      </c>
      <c r="U1848" s="602" t="s">
        <v>497</v>
      </c>
      <c r="V1848" s="602" t="s">
        <v>497</v>
      </c>
      <c r="W1848" s="602" t="s">
        <v>497</v>
      </c>
      <c r="X1848" s="602" t="s">
        <v>499</v>
      </c>
    </row>
    <row r="1849" spans="1:24" s="602" customFormat="1">
      <c r="A1849" s="602">
        <v>419339</v>
      </c>
      <c r="B1849" s="602" t="s">
        <v>5842</v>
      </c>
      <c r="C1849" s="602" t="s">
        <v>499</v>
      </c>
      <c r="D1849" s="602" t="s">
        <v>497</v>
      </c>
      <c r="E1849" s="602" t="s">
        <v>499</v>
      </c>
      <c r="F1849" s="602" t="s">
        <v>499</v>
      </c>
      <c r="G1849" s="602" t="s">
        <v>499</v>
      </c>
      <c r="H1849" s="602" t="s">
        <v>497</v>
      </c>
      <c r="I1849" s="602" t="s">
        <v>499</v>
      </c>
      <c r="J1849" s="602" t="s">
        <v>497</v>
      </c>
      <c r="K1849" s="602" t="s">
        <v>499</v>
      </c>
      <c r="L1849" s="602" t="s">
        <v>499</v>
      </c>
      <c r="M1849" s="602" t="s">
        <v>499</v>
      </c>
      <c r="N1849" s="602" t="s">
        <v>499</v>
      </c>
      <c r="O1849" s="602" t="s">
        <v>497</v>
      </c>
      <c r="P1849" s="602" t="s">
        <v>499</v>
      </c>
      <c r="Q1849" s="602" t="s">
        <v>499</v>
      </c>
      <c r="R1849" s="602" t="s">
        <v>498</v>
      </c>
      <c r="S1849" s="602" t="s">
        <v>499</v>
      </c>
      <c r="T1849" s="602" t="s">
        <v>499</v>
      </c>
      <c r="U1849" s="602" t="s">
        <v>499</v>
      </c>
      <c r="V1849" s="602" t="s">
        <v>498</v>
      </c>
      <c r="W1849" s="602" t="s">
        <v>499</v>
      </c>
      <c r="X1849" s="602" t="s">
        <v>499</v>
      </c>
    </row>
    <row r="1850" spans="1:24" s="602" customFormat="1">
      <c r="A1850" s="602">
        <v>419303</v>
      </c>
      <c r="B1850" s="602" t="s">
        <v>5842</v>
      </c>
      <c r="C1850" s="602" t="s">
        <v>499</v>
      </c>
      <c r="D1850" s="602" t="s">
        <v>497</v>
      </c>
      <c r="E1850" s="602" t="s">
        <v>499</v>
      </c>
      <c r="F1850" s="602" t="s">
        <v>499</v>
      </c>
      <c r="G1850" s="602" t="s">
        <v>499</v>
      </c>
      <c r="H1850" s="602" t="s">
        <v>497</v>
      </c>
      <c r="I1850" s="602" t="s">
        <v>497</v>
      </c>
      <c r="J1850" s="602" t="s">
        <v>497</v>
      </c>
      <c r="K1850" s="602" t="s">
        <v>499</v>
      </c>
      <c r="L1850" s="602" t="s">
        <v>498</v>
      </c>
      <c r="M1850" s="602" t="s">
        <v>497</v>
      </c>
      <c r="N1850" s="602" t="s">
        <v>497</v>
      </c>
      <c r="O1850" s="602" t="s">
        <v>497</v>
      </c>
      <c r="P1850" s="602" t="s">
        <v>499</v>
      </c>
      <c r="Q1850" s="602" t="s">
        <v>497</v>
      </c>
      <c r="R1850" s="602" t="s">
        <v>498</v>
      </c>
      <c r="S1850" s="602" t="s">
        <v>499</v>
      </c>
      <c r="T1850" s="602" t="s">
        <v>499</v>
      </c>
      <c r="U1850" s="602" t="s">
        <v>499</v>
      </c>
      <c r="V1850" s="602" t="s">
        <v>497</v>
      </c>
      <c r="W1850" s="602" t="s">
        <v>497</v>
      </c>
      <c r="X1850" s="602" t="s">
        <v>497</v>
      </c>
    </row>
    <row r="1851" spans="1:24" s="602" customFormat="1">
      <c r="A1851" s="602">
        <v>420769</v>
      </c>
      <c r="B1851" s="602" t="s">
        <v>5842</v>
      </c>
      <c r="C1851" s="602" t="s">
        <v>499</v>
      </c>
      <c r="D1851" s="602" t="s">
        <v>497</v>
      </c>
      <c r="E1851" s="602" t="s">
        <v>497</v>
      </c>
      <c r="F1851" s="602" t="s">
        <v>499</v>
      </c>
      <c r="G1851" s="602" t="s">
        <v>497</v>
      </c>
      <c r="H1851" s="602" t="s">
        <v>499</v>
      </c>
      <c r="I1851" s="602" t="s">
        <v>497</v>
      </c>
      <c r="J1851" s="602" t="s">
        <v>497</v>
      </c>
      <c r="K1851" s="602" t="s">
        <v>499</v>
      </c>
      <c r="L1851" s="602" t="s">
        <v>499</v>
      </c>
      <c r="M1851" s="602" t="s">
        <v>497</v>
      </c>
      <c r="N1851" s="602" t="s">
        <v>497</v>
      </c>
      <c r="O1851" s="602" t="s">
        <v>499</v>
      </c>
      <c r="P1851" s="602" t="s">
        <v>499</v>
      </c>
      <c r="Q1851" s="602" t="s">
        <v>497</v>
      </c>
      <c r="R1851" s="602" t="s">
        <v>498</v>
      </c>
      <c r="S1851" s="602" t="s">
        <v>499</v>
      </c>
      <c r="T1851" s="602" t="s">
        <v>499</v>
      </c>
      <c r="U1851" s="602" t="s">
        <v>499</v>
      </c>
      <c r="V1851" s="602" t="s">
        <v>497</v>
      </c>
      <c r="W1851" s="602" t="s">
        <v>499</v>
      </c>
      <c r="X1851" s="602" t="s">
        <v>499</v>
      </c>
    </row>
    <row r="1852" spans="1:24" s="602" customFormat="1">
      <c r="A1852" s="602">
        <v>420783</v>
      </c>
      <c r="B1852" s="602" t="s">
        <v>5842</v>
      </c>
      <c r="C1852" s="602" t="s">
        <v>499</v>
      </c>
      <c r="D1852" s="602" t="s">
        <v>497</v>
      </c>
      <c r="E1852" s="602" t="s">
        <v>499</v>
      </c>
      <c r="F1852" s="602" t="s">
        <v>499</v>
      </c>
      <c r="G1852" s="602" t="s">
        <v>499</v>
      </c>
      <c r="H1852" s="602" t="s">
        <v>497</v>
      </c>
      <c r="I1852" s="602" t="s">
        <v>497</v>
      </c>
      <c r="J1852" s="602" t="s">
        <v>497</v>
      </c>
      <c r="K1852" s="602" t="s">
        <v>499</v>
      </c>
      <c r="L1852" s="602" t="s">
        <v>498</v>
      </c>
      <c r="M1852" s="602" t="s">
        <v>499</v>
      </c>
      <c r="N1852" s="602" t="s">
        <v>499</v>
      </c>
      <c r="O1852" s="602" t="s">
        <v>499</v>
      </c>
      <c r="P1852" s="602" t="s">
        <v>497</v>
      </c>
      <c r="Q1852" s="602" t="s">
        <v>497</v>
      </c>
      <c r="R1852" s="602" t="s">
        <v>498</v>
      </c>
      <c r="S1852" s="602" t="s">
        <v>499</v>
      </c>
      <c r="T1852" s="602" t="s">
        <v>498</v>
      </c>
      <c r="U1852" s="602" t="s">
        <v>498</v>
      </c>
      <c r="V1852" s="602" t="s">
        <v>497</v>
      </c>
      <c r="W1852" s="602" t="s">
        <v>498</v>
      </c>
      <c r="X1852" s="602" t="s">
        <v>498</v>
      </c>
    </row>
    <row r="1853" spans="1:24" s="602" customFormat="1">
      <c r="A1853" s="602">
        <v>420785</v>
      </c>
      <c r="B1853" s="602" t="s">
        <v>5842</v>
      </c>
      <c r="C1853" s="602" t="s">
        <v>499</v>
      </c>
      <c r="D1853" s="602" t="s">
        <v>497</v>
      </c>
      <c r="E1853" s="602" t="s">
        <v>499</v>
      </c>
      <c r="F1853" s="602" t="s">
        <v>497</v>
      </c>
      <c r="G1853" s="602" t="s">
        <v>499</v>
      </c>
      <c r="H1853" s="602" t="s">
        <v>497</v>
      </c>
      <c r="I1853" s="602" t="s">
        <v>497</v>
      </c>
      <c r="J1853" s="602" t="s">
        <v>497</v>
      </c>
      <c r="K1853" s="602" t="s">
        <v>497</v>
      </c>
      <c r="L1853" s="602" t="s">
        <v>498</v>
      </c>
      <c r="M1853" s="602" t="s">
        <v>497</v>
      </c>
      <c r="N1853" s="602" t="s">
        <v>499</v>
      </c>
      <c r="O1853" s="602" t="s">
        <v>499</v>
      </c>
      <c r="P1853" s="602" t="s">
        <v>499</v>
      </c>
      <c r="Q1853" s="602" t="s">
        <v>499</v>
      </c>
      <c r="R1853" s="602" t="s">
        <v>498</v>
      </c>
      <c r="S1853" s="602" t="s">
        <v>498</v>
      </c>
      <c r="T1853" s="602" t="s">
        <v>499</v>
      </c>
      <c r="U1853" s="602" t="s">
        <v>498</v>
      </c>
      <c r="V1853" s="602" t="s">
        <v>498</v>
      </c>
      <c r="W1853" s="602" t="s">
        <v>498</v>
      </c>
      <c r="X1853" s="602" t="s">
        <v>499</v>
      </c>
    </row>
    <row r="1854" spans="1:24" s="602" customFormat="1">
      <c r="A1854" s="602">
        <v>419377</v>
      </c>
      <c r="B1854" s="602" t="s">
        <v>5842</v>
      </c>
      <c r="C1854" s="602" t="s">
        <v>499</v>
      </c>
      <c r="D1854" s="602" t="s">
        <v>497</v>
      </c>
      <c r="E1854" s="602" t="s">
        <v>497</v>
      </c>
      <c r="F1854" s="602" t="s">
        <v>497</v>
      </c>
      <c r="G1854" s="602" t="s">
        <v>497</v>
      </c>
      <c r="H1854" s="602" t="s">
        <v>497</v>
      </c>
      <c r="I1854" s="602" t="s">
        <v>497</v>
      </c>
      <c r="J1854" s="602" t="s">
        <v>497</v>
      </c>
      <c r="K1854" s="602" t="s">
        <v>497</v>
      </c>
      <c r="L1854" s="602" t="s">
        <v>498</v>
      </c>
      <c r="M1854" s="602" t="s">
        <v>497</v>
      </c>
      <c r="N1854" s="602" t="s">
        <v>499</v>
      </c>
      <c r="O1854" s="602" t="s">
        <v>497</v>
      </c>
      <c r="P1854" s="602" t="s">
        <v>499</v>
      </c>
      <c r="Q1854" s="602" t="s">
        <v>498</v>
      </c>
      <c r="R1854" s="602" t="s">
        <v>498</v>
      </c>
      <c r="S1854" s="602" t="s">
        <v>498</v>
      </c>
      <c r="T1854" s="602" t="s">
        <v>498</v>
      </c>
      <c r="U1854" s="602" t="s">
        <v>498</v>
      </c>
      <c r="V1854" s="602" t="s">
        <v>498</v>
      </c>
      <c r="W1854" s="602" t="s">
        <v>498</v>
      </c>
      <c r="X1854" s="602" t="s">
        <v>498</v>
      </c>
    </row>
    <row r="1855" spans="1:24" s="602" customFormat="1">
      <c r="A1855" s="602">
        <v>419380</v>
      </c>
      <c r="B1855" s="602" t="s">
        <v>5842</v>
      </c>
      <c r="C1855" s="602" t="s">
        <v>499</v>
      </c>
      <c r="D1855" s="602" t="s">
        <v>497</v>
      </c>
      <c r="E1855" s="602" t="s">
        <v>499</v>
      </c>
      <c r="F1855" s="602" t="s">
        <v>497</v>
      </c>
      <c r="G1855" s="602" t="s">
        <v>499</v>
      </c>
      <c r="H1855" s="602" t="s">
        <v>497</v>
      </c>
      <c r="I1855" s="602" t="s">
        <v>497</v>
      </c>
      <c r="J1855" s="602" t="s">
        <v>499</v>
      </c>
      <c r="K1855" s="602" t="s">
        <v>499</v>
      </c>
      <c r="L1855" s="602" t="s">
        <v>498</v>
      </c>
      <c r="M1855" s="602" t="s">
        <v>497</v>
      </c>
      <c r="N1855" s="602" t="s">
        <v>499</v>
      </c>
      <c r="O1855" s="602" t="s">
        <v>497</v>
      </c>
      <c r="P1855" s="602" t="s">
        <v>499</v>
      </c>
      <c r="Q1855" s="602" t="s">
        <v>497</v>
      </c>
      <c r="R1855" s="602" t="s">
        <v>498</v>
      </c>
      <c r="S1855" s="602" t="s">
        <v>498</v>
      </c>
      <c r="T1855" s="602" t="s">
        <v>497</v>
      </c>
      <c r="U1855" s="602" t="s">
        <v>499</v>
      </c>
      <c r="V1855" s="602" t="s">
        <v>499</v>
      </c>
      <c r="W1855" s="602" t="s">
        <v>497</v>
      </c>
      <c r="X1855" s="602" t="s">
        <v>497</v>
      </c>
    </row>
    <row r="1856" spans="1:24" s="602" customFormat="1">
      <c r="A1856" s="602">
        <v>419389</v>
      </c>
      <c r="B1856" s="602" t="s">
        <v>5842</v>
      </c>
      <c r="C1856" s="602" t="s">
        <v>499</v>
      </c>
      <c r="D1856" s="602" t="s">
        <v>497</v>
      </c>
      <c r="E1856" s="602" t="s">
        <v>497</v>
      </c>
      <c r="F1856" s="602" t="s">
        <v>497</v>
      </c>
      <c r="G1856" s="602" t="s">
        <v>497</v>
      </c>
      <c r="H1856" s="602" t="s">
        <v>497</v>
      </c>
      <c r="I1856" s="602" t="s">
        <v>497</v>
      </c>
      <c r="J1856" s="602" t="s">
        <v>497</v>
      </c>
      <c r="K1856" s="602" t="s">
        <v>499</v>
      </c>
      <c r="L1856" s="602" t="s">
        <v>497</v>
      </c>
      <c r="M1856" s="602" t="s">
        <v>497</v>
      </c>
      <c r="N1856" s="602" t="s">
        <v>499</v>
      </c>
      <c r="O1856" s="602" t="s">
        <v>497</v>
      </c>
      <c r="P1856" s="602" t="s">
        <v>497</v>
      </c>
      <c r="Q1856" s="602" t="s">
        <v>499</v>
      </c>
      <c r="R1856" s="602" t="s">
        <v>497</v>
      </c>
      <c r="S1856" s="602" t="s">
        <v>497</v>
      </c>
      <c r="T1856" s="602" t="s">
        <v>497</v>
      </c>
      <c r="U1856" s="602" t="s">
        <v>497</v>
      </c>
      <c r="V1856" s="602" t="s">
        <v>499</v>
      </c>
      <c r="W1856" s="602" t="s">
        <v>499</v>
      </c>
      <c r="X1856" s="602" t="s">
        <v>499</v>
      </c>
    </row>
    <row r="1857" spans="1:24" s="602" customFormat="1">
      <c r="A1857" s="602">
        <v>420910</v>
      </c>
      <c r="B1857" s="602" t="s">
        <v>5842</v>
      </c>
      <c r="C1857" s="602" t="s">
        <v>499</v>
      </c>
      <c r="D1857" s="602" t="s">
        <v>497</v>
      </c>
      <c r="E1857" s="602" t="s">
        <v>497</v>
      </c>
      <c r="F1857" s="602" t="s">
        <v>499</v>
      </c>
      <c r="G1857" s="602" t="s">
        <v>499</v>
      </c>
      <c r="H1857" s="602" t="s">
        <v>499</v>
      </c>
      <c r="I1857" s="602" t="s">
        <v>499</v>
      </c>
      <c r="J1857" s="602" t="s">
        <v>499</v>
      </c>
      <c r="K1857" s="602" t="s">
        <v>499</v>
      </c>
      <c r="L1857" s="602" t="s">
        <v>499</v>
      </c>
      <c r="M1857" s="602" t="s">
        <v>497</v>
      </c>
      <c r="N1857" s="602" t="s">
        <v>499</v>
      </c>
      <c r="O1857" s="602" t="s">
        <v>499</v>
      </c>
      <c r="P1857" s="602" t="s">
        <v>498</v>
      </c>
      <c r="Q1857" s="602" t="s">
        <v>499</v>
      </c>
      <c r="R1857" s="602" t="s">
        <v>498</v>
      </c>
      <c r="S1857" s="602" t="s">
        <v>499</v>
      </c>
      <c r="T1857" s="602" t="s">
        <v>498</v>
      </c>
      <c r="U1857" s="602" t="s">
        <v>499</v>
      </c>
      <c r="V1857" s="602" t="s">
        <v>499</v>
      </c>
      <c r="W1857" s="602" t="s">
        <v>499</v>
      </c>
      <c r="X1857" s="602" t="s">
        <v>499</v>
      </c>
    </row>
    <row r="1858" spans="1:24" s="602" customFormat="1">
      <c r="A1858" s="602">
        <v>422936</v>
      </c>
      <c r="B1858" s="602" t="s">
        <v>5842</v>
      </c>
      <c r="C1858" s="602" t="s">
        <v>499</v>
      </c>
      <c r="D1858" s="602" t="s">
        <v>497</v>
      </c>
      <c r="E1858" s="602" t="s">
        <v>497</v>
      </c>
      <c r="F1858" s="602" t="s">
        <v>499</v>
      </c>
      <c r="G1858" s="602" t="s">
        <v>497</v>
      </c>
      <c r="H1858" s="602" t="s">
        <v>497</v>
      </c>
      <c r="I1858" s="602" t="s">
        <v>499</v>
      </c>
      <c r="J1858" s="602" t="s">
        <v>499</v>
      </c>
      <c r="K1858" s="602" t="s">
        <v>499</v>
      </c>
      <c r="L1858" s="602" t="s">
        <v>498</v>
      </c>
      <c r="M1858" s="602" t="s">
        <v>497</v>
      </c>
      <c r="N1858" s="602" t="s">
        <v>499</v>
      </c>
      <c r="O1858" s="602" t="s">
        <v>499</v>
      </c>
      <c r="P1858" s="602" t="s">
        <v>499</v>
      </c>
      <c r="Q1858" s="602" t="s">
        <v>499</v>
      </c>
      <c r="R1858" s="602" t="s">
        <v>499</v>
      </c>
      <c r="S1858" s="602" t="s">
        <v>497</v>
      </c>
      <c r="T1858" s="602" t="s">
        <v>499</v>
      </c>
      <c r="U1858" s="602" t="s">
        <v>499</v>
      </c>
      <c r="V1858" s="602" t="s">
        <v>499</v>
      </c>
      <c r="W1858" s="602" t="s">
        <v>499</v>
      </c>
      <c r="X1858" s="602" t="s">
        <v>499</v>
      </c>
    </row>
    <row r="1859" spans="1:24" s="602" customFormat="1">
      <c r="A1859" s="602">
        <v>422956</v>
      </c>
      <c r="B1859" s="602" t="s">
        <v>5842</v>
      </c>
      <c r="C1859" s="602" t="s">
        <v>499</v>
      </c>
      <c r="D1859" s="602" t="s">
        <v>497</v>
      </c>
      <c r="E1859" s="602" t="s">
        <v>499</v>
      </c>
      <c r="F1859" s="602" t="s">
        <v>499</v>
      </c>
      <c r="G1859" s="602" t="s">
        <v>499</v>
      </c>
      <c r="H1859" s="602" t="s">
        <v>499</v>
      </c>
      <c r="I1859" s="602" t="s">
        <v>499</v>
      </c>
      <c r="J1859" s="602" t="s">
        <v>499</v>
      </c>
      <c r="K1859" s="602" t="s">
        <v>497</v>
      </c>
      <c r="L1859" s="602" t="s">
        <v>499</v>
      </c>
      <c r="M1859" s="602" t="s">
        <v>499</v>
      </c>
      <c r="N1859" s="602" t="s">
        <v>497</v>
      </c>
      <c r="O1859" s="602" t="s">
        <v>499</v>
      </c>
      <c r="P1859" s="602" t="s">
        <v>497</v>
      </c>
      <c r="Q1859" s="602" t="s">
        <v>499</v>
      </c>
      <c r="R1859" s="602" t="s">
        <v>498</v>
      </c>
      <c r="S1859" s="602" t="s">
        <v>499</v>
      </c>
      <c r="T1859" s="602" t="s">
        <v>499</v>
      </c>
      <c r="U1859" s="602" t="s">
        <v>498</v>
      </c>
      <c r="V1859" s="602" t="s">
        <v>498</v>
      </c>
      <c r="W1859" s="602" t="s">
        <v>498</v>
      </c>
      <c r="X1859" s="602" t="s">
        <v>499</v>
      </c>
    </row>
    <row r="1860" spans="1:24" s="602" customFormat="1">
      <c r="A1860" s="602">
        <v>419531</v>
      </c>
      <c r="B1860" s="602" t="s">
        <v>5842</v>
      </c>
      <c r="C1860" s="602" t="s">
        <v>499</v>
      </c>
      <c r="D1860" s="602" t="s">
        <v>497</v>
      </c>
      <c r="E1860" s="602" t="s">
        <v>497</v>
      </c>
      <c r="F1860" s="602" t="s">
        <v>499</v>
      </c>
      <c r="G1860" s="602" t="s">
        <v>497</v>
      </c>
      <c r="H1860" s="602" t="s">
        <v>497</v>
      </c>
      <c r="I1860" s="602" t="s">
        <v>497</v>
      </c>
      <c r="J1860" s="602" t="s">
        <v>497</v>
      </c>
      <c r="K1860" s="602" t="s">
        <v>499</v>
      </c>
      <c r="L1860" s="602" t="s">
        <v>498</v>
      </c>
      <c r="M1860" s="602" t="s">
        <v>497</v>
      </c>
      <c r="N1860" s="602" t="s">
        <v>497</v>
      </c>
      <c r="O1860" s="602" t="s">
        <v>497</v>
      </c>
      <c r="P1860" s="602" t="s">
        <v>499</v>
      </c>
      <c r="Q1860" s="602" t="s">
        <v>499</v>
      </c>
      <c r="R1860" s="602" t="s">
        <v>498</v>
      </c>
      <c r="S1860" s="602" t="s">
        <v>497</v>
      </c>
      <c r="T1860" s="602" t="s">
        <v>497</v>
      </c>
      <c r="U1860" s="602" t="s">
        <v>499</v>
      </c>
      <c r="V1860" s="602" t="s">
        <v>497</v>
      </c>
      <c r="W1860" s="602" t="s">
        <v>499</v>
      </c>
      <c r="X1860" s="602" t="s">
        <v>497</v>
      </c>
    </row>
    <row r="1861" spans="1:24" s="602" customFormat="1">
      <c r="A1861" s="602">
        <v>418080</v>
      </c>
      <c r="B1861" s="602" t="s">
        <v>5842</v>
      </c>
      <c r="C1861" s="602" t="s">
        <v>499</v>
      </c>
      <c r="D1861" s="602" t="s">
        <v>497</v>
      </c>
      <c r="E1861" s="602" t="s">
        <v>497</v>
      </c>
      <c r="F1861" s="602" t="s">
        <v>497</v>
      </c>
      <c r="G1861" s="602" t="s">
        <v>497</v>
      </c>
      <c r="H1861" s="602" t="s">
        <v>499</v>
      </c>
      <c r="I1861" s="602" t="s">
        <v>497</v>
      </c>
      <c r="J1861" s="602" t="s">
        <v>497</v>
      </c>
      <c r="K1861" s="602" t="s">
        <v>499</v>
      </c>
      <c r="L1861" s="602" t="s">
        <v>497</v>
      </c>
      <c r="M1861" s="602" t="s">
        <v>499</v>
      </c>
      <c r="N1861" s="602" t="s">
        <v>497</v>
      </c>
      <c r="O1861" s="602" t="s">
        <v>497</v>
      </c>
      <c r="P1861" s="602" t="s">
        <v>499</v>
      </c>
      <c r="Q1861" s="602" t="s">
        <v>499</v>
      </c>
      <c r="R1861" s="602" t="s">
        <v>499</v>
      </c>
      <c r="S1861" s="602" t="s">
        <v>499</v>
      </c>
      <c r="T1861" s="602" t="s">
        <v>497</v>
      </c>
      <c r="U1861" s="602" t="s">
        <v>497</v>
      </c>
      <c r="V1861" s="602" t="s">
        <v>499</v>
      </c>
      <c r="W1861" s="602" t="s">
        <v>497</v>
      </c>
      <c r="X1861" s="602" t="s">
        <v>499</v>
      </c>
    </row>
    <row r="1862" spans="1:24" s="602" customFormat="1">
      <c r="A1862" s="602">
        <v>421058</v>
      </c>
      <c r="B1862" s="602" t="s">
        <v>5842</v>
      </c>
      <c r="C1862" s="602" t="s">
        <v>499</v>
      </c>
      <c r="D1862" s="602" t="s">
        <v>497</v>
      </c>
      <c r="E1862" s="602" t="s">
        <v>499</v>
      </c>
      <c r="F1862" s="602" t="s">
        <v>497</v>
      </c>
      <c r="G1862" s="602" t="s">
        <v>498</v>
      </c>
      <c r="H1862" s="602" t="s">
        <v>499</v>
      </c>
      <c r="I1862" s="602" t="s">
        <v>497</v>
      </c>
      <c r="J1862" s="602" t="s">
        <v>497</v>
      </c>
      <c r="K1862" s="602" t="s">
        <v>497</v>
      </c>
      <c r="L1862" s="602" t="s">
        <v>498</v>
      </c>
      <c r="M1862" s="602" t="s">
        <v>497</v>
      </c>
      <c r="N1862" s="602" t="s">
        <v>497</v>
      </c>
      <c r="O1862" s="602" t="s">
        <v>497</v>
      </c>
      <c r="P1862" s="602" t="s">
        <v>499</v>
      </c>
      <c r="Q1862" s="602" t="s">
        <v>498</v>
      </c>
      <c r="R1862" s="602" t="s">
        <v>499</v>
      </c>
      <c r="S1862" s="602" t="s">
        <v>499</v>
      </c>
      <c r="T1862" s="602" t="s">
        <v>498</v>
      </c>
      <c r="U1862" s="602" t="s">
        <v>499</v>
      </c>
      <c r="V1862" s="602" t="s">
        <v>497</v>
      </c>
      <c r="W1862" s="602" t="s">
        <v>497</v>
      </c>
      <c r="X1862" s="602" t="s">
        <v>498</v>
      </c>
    </row>
    <row r="1863" spans="1:24" s="602" customFormat="1">
      <c r="A1863" s="602">
        <v>423033</v>
      </c>
      <c r="B1863" s="602" t="s">
        <v>5842</v>
      </c>
      <c r="C1863" s="602" t="s">
        <v>499</v>
      </c>
      <c r="D1863" s="602" t="s">
        <v>497</v>
      </c>
      <c r="E1863" s="602" t="s">
        <v>499</v>
      </c>
      <c r="F1863" s="602" t="s">
        <v>499</v>
      </c>
      <c r="G1863" s="602" t="s">
        <v>499</v>
      </c>
      <c r="H1863" s="602" t="s">
        <v>499</v>
      </c>
      <c r="I1863" s="602" t="s">
        <v>499</v>
      </c>
      <c r="J1863" s="602" t="s">
        <v>499</v>
      </c>
      <c r="K1863" s="602" t="s">
        <v>499</v>
      </c>
      <c r="L1863" s="602" t="s">
        <v>498</v>
      </c>
      <c r="M1863" s="602" t="s">
        <v>499</v>
      </c>
      <c r="N1863" s="602" t="s">
        <v>499</v>
      </c>
      <c r="O1863" s="602" t="s">
        <v>499</v>
      </c>
      <c r="P1863" s="602" t="s">
        <v>497</v>
      </c>
      <c r="Q1863" s="602" t="s">
        <v>497</v>
      </c>
      <c r="R1863" s="602" t="s">
        <v>498</v>
      </c>
      <c r="S1863" s="602" t="s">
        <v>497</v>
      </c>
      <c r="T1863" s="602" t="s">
        <v>499</v>
      </c>
      <c r="U1863" s="602" t="s">
        <v>499</v>
      </c>
      <c r="V1863" s="602" t="s">
        <v>499</v>
      </c>
      <c r="W1863" s="602" t="s">
        <v>499</v>
      </c>
      <c r="X1863" s="602" t="s">
        <v>499</v>
      </c>
    </row>
    <row r="1864" spans="1:24" s="602" customFormat="1">
      <c r="A1864" s="602">
        <v>419620</v>
      </c>
      <c r="B1864" s="602" t="s">
        <v>5842</v>
      </c>
      <c r="C1864" s="602" t="s">
        <v>499</v>
      </c>
      <c r="D1864" s="602" t="s">
        <v>497</v>
      </c>
      <c r="E1864" s="602" t="s">
        <v>497</v>
      </c>
      <c r="F1864" s="602" t="s">
        <v>499</v>
      </c>
      <c r="G1864" s="602" t="s">
        <v>499</v>
      </c>
      <c r="H1864" s="602" t="s">
        <v>497</v>
      </c>
      <c r="I1864" s="602" t="s">
        <v>497</v>
      </c>
      <c r="J1864" s="602" t="s">
        <v>499</v>
      </c>
      <c r="K1864" s="602" t="s">
        <v>497</v>
      </c>
      <c r="L1864" s="602" t="s">
        <v>499</v>
      </c>
      <c r="M1864" s="602" t="s">
        <v>499</v>
      </c>
      <c r="N1864" s="602" t="s">
        <v>499</v>
      </c>
      <c r="O1864" s="602" t="s">
        <v>499</v>
      </c>
      <c r="P1864" s="602" t="s">
        <v>499</v>
      </c>
      <c r="Q1864" s="602" t="s">
        <v>498</v>
      </c>
      <c r="R1864" s="602" t="s">
        <v>497</v>
      </c>
      <c r="S1864" s="602" t="s">
        <v>499</v>
      </c>
      <c r="T1864" s="602" t="s">
        <v>497</v>
      </c>
      <c r="U1864" s="602" t="s">
        <v>499</v>
      </c>
      <c r="V1864" s="602" t="s">
        <v>497</v>
      </c>
      <c r="W1864" s="602" t="s">
        <v>498</v>
      </c>
      <c r="X1864" s="602" t="s">
        <v>498</v>
      </c>
    </row>
    <row r="1865" spans="1:24" s="602" customFormat="1">
      <c r="A1865" s="602">
        <v>418176</v>
      </c>
      <c r="B1865" s="602" t="s">
        <v>5842</v>
      </c>
      <c r="C1865" s="602" t="s">
        <v>499</v>
      </c>
      <c r="D1865" s="602" t="s">
        <v>497</v>
      </c>
      <c r="E1865" s="602" t="s">
        <v>499</v>
      </c>
      <c r="F1865" s="602" t="s">
        <v>499</v>
      </c>
      <c r="G1865" s="602" t="s">
        <v>499</v>
      </c>
      <c r="H1865" s="602" t="s">
        <v>499</v>
      </c>
      <c r="I1865" s="602" t="s">
        <v>499</v>
      </c>
      <c r="J1865" s="602" t="s">
        <v>499</v>
      </c>
      <c r="K1865" s="602" t="s">
        <v>499</v>
      </c>
      <c r="L1865" s="602" t="s">
        <v>497</v>
      </c>
      <c r="M1865" s="602" t="s">
        <v>499</v>
      </c>
      <c r="N1865" s="602" t="s">
        <v>498</v>
      </c>
      <c r="O1865" s="602" t="s">
        <v>499</v>
      </c>
      <c r="P1865" s="602" t="s">
        <v>498</v>
      </c>
      <c r="Q1865" s="602" t="s">
        <v>498</v>
      </c>
      <c r="R1865" s="602" t="s">
        <v>498</v>
      </c>
      <c r="S1865" s="602" t="s">
        <v>498</v>
      </c>
      <c r="T1865" s="602" t="s">
        <v>498</v>
      </c>
      <c r="U1865" s="602" t="s">
        <v>499</v>
      </c>
      <c r="V1865" s="602" t="s">
        <v>499</v>
      </c>
      <c r="W1865" s="602" t="s">
        <v>499</v>
      </c>
      <c r="X1865" s="602" t="s">
        <v>499</v>
      </c>
    </row>
    <row r="1866" spans="1:24" s="602" customFormat="1">
      <c r="A1866" s="602">
        <v>421321</v>
      </c>
      <c r="B1866" s="602" t="s">
        <v>5842</v>
      </c>
      <c r="C1866" s="602" t="s">
        <v>499</v>
      </c>
      <c r="D1866" s="602" t="s">
        <v>497</v>
      </c>
      <c r="E1866" s="602" t="s">
        <v>499</v>
      </c>
      <c r="F1866" s="602" t="s">
        <v>499</v>
      </c>
      <c r="G1866" s="602" t="s">
        <v>499</v>
      </c>
      <c r="H1866" s="602" t="s">
        <v>497</v>
      </c>
      <c r="I1866" s="602" t="s">
        <v>499</v>
      </c>
      <c r="J1866" s="602" t="s">
        <v>497</v>
      </c>
      <c r="K1866" s="602" t="s">
        <v>497</v>
      </c>
      <c r="L1866" s="602" t="s">
        <v>499</v>
      </c>
      <c r="M1866" s="602" t="s">
        <v>499</v>
      </c>
      <c r="N1866" s="602" t="s">
        <v>499</v>
      </c>
      <c r="O1866" s="602" t="s">
        <v>497</v>
      </c>
      <c r="P1866" s="602" t="s">
        <v>498</v>
      </c>
      <c r="Q1866" s="602" t="s">
        <v>499</v>
      </c>
      <c r="R1866" s="602" t="s">
        <v>498</v>
      </c>
      <c r="S1866" s="602" t="s">
        <v>499</v>
      </c>
      <c r="T1866" s="602" t="s">
        <v>499</v>
      </c>
      <c r="U1866" s="602" t="s">
        <v>497</v>
      </c>
      <c r="V1866" s="602" t="s">
        <v>499</v>
      </c>
      <c r="W1866" s="602" t="s">
        <v>498</v>
      </c>
      <c r="X1866" s="602" t="s">
        <v>499</v>
      </c>
    </row>
    <row r="1867" spans="1:24" s="602" customFormat="1">
      <c r="A1867" s="602">
        <v>413632</v>
      </c>
      <c r="B1867" s="602" t="s">
        <v>5842</v>
      </c>
      <c r="C1867" s="602" t="s">
        <v>499</v>
      </c>
      <c r="D1867" s="602" t="s">
        <v>497</v>
      </c>
      <c r="E1867" s="602" t="s">
        <v>497</v>
      </c>
      <c r="F1867" s="602" t="s">
        <v>499</v>
      </c>
      <c r="G1867" s="602" t="s">
        <v>497</v>
      </c>
      <c r="H1867" s="602" t="s">
        <v>499</v>
      </c>
      <c r="I1867" s="602" t="s">
        <v>497</v>
      </c>
      <c r="J1867" s="602" t="s">
        <v>497</v>
      </c>
      <c r="K1867" s="602" t="s">
        <v>499</v>
      </c>
      <c r="L1867" s="602" t="s">
        <v>499</v>
      </c>
      <c r="M1867" s="602" t="s">
        <v>497</v>
      </c>
      <c r="N1867" s="602" t="s">
        <v>499</v>
      </c>
      <c r="O1867" s="602" t="s">
        <v>497</v>
      </c>
      <c r="P1867" s="602" t="s">
        <v>497</v>
      </c>
      <c r="Q1867" s="602" t="s">
        <v>497</v>
      </c>
      <c r="R1867" s="602" t="s">
        <v>499</v>
      </c>
      <c r="S1867" s="602" t="s">
        <v>499</v>
      </c>
      <c r="T1867" s="602" t="s">
        <v>497</v>
      </c>
      <c r="U1867" s="602" t="s">
        <v>497</v>
      </c>
      <c r="V1867" s="602" t="s">
        <v>497</v>
      </c>
      <c r="W1867" s="602" t="s">
        <v>498</v>
      </c>
      <c r="X1867" s="602" t="s">
        <v>497</v>
      </c>
    </row>
    <row r="1868" spans="1:24" s="602" customFormat="1">
      <c r="A1868" s="602">
        <v>419725</v>
      </c>
      <c r="B1868" s="602" t="s">
        <v>5842</v>
      </c>
      <c r="C1868" s="602" t="s">
        <v>499</v>
      </c>
      <c r="D1868" s="602" t="s">
        <v>497</v>
      </c>
      <c r="E1868" s="602" t="s">
        <v>498</v>
      </c>
      <c r="F1868" s="602" t="s">
        <v>499</v>
      </c>
      <c r="G1868" s="602" t="s">
        <v>499</v>
      </c>
      <c r="H1868" s="602" t="s">
        <v>498</v>
      </c>
      <c r="I1868" s="602" t="s">
        <v>499</v>
      </c>
      <c r="J1868" s="602" t="s">
        <v>498</v>
      </c>
      <c r="K1868" s="602" t="s">
        <v>499</v>
      </c>
      <c r="L1868" s="602" t="s">
        <v>498</v>
      </c>
      <c r="M1868" s="602" t="s">
        <v>499</v>
      </c>
      <c r="N1868" s="602" t="s">
        <v>498</v>
      </c>
      <c r="O1868" s="602" t="s">
        <v>499</v>
      </c>
      <c r="P1868" s="602" t="s">
        <v>498</v>
      </c>
      <c r="Q1868" s="602" t="s">
        <v>499</v>
      </c>
      <c r="R1868" s="602" t="s">
        <v>499</v>
      </c>
      <c r="S1868" s="602" t="s">
        <v>499</v>
      </c>
      <c r="T1868" s="602" t="s">
        <v>498</v>
      </c>
      <c r="U1868" s="602" t="s">
        <v>498</v>
      </c>
      <c r="V1868" s="602" t="s">
        <v>498</v>
      </c>
      <c r="W1868" s="602" t="s">
        <v>498</v>
      </c>
      <c r="X1868" s="602" t="s">
        <v>498</v>
      </c>
    </row>
    <row r="1869" spans="1:24" s="602" customFormat="1">
      <c r="A1869" s="602">
        <v>421349</v>
      </c>
      <c r="B1869" s="602" t="s">
        <v>5842</v>
      </c>
      <c r="C1869" s="602" t="s">
        <v>499</v>
      </c>
      <c r="D1869" s="602" t="s">
        <v>497</v>
      </c>
      <c r="E1869" s="602" t="s">
        <v>499</v>
      </c>
      <c r="F1869" s="602" t="s">
        <v>499</v>
      </c>
      <c r="G1869" s="602" t="s">
        <v>497</v>
      </c>
      <c r="H1869" s="602" t="s">
        <v>497</v>
      </c>
      <c r="I1869" s="602" t="s">
        <v>497</v>
      </c>
      <c r="J1869" s="602" t="s">
        <v>499</v>
      </c>
      <c r="K1869" s="602" t="s">
        <v>497</v>
      </c>
      <c r="L1869" s="602" t="s">
        <v>497</v>
      </c>
      <c r="M1869" s="602" t="s">
        <v>497</v>
      </c>
      <c r="N1869" s="602" t="s">
        <v>497</v>
      </c>
      <c r="O1869" s="602" t="s">
        <v>497</v>
      </c>
      <c r="P1869" s="602" t="s">
        <v>499</v>
      </c>
      <c r="Q1869" s="602" t="s">
        <v>497</v>
      </c>
      <c r="R1869" s="602" t="s">
        <v>497</v>
      </c>
      <c r="S1869" s="602" t="s">
        <v>497</v>
      </c>
      <c r="T1869" s="602" t="s">
        <v>499</v>
      </c>
      <c r="U1869" s="602" t="s">
        <v>499</v>
      </c>
      <c r="V1869" s="602" t="s">
        <v>499</v>
      </c>
      <c r="W1869" s="602" t="s">
        <v>499</v>
      </c>
      <c r="X1869" s="602" t="s">
        <v>499</v>
      </c>
    </row>
    <row r="1870" spans="1:24" s="602" customFormat="1">
      <c r="A1870" s="602">
        <v>419737</v>
      </c>
      <c r="B1870" s="602" t="s">
        <v>5842</v>
      </c>
      <c r="C1870" s="602" t="s">
        <v>499</v>
      </c>
      <c r="D1870" s="602" t="s">
        <v>497</v>
      </c>
      <c r="E1870" s="602" t="s">
        <v>499</v>
      </c>
      <c r="F1870" s="602" t="s">
        <v>499</v>
      </c>
      <c r="G1870" s="602" t="s">
        <v>497</v>
      </c>
      <c r="H1870" s="602" t="s">
        <v>497</v>
      </c>
      <c r="I1870" s="602" t="s">
        <v>497</v>
      </c>
      <c r="J1870" s="602" t="s">
        <v>499</v>
      </c>
      <c r="K1870" s="602" t="s">
        <v>499</v>
      </c>
      <c r="L1870" s="602" t="s">
        <v>499</v>
      </c>
      <c r="M1870" s="602" t="s">
        <v>499</v>
      </c>
      <c r="N1870" s="602" t="s">
        <v>497</v>
      </c>
      <c r="O1870" s="602" t="s">
        <v>497</v>
      </c>
      <c r="P1870" s="602" t="s">
        <v>499</v>
      </c>
      <c r="Q1870" s="602" t="s">
        <v>497</v>
      </c>
      <c r="R1870" s="602" t="s">
        <v>497</v>
      </c>
      <c r="S1870" s="602" t="s">
        <v>497</v>
      </c>
      <c r="T1870" s="602" t="s">
        <v>499</v>
      </c>
      <c r="U1870" s="602" t="s">
        <v>499</v>
      </c>
      <c r="V1870" s="602" t="s">
        <v>499</v>
      </c>
      <c r="W1870" s="602" t="s">
        <v>498</v>
      </c>
      <c r="X1870" s="602" t="s">
        <v>499</v>
      </c>
    </row>
    <row r="1871" spans="1:24" s="602" customFormat="1">
      <c r="A1871" s="602">
        <v>419753</v>
      </c>
      <c r="B1871" s="602" t="s">
        <v>5842</v>
      </c>
      <c r="C1871" s="602" t="s">
        <v>499</v>
      </c>
      <c r="D1871" s="602" t="s">
        <v>497</v>
      </c>
      <c r="E1871" s="602" t="s">
        <v>499</v>
      </c>
      <c r="F1871" s="602" t="s">
        <v>499</v>
      </c>
      <c r="G1871" s="602" t="s">
        <v>497</v>
      </c>
      <c r="H1871" s="602" t="s">
        <v>497</v>
      </c>
      <c r="I1871" s="602" t="s">
        <v>497</v>
      </c>
      <c r="J1871" s="602" t="s">
        <v>499</v>
      </c>
      <c r="K1871" s="602" t="s">
        <v>499</v>
      </c>
      <c r="L1871" s="602" t="s">
        <v>498</v>
      </c>
      <c r="M1871" s="602" t="s">
        <v>497</v>
      </c>
      <c r="N1871" s="602" t="s">
        <v>497</v>
      </c>
      <c r="O1871" s="602" t="s">
        <v>497</v>
      </c>
      <c r="P1871" s="602" t="s">
        <v>497</v>
      </c>
      <c r="Q1871" s="602" t="s">
        <v>497</v>
      </c>
      <c r="R1871" s="602" t="s">
        <v>498</v>
      </c>
      <c r="S1871" s="602" t="s">
        <v>499</v>
      </c>
      <c r="T1871" s="602" t="s">
        <v>499</v>
      </c>
      <c r="U1871" s="602" t="s">
        <v>499</v>
      </c>
      <c r="V1871" s="602" t="s">
        <v>498</v>
      </c>
      <c r="W1871" s="602" t="s">
        <v>498</v>
      </c>
      <c r="X1871" s="602" t="s">
        <v>498</v>
      </c>
    </row>
    <row r="1872" spans="1:24" s="602" customFormat="1">
      <c r="A1872" s="602">
        <v>421400</v>
      </c>
      <c r="B1872" s="602" t="s">
        <v>5842</v>
      </c>
      <c r="C1872" s="602" t="s">
        <v>499</v>
      </c>
      <c r="D1872" s="602" t="s">
        <v>497</v>
      </c>
      <c r="E1872" s="602" t="s">
        <v>497</v>
      </c>
      <c r="F1872" s="602" t="s">
        <v>499</v>
      </c>
      <c r="G1872" s="602" t="s">
        <v>497</v>
      </c>
      <c r="H1872" s="602" t="s">
        <v>497</v>
      </c>
      <c r="I1872" s="602" t="s">
        <v>497</v>
      </c>
      <c r="J1872" s="602" t="s">
        <v>499</v>
      </c>
      <c r="K1872" s="602" t="s">
        <v>499</v>
      </c>
      <c r="L1872" s="602" t="s">
        <v>498</v>
      </c>
      <c r="M1872" s="602" t="s">
        <v>497</v>
      </c>
      <c r="N1872" s="602" t="s">
        <v>499</v>
      </c>
      <c r="O1872" s="602" t="s">
        <v>497</v>
      </c>
      <c r="P1872" s="602" t="s">
        <v>498</v>
      </c>
      <c r="Q1872" s="602" t="s">
        <v>498</v>
      </c>
      <c r="R1872" s="602" t="s">
        <v>498</v>
      </c>
      <c r="S1872" s="602" t="s">
        <v>498</v>
      </c>
      <c r="T1872" s="602" t="s">
        <v>499</v>
      </c>
      <c r="U1872" s="602" t="s">
        <v>499</v>
      </c>
      <c r="V1872" s="602" t="s">
        <v>499</v>
      </c>
      <c r="W1872" s="602" t="s">
        <v>499</v>
      </c>
      <c r="X1872" s="602" t="s">
        <v>499</v>
      </c>
    </row>
    <row r="1873" spans="1:24" s="602" customFormat="1">
      <c r="A1873" s="602">
        <v>421448</v>
      </c>
      <c r="B1873" s="602" t="s">
        <v>5842</v>
      </c>
      <c r="C1873" s="602" t="s">
        <v>499</v>
      </c>
      <c r="D1873" s="602" t="s">
        <v>497</v>
      </c>
      <c r="E1873" s="602" t="s">
        <v>497</v>
      </c>
      <c r="F1873" s="602" t="s">
        <v>499</v>
      </c>
      <c r="G1873" s="602" t="s">
        <v>499</v>
      </c>
      <c r="H1873" s="602" t="s">
        <v>499</v>
      </c>
      <c r="I1873" s="602" t="s">
        <v>497</v>
      </c>
      <c r="J1873" s="602" t="s">
        <v>499</v>
      </c>
      <c r="K1873" s="602" t="s">
        <v>499</v>
      </c>
      <c r="L1873" s="602" t="s">
        <v>497</v>
      </c>
      <c r="M1873" s="602" t="s">
        <v>497</v>
      </c>
      <c r="N1873" s="602" t="s">
        <v>497</v>
      </c>
      <c r="O1873" s="602" t="s">
        <v>499</v>
      </c>
      <c r="P1873" s="602" t="s">
        <v>497</v>
      </c>
      <c r="Q1873" s="602" t="s">
        <v>499</v>
      </c>
      <c r="R1873" s="602" t="s">
        <v>499</v>
      </c>
      <c r="S1873" s="602" t="s">
        <v>497</v>
      </c>
      <c r="T1873" s="602" t="s">
        <v>498</v>
      </c>
      <c r="U1873" s="602" t="s">
        <v>498</v>
      </c>
      <c r="V1873" s="602" t="s">
        <v>499</v>
      </c>
      <c r="W1873" s="602" t="s">
        <v>499</v>
      </c>
      <c r="X1873" s="602" t="s">
        <v>499</v>
      </c>
    </row>
    <row r="1874" spans="1:24" s="602" customFormat="1">
      <c r="A1874" s="602">
        <v>421473</v>
      </c>
      <c r="B1874" s="602" t="s">
        <v>5842</v>
      </c>
      <c r="C1874" s="602" t="s">
        <v>499</v>
      </c>
      <c r="D1874" s="602" t="s">
        <v>497</v>
      </c>
      <c r="E1874" s="602" t="s">
        <v>499</v>
      </c>
      <c r="F1874" s="602" t="s">
        <v>499</v>
      </c>
      <c r="G1874" s="602" t="s">
        <v>499</v>
      </c>
      <c r="H1874" s="602" t="s">
        <v>499</v>
      </c>
      <c r="I1874" s="602" t="s">
        <v>497</v>
      </c>
      <c r="J1874" s="602" t="s">
        <v>499</v>
      </c>
      <c r="K1874" s="602" t="s">
        <v>499</v>
      </c>
      <c r="L1874" s="602" t="s">
        <v>498</v>
      </c>
      <c r="M1874" s="602" t="s">
        <v>499</v>
      </c>
      <c r="N1874" s="602" t="s">
        <v>499</v>
      </c>
      <c r="O1874" s="602" t="s">
        <v>499</v>
      </c>
      <c r="P1874" s="602" t="s">
        <v>499</v>
      </c>
      <c r="Q1874" s="602" t="s">
        <v>498</v>
      </c>
      <c r="R1874" s="602" t="s">
        <v>498</v>
      </c>
      <c r="S1874" s="602" t="s">
        <v>499</v>
      </c>
      <c r="T1874" s="602" t="s">
        <v>498</v>
      </c>
      <c r="U1874" s="602" t="s">
        <v>498</v>
      </c>
      <c r="V1874" s="602" t="s">
        <v>498</v>
      </c>
      <c r="W1874" s="602" t="s">
        <v>498</v>
      </c>
      <c r="X1874" s="602" t="s">
        <v>498</v>
      </c>
    </row>
    <row r="1875" spans="1:24" s="602" customFormat="1">
      <c r="A1875" s="602">
        <v>404981</v>
      </c>
      <c r="B1875" s="602" t="s">
        <v>5842</v>
      </c>
      <c r="C1875" s="602" t="s">
        <v>499</v>
      </c>
      <c r="D1875" s="602" t="s">
        <v>497</v>
      </c>
      <c r="E1875" s="602" t="s">
        <v>498</v>
      </c>
      <c r="F1875" s="602" t="s">
        <v>497</v>
      </c>
      <c r="G1875" s="602" t="s">
        <v>498</v>
      </c>
      <c r="H1875" s="602" t="s">
        <v>498</v>
      </c>
      <c r="I1875" s="602" t="s">
        <v>498</v>
      </c>
      <c r="J1875" s="602" t="s">
        <v>497</v>
      </c>
      <c r="K1875" s="602" t="s">
        <v>497</v>
      </c>
      <c r="L1875" s="602" t="s">
        <v>498</v>
      </c>
      <c r="M1875" s="602" t="s">
        <v>498</v>
      </c>
      <c r="N1875" s="602" t="s">
        <v>497</v>
      </c>
      <c r="O1875" s="602" t="s">
        <v>497</v>
      </c>
      <c r="P1875" s="602" t="s">
        <v>498</v>
      </c>
      <c r="Q1875" s="602" t="s">
        <v>497</v>
      </c>
      <c r="R1875" s="602" t="s">
        <v>498</v>
      </c>
      <c r="S1875" s="602" t="s">
        <v>498</v>
      </c>
      <c r="T1875" s="602" t="s">
        <v>497</v>
      </c>
      <c r="U1875" s="602" t="s">
        <v>498</v>
      </c>
      <c r="V1875" s="602" t="s">
        <v>497</v>
      </c>
      <c r="W1875" s="602" t="s">
        <v>498</v>
      </c>
      <c r="X1875" s="602" t="s">
        <v>498</v>
      </c>
    </row>
    <row r="1876" spans="1:24" s="602" customFormat="1">
      <c r="A1876" s="602">
        <v>423423</v>
      </c>
      <c r="B1876" s="602" t="s">
        <v>5842</v>
      </c>
      <c r="C1876" s="602" t="s">
        <v>499</v>
      </c>
      <c r="D1876" s="602" t="s">
        <v>497</v>
      </c>
      <c r="E1876" s="602" t="s">
        <v>499</v>
      </c>
      <c r="F1876" s="602" t="s">
        <v>499</v>
      </c>
      <c r="G1876" s="602" t="s">
        <v>497</v>
      </c>
      <c r="H1876" s="602" t="s">
        <v>499</v>
      </c>
      <c r="I1876" s="602" t="s">
        <v>499</v>
      </c>
      <c r="J1876" s="602" t="s">
        <v>499</v>
      </c>
      <c r="K1876" s="602" t="s">
        <v>499</v>
      </c>
      <c r="L1876" s="602" t="s">
        <v>498</v>
      </c>
      <c r="M1876" s="602" t="s">
        <v>499</v>
      </c>
      <c r="N1876" s="602" t="s">
        <v>499</v>
      </c>
      <c r="O1876" s="602" t="s">
        <v>499</v>
      </c>
      <c r="P1876" s="602" t="s">
        <v>499</v>
      </c>
      <c r="Q1876" s="602" t="s">
        <v>499</v>
      </c>
      <c r="R1876" s="602" t="s">
        <v>499</v>
      </c>
      <c r="S1876" s="602" t="s">
        <v>499</v>
      </c>
      <c r="T1876" s="602" t="s">
        <v>499</v>
      </c>
      <c r="U1876" s="602" t="s">
        <v>499</v>
      </c>
      <c r="V1876" s="602" t="s">
        <v>499</v>
      </c>
      <c r="W1876" s="602" t="s">
        <v>499</v>
      </c>
      <c r="X1876" s="602" t="s">
        <v>499</v>
      </c>
    </row>
    <row r="1877" spans="1:24" s="602" customFormat="1">
      <c r="A1877" s="602">
        <v>419884</v>
      </c>
      <c r="B1877" s="602" t="s">
        <v>5842</v>
      </c>
      <c r="C1877" s="602" t="s">
        <v>499</v>
      </c>
      <c r="D1877" s="602" t="s">
        <v>497</v>
      </c>
      <c r="E1877" s="602" t="s">
        <v>499</v>
      </c>
      <c r="F1877" s="602" t="s">
        <v>499</v>
      </c>
      <c r="G1877" s="602" t="s">
        <v>499</v>
      </c>
      <c r="H1877" s="602" t="s">
        <v>498</v>
      </c>
      <c r="I1877" s="602" t="s">
        <v>497</v>
      </c>
      <c r="J1877" s="602" t="s">
        <v>499</v>
      </c>
      <c r="K1877" s="602" t="s">
        <v>499</v>
      </c>
      <c r="L1877" s="602" t="s">
        <v>498</v>
      </c>
      <c r="M1877" s="602" t="s">
        <v>499</v>
      </c>
      <c r="N1877" s="602" t="s">
        <v>499</v>
      </c>
      <c r="O1877" s="602" t="s">
        <v>499</v>
      </c>
      <c r="P1877" s="602" t="s">
        <v>499</v>
      </c>
      <c r="Q1877" s="602" t="s">
        <v>499</v>
      </c>
      <c r="R1877" s="602" t="s">
        <v>499</v>
      </c>
      <c r="S1877" s="602" t="s">
        <v>499</v>
      </c>
      <c r="T1877" s="602" t="s">
        <v>499</v>
      </c>
      <c r="U1877" s="602" t="s">
        <v>499</v>
      </c>
      <c r="V1877" s="602" t="s">
        <v>499</v>
      </c>
      <c r="W1877" s="602" t="s">
        <v>499</v>
      </c>
      <c r="X1877" s="602" t="s">
        <v>499</v>
      </c>
    </row>
    <row r="1878" spans="1:24" s="602" customFormat="1">
      <c r="A1878" s="602">
        <v>421620</v>
      </c>
      <c r="B1878" s="602" t="s">
        <v>5842</v>
      </c>
      <c r="C1878" s="602" t="s">
        <v>499</v>
      </c>
      <c r="D1878" s="602" t="s">
        <v>497</v>
      </c>
      <c r="E1878" s="602" t="s">
        <v>499</v>
      </c>
      <c r="F1878" s="602" t="s">
        <v>499</v>
      </c>
      <c r="G1878" s="602" t="s">
        <v>497</v>
      </c>
      <c r="H1878" s="602" t="s">
        <v>499</v>
      </c>
      <c r="I1878" s="602" t="s">
        <v>499</v>
      </c>
      <c r="J1878" s="602" t="s">
        <v>497</v>
      </c>
      <c r="K1878" s="602" t="s">
        <v>497</v>
      </c>
      <c r="L1878" s="602" t="s">
        <v>499</v>
      </c>
      <c r="M1878" s="602" t="s">
        <v>499</v>
      </c>
      <c r="N1878" s="602" t="s">
        <v>499</v>
      </c>
      <c r="O1878" s="602" t="s">
        <v>497</v>
      </c>
      <c r="P1878" s="602" t="s">
        <v>497</v>
      </c>
      <c r="Q1878" s="602" t="s">
        <v>497</v>
      </c>
      <c r="R1878" s="602" t="s">
        <v>498</v>
      </c>
      <c r="S1878" s="602" t="s">
        <v>498</v>
      </c>
      <c r="T1878" s="602" t="s">
        <v>499</v>
      </c>
      <c r="U1878" s="602" t="s">
        <v>499</v>
      </c>
      <c r="V1878" s="602" t="s">
        <v>498</v>
      </c>
      <c r="W1878" s="602" t="s">
        <v>498</v>
      </c>
      <c r="X1878" s="602" t="s">
        <v>499</v>
      </c>
    </row>
    <row r="1879" spans="1:24" s="602" customFormat="1">
      <c r="A1879" s="602">
        <v>423519</v>
      </c>
      <c r="B1879" s="602" t="s">
        <v>5842</v>
      </c>
      <c r="C1879" s="602" t="s">
        <v>499</v>
      </c>
      <c r="D1879" s="602" t="s">
        <v>497</v>
      </c>
      <c r="E1879" s="602" t="s">
        <v>499</v>
      </c>
      <c r="F1879" s="602" t="s">
        <v>499</v>
      </c>
      <c r="G1879" s="602" t="s">
        <v>499</v>
      </c>
      <c r="H1879" s="602" t="s">
        <v>499</v>
      </c>
      <c r="I1879" s="602" t="s">
        <v>499</v>
      </c>
      <c r="J1879" s="602" t="s">
        <v>499</v>
      </c>
      <c r="K1879" s="602" t="s">
        <v>499</v>
      </c>
      <c r="L1879" s="602" t="s">
        <v>499</v>
      </c>
      <c r="M1879" s="602" t="s">
        <v>499</v>
      </c>
      <c r="N1879" s="602" t="s">
        <v>499</v>
      </c>
      <c r="O1879" s="602" t="s">
        <v>497</v>
      </c>
      <c r="P1879" s="602" t="s">
        <v>497</v>
      </c>
      <c r="Q1879" s="602" t="s">
        <v>499</v>
      </c>
      <c r="R1879" s="602" t="s">
        <v>498</v>
      </c>
      <c r="S1879" s="602" t="s">
        <v>497</v>
      </c>
      <c r="T1879" s="602" t="s">
        <v>499</v>
      </c>
      <c r="U1879" s="602" t="s">
        <v>499</v>
      </c>
      <c r="V1879" s="602" t="s">
        <v>498</v>
      </c>
      <c r="W1879" s="602" t="s">
        <v>499</v>
      </c>
      <c r="X1879" s="602" t="s">
        <v>499</v>
      </c>
    </row>
    <row r="1880" spans="1:24" s="602" customFormat="1">
      <c r="A1880" s="602">
        <v>419952</v>
      </c>
      <c r="B1880" s="602" t="s">
        <v>5842</v>
      </c>
      <c r="C1880" s="602" t="s">
        <v>499</v>
      </c>
      <c r="D1880" s="602" t="s">
        <v>497</v>
      </c>
      <c r="E1880" s="602" t="s">
        <v>497</v>
      </c>
      <c r="F1880" s="602" t="s">
        <v>499</v>
      </c>
      <c r="G1880" s="602" t="s">
        <v>497</v>
      </c>
      <c r="H1880" s="602" t="s">
        <v>497</v>
      </c>
      <c r="I1880" s="602" t="s">
        <v>497</v>
      </c>
      <c r="J1880" s="602" t="s">
        <v>499</v>
      </c>
      <c r="K1880" s="602" t="s">
        <v>497</v>
      </c>
      <c r="L1880" s="602" t="s">
        <v>498</v>
      </c>
      <c r="M1880" s="602" t="s">
        <v>497</v>
      </c>
      <c r="N1880" s="602" t="s">
        <v>497</v>
      </c>
      <c r="O1880" s="602" t="s">
        <v>499</v>
      </c>
      <c r="P1880" s="602" t="s">
        <v>497</v>
      </c>
      <c r="Q1880" s="602" t="s">
        <v>499</v>
      </c>
      <c r="R1880" s="602" t="s">
        <v>499</v>
      </c>
      <c r="S1880" s="602" t="s">
        <v>499</v>
      </c>
      <c r="T1880" s="602" t="s">
        <v>498</v>
      </c>
      <c r="U1880" s="602" t="s">
        <v>499</v>
      </c>
      <c r="V1880" s="602" t="s">
        <v>499</v>
      </c>
      <c r="W1880" s="602" t="s">
        <v>497</v>
      </c>
      <c r="X1880" s="602" t="s">
        <v>497</v>
      </c>
    </row>
    <row r="1881" spans="1:24" s="602" customFormat="1">
      <c r="A1881" s="602">
        <v>421739</v>
      </c>
      <c r="B1881" s="602" t="s">
        <v>5842</v>
      </c>
      <c r="C1881" s="602" t="s">
        <v>499</v>
      </c>
      <c r="D1881" s="602" t="s">
        <v>497</v>
      </c>
      <c r="E1881" s="602" t="s">
        <v>497</v>
      </c>
      <c r="F1881" s="602" t="s">
        <v>497</v>
      </c>
      <c r="G1881" s="602" t="s">
        <v>499</v>
      </c>
      <c r="H1881" s="602" t="s">
        <v>499</v>
      </c>
      <c r="I1881" s="602" t="s">
        <v>497</v>
      </c>
      <c r="J1881" s="602" t="s">
        <v>497</v>
      </c>
      <c r="K1881" s="602" t="s">
        <v>497</v>
      </c>
      <c r="L1881" s="602" t="s">
        <v>498</v>
      </c>
      <c r="M1881" s="602" t="s">
        <v>497</v>
      </c>
      <c r="N1881" s="602" t="s">
        <v>499</v>
      </c>
      <c r="O1881" s="602" t="s">
        <v>497</v>
      </c>
      <c r="P1881" s="602" t="s">
        <v>499</v>
      </c>
      <c r="Q1881" s="602" t="s">
        <v>498</v>
      </c>
      <c r="R1881" s="602" t="s">
        <v>498</v>
      </c>
      <c r="S1881" s="602" t="s">
        <v>499</v>
      </c>
      <c r="T1881" s="602" t="s">
        <v>499</v>
      </c>
      <c r="U1881" s="602" t="s">
        <v>499</v>
      </c>
      <c r="V1881" s="602" t="s">
        <v>499</v>
      </c>
      <c r="W1881" s="602" t="s">
        <v>498</v>
      </c>
      <c r="X1881" s="602" t="s">
        <v>499</v>
      </c>
    </row>
    <row r="1882" spans="1:24" s="602" customFormat="1">
      <c r="A1882" s="602">
        <v>419963</v>
      </c>
      <c r="B1882" s="602" t="s">
        <v>5842</v>
      </c>
      <c r="C1882" s="602" t="s">
        <v>499</v>
      </c>
      <c r="D1882" s="602" t="s">
        <v>497</v>
      </c>
      <c r="E1882" s="602" t="s">
        <v>499</v>
      </c>
      <c r="F1882" s="602" t="s">
        <v>497</v>
      </c>
      <c r="G1882" s="602" t="s">
        <v>497</v>
      </c>
      <c r="H1882" s="602" t="s">
        <v>497</v>
      </c>
      <c r="I1882" s="602" t="s">
        <v>497</v>
      </c>
      <c r="J1882" s="602" t="s">
        <v>499</v>
      </c>
      <c r="K1882" s="602" t="s">
        <v>499</v>
      </c>
      <c r="L1882" s="602" t="s">
        <v>497</v>
      </c>
      <c r="M1882" s="602" t="s">
        <v>497</v>
      </c>
      <c r="N1882" s="602" t="s">
        <v>497</v>
      </c>
      <c r="O1882" s="602" t="s">
        <v>497</v>
      </c>
      <c r="P1882" s="602" t="s">
        <v>499</v>
      </c>
      <c r="Q1882" s="602" t="s">
        <v>499</v>
      </c>
      <c r="R1882" s="602" t="s">
        <v>498</v>
      </c>
      <c r="S1882" s="602" t="s">
        <v>497</v>
      </c>
      <c r="T1882" s="602" t="s">
        <v>498</v>
      </c>
      <c r="U1882" s="602" t="s">
        <v>498</v>
      </c>
      <c r="V1882" s="602" t="s">
        <v>498</v>
      </c>
      <c r="W1882" s="602" t="s">
        <v>498</v>
      </c>
      <c r="X1882" s="602" t="s">
        <v>499</v>
      </c>
    </row>
    <row r="1883" spans="1:24" s="602" customFormat="1">
      <c r="A1883" s="602">
        <v>420006</v>
      </c>
      <c r="B1883" s="602" t="s">
        <v>5842</v>
      </c>
      <c r="C1883" s="602" t="s">
        <v>499</v>
      </c>
      <c r="D1883" s="602" t="s">
        <v>497</v>
      </c>
      <c r="E1883" s="602" t="s">
        <v>497</v>
      </c>
      <c r="F1883" s="602" t="s">
        <v>499</v>
      </c>
      <c r="G1883" s="602" t="s">
        <v>499</v>
      </c>
      <c r="H1883" s="602" t="s">
        <v>499</v>
      </c>
      <c r="I1883" s="602" t="s">
        <v>497</v>
      </c>
      <c r="J1883" s="602" t="s">
        <v>499</v>
      </c>
      <c r="K1883" s="602" t="s">
        <v>497</v>
      </c>
      <c r="L1883" s="602" t="s">
        <v>499</v>
      </c>
      <c r="M1883" s="602" t="s">
        <v>497</v>
      </c>
      <c r="N1883" s="602" t="s">
        <v>497</v>
      </c>
      <c r="O1883" s="602" t="s">
        <v>497</v>
      </c>
      <c r="P1883" s="602" t="s">
        <v>497</v>
      </c>
      <c r="Q1883" s="602" t="s">
        <v>497</v>
      </c>
      <c r="R1883" s="602" t="s">
        <v>498</v>
      </c>
      <c r="S1883" s="602" t="s">
        <v>498</v>
      </c>
      <c r="T1883" s="602" t="s">
        <v>499</v>
      </c>
      <c r="U1883" s="602" t="s">
        <v>499</v>
      </c>
      <c r="V1883" s="602" t="s">
        <v>499</v>
      </c>
      <c r="W1883" s="602" t="s">
        <v>497</v>
      </c>
      <c r="X1883" s="602" t="s">
        <v>499</v>
      </c>
    </row>
    <row r="1884" spans="1:24" s="602" customFormat="1">
      <c r="A1884" s="602">
        <v>421854</v>
      </c>
      <c r="B1884" s="602" t="s">
        <v>5842</v>
      </c>
      <c r="C1884" s="602" t="s">
        <v>499</v>
      </c>
      <c r="D1884" s="602" t="s">
        <v>497</v>
      </c>
      <c r="E1884" s="602" t="s">
        <v>497</v>
      </c>
      <c r="F1884" s="602" t="s">
        <v>497</v>
      </c>
      <c r="G1884" s="602" t="s">
        <v>497</v>
      </c>
      <c r="H1884" s="602" t="s">
        <v>497</v>
      </c>
      <c r="I1884" s="602" t="s">
        <v>497</v>
      </c>
      <c r="J1884" s="602" t="s">
        <v>499</v>
      </c>
      <c r="K1884" s="602" t="s">
        <v>499</v>
      </c>
      <c r="L1884" s="602" t="s">
        <v>499</v>
      </c>
      <c r="M1884" s="602" t="s">
        <v>499</v>
      </c>
      <c r="N1884" s="602" t="s">
        <v>497</v>
      </c>
      <c r="O1884" s="602" t="s">
        <v>499</v>
      </c>
      <c r="P1884" s="602" t="s">
        <v>497</v>
      </c>
      <c r="Q1884" s="602" t="s">
        <v>497</v>
      </c>
      <c r="R1884" s="602" t="s">
        <v>498</v>
      </c>
      <c r="S1884" s="602" t="s">
        <v>499</v>
      </c>
      <c r="T1884" s="602" t="s">
        <v>498</v>
      </c>
      <c r="U1884" s="602" t="s">
        <v>498</v>
      </c>
      <c r="V1884" s="602" t="s">
        <v>498</v>
      </c>
      <c r="W1884" s="602" t="s">
        <v>499</v>
      </c>
      <c r="X1884" s="602" t="s">
        <v>499</v>
      </c>
    </row>
    <row r="1885" spans="1:24" s="602" customFormat="1">
      <c r="A1885" s="602">
        <v>420145</v>
      </c>
      <c r="B1885" s="602" t="s">
        <v>5842</v>
      </c>
      <c r="C1885" s="602" t="s">
        <v>499</v>
      </c>
      <c r="D1885" s="602" t="s">
        <v>497</v>
      </c>
      <c r="E1885" s="602" t="s">
        <v>497</v>
      </c>
      <c r="F1885" s="602" t="s">
        <v>497</v>
      </c>
      <c r="G1885" s="602" t="s">
        <v>499</v>
      </c>
      <c r="H1885" s="602" t="s">
        <v>499</v>
      </c>
      <c r="I1885" s="602" t="s">
        <v>497</v>
      </c>
      <c r="J1885" s="602" t="s">
        <v>497</v>
      </c>
      <c r="K1885" s="602" t="s">
        <v>497</v>
      </c>
      <c r="L1885" s="602" t="s">
        <v>497</v>
      </c>
      <c r="M1885" s="602" t="s">
        <v>499</v>
      </c>
      <c r="N1885" s="602" t="s">
        <v>499</v>
      </c>
      <c r="O1885" s="602" t="s">
        <v>499</v>
      </c>
      <c r="P1885" s="602" t="s">
        <v>497</v>
      </c>
      <c r="Q1885" s="602" t="s">
        <v>499</v>
      </c>
      <c r="R1885" s="602" t="s">
        <v>499</v>
      </c>
      <c r="S1885" s="602" t="s">
        <v>499</v>
      </c>
      <c r="T1885" s="602" t="s">
        <v>497</v>
      </c>
      <c r="U1885" s="602" t="s">
        <v>497</v>
      </c>
      <c r="V1885" s="602" t="s">
        <v>499</v>
      </c>
      <c r="W1885" s="602" t="s">
        <v>499</v>
      </c>
      <c r="X1885" s="602" t="s">
        <v>499</v>
      </c>
    </row>
    <row r="1886" spans="1:24" s="602" customFormat="1">
      <c r="A1886" s="602">
        <v>406636</v>
      </c>
      <c r="B1886" s="602" t="s">
        <v>5842</v>
      </c>
      <c r="C1886" s="602" t="s">
        <v>499</v>
      </c>
      <c r="D1886" s="602" t="s">
        <v>497</v>
      </c>
      <c r="E1886" s="602" t="s">
        <v>498</v>
      </c>
      <c r="F1886" s="602" t="s">
        <v>498</v>
      </c>
      <c r="G1886" s="602" t="s">
        <v>498</v>
      </c>
      <c r="H1886" s="602" t="s">
        <v>498</v>
      </c>
      <c r="I1886" s="602" t="s">
        <v>497</v>
      </c>
      <c r="J1886" s="602" t="s">
        <v>498</v>
      </c>
      <c r="K1886" s="602" t="s">
        <v>498</v>
      </c>
      <c r="L1886" s="602" t="s">
        <v>497</v>
      </c>
      <c r="M1886" s="602" t="s">
        <v>498</v>
      </c>
      <c r="N1886" s="602" t="s">
        <v>498</v>
      </c>
      <c r="O1886" s="602" t="s">
        <v>498</v>
      </c>
      <c r="P1886" s="602" t="s">
        <v>497</v>
      </c>
      <c r="Q1886" s="602" t="s">
        <v>497</v>
      </c>
      <c r="R1886" s="602" t="s">
        <v>497</v>
      </c>
      <c r="S1886" s="602" t="s">
        <v>498</v>
      </c>
      <c r="T1886" s="602" t="s">
        <v>498</v>
      </c>
      <c r="U1886" s="602" t="s">
        <v>497</v>
      </c>
      <c r="V1886" s="602" t="s">
        <v>499</v>
      </c>
      <c r="W1886" s="602" t="s">
        <v>498</v>
      </c>
      <c r="X1886" s="602" t="s">
        <v>499</v>
      </c>
    </row>
    <row r="1887" spans="1:24" s="602" customFormat="1">
      <c r="A1887" s="602">
        <v>421957</v>
      </c>
      <c r="B1887" s="602" t="s">
        <v>5842</v>
      </c>
      <c r="C1887" s="602" t="s">
        <v>499</v>
      </c>
      <c r="D1887" s="602" t="s">
        <v>497</v>
      </c>
      <c r="E1887" s="602" t="s">
        <v>499</v>
      </c>
      <c r="F1887" s="602" t="s">
        <v>499</v>
      </c>
      <c r="G1887" s="602" t="s">
        <v>499</v>
      </c>
      <c r="H1887" s="602" t="s">
        <v>497</v>
      </c>
      <c r="I1887" s="602" t="s">
        <v>497</v>
      </c>
      <c r="J1887" s="602" t="s">
        <v>499</v>
      </c>
      <c r="K1887" s="602" t="s">
        <v>499</v>
      </c>
      <c r="L1887" s="602" t="s">
        <v>498</v>
      </c>
      <c r="M1887" s="602" t="s">
        <v>497</v>
      </c>
      <c r="N1887" s="602" t="s">
        <v>499</v>
      </c>
      <c r="O1887" s="602" t="s">
        <v>497</v>
      </c>
      <c r="P1887" s="602" t="s">
        <v>497</v>
      </c>
      <c r="Q1887" s="602" t="s">
        <v>499</v>
      </c>
      <c r="R1887" s="602" t="s">
        <v>498</v>
      </c>
      <c r="S1887" s="602" t="s">
        <v>499</v>
      </c>
      <c r="T1887" s="602" t="s">
        <v>499</v>
      </c>
      <c r="U1887" s="602" t="s">
        <v>499</v>
      </c>
      <c r="V1887" s="602" t="s">
        <v>499</v>
      </c>
      <c r="W1887" s="602" t="s">
        <v>499</v>
      </c>
      <c r="X1887" s="602" t="s">
        <v>499</v>
      </c>
    </row>
    <row r="1888" spans="1:24" s="602" customFormat="1">
      <c r="A1888" s="602">
        <v>420179</v>
      </c>
      <c r="B1888" s="602" t="s">
        <v>5842</v>
      </c>
      <c r="C1888" s="602" t="s">
        <v>499</v>
      </c>
      <c r="D1888" s="602" t="s">
        <v>497</v>
      </c>
      <c r="E1888" s="602" t="s">
        <v>497</v>
      </c>
      <c r="F1888" s="602" t="s">
        <v>499</v>
      </c>
      <c r="G1888" s="602" t="s">
        <v>499</v>
      </c>
      <c r="H1888" s="602" t="s">
        <v>498</v>
      </c>
      <c r="I1888" s="602" t="s">
        <v>497</v>
      </c>
      <c r="J1888" s="602" t="s">
        <v>497</v>
      </c>
      <c r="K1888" s="602" t="s">
        <v>499</v>
      </c>
      <c r="L1888" s="602" t="s">
        <v>499</v>
      </c>
      <c r="M1888" s="602" t="s">
        <v>499</v>
      </c>
      <c r="N1888" s="602" t="s">
        <v>497</v>
      </c>
      <c r="O1888" s="602" t="s">
        <v>497</v>
      </c>
      <c r="P1888" s="602" t="s">
        <v>497</v>
      </c>
      <c r="Q1888" s="602" t="s">
        <v>499</v>
      </c>
      <c r="R1888" s="602" t="s">
        <v>499</v>
      </c>
      <c r="S1888" s="602" t="s">
        <v>499</v>
      </c>
      <c r="T1888" s="602" t="s">
        <v>499</v>
      </c>
      <c r="U1888" s="602" t="s">
        <v>499</v>
      </c>
      <c r="V1888" s="602" t="s">
        <v>499</v>
      </c>
      <c r="W1888" s="602" t="s">
        <v>497</v>
      </c>
      <c r="X1888" s="602" t="s">
        <v>499</v>
      </c>
    </row>
    <row r="1889" spans="1:24" s="602" customFormat="1">
      <c r="A1889" s="602">
        <v>407226</v>
      </c>
      <c r="B1889" s="602" t="s">
        <v>5842</v>
      </c>
      <c r="C1889" s="602" t="s">
        <v>499</v>
      </c>
      <c r="D1889" s="602" t="s">
        <v>497</v>
      </c>
      <c r="E1889" s="602" t="s">
        <v>497</v>
      </c>
      <c r="F1889" s="602" t="s">
        <v>498</v>
      </c>
      <c r="G1889" s="602" t="s">
        <v>498</v>
      </c>
      <c r="H1889" s="602" t="s">
        <v>499</v>
      </c>
      <c r="I1889" s="602" t="s">
        <v>497</v>
      </c>
      <c r="J1889" s="602" t="s">
        <v>497</v>
      </c>
      <c r="K1889" s="602" t="s">
        <v>497</v>
      </c>
      <c r="L1889" s="602" t="s">
        <v>497</v>
      </c>
      <c r="M1889" s="602" t="s">
        <v>497</v>
      </c>
      <c r="N1889" s="602" t="s">
        <v>497</v>
      </c>
      <c r="O1889" s="602" t="s">
        <v>498</v>
      </c>
      <c r="P1889" s="602" t="s">
        <v>498</v>
      </c>
      <c r="Q1889" s="602" t="s">
        <v>497</v>
      </c>
      <c r="R1889" s="602" t="s">
        <v>498</v>
      </c>
      <c r="S1889" s="602" t="s">
        <v>499</v>
      </c>
      <c r="T1889" s="602" t="s">
        <v>498</v>
      </c>
      <c r="U1889" s="602" t="s">
        <v>498</v>
      </c>
      <c r="V1889" s="602" t="s">
        <v>498</v>
      </c>
      <c r="W1889" s="602" t="s">
        <v>497</v>
      </c>
      <c r="X1889" s="602" t="s">
        <v>498</v>
      </c>
    </row>
    <row r="1890" spans="1:24" s="602" customFormat="1">
      <c r="A1890" s="602">
        <v>423920</v>
      </c>
      <c r="B1890" s="602" t="s">
        <v>5842</v>
      </c>
      <c r="C1890" s="602" t="s">
        <v>499</v>
      </c>
      <c r="D1890" s="602" t="s">
        <v>497</v>
      </c>
      <c r="E1890" s="602" t="s">
        <v>499</v>
      </c>
      <c r="F1890" s="602" t="s">
        <v>499</v>
      </c>
      <c r="G1890" s="602" t="s">
        <v>499</v>
      </c>
      <c r="H1890" s="602" t="s">
        <v>499</v>
      </c>
      <c r="I1890" s="602" t="s">
        <v>499</v>
      </c>
      <c r="J1890" s="602" t="s">
        <v>499</v>
      </c>
      <c r="K1890" s="602" t="s">
        <v>497</v>
      </c>
      <c r="L1890" s="602" t="s">
        <v>497</v>
      </c>
      <c r="M1890" s="602" t="s">
        <v>497</v>
      </c>
      <c r="N1890" s="602" t="s">
        <v>497</v>
      </c>
      <c r="O1890" s="602" t="s">
        <v>497</v>
      </c>
      <c r="P1890" s="602" t="s">
        <v>499</v>
      </c>
      <c r="Q1890" s="602" t="s">
        <v>497</v>
      </c>
      <c r="R1890" s="602" t="s">
        <v>497</v>
      </c>
      <c r="S1890" s="602" t="s">
        <v>499</v>
      </c>
      <c r="T1890" s="602" t="s">
        <v>499</v>
      </c>
      <c r="U1890" s="602" t="s">
        <v>499</v>
      </c>
      <c r="V1890" s="602" t="s">
        <v>499</v>
      </c>
      <c r="W1890" s="602" t="s">
        <v>499</v>
      </c>
      <c r="X1890" s="602" t="s">
        <v>499</v>
      </c>
    </row>
    <row r="1891" spans="1:24" s="602" customFormat="1">
      <c r="A1891" s="602">
        <v>423946</v>
      </c>
      <c r="B1891" s="602" t="s">
        <v>5842</v>
      </c>
      <c r="C1891" s="602" t="s">
        <v>499</v>
      </c>
      <c r="D1891" s="602" t="s">
        <v>497</v>
      </c>
      <c r="E1891" s="602" t="s">
        <v>497</v>
      </c>
      <c r="F1891" s="602" t="s">
        <v>499</v>
      </c>
      <c r="G1891" s="602" t="s">
        <v>499</v>
      </c>
      <c r="H1891" s="602" t="s">
        <v>499</v>
      </c>
      <c r="I1891" s="602" t="s">
        <v>497</v>
      </c>
      <c r="J1891" s="602" t="s">
        <v>499</v>
      </c>
      <c r="K1891" s="602" t="s">
        <v>499</v>
      </c>
      <c r="L1891" s="602" t="s">
        <v>499</v>
      </c>
      <c r="M1891" s="602" t="s">
        <v>497</v>
      </c>
      <c r="N1891" s="602" t="s">
        <v>499</v>
      </c>
      <c r="O1891" s="602" t="s">
        <v>497</v>
      </c>
      <c r="P1891" s="602" t="s">
        <v>497</v>
      </c>
      <c r="Q1891" s="602" t="s">
        <v>497</v>
      </c>
      <c r="R1891" s="602" t="s">
        <v>499</v>
      </c>
      <c r="S1891" s="602" t="s">
        <v>499</v>
      </c>
      <c r="T1891" s="602" t="s">
        <v>498</v>
      </c>
      <c r="U1891" s="602" t="s">
        <v>499</v>
      </c>
      <c r="V1891" s="602" t="s">
        <v>499</v>
      </c>
      <c r="W1891" s="602" t="s">
        <v>498</v>
      </c>
      <c r="X1891" s="602" t="s">
        <v>498</v>
      </c>
    </row>
    <row r="1892" spans="1:24" s="602" customFormat="1">
      <c r="A1892" s="602">
        <v>422222</v>
      </c>
      <c r="B1892" s="602" t="s">
        <v>5842</v>
      </c>
      <c r="C1892" s="602" t="s">
        <v>499</v>
      </c>
      <c r="D1892" s="602" t="s">
        <v>497</v>
      </c>
      <c r="E1892" s="602" t="s">
        <v>497</v>
      </c>
      <c r="F1892" s="602" t="s">
        <v>499</v>
      </c>
      <c r="G1892" s="602" t="s">
        <v>497</v>
      </c>
      <c r="H1892" s="602" t="s">
        <v>498</v>
      </c>
      <c r="I1892" s="602" t="s">
        <v>499</v>
      </c>
      <c r="J1892" s="602" t="s">
        <v>499</v>
      </c>
      <c r="K1892" s="602" t="s">
        <v>497</v>
      </c>
      <c r="L1892" s="602" t="s">
        <v>498</v>
      </c>
      <c r="M1892" s="602" t="s">
        <v>499</v>
      </c>
      <c r="N1892" s="602" t="s">
        <v>497</v>
      </c>
      <c r="O1892" s="602" t="s">
        <v>498</v>
      </c>
      <c r="P1892" s="602" t="s">
        <v>499</v>
      </c>
      <c r="Q1892" s="602" t="s">
        <v>498</v>
      </c>
      <c r="R1892" s="602" t="s">
        <v>498</v>
      </c>
      <c r="S1892" s="602" t="s">
        <v>498</v>
      </c>
      <c r="T1892" s="602" t="s">
        <v>498</v>
      </c>
      <c r="U1892" s="602" t="s">
        <v>499</v>
      </c>
      <c r="V1892" s="602" t="s">
        <v>498</v>
      </c>
      <c r="W1892" s="602" t="s">
        <v>498</v>
      </c>
      <c r="X1892" s="602" t="s">
        <v>498</v>
      </c>
    </row>
    <row r="1893" spans="1:24" s="602" customFormat="1">
      <c r="A1893" s="602">
        <v>418968</v>
      </c>
      <c r="B1893" s="602" t="s">
        <v>5842</v>
      </c>
      <c r="C1893" s="602" t="s">
        <v>499</v>
      </c>
      <c r="D1893" s="602" t="s">
        <v>497</v>
      </c>
      <c r="E1893" s="602" t="s">
        <v>499</v>
      </c>
      <c r="F1893" s="602" t="s">
        <v>499</v>
      </c>
      <c r="G1893" s="602" t="s">
        <v>499</v>
      </c>
      <c r="H1893" s="602" t="s">
        <v>499</v>
      </c>
      <c r="I1893" s="602" t="s">
        <v>497</v>
      </c>
      <c r="J1893" s="602" t="s">
        <v>499</v>
      </c>
      <c r="K1893" s="602" t="s">
        <v>499</v>
      </c>
      <c r="L1893" s="602" t="s">
        <v>497</v>
      </c>
      <c r="M1893" s="602" t="s">
        <v>499</v>
      </c>
      <c r="N1893" s="602" t="s">
        <v>497</v>
      </c>
      <c r="O1893" s="602" t="s">
        <v>497</v>
      </c>
      <c r="P1893" s="602" t="s">
        <v>497</v>
      </c>
      <c r="Q1893" s="602" t="s">
        <v>497</v>
      </c>
      <c r="R1893" s="602" t="s">
        <v>499</v>
      </c>
      <c r="S1893" s="602" t="s">
        <v>499</v>
      </c>
      <c r="T1893" s="602" t="s">
        <v>497</v>
      </c>
      <c r="U1893" s="602" t="s">
        <v>497</v>
      </c>
      <c r="V1893" s="602" t="s">
        <v>499</v>
      </c>
      <c r="W1893" s="602" t="s">
        <v>497</v>
      </c>
      <c r="X1893" s="602" t="s">
        <v>499</v>
      </c>
    </row>
    <row r="1894" spans="1:24" s="602" customFormat="1">
      <c r="A1894" s="602">
        <v>418978</v>
      </c>
      <c r="B1894" s="602" t="s">
        <v>5842</v>
      </c>
      <c r="C1894" s="602" t="s">
        <v>499</v>
      </c>
      <c r="D1894" s="602" t="s">
        <v>497</v>
      </c>
      <c r="E1894" s="602" t="s">
        <v>497</v>
      </c>
      <c r="F1894" s="602" t="s">
        <v>497</v>
      </c>
      <c r="G1894" s="602" t="s">
        <v>497</v>
      </c>
      <c r="H1894" s="602" t="s">
        <v>499</v>
      </c>
      <c r="I1894" s="602" t="s">
        <v>497</v>
      </c>
      <c r="J1894" s="602" t="s">
        <v>499</v>
      </c>
      <c r="K1894" s="602" t="s">
        <v>499</v>
      </c>
      <c r="L1894" s="602" t="s">
        <v>498</v>
      </c>
      <c r="M1894" s="602" t="s">
        <v>499</v>
      </c>
      <c r="N1894" s="602" t="s">
        <v>499</v>
      </c>
      <c r="O1894" s="602" t="s">
        <v>499</v>
      </c>
      <c r="P1894" s="602" t="s">
        <v>497</v>
      </c>
      <c r="Q1894" s="602" t="s">
        <v>499</v>
      </c>
      <c r="R1894" s="602" t="s">
        <v>498</v>
      </c>
      <c r="S1894" s="602" t="s">
        <v>498</v>
      </c>
      <c r="T1894" s="602" t="s">
        <v>497</v>
      </c>
      <c r="U1894" s="602" t="s">
        <v>499</v>
      </c>
      <c r="V1894" s="602" t="s">
        <v>499</v>
      </c>
      <c r="W1894" s="602" t="s">
        <v>499</v>
      </c>
      <c r="X1894" s="602" t="s">
        <v>497</v>
      </c>
    </row>
    <row r="1895" spans="1:24" s="602" customFormat="1">
      <c r="A1895" s="602">
        <v>411990</v>
      </c>
      <c r="B1895" s="602" t="s">
        <v>5842</v>
      </c>
      <c r="C1895" s="602" t="s">
        <v>499</v>
      </c>
      <c r="D1895" s="602" t="s">
        <v>497</v>
      </c>
      <c r="E1895" s="602" t="s">
        <v>499</v>
      </c>
      <c r="F1895" s="602" t="s">
        <v>497</v>
      </c>
      <c r="G1895" s="602" t="s">
        <v>497</v>
      </c>
      <c r="H1895" s="602" t="s">
        <v>497</v>
      </c>
      <c r="I1895" s="602" t="s">
        <v>497</v>
      </c>
      <c r="J1895" s="602" t="s">
        <v>499</v>
      </c>
      <c r="K1895" s="602" t="s">
        <v>497</v>
      </c>
      <c r="L1895" s="602" t="s">
        <v>497</v>
      </c>
      <c r="M1895" s="602" t="s">
        <v>497</v>
      </c>
      <c r="N1895" s="602" t="s">
        <v>499</v>
      </c>
      <c r="O1895" s="602" t="s">
        <v>497</v>
      </c>
      <c r="P1895" s="602" t="s">
        <v>497</v>
      </c>
      <c r="Q1895" s="602" t="s">
        <v>497</v>
      </c>
      <c r="R1895" s="602" t="s">
        <v>498</v>
      </c>
      <c r="S1895" s="602" t="s">
        <v>497</v>
      </c>
      <c r="T1895" s="602" t="s">
        <v>499</v>
      </c>
      <c r="U1895" s="602" t="s">
        <v>497</v>
      </c>
      <c r="V1895" s="602" t="s">
        <v>497</v>
      </c>
      <c r="W1895" s="602" t="s">
        <v>497</v>
      </c>
      <c r="X1895" s="602" t="s">
        <v>499</v>
      </c>
    </row>
    <row r="1896" spans="1:24" s="602" customFormat="1">
      <c r="A1896" s="602">
        <v>422309</v>
      </c>
      <c r="B1896" s="602" t="s">
        <v>5842</v>
      </c>
      <c r="C1896" s="602" t="s">
        <v>499</v>
      </c>
      <c r="D1896" s="602" t="s">
        <v>497</v>
      </c>
      <c r="E1896" s="602" t="s">
        <v>499</v>
      </c>
      <c r="F1896" s="602" t="s">
        <v>499</v>
      </c>
      <c r="G1896" s="602" t="s">
        <v>499</v>
      </c>
      <c r="H1896" s="602" t="s">
        <v>499</v>
      </c>
      <c r="I1896" s="602" t="s">
        <v>497</v>
      </c>
      <c r="J1896" s="602" t="s">
        <v>497</v>
      </c>
      <c r="K1896" s="602" t="s">
        <v>497</v>
      </c>
      <c r="L1896" s="602" t="s">
        <v>498</v>
      </c>
      <c r="M1896" s="602" t="s">
        <v>497</v>
      </c>
      <c r="N1896" s="602" t="s">
        <v>499</v>
      </c>
      <c r="O1896" s="602" t="s">
        <v>497</v>
      </c>
      <c r="P1896" s="602" t="s">
        <v>498</v>
      </c>
      <c r="Q1896" s="602" t="s">
        <v>498</v>
      </c>
      <c r="R1896" s="602" t="s">
        <v>498</v>
      </c>
      <c r="S1896" s="602" t="s">
        <v>499</v>
      </c>
      <c r="T1896" s="602" t="s">
        <v>498</v>
      </c>
      <c r="U1896" s="602" t="s">
        <v>498</v>
      </c>
      <c r="V1896" s="602" t="s">
        <v>498</v>
      </c>
      <c r="W1896" s="602" t="s">
        <v>498</v>
      </c>
      <c r="X1896" s="602" t="s">
        <v>498</v>
      </c>
    </row>
    <row r="1897" spans="1:24" s="602" customFormat="1">
      <c r="A1897" s="602">
        <v>420368</v>
      </c>
      <c r="B1897" s="602" t="s">
        <v>5842</v>
      </c>
      <c r="C1897" s="602" t="s">
        <v>499</v>
      </c>
      <c r="D1897" s="602" t="s">
        <v>497</v>
      </c>
      <c r="E1897" s="602" t="s">
        <v>499</v>
      </c>
      <c r="F1897" s="602" t="s">
        <v>497</v>
      </c>
      <c r="G1897" s="602" t="s">
        <v>497</v>
      </c>
      <c r="H1897" s="602" t="s">
        <v>497</v>
      </c>
      <c r="I1897" s="602" t="s">
        <v>499</v>
      </c>
      <c r="J1897" s="602" t="s">
        <v>497</v>
      </c>
      <c r="K1897" s="602" t="s">
        <v>499</v>
      </c>
      <c r="L1897" s="602" t="s">
        <v>499</v>
      </c>
      <c r="M1897" s="602" t="s">
        <v>499</v>
      </c>
      <c r="N1897" s="602" t="s">
        <v>497</v>
      </c>
      <c r="O1897" s="602" t="s">
        <v>497</v>
      </c>
      <c r="P1897" s="602" t="s">
        <v>497</v>
      </c>
      <c r="Q1897" s="602" t="s">
        <v>498</v>
      </c>
      <c r="R1897" s="602" t="s">
        <v>498</v>
      </c>
      <c r="S1897" s="602" t="s">
        <v>497</v>
      </c>
      <c r="T1897" s="602" t="s">
        <v>499</v>
      </c>
      <c r="U1897" s="602" t="s">
        <v>498</v>
      </c>
      <c r="V1897" s="602" t="s">
        <v>499</v>
      </c>
      <c r="W1897" s="602" t="s">
        <v>499</v>
      </c>
      <c r="X1897" s="602" t="s">
        <v>497</v>
      </c>
    </row>
    <row r="1898" spans="1:24" s="602" customFormat="1">
      <c r="A1898" s="602">
        <v>420374</v>
      </c>
      <c r="B1898" s="602" t="s">
        <v>5842</v>
      </c>
      <c r="C1898" s="602" t="s">
        <v>499</v>
      </c>
      <c r="D1898" s="602" t="s">
        <v>497</v>
      </c>
      <c r="E1898" s="602" t="s">
        <v>499</v>
      </c>
      <c r="F1898" s="602" t="s">
        <v>499</v>
      </c>
      <c r="G1898" s="602" t="s">
        <v>499</v>
      </c>
      <c r="H1898" s="602" t="s">
        <v>497</v>
      </c>
      <c r="I1898" s="602" t="s">
        <v>497</v>
      </c>
      <c r="J1898" s="602" t="s">
        <v>497</v>
      </c>
      <c r="K1898" s="602" t="s">
        <v>497</v>
      </c>
      <c r="L1898" s="602" t="s">
        <v>497</v>
      </c>
      <c r="M1898" s="602" t="s">
        <v>497</v>
      </c>
      <c r="N1898" s="602" t="s">
        <v>499</v>
      </c>
      <c r="O1898" s="602" t="s">
        <v>497</v>
      </c>
      <c r="P1898" s="602" t="s">
        <v>499</v>
      </c>
      <c r="Q1898" s="602" t="s">
        <v>497</v>
      </c>
      <c r="R1898" s="602" t="s">
        <v>498</v>
      </c>
      <c r="S1898" s="602" t="s">
        <v>499</v>
      </c>
      <c r="T1898" s="602" t="s">
        <v>499</v>
      </c>
      <c r="U1898" s="602" t="s">
        <v>499</v>
      </c>
      <c r="V1898" s="602" t="s">
        <v>497</v>
      </c>
      <c r="W1898" s="602" t="s">
        <v>498</v>
      </c>
      <c r="X1898" s="602" t="s">
        <v>499</v>
      </c>
    </row>
    <row r="1899" spans="1:24" s="602" customFormat="1">
      <c r="A1899" s="602">
        <v>420376</v>
      </c>
      <c r="B1899" s="602" t="s">
        <v>5842</v>
      </c>
      <c r="C1899" s="602" t="s">
        <v>499</v>
      </c>
      <c r="D1899" s="602" t="s">
        <v>497</v>
      </c>
      <c r="E1899" s="602" t="s">
        <v>499</v>
      </c>
      <c r="F1899" s="602" t="s">
        <v>497</v>
      </c>
      <c r="G1899" s="602" t="s">
        <v>497</v>
      </c>
      <c r="H1899" s="602" t="s">
        <v>497</v>
      </c>
      <c r="I1899" s="602" t="s">
        <v>497</v>
      </c>
      <c r="J1899" s="602" t="s">
        <v>497</v>
      </c>
      <c r="K1899" s="602" t="s">
        <v>497</v>
      </c>
      <c r="L1899" s="602" t="s">
        <v>497</v>
      </c>
      <c r="M1899" s="602" t="s">
        <v>497</v>
      </c>
      <c r="N1899" s="602" t="s">
        <v>497</v>
      </c>
      <c r="O1899" s="602" t="s">
        <v>499</v>
      </c>
      <c r="P1899" s="602" t="s">
        <v>497</v>
      </c>
      <c r="Q1899" s="602" t="s">
        <v>499</v>
      </c>
      <c r="R1899" s="602" t="s">
        <v>499</v>
      </c>
      <c r="S1899" s="602" t="s">
        <v>499</v>
      </c>
      <c r="T1899" s="602" t="s">
        <v>499</v>
      </c>
      <c r="U1899" s="602" t="s">
        <v>499</v>
      </c>
      <c r="V1899" s="602" t="s">
        <v>499</v>
      </c>
      <c r="W1899" s="602" t="s">
        <v>498</v>
      </c>
      <c r="X1899" s="602" t="s">
        <v>499</v>
      </c>
    </row>
    <row r="1900" spans="1:24" s="602" customFormat="1">
      <c r="A1900" s="602">
        <v>414651</v>
      </c>
      <c r="B1900" s="602" t="s">
        <v>5842</v>
      </c>
      <c r="C1900" s="602" t="s">
        <v>499</v>
      </c>
      <c r="D1900" s="602" t="s">
        <v>497</v>
      </c>
      <c r="E1900" s="602" t="s">
        <v>497</v>
      </c>
      <c r="F1900" s="602" t="s">
        <v>497</v>
      </c>
      <c r="G1900" s="602" t="s">
        <v>497</v>
      </c>
      <c r="H1900" s="602" t="s">
        <v>497</v>
      </c>
      <c r="I1900" s="602" t="s">
        <v>497</v>
      </c>
      <c r="J1900" s="602" t="s">
        <v>497</v>
      </c>
      <c r="K1900" s="602" t="s">
        <v>497</v>
      </c>
      <c r="L1900" s="602" t="s">
        <v>499</v>
      </c>
      <c r="M1900" s="602" t="s">
        <v>497</v>
      </c>
      <c r="N1900" s="602" t="s">
        <v>499</v>
      </c>
      <c r="O1900" s="602" t="s">
        <v>497</v>
      </c>
      <c r="P1900" s="602" t="s">
        <v>499</v>
      </c>
      <c r="Q1900" s="602" t="s">
        <v>497</v>
      </c>
      <c r="R1900" s="602" t="s">
        <v>497</v>
      </c>
      <c r="S1900" s="602" t="s">
        <v>499</v>
      </c>
      <c r="T1900" s="602" t="s">
        <v>499</v>
      </c>
      <c r="U1900" s="602" t="s">
        <v>498</v>
      </c>
      <c r="V1900" s="602" t="s">
        <v>499</v>
      </c>
      <c r="W1900" s="602" t="s">
        <v>497</v>
      </c>
      <c r="X1900" s="602" t="s">
        <v>499</v>
      </c>
    </row>
    <row r="1901" spans="1:24" s="602" customFormat="1">
      <c r="A1901" s="602">
        <v>420399</v>
      </c>
      <c r="B1901" s="602" t="s">
        <v>5842</v>
      </c>
      <c r="C1901" s="602" t="s">
        <v>499</v>
      </c>
      <c r="D1901" s="602" t="s">
        <v>497</v>
      </c>
      <c r="E1901" s="602" t="s">
        <v>499</v>
      </c>
      <c r="F1901" s="602" t="s">
        <v>497</v>
      </c>
      <c r="G1901" s="602" t="s">
        <v>497</v>
      </c>
      <c r="H1901" s="602" t="s">
        <v>497</v>
      </c>
      <c r="I1901" s="602" t="s">
        <v>497</v>
      </c>
      <c r="J1901" s="602" t="s">
        <v>497</v>
      </c>
      <c r="K1901" s="602" t="s">
        <v>499</v>
      </c>
      <c r="L1901" s="602" t="s">
        <v>497</v>
      </c>
      <c r="M1901" s="602" t="s">
        <v>499</v>
      </c>
      <c r="N1901" s="602" t="s">
        <v>497</v>
      </c>
      <c r="O1901" s="602" t="s">
        <v>497</v>
      </c>
      <c r="P1901" s="602" t="s">
        <v>497</v>
      </c>
      <c r="Q1901" s="602" t="s">
        <v>499</v>
      </c>
      <c r="R1901" s="602" t="s">
        <v>499</v>
      </c>
      <c r="S1901" s="602" t="s">
        <v>499</v>
      </c>
      <c r="T1901" s="602" t="s">
        <v>497</v>
      </c>
      <c r="U1901" s="602" t="s">
        <v>499</v>
      </c>
      <c r="V1901" s="602" t="s">
        <v>499</v>
      </c>
      <c r="W1901" s="602" t="s">
        <v>497</v>
      </c>
      <c r="X1901" s="602" t="s">
        <v>499</v>
      </c>
    </row>
    <row r="1902" spans="1:24" s="602" customFormat="1">
      <c r="A1902" s="602">
        <v>424259</v>
      </c>
      <c r="B1902" s="602" t="s">
        <v>5842</v>
      </c>
      <c r="C1902" s="602" t="s">
        <v>499</v>
      </c>
      <c r="D1902" s="602" t="s">
        <v>497</v>
      </c>
      <c r="E1902" s="602" t="s">
        <v>499</v>
      </c>
      <c r="F1902" s="602" t="s">
        <v>499</v>
      </c>
      <c r="G1902" s="602" t="s">
        <v>497</v>
      </c>
      <c r="H1902" s="602" t="s">
        <v>497</v>
      </c>
      <c r="I1902" s="602" t="s">
        <v>499</v>
      </c>
      <c r="J1902" s="602" t="s">
        <v>499</v>
      </c>
      <c r="K1902" s="602" t="s">
        <v>499</v>
      </c>
      <c r="L1902" s="602" t="s">
        <v>499</v>
      </c>
      <c r="M1902" s="602" t="s">
        <v>497</v>
      </c>
      <c r="N1902" s="602" t="s">
        <v>499</v>
      </c>
      <c r="O1902" s="602" t="s">
        <v>497</v>
      </c>
      <c r="P1902" s="602" t="s">
        <v>499</v>
      </c>
      <c r="Q1902" s="602" t="s">
        <v>499</v>
      </c>
      <c r="R1902" s="602" t="s">
        <v>499</v>
      </c>
      <c r="S1902" s="602" t="s">
        <v>499</v>
      </c>
      <c r="T1902" s="602" t="s">
        <v>498</v>
      </c>
      <c r="U1902" s="602" t="s">
        <v>498</v>
      </c>
      <c r="V1902" s="602" t="s">
        <v>498</v>
      </c>
      <c r="W1902" s="602" t="s">
        <v>498</v>
      </c>
      <c r="X1902" s="602" t="s">
        <v>498</v>
      </c>
    </row>
    <row r="1903" spans="1:24" s="602" customFormat="1">
      <c r="A1903" s="602">
        <v>414708</v>
      </c>
      <c r="B1903" s="602" t="s">
        <v>5842</v>
      </c>
      <c r="C1903" s="602" t="s">
        <v>499</v>
      </c>
      <c r="D1903" s="602" t="s">
        <v>497</v>
      </c>
      <c r="E1903" s="602" t="s">
        <v>497</v>
      </c>
      <c r="F1903" s="602" t="s">
        <v>497</v>
      </c>
      <c r="G1903" s="602" t="s">
        <v>499</v>
      </c>
      <c r="H1903" s="602" t="s">
        <v>497</v>
      </c>
      <c r="I1903" s="602" t="s">
        <v>497</v>
      </c>
      <c r="J1903" s="602" t="s">
        <v>499</v>
      </c>
      <c r="K1903" s="602" t="s">
        <v>499</v>
      </c>
      <c r="L1903" s="602" t="s">
        <v>499</v>
      </c>
      <c r="M1903" s="602" t="s">
        <v>497</v>
      </c>
      <c r="N1903" s="602" t="s">
        <v>497</v>
      </c>
      <c r="O1903" s="602" t="s">
        <v>497</v>
      </c>
      <c r="P1903" s="602" t="s">
        <v>497</v>
      </c>
      <c r="Q1903" s="602" t="s">
        <v>499</v>
      </c>
      <c r="R1903" s="602" t="s">
        <v>499</v>
      </c>
      <c r="S1903" s="602" t="s">
        <v>497</v>
      </c>
      <c r="T1903" s="602" t="s">
        <v>498</v>
      </c>
      <c r="U1903" s="602" t="s">
        <v>498</v>
      </c>
      <c r="V1903" s="602" t="s">
        <v>498</v>
      </c>
      <c r="W1903" s="602" t="s">
        <v>499</v>
      </c>
      <c r="X1903" s="602" t="s">
        <v>499</v>
      </c>
    </row>
    <row r="1904" spans="1:24" s="602" customFormat="1">
      <c r="A1904" s="602">
        <v>419103</v>
      </c>
      <c r="B1904" s="602" t="s">
        <v>5842</v>
      </c>
      <c r="C1904" s="602" t="s">
        <v>499</v>
      </c>
      <c r="D1904" s="602" t="s">
        <v>497</v>
      </c>
      <c r="E1904" s="602" t="s">
        <v>497</v>
      </c>
      <c r="F1904" s="602" t="s">
        <v>497</v>
      </c>
      <c r="G1904" s="602" t="s">
        <v>497</v>
      </c>
      <c r="H1904" s="602" t="s">
        <v>499</v>
      </c>
      <c r="I1904" s="602" t="s">
        <v>497</v>
      </c>
      <c r="J1904" s="602" t="s">
        <v>497</v>
      </c>
      <c r="K1904" s="602" t="s">
        <v>497</v>
      </c>
      <c r="L1904" s="602" t="s">
        <v>497</v>
      </c>
      <c r="M1904" s="602" t="s">
        <v>499</v>
      </c>
      <c r="N1904" s="602" t="s">
        <v>497</v>
      </c>
      <c r="O1904" s="602" t="s">
        <v>497</v>
      </c>
      <c r="P1904" s="602" t="s">
        <v>497</v>
      </c>
      <c r="Q1904" s="602" t="s">
        <v>499</v>
      </c>
      <c r="R1904" s="602" t="s">
        <v>497</v>
      </c>
      <c r="S1904" s="602" t="s">
        <v>497</v>
      </c>
      <c r="T1904" s="602" t="s">
        <v>499</v>
      </c>
      <c r="U1904" s="602" t="s">
        <v>499</v>
      </c>
      <c r="V1904" s="602" t="s">
        <v>497</v>
      </c>
      <c r="W1904" s="602" t="s">
        <v>499</v>
      </c>
      <c r="X1904" s="602" t="s">
        <v>499</v>
      </c>
    </row>
    <row r="1905" spans="1:24" s="602" customFormat="1">
      <c r="A1905" s="602">
        <v>424279</v>
      </c>
      <c r="B1905" s="602" t="s">
        <v>5842</v>
      </c>
      <c r="C1905" s="602" t="s">
        <v>499</v>
      </c>
      <c r="D1905" s="602" t="s">
        <v>497</v>
      </c>
      <c r="E1905" s="602" t="s">
        <v>499</v>
      </c>
      <c r="F1905" s="602" t="s">
        <v>497</v>
      </c>
      <c r="G1905" s="602" t="s">
        <v>499</v>
      </c>
      <c r="H1905" s="602" t="s">
        <v>499</v>
      </c>
      <c r="I1905" s="602" t="s">
        <v>499</v>
      </c>
      <c r="J1905" s="602" t="s">
        <v>499</v>
      </c>
      <c r="K1905" s="602" t="s">
        <v>499</v>
      </c>
      <c r="L1905" s="602" t="s">
        <v>499</v>
      </c>
      <c r="M1905" s="602" t="s">
        <v>499</v>
      </c>
      <c r="N1905" s="602" t="s">
        <v>497</v>
      </c>
      <c r="O1905" s="602" t="s">
        <v>497</v>
      </c>
      <c r="P1905" s="602" t="s">
        <v>499</v>
      </c>
      <c r="Q1905" s="602" t="s">
        <v>497</v>
      </c>
      <c r="R1905" s="602" t="s">
        <v>497</v>
      </c>
      <c r="S1905" s="602" t="s">
        <v>497</v>
      </c>
      <c r="T1905" s="602" t="s">
        <v>499</v>
      </c>
      <c r="U1905" s="602" t="s">
        <v>499</v>
      </c>
      <c r="V1905" s="602" t="s">
        <v>499</v>
      </c>
      <c r="W1905" s="602" t="s">
        <v>499</v>
      </c>
      <c r="X1905" s="602" t="s">
        <v>499</v>
      </c>
    </row>
    <row r="1906" spans="1:24" s="602" customFormat="1">
      <c r="A1906" s="602">
        <v>422530</v>
      </c>
      <c r="B1906" s="602" t="s">
        <v>5842</v>
      </c>
      <c r="C1906" s="602" t="s">
        <v>499</v>
      </c>
      <c r="D1906" s="602" t="s">
        <v>497</v>
      </c>
      <c r="E1906" s="602" t="s">
        <v>499</v>
      </c>
      <c r="F1906" s="602" t="s">
        <v>497</v>
      </c>
      <c r="G1906" s="602" t="s">
        <v>497</v>
      </c>
      <c r="H1906" s="602" t="s">
        <v>499</v>
      </c>
      <c r="I1906" s="602" t="s">
        <v>497</v>
      </c>
      <c r="J1906" s="602" t="s">
        <v>499</v>
      </c>
      <c r="K1906" s="602" t="s">
        <v>497</v>
      </c>
      <c r="L1906" s="602" t="s">
        <v>499</v>
      </c>
      <c r="M1906" s="602" t="s">
        <v>497</v>
      </c>
      <c r="N1906" s="602" t="s">
        <v>499</v>
      </c>
      <c r="O1906" s="602" t="s">
        <v>499</v>
      </c>
      <c r="P1906" s="602" t="s">
        <v>499</v>
      </c>
      <c r="Q1906" s="602" t="s">
        <v>498</v>
      </c>
      <c r="R1906" s="602" t="s">
        <v>498</v>
      </c>
      <c r="S1906" s="602" t="s">
        <v>499</v>
      </c>
      <c r="T1906" s="602" t="s">
        <v>498</v>
      </c>
      <c r="U1906" s="602" t="s">
        <v>498</v>
      </c>
      <c r="V1906" s="602" t="s">
        <v>498</v>
      </c>
      <c r="W1906" s="602" t="s">
        <v>498</v>
      </c>
      <c r="X1906" s="602" t="s">
        <v>498</v>
      </c>
    </row>
    <row r="1907" spans="1:24" s="602" customFormat="1">
      <c r="A1907" s="602">
        <v>422637</v>
      </c>
      <c r="B1907" s="602" t="s">
        <v>5842</v>
      </c>
      <c r="C1907" s="602" t="s">
        <v>499</v>
      </c>
      <c r="D1907" s="602" t="s">
        <v>497</v>
      </c>
      <c r="E1907" s="602" t="s">
        <v>497</v>
      </c>
      <c r="F1907" s="602" t="s">
        <v>497</v>
      </c>
      <c r="G1907" s="602" t="s">
        <v>499</v>
      </c>
      <c r="H1907" s="602" t="s">
        <v>499</v>
      </c>
      <c r="I1907" s="602" t="s">
        <v>497</v>
      </c>
      <c r="J1907" s="602" t="s">
        <v>499</v>
      </c>
      <c r="K1907" s="602" t="s">
        <v>499</v>
      </c>
      <c r="L1907" s="602" t="s">
        <v>498</v>
      </c>
      <c r="M1907" s="602" t="s">
        <v>499</v>
      </c>
      <c r="N1907" s="602" t="s">
        <v>499</v>
      </c>
      <c r="O1907" s="602" t="s">
        <v>499</v>
      </c>
      <c r="P1907" s="602" t="s">
        <v>499</v>
      </c>
      <c r="Q1907" s="602" t="s">
        <v>499</v>
      </c>
      <c r="R1907" s="602" t="s">
        <v>498</v>
      </c>
      <c r="S1907" s="602" t="s">
        <v>498</v>
      </c>
      <c r="T1907" s="602" t="s">
        <v>498</v>
      </c>
      <c r="U1907" s="602" t="s">
        <v>498</v>
      </c>
      <c r="V1907" s="602" t="s">
        <v>498</v>
      </c>
      <c r="W1907" s="602" t="s">
        <v>498</v>
      </c>
      <c r="X1907" s="602" t="s">
        <v>498</v>
      </c>
    </row>
    <row r="1908" spans="1:24" s="602" customFormat="1">
      <c r="A1908" s="602">
        <v>422626</v>
      </c>
      <c r="B1908" s="602" t="s">
        <v>5842</v>
      </c>
      <c r="C1908" s="602" t="s">
        <v>499</v>
      </c>
      <c r="D1908" s="602" t="s">
        <v>497</v>
      </c>
      <c r="E1908" s="602" t="s">
        <v>499</v>
      </c>
      <c r="F1908" s="602" t="s">
        <v>499</v>
      </c>
      <c r="G1908" s="602" t="s">
        <v>499</v>
      </c>
      <c r="H1908" s="602" t="s">
        <v>499</v>
      </c>
      <c r="I1908" s="602" t="s">
        <v>497</v>
      </c>
      <c r="J1908" s="602" t="s">
        <v>497</v>
      </c>
      <c r="K1908" s="602" t="s">
        <v>497</v>
      </c>
      <c r="L1908" s="602" t="s">
        <v>499</v>
      </c>
      <c r="M1908" s="602" t="s">
        <v>499</v>
      </c>
      <c r="N1908" s="602" t="s">
        <v>499</v>
      </c>
      <c r="O1908" s="602" t="s">
        <v>499</v>
      </c>
      <c r="P1908" s="602" t="s">
        <v>499</v>
      </c>
      <c r="Q1908" s="602" t="s">
        <v>499</v>
      </c>
      <c r="R1908" s="602" t="s">
        <v>498</v>
      </c>
      <c r="S1908" s="602" t="s">
        <v>498</v>
      </c>
      <c r="T1908" s="602" t="s">
        <v>498</v>
      </c>
      <c r="U1908" s="602" t="s">
        <v>498</v>
      </c>
      <c r="V1908" s="602" t="s">
        <v>498</v>
      </c>
      <c r="W1908" s="602" t="s">
        <v>498</v>
      </c>
      <c r="X1908" s="602" t="s">
        <v>498</v>
      </c>
    </row>
    <row r="1909" spans="1:24" s="602" customFormat="1">
      <c r="A1909" s="602">
        <v>419237</v>
      </c>
      <c r="B1909" s="602" t="s">
        <v>5842</v>
      </c>
      <c r="C1909" s="602" t="s">
        <v>499</v>
      </c>
      <c r="D1909" s="602" t="s">
        <v>497</v>
      </c>
      <c r="E1909" s="602" t="s">
        <v>499</v>
      </c>
      <c r="F1909" s="602" t="s">
        <v>497</v>
      </c>
      <c r="G1909" s="602" t="s">
        <v>497</v>
      </c>
      <c r="H1909" s="602" t="s">
        <v>499</v>
      </c>
      <c r="I1909" s="602" t="s">
        <v>497</v>
      </c>
      <c r="J1909" s="602" t="s">
        <v>497</v>
      </c>
      <c r="K1909" s="602" t="s">
        <v>497</v>
      </c>
      <c r="L1909" s="602" t="s">
        <v>498</v>
      </c>
      <c r="M1909" s="602" t="s">
        <v>497</v>
      </c>
      <c r="N1909" s="602" t="s">
        <v>499</v>
      </c>
      <c r="O1909" s="602" t="s">
        <v>499</v>
      </c>
      <c r="P1909" s="602" t="s">
        <v>498</v>
      </c>
      <c r="Q1909" s="602" t="s">
        <v>498</v>
      </c>
      <c r="R1909" s="602" t="s">
        <v>498</v>
      </c>
      <c r="S1909" s="602" t="s">
        <v>499</v>
      </c>
      <c r="T1909" s="602" t="s">
        <v>498</v>
      </c>
      <c r="U1909" s="602" t="s">
        <v>498</v>
      </c>
      <c r="V1909" s="602" t="s">
        <v>498</v>
      </c>
      <c r="W1909" s="602" t="s">
        <v>498</v>
      </c>
      <c r="X1909" s="602" t="s">
        <v>498</v>
      </c>
    </row>
    <row r="1910" spans="1:24" s="602" customFormat="1">
      <c r="A1910" s="602">
        <v>422672</v>
      </c>
      <c r="B1910" s="602" t="s">
        <v>5842</v>
      </c>
      <c r="C1910" s="602" t="s">
        <v>499</v>
      </c>
      <c r="D1910" s="602" t="s">
        <v>497</v>
      </c>
      <c r="E1910" s="602" t="s">
        <v>497</v>
      </c>
      <c r="F1910" s="602" t="s">
        <v>497</v>
      </c>
      <c r="G1910" s="602" t="s">
        <v>499</v>
      </c>
      <c r="H1910" s="602" t="s">
        <v>497</v>
      </c>
      <c r="I1910" s="602" t="s">
        <v>499</v>
      </c>
      <c r="J1910" s="602" t="s">
        <v>499</v>
      </c>
      <c r="K1910" s="602" t="s">
        <v>497</v>
      </c>
      <c r="L1910" s="602" t="s">
        <v>499</v>
      </c>
      <c r="M1910" s="602" t="s">
        <v>499</v>
      </c>
      <c r="N1910" s="602" t="s">
        <v>499</v>
      </c>
      <c r="O1910" s="602" t="s">
        <v>499</v>
      </c>
      <c r="P1910" s="602" t="s">
        <v>499</v>
      </c>
      <c r="Q1910" s="602" t="s">
        <v>499</v>
      </c>
      <c r="R1910" s="602" t="s">
        <v>498</v>
      </c>
      <c r="S1910" s="602" t="s">
        <v>498</v>
      </c>
      <c r="T1910" s="602" t="s">
        <v>498</v>
      </c>
      <c r="U1910" s="602" t="s">
        <v>498</v>
      </c>
      <c r="V1910" s="602" t="s">
        <v>498</v>
      </c>
      <c r="W1910" s="602" t="s">
        <v>498</v>
      </c>
      <c r="X1910" s="602" t="s">
        <v>498</v>
      </c>
    </row>
    <row r="1911" spans="1:24" s="602" customFormat="1">
      <c r="A1911" s="602">
        <v>420723</v>
      </c>
      <c r="B1911" s="602" t="s">
        <v>5842</v>
      </c>
      <c r="C1911" s="602" t="s">
        <v>499</v>
      </c>
      <c r="D1911" s="602" t="s">
        <v>497</v>
      </c>
      <c r="E1911" s="602" t="s">
        <v>499</v>
      </c>
      <c r="F1911" s="602" t="s">
        <v>499</v>
      </c>
      <c r="G1911" s="602" t="s">
        <v>497</v>
      </c>
      <c r="H1911" s="602" t="s">
        <v>497</v>
      </c>
      <c r="I1911" s="602" t="s">
        <v>497</v>
      </c>
      <c r="J1911" s="602" t="s">
        <v>497</v>
      </c>
      <c r="K1911" s="602" t="s">
        <v>497</v>
      </c>
      <c r="L1911" s="602" t="s">
        <v>498</v>
      </c>
      <c r="M1911" s="602" t="s">
        <v>497</v>
      </c>
      <c r="N1911" s="602" t="s">
        <v>499</v>
      </c>
      <c r="O1911" s="602" t="s">
        <v>499</v>
      </c>
      <c r="P1911" s="602" t="s">
        <v>499</v>
      </c>
      <c r="Q1911" s="602" t="s">
        <v>499</v>
      </c>
      <c r="R1911" s="602" t="s">
        <v>498</v>
      </c>
      <c r="S1911" s="602" t="s">
        <v>498</v>
      </c>
      <c r="T1911" s="602" t="s">
        <v>498</v>
      </c>
      <c r="U1911" s="602" t="s">
        <v>498</v>
      </c>
      <c r="V1911" s="602" t="s">
        <v>498</v>
      </c>
      <c r="W1911" s="602" t="s">
        <v>498</v>
      </c>
      <c r="X1911" s="602" t="s">
        <v>498</v>
      </c>
    </row>
    <row r="1912" spans="1:24" s="602" customFormat="1">
      <c r="A1912" s="602">
        <v>422703</v>
      </c>
      <c r="B1912" s="602" t="s">
        <v>5842</v>
      </c>
      <c r="C1912" s="602" t="s">
        <v>499</v>
      </c>
      <c r="D1912" s="602" t="s">
        <v>497</v>
      </c>
      <c r="E1912" s="602" t="s">
        <v>497</v>
      </c>
      <c r="F1912" s="602" t="s">
        <v>499</v>
      </c>
      <c r="G1912" s="602" t="s">
        <v>497</v>
      </c>
      <c r="H1912" s="602" t="s">
        <v>498</v>
      </c>
      <c r="I1912" s="602" t="s">
        <v>499</v>
      </c>
      <c r="J1912" s="602" t="s">
        <v>499</v>
      </c>
      <c r="K1912" s="602" t="s">
        <v>499</v>
      </c>
      <c r="L1912" s="602" t="s">
        <v>499</v>
      </c>
      <c r="M1912" s="602" t="s">
        <v>497</v>
      </c>
      <c r="N1912" s="602" t="s">
        <v>499</v>
      </c>
      <c r="O1912" s="602" t="s">
        <v>499</v>
      </c>
      <c r="P1912" s="602" t="s">
        <v>499</v>
      </c>
      <c r="Q1912" s="602" t="s">
        <v>498</v>
      </c>
      <c r="R1912" s="602" t="s">
        <v>498</v>
      </c>
      <c r="S1912" s="602" t="s">
        <v>498</v>
      </c>
      <c r="T1912" s="602" t="s">
        <v>498</v>
      </c>
      <c r="U1912" s="602" t="s">
        <v>498</v>
      </c>
      <c r="V1912" s="602" t="s">
        <v>498</v>
      </c>
      <c r="W1912" s="602" t="s">
        <v>498</v>
      </c>
      <c r="X1912" s="602" t="s">
        <v>498</v>
      </c>
    </row>
    <row r="1913" spans="1:24" s="602" customFormat="1">
      <c r="A1913" s="602">
        <v>422812</v>
      </c>
      <c r="B1913" s="602" t="s">
        <v>5842</v>
      </c>
      <c r="C1913" s="602" t="s">
        <v>499</v>
      </c>
      <c r="D1913" s="602" t="s">
        <v>497</v>
      </c>
      <c r="E1913" s="602" t="s">
        <v>499</v>
      </c>
      <c r="F1913" s="602" t="s">
        <v>499</v>
      </c>
      <c r="G1913" s="602" t="s">
        <v>497</v>
      </c>
      <c r="H1913" s="602" t="s">
        <v>497</v>
      </c>
      <c r="I1913" s="602" t="s">
        <v>499</v>
      </c>
      <c r="J1913" s="602" t="s">
        <v>499</v>
      </c>
      <c r="K1913" s="602" t="s">
        <v>499</v>
      </c>
      <c r="L1913" s="602" t="s">
        <v>499</v>
      </c>
      <c r="M1913" s="602" t="s">
        <v>499</v>
      </c>
      <c r="N1913" s="602" t="s">
        <v>499</v>
      </c>
      <c r="O1913" s="602" t="s">
        <v>498</v>
      </c>
      <c r="P1913" s="602" t="s">
        <v>498</v>
      </c>
      <c r="Q1913" s="602" t="s">
        <v>499</v>
      </c>
      <c r="R1913" s="602" t="s">
        <v>499</v>
      </c>
      <c r="S1913" s="602" t="s">
        <v>498</v>
      </c>
      <c r="T1913" s="602" t="s">
        <v>498</v>
      </c>
      <c r="U1913" s="602" t="s">
        <v>498</v>
      </c>
      <c r="V1913" s="602" t="s">
        <v>498</v>
      </c>
      <c r="W1913" s="602" t="s">
        <v>498</v>
      </c>
      <c r="X1913" s="602" t="s">
        <v>498</v>
      </c>
    </row>
    <row r="1914" spans="1:24" s="602" customFormat="1">
      <c r="A1914" s="602">
        <v>419443</v>
      </c>
      <c r="B1914" s="602" t="s">
        <v>5842</v>
      </c>
      <c r="C1914" s="602" t="s">
        <v>499</v>
      </c>
      <c r="D1914" s="602" t="s">
        <v>497</v>
      </c>
      <c r="E1914" s="602" t="s">
        <v>497</v>
      </c>
      <c r="F1914" s="602" t="s">
        <v>497</v>
      </c>
      <c r="G1914" s="602" t="s">
        <v>499</v>
      </c>
      <c r="H1914" s="602" t="s">
        <v>497</v>
      </c>
      <c r="I1914" s="602" t="s">
        <v>499</v>
      </c>
      <c r="J1914" s="602" t="s">
        <v>497</v>
      </c>
      <c r="K1914" s="602" t="s">
        <v>497</v>
      </c>
      <c r="L1914" s="602" t="s">
        <v>499</v>
      </c>
      <c r="M1914" s="602" t="s">
        <v>497</v>
      </c>
      <c r="N1914" s="602" t="s">
        <v>499</v>
      </c>
      <c r="O1914" s="602" t="s">
        <v>499</v>
      </c>
      <c r="P1914" s="602" t="s">
        <v>498</v>
      </c>
      <c r="Q1914" s="602" t="s">
        <v>499</v>
      </c>
      <c r="R1914" s="602" t="s">
        <v>498</v>
      </c>
      <c r="S1914" s="602" t="s">
        <v>499</v>
      </c>
      <c r="T1914" s="602" t="s">
        <v>498</v>
      </c>
      <c r="U1914" s="602" t="s">
        <v>498</v>
      </c>
      <c r="V1914" s="602" t="s">
        <v>498</v>
      </c>
      <c r="W1914" s="602" t="s">
        <v>498</v>
      </c>
      <c r="X1914" s="602" t="s">
        <v>498</v>
      </c>
    </row>
    <row r="1915" spans="1:24" s="602" customFormat="1">
      <c r="A1915" s="602">
        <v>419455</v>
      </c>
      <c r="B1915" s="602" t="s">
        <v>5842</v>
      </c>
      <c r="C1915" s="602" t="s">
        <v>499</v>
      </c>
      <c r="D1915" s="602" t="s">
        <v>497</v>
      </c>
      <c r="E1915" s="602" t="s">
        <v>497</v>
      </c>
      <c r="F1915" s="602" t="s">
        <v>497</v>
      </c>
      <c r="G1915" s="602" t="s">
        <v>497</v>
      </c>
      <c r="H1915" s="602" t="s">
        <v>497</v>
      </c>
      <c r="I1915" s="602" t="s">
        <v>497</v>
      </c>
      <c r="J1915" s="602" t="s">
        <v>497</v>
      </c>
      <c r="K1915" s="602" t="s">
        <v>497</v>
      </c>
      <c r="L1915" s="602" t="s">
        <v>499</v>
      </c>
      <c r="M1915" s="602" t="s">
        <v>497</v>
      </c>
      <c r="N1915" s="602" t="s">
        <v>499</v>
      </c>
      <c r="O1915" s="602" t="s">
        <v>499</v>
      </c>
      <c r="P1915" s="602" t="s">
        <v>499</v>
      </c>
      <c r="Q1915" s="602" t="s">
        <v>499</v>
      </c>
      <c r="R1915" s="602" t="s">
        <v>499</v>
      </c>
      <c r="S1915" s="602" t="s">
        <v>499</v>
      </c>
      <c r="T1915" s="602" t="s">
        <v>498</v>
      </c>
      <c r="U1915" s="602" t="s">
        <v>498</v>
      </c>
      <c r="V1915" s="602" t="s">
        <v>498</v>
      </c>
      <c r="W1915" s="602" t="s">
        <v>498</v>
      </c>
      <c r="X1915" s="602" t="s">
        <v>498</v>
      </c>
    </row>
    <row r="1916" spans="1:24" s="602" customFormat="1">
      <c r="A1916" s="602">
        <v>420945</v>
      </c>
      <c r="B1916" s="602" t="s">
        <v>5842</v>
      </c>
      <c r="C1916" s="602" t="s">
        <v>499</v>
      </c>
      <c r="D1916" s="602" t="s">
        <v>497</v>
      </c>
      <c r="E1916" s="602" t="s">
        <v>499</v>
      </c>
      <c r="F1916" s="602" t="s">
        <v>499</v>
      </c>
      <c r="G1916" s="602" t="s">
        <v>497</v>
      </c>
      <c r="H1916" s="602" t="s">
        <v>497</v>
      </c>
      <c r="I1916" s="602" t="s">
        <v>497</v>
      </c>
      <c r="J1916" s="602" t="s">
        <v>497</v>
      </c>
      <c r="K1916" s="602" t="s">
        <v>499</v>
      </c>
      <c r="L1916" s="602" t="s">
        <v>497</v>
      </c>
      <c r="M1916" s="602" t="s">
        <v>497</v>
      </c>
      <c r="N1916" s="602" t="s">
        <v>498</v>
      </c>
      <c r="O1916" s="602" t="s">
        <v>498</v>
      </c>
      <c r="P1916" s="602" t="s">
        <v>498</v>
      </c>
      <c r="Q1916" s="602" t="s">
        <v>498</v>
      </c>
      <c r="R1916" s="602" t="s">
        <v>498</v>
      </c>
      <c r="S1916" s="602" t="s">
        <v>498</v>
      </c>
      <c r="T1916" s="602" t="s">
        <v>498</v>
      </c>
      <c r="U1916" s="602" t="s">
        <v>498</v>
      </c>
      <c r="V1916" s="602" t="s">
        <v>498</v>
      </c>
      <c r="W1916" s="602" t="s">
        <v>498</v>
      </c>
      <c r="X1916" s="602" t="s">
        <v>498</v>
      </c>
    </row>
    <row r="1917" spans="1:24" s="602" customFormat="1">
      <c r="A1917" s="602">
        <v>423001</v>
      </c>
      <c r="B1917" s="602" t="s">
        <v>5842</v>
      </c>
      <c r="C1917" s="602" t="s">
        <v>499</v>
      </c>
      <c r="D1917" s="602" t="s">
        <v>497</v>
      </c>
      <c r="E1917" s="602" t="s">
        <v>497</v>
      </c>
      <c r="F1917" s="602" t="s">
        <v>499</v>
      </c>
      <c r="G1917" s="602" t="s">
        <v>497</v>
      </c>
      <c r="H1917" s="602" t="s">
        <v>499</v>
      </c>
      <c r="I1917" s="602" t="s">
        <v>497</v>
      </c>
      <c r="J1917" s="602" t="s">
        <v>499</v>
      </c>
      <c r="K1917" s="602" t="s">
        <v>497</v>
      </c>
      <c r="L1917" s="602" t="s">
        <v>499</v>
      </c>
      <c r="M1917" s="602" t="s">
        <v>497</v>
      </c>
      <c r="N1917" s="602" t="s">
        <v>499</v>
      </c>
      <c r="O1917" s="602" t="s">
        <v>499</v>
      </c>
      <c r="P1917" s="602" t="s">
        <v>499</v>
      </c>
      <c r="Q1917" s="602" t="s">
        <v>499</v>
      </c>
      <c r="R1917" s="602" t="s">
        <v>499</v>
      </c>
      <c r="S1917" s="602" t="s">
        <v>499</v>
      </c>
      <c r="T1917" s="602" t="s">
        <v>498</v>
      </c>
      <c r="U1917" s="602" t="s">
        <v>498</v>
      </c>
      <c r="V1917" s="602" t="s">
        <v>498</v>
      </c>
      <c r="W1917" s="602" t="s">
        <v>498</v>
      </c>
      <c r="X1917" s="602" t="s">
        <v>498</v>
      </c>
    </row>
    <row r="1918" spans="1:24" s="602" customFormat="1">
      <c r="A1918" s="602">
        <v>423027</v>
      </c>
      <c r="B1918" s="602" t="s">
        <v>5842</v>
      </c>
      <c r="C1918" s="602" t="s">
        <v>499</v>
      </c>
      <c r="D1918" s="602" t="s">
        <v>497</v>
      </c>
      <c r="E1918" s="602" t="s">
        <v>499</v>
      </c>
      <c r="F1918" s="602" t="s">
        <v>499</v>
      </c>
      <c r="G1918" s="602" t="s">
        <v>499</v>
      </c>
      <c r="H1918" s="602" t="s">
        <v>497</v>
      </c>
      <c r="I1918" s="602" t="s">
        <v>497</v>
      </c>
      <c r="J1918" s="602" t="s">
        <v>499</v>
      </c>
      <c r="K1918" s="602" t="s">
        <v>497</v>
      </c>
      <c r="L1918" s="602" t="s">
        <v>497</v>
      </c>
      <c r="M1918" s="602" t="s">
        <v>499</v>
      </c>
      <c r="N1918" s="602" t="s">
        <v>499</v>
      </c>
      <c r="O1918" s="602" t="s">
        <v>499</v>
      </c>
      <c r="P1918" s="602" t="s">
        <v>499</v>
      </c>
      <c r="Q1918" s="602" t="s">
        <v>498</v>
      </c>
      <c r="R1918" s="602" t="s">
        <v>498</v>
      </c>
      <c r="S1918" s="602" t="s">
        <v>499</v>
      </c>
      <c r="T1918" s="602" t="s">
        <v>498</v>
      </c>
      <c r="U1918" s="602" t="s">
        <v>498</v>
      </c>
      <c r="V1918" s="602" t="s">
        <v>498</v>
      </c>
      <c r="W1918" s="602" t="s">
        <v>498</v>
      </c>
      <c r="X1918" s="602" t="s">
        <v>498</v>
      </c>
    </row>
    <row r="1919" spans="1:24" s="602" customFormat="1">
      <c r="A1919" s="602">
        <v>423042</v>
      </c>
      <c r="B1919" s="602" t="s">
        <v>5842</v>
      </c>
      <c r="C1919" s="602" t="s">
        <v>499</v>
      </c>
      <c r="D1919" s="602" t="s">
        <v>497</v>
      </c>
      <c r="E1919" s="602" t="s">
        <v>499</v>
      </c>
      <c r="F1919" s="602" t="s">
        <v>497</v>
      </c>
      <c r="G1919" s="602" t="s">
        <v>497</v>
      </c>
      <c r="H1919" s="602" t="s">
        <v>497</v>
      </c>
      <c r="I1919" s="602" t="s">
        <v>499</v>
      </c>
      <c r="J1919" s="602" t="s">
        <v>499</v>
      </c>
      <c r="K1919" s="602" t="s">
        <v>497</v>
      </c>
      <c r="L1919" s="602" t="s">
        <v>497</v>
      </c>
      <c r="M1919" s="602" t="s">
        <v>497</v>
      </c>
      <c r="N1919" s="602" t="s">
        <v>499</v>
      </c>
      <c r="O1919" s="602" t="s">
        <v>499</v>
      </c>
      <c r="P1919" s="602" t="s">
        <v>499</v>
      </c>
      <c r="Q1919" s="602" t="s">
        <v>499</v>
      </c>
      <c r="R1919" s="602" t="s">
        <v>499</v>
      </c>
      <c r="S1919" s="602" t="s">
        <v>499</v>
      </c>
      <c r="T1919" s="602" t="s">
        <v>498</v>
      </c>
      <c r="U1919" s="602" t="s">
        <v>498</v>
      </c>
      <c r="V1919" s="602" t="s">
        <v>498</v>
      </c>
      <c r="W1919" s="602" t="s">
        <v>498</v>
      </c>
      <c r="X1919" s="602" t="s">
        <v>498</v>
      </c>
    </row>
    <row r="1920" spans="1:24" s="602" customFormat="1">
      <c r="A1920" s="602">
        <v>423091</v>
      </c>
      <c r="B1920" s="602" t="s">
        <v>5842</v>
      </c>
      <c r="C1920" s="602" t="s">
        <v>499</v>
      </c>
      <c r="D1920" s="602" t="s">
        <v>497</v>
      </c>
      <c r="E1920" s="602" t="s">
        <v>499</v>
      </c>
      <c r="F1920" s="602" t="s">
        <v>499</v>
      </c>
      <c r="G1920" s="602" t="s">
        <v>497</v>
      </c>
      <c r="H1920" s="602" t="s">
        <v>497</v>
      </c>
      <c r="I1920" s="602" t="s">
        <v>499</v>
      </c>
      <c r="J1920" s="602" t="s">
        <v>499</v>
      </c>
      <c r="K1920" s="602" t="s">
        <v>499</v>
      </c>
      <c r="L1920" s="602" t="s">
        <v>499</v>
      </c>
      <c r="M1920" s="602" t="s">
        <v>497</v>
      </c>
      <c r="N1920" s="602" t="s">
        <v>499</v>
      </c>
      <c r="O1920" s="602" t="s">
        <v>499</v>
      </c>
      <c r="P1920" s="602" t="s">
        <v>499</v>
      </c>
      <c r="Q1920" s="602" t="s">
        <v>498</v>
      </c>
      <c r="R1920" s="602" t="s">
        <v>498</v>
      </c>
      <c r="S1920" s="602" t="s">
        <v>499</v>
      </c>
      <c r="T1920" s="602" t="s">
        <v>498</v>
      </c>
      <c r="U1920" s="602" t="s">
        <v>498</v>
      </c>
      <c r="V1920" s="602" t="s">
        <v>498</v>
      </c>
      <c r="W1920" s="602" t="s">
        <v>498</v>
      </c>
      <c r="X1920" s="602" t="s">
        <v>498</v>
      </c>
    </row>
    <row r="1921" spans="1:24" s="602" customFormat="1">
      <c r="A1921" s="602">
        <v>423098</v>
      </c>
      <c r="B1921" s="602" t="s">
        <v>5842</v>
      </c>
      <c r="C1921" s="602" t="s">
        <v>499</v>
      </c>
      <c r="D1921" s="602" t="s">
        <v>497</v>
      </c>
      <c r="E1921" s="602" t="s">
        <v>499</v>
      </c>
      <c r="F1921" s="602" t="s">
        <v>499</v>
      </c>
      <c r="G1921" s="602" t="s">
        <v>499</v>
      </c>
      <c r="H1921" s="602" t="s">
        <v>497</v>
      </c>
      <c r="I1921" s="602" t="s">
        <v>497</v>
      </c>
      <c r="J1921" s="602" t="s">
        <v>498</v>
      </c>
      <c r="K1921" s="602" t="s">
        <v>499</v>
      </c>
      <c r="L1921" s="602" t="s">
        <v>498</v>
      </c>
      <c r="M1921" s="602" t="s">
        <v>499</v>
      </c>
      <c r="N1921" s="602" t="s">
        <v>499</v>
      </c>
      <c r="O1921" s="602" t="s">
        <v>499</v>
      </c>
      <c r="P1921" s="602" t="s">
        <v>499</v>
      </c>
      <c r="Q1921" s="602" t="s">
        <v>499</v>
      </c>
      <c r="R1921" s="602" t="s">
        <v>498</v>
      </c>
      <c r="S1921" s="602" t="s">
        <v>498</v>
      </c>
      <c r="T1921" s="602" t="s">
        <v>498</v>
      </c>
      <c r="U1921" s="602" t="s">
        <v>498</v>
      </c>
      <c r="V1921" s="602" t="s">
        <v>498</v>
      </c>
      <c r="W1921" s="602" t="s">
        <v>498</v>
      </c>
      <c r="X1921" s="602" t="s">
        <v>498</v>
      </c>
    </row>
    <row r="1922" spans="1:24" s="602" customFormat="1">
      <c r="A1922" s="602">
        <v>423182</v>
      </c>
      <c r="B1922" s="602" t="s">
        <v>5842</v>
      </c>
      <c r="C1922" s="602" t="s">
        <v>499</v>
      </c>
      <c r="D1922" s="602" t="s">
        <v>497</v>
      </c>
      <c r="E1922" s="602" t="s">
        <v>499</v>
      </c>
      <c r="F1922" s="602" t="s">
        <v>499</v>
      </c>
      <c r="G1922" s="602" t="s">
        <v>497</v>
      </c>
      <c r="H1922" s="602" t="s">
        <v>499</v>
      </c>
      <c r="I1922" s="602" t="s">
        <v>499</v>
      </c>
      <c r="J1922" s="602" t="s">
        <v>497</v>
      </c>
      <c r="K1922" s="602" t="s">
        <v>497</v>
      </c>
      <c r="L1922" s="602" t="s">
        <v>499</v>
      </c>
      <c r="M1922" s="602" t="s">
        <v>499</v>
      </c>
      <c r="N1922" s="602" t="s">
        <v>498</v>
      </c>
      <c r="O1922" s="602" t="s">
        <v>499</v>
      </c>
      <c r="P1922" s="602" t="s">
        <v>498</v>
      </c>
      <c r="Q1922" s="602" t="s">
        <v>499</v>
      </c>
      <c r="R1922" s="602" t="s">
        <v>498</v>
      </c>
      <c r="S1922" s="602" t="s">
        <v>499</v>
      </c>
      <c r="T1922" s="602" t="s">
        <v>498</v>
      </c>
      <c r="U1922" s="602" t="s">
        <v>498</v>
      </c>
      <c r="V1922" s="602" t="s">
        <v>498</v>
      </c>
      <c r="W1922" s="602" t="s">
        <v>498</v>
      </c>
      <c r="X1922" s="602" t="s">
        <v>498</v>
      </c>
    </row>
    <row r="1923" spans="1:24" s="602" customFormat="1">
      <c r="A1923" s="602">
        <v>423205</v>
      </c>
      <c r="B1923" s="602" t="s">
        <v>5842</v>
      </c>
      <c r="C1923" s="602" t="s">
        <v>499</v>
      </c>
      <c r="D1923" s="602" t="s">
        <v>497</v>
      </c>
      <c r="E1923" s="602" t="s">
        <v>497</v>
      </c>
      <c r="F1923" s="602" t="s">
        <v>499</v>
      </c>
      <c r="G1923" s="602" t="s">
        <v>499</v>
      </c>
      <c r="H1923" s="602" t="s">
        <v>499</v>
      </c>
      <c r="I1923" s="602" t="s">
        <v>497</v>
      </c>
      <c r="J1923" s="602" t="s">
        <v>497</v>
      </c>
      <c r="K1923" s="602" t="s">
        <v>497</v>
      </c>
      <c r="L1923" s="602" t="s">
        <v>499</v>
      </c>
      <c r="M1923" s="602" t="s">
        <v>499</v>
      </c>
      <c r="N1923" s="602" t="s">
        <v>499</v>
      </c>
      <c r="O1923" s="602" t="s">
        <v>499</v>
      </c>
      <c r="P1923" s="602" t="s">
        <v>499</v>
      </c>
      <c r="Q1923" s="602" t="s">
        <v>499</v>
      </c>
      <c r="R1923" s="602" t="s">
        <v>499</v>
      </c>
      <c r="S1923" s="602" t="s">
        <v>499</v>
      </c>
      <c r="T1923" s="602" t="s">
        <v>498</v>
      </c>
      <c r="U1923" s="602" t="s">
        <v>498</v>
      </c>
      <c r="V1923" s="602" t="s">
        <v>498</v>
      </c>
      <c r="W1923" s="602" t="s">
        <v>498</v>
      </c>
      <c r="X1923" s="602" t="s">
        <v>498</v>
      </c>
    </row>
    <row r="1924" spans="1:24" s="602" customFormat="1">
      <c r="A1924" s="602">
        <v>423279</v>
      </c>
      <c r="B1924" s="602" t="s">
        <v>5842</v>
      </c>
      <c r="C1924" s="602" t="s">
        <v>499</v>
      </c>
      <c r="D1924" s="602" t="s">
        <v>497</v>
      </c>
      <c r="E1924" s="602" t="s">
        <v>497</v>
      </c>
      <c r="F1924" s="602" t="s">
        <v>499</v>
      </c>
      <c r="G1924" s="602" t="s">
        <v>499</v>
      </c>
      <c r="H1924" s="602" t="s">
        <v>497</v>
      </c>
      <c r="I1924" s="602" t="s">
        <v>499</v>
      </c>
      <c r="J1924" s="602" t="s">
        <v>498</v>
      </c>
      <c r="K1924" s="602" t="s">
        <v>499</v>
      </c>
      <c r="L1924" s="602" t="s">
        <v>498</v>
      </c>
      <c r="M1924" s="602" t="s">
        <v>499</v>
      </c>
      <c r="N1924" s="602" t="s">
        <v>499</v>
      </c>
      <c r="O1924" s="602" t="s">
        <v>499</v>
      </c>
      <c r="P1924" s="602" t="s">
        <v>499</v>
      </c>
      <c r="Q1924" s="602" t="s">
        <v>498</v>
      </c>
      <c r="R1924" s="602" t="s">
        <v>499</v>
      </c>
      <c r="S1924" s="602" t="s">
        <v>499</v>
      </c>
      <c r="T1924" s="602" t="s">
        <v>498</v>
      </c>
      <c r="U1924" s="602" t="s">
        <v>498</v>
      </c>
      <c r="V1924" s="602" t="s">
        <v>498</v>
      </c>
      <c r="W1924" s="602" t="s">
        <v>498</v>
      </c>
      <c r="X1924" s="602" t="s">
        <v>498</v>
      </c>
    </row>
    <row r="1925" spans="1:24" s="602" customFormat="1">
      <c r="A1925" s="602">
        <v>419848</v>
      </c>
      <c r="B1925" s="602" t="s">
        <v>5842</v>
      </c>
      <c r="C1925" s="602" t="s">
        <v>499</v>
      </c>
      <c r="D1925" s="602" t="s">
        <v>497</v>
      </c>
      <c r="E1925" s="602" t="s">
        <v>497</v>
      </c>
      <c r="F1925" s="602" t="s">
        <v>499</v>
      </c>
      <c r="G1925" s="602" t="s">
        <v>499</v>
      </c>
      <c r="H1925" s="602" t="s">
        <v>497</v>
      </c>
      <c r="I1925" s="602" t="s">
        <v>497</v>
      </c>
      <c r="J1925" s="602" t="s">
        <v>499</v>
      </c>
      <c r="K1925" s="602" t="s">
        <v>499</v>
      </c>
      <c r="L1925" s="602" t="s">
        <v>498</v>
      </c>
      <c r="M1925" s="602" t="s">
        <v>498</v>
      </c>
      <c r="N1925" s="602" t="s">
        <v>499</v>
      </c>
      <c r="O1925" s="602" t="s">
        <v>499</v>
      </c>
      <c r="P1925" s="602" t="s">
        <v>499</v>
      </c>
      <c r="Q1925" s="602" t="s">
        <v>499</v>
      </c>
      <c r="R1925" s="602" t="s">
        <v>498</v>
      </c>
      <c r="S1925" s="602" t="s">
        <v>498</v>
      </c>
      <c r="T1925" s="602" t="s">
        <v>498</v>
      </c>
      <c r="U1925" s="602" t="s">
        <v>498</v>
      </c>
      <c r="V1925" s="602" t="s">
        <v>498</v>
      </c>
      <c r="W1925" s="602" t="s">
        <v>498</v>
      </c>
      <c r="X1925" s="602" t="s">
        <v>498</v>
      </c>
    </row>
    <row r="1926" spans="1:24" s="602" customFormat="1">
      <c r="A1926" s="602">
        <v>419902</v>
      </c>
      <c r="B1926" s="602" t="s">
        <v>5842</v>
      </c>
      <c r="C1926" s="602" t="s">
        <v>499</v>
      </c>
      <c r="D1926" s="602" t="s">
        <v>497</v>
      </c>
      <c r="E1926" s="602" t="s">
        <v>497</v>
      </c>
      <c r="F1926" s="602" t="s">
        <v>499</v>
      </c>
      <c r="G1926" s="602" t="s">
        <v>499</v>
      </c>
      <c r="H1926" s="602" t="s">
        <v>497</v>
      </c>
      <c r="I1926" s="602" t="s">
        <v>497</v>
      </c>
      <c r="J1926" s="602" t="s">
        <v>499</v>
      </c>
      <c r="K1926" s="602" t="s">
        <v>499</v>
      </c>
      <c r="L1926" s="602" t="s">
        <v>499</v>
      </c>
      <c r="M1926" s="602" t="s">
        <v>497</v>
      </c>
      <c r="N1926" s="602" t="s">
        <v>498</v>
      </c>
      <c r="O1926" s="602" t="s">
        <v>499</v>
      </c>
      <c r="P1926" s="602" t="s">
        <v>499</v>
      </c>
      <c r="Q1926" s="602" t="s">
        <v>499</v>
      </c>
      <c r="R1926" s="602" t="s">
        <v>498</v>
      </c>
      <c r="S1926" s="602" t="s">
        <v>499</v>
      </c>
      <c r="T1926" s="602" t="s">
        <v>498</v>
      </c>
      <c r="U1926" s="602" t="s">
        <v>498</v>
      </c>
      <c r="V1926" s="602" t="s">
        <v>498</v>
      </c>
      <c r="W1926" s="602" t="s">
        <v>498</v>
      </c>
      <c r="X1926" s="602" t="s">
        <v>498</v>
      </c>
    </row>
    <row r="1927" spans="1:24" s="602" customFormat="1">
      <c r="A1927" s="602">
        <v>417248</v>
      </c>
      <c r="B1927" s="602" t="s">
        <v>5842</v>
      </c>
      <c r="C1927" s="602" t="s">
        <v>499</v>
      </c>
      <c r="D1927" s="602" t="s">
        <v>497</v>
      </c>
      <c r="E1927" s="602" t="s">
        <v>499</v>
      </c>
      <c r="F1927" s="602" t="s">
        <v>499</v>
      </c>
      <c r="G1927" s="602" t="s">
        <v>497</v>
      </c>
      <c r="H1927" s="602" t="s">
        <v>499</v>
      </c>
      <c r="I1927" s="602" t="s">
        <v>499</v>
      </c>
      <c r="J1927" s="602" t="s">
        <v>499</v>
      </c>
      <c r="K1927" s="602" t="s">
        <v>499</v>
      </c>
      <c r="L1927" s="602" t="s">
        <v>498</v>
      </c>
      <c r="M1927" s="602" t="s">
        <v>499</v>
      </c>
      <c r="N1927" s="602" t="s">
        <v>499</v>
      </c>
      <c r="O1927" s="602" t="s">
        <v>499</v>
      </c>
      <c r="P1927" s="602" t="s">
        <v>499</v>
      </c>
      <c r="Q1927" s="602" t="s">
        <v>499</v>
      </c>
      <c r="R1927" s="602" t="s">
        <v>498</v>
      </c>
      <c r="S1927" s="602" t="s">
        <v>498</v>
      </c>
      <c r="T1927" s="602" t="s">
        <v>498</v>
      </c>
      <c r="U1927" s="602" t="s">
        <v>498</v>
      </c>
      <c r="V1927" s="602" t="s">
        <v>498</v>
      </c>
      <c r="W1927" s="602" t="s">
        <v>498</v>
      </c>
      <c r="X1927" s="602" t="s">
        <v>498</v>
      </c>
    </row>
    <row r="1928" spans="1:24" s="602" customFormat="1">
      <c r="A1928" s="602">
        <v>423520</v>
      </c>
      <c r="B1928" s="602" t="s">
        <v>5842</v>
      </c>
      <c r="C1928" s="602" t="s">
        <v>499</v>
      </c>
      <c r="D1928" s="602" t="s">
        <v>497</v>
      </c>
      <c r="E1928" s="602" t="s">
        <v>499</v>
      </c>
      <c r="F1928" s="602" t="s">
        <v>499</v>
      </c>
      <c r="G1928" s="602" t="s">
        <v>499</v>
      </c>
      <c r="H1928" s="602" t="s">
        <v>499</v>
      </c>
      <c r="I1928" s="602" t="s">
        <v>499</v>
      </c>
      <c r="J1928" s="602" t="s">
        <v>499</v>
      </c>
      <c r="K1928" s="602" t="s">
        <v>497</v>
      </c>
      <c r="L1928" s="602" t="s">
        <v>498</v>
      </c>
      <c r="M1928" s="602" t="s">
        <v>499</v>
      </c>
      <c r="N1928" s="602" t="s">
        <v>499</v>
      </c>
      <c r="O1928" s="602" t="s">
        <v>499</v>
      </c>
      <c r="P1928" s="602" t="s">
        <v>499</v>
      </c>
      <c r="Q1928" s="602" t="s">
        <v>499</v>
      </c>
      <c r="R1928" s="602" t="s">
        <v>498</v>
      </c>
      <c r="S1928" s="602" t="s">
        <v>499</v>
      </c>
      <c r="T1928" s="602" t="s">
        <v>498</v>
      </c>
      <c r="U1928" s="602" t="s">
        <v>498</v>
      </c>
      <c r="V1928" s="602" t="s">
        <v>498</v>
      </c>
      <c r="W1928" s="602" t="s">
        <v>498</v>
      </c>
      <c r="X1928" s="602" t="s">
        <v>498</v>
      </c>
    </row>
    <row r="1929" spans="1:24" s="602" customFormat="1">
      <c r="A1929" s="602">
        <v>423556</v>
      </c>
      <c r="B1929" s="602" t="s">
        <v>5842</v>
      </c>
      <c r="C1929" s="602" t="s">
        <v>499</v>
      </c>
      <c r="D1929" s="602" t="s">
        <v>497</v>
      </c>
      <c r="E1929" s="602" t="s">
        <v>499</v>
      </c>
      <c r="F1929" s="602" t="s">
        <v>499</v>
      </c>
      <c r="G1929" s="602" t="s">
        <v>497</v>
      </c>
      <c r="H1929" s="602" t="s">
        <v>497</v>
      </c>
      <c r="I1929" s="602" t="s">
        <v>499</v>
      </c>
      <c r="J1929" s="602" t="s">
        <v>499</v>
      </c>
      <c r="K1929" s="602" t="s">
        <v>499</v>
      </c>
      <c r="L1929" s="602" t="s">
        <v>497</v>
      </c>
      <c r="M1929" s="602" t="s">
        <v>499</v>
      </c>
      <c r="N1929" s="602" t="s">
        <v>499</v>
      </c>
      <c r="O1929" s="602" t="s">
        <v>498</v>
      </c>
      <c r="P1929" s="602" t="s">
        <v>499</v>
      </c>
      <c r="Q1929" s="602" t="s">
        <v>498</v>
      </c>
      <c r="R1929" s="602" t="s">
        <v>498</v>
      </c>
      <c r="S1929" s="602" t="s">
        <v>498</v>
      </c>
      <c r="T1929" s="602" t="s">
        <v>498</v>
      </c>
      <c r="U1929" s="602" t="s">
        <v>498</v>
      </c>
      <c r="V1929" s="602" t="s">
        <v>498</v>
      </c>
      <c r="W1929" s="602" t="s">
        <v>498</v>
      </c>
      <c r="X1929" s="602" t="s">
        <v>498</v>
      </c>
    </row>
    <row r="1930" spans="1:24" s="602" customFormat="1">
      <c r="A1930" s="602">
        <v>423575</v>
      </c>
      <c r="B1930" s="602" t="s">
        <v>5842</v>
      </c>
      <c r="C1930" s="602" t="s">
        <v>499</v>
      </c>
      <c r="D1930" s="602" t="s">
        <v>497</v>
      </c>
      <c r="E1930" s="602" t="s">
        <v>497</v>
      </c>
      <c r="F1930" s="602" t="s">
        <v>499</v>
      </c>
      <c r="G1930" s="602" t="s">
        <v>497</v>
      </c>
      <c r="H1930" s="602" t="s">
        <v>497</v>
      </c>
      <c r="I1930" s="602" t="s">
        <v>497</v>
      </c>
      <c r="J1930" s="602" t="s">
        <v>497</v>
      </c>
      <c r="K1930" s="602" t="s">
        <v>499</v>
      </c>
      <c r="L1930" s="602" t="s">
        <v>498</v>
      </c>
      <c r="M1930" s="602" t="s">
        <v>497</v>
      </c>
      <c r="N1930" s="602" t="s">
        <v>499</v>
      </c>
      <c r="O1930" s="602" t="s">
        <v>499</v>
      </c>
      <c r="P1930" s="602" t="s">
        <v>498</v>
      </c>
      <c r="Q1930" s="602" t="s">
        <v>498</v>
      </c>
      <c r="R1930" s="602" t="s">
        <v>498</v>
      </c>
      <c r="S1930" s="602" t="s">
        <v>498</v>
      </c>
      <c r="T1930" s="602" t="s">
        <v>498</v>
      </c>
      <c r="U1930" s="602" t="s">
        <v>498</v>
      </c>
      <c r="V1930" s="602" t="s">
        <v>498</v>
      </c>
      <c r="W1930" s="602" t="s">
        <v>498</v>
      </c>
      <c r="X1930" s="602" t="s">
        <v>498</v>
      </c>
    </row>
    <row r="1931" spans="1:24" s="602" customFormat="1">
      <c r="A1931" s="602">
        <v>423618</v>
      </c>
      <c r="B1931" s="602" t="s">
        <v>5842</v>
      </c>
      <c r="C1931" s="602" t="s">
        <v>499</v>
      </c>
      <c r="D1931" s="602" t="s">
        <v>497</v>
      </c>
      <c r="E1931" s="602" t="s">
        <v>499</v>
      </c>
      <c r="F1931" s="602" t="s">
        <v>499</v>
      </c>
      <c r="G1931" s="602" t="s">
        <v>499</v>
      </c>
      <c r="H1931" s="602" t="s">
        <v>497</v>
      </c>
      <c r="I1931" s="602" t="s">
        <v>499</v>
      </c>
      <c r="J1931" s="602" t="s">
        <v>497</v>
      </c>
      <c r="K1931" s="602" t="s">
        <v>499</v>
      </c>
      <c r="L1931" s="602" t="s">
        <v>497</v>
      </c>
      <c r="M1931" s="602" t="s">
        <v>499</v>
      </c>
      <c r="N1931" s="602" t="s">
        <v>499</v>
      </c>
      <c r="O1931" s="602" t="s">
        <v>498</v>
      </c>
      <c r="P1931" s="602" t="s">
        <v>499</v>
      </c>
      <c r="Q1931" s="602" t="s">
        <v>499</v>
      </c>
      <c r="R1931" s="602" t="s">
        <v>498</v>
      </c>
      <c r="S1931" s="602" t="s">
        <v>499</v>
      </c>
      <c r="T1931" s="602" t="s">
        <v>498</v>
      </c>
      <c r="U1931" s="602" t="s">
        <v>498</v>
      </c>
      <c r="V1931" s="602" t="s">
        <v>498</v>
      </c>
      <c r="W1931" s="602" t="s">
        <v>498</v>
      </c>
      <c r="X1931" s="602" t="s">
        <v>498</v>
      </c>
    </row>
    <row r="1932" spans="1:24" s="602" customFormat="1">
      <c r="A1932" s="602">
        <v>423619</v>
      </c>
      <c r="B1932" s="602" t="s">
        <v>5842</v>
      </c>
      <c r="C1932" s="602" t="s">
        <v>499</v>
      </c>
      <c r="D1932" s="602" t="s">
        <v>497</v>
      </c>
      <c r="E1932" s="602" t="s">
        <v>497</v>
      </c>
      <c r="F1932" s="602" t="s">
        <v>497</v>
      </c>
      <c r="G1932" s="602" t="s">
        <v>499</v>
      </c>
      <c r="H1932" s="602" t="s">
        <v>497</v>
      </c>
      <c r="I1932" s="602" t="s">
        <v>499</v>
      </c>
      <c r="J1932" s="602" t="s">
        <v>499</v>
      </c>
      <c r="K1932" s="602" t="s">
        <v>499</v>
      </c>
      <c r="L1932" s="602" t="s">
        <v>498</v>
      </c>
      <c r="M1932" s="602" t="s">
        <v>499</v>
      </c>
      <c r="N1932" s="602" t="s">
        <v>499</v>
      </c>
      <c r="O1932" s="602" t="s">
        <v>498</v>
      </c>
      <c r="P1932" s="602" t="s">
        <v>499</v>
      </c>
      <c r="Q1932" s="602" t="s">
        <v>498</v>
      </c>
      <c r="R1932" s="602" t="s">
        <v>498</v>
      </c>
      <c r="S1932" s="602" t="s">
        <v>498</v>
      </c>
      <c r="T1932" s="602" t="s">
        <v>498</v>
      </c>
      <c r="U1932" s="602" t="s">
        <v>498</v>
      </c>
      <c r="V1932" s="602" t="s">
        <v>498</v>
      </c>
      <c r="W1932" s="602" t="s">
        <v>498</v>
      </c>
      <c r="X1932" s="602" t="s">
        <v>498</v>
      </c>
    </row>
    <row r="1933" spans="1:24" s="602" customFormat="1">
      <c r="A1933" s="602">
        <v>419992</v>
      </c>
      <c r="B1933" s="602" t="s">
        <v>5842</v>
      </c>
      <c r="C1933" s="602" t="s">
        <v>499</v>
      </c>
      <c r="D1933" s="602" t="s">
        <v>497</v>
      </c>
      <c r="E1933" s="602" t="s">
        <v>499</v>
      </c>
      <c r="F1933" s="602" t="s">
        <v>497</v>
      </c>
      <c r="G1933" s="602" t="s">
        <v>497</v>
      </c>
      <c r="H1933" s="602" t="s">
        <v>497</v>
      </c>
      <c r="I1933" s="602" t="s">
        <v>497</v>
      </c>
      <c r="J1933" s="602" t="s">
        <v>497</v>
      </c>
      <c r="K1933" s="602" t="s">
        <v>497</v>
      </c>
      <c r="L1933" s="602" t="s">
        <v>498</v>
      </c>
      <c r="M1933" s="602" t="s">
        <v>499</v>
      </c>
      <c r="N1933" s="602" t="s">
        <v>499</v>
      </c>
      <c r="O1933" s="602" t="s">
        <v>499</v>
      </c>
      <c r="P1933" s="602" t="s">
        <v>499</v>
      </c>
      <c r="Q1933" s="602" t="s">
        <v>499</v>
      </c>
      <c r="R1933" s="602" t="s">
        <v>499</v>
      </c>
      <c r="S1933" s="602" t="s">
        <v>499</v>
      </c>
      <c r="T1933" s="602" t="s">
        <v>498</v>
      </c>
      <c r="U1933" s="602" t="s">
        <v>498</v>
      </c>
      <c r="V1933" s="602" t="s">
        <v>498</v>
      </c>
      <c r="W1933" s="602" t="s">
        <v>498</v>
      </c>
      <c r="X1933" s="602" t="s">
        <v>498</v>
      </c>
    </row>
    <row r="1934" spans="1:24" s="602" customFormat="1">
      <c r="A1934" s="602">
        <v>423876</v>
      </c>
      <c r="B1934" s="602" t="s">
        <v>5842</v>
      </c>
      <c r="C1934" s="602" t="s">
        <v>499</v>
      </c>
      <c r="D1934" s="602" t="s">
        <v>497</v>
      </c>
      <c r="E1934" s="602" t="s">
        <v>497</v>
      </c>
      <c r="F1934" s="602" t="s">
        <v>499</v>
      </c>
      <c r="G1934" s="602" t="s">
        <v>497</v>
      </c>
      <c r="H1934" s="602" t="s">
        <v>499</v>
      </c>
      <c r="I1934" s="602" t="s">
        <v>497</v>
      </c>
      <c r="J1934" s="602" t="s">
        <v>497</v>
      </c>
      <c r="K1934" s="602" t="s">
        <v>499</v>
      </c>
      <c r="L1934" s="602" t="s">
        <v>499</v>
      </c>
      <c r="M1934" s="602" t="s">
        <v>497</v>
      </c>
      <c r="N1934" s="602" t="s">
        <v>499</v>
      </c>
      <c r="O1934" s="602" t="s">
        <v>499</v>
      </c>
      <c r="P1934" s="602" t="s">
        <v>499</v>
      </c>
      <c r="Q1934" s="602" t="s">
        <v>499</v>
      </c>
      <c r="R1934" s="602" t="s">
        <v>498</v>
      </c>
      <c r="S1934" s="602" t="s">
        <v>498</v>
      </c>
      <c r="T1934" s="602" t="s">
        <v>498</v>
      </c>
      <c r="U1934" s="602" t="s">
        <v>498</v>
      </c>
      <c r="V1934" s="602" t="s">
        <v>498</v>
      </c>
      <c r="W1934" s="602" t="s">
        <v>498</v>
      </c>
      <c r="X1934" s="602" t="s">
        <v>498</v>
      </c>
    </row>
    <row r="1935" spans="1:24" s="602" customFormat="1">
      <c r="A1935" s="602">
        <v>420133</v>
      </c>
      <c r="B1935" s="602" t="s">
        <v>5842</v>
      </c>
      <c r="C1935" s="602" t="s">
        <v>499</v>
      </c>
      <c r="D1935" s="602" t="s">
        <v>497</v>
      </c>
      <c r="E1935" s="602" t="s">
        <v>497</v>
      </c>
      <c r="F1935" s="602" t="s">
        <v>497</v>
      </c>
      <c r="G1935" s="602" t="s">
        <v>497</v>
      </c>
      <c r="H1935" s="602" t="s">
        <v>497</v>
      </c>
      <c r="I1935" s="602" t="s">
        <v>497</v>
      </c>
      <c r="J1935" s="602" t="s">
        <v>497</v>
      </c>
      <c r="K1935" s="602" t="s">
        <v>499</v>
      </c>
      <c r="L1935" s="602" t="s">
        <v>498</v>
      </c>
      <c r="M1935" s="602" t="s">
        <v>497</v>
      </c>
      <c r="N1935" s="602" t="s">
        <v>499</v>
      </c>
      <c r="O1935" s="602" t="s">
        <v>499</v>
      </c>
      <c r="P1935" s="602" t="s">
        <v>498</v>
      </c>
      <c r="Q1935" s="602" t="s">
        <v>499</v>
      </c>
      <c r="R1935" s="602" t="s">
        <v>498</v>
      </c>
      <c r="S1935" s="602" t="s">
        <v>499</v>
      </c>
      <c r="T1935" s="602" t="s">
        <v>498</v>
      </c>
      <c r="U1935" s="602" t="s">
        <v>498</v>
      </c>
      <c r="V1935" s="602" t="s">
        <v>498</v>
      </c>
      <c r="W1935" s="602" t="s">
        <v>498</v>
      </c>
      <c r="X1935" s="602" t="s">
        <v>498</v>
      </c>
    </row>
    <row r="1936" spans="1:24" s="602" customFormat="1">
      <c r="A1936" s="602">
        <v>420139</v>
      </c>
      <c r="B1936" s="602" t="s">
        <v>5842</v>
      </c>
      <c r="C1936" s="602" t="s">
        <v>499</v>
      </c>
      <c r="D1936" s="602" t="s">
        <v>497</v>
      </c>
      <c r="E1936" s="602" t="s">
        <v>497</v>
      </c>
      <c r="F1936" s="602" t="s">
        <v>497</v>
      </c>
      <c r="G1936" s="602" t="s">
        <v>499</v>
      </c>
      <c r="H1936" s="602" t="s">
        <v>497</v>
      </c>
      <c r="I1936" s="602" t="s">
        <v>497</v>
      </c>
      <c r="J1936" s="602" t="s">
        <v>499</v>
      </c>
      <c r="K1936" s="602" t="s">
        <v>499</v>
      </c>
      <c r="L1936" s="602" t="s">
        <v>498</v>
      </c>
      <c r="M1936" s="602" t="s">
        <v>499</v>
      </c>
      <c r="N1936" s="602" t="s">
        <v>499</v>
      </c>
      <c r="O1936" s="602" t="s">
        <v>499</v>
      </c>
      <c r="P1936" s="602" t="s">
        <v>498</v>
      </c>
      <c r="Q1936" s="602" t="s">
        <v>498</v>
      </c>
      <c r="R1936" s="602" t="s">
        <v>498</v>
      </c>
      <c r="S1936" s="602" t="s">
        <v>498</v>
      </c>
      <c r="T1936" s="602" t="s">
        <v>498</v>
      </c>
      <c r="U1936" s="602" t="s">
        <v>498</v>
      </c>
      <c r="V1936" s="602" t="s">
        <v>498</v>
      </c>
      <c r="W1936" s="602" t="s">
        <v>498</v>
      </c>
      <c r="X1936" s="602" t="s">
        <v>498</v>
      </c>
    </row>
    <row r="1937" spans="1:24" s="602" customFormat="1">
      <c r="A1937" s="602">
        <v>423939</v>
      </c>
      <c r="B1937" s="602" t="s">
        <v>5842</v>
      </c>
      <c r="C1937" s="602" t="s">
        <v>499</v>
      </c>
      <c r="D1937" s="602" t="s">
        <v>497</v>
      </c>
      <c r="E1937" s="602" t="s">
        <v>497</v>
      </c>
      <c r="F1937" s="602" t="s">
        <v>497</v>
      </c>
      <c r="G1937" s="602" t="s">
        <v>497</v>
      </c>
      <c r="H1937" s="602" t="s">
        <v>499</v>
      </c>
      <c r="I1937" s="602" t="s">
        <v>499</v>
      </c>
      <c r="J1937" s="602" t="s">
        <v>499</v>
      </c>
      <c r="K1937" s="602" t="s">
        <v>497</v>
      </c>
      <c r="L1937" s="602" t="s">
        <v>499</v>
      </c>
      <c r="M1937" s="602" t="s">
        <v>499</v>
      </c>
      <c r="N1937" s="602" t="s">
        <v>499</v>
      </c>
      <c r="O1937" s="602" t="s">
        <v>499</v>
      </c>
      <c r="P1937" s="602" t="s">
        <v>499</v>
      </c>
      <c r="Q1937" s="602" t="s">
        <v>499</v>
      </c>
      <c r="R1937" s="602" t="s">
        <v>499</v>
      </c>
      <c r="S1937" s="602" t="s">
        <v>498</v>
      </c>
      <c r="T1937" s="602" t="s">
        <v>498</v>
      </c>
      <c r="U1937" s="602" t="s">
        <v>498</v>
      </c>
      <c r="V1937" s="602" t="s">
        <v>498</v>
      </c>
      <c r="W1937" s="602" t="s">
        <v>498</v>
      </c>
      <c r="X1937" s="602" t="s">
        <v>498</v>
      </c>
    </row>
    <row r="1938" spans="1:24" s="602" customFormat="1">
      <c r="A1938" s="602">
        <v>424064</v>
      </c>
      <c r="B1938" s="602" t="s">
        <v>5842</v>
      </c>
      <c r="C1938" s="602" t="s">
        <v>499</v>
      </c>
      <c r="D1938" s="602" t="s">
        <v>497</v>
      </c>
      <c r="E1938" s="602" t="s">
        <v>499</v>
      </c>
      <c r="F1938" s="602" t="s">
        <v>499</v>
      </c>
      <c r="G1938" s="602" t="s">
        <v>499</v>
      </c>
      <c r="H1938" s="602" t="s">
        <v>499</v>
      </c>
      <c r="I1938" s="602" t="s">
        <v>498</v>
      </c>
      <c r="J1938" s="602" t="s">
        <v>499</v>
      </c>
      <c r="K1938" s="602" t="s">
        <v>497</v>
      </c>
      <c r="L1938" s="602" t="s">
        <v>499</v>
      </c>
      <c r="M1938" s="602" t="s">
        <v>499</v>
      </c>
      <c r="N1938" s="602" t="s">
        <v>498</v>
      </c>
      <c r="O1938" s="602" t="s">
        <v>499</v>
      </c>
      <c r="P1938" s="602" t="s">
        <v>498</v>
      </c>
      <c r="Q1938" s="602" t="s">
        <v>499</v>
      </c>
      <c r="R1938" s="602" t="s">
        <v>498</v>
      </c>
      <c r="S1938" s="602" t="s">
        <v>498</v>
      </c>
      <c r="T1938" s="602" t="s">
        <v>498</v>
      </c>
      <c r="U1938" s="602" t="s">
        <v>498</v>
      </c>
      <c r="V1938" s="602" t="s">
        <v>498</v>
      </c>
      <c r="W1938" s="602" t="s">
        <v>498</v>
      </c>
      <c r="X1938" s="602" t="s">
        <v>498</v>
      </c>
    </row>
    <row r="1939" spans="1:24" s="602" customFormat="1">
      <c r="A1939" s="602">
        <v>424065</v>
      </c>
      <c r="B1939" s="602" t="s">
        <v>5842</v>
      </c>
      <c r="C1939" s="602" t="s">
        <v>499</v>
      </c>
      <c r="D1939" s="602" t="s">
        <v>497</v>
      </c>
      <c r="E1939" s="602" t="s">
        <v>499</v>
      </c>
      <c r="F1939" s="602" t="s">
        <v>497</v>
      </c>
      <c r="G1939" s="602" t="s">
        <v>499</v>
      </c>
      <c r="H1939" s="602" t="s">
        <v>499</v>
      </c>
      <c r="I1939" s="602" t="s">
        <v>499</v>
      </c>
      <c r="J1939" s="602" t="s">
        <v>499</v>
      </c>
      <c r="K1939" s="602" t="s">
        <v>499</v>
      </c>
      <c r="L1939" s="602" t="s">
        <v>499</v>
      </c>
      <c r="M1939" s="602" t="s">
        <v>499</v>
      </c>
      <c r="N1939" s="602" t="s">
        <v>498</v>
      </c>
      <c r="O1939" s="602" t="s">
        <v>498</v>
      </c>
      <c r="P1939" s="602" t="s">
        <v>498</v>
      </c>
      <c r="Q1939" s="602" t="s">
        <v>498</v>
      </c>
      <c r="R1939" s="602" t="s">
        <v>498</v>
      </c>
      <c r="S1939" s="602" t="s">
        <v>498</v>
      </c>
      <c r="T1939" s="602" t="s">
        <v>498</v>
      </c>
      <c r="U1939" s="602" t="s">
        <v>498</v>
      </c>
      <c r="V1939" s="602" t="s">
        <v>498</v>
      </c>
      <c r="W1939" s="602" t="s">
        <v>498</v>
      </c>
      <c r="X1939" s="602" t="s">
        <v>498</v>
      </c>
    </row>
    <row r="1940" spans="1:24" s="602" customFormat="1">
      <c r="A1940" s="602">
        <v>420384</v>
      </c>
      <c r="B1940" s="602" t="s">
        <v>5842</v>
      </c>
      <c r="C1940" s="602" t="s">
        <v>499</v>
      </c>
      <c r="D1940" s="602" t="s">
        <v>497</v>
      </c>
      <c r="E1940" s="602" t="s">
        <v>497</v>
      </c>
      <c r="F1940" s="602" t="s">
        <v>497</v>
      </c>
      <c r="G1940" s="602" t="s">
        <v>497</v>
      </c>
      <c r="H1940" s="602" t="s">
        <v>499</v>
      </c>
      <c r="I1940" s="602" t="s">
        <v>497</v>
      </c>
      <c r="J1940" s="602" t="s">
        <v>498</v>
      </c>
      <c r="K1940" s="602" t="s">
        <v>497</v>
      </c>
      <c r="L1940" s="602" t="s">
        <v>499</v>
      </c>
      <c r="M1940" s="602" t="s">
        <v>498</v>
      </c>
      <c r="N1940" s="602" t="s">
        <v>499</v>
      </c>
      <c r="O1940" s="602" t="s">
        <v>499</v>
      </c>
      <c r="P1940" s="602" t="s">
        <v>498</v>
      </c>
      <c r="Q1940" s="602" t="s">
        <v>498</v>
      </c>
      <c r="R1940" s="602" t="s">
        <v>498</v>
      </c>
      <c r="S1940" s="602" t="s">
        <v>499</v>
      </c>
      <c r="T1940" s="602" t="s">
        <v>498</v>
      </c>
      <c r="U1940" s="602" t="s">
        <v>498</v>
      </c>
      <c r="V1940" s="602" t="s">
        <v>498</v>
      </c>
      <c r="W1940" s="602" t="s">
        <v>498</v>
      </c>
      <c r="X1940" s="602" t="s">
        <v>498</v>
      </c>
    </row>
    <row r="1941" spans="1:24" s="602" customFormat="1">
      <c r="A1941" s="602">
        <v>416950</v>
      </c>
      <c r="B1941" s="602" t="s">
        <v>5842</v>
      </c>
      <c r="C1941" s="602" t="s">
        <v>499</v>
      </c>
      <c r="D1941" s="602" t="s">
        <v>497</v>
      </c>
      <c r="E1941" s="602" t="s">
        <v>498</v>
      </c>
      <c r="F1941" s="602" t="s">
        <v>499</v>
      </c>
      <c r="G1941" s="602" t="s">
        <v>498</v>
      </c>
      <c r="H1941" s="602" t="s">
        <v>499</v>
      </c>
      <c r="I1941" s="602" t="s">
        <v>499</v>
      </c>
      <c r="J1941" s="602" t="s">
        <v>499</v>
      </c>
      <c r="K1941" s="602" t="s">
        <v>499</v>
      </c>
      <c r="L1941" s="602" t="s">
        <v>498</v>
      </c>
      <c r="M1941" s="602" t="s">
        <v>499</v>
      </c>
      <c r="N1941" s="602" t="s">
        <v>499</v>
      </c>
      <c r="O1941" s="602" t="s">
        <v>499</v>
      </c>
      <c r="P1941" s="602" t="s">
        <v>499</v>
      </c>
      <c r="Q1941" s="602" t="s">
        <v>499</v>
      </c>
      <c r="R1941" s="602" t="s">
        <v>498</v>
      </c>
      <c r="S1941" s="602" t="s">
        <v>498</v>
      </c>
      <c r="T1941" s="602" t="s">
        <v>498</v>
      </c>
      <c r="U1941" s="602" t="s">
        <v>498</v>
      </c>
      <c r="V1941" s="602" t="s">
        <v>498</v>
      </c>
      <c r="W1941" s="602" t="s">
        <v>498</v>
      </c>
      <c r="X1941" s="602" t="s">
        <v>498</v>
      </c>
    </row>
    <row r="1942" spans="1:24" s="602" customFormat="1">
      <c r="A1942" s="602">
        <v>407845</v>
      </c>
      <c r="B1942" s="602" t="s">
        <v>5842</v>
      </c>
      <c r="C1942" s="602" t="s">
        <v>499</v>
      </c>
      <c r="D1942" s="602" t="s">
        <v>497</v>
      </c>
      <c r="E1942" s="602" t="s">
        <v>498</v>
      </c>
      <c r="F1942" s="602" t="s">
        <v>498</v>
      </c>
      <c r="G1942" s="602" t="s">
        <v>497</v>
      </c>
      <c r="H1942" s="602" t="s">
        <v>498</v>
      </c>
      <c r="I1942" s="602" t="s">
        <v>497</v>
      </c>
      <c r="J1942" s="602" t="s">
        <v>497</v>
      </c>
      <c r="K1942" s="602" t="s">
        <v>497</v>
      </c>
      <c r="L1942" s="602" t="s">
        <v>498</v>
      </c>
      <c r="M1942" s="602" t="s">
        <v>497</v>
      </c>
      <c r="N1942" s="602" t="s">
        <v>497</v>
      </c>
      <c r="O1942" s="602" t="s">
        <v>497</v>
      </c>
      <c r="P1942" s="602" t="s">
        <v>498</v>
      </c>
      <c r="Q1942" s="602" t="s">
        <v>497</v>
      </c>
      <c r="R1942" s="602" t="s">
        <v>498</v>
      </c>
      <c r="S1942" s="602" t="s">
        <v>498</v>
      </c>
      <c r="T1942" s="602" t="s">
        <v>498</v>
      </c>
      <c r="U1942" s="602" t="s">
        <v>498</v>
      </c>
      <c r="V1942" s="602" t="s">
        <v>498</v>
      </c>
      <c r="W1942" s="602" t="s">
        <v>498</v>
      </c>
      <c r="X1942" s="602" t="s">
        <v>498</v>
      </c>
    </row>
    <row r="1943" spans="1:24" s="602" customFormat="1">
      <c r="A1943" s="602">
        <v>419212</v>
      </c>
      <c r="B1943" s="602" t="s">
        <v>5842</v>
      </c>
      <c r="C1943" s="602" t="s">
        <v>499</v>
      </c>
      <c r="D1943" s="602" t="s">
        <v>497</v>
      </c>
      <c r="E1943" s="602" t="s">
        <v>498</v>
      </c>
      <c r="F1943" s="602" t="s">
        <v>499</v>
      </c>
      <c r="G1943" s="602" t="s">
        <v>499</v>
      </c>
      <c r="H1943" s="602" t="s">
        <v>497</v>
      </c>
      <c r="I1943" s="602" t="s">
        <v>499</v>
      </c>
      <c r="J1943" s="602" t="s">
        <v>497</v>
      </c>
      <c r="K1943" s="602" t="s">
        <v>499</v>
      </c>
      <c r="L1943" s="602" t="s">
        <v>498</v>
      </c>
      <c r="M1943" s="602" t="s">
        <v>497</v>
      </c>
      <c r="N1943" s="602" t="s">
        <v>498</v>
      </c>
      <c r="O1943" s="602" t="s">
        <v>498</v>
      </c>
      <c r="P1943" s="602" t="s">
        <v>499</v>
      </c>
      <c r="Q1943" s="602" t="s">
        <v>498</v>
      </c>
      <c r="R1943" s="602" t="s">
        <v>498</v>
      </c>
      <c r="S1943" s="602" t="s">
        <v>498</v>
      </c>
      <c r="T1943" s="602" t="s">
        <v>498</v>
      </c>
      <c r="U1943" s="602" t="s">
        <v>498</v>
      </c>
      <c r="V1943" s="602" t="s">
        <v>498</v>
      </c>
      <c r="W1943" s="602" t="s">
        <v>498</v>
      </c>
      <c r="X1943" s="602" t="s">
        <v>498</v>
      </c>
    </row>
    <row r="1944" spans="1:24" s="602" customFormat="1">
      <c r="A1944" s="602">
        <v>406759</v>
      </c>
      <c r="B1944" s="602" t="s">
        <v>5842</v>
      </c>
      <c r="C1944" s="602" t="s">
        <v>499</v>
      </c>
      <c r="D1944" s="602" t="s">
        <v>497</v>
      </c>
      <c r="E1944" s="602" t="s">
        <v>498</v>
      </c>
      <c r="F1944" s="602" t="s">
        <v>497</v>
      </c>
      <c r="G1944" s="602" t="s">
        <v>497</v>
      </c>
      <c r="H1944" s="602" t="s">
        <v>498</v>
      </c>
      <c r="I1944" s="602" t="s">
        <v>497</v>
      </c>
      <c r="J1944" s="602" t="s">
        <v>497</v>
      </c>
      <c r="K1944" s="602" t="s">
        <v>497</v>
      </c>
      <c r="L1944" s="602" t="s">
        <v>498</v>
      </c>
      <c r="M1944" s="602" t="s">
        <v>497</v>
      </c>
      <c r="N1944" s="602" t="s">
        <v>497</v>
      </c>
      <c r="O1944" s="602" t="s">
        <v>497</v>
      </c>
      <c r="P1944" s="602" t="s">
        <v>497</v>
      </c>
      <c r="Q1944" s="602" t="s">
        <v>497</v>
      </c>
      <c r="R1944" s="602" t="s">
        <v>498</v>
      </c>
      <c r="S1944" s="602" t="s">
        <v>498</v>
      </c>
      <c r="T1944" s="602" t="s">
        <v>497</v>
      </c>
      <c r="U1944" s="602" t="s">
        <v>497</v>
      </c>
      <c r="V1944" s="602" t="s">
        <v>497</v>
      </c>
      <c r="W1944" s="602" t="s">
        <v>497</v>
      </c>
      <c r="X1944" s="602" t="s">
        <v>497</v>
      </c>
    </row>
    <row r="1945" spans="1:24" s="602" customFormat="1">
      <c r="A1945" s="602">
        <v>407047</v>
      </c>
      <c r="B1945" s="602" t="s">
        <v>5842</v>
      </c>
      <c r="C1945" s="602" t="s">
        <v>499</v>
      </c>
      <c r="D1945" s="602" t="s">
        <v>497</v>
      </c>
      <c r="E1945" s="602" t="s">
        <v>498</v>
      </c>
      <c r="F1945" s="602" t="s">
        <v>498</v>
      </c>
      <c r="G1945" s="602" t="s">
        <v>497</v>
      </c>
      <c r="H1945" s="602" t="s">
        <v>499</v>
      </c>
      <c r="I1945" s="602" t="s">
        <v>499</v>
      </c>
      <c r="J1945" s="602" t="s">
        <v>499</v>
      </c>
      <c r="K1945" s="602" t="s">
        <v>499</v>
      </c>
      <c r="L1945" s="602" t="s">
        <v>499</v>
      </c>
      <c r="M1945" s="602" t="s">
        <v>498</v>
      </c>
      <c r="N1945" s="602" t="s">
        <v>499</v>
      </c>
      <c r="O1945" s="602" t="s">
        <v>497</v>
      </c>
      <c r="P1945" s="602" t="s">
        <v>499</v>
      </c>
      <c r="Q1945" s="602" t="s">
        <v>497</v>
      </c>
      <c r="R1945" s="602" t="s">
        <v>497</v>
      </c>
      <c r="S1945" s="602" t="s">
        <v>498</v>
      </c>
      <c r="T1945" s="602" t="s">
        <v>499</v>
      </c>
      <c r="U1945" s="602" t="s">
        <v>499</v>
      </c>
      <c r="V1945" s="602" t="s">
        <v>497</v>
      </c>
      <c r="W1945" s="602" t="s">
        <v>497</v>
      </c>
      <c r="X1945" s="602" t="s">
        <v>497</v>
      </c>
    </row>
    <row r="1946" spans="1:24" s="602" customFormat="1">
      <c r="A1946" s="602">
        <v>405525</v>
      </c>
      <c r="B1946" s="602" t="s">
        <v>5842</v>
      </c>
      <c r="C1946" s="602" t="s">
        <v>499</v>
      </c>
      <c r="D1946" s="602" t="s">
        <v>497</v>
      </c>
      <c r="E1946" s="602" t="s">
        <v>498</v>
      </c>
      <c r="F1946" s="602" t="s">
        <v>498</v>
      </c>
      <c r="G1946" s="602" t="s">
        <v>497</v>
      </c>
      <c r="H1946" s="602" t="s">
        <v>498</v>
      </c>
      <c r="I1946" s="602" t="s">
        <v>497</v>
      </c>
      <c r="J1946" s="602" t="s">
        <v>497</v>
      </c>
      <c r="K1946" s="602" t="s">
        <v>497</v>
      </c>
      <c r="L1946" s="602" t="s">
        <v>499</v>
      </c>
      <c r="M1946" s="602" t="s">
        <v>497</v>
      </c>
      <c r="N1946" s="602" t="s">
        <v>499</v>
      </c>
      <c r="O1946" s="602" t="s">
        <v>499</v>
      </c>
      <c r="P1946" s="602" t="s">
        <v>499</v>
      </c>
      <c r="Q1946" s="602" t="s">
        <v>497</v>
      </c>
      <c r="R1946" s="602" t="s">
        <v>497</v>
      </c>
      <c r="S1946" s="602" t="s">
        <v>498</v>
      </c>
      <c r="T1946" s="602" t="s">
        <v>497</v>
      </c>
      <c r="U1946" s="602" t="s">
        <v>498</v>
      </c>
      <c r="V1946" s="602" t="s">
        <v>498</v>
      </c>
      <c r="W1946" s="602" t="s">
        <v>498</v>
      </c>
      <c r="X1946" s="602" t="s">
        <v>497</v>
      </c>
    </row>
    <row r="1947" spans="1:24" s="602" customFormat="1">
      <c r="A1947" s="602">
        <v>411118</v>
      </c>
      <c r="B1947" s="602" t="s">
        <v>5842</v>
      </c>
      <c r="C1947" s="602" t="s">
        <v>499</v>
      </c>
      <c r="D1947" s="602" t="s">
        <v>497</v>
      </c>
      <c r="E1947" s="602" t="s">
        <v>498</v>
      </c>
      <c r="F1947" s="602" t="s">
        <v>497</v>
      </c>
      <c r="G1947" s="602" t="s">
        <v>497</v>
      </c>
      <c r="H1947" s="602" t="s">
        <v>497</v>
      </c>
      <c r="I1947" s="602" t="s">
        <v>497</v>
      </c>
      <c r="J1947" s="602" t="s">
        <v>499</v>
      </c>
      <c r="K1947" s="602" t="s">
        <v>499</v>
      </c>
      <c r="L1947" s="602" t="s">
        <v>497</v>
      </c>
      <c r="M1947" s="602" t="s">
        <v>497</v>
      </c>
      <c r="N1947" s="602" t="s">
        <v>499</v>
      </c>
      <c r="O1947" s="602" t="s">
        <v>497</v>
      </c>
      <c r="P1947" s="602" t="s">
        <v>497</v>
      </c>
      <c r="Q1947" s="602" t="s">
        <v>499</v>
      </c>
      <c r="R1947" s="602" t="s">
        <v>497</v>
      </c>
      <c r="S1947" s="602" t="s">
        <v>497</v>
      </c>
      <c r="T1947" s="602" t="s">
        <v>497</v>
      </c>
      <c r="U1947" s="602" t="s">
        <v>497</v>
      </c>
      <c r="V1947" s="602" t="s">
        <v>499</v>
      </c>
      <c r="W1947" s="602" t="s">
        <v>497</v>
      </c>
      <c r="X1947" s="602" t="s">
        <v>497</v>
      </c>
    </row>
    <row r="1948" spans="1:24" s="602" customFormat="1">
      <c r="A1948" s="602">
        <v>421411</v>
      </c>
      <c r="B1948" s="602" t="s">
        <v>5842</v>
      </c>
      <c r="C1948" s="602" t="s">
        <v>499</v>
      </c>
      <c r="D1948" s="602" t="s">
        <v>497</v>
      </c>
      <c r="E1948" s="602" t="s">
        <v>499</v>
      </c>
      <c r="F1948" s="602" t="s">
        <v>499</v>
      </c>
      <c r="G1948" s="602" t="s">
        <v>497</v>
      </c>
      <c r="H1948" s="602" t="s">
        <v>497</v>
      </c>
      <c r="I1948" s="602" t="s">
        <v>499</v>
      </c>
      <c r="J1948" s="602" t="s">
        <v>499</v>
      </c>
      <c r="K1948" s="602" t="s">
        <v>499</v>
      </c>
      <c r="L1948" s="602" t="s">
        <v>498</v>
      </c>
      <c r="M1948" s="602" t="s">
        <v>497</v>
      </c>
      <c r="N1948" s="602" t="s">
        <v>497</v>
      </c>
      <c r="O1948" s="602" t="s">
        <v>498</v>
      </c>
      <c r="P1948" s="602" t="s">
        <v>499</v>
      </c>
      <c r="Q1948" s="602" t="s">
        <v>499</v>
      </c>
      <c r="R1948" s="602" t="s">
        <v>498</v>
      </c>
      <c r="S1948" s="602" t="s">
        <v>498</v>
      </c>
      <c r="T1948" s="602" t="s">
        <v>498</v>
      </c>
      <c r="U1948" s="602" t="s">
        <v>498</v>
      </c>
      <c r="V1948" s="602" t="s">
        <v>498</v>
      </c>
      <c r="W1948" s="602" t="s">
        <v>498</v>
      </c>
      <c r="X1948" s="602" t="s">
        <v>498</v>
      </c>
    </row>
    <row r="1949" spans="1:24" s="602" customFormat="1">
      <c r="A1949" s="602">
        <v>417975</v>
      </c>
      <c r="B1949" s="602" t="s">
        <v>5842</v>
      </c>
      <c r="C1949" s="602" t="s">
        <v>499</v>
      </c>
      <c r="D1949" s="602" t="s">
        <v>497</v>
      </c>
      <c r="E1949" s="602" t="s">
        <v>499</v>
      </c>
      <c r="F1949" s="602" t="s">
        <v>497</v>
      </c>
      <c r="G1949" s="602" t="s">
        <v>498</v>
      </c>
      <c r="H1949" s="602" t="s">
        <v>499</v>
      </c>
      <c r="I1949" s="602" t="s">
        <v>497</v>
      </c>
      <c r="J1949" s="602" t="s">
        <v>499</v>
      </c>
      <c r="K1949" s="602" t="s">
        <v>497</v>
      </c>
      <c r="L1949" s="602" t="s">
        <v>498</v>
      </c>
      <c r="M1949" s="602" t="s">
        <v>497</v>
      </c>
      <c r="N1949" s="602" t="s">
        <v>497</v>
      </c>
      <c r="O1949" s="602" t="s">
        <v>498</v>
      </c>
      <c r="P1949" s="602" t="s">
        <v>498</v>
      </c>
      <c r="Q1949" s="602" t="s">
        <v>499</v>
      </c>
      <c r="R1949" s="602" t="s">
        <v>498</v>
      </c>
      <c r="S1949" s="602" t="s">
        <v>498</v>
      </c>
      <c r="T1949" s="602" t="s">
        <v>498</v>
      </c>
      <c r="U1949" s="602" t="s">
        <v>498</v>
      </c>
      <c r="V1949" s="602" t="s">
        <v>498</v>
      </c>
      <c r="W1949" s="602" t="s">
        <v>498</v>
      </c>
      <c r="X1949" s="602" t="s">
        <v>498</v>
      </c>
    </row>
    <row r="1950" spans="1:24" s="602" customFormat="1">
      <c r="A1950" s="602">
        <v>416943</v>
      </c>
      <c r="B1950" s="602" t="s">
        <v>5842</v>
      </c>
      <c r="C1950" s="602" t="s">
        <v>499</v>
      </c>
      <c r="D1950" s="602" t="s">
        <v>497</v>
      </c>
      <c r="E1950" s="602" t="s">
        <v>499</v>
      </c>
      <c r="F1950" s="602" t="s">
        <v>499</v>
      </c>
      <c r="G1950" s="602" t="s">
        <v>497</v>
      </c>
      <c r="H1950" s="602" t="s">
        <v>497</v>
      </c>
      <c r="I1950" s="602" t="s">
        <v>497</v>
      </c>
      <c r="J1950" s="602" t="s">
        <v>497</v>
      </c>
      <c r="K1950" s="602" t="s">
        <v>497</v>
      </c>
      <c r="L1950" s="602" t="s">
        <v>498</v>
      </c>
      <c r="M1950" s="602" t="s">
        <v>497</v>
      </c>
      <c r="N1950" s="602" t="s">
        <v>499</v>
      </c>
      <c r="O1950" s="602" t="s">
        <v>497</v>
      </c>
      <c r="P1950" s="602" t="s">
        <v>497</v>
      </c>
      <c r="Q1950" s="602" t="s">
        <v>498</v>
      </c>
      <c r="R1950" s="602" t="s">
        <v>498</v>
      </c>
      <c r="S1950" s="602" t="s">
        <v>498</v>
      </c>
      <c r="T1950" s="602" t="s">
        <v>499</v>
      </c>
      <c r="U1950" s="602" t="s">
        <v>499</v>
      </c>
      <c r="V1950" s="602" t="s">
        <v>497</v>
      </c>
      <c r="W1950" s="602" t="s">
        <v>498</v>
      </c>
      <c r="X1950" s="602" t="s">
        <v>499</v>
      </c>
    </row>
    <row r="1951" spans="1:24" s="602" customFormat="1">
      <c r="A1951" s="602">
        <v>422465</v>
      </c>
      <c r="B1951" s="602" t="s">
        <v>5842</v>
      </c>
      <c r="C1951" s="602" t="s">
        <v>499</v>
      </c>
      <c r="D1951" s="602" t="s">
        <v>497</v>
      </c>
      <c r="E1951" s="602" t="s">
        <v>499</v>
      </c>
      <c r="F1951" s="602" t="s">
        <v>499</v>
      </c>
      <c r="G1951" s="602" t="s">
        <v>499</v>
      </c>
      <c r="H1951" s="602" t="s">
        <v>497</v>
      </c>
      <c r="I1951" s="602" t="s">
        <v>499</v>
      </c>
      <c r="J1951" s="602" t="s">
        <v>498</v>
      </c>
      <c r="K1951" s="602" t="s">
        <v>499</v>
      </c>
      <c r="L1951" s="602" t="s">
        <v>498</v>
      </c>
      <c r="M1951" s="602" t="s">
        <v>498</v>
      </c>
      <c r="N1951" s="602" t="s">
        <v>497</v>
      </c>
      <c r="O1951" s="602" t="s">
        <v>499</v>
      </c>
      <c r="P1951" s="602" t="s">
        <v>499</v>
      </c>
      <c r="Q1951" s="602" t="s">
        <v>497</v>
      </c>
      <c r="R1951" s="602" t="s">
        <v>498</v>
      </c>
      <c r="S1951" s="602" t="s">
        <v>498</v>
      </c>
      <c r="T1951" s="602" t="s">
        <v>499</v>
      </c>
      <c r="U1951" s="602" t="s">
        <v>499</v>
      </c>
      <c r="V1951" s="602" t="s">
        <v>499</v>
      </c>
      <c r="W1951" s="602" t="s">
        <v>499</v>
      </c>
      <c r="X1951" s="602" t="s">
        <v>499</v>
      </c>
    </row>
    <row r="1952" spans="1:24" s="602" customFormat="1">
      <c r="A1952" s="602">
        <v>419703</v>
      </c>
      <c r="B1952" s="602" t="s">
        <v>5842</v>
      </c>
      <c r="C1952" s="602" t="s">
        <v>499</v>
      </c>
      <c r="D1952" s="602" t="s">
        <v>497</v>
      </c>
      <c r="E1952" s="602" t="s">
        <v>499</v>
      </c>
      <c r="F1952" s="602" t="s">
        <v>497</v>
      </c>
      <c r="G1952" s="602" t="s">
        <v>497</v>
      </c>
      <c r="H1952" s="602" t="s">
        <v>497</v>
      </c>
      <c r="I1952" s="602" t="s">
        <v>497</v>
      </c>
      <c r="J1952" s="602" t="s">
        <v>499</v>
      </c>
      <c r="K1952" s="602" t="s">
        <v>499</v>
      </c>
      <c r="L1952" s="602" t="s">
        <v>499</v>
      </c>
      <c r="M1952" s="602" t="s">
        <v>497</v>
      </c>
      <c r="N1952" s="602" t="s">
        <v>497</v>
      </c>
      <c r="O1952" s="602" t="s">
        <v>497</v>
      </c>
      <c r="P1952" s="602" t="s">
        <v>499</v>
      </c>
      <c r="Q1952" s="602" t="s">
        <v>497</v>
      </c>
      <c r="R1952" s="602" t="s">
        <v>499</v>
      </c>
      <c r="S1952" s="602" t="s">
        <v>498</v>
      </c>
      <c r="T1952" s="602" t="s">
        <v>497</v>
      </c>
      <c r="U1952" s="602" t="s">
        <v>499</v>
      </c>
      <c r="V1952" s="602" t="s">
        <v>499</v>
      </c>
      <c r="W1952" s="602" t="s">
        <v>497</v>
      </c>
      <c r="X1952" s="602" t="s">
        <v>499</v>
      </c>
    </row>
    <row r="1953" spans="1:24" s="602" customFormat="1">
      <c r="A1953" s="602">
        <v>415287</v>
      </c>
      <c r="B1953" s="602" t="s">
        <v>5842</v>
      </c>
      <c r="C1953" s="602" t="s">
        <v>499</v>
      </c>
      <c r="D1953" s="602" t="s">
        <v>497</v>
      </c>
      <c r="E1953" s="602" t="s">
        <v>499</v>
      </c>
      <c r="F1953" s="602" t="s">
        <v>497</v>
      </c>
      <c r="G1953" s="602" t="s">
        <v>497</v>
      </c>
      <c r="H1953" s="602" t="s">
        <v>499</v>
      </c>
      <c r="I1953" s="602" t="s">
        <v>497</v>
      </c>
      <c r="J1953" s="602" t="s">
        <v>497</v>
      </c>
      <c r="K1953" s="602" t="s">
        <v>497</v>
      </c>
      <c r="L1953" s="602" t="s">
        <v>499</v>
      </c>
      <c r="M1953" s="602" t="s">
        <v>497</v>
      </c>
      <c r="N1953" s="602" t="s">
        <v>497</v>
      </c>
      <c r="O1953" s="602" t="s">
        <v>499</v>
      </c>
      <c r="P1953" s="602" t="s">
        <v>497</v>
      </c>
      <c r="Q1953" s="602" t="s">
        <v>497</v>
      </c>
      <c r="R1953" s="602" t="s">
        <v>498</v>
      </c>
      <c r="S1953" s="602" t="s">
        <v>499</v>
      </c>
      <c r="T1953" s="602" t="s">
        <v>498</v>
      </c>
      <c r="U1953" s="602" t="s">
        <v>499</v>
      </c>
      <c r="V1953" s="602" t="s">
        <v>499</v>
      </c>
      <c r="W1953" s="602" t="s">
        <v>498</v>
      </c>
      <c r="X1953" s="602" t="s">
        <v>498</v>
      </c>
    </row>
    <row r="1954" spans="1:24" s="602" customFormat="1">
      <c r="A1954" s="602">
        <v>417555</v>
      </c>
      <c r="B1954" s="602" t="s">
        <v>5842</v>
      </c>
      <c r="C1954" s="602" t="s">
        <v>499</v>
      </c>
      <c r="D1954" s="602" t="s">
        <v>497</v>
      </c>
      <c r="E1954" s="602" t="s">
        <v>499</v>
      </c>
      <c r="F1954" s="602" t="s">
        <v>499</v>
      </c>
      <c r="G1954" s="602" t="s">
        <v>499</v>
      </c>
      <c r="H1954" s="602" t="s">
        <v>499</v>
      </c>
      <c r="I1954" s="602" t="s">
        <v>499</v>
      </c>
      <c r="J1954" s="602" t="s">
        <v>499</v>
      </c>
      <c r="K1954" s="602" t="s">
        <v>499</v>
      </c>
      <c r="L1954" s="602" t="s">
        <v>498</v>
      </c>
      <c r="M1954" s="602" t="s">
        <v>499</v>
      </c>
      <c r="N1954" s="602" t="s">
        <v>497</v>
      </c>
      <c r="O1954" s="602" t="s">
        <v>499</v>
      </c>
      <c r="P1954" s="602" t="s">
        <v>499</v>
      </c>
      <c r="Q1954" s="602" t="s">
        <v>497</v>
      </c>
      <c r="R1954" s="602" t="s">
        <v>498</v>
      </c>
      <c r="S1954" s="602" t="s">
        <v>499</v>
      </c>
      <c r="T1954" s="602" t="s">
        <v>498</v>
      </c>
      <c r="U1954" s="602" t="s">
        <v>499</v>
      </c>
      <c r="V1954" s="602" t="s">
        <v>499</v>
      </c>
      <c r="W1954" s="602" t="s">
        <v>499</v>
      </c>
      <c r="X1954" s="602" t="s">
        <v>499</v>
      </c>
    </row>
    <row r="1955" spans="1:24" s="602" customFormat="1">
      <c r="A1955" s="602">
        <v>420285</v>
      </c>
      <c r="B1955" s="602" t="s">
        <v>5842</v>
      </c>
      <c r="C1955" s="602" t="s">
        <v>499</v>
      </c>
      <c r="D1955" s="602" t="s">
        <v>497</v>
      </c>
      <c r="E1955" s="602" t="s">
        <v>499</v>
      </c>
      <c r="F1955" s="602" t="s">
        <v>499</v>
      </c>
      <c r="G1955" s="602" t="s">
        <v>499</v>
      </c>
      <c r="H1955" s="602" t="s">
        <v>497</v>
      </c>
      <c r="I1955" s="602" t="s">
        <v>497</v>
      </c>
      <c r="J1955" s="602" t="s">
        <v>497</v>
      </c>
      <c r="K1955" s="602" t="s">
        <v>499</v>
      </c>
      <c r="L1955" s="602" t="s">
        <v>498</v>
      </c>
      <c r="M1955" s="602" t="s">
        <v>497</v>
      </c>
      <c r="N1955" s="602" t="s">
        <v>497</v>
      </c>
      <c r="O1955" s="602" t="s">
        <v>499</v>
      </c>
      <c r="P1955" s="602" t="s">
        <v>497</v>
      </c>
      <c r="Q1955" s="602" t="s">
        <v>499</v>
      </c>
      <c r="R1955" s="602" t="s">
        <v>498</v>
      </c>
      <c r="S1955" s="602" t="s">
        <v>499</v>
      </c>
      <c r="T1955" s="602" t="s">
        <v>498</v>
      </c>
      <c r="U1955" s="602" t="s">
        <v>499</v>
      </c>
      <c r="V1955" s="602" t="s">
        <v>498</v>
      </c>
      <c r="W1955" s="602" t="s">
        <v>499</v>
      </c>
      <c r="X1955" s="602" t="s">
        <v>498</v>
      </c>
    </row>
    <row r="1956" spans="1:24" s="602" customFormat="1">
      <c r="A1956" s="602">
        <v>412589</v>
      </c>
      <c r="B1956" s="602" t="s">
        <v>5842</v>
      </c>
      <c r="C1956" s="602" t="s">
        <v>499</v>
      </c>
      <c r="D1956" s="602" t="s">
        <v>497</v>
      </c>
      <c r="E1956" s="602" t="s">
        <v>499</v>
      </c>
      <c r="F1956" s="602" t="s">
        <v>499</v>
      </c>
      <c r="G1956" s="602" t="s">
        <v>499</v>
      </c>
      <c r="H1956" s="602" t="s">
        <v>497</v>
      </c>
      <c r="I1956" s="602" t="s">
        <v>499</v>
      </c>
      <c r="J1956" s="602" t="s">
        <v>499</v>
      </c>
      <c r="K1956" s="602" t="s">
        <v>499</v>
      </c>
      <c r="L1956" s="602" t="s">
        <v>497</v>
      </c>
      <c r="M1956" s="602" t="s">
        <v>499</v>
      </c>
      <c r="N1956" s="602" t="s">
        <v>499</v>
      </c>
      <c r="O1956" s="602" t="s">
        <v>499</v>
      </c>
      <c r="P1956" s="602" t="s">
        <v>499</v>
      </c>
      <c r="Q1956" s="602" t="s">
        <v>498</v>
      </c>
      <c r="R1956" s="602" t="s">
        <v>499</v>
      </c>
      <c r="S1956" s="602" t="s">
        <v>499</v>
      </c>
      <c r="T1956" s="602" t="s">
        <v>499</v>
      </c>
      <c r="U1956" s="602" t="s">
        <v>498</v>
      </c>
      <c r="V1956" s="602" t="s">
        <v>498</v>
      </c>
      <c r="W1956" s="602" t="s">
        <v>498</v>
      </c>
      <c r="X1956" s="602" t="s">
        <v>499</v>
      </c>
    </row>
    <row r="1957" spans="1:24" s="602" customFormat="1">
      <c r="A1957" s="602">
        <v>421138</v>
      </c>
      <c r="B1957" s="602" t="s">
        <v>5842</v>
      </c>
      <c r="C1957" s="602" t="s">
        <v>499</v>
      </c>
      <c r="D1957" s="602" t="s">
        <v>497</v>
      </c>
      <c r="E1957" s="602" t="s">
        <v>499</v>
      </c>
      <c r="F1957" s="602" t="s">
        <v>499</v>
      </c>
      <c r="G1957" s="602" t="s">
        <v>499</v>
      </c>
      <c r="H1957" s="602" t="s">
        <v>499</v>
      </c>
      <c r="I1957" s="602" t="s">
        <v>497</v>
      </c>
      <c r="J1957" s="602" t="s">
        <v>497</v>
      </c>
      <c r="K1957" s="602" t="s">
        <v>499</v>
      </c>
      <c r="L1957" s="602" t="s">
        <v>498</v>
      </c>
      <c r="M1957" s="602" t="s">
        <v>497</v>
      </c>
      <c r="N1957" s="602" t="s">
        <v>497</v>
      </c>
      <c r="O1957" s="602" t="s">
        <v>497</v>
      </c>
      <c r="P1957" s="602" t="s">
        <v>498</v>
      </c>
      <c r="Q1957" s="602" t="s">
        <v>497</v>
      </c>
      <c r="R1957" s="602" t="s">
        <v>498</v>
      </c>
      <c r="S1957" s="602" t="s">
        <v>497</v>
      </c>
      <c r="T1957" s="602" t="s">
        <v>499</v>
      </c>
      <c r="U1957" s="602" t="s">
        <v>498</v>
      </c>
      <c r="V1957" s="602" t="s">
        <v>498</v>
      </c>
      <c r="W1957" s="602" t="s">
        <v>498</v>
      </c>
      <c r="X1957" s="602" t="s">
        <v>498</v>
      </c>
    </row>
    <row r="1958" spans="1:24" s="602" customFormat="1">
      <c r="A1958" s="602">
        <v>404060</v>
      </c>
      <c r="B1958" s="602" t="s">
        <v>5842</v>
      </c>
      <c r="C1958" s="602" t="s">
        <v>499</v>
      </c>
      <c r="D1958" s="602" t="s">
        <v>497</v>
      </c>
      <c r="E1958" s="602" t="s">
        <v>499</v>
      </c>
      <c r="F1958" s="602" t="s">
        <v>498</v>
      </c>
      <c r="G1958" s="602" t="s">
        <v>499</v>
      </c>
      <c r="H1958" s="602" t="s">
        <v>498</v>
      </c>
      <c r="I1958" s="602" t="s">
        <v>497</v>
      </c>
      <c r="J1958" s="602" t="s">
        <v>497</v>
      </c>
      <c r="K1958" s="602" t="s">
        <v>497</v>
      </c>
      <c r="L1958" s="602" t="s">
        <v>498</v>
      </c>
      <c r="M1958" s="602" t="s">
        <v>498</v>
      </c>
      <c r="N1958" s="602" t="s">
        <v>497</v>
      </c>
      <c r="O1958" s="602" t="s">
        <v>497</v>
      </c>
      <c r="P1958" s="602" t="s">
        <v>498</v>
      </c>
      <c r="Q1958" s="602" t="s">
        <v>498</v>
      </c>
      <c r="R1958" s="602" t="s">
        <v>498</v>
      </c>
      <c r="S1958" s="602" t="s">
        <v>498</v>
      </c>
      <c r="T1958" s="602" t="s">
        <v>498</v>
      </c>
      <c r="U1958" s="602" t="s">
        <v>498</v>
      </c>
      <c r="V1958" s="602" t="s">
        <v>498</v>
      </c>
      <c r="W1958" s="602" t="s">
        <v>498</v>
      </c>
      <c r="X1958" s="602" t="s">
        <v>498</v>
      </c>
    </row>
    <row r="1959" spans="1:24" s="602" customFormat="1">
      <c r="A1959" s="602">
        <v>408622</v>
      </c>
      <c r="B1959" s="602" t="s">
        <v>5842</v>
      </c>
      <c r="C1959" s="602" t="s">
        <v>499</v>
      </c>
      <c r="D1959" s="602" t="s">
        <v>497</v>
      </c>
      <c r="E1959" s="602" t="s">
        <v>499</v>
      </c>
      <c r="F1959" s="602" t="s">
        <v>498</v>
      </c>
      <c r="G1959" s="602" t="s">
        <v>499</v>
      </c>
      <c r="H1959" s="602" t="s">
        <v>498</v>
      </c>
      <c r="I1959" s="602" t="s">
        <v>497</v>
      </c>
      <c r="J1959" s="602" t="s">
        <v>497</v>
      </c>
      <c r="K1959" s="602" t="s">
        <v>499</v>
      </c>
      <c r="L1959" s="602" t="s">
        <v>497</v>
      </c>
      <c r="M1959" s="602" t="s">
        <v>499</v>
      </c>
      <c r="N1959" s="602" t="s">
        <v>497</v>
      </c>
      <c r="O1959" s="602" t="s">
        <v>498</v>
      </c>
      <c r="P1959" s="602" t="s">
        <v>499</v>
      </c>
      <c r="Q1959" s="602" t="s">
        <v>497</v>
      </c>
      <c r="R1959" s="602" t="s">
        <v>498</v>
      </c>
      <c r="S1959" s="602" t="s">
        <v>498</v>
      </c>
      <c r="T1959" s="602" t="s">
        <v>498</v>
      </c>
      <c r="U1959" s="602" t="s">
        <v>498</v>
      </c>
      <c r="V1959" s="602" t="s">
        <v>498</v>
      </c>
      <c r="W1959" s="602" t="s">
        <v>498</v>
      </c>
      <c r="X1959" s="602" t="s">
        <v>498</v>
      </c>
    </row>
    <row r="1960" spans="1:24" s="602" customFormat="1">
      <c r="A1960" s="602">
        <v>415629</v>
      </c>
      <c r="B1960" s="602" t="s">
        <v>5842</v>
      </c>
      <c r="C1960" s="602" t="s">
        <v>499</v>
      </c>
      <c r="D1960" s="602" t="s">
        <v>497</v>
      </c>
      <c r="E1960" s="602" t="s">
        <v>499</v>
      </c>
      <c r="F1960" s="602" t="s">
        <v>498</v>
      </c>
      <c r="G1960" s="602" t="s">
        <v>499</v>
      </c>
      <c r="H1960" s="602" t="s">
        <v>498</v>
      </c>
      <c r="I1960" s="602" t="s">
        <v>497</v>
      </c>
      <c r="J1960" s="602" t="s">
        <v>499</v>
      </c>
      <c r="K1960" s="602" t="s">
        <v>499</v>
      </c>
      <c r="L1960" s="602" t="s">
        <v>497</v>
      </c>
      <c r="M1960" s="602" t="s">
        <v>499</v>
      </c>
      <c r="N1960" s="602" t="s">
        <v>498</v>
      </c>
      <c r="O1960" s="602" t="s">
        <v>499</v>
      </c>
      <c r="P1960" s="602" t="s">
        <v>497</v>
      </c>
      <c r="Q1960" s="602" t="s">
        <v>499</v>
      </c>
      <c r="R1960" s="602" t="s">
        <v>498</v>
      </c>
      <c r="S1960" s="602" t="s">
        <v>498</v>
      </c>
      <c r="T1960" s="602" t="s">
        <v>498</v>
      </c>
      <c r="U1960" s="602" t="s">
        <v>499</v>
      </c>
      <c r="V1960" s="602" t="s">
        <v>499</v>
      </c>
      <c r="W1960" s="602" t="s">
        <v>499</v>
      </c>
      <c r="X1960" s="602" t="s">
        <v>499</v>
      </c>
    </row>
    <row r="1961" spans="1:24" s="602" customFormat="1">
      <c r="A1961" s="602">
        <v>416324</v>
      </c>
      <c r="B1961" s="602" t="s">
        <v>5842</v>
      </c>
      <c r="C1961" s="602" t="s">
        <v>499</v>
      </c>
      <c r="D1961" s="602" t="s">
        <v>497</v>
      </c>
      <c r="E1961" s="602" t="s">
        <v>499</v>
      </c>
      <c r="F1961" s="602" t="s">
        <v>498</v>
      </c>
      <c r="G1961" s="602" t="s">
        <v>499</v>
      </c>
      <c r="H1961" s="602" t="s">
        <v>497</v>
      </c>
      <c r="I1961" s="602" t="s">
        <v>497</v>
      </c>
      <c r="J1961" s="602" t="s">
        <v>498</v>
      </c>
      <c r="K1961" s="602" t="s">
        <v>497</v>
      </c>
      <c r="L1961" s="602" t="s">
        <v>498</v>
      </c>
      <c r="M1961" s="602" t="s">
        <v>499</v>
      </c>
      <c r="N1961" s="602" t="s">
        <v>498</v>
      </c>
      <c r="O1961" s="602" t="s">
        <v>498</v>
      </c>
      <c r="P1961" s="602" t="s">
        <v>498</v>
      </c>
      <c r="Q1961" s="602" t="s">
        <v>498</v>
      </c>
      <c r="R1961" s="602" t="s">
        <v>498</v>
      </c>
      <c r="S1961" s="602" t="s">
        <v>498</v>
      </c>
      <c r="T1961" s="602" t="s">
        <v>498</v>
      </c>
      <c r="U1961" s="602" t="s">
        <v>498</v>
      </c>
      <c r="V1961" s="602" t="s">
        <v>498</v>
      </c>
      <c r="W1961" s="602" t="s">
        <v>498</v>
      </c>
      <c r="X1961" s="602" t="s">
        <v>498</v>
      </c>
    </row>
    <row r="1962" spans="1:24" s="602" customFormat="1">
      <c r="A1962" s="602">
        <v>419847</v>
      </c>
      <c r="B1962" s="602" t="s">
        <v>5842</v>
      </c>
      <c r="C1962" s="602" t="s">
        <v>499</v>
      </c>
      <c r="D1962" s="602" t="s">
        <v>497</v>
      </c>
      <c r="E1962" s="602" t="s">
        <v>499</v>
      </c>
      <c r="F1962" s="602" t="s">
        <v>498</v>
      </c>
      <c r="G1962" s="602" t="s">
        <v>498</v>
      </c>
      <c r="H1962" s="602" t="s">
        <v>499</v>
      </c>
      <c r="I1962" s="602" t="s">
        <v>499</v>
      </c>
      <c r="J1962" s="602" t="s">
        <v>499</v>
      </c>
      <c r="K1962" s="602" t="s">
        <v>499</v>
      </c>
      <c r="L1962" s="602" t="s">
        <v>498</v>
      </c>
      <c r="M1962" s="602" t="s">
        <v>498</v>
      </c>
      <c r="N1962" s="602" t="s">
        <v>498</v>
      </c>
      <c r="O1962" s="602" t="s">
        <v>498</v>
      </c>
      <c r="P1962" s="602" t="s">
        <v>498</v>
      </c>
      <c r="Q1962" s="602" t="s">
        <v>498</v>
      </c>
      <c r="R1962" s="602" t="s">
        <v>498</v>
      </c>
      <c r="S1962" s="602" t="s">
        <v>498</v>
      </c>
      <c r="T1962" s="602" t="s">
        <v>498</v>
      </c>
      <c r="U1962" s="602" t="s">
        <v>498</v>
      </c>
      <c r="V1962" s="602" t="s">
        <v>498</v>
      </c>
      <c r="W1962" s="602" t="s">
        <v>498</v>
      </c>
      <c r="X1962" s="602" t="s">
        <v>498</v>
      </c>
    </row>
    <row r="1963" spans="1:24" s="602" customFormat="1">
      <c r="A1963" s="602">
        <v>406799</v>
      </c>
      <c r="B1963" s="602" t="s">
        <v>5842</v>
      </c>
      <c r="C1963" s="602" t="s">
        <v>499</v>
      </c>
      <c r="D1963" s="602" t="s">
        <v>497</v>
      </c>
      <c r="E1963" s="602" t="s">
        <v>499</v>
      </c>
      <c r="F1963" s="602" t="s">
        <v>499</v>
      </c>
      <c r="G1963" s="602" t="s">
        <v>499</v>
      </c>
      <c r="H1963" s="602" t="s">
        <v>498</v>
      </c>
      <c r="I1963" s="602" t="s">
        <v>497</v>
      </c>
      <c r="J1963" s="602" t="s">
        <v>498</v>
      </c>
      <c r="K1963" s="602" t="s">
        <v>497</v>
      </c>
      <c r="L1963" s="602" t="s">
        <v>498</v>
      </c>
      <c r="M1963" s="602" t="s">
        <v>497</v>
      </c>
      <c r="N1963" s="602" t="s">
        <v>497</v>
      </c>
      <c r="O1963" s="602" t="s">
        <v>499</v>
      </c>
      <c r="P1963" s="602" t="s">
        <v>498</v>
      </c>
      <c r="Q1963" s="602" t="s">
        <v>499</v>
      </c>
      <c r="R1963" s="602" t="s">
        <v>498</v>
      </c>
      <c r="S1963" s="602" t="s">
        <v>498</v>
      </c>
      <c r="T1963" s="602" t="s">
        <v>498</v>
      </c>
      <c r="U1963" s="602" t="s">
        <v>497</v>
      </c>
      <c r="V1963" s="602" t="s">
        <v>498</v>
      </c>
      <c r="W1963" s="602" t="s">
        <v>497</v>
      </c>
      <c r="X1963" s="602" t="s">
        <v>497</v>
      </c>
    </row>
    <row r="1964" spans="1:24" s="602" customFormat="1">
      <c r="A1964" s="602">
        <v>409415</v>
      </c>
      <c r="B1964" s="602" t="s">
        <v>5842</v>
      </c>
      <c r="C1964" s="602" t="s">
        <v>499</v>
      </c>
      <c r="D1964" s="602" t="s">
        <v>497</v>
      </c>
      <c r="E1964" s="602" t="s">
        <v>499</v>
      </c>
      <c r="F1964" s="602" t="s">
        <v>499</v>
      </c>
      <c r="G1964" s="602" t="s">
        <v>499</v>
      </c>
      <c r="H1964" s="602" t="s">
        <v>498</v>
      </c>
      <c r="I1964" s="602" t="s">
        <v>499</v>
      </c>
      <c r="J1964" s="602" t="s">
        <v>499</v>
      </c>
      <c r="K1964" s="602" t="s">
        <v>497</v>
      </c>
      <c r="L1964" s="602" t="s">
        <v>497</v>
      </c>
      <c r="M1964" s="602" t="s">
        <v>497</v>
      </c>
      <c r="N1964" s="602" t="s">
        <v>499</v>
      </c>
      <c r="O1964" s="602" t="s">
        <v>499</v>
      </c>
      <c r="P1964" s="602" t="s">
        <v>499</v>
      </c>
      <c r="Q1964" s="602" t="s">
        <v>499</v>
      </c>
      <c r="R1964" s="602" t="s">
        <v>498</v>
      </c>
      <c r="S1964" s="602" t="s">
        <v>498</v>
      </c>
      <c r="T1964" s="602" t="s">
        <v>498</v>
      </c>
      <c r="U1964" s="602" t="s">
        <v>498</v>
      </c>
      <c r="V1964" s="602" t="s">
        <v>498</v>
      </c>
      <c r="W1964" s="602" t="s">
        <v>498</v>
      </c>
      <c r="X1964" s="602" t="s">
        <v>498</v>
      </c>
    </row>
    <row r="1965" spans="1:24" s="602" customFormat="1">
      <c r="A1965" s="602">
        <v>409611</v>
      </c>
      <c r="B1965" s="602" t="s">
        <v>5842</v>
      </c>
      <c r="C1965" s="602" t="s">
        <v>499</v>
      </c>
      <c r="D1965" s="602" t="s">
        <v>497</v>
      </c>
      <c r="E1965" s="602" t="s">
        <v>499</v>
      </c>
      <c r="F1965" s="602" t="s">
        <v>499</v>
      </c>
      <c r="G1965" s="602" t="s">
        <v>497</v>
      </c>
      <c r="H1965" s="602" t="s">
        <v>499</v>
      </c>
      <c r="I1965" s="602" t="s">
        <v>499</v>
      </c>
      <c r="J1965" s="602" t="s">
        <v>497</v>
      </c>
      <c r="K1965" s="602" t="s">
        <v>497</v>
      </c>
      <c r="L1965" s="602" t="s">
        <v>498</v>
      </c>
      <c r="M1965" s="602" t="s">
        <v>497</v>
      </c>
      <c r="N1965" s="602" t="s">
        <v>497</v>
      </c>
      <c r="O1965" s="602" t="s">
        <v>499</v>
      </c>
      <c r="P1965" s="602" t="s">
        <v>499</v>
      </c>
      <c r="Q1965" s="602" t="s">
        <v>497</v>
      </c>
      <c r="R1965" s="602" t="s">
        <v>498</v>
      </c>
      <c r="S1965" s="602" t="s">
        <v>498</v>
      </c>
      <c r="T1965" s="602" t="s">
        <v>498</v>
      </c>
      <c r="U1965" s="602" t="s">
        <v>497</v>
      </c>
      <c r="V1965" s="602" t="s">
        <v>497</v>
      </c>
      <c r="W1965" s="602" t="s">
        <v>498</v>
      </c>
      <c r="X1965" s="602" t="s">
        <v>498</v>
      </c>
    </row>
    <row r="1966" spans="1:24" s="602" customFormat="1">
      <c r="A1966" s="602">
        <v>410923</v>
      </c>
      <c r="B1966" s="602" t="s">
        <v>5842</v>
      </c>
      <c r="C1966" s="602" t="s">
        <v>499</v>
      </c>
      <c r="D1966" s="602" t="s">
        <v>497</v>
      </c>
      <c r="E1966" s="602" t="s">
        <v>499</v>
      </c>
      <c r="F1966" s="602" t="s">
        <v>499</v>
      </c>
      <c r="G1966" s="602" t="s">
        <v>497</v>
      </c>
      <c r="H1966" s="602" t="s">
        <v>497</v>
      </c>
      <c r="I1966" s="602" t="s">
        <v>497</v>
      </c>
      <c r="J1966" s="602" t="s">
        <v>499</v>
      </c>
      <c r="K1966" s="602" t="s">
        <v>499</v>
      </c>
      <c r="L1966" s="602" t="s">
        <v>498</v>
      </c>
      <c r="M1966" s="602" t="s">
        <v>497</v>
      </c>
      <c r="N1966" s="602" t="s">
        <v>499</v>
      </c>
      <c r="O1966" s="602" t="s">
        <v>499</v>
      </c>
      <c r="P1966" s="602" t="s">
        <v>499</v>
      </c>
      <c r="Q1966" s="602" t="s">
        <v>498</v>
      </c>
      <c r="R1966" s="602" t="s">
        <v>498</v>
      </c>
      <c r="S1966" s="602" t="s">
        <v>498</v>
      </c>
      <c r="T1966" s="602" t="s">
        <v>498</v>
      </c>
      <c r="U1966" s="602" t="s">
        <v>498</v>
      </c>
      <c r="V1966" s="602" t="s">
        <v>498</v>
      </c>
      <c r="W1966" s="602" t="s">
        <v>498</v>
      </c>
      <c r="X1966" s="602" t="s">
        <v>498</v>
      </c>
    </row>
    <row r="1967" spans="1:24" s="602" customFormat="1">
      <c r="A1967" s="602">
        <v>411032</v>
      </c>
      <c r="B1967" s="602" t="s">
        <v>5842</v>
      </c>
      <c r="C1967" s="602" t="s">
        <v>499</v>
      </c>
      <c r="D1967" s="602" t="s">
        <v>497</v>
      </c>
      <c r="E1967" s="602" t="s">
        <v>499</v>
      </c>
      <c r="F1967" s="602" t="s">
        <v>499</v>
      </c>
      <c r="G1967" s="602" t="s">
        <v>499</v>
      </c>
      <c r="H1967" s="602" t="s">
        <v>499</v>
      </c>
      <c r="I1967" s="602" t="s">
        <v>497</v>
      </c>
      <c r="J1967" s="602" t="s">
        <v>499</v>
      </c>
      <c r="K1967" s="602" t="s">
        <v>497</v>
      </c>
      <c r="L1967" s="602" t="s">
        <v>497</v>
      </c>
      <c r="M1967" s="602" t="s">
        <v>497</v>
      </c>
      <c r="N1967" s="602" t="s">
        <v>498</v>
      </c>
      <c r="O1967" s="602" t="s">
        <v>498</v>
      </c>
      <c r="P1967" s="602" t="s">
        <v>498</v>
      </c>
      <c r="Q1967" s="602" t="s">
        <v>498</v>
      </c>
      <c r="R1967" s="602" t="s">
        <v>498</v>
      </c>
      <c r="S1967" s="602" t="s">
        <v>498</v>
      </c>
      <c r="T1967" s="602" t="s">
        <v>498</v>
      </c>
      <c r="U1967" s="602" t="s">
        <v>498</v>
      </c>
      <c r="V1967" s="602" t="s">
        <v>498</v>
      </c>
      <c r="W1967" s="602" t="s">
        <v>498</v>
      </c>
      <c r="X1967" s="602" t="s">
        <v>498</v>
      </c>
    </row>
    <row r="1968" spans="1:24" s="602" customFormat="1">
      <c r="A1968" s="602">
        <v>411746</v>
      </c>
      <c r="B1968" s="602" t="s">
        <v>5842</v>
      </c>
      <c r="C1968" s="602" t="s">
        <v>499</v>
      </c>
      <c r="D1968" s="602" t="s">
        <v>497</v>
      </c>
      <c r="E1968" s="602" t="s">
        <v>499</v>
      </c>
      <c r="F1968" s="602" t="s">
        <v>499</v>
      </c>
      <c r="G1968" s="602" t="s">
        <v>499</v>
      </c>
      <c r="H1968" s="602" t="s">
        <v>498</v>
      </c>
      <c r="I1968" s="602" t="s">
        <v>497</v>
      </c>
      <c r="J1968" s="602" t="s">
        <v>499</v>
      </c>
      <c r="K1968" s="602" t="s">
        <v>499</v>
      </c>
      <c r="L1968" s="602" t="s">
        <v>498</v>
      </c>
      <c r="M1968" s="602" t="s">
        <v>499</v>
      </c>
      <c r="N1968" s="602" t="s">
        <v>499</v>
      </c>
      <c r="O1968" s="602" t="s">
        <v>499</v>
      </c>
      <c r="P1968" s="602" t="s">
        <v>497</v>
      </c>
      <c r="Q1968" s="602" t="s">
        <v>497</v>
      </c>
      <c r="R1968" s="602" t="s">
        <v>498</v>
      </c>
      <c r="S1968" s="602" t="s">
        <v>498</v>
      </c>
      <c r="T1968" s="602" t="s">
        <v>498</v>
      </c>
      <c r="U1968" s="602" t="s">
        <v>497</v>
      </c>
      <c r="V1968" s="602" t="s">
        <v>499</v>
      </c>
      <c r="W1968" s="602" t="s">
        <v>497</v>
      </c>
      <c r="X1968" s="602" t="s">
        <v>498</v>
      </c>
    </row>
    <row r="1969" spans="1:24" s="602" customFormat="1">
      <c r="A1969" s="602">
        <v>411776</v>
      </c>
      <c r="B1969" s="602" t="s">
        <v>5842</v>
      </c>
      <c r="C1969" s="602" t="s">
        <v>499</v>
      </c>
      <c r="D1969" s="602" t="s">
        <v>497</v>
      </c>
      <c r="E1969" s="602" t="s">
        <v>499</v>
      </c>
      <c r="F1969" s="602" t="s">
        <v>499</v>
      </c>
      <c r="G1969" s="602" t="s">
        <v>499</v>
      </c>
      <c r="H1969" s="602" t="s">
        <v>499</v>
      </c>
      <c r="I1969" s="602" t="s">
        <v>497</v>
      </c>
      <c r="J1969" s="602" t="s">
        <v>497</v>
      </c>
      <c r="K1969" s="602" t="s">
        <v>497</v>
      </c>
      <c r="L1969" s="602" t="s">
        <v>497</v>
      </c>
      <c r="M1969" s="602" t="s">
        <v>497</v>
      </c>
      <c r="N1969" s="602" t="s">
        <v>497</v>
      </c>
      <c r="O1969" s="602" t="s">
        <v>499</v>
      </c>
      <c r="P1969" s="602" t="s">
        <v>498</v>
      </c>
      <c r="Q1969" s="602" t="s">
        <v>497</v>
      </c>
      <c r="R1969" s="602" t="s">
        <v>498</v>
      </c>
      <c r="S1969" s="602" t="s">
        <v>498</v>
      </c>
      <c r="T1969" s="602" t="s">
        <v>498</v>
      </c>
      <c r="U1969" s="602" t="s">
        <v>498</v>
      </c>
      <c r="V1969" s="602" t="s">
        <v>498</v>
      </c>
      <c r="W1969" s="602" t="s">
        <v>498</v>
      </c>
      <c r="X1969" s="602" t="s">
        <v>498</v>
      </c>
    </row>
    <row r="1970" spans="1:24" s="602" customFormat="1">
      <c r="A1970" s="602">
        <v>412656</v>
      </c>
      <c r="B1970" s="602" t="s">
        <v>5842</v>
      </c>
      <c r="C1970" s="602" t="s">
        <v>499</v>
      </c>
      <c r="D1970" s="602" t="s">
        <v>497</v>
      </c>
      <c r="E1970" s="602" t="s">
        <v>499</v>
      </c>
      <c r="F1970" s="602" t="s">
        <v>499</v>
      </c>
      <c r="G1970" s="602" t="s">
        <v>498</v>
      </c>
      <c r="H1970" s="602" t="s">
        <v>498</v>
      </c>
      <c r="I1970" s="602" t="s">
        <v>499</v>
      </c>
      <c r="J1970" s="602" t="s">
        <v>499</v>
      </c>
      <c r="K1970" s="602" t="s">
        <v>499</v>
      </c>
      <c r="L1970" s="602" t="s">
        <v>498</v>
      </c>
      <c r="M1970" s="602" t="s">
        <v>499</v>
      </c>
      <c r="N1970" s="602" t="s">
        <v>499</v>
      </c>
      <c r="O1970" s="602" t="s">
        <v>499</v>
      </c>
      <c r="P1970" s="602" t="s">
        <v>499</v>
      </c>
      <c r="Q1970" s="602" t="s">
        <v>499</v>
      </c>
      <c r="R1970" s="602" t="s">
        <v>498</v>
      </c>
      <c r="S1970" s="602" t="s">
        <v>498</v>
      </c>
      <c r="T1970" s="602" t="s">
        <v>498</v>
      </c>
      <c r="U1970" s="602" t="s">
        <v>498</v>
      </c>
      <c r="V1970" s="602" t="s">
        <v>498</v>
      </c>
      <c r="W1970" s="602" t="s">
        <v>498</v>
      </c>
      <c r="X1970" s="602" t="s">
        <v>498</v>
      </c>
    </row>
    <row r="1971" spans="1:24" s="602" customFormat="1">
      <c r="A1971" s="602">
        <v>413855</v>
      </c>
      <c r="B1971" s="602" t="s">
        <v>5842</v>
      </c>
      <c r="C1971" s="602" t="s">
        <v>499</v>
      </c>
      <c r="D1971" s="602" t="s">
        <v>497</v>
      </c>
      <c r="E1971" s="602" t="s">
        <v>499</v>
      </c>
      <c r="F1971" s="602" t="s">
        <v>499</v>
      </c>
      <c r="G1971" s="602" t="s">
        <v>498</v>
      </c>
      <c r="H1971" s="602" t="s">
        <v>499</v>
      </c>
      <c r="I1971" s="602" t="s">
        <v>499</v>
      </c>
      <c r="J1971" s="602" t="s">
        <v>497</v>
      </c>
      <c r="K1971" s="602" t="s">
        <v>499</v>
      </c>
      <c r="L1971" s="602" t="s">
        <v>499</v>
      </c>
      <c r="M1971" s="602" t="s">
        <v>499</v>
      </c>
      <c r="N1971" s="602" t="s">
        <v>498</v>
      </c>
      <c r="O1971" s="602" t="s">
        <v>498</v>
      </c>
      <c r="P1971" s="602" t="s">
        <v>498</v>
      </c>
      <c r="Q1971" s="602" t="s">
        <v>498</v>
      </c>
      <c r="R1971" s="602" t="s">
        <v>498</v>
      </c>
      <c r="S1971" s="602" t="s">
        <v>498</v>
      </c>
      <c r="T1971" s="602" t="s">
        <v>498</v>
      </c>
      <c r="U1971" s="602" t="s">
        <v>498</v>
      </c>
      <c r="V1971" s="602" t="s">
        <v>498</v>
      </c>
      <c r="W1971" s="602" t="s">
        <v>498</v>
      </c>
      <c r="X1971" s="602" t="s">
        <v>498</v>
      </c>
    </row>
    <row r="1972" spans="1:24" s="602" customFormat="1">
      <c r="A1972" s="602">
        <v>414056</v>
      </c>
      <c r="B1972" s="602" t="s">
        <v>5842</v>
      </c>
      <c r="C1972" s="602" t="s">
        <v>499</v>
      </c>
      <c r="D1972" s="602" t="s">
        <v>497</v>
      </c>
      <c r="E1972" s="602" t="s">
        <v>499</v>
      </c>
      <c r="F1972" s="602" t="s">
        <v>499</v>
      </c>
      <c r="G1972" s="602" t="s">
        <v>499</v>
      </c>
      <c r="H1972" s="602" t="s">
        <v>497</v>
      </c>
      <c r="I1972" s="602" t="s">
        <v>499</v>
      </c>
      <c r="J1972" s="602" t="s">
        <v>499</v>
      </c>
      <c r="K1972" s="602" t="s">
        <v>498</v>
      </c>
      <c r="L1972" s="602" t="s">
        <v>498</v>
      </c>
      <c r="M1972" s="602" t="s">
        <v>499</v>
      </c>
      <c r="N1972" s="602" t="s">
        <v>498</v>
      </c>
      <c r="O1972" s="602" t="s">
        <v>499</v>
      </c>
      <c r="P1972" s="602" t="s">
        <v>498</v>
      </c>
      <c r="Q1972" s="602" t="s">
        <v>498</v>
      </c>
      <c r="R1972" s="602" t="s">
        <v>498</v>
      </c>
      <c r="S1972" s="602" t="s">
        <v>498</v>
      </c>
      <c r="T1972" s="602" t="s">
        <v>498</v>
      </c>
      <c r="U1972" s="602" t="s">
        <v>498</v>
      </c>
      <c r="V1972" s="602" t="s">
        <v>498</v>
      </c>
      <c r="W1972" s="602" t="s">
        <v>498</v>
      </c>
      <c r="X1972" s="602" t="s">
        <v>498</v>
      </c>
    </row>
    <row r="1973" spans="1:24" s="602" customFormat="1">
      <c r="A1973" s="602">
        <v>414117</v>
      </c>
      <c r="B1973" s="602" t="s">
        <v>5842</v>
      </c>
      <c r="C1973" s="602" t="s">
        <v>499</v>
      </c>
      <c r="D1973" s="602" t="s">
        <v>497</v>
      </c>
      <c r="E1973" s="602" t="s">
        <v>499</v>
      </c>
      <c r="F1973" s="602" t="s">
        <v>499</v>
      </c>
      <c r="G1973" s="602" t="s">
        <v>497</v>
      </c>
      <c r="H1973" s="602" t="s">
        <v>499</v>
      </c>
      <c r="I1973" s="602" t="s">
        <v>499</v>
      </c>
      <c r="J1973" s="602" t="s">
        <v>497</v>
      </c>
      <c r="K1973" s="602" t="s">
        <v>499</v>
      </c>
      <c r="L1973" s="602" t="s">
        <v>497</v>
      </c>
      <c r="M1973" s="602" t="s">
        <v>499</v>
      </c>
      <c r="N1973" s="602" t="s">
        <v>497</v>
      </c>
      <c r="O1973" s="602" t="s">
        <v>497</v>
      </c>
      <c r="P1973" s="602" t="s">
        <v>498</v>
      </c>
      <c r="Q1973" s="602" t="s">
        <v>497</v>
      </c>
      <c r="R1973" s="602" t="s">
        <v>498</v>
      </c>
      <c r="S1973" s="602" t="s">
        <v>498</v>
      </c>
      <c r="T1973" s="602" t="s">
        <v>498</v>
      </c>
      <c r="U1973" s="602" t="s">
        <v>498</v>
      </c>
      <c r="V1973" s="602" t="s">
        <v>498</v>
      </c>
      <c r="W1973" s="602" t="s">
        <v>498</v>
      </c>
      <c r="X1973" s="602" t="s">
        <v>498</v>
      </c>
    </row>
    <row r="1974" spans="1:24" s="602" customFormat="1">
      <c r="A1974" s="602">
        <v>414453</v>
      </c>
      <c r="B1974" s="602" t="s">
        <v>5842</v>
      </c>
      <c r="C1974" s="602" t="s">
        <v>499</v>
      </c>
      <c r="D1974" s="602" t="s">
        <v>497</v>
      </c>
      <c r="E1974" s="602" t="s">
        <v>499</v>
      </c>
      <c r="F1974" s="602" t="s">
        <v>499</v>
      </c>
      <c r="G1974" s="602" t="s">
        <v>497</v>
      </c>
      <c r="H1974" s="602" t="s">
        <v>497</v>
      </c>
      <c r="I1974" s="602" t="s">
        <v>497</v>
      </c>
      <c r="J1974" s="602" t="s">
        <v>497</v>
      </c>
      <c r="K1974" s="602" t="s">
        <v>499</v>
      </c>
      <c r="L1974" s="602" t="s">
        <v>499</v>
      </c>
      <c r="M1974" s="602" t="s">
        <v>497</v>
      </c>
      <c r="N1974" s="602" t="s">
        <v>497</v>
      </c>
      <c r="O1974" s="602" t="s">
        <v>497</v>
      </c>
      <c r="P1974" s="602" t="s">
        <v>497</v>
      </c>
      <c r="Q1974" s="602" t="s">
        <v>497</v>
      </c>
      <c r="R1974" s="602" t="s">
        <v>498</v>
      </c>
      <c r="S1974" s="602" t="s">
        <v>498</v>
      </c>
      <c r="T1974" s="602" t="s">
        <v>498</v>
      </c>
      <c r="U1974" s="602" t="s">
        <v>498</v>
      </c>
      <c r="V1974" s="602" t="s">
        <v>498</v>
      </c>
      <c r="W1974" s="602" t="s">
        <v>498</v>
      </c>
      <c r="X1974" s="602" t="s">
        <v>498</v>
      </c>
    </row>
    <row r="1975" spans="1:24" s="602" customFormat="1">
      <c r="A1975" s="602">
        <v>414983</v>
      </c>
      <c r="B1975" s="602" t="s">
        <v>5842</v>
      </c>
      <c r="C1975" s="602" t="s">
        <v>499</v>
      </c>
      <c r="D1975" s="602" t="s">
        <v>497</v>
      </c>
      <c r="E1975" s="602" t="s">
        <v>499</v>
      </c>
      <c r="F1975" s="602" t="s">
        <v>499</v>
      </c>
      <c r="G1975" s="602" t="s">
        <v>498</v>
      </c>
      <c r="H1975" s="602" t="s">
        <v>498</v>
      </c>
      <c r="I1975" s="602" t="s">
        <v>497</v>
      </c>
      <c r="J1975" s="602" t="s">
        <v>499</v>
      </c>
      <c r="K1975" s="602" t="s">
        <v>499</v>
      </c>
      <c r="L1975" s="602" t="s">
        <v>499</v>
      </c>
      <c r="M1975" s="602" t="s">
        <v>499</v>
      </c>
      <c r="N1975" s="602" t="s">
        <v>498</v>
      </c>
      <c r="O1975" s="602" t="s">
        <v>498</v>
      </c>
      <c r="P1975" s="602" t="s">
        <v>498</v>
      </c>
      <c r="Q1975" s="602" t="s">
        <v>498</v>
      </c>
      <c r="R1975" s="602" t="s">
        <v>498</v>
      </c>
      <c r="S1975" s="602" t="s">
        <v>498</v>
      </c>
      <c r="T1975" s="602" t="s">
        <v>498</v>
      </c>
      <c r="U1975" s="602" t="s">
        <v>498</v>
      </c>
      <c r="V1975" s="602" t="s">
        <v>498</v>
      </c>
      <c r="W1975" s="602" t="s">
        <v>498</v>
      </c>
      <c r="X1975" s="602" t="s">
        <v>498</v>
      </c>
    </row>
    <row r="1976" spans="1:24" s="602" customFormat="1">
      <c r="A1976" s="602">
        <v>414988</v>
      </c>
      <c r="B1976" s="602" t="s">
        <v>5842</v>
      </c>
      <c r="C1976" s="602" t="s">
        <v>499</v>
      </c>
      <c r="D1976" s="602" t="s">
        <v>497</v>
      </c>
      <c r="E1976" s="602" t="s">
        <v>499</v>
      </c>
      <c r="F1976" s="602" t="s">
        <v>499</v>
      </c>
      <c r="G1976" s="602" t="s">
        <v>499</v>
      </c>
      <c r="H1976" s="602" t="s">
        <v>499</v>
      </c>
      <c r="I1976" s="602" t="s">
        <v>497</v>
      </c>
      <c r="J1976" s="602" t="s">
        <v>498</v>
      </c>
      <c r="K1976" s="602" t="s">
        <v>499</v>
      </c>
      <c r="L1976" s="602" t="s">
        <v>497</v>
      </c>
      <c r="M1976" s="602" t="s">
        <v>499</v>
      </c>
      <c r="N1976" s="602" t="s">
        <v>498</v>
      </c>
      <c r="O1976" s="602" t="s">
        <v>498</v>
      </c>
      <c r="P1976" s="602" t="s">
        <v>498</v>
      </c>
      <c r="Q1976" s="602" t="s">
        <v>498</v>
      </c>
      <c r="R1976" s="602" t="s">
        <v>498</v>
      </c>
      <c r="S1976" s="602" t="s">
        <v>498</v>
      </c>
      <c r="T1976" s="602" t="s">
        <v>498</v>
      </c>
      <c r="U1976" s="602" t="s">
        <v>498</v>
      </c>
      <c r="V1976" s="602" t="s">
        <v>498</v>
      </c>
      <c r="W1976" s="602" t="s">
        <v>498</v>
      </c>
      <c r="X1976" s="602" t="s">
        <v>498</v>
      </c>
    </row>
    <row r="1977" spans="1:24" s="602" customFormat="1">
      <c r="A1977" s="602">
        <v>415190</v>
      </c>
      <c r="B1977" s="602" t="s">
        <v>5842</v>
      </c>
      <c r="C1977" s="602" t="s">
        <v>499</v>
      </c>
      <c r="D1977" s="602" t="s">
        <v>497</v>
      </c>
      <c r="E1977" s="602" t="s">
        <v>499</v>
      </c>
      <c r="F1977" s="602" t="s">
        <v>499</v>
      </c>
      <c r="G1977" s="602" t="s">
        <v>499</v>
      </c>
      <c r="H1977" s="602" t="s">
        <v>499</v>
      </c>
      <c r="I1977" s="602" t="s">
        <v>498</v>
      </c>
      <c r="J1977" s="602" t="s">
        <v>498</v>
      </c>
      <c r="K1977" s="602" t="s">
        <v>497</v>
      </c>
      <c r="L1977" s="602" t="s">
        <v>498</v>
      </c>
      <c r="M1977" s="602" t="s">
        <v>497</v>
      </c>
      <c r="N1977" s="602" t="s">
        <v>498</v>
      </c>
      <c r="O1977" s="602" t="s">
        <v>498</v>
      </c>
      <c r="P1977" s="602" t="s">
        <v>498</v>
      </c>
      <c r="Q1977" s="602" t="s">
        <v>498</v>
      </c>
      <c r="R1977" s="602" t="s">
        <v>498</v>
      </c>
      <c r="S1977" s="602" t="s">
        <v>498</v>
      </c>
      <c r="T1977" s="602" t="s">
        <v>498</v>
      </c>
      <c r="U1977" s="602" t="s">
        <v>498</v>
      </c>
      <c r="V1977" s="602" t="s">
        <v>498</v>
      </c>
      <c r="W1977" s="602" t="s">
        <v>498</v>
      </c>
      <c r="X1977" s="602" t="s">
        <v>498</v>
      </c>
    </row>
    <row r="1978" spans="1:24" s="602" customFormat="1">
      <c r="A1978" s="602">
        <v>415254</v>
      </c>
      <c r="B1978" s="602" t="s">
        <v>5842</v>
      </c>
      <c r="C1978" s="602" t="s">
        <v>499</v>
      </c>
      <c r="D1978" s="602" t="s">
        <v>497</v>
      </c>
      <c r="E1978" s="602" t="s">
        <v>499</v>
      </c>
      <c r="F1978" s="602" t="s">
        <v>499</v>
      </c>
      <c r="G1978" s="602" t="s">
        <v>497</v>
      </c>
      <c r="H1978" s="602" t="s">
        <v>499</v>
      </c>
      <c r="I1978" s="602" t="s">
        <v>499</v>
      </c>
      <c r="J1978" s="602" t="s">
        <v>499</v>
      </c>
      <c r="K1978" s="602" t="s">
        <v>499</v>
      </c>
      <c r="L1978" s="602" t="s">
        <v>499</v>
      </c>
      <c r="M1978" s="602" t="s">
        <v>499</v>
      </c>
      <c r="N1978" s="602" t="s">
        <v>498</v>
      </c>
      <c r="O1978" s="602" t="s">
        <v>498</v>
      </c>
      <c r="P1978" s="602" t="s">
        <v>498</v>
      </c>
      <c r="Q1978" s="602" t="s">
        <v>498</v>
      </c>
      <c r="R1978" s="602" t="s">
        <v>498</v>
      </c>
      <c r="S1978" s="602" t="s">
        <v>498</v>
      </c>
      <c r="T1978" s="602" t="s">
        <v>498</v>
      </c>
      <c r="U1978" s="602" t="s">
        <v>498</v>
      </c>
      <c r="V1978" s="602" t="s">
        <v>498</v>
      </c>
      <c r="W1978" s="602" t="s">
        <v>498</v>
      </c>
      <c r="X1978" s="602" t="s">
        <v>498</v>
      </c>
    </row>
    <row r="1979" spans="1:24" s="602" customFormat="1">
      <c r="A1979" s="602">
        <v>415389</v>
      </c>
      <c r="B1979" s="602" t="s">
        <v>5842</v>
      </c>
      <c r="C1979" s="602" t="s">
        <v>499</v>
      </c>
      <c r="D1979" s="602" t="s">
        <v>497</v>
      </c>
      <c r="E1979" s="602" t="s">
        <v>499</v>
      </c>
      <c r="F1979" s="602" t="s">
        <v>499</v>
      </c>
      <c r="G1979" s="602" t="s">
        <v>499</v>
      </c>
      <c r="H1979" s="602" t="s">
        <v>498</v>
      </c>
      <c r="I1979" s="602" t="s">
        <v>499</v>
      </c>
      <c r="J1979" s="602" t="s">
        <v>499</v>
      </c>
      <c r="K1979" s="602" t="s">
        <v>499</v>
      </c>
      <c r="L1979" s="602" t="s">
        <v>498</v>
      </c>
      <c r="M1979" s="602" t="s">
        <v>499</v>
      </c>
      <c r="N1979" s="602" t="s">
        <v>497</v>
      </c>
      <c r="O1979" s="602" t="s">
        <v>499</v>
      </c>
      <c r="P1979" s="602" t="s">
        <v>497</v>
      </c>
      <c r="Q1979" s="602" t="s">
        <v>499</v>
      </c>
      <c r="R1979" s="602" t="s">
        <v>498</v>
      </c>
      <c r="S1979" s="602" t="s">
        <v>498</v>
      </c>
      <c r="T1979" s="602" t="s">
        <v>498</v>
      </c>
      <c r="U1979" s="602" t="s">
        <v>498</v>
      </c>
      <c r="V1979" s="602" t="s">
        <v>498</v>
      </c>
      <c r="W1979" s="602" t="s">
        <v>498</v>
      </c>
      <c r="X1979" s="602" t="s">
        <v>498</v>
      </c>
    </row>
    <row r="1980" spans="1:24" s="602" customFormat="1">
      <c r="A1980" s="602">
        <v>415507</v>
      </c>
      <c r="B1980" s="602" t="s">
        <v>5842</v>
      </c>
      <c r="C1980" s="602" t="s">
        <v>499</v>
      </c>
      <c r="D1980" s="602" t="s">
        <v>497</v>
      </c>
      <c r="E1980" s="602" t="s">
        <v>499</v>
      </c>
      <c r="F1980" s="602" t="s">
        <v>499</v>
      </c>
      <c r="G1980" s="602" t="s">
        <v>499</v>
      </c>
      <c r="H1980" s="602" t="s">
        <v>499</v>
      </c>
      <c r="I1980" s="602" t="s">
        <v>499</v>
      </c>
      <c r="J1980" s="602" t="s">
        <v>498</v>
      </c>
      <c r="K1980" s="602" t="s">
        <v>499</v>
      </c>
      <c r="L1980" s="602" t="s">
        <v>498</v>
      </c>
      <c r="M1980" s="602" t="s">
        <v>499</v>
      </c>
      <c r="N1980" s="602" t="s">
        <v>499</v>
      </c>
      <c r="O1980" s="602" t="s">
        <v>499</v>
      </c>
      <c r="P1980" s="602" t="s">
        <v>499</v>
      </c>
      <c r="Q1980" s="602" t="s">
        <v>499</v>
      </c>
      <c r="R1980" s="602" t="s">
        <v>498</v>
      </c>
      <c r="S1980" s="602" t="s">
        <v>498</v>
      </c>
      <c r="T1980" s="602" t="s">
        <v>498</v>
      </c>
      <c r="U1980" s="602" t="s">
        <v>498</v>
      </c>
      <c r="V1980" s="602" t="s">
        <v>498</v>
      </c>
      <c r="W1980" s="602" t="s">
        <v>498</v>
      </c>
      <c r="X1980" s="602" t="s">
        <v>498</v>
      </c>
    </row>
    <row r="1981" spans="1:24" s="602" customFormat="1">
      <c r="A1981" s="602">
        <v>415537</v>
      </c>
      <c r="B1981" s="602" t="s">
        <v>5842</v>
      </c>
      <c r="C1981" s="602" t="s">
        <v>499</v>
      </c>
      <c r="D1981" s="602" t="s">
        <v>497</v>
      </c>
      <c r="E1981" s="602" t="s">
        <v>499</v>
      </c>
      <c r="F1981" s="602" t="s">
        <v>499</v>
      </c>
      <c r="G1981" s="602" t="s">
        <v>498</v>
      </c>
      <c r="H1981" s="602" t="s">
        <v>498</v>
      </c>
      <c r="I1981" s="602" t="s">
        <v>499</v>
      </c>
      <c r="J1981" s="602" t="s">
        <v>498</v>
      </c>
      <c r="K1981" s="602" t="s">
        <v>499</v>
      </c>
      <c r="L1981" s="602" t="s">
        <v>498</v>
      </c>
      <c r="M1981" s="602" t="s">
        <v>499</v>
      </c>
      <c r="N1981" s="602" t="s">
        <v>499</v>
      </c>
      <c r="O1981" s="602" t="s">
        <v>499</v>
      </c>
      <c r="P1981" s="602" t="s">
        <v>499</v>
      </c>
      <c r="Q1981" s="602" t="s">
        <v>498</v>
      </c>
      <c r="R1981" s="602" t="s">
        <v>498</v>
      </c>
      <c r="S1981" s="602" t="s">
        <v>498</v>
      </c>
      <c r="T1981" s="602" t="s">
        <v>498</v>
      </c>
      <c r="U1981" s="602" t="s">
        <v>498</v>
      </c>
      <c r="V1981" s="602" t="s">
        <v>498</v>
      </c>
      <c r="W1981" s="602" t="s">
        <v>498</v>
      </c>
      <c r="X1981" s="602" t="s">
        <v>499</v>
      </c>
    </row>
    <row r="1982" spans="1:24" s="602" customFormat="1">
      <c r="A1982" s="602">
        <v>417033</v>
      </c>
      <c r="B1982" s="602" t="s">
        <v>5842</v>
      </c>
      <c r="C1982" s="602" t="s">
        <v>499</v>
      </c>
      <c r="D1982" s="602" t="s">
        <v>497</v>
      </c>
      <c r="E1982" s="602" t="s">
        <v>499</v>
      </c>
      <c r="F1982" s="602" t="s">
        <v>499</v>
      </c>
      <c r="G1982" s="602" t="s">
        <v>498</v>
      </c>
      <c r="H1982" s="602" t="s">
        <v>499</v>
      </c>
      <c r="I1982" s="602" t="s">
        <v>499</v>
      </c>
      <c r="J1982" s="602" t="s">
        <v>499</v>
      </c>
      <c r="K1982" s="602" t="s">
        <v>497</v>
      </c>
      <c r="L1982" s="602" t="s">
        <v>498</v>
      </c>
      <c r="M1982" s="602" t="s">
        <v>499</v>
      </c>
      <c r="N1982" s="602" t="s">
        <v>498</v>
      </c>
      <c r="O1982" s="602" t="s">
        <v>498</v>
      </c>
      <c r="P1982" s="602" t="s">
        <v>498</v>
      </c>
      <c r="Q1982" s="602" t="s">
        <v>498</v>
      </c>
      <c r="R1982" s="602" t="s">
        <v>498</v>
      </c>
      <c r="S1982" s="602" t="s">
        <v>498</v>
      </c>
      <c r="T1982" s="602" t="s">
        <v>498</v>
      </c>
      <c r="U1982" s="602" t="s">
        <v>498</v>
      </c>
      <c r="V1982" s="602" t="s">
        <v>498</v>
      </c>
      <c r="W1982" s="602" t="s">
        <v>498</v>
      </c>
      <c r="X1982" s="602" t="s">
        <v>498</v>
      </c>
    </row>
    <row r="1983" spans="1:24" s="602" customFormat="1">
      <c r="A1983" s="602">
        <v>417795</v>
      </c>
      <c r="B1983" s="602" t="s">
        <v>5842</v>
      </c>
      <c r="C1983" s="602" t="s">
        <v>499</v>
      </c>
      <c r="D1983" s="602" t="s">
        <v>497</v>
      </c>
      <c r="E1983" s="602" t="s">
        <v>499</v>
      </c>
      <c r="F1983" s="602" t="s">
        <v>499</v>
      </c>
      <c r="G1983" s="602" t="s">
        <v>499</v>
      </c>
      <c r="H1983" s="602" t="s">
        <v>499</v>
      </c>
      <c r="I1983" s="602" t="s">
        <v>498</v>
      </c>
      <c r="J1983" s="602" t="s">
        <v>499</v>
      </c>
      <c r="K1983" s="602" t="s">
        <v>499</v>
      </c>
      <c r="L1983" s="602" t="s">
        <v>497</v>
      </c>
      <c r="M1983" s="602" t="s">
        <v>499</v>
      </c>
      <c r="N1983" s="602" t="s">
        <v>498</v>
      </c>
      <c r="O1983" s="602" t="s">
        <v>498</v>
      </c>
      <c r="P1983" s="602" t="s">
        <v>498</v>
      </c>
      <c r="Q1983" s="602" t="s">
        <v>498</v>
      </c>
      <c r="R1983" s="602" t="s">
        <v>498</v>
      </c>
      <c r="S1983" s="602" t="s">
        <v>498</v>
      </c>
      <c r="T1983" s="602" t="s">
        <v>498</v>
      </c>
      <c r="U1983" s="602" t="s">
        <v>498</v>
      </c>
      <c r="V1983" s="602" t="s">
        <v>498</v>
      </c>
      <c r="W1983" s="602" t="s">
        <v>498</v>
      </c>
      <c r="X1983" s="602" t="s">
        <v>498</v>
      </c>
    </row>
    <row r="1984" spans="1:24" s="602" customFormat="1">
      <c r="A1984" s="602">
        <v>419694</v>
      </c>
      <c r="B1984" s="602" t="s">
        <v>5842</v>
      </c>
      <c r="C1984" s="602" t="s">
        <v>499</v>
      </c>
      <c r="D1984" s="602" t="s">
        <v>497</v>
      </c>
      <c r="E1984" s="602" t="s">
        <v>499</v>
      </c>
      <c r="F1984" s="602" t="s">
        <v>499</v>
      </c>
      <c r="G1984" s="602" t="s">
        <v>499</v>
      </c>
      <c r="H1984" s="602" t="s">
        <v>498</v>
      </c>
      <c r="I1984" s="602" t="s">
        <v>499</v>
      </c>
      <c r="J1984" s="602" t="s">
        <v>499</v>
      </c>
      <c r="K1984" s="602" t="s">
        <v>499</v>
      </c>
      <c r="L1984" s="602" t="s">
        <v>499</v>
      </c>
      <c r="M1984" s="602" t="s">
        <v>499</v>
      </c>
      <c r="N1984" s="602" t="s">
        <v>498</v>
      </c>
      <c r="O1984" s="602" t="s">
        <v>498</v>
      </c>
      <c r="P1984" s="602" t="s">
        <v>498</v>
      </c>
      <c r="Q1984" s="602" t="s">
        <v>498</v>
      </c>
      <c r="R1984" s="602" t="s">
        <v>498</v>
      </c>
      <c r="S1984" s="602" t="s">
        <v>498</v>
      </c>
      <c r="T1984" s="602" t="s">
        <v>498</v>
      </c>
      <c r="U1984" s="602" t="s">
        <v>498</v>
      </c>
      <c r="V1984" s="602" t="s">
        <v>498</v>
      </c>
      <c r="W1984" s="602" t="s">
        <v>498</v>
      </c>
      <c r="X1984" s="602" t="s">
        <v>498</v>
      </c>
    </row>
    <row r="1985" spans="1:24" s="602" customFormat="1">
      <c r="A1985" s="602">
        <v>420412</v>
      </c>
      <c r="B1985" s="602" t="s">
        <v>5842</v>
      </c>
      <c r="C1985" s="602" t="s">
        <v>499</v>
      </c>
      <c r="D1985" s="602" t="s">
        <v>497</v>
      </c>
      <c r="E1985" s="602" t="s">
        <v>499</v>
      </c>
      <c r="F1985" s="602" t="s">
        <v>499</v>
      </c>
      <c r="G1985" s="602" t="s">
        <v>497</v>
      </c>
      <c r="H1985" s="602" t="s">
        <v>497</v>
      </c>
      <c r="I1985" s="602" t="s">
        <v>497</v>
      </c>
      <c r="J1985" s="602" t="s">
        <v>497</v>
      </c>
      <c r="K1985" s="602" t="s">
        <v>497</v>
      </c>
      <c r="L1985" s="602" t="s">
        <v>499</v>
      </c>
      <c r="M1985" s="602" t="s">
        <v>499</v>
      </c>
      <c r="N1985" s="602" t="s">
        <v>498</v>
      </c>
      <c r="O1985" s="602" t="s">
        <v>498</v>
      </c>
      <c r="P1985" s="602" t="s">
        <v>498</v>
      </c>
      <c r="Q1985" s="602" t="s">
        <v>498</v>
      </c>
      <c r="R1985" s="602" t="s">
        <v>498</v>
      </c>
      <c r="S1985" s="602" t="s">
        <v>498</v>
      </c>
      <c r="T1985" s="602" t="s">
        <v>498</v>
      </c>
      <c r="U1985" s="602" t="s">
        <v>498</v>
      </c>
      <c r="V1985" s="602" t="s">
        <v>498</v>
      </c>
      <c r="W1985" s="602" t="s">
        <v>498</v>
      </c>
      <c r="X1985" s="602" t="s">
        <v>498</v>
      </c>
    </row>
    <row r="1986" spans="1:24" s="602" customFormat="1">
      <c r="A1986" s="602">
        <v>420790</v>
      </c>
      <c r="B1986" s="602" t="s">
        <v>5842</v>
      </c>
      <c r="C1986" s="602" t="s">
        <v>499</v>
      </c>
      <c r="D1986" s="602" t="s">
        <v>497</v>
      </c>
      <c r="E1986" s="602" t="s">
        <v>499</v>
      </c>
      <c r="F1986" s="602" t="s">
        <v>499</v>
      </c>
      <c r="G1986" s="602" t="s">
        <v>499</v>
      </c>
      <c r="H1986" s="602" t="s">
        <v>497</v>
      </c>
      <c r="I1986" s="602" t="s">
        <v>499</v>
      </c>
      <c r="J1986" s="602" t="s">
        <v>498</v>
      </c>
      <c r="K1986" s="602" t="s">
        <v>499</v>
      </c>
      <c r="L1986" s="602" t="s">
        <v>498</v>
      </c>
      <c r="M1986" s="602" t="s">
        <v>497</v>
      </c>
      <c r="N1986" s="602" t="s">
        <v>499</v>
      </c>
      <c r="O1986" s="602" t="s">
        <v>499</v>
      </c>
      <c r="P1986" s="602" t="s">
        <v>499</v>
      </c>
      <c r="Q1986" s="602" t="s">
        <v>499</v>
      </c>
      <c r="R1986" s="602" t="s">
        <v>498</v>
      </c>
      <c r="S1986" s="602" t="s">
        <v>498</v>
      </c>
      <c r="T1986" s="602" t="s">
        <v>498</v>
      </c>
      <c r="U1986" s="602" t="s">
        <v>498</v>
      </c>
      <c r="V1986" s="602" t="s">
        <v>498</v>
      </c>
      <c r="W1986" s="602" t="s">
        <v>498</v>
      </c>
      <c r="X1986" s="602" t="s">
        <v>498</v>
      </c>
    </row>
    <row r="1987" spans="1:24" s="602" customFormat="1">
      <c r="A1987" s="602">
        <v>402191</v>
      </c>
      <c r="B1987" s="602" t="s">
        <v>5842</v>
      </c>
      <c r="C1987" s="602" t="s">
        <v>499</v>
      </c>
      <c r="D1987" s="602" t="s">
        <v>497</v>
      </c>
      <c r="E1987" s="602" t="s">
        <v>499</v>
      </c>
      <c r="F1987" s="602" t="s">
        <v>497</v>
      </c>
      <c r="G1987" s="602" t="s">
        <v>497</v>
      </c>
      <c r="H1987" s="602" t="s">
        <v>498</v>
      </c>
      <c r="I1987" s="602" t="s">
        <v>497</v>
      </c>
      <c r="J1987" s="602" t="s">
        <v>497</v>
      </c>
      <c r="K1987" s="602" t="s">
        <v>497</v>
      </c>
      <c r="L1987" s="602" t="s">
        <v>497</v>
      </c>
      <c r="M1987" s="602" t="s">
        <v>497</v>
      </c>
      <c r="N1987" s="602" t="s">
        <v>498</v>
      </c>
      <c r="O1987" s="602" t="s">
        <v>498</v>
      </c>
      <c r="P1987" s="602" t="s">
        <v>498</v>
      </c>
      <c r="Q1987" s="602" t="s">
        <v>498</v>
      </c>
      <c r="R1987" s="602" t="s">
        <v>498</v>
      </c>
      <c r="S1987" s="602" t="s">
        <v>498</v>
      </c>
      <c r="T1987" s="602" t="s">
        <v>498</v>
      </c>
      <c r="U1987" s="602" t="s">
        <v>498</v>
      </c>
      <c r="V1987" s="602" t="s">
        <v>498</v>
      </c>
      <c r="W1987" s="602" t="s">
        <v>498</v>
      </c>
      <c r="X1987" s="602" t="s">
        <v>498</v>
      </c>
    </row>
    <row r="1988" spans="1:24" s="602" customFormat="1">
      <c r="A1988" s="602">
        <v>411117</v>
      </c>
      <c r="B1988" s="602" t="s">
        <v>5842</v>
      </c>
      <c r="C1988" s="602" t="s">
        <v>499</v>
      </c>
      <c r="D1988" s="602" t="s">
        <v>497</v>
      </c>
      <c r="E1988" s="602" t="s">
        <v>499</v>
      </c>
      <c r="F1988" s="602" t="s">
        <v>497</v>
      </c>
      <c r="G1988" s="602" t="s">
        <v>497</v>
      </c>
      <c r="H1988" s="602" t="s">
        <v>497</v>
      </c>
      <c r="I1988" s="602" t="s">
        <v>497</v>
      </c>
      <c r="J1988" s="602" t="s">
        <v>499</v>
      </c>
      <c r="K1988" s="602" t="s">
        <v>499</v>
      </c>
      <c r="L1988" s="602" t="s">
        <v>497</v>
      </c>
      <c r="M1988" s="602" t="s">
        <v>497</v>
      </c>
      <c r="N1988" s="602" t="s">
        <v>498</v>
      </c>
      <c r="O1988" s="602" t="s">
        <v>497</v>
      </c>
      <c r="P1988" s="602" t="s">
        <v>497</v>
      </c>
      <c r="Q1988" s="602" t="s">
        <v>497</v>
      </c>
      <c r="R1988" s="602" t="s">
        <v>498</v>
      </c>
      <c r="S1988" s="602" t="s">
        <v>498</v>
      </c>
      <c r="T1988" s="602" t="s">
        <v>498</v>
      </c>
      <c r="U1988" s="602" t="s">
        <v>498</v>
      </c>
      <c r="V1988" s="602" t="s">
        <v>498</v>
      </c>
      <c r="W1988" s="602" t="s">
        <v>498</v>
      </c>
      <c r="X1988" s="602" t="s">
        <v>498</v>
      </c>
    </row>
    <row r="1989" spans="1:24" s="602" customFormat="1">
      <c r="A1989" s="602">
        <v>414272</v>
      </c>
      <c r="B1989" s="602" t="s">
        <v>5842</v>
      </c>
      <c r="C1989" s="602" t="s">
        <v>499</v>
      </c>
      <c r="D1989" s="602" t="s">
        <v>497</v>
      </c>
      <c r="E1989" s="602" t="s">
        <v>499</v>
      </c>
      <c r="F1989" s="602" t="s">
        <v>497</v>
      </c>
      <c r="G1989" s="602" t="s">
        <v>499</v>
      </c>
      <c r="H1989" s="602" t="s">
        <v>499</v>
      </c>
      <c r="I1989" s="602" t="s">
        <v>497</v>
      </c>
      <c r="J1989" s="602" t="s">
        <v>498</v>
      </c>
      <c r="K1989" s="602" t="s">
        <v>499</v>
      </c>
      <c r="L1989" s="602" t="s">
        <v>498</v>
      </c>
      <c r="M1989" s="602" t="s">
        <v>498</v>
      </c>
      <c r="N1989" s="602" t="s">
        <v>498</v>
      </c>
      <c r="O1989" s="602" t="s">
        <v>498</v>
      </c>
      <c r="P1989" s="602" t="s">
        <v>498</v>
      </c>
      <c r="Q1989" s="602" t="s">
        <v>498</v>
      </c>
      <c r="R1989" s="602" t="s">
        <v>498</v>
      </c>
      <c r="S1989" s="602" t="s">
        <v>498</v>
      </c>
      <c r="T1989" s="602" t="s">
        <v>498</v>
      </c>
      <c r="U1989" s="602" t="s">
        <v>498</v>
      </c>
      <c r="V1989" s="602" t="s">
        <v>498</v>
      </c>
      <c r="W1989" s="602" t="s">
        <v>498</v>
      </c>
      <c r="X1989" s="602" t="s">
        <v>498</v>
      </c>
    </row>
    <row r="1990" spans="1:24" s="602" customFormat="1">
      <c r="A1990" s="602">
        <v>414551</v>
      </c>
      <c r="B1990" s="602" t="s">
        <v>5842</v>
      </c>
      <c r="C1990" s="602" t="s">
        <v>499</v>
      </c>
      <c r="D1990" s="602" t="s">
        <v>497</v>
      </c>
      <c r="E1990" s="602" t="s">
        <v>499</v>
      </c>
      <c r="F1990" s="602" t="s">
        <v>497</v>
      </c>
      <c r="G1990" s="602" t="s">
        <v>499</v>
      </c>
      <c r="H1990" s="602" t="s">
        <v>497</v>
      </c>
      <c r="I1990" s="602" t="s">
        <v>499</v>
      </c>
      <c r="J1990" s="602" t="s">
        <v>499</v>
      </c>
      <c r="K1990" s="602" t="s">
        <v>497</v>
      </c>
      <c r="L1990" s="602" t="s">
        <v>499</v>
      </c>
      <c r="M1990" s="602" t="s">
        <v>499</v>
      </c>
      <c r="N1990" s="602" t="s">
        <v>499</v>
      </c>
      <c r="O1990" s="602" t="s">
        <v>499</v>
      </c>
      <c r="P1990" s="602" t="s">
        <v>499</v>
      </c>
      <c r="Q1990" s="602" t="s">
        <v>499</v>
      </c>
      <c r="R1990" s="602" t="s">
        <v>498</v>
      </c>
      <c r="S1990" s="602" t="s">
        <v>498</v>
      </c>
      <c r="T1990" s="602" t="s">
        <v>498</v>
      </c>
      <c r="U1990" s="602" t="s">
        <v>498</v>
      </c>
      <c r="V1990" s="602" t="s">
        <v>498</v>
      </c>
      <c r="W1990" s="602" t="s">
        <v>498</v>
      </c>
      <c r="X1990" s="602" t="s">
        <v>498</v>
      </c>
    </row>
    <row r="1991" spans="1:24" s="602" customFormat="1">
      <c r="A1991" s="602">
        <v>414910</v>
      </c>
      <c r="B1991" s="602" t="s">
        <v>5842</v>
      </c>
      <c r="C1991" s="602" t="s">
        <v>499</v>
      </c>
      <c r="D1991" s="602" t="s">
        <v>497</v>
      </c>
      <c r="E1991" s="602" t="s">
        <v>499</v>
      </c>
      <c r="F1991" s="602" t="s">
        <v>497</v>
      </c>
      <c r="G1991" s="602" t="s">
        <v>497</v>
      </c>
      <c r="H1991" s="602" t="s">
        <v>499</v>
      </c>
      <c r="I1991" s="602" t="s">
        <v>499</v>
      </c>
      <c r="J1991" s="602" t="s">
        <v>497</v>
      </c>
      <c r="K1991" s="602" t="s">
        <v>497</v>
      </c>
      <c r="L1991" s="602" t="s">
        <v>497</v>
      </c>
      <c r="M1991" s="602" t="s">
        <v>499</v>
      </c>
      <c r="N1991" s="602" t="s">
        <v>498</v>
      </c>
      <c r="O1991" s="602" t="s">
        <v>499</v>
      </c>
      <c r="P1991" s="602" t="s">
        <v>498</v>
      </c>
      <c r="Q1991" s="602" t="s">
        <v>498</v>
      </c>
      <c r="R1991" s="602" t="s">
        <v>498</v>
      </c>
      <c r="S1991" s="602" t="s">
        <v>498</v>
      </c>
      <c r="T1991" s="602" t="s">
        <v>498</v>
      </c>
      <c r="U1991" s="602" t="s">
        <v>498</v>
      </c>
      <c r="V1991" s="602" t="s">
        <v>498</v>
      </c>
      <c r="W1991" s="602" t="s">
        <v>498</v>
      </c>
      <c r="X1991" s="602" t="s">
        <v>498</v>
      </c>
    </row>
    <row r="1992" spans="1:24" s="602" customFormat="1">
      <c r="A1992" s="602">
        <v>415045</v>
      </c>
      <c r="B1992" s="602" t="s">
        <v>5842</v>
      </c>
      <c r="C1992" s="602" t="s">
        <v>499</v>
      </c>
      <c r="D1992" s="602" t="s">
        <v>497</v>
      </c>
      <c r="E1992" s="602" t="s">
        <v>499</v>
      </c>
      <c r="F1992" s="602" t="s">
        <v>497</v>
      </c>
      <c r="G1992" s="602" t="s">
        <v>499</v>
      </c>
      <c r="H1992" s="602" t="s">
        <v>499</v>
      </c>
      <c r="I1992" s="602" t="s">
        <v>499</v>
      </c>
      <c r="J1992" s="602" t="s">
        <v>498</v>
      </c>
      <c r="K1992" s="602" t="s">
        <v>499</v>
      </c>
      <c r="L1992" s="602" t="s">
        <v>499</v>
      </c>
      <c r="M1992" s="602" t="s">
        <v>499</v>
      </c>
      <c r="N1992" s="602" t="s">
        <v>499</v>
      </c>
      <c r="O1992" s="602" t="s">
        <v>499</v>
      </c>
      <c r="P1992" s="602" t="s">
        <v>498</v>
      </c>
      <c r="Q1992" s="602" t="s">
        <v>498</v>
      </c>
      <c r="R1992" s="602" t="s">
        <v>498</v>
      </c>
      <c r="S1992" s="602" t="s">
        <v>498</v>
      </c>
      <c r="T1992" s="602" t="s">
        <v>498</v>
      </c>
      <c r="U1992" s="602" t="s">
        <v>498</v>
      </c>
      <c r="V1992" s="602" t="s">
        <v>498</v>
      </c>
      <c r="W1992" s="602" t="s">
        <v>498</v>
      </c>
      <c r="X1992" s="602" t="s">
        <v>498</v>
      </c>
    </row>
    <row r="1993" spans="1:24" s="602" customFormat="1">
      <c r="A1993" s="602">
        <v>417933</v>
      </c>
      <c r="B1993" s="602" t="s">
        <v>5842</v>
      </c>
      <c r="C1993" s="602" t="s">
        <v>499</v>
      </c>
      <c r="D1993" s="602" t="s">
        <v>497</v>
      </c>
      <c r="E1993" s="602" t="s">
        <v>499</v>
      </c>
      <c r="F1993" s="602" t="s">
        <v>497</v>
      </c>
      <c r="G1993" s="602" t="s">
        <v>498</v>
      </c>
      <c r="H1993" s="602" t="s">
        <v>499</v>
      </c>
      <c r="I1993" s="602" t="s">
        <v>497</v>
      </c>
      <c r="J1993" s="602" t="s">
        <v>497</v>
      </c>
      <c r="K1993" s="602" t="s">
        <v>497</v>
      </c>
      <c r="L1993" s="602" t="s">
        <v>498</v>
      </c>
      <c r="M1993" s="602" t="s">
        <v>497</v>
      </c>
      <c r="N1993" s="602" t="s">
        <v>498</v>
      </c>
      <c r="O1993" s="602" t="s">
        <v>498</v>
      </c>
      <c r="P1993" s="602" t="s">
        <v>498</v>
      </c>
      <c r="Q1993" s="602" t="s">
        <v>498</v>
      </c>
      <c r="R1993" s="602" t="s">
        <v>498</v>
      </c>
      <c r="S1993" s="602" t="s">
        <v>498</v>
      </c>
      <c r="T1993" s="602" t="s">
        <v>498</v>
      </c>
      <c r="U1993" s="602" t="s">
        <v>498</v>
      </c>
      <c r="V1993" s="602" t="s">
        <v>498</v>
      </c>
      <c r="W1993" s="602" t="s">
        <v>498</v>
      </c>
      <c r="X1993" s="602" t="s">
        <v>498</v>
      </c>
    </row>
    <row r="1994" spans="1:24" s="602" customFormat="1">
      <c r="A1994" s="602">
        <v>418559</v>
      </c>
      <c r="B1994" s="602" t="s">
        <v>5842</v>
      </c>
      <c r="C1994" s="602" t="s">
        <v>499</v>
      </c>
      <c r="D1994" s="602" t="s">
        <v>497</v>
      </c>
      <c r="E1994" s="602" t="s">
        <v>499</v>
      </c>
      <c r="F1994" s="602" t="s">
        <v>497</v>
      </c>
      <c r="G1994" s="602" t="s">
        <v>499</v>
      </c>
      <c r="H1994" s="602" t="s">
        <v>498</v>
      </c>
      <c r="I1994" s="602" t="s">
        <v>497</v>
      </c>
      <c r="J1994" s="602" t="s">
        <v>499</v>
      </c>
      <c r="K1994" s="602" t="s">
        <v>497</v>
      </c>
      <c r="L1994" s="602" t="s">
        <v>499</v>
      </c>
      <c r="M1994" s="602" t="s">
        <v>497</v>
      </c>
      <c r="N1994" s="602" t="s">
        <v>497</v>
      </c>
      <c r="O1994" s="602" t="s">
        <v>497</v>
      </c>
      <c r="P1994" s="602" t="s">
        <v>497</v>
      </c>
      <c r="Q1994" s="602" t="s">
        <v>499</v>
      </c>
      <c r="R1994" s="602" t="s">
        <v>498</v>
      </c>
      <c r="S1994" s="602" t="s">
        <v>498</v>
      </c>
      <c r="T1994" s="602" t="s">
        <v>498</v>
      </c>
      <c r="U1994" s="602" t="s">
        <v>499</v>
      </c>
      <c r="V1994" s="602" t="s">
        <v>498</v>
      </c>
      <c r="W1994" s="602" t="s">
        <v>498</v>
      </c>
      <c r="X1994" s="602" t="s">
        <v>498</v>
      </c>
    </row>
    <row r="1995" spans="1:24" s="602" customFormat="1">
      <c r="A1995" s="602">
        <v>415230</v>
      </c>
      <c r="B1995" s="602" t="s">
        <v>5842</v>
      </c>
      <c r="C1995" s="602" t="s">
        <v>499</v>
      </c>
      <c r="D1995" s="602" t="s">
        <v>497</v>
      </c>
      <c r="E1995" s="602" t="s">
        <v>499</v>
      </c>
      <c r="F1995" s="602" t="s">
        <v>498</v>
      </c>
      <c r="G1995" s="602" t="s">
        <v>499</v>
      </c>
      <c r="H1995" s="602" t="s">
        <v>499</v>
      </c>
      <c r="I1995" s="602" t="s">
        <v>498</v>
      </c>
      <c r="J1995" s="602" t="s">
        <v>498</v>
      </c>
      <c r="K1995" s="602" t="s">
        <v>498</v>
      </c>
      <c r="L1995" s="602" t="s">
        <v>499</v>
      </c>
      <c r="M1995" s="602" t="s">
        <v>499</v>
      </c>
      <c r="N1995" s="602" t="s">
        <v>499</v>
      </c>
      <c r="O1995" s="602" t="s">
        <v>499</v>
      </c>
      <c r="P1995" s="602" t="s">
        <v>499</v>
      </c>
      <c r="Q1995" s="602" t="s">
        <v>498</v>
      </c>
      <c r="R1995" s="602" t="s">
        <v>498</v>
      </c>
      <c r="S1995" s="602" t="s">
        <v>498</v>
      </c>
      <c r="T1995" s="602" t="s">
        <v>499</v>
      </c>
      <c r="U1995" s="602" t="s">
        <v>498</v>
      </c>
      <c r="V1995" s="602" t="s">
        <v>498</v>
      </c>
      <c r="W1995" s="602" t="s">
        <v>499</v>
      </c>
      <c r="X1995" s="602" t="s">
        <v>498</v>
      </c>
    </row>
    <row r="1996" spans="1:24" s="602" customFormat="1">
      <c r="A1996" s="602">
        <v>412942</v>
      </c>
      <c r="B1996" s="602" t="s">
        <v>5842</v>
      </c>
      <c r="C1996" s="602" t="s">
        <v>499</v>
      </c>
      <c r="D1996" s="602" t="s">
        <v>497</v>
      </c>
      <c r="E1996" s="602" t="s">
        <v>499</v>
      </c>
      <c r="F1996" s="602" t="s">
        <v>499</v>
      </c>
      <c r="G1996" s="602" t="s">
        <v>499</v>
      </c>
      <c r="H1996" s="602" t="s">
        <v>498</v>
      </c>
      <c r="I1996" s="602" t="s">
        <v>497</v>
      </c>
      <c r="J1996" s="602" t="s">
        <v>497</v>
      </c>
      <c r="K1996" s="602" t="s">
        <v>499</v>
      </c>
      <c r="L1996" s="602" t="s">
        <v>499</v>
      </c>
      <c r="M1996" s="602" t="s">
        <v>497</v>
      </c>
      <c r="N1996" s="602" t="s">
        <v>497</v>
      </c>
      <c r="O1996" s="602" t="s">
        <v>497</v>
      </c>
      <c r="P1996" s="602" t="s">
        <v>498</v>
      </c>
      <c r="Q1996" s="602" t="s">
        <v>497</v>
      </c>
      <c r="R1996" s="602" t="s">
        <v>498</v>
      </c>
      <c r="S1996" s="602" t="s">
        <v>498</v>
      </c>
      <c r="T1996" s="602" t="s">
        <v>499</v>
      </c>
      <c r="U1996" s="602" t="s">
        <v>498</v>
      </c>
      <c r="V1996" s="602" t="s">
        <v>499</v>
      </c>
      <c r="W1996" s="602" t="s">
        <v>498</v>
      </c>
      <c r="X1996" s="602" t="s">
        <v>498</v>
      </c>
    </row>
    <row r="1997" spans="1:24" s="602" customFormat="1">
      <c r="A1997" s="602">
        <v>416025</v>
      </c>
      <c r="B1997" s="602" t="s">
        <v>5842</v>
      </c>
      <c r="C1997" s="602" t="s">
        <v>499</v>
      </c>
      <c r="D1997" s="602" t="s">
        <v>497</v>
      </c>
      <c r="E1997" s="602" t="s">
        <v>499</v>
      </c>
      <c r="F1997" s="602" t="s">
        <v>499</v>
      </c>
      <c r="G1997" s="602" t="s">
        <v>497</v>
      </c>
      <c r="H1997" s="602" t="s">
        <v>499</v>
      </c>
      <c r="I1997" s="602" t="s">
        <v>499</v>
      </c>
      <c r="J1997" s="602" t="s">
        <v>499</v>
      </c>
      <c r="K1997" s="602" t="s">
        <v>499</v>
      </c>
      <c r="L1997" s="602" t="s">
        <v>498</v>
      </c>
      <c r="M1997" s="602" t="s">
        <v>497</v>
      </c>
      <c r="N1997" s="602" t="s">
        <v>497</v>
      </c>
      <c r="O1997" s="602" t="s">
        <v>499</v>
      </c>
      <c r="P1997" s="602" t="s">
        <v>499</v>
      </c>
      <c r="Q1997" s="602" t="s">
        <v>498</v>
      </c>
      <c r="R1997" s="602" t="s">
        <v>498</v>
      </c>
      <c r="S1997" s="602" t="s">
        <v>498</v>
      </c>
      <c r="T1997" s="602" t="s">
        <v>499</v>
      </c>
      <c r="U1997" s="602" t="s">
        <v>499</v>
      </c>
      <c r="V1997" s="602" t="s">
        <v>499</v>
      </c>
      <c r="W1997" s="602" t="s">
        <v>498</v>
      </c>
      <c r="X1997" s="602" t="s">
        <v>497</v>
      </c>
    </row>
    <row r="1998" spans="1:24" s="602" customFormat="1">
      <c r="A1998" s="602">
        <v>416138</v>
      </c>
      <c r="B1998" s="602" t="s">
        <v>5842</v>
      </c>
      <c r="C1998" s="602" t="s">
        <v>499</v>
      </c>
      <c r="D1998" s="602" t="s">
        <v>497</v>
      </c>
      <c r="E1998" s="602" t="s">
        <v>499</v>
      </c>
      <c r="F1998" s="602" t="s">
        <v>499</v>
      </c>
      <c r="G1998" s="602" t="s">
        <v>498</v>
      </c>
      <c r="H1998" s="602" t="s">
        <v>498</v>
      </c>
      <c r="I1998" s="602" t="s">
        <v>499</v>
      </c>
      <c r="J1998" s="602" t="s">
        <v>499</v>
      </c>
      <c r="K1998" s="602" t="s">
        <v>499</v>
      </c>
      <c r="L1998" s="602" t="s">
        <v>498</v>
      </c>
      <c r="M1998" s="602" t="s">
        <v>499</v>
      </c>
      <c r="N1998" s="602" t="s">
        <v>499</v>
      </c>
      <c r="O1998" s="602" t="s">
        <v>498</v>
      </c>
      <c r="P1998" s="602" t="s">
        <v>499</v>
      </c>
      <c r="Q1998" s="602" t="s">
        <v>498</v>
      </c>
      <c r="R1998" s="602" t="s">
        <v>498</v>
      </c>
      <c r="S1998" s="602" t="s">
        <v>498</v>
      </c>
      <c r="T1998" s="602" t="s">
        <v>499</v>
      </c>
      <c r="U1998" s="602" t="s">
        <v>499</v>
      </c>
      <c r="V1998" s="602" t="s">
        <v>499</v>
      </c>
      <c r="W1998" s="602" t="s">
        <v>499</v>
      </c>
      <c r="X1998" s="602" t="s">
        <v>499</v>
      </c>
    </row>
    <row r="1999" spans="1:24" s="602" customFormat="1">
      <c r="A1999" s="602">
        <v>419352</v>
      </c>
      <c r="B1999" s="602" t="s">
        <v>5842</v>
      </c>
      <c r="C1999" s="602" t="s">
        <v>499</v>
      </c>
      <c r="D1999" s="602" t="s">
        <v>497</v>
      </c>
      <c r="E1999" s="602" t="s">
        <v>499</v>
      </c>
      <c r="F1999" s="602" t="s">
        <v>499</v>
      </c>
      <c r="G1999" s="602" t="s">
        <v>498</v>
      </c>
      <c r="H1999" s="602" t="s">
        <v>499</v>
      </c>
      <c r="I1999" s="602" t="s">
        <v>497</v>
      </c>
      <c r="J1999" s="602" t="s">
        <v>497</v>
      </c>
      <c r="K1999" s="602" t="s">
        <v>499</v>
      </c>
      <c r="L1999" s="602" t="s">
        <v>498</v>
      </c>
      <c r="M1999" s="602" t="s">
        <v>499</v>
      </c>
      <c r="N1999" s="602" t="s">
        <v>497</v>
      </c>
      <c r="O1999" s="602" t="s">
        <v>499</v>
      </c>
      <c r="P1999" s="602" t="s">
        <v>499</v>
      </c>
      <c r="Q1999" s="602" t="s">
        <v>497</v>
      </c>
      <c r="R1999" s="602" t="s">
        <v>498</v>
      </c>
      <c r="S1999" s="602" t="s">
        <v>498</v>
      </c>
      <c r="T1999" s="602" t="s">
        <v>499</v>
      </c>
      <c r="U1999" s="602" t="s">
        <v>498</v>
      </c>
      <c r="V1999" s="602" t="s">
        <v>498</v>
      </c>
      <c r="W1999" s="602" t="s">
        <v>498</v>
      </c>
      <c r="X1999" s="602" t="s">
        <v>499</v>
      </c>
    </row>
    <row r="2000" spans="1:24" s="602" customFormat="1">
      <c r="A2000" s="602">
        <v>411498</v>
      </c>
      <c r="B2000" s="602" t="s">
        <v>5842</v>
      </c>
      <c r="C2000" s="602" t="s">
        <v>499</v>
      </c>
      <c r="D2000" s="602" t="s">
        <v>497</v>
      </c>
      <c r="E2000" s="602" t="s">
        <v>499</v>
      </c>
      <c r="F2000" s="602" t="s">
        <v>497</v>
      </c>
      <c r="G2000" s="602" t="s">
        <v>499</v>
      </c>
      <c r="H2000" s="602" t="s">
        <v>497</v>
      </c>
      <c r="I2000" s="602" t="s">
        <v>499</v>
      </c>
      <c r="J2000" s="602" t="s">
        <v>499</v>
      </c>
      <c r="K2000" s="602" t="s">
        <v>497</v>
      </c>
      <c r="L2000" s="602" t="s">
        <v>498</v>
      </c>
      <c r="M2000" s="602" t="s">
        <v>497</v>
      </c>
      <c r="N2000" s="602" t="s">
        <v>499</v>
      </c>
      <c r="O2000" s="602" t="s">
        <v>497</v>
      </c>
      <c r="P2000" s="602" t="s">
        <v>499</v>
      </c>
      <c r="Q2000" s="602" t="s">
        <v>498</v>
      </c>
      <c r="R2000" s="602" t="s">
        <v>498</v>
      </c>
      <c r="S2000" s="602" t="s">
        <v>498</v>
      </c>
      <c r="T2000" s="602" t="s">
        <v>499</v>
      </c>
      <c r="U2000" s="602" t="s">
        <v>499</v>
      </c>
      <c r="V2000" s="602" t="s">
        <v>499</v>
      </c>
      <c r="W2000" s="602" t="s">
        <v>499</v>
      </c>
      <c r="X2000" s="602" t="s">
        <v>498</v>
      </c>
    </row>
    <row r="2001" spans="1:24" s="602" customFormat="1">
      <c r="A2001" s="602">
        <v>416468</v>
      </c>
      <c r="B2001" s="602" t="s">
        <v>5842</v>
      </c>
      <c r="C2001" s="602" t="s">
        <v>499</v>
      </c>
      <c r="D2001" s="602" t="s">
        <v>497</v>
      </c>
      <c r="E2001" s="602" t="s">
        <v>499</v>
      </c>
      <c r="F2001" s="602" t="s">
        <v>497</v>
      </c>
      <c r="G2001" s="602" t="s">
        <v>497</v>
      </c>
      <c r="H2001" s="602" t="s">
        <v>498</v>
      </c>
      <c r="I2001" s="602" t="s">
        <v>499</v>
      </c>
      <c r="J2001" s="602" t="s">
        <v>499</v>
      </c>
      <c r="K2001" s="602" t="s">
        <v>497</v>
      </c>
      <c r="L2001" s="602" t="s">
        <v>498</v>
      </c>
      <c r="M2001" s="602" t="s">
        <v>497</v>
      </c>
      <c r="N2001" s="602" t="s">
        <v>499</v>
      </c>
      <c r="O2001" s="602" t="s">
        <v>499</v>
      </c>
      <c r="P2001" s="602" t="s">
        <v>499</v>
      </c>
      <c r="Q2001" s="602" t="s">
        <v>497</v>
      </c>
      <c r="R2001" s="602" t="s">
        <v>498</v>
      </c>
      <c r="S2001" s="602" t="s">
        <v>498</v>
      </c>
      <c r="T2001" s="602" t="s">
        <v>499</v>
      </c>
      <c r="U2001" s="602" t="s">
        <v>499</v>
      </c>
      <c r="V2001" s="602" t="s">
        <v>499</v>
      </c>
      <c r="W2001" s="602" t="s">
        <v>499</v>
      </c>
      <c r="X2001" s="602" t="s">
        <v>499</v>
      </c>
    </row>
    <row r="2002" spans="1:24" s="602" customFormat="1">
      <c r="A2002" s="602">
        <v>417493</v>
      </c>
      <c r="B2002" s="602" t="s">
        <v>5842</v>
      </c>
      <c r="C2002" s="602" t="s">
        <v>499</v>
      </c>
      <c r="D2002" s="602" t="s">
        <v>497</v>
      </c>
      <c r="E2002" s="602" t="s">
        <v>499</v>
      </c>
      <c r="F2002" s="602" t="s">
        <v>497</v>
      </c>
      <c r="G2002" s="602" t="s">
        <v>498</v>
      </c>
      <c r="H2002" s="602" t="s">
        <v>497</v>
      </c>
      <c r="I2002" s="602" t="s">
        <v>499</v>
      </c>
      <c r="J2002" s="602" t="s">
        <v>499</v>
      </c>
      <c r="K2002" s="602" t="s">
        <v>499</v>
      </c>
      <c r="L2002" s="602" t="s">
        <v>498</v>
      </c>
      <c r="M2002" s="602" t="s">
        <v>499</v>
      </c>
      <c r="N2002" s="602" t="s">
        <v>498</v>
      </c>
      <c r="O2002" s="602" t="s">
        <v>499</v>
      </c>
      <c r="P2002" s="602" t="s">
        <v>499</v>
      </c>
      <c r="Q2002" s="602" t="s">
        <v>499</v>
      </c>
      <c r="R2002" s="602" t="s">
        <v>498</v>
      </c>
      <c r="S2002" s="602" t="s">
        <v>498</v>
      </c>
      <c r="T2002" s="602" t="s">
        <v>499</v>
      </c>
      <c r="U2002" s="602" t="s">
        <v>499</v>
      </c>
      <c r="V2002" s="602" t="s">
        <v>499</v>
      </c>
      <c r="W2002" s="602" t="s">
        <v>498</v>
      </c>
      <c r="X2002" s="602" t="s">
        <v>499</v>
      </c>
    </row>
    <row r="2003" spans="1:24" s="602" customFormat="1">
      <c r="A2003" s="602">
        <v>406062</v>
      </c>
      <c r="B2003" s="602" t="s">
        <v>5842</v>
      </c>
      <c r="C2003" s="602" t="s">
        <v>499</v>
      </c>
      <c r="D2003" s="602" t="s">
        <v>497</v>
      </c>
      <c r="E2003" s="602" t="s">
        <v>499</v>
      </c>
      <c r="F2003" s="602" t="s">
        <v>498</v>
      </c>
      <c r="G2003" s="602" t="s">
        <v>497</v>
      </c>
      <c r="H2003" s="602" t="s">
        <v>498</v>
      </c>
      <c r="I2003" s="602" t="s">
        <v>497</v>
      </c>
      <c r="J2003" s="602" t="s">
        <v>497</v>
      </c>
      <c r="K2003" s="602" t="s">
        <v>497</v>
      </c>
      <c r="L2003" s="602" t="s">
        <v>497</v>
      </c>
      <c r="M2003" s="602" t="s">
        <v>497</v>
      </c>
      <c r="N2003" s="602" t="s">
        <v>499</v>
      </c>
      <c r="O2003" s="602" t="s">
        <v>499</v>
      </c>
      <c r="P2003" s="602" t="s">
        <v>497</v>
      </c>
      <c r="Q2003" s="602" t="s">
        <v>497</v>
      </c>
      <c r="R2003" s="602" t="s">
        <v>498</v>
      </c>
      <c r="S2003" s="602" t="s">
        <v>498</v>
      </c>
      <c r="T2003" s="602" t="s">
        <v>497</v>
      </c>
      <c r="U2003" s="602" t="s">
        <v>498</v>
      </c>
      <c r="V2003" s="602" t="s">
        <v>497</v>
      </c>
      <c r="W2003" s="602" t="s">
        <v>498</v>
      </c>
      <c r="X2003" s="602" t="s">
        <v>498</v>
      </c>
    </row>
    <row r="2004" spans="1:24" s="602" customFormat="1">
      <c r="A2004" s="602">
        <v>410944</v>
      </c>
      <c r="B2004" s="602" t="s">
        <v>5842</v>
      </c>
      <c r="C2004" s="602" t="s">
        <v>499</v>
      </c>
      <c r="D2004" s="602" t="s">
        <v>497</v>
      </c>
      <c r="E2004" s="602" t="s">
        <v>499</v>
      </c>
      <c r="F2004" s="602" t="s">
        <v>497</v>
      </c>
      <c r="G2004" s="602" t="s">
        <v>497</v>
      </c>
      <c r="H2004" s="602" t="s">
        <v>497</v>
      </c>
      <c r="I2004" s="602" t="s">
        <v>499</v>
      </c>
      <c r="J2004" s="602" t="s">
        <v>497</v>
      </c>
      <c r="K2004" s="602" t="s">
        <v>497</v>
      </c>
      <c r="L2004" s="602" t="s">
        <v>497</v>
      </c>
      <c r="M2004" s="602" t="s">
        <v>497</v>
      </c>
      <c r="N2004" s="602" t="s">
        <v>499</v>
      </c>
      <c r="O2004" s="602" t="s">
        <v>499</v>
      </c>
      <c r="P2004" s="602" t="s">
        <v>497</v>
      </c>
      <c r="Q2004" s="602" t="s">
        <v>499</v>
      </c>
      <c r="R2004" s="602" t="s">
        <v>498</v>
      </c>
      <c r="S2004" s="602" t="s">
        <v>498</v>
      </c>
      <c r="T2004" s="602" t="s">
        <v>497</v>
      </c>
      <c r="U2004" s="602" t="s">
        <v>497</v>
      </c>
      <c r="V2004" s="602" t="s">
        <v>497</v>
      </c>
      <c r="W2004" s="602" t="s">
        <v>497</v>
      </c>
      <c r="X2004" s="602" t="s">
        <v>497</v>
      </c>
    </row>
    <row r="2005" spans="1:24" s="602" customFormat="1">
      <c r="A2005" s="602">
        <v>419094</v>
      </c>
      <c r="B2005" s="602" t="s">
        <v>5842</v>
      </c>
      <c r="C2005" s="602" t="s">
        <v>499</v>
      </c>
      <c r="D2005" s="602" t="s">
        <v>497</v>
      </c>
      <c r="E2005" s="602" t="s">
        <v>499</v>
      </c>
      <c r="F2005" s="602" t="s">
        <v>497</v>
      </c>
      <c r="G2005" s="602" t="s">
        <v>499</v>
      </c>
      <c r="H2005" s="602" t="s">
        <v>497</v>
      </c>
      <c r="I2005" s="602" t="s">
        <v>497</v>
      </c>
      <c r="J2005" s="602" t="s">
        <v>497</v>
      </c>
      <c r="K2005" s="602" t="s">
        <v>497</v>
      </c>
      <c r="L2005" s="602" t="s">
        <v>498</v>
      </c>
      <c r="M2005" s="602" t="s">
        <v>499</v>
      </c>
      <c r="N2005" s="602" t="s">
        <v>499</v>
      </c>
      <c r="O2005" s="602" t="s">
        <v>497</v>
      </c>
      <c r="P2005" s="602" t="s">
        <v>497</v>
      </c>
      <c r="Q2005" s="602" t="s">
        <v>499</v>
      </c>
      <c r="R2005" s="602" t="s">
        <v>498</v>
      </c>
      <c r="S2005" s="602" t="s">
        <v>498</v>
      </c>
      <c r="T2005" s="602" t="s">
        <v>497</v>
      </c>
      <c r="U2005" s="602" t="s">
        <v>497</v>
      </c>
      <c r="V2005" s="602" t="s">
        <v>497</v>
      </c>
      <c r="W2005" s="602" t="s">
        <v>499</v>
      </c>
      <c r="X2005" s="602" t="s">
        <v>497</v>
      </c>
    </row>
    <row r="2006" spans="1:24" s="602" customFormat="1">
      <c r="A2006" s="602">
        <v>420094</v>
      </c>
      <c r="B2006" s="602" t="s">
        <v>5842</v>
      </c>
      <c r="C2006" s="602" t="s">
        <v>499</v>
      </c>
      <c r="D2006" s="602" t="s">
        <v>497</v>
      </c>
      <c r="E2006" s="602" t="s">
        <v>499</v>
      </c>
      <c r="F2006" s="602" t="s">
        <v>497</v>
      </c>
      <c r="G2006" s="602" t="s">
        <v>497</v>
      </c>
      <c r="H2006" s="602" t="s">
        <v>499</v>
      </c>
      <c r="I2006" s="602" t="s">
        <v>497</v>
      </c>
      <c r="J2006" s="602" t="s">
        <v>497</v>
      </c>
      <c r="K2006" s="602" t="s">
        <v>499</v>
      </c>
      <c r="L2006" s="602" t="s">
        <v>498</v>
      </c>
      <c r="M2006" s="602" t="s">
        <v>499</v>
      </c>
      <c r="N2006" s="602" t="s">
        <v>499</v>
      </c>
      <c r="O2006" s="602" t="s">
        <v>499</v>
      </c>
      <c r="P2006" s="602" t="s">
        <v>499</v>
      </c>
      <c r="Q2006" s="602" t="s">
        <v>499</v>
      </c>
      <c r="R2006" s="602" t="s">
        <v>499</v>
      </c>
      <c r="S2006" s="602" t="s">
        <v>498</v>
      </c>
      <c r="T2006" s="602" t="s">
        <v>498</v>
      </c>
      <c r="U2006" s="602" t="s">
        <v>498</v>
      </c>
      <c r="V2006" s="602" t="s">
        <v>498</v>
      </c>
      <c r="W2006" s="602" t="s">
        <v>498</v>
      </c>
      <c r="X2006" s="602" t="s">
        <v>498</v>
      </c>
    </row>
    <row r="2007" spans="1:24" s="602" customFormat="1">
      <c r="A2007" s="602">
        <v>410715</v>
      </c>
      <c r="B2007" s="602" t="s">
        <v>5842</v>
      </c>
      <c r="C2007" s="602" t="s">
        <v>499</v>
      </c>
      <c r="D2007" s="602" t="s">
        <v>497</v>
      </c>
      <c r="E2007" s="602" t="s">
        <v>499</v>
      </c>
      <c r="F2007" s="602" t="s">
        <v>499</v>
      </c>
      <c r="G2007" s="602" t="s">
        <v>499</v>
      </c>
      <c r="H2007" s="602" t="s">
        <v>499</v>
      </c>
      <c r="I2007" s="602" t="s">
        <v>497</v>
      </c>
      <c r="J2007" s="602" t="s">
        <v>497</v>
      </c>
      <c r="K2007" s="602" t="s">
        <v>499</v>
      </c>
      <c r="L2007" s="602" t="s">
        <v>497</v>
      </c>
      <c r="M2007" s="602" t="s">
        <v>499</v>
      </c>
      <c r="N2007" s="602" t="s">
        <v>499</v>
      </c>
      <c r="O2007" s="602" t="s">
        <v>499</v>
      </c>
      <c r="P2007" s="602" t="s">
        <v>497</v>
      </c>
      <c r="Q2007" s="602" t="s">
        <v>497</v>
      </c>
      <c r="R2007" s="602" t="s">
        <v>498</v>
      </c>
      <c r="S2007" s="602" t="s">
        <v>499</v>
      </c>
      <c r="T2007" s="602" t="s">
        <v>498</v>
      </c>
      <c r="U2007" s="602" t="s">
        <v>499</v>
      </c>
      <c r="V2007" s="602" t="s">
        <v>498</v>
      </c>
      <c r="W2007" s="602" t="s">
        <v>498</v>
      </c>
      <c r="X2007" s="602" t="s">
        <v>498</v>
      </c>
    </row>
    <row r="2008" spans="1:24" s="602" customFormat="1">
      <c r="A2008" s="602">
        <v>411194</v>
      </c>
      <c r="B2008" s="602" t="s">
        <v>5842</v>
      </c>
      <c r="C2008" s="602" t="s">
        <v>499</v>
      </c>
      <c r="D2008" s="602" t="s">
        <v>497</v>
      </c>
      <c r="E2008" s="602" t="s">
        <v>499</v>
      </c>
      <c r="F2008" s="602" t="s">
        <v>499</v>
      </c>
      <c r="G2008" s="602" t="s">
        <v>497</v>
      </c>
      <c r="H2008" s="602" t="s">
        <v>497</v>
      </c>
      <c r="I2008" s="602" t="s">
        <v>497</v>
      </c>
      <c r="J2008" s="602" t="s">
        <v>499</v>
      </c>
      <c r="K2008" s="602" t="s">
        <v>497</v>
      </c>
      <c r="L2008" s="602" t="s">
        <v>498</v>
      </c>
      <c r="M2008" s="602" t="s">
        <v>499</v>
      </c>
      <c r="N2008" s="602" t="s">
        <v>497</v>
      </c>
      <c r="O2008" s="602" t="s">
        <v>499</v>
      </c>
      <c r="P2008" s="602" t="s">
        <v>499</v>
      </c>
      <c r="Q2008" s="602" t="s">
        <v>499</v>
      </c>
      <c r="R2008" s="602" t="s">
        <v>498</v>
      </c>
      <c r="S2008" s="602" t="s">
        <v>499</v>
      </c>
      <c r="T2008" s="602" t="s">
        <v>498</v>
      </c>
      <c r="U2008" s="602" t="s">
        <v>498</v>
      </c>
      <c r="V2008" s="602" t="s">
        <v>498</v>
      </c>
      <c r="W2008" s="602" t="s">
        <v>498</v>
      </c>
      <c r="X2008" s="602" t="s">
        <v>499</v>
      </c>
    </row>
    <row r="2009" spans="1:24" s="602" customFormat="1">
      <c r="A2009" s="602">
        <v>411414</v>
      </c>
      <c r="B2009" s="602" t="s">
        <v>5842</v>
      </c>
      <c r="C2009" s="602" t="s">
        <v>499</v>
      </c>
      <c r="D2009" s="602" t="s">
        <v>497</v>
      </c>
      <c r="E2009" s="602" t="s">
        <v>499</v>
      </c>
      <c r="F2009" s="602" t="s">
        <v>499</v>
      </c>
      <c r="G2009" s="602" t="s">
        <v>497</v>
      </c>
      <c r="H2009" s="602" t="s">
        <v>497</v>
      </c>
      <c r="I2009" s="602" t="s">
        <v>499</v>
      </c>
      <c r="J2009" s="602" t="s">
        <v>497</v>
      </c>
      <c r="K2009" s="602" t="s">
        <v>497</v>
      </c>
      <c r="L2009" s="602" t="s">
        <v>499</v>
      </c>
      <c r="M2009" s="602" t="s">
        <v>499</v>
      </c>
      <c r="N2009" s="602" t="s">
        <v>499</v>
      </c>
      <c r="O2009" s="602" t="s">
        <v>499</v>
      </c>
      <c r="P2009" s="602" t="s">
        <v>499</v>
      </c>
      <c r="Q2009" s="602" t="s">
        <v>498</v>
      </c>
      <c r="R2009" s="602" t="s">
        <v>498</v>
      </c>
      <c r="S2009" s="602" t="s">
        <v>499</v>
      </c>
      <c r="T2009" s="602" t="s">
        <v>498</v>
      </c>
      <c r="U2009" s="602" t="s">
        <v>498</v>
      </c>
      <c r="V2009" s="602" t="s">
        <v>498</v>
      </c>
      <c r="W2009" s="602" t="s">
        <v>498</v>
      </c>
      <c r="X2009" s="602" t="s">
        <v>498</v>
      </c>
    </row>
    <row r="2010" spans="1:24" s="602" customFormat="1">
      <c r="A2010" s="602">
        <v>411420</v>
      </c>
      <c r="B2010" s="602" t="s">
        <v>5842</v>
      </c>
      <c r="C2010" s="602" t="s">
        <v>499</v>
      </c>
      <c r="D2010" s="602" t="s">
        <v>497</v>
      </c>
      <c r="E2010" s="602" t="s">
        <v>499</v>
      </c>
      <c r="F2010" s="602" t="s">
        <v>499</v>
      </c>
      <c r="G2010" s="602" t="s">
        <v>497</v>
      </c>
      <c r="H2010" s="602" t="s">
        <v>497</v>
      </c>
      <c r="I2010" s="602" t="s">
        <v>497</v>
      </c>
      <c r="J2010" s="602" t="s">
        <v>499</v>
      </c>
      <c r="K2010" s="602" t="s">
        <v>497</v>
      </c>
      <c r="L2010" s="602" t="s">
        <v>499</v>
      </c>
      <c r="M2010" s="602" t="s">
        <v>497</v>
      </c>
      <c r="N2010" s="602" t="s">
        <v>499</v>
      </c>
      <c r="O2010" s="602" t="s">
        <v>499</v>
      </c>
      <c r="P2010" s="602" t="s">
        <v>498</v>
      </c>
      <c r="Q2010" s="602" t="s">
        <v>498</v>
      </c>
      <c r="R2010" s="602" t="s">
        <v>498</v>
      </c>
      <c r="S2010" s="602" t="s">
        <v>499</v>
      </c>
      <c r="T2010" s="602" t="s">
        <v>498</v>
      </c>
      <c r="U2010" s="602" t="s">
        <v>498</v>
      </c>
      <c r="V2010" s="602" t="s">
        <v>498</v>
      </c>
      <c r="W2010" s="602" t="s">
        <v>498</v>
      </c>
      <c r="X2010" s="602" t="s">
        <v>498</v>
      </c>
    </row>
    <row r="2011" spans="1:24" s="602" customFormat="1">
      <c r="A2011" s="602">
        <v>411666</v>
      </c>
      <c r="B2011" s="602" t="s">
        <v>5842</v>
      </c>
      <c r="C2011" s="602" t="s">
        <v>499</v>
      </c>
      <c r="D2011" s="602" t="s">
        <v>497</v>
      </c>
      <c r="E2011" s="602" t="s">
        <v>499</v>
      </c>
      <c r="F2011" s="602" t="s">
        <v>499</v>
      </c>
      <c r="G2011" s="602" t="s">
        <v>499</v>
      </c>
      <c r="H2011" s="602" t="s">
        <v>497</v>
      </c>
      <c r="I2011" s="602" t="s">
        <v>497</v>
      </c>
      <c r="J2011" s="602" t="s">
        <v>497</v>
      </c>
      <c r="K2011" s="602" t="s">
        <v>497</v>
      </c>
      <c r="L2011" s="602" t="s">
        <v>497</v>
      </c>
      <c r="M2011" s="602" t="s">
        <v>499</v>
      </c>
      <c r="N2011" s="602" t="s">
        <v>497</v>
      </c>
      <c r="O2011" s="602" t="s">
        <v>499</v>
      </c>
      <c r="P2011" s="602" t="s">
        <v>499</v>
      </c>
      <c r="Q2011" s="602" t="s">
        <v>499</v>
      </c>
      <c r="R2011" s="602" t="s">
        <v>498</v>
      </c>
      <c r="S2011" s="602" t="s">
        <v>499</v>
      </c>
      <c r="T2011" s="602" t="s">
        <v>498</v>
      </c>
      <c r="U2011" s="602" t="s">
        <v>498</v>
      </c>
      <c r="V2011" s="602" t="s">
        <v>499</v>
      </c>
      <c r="W2011" s="602" t="s">
        <v>499</v>
      </c>
      <c r="X2011" s="602" t="s">
        <v>499</v>
      </c>
    </row>
    <row r="2012" spans="1:24" s="602" customFormat="1">
      <c r="A2012" s="602">
        <v>414069</v>
      </c>
      <c r="B2012" s="602" t="s">
        <v>5842</v>
      </c>
      <c r="C2012" s="602" t="s">
        <v>499</v>
      </c>
      <c r="D2012" s="602" t="s">
        <v>497</v>
      </c>
      <c r="E2012" s="602" t="s">
        <v>499</v>
      </c>
      <c r="F2012" s="602" t="s">
        <v>499</v>
      </c>
      <c r="G2012" s="602" t="s">
        <v>497</v>
      </c>
      <c r="H2012" s="602" t="s">
        <v>499</v>
      </c>
      <c r="I2012" s="602" t="s">
        <v>497</v>
      </c>
      <c r="J2012" s="602" t="s">
        <v>497</v>
      </c>
      <c r="K2012" s="602" t="s">
        <v>499</v>
      </c>
      <c r="L2012" s="602" t="s">
        <v>497</v>
      </c>
      <c r="M2012" s="602" t="s">
        <v>499</v>
      </c>
      <c r="N2012" s="602" t="s">
        <v>498</v>
      </c>
      <c r="O2012" s="602" t="s">
        <v>499</v>
      </c>
      <c r="P2012" s="602" t="s">
        <v>499</v>
      </c>
      <c r="Q2012" s="602" t="s">
        <v>498</v>
      </c>
      <c r="R2012" s="602" t="s">
        <v>498</v>
      </c>
      <c r="S2012" s="602" t="s">
        <v>499</v>
      </c>
      <c r="T2012" s="602" t="s">
        <v>498</v>
      </c>
      <c r="U2012" s="602" t="s">
        <v>498</v>
      </c>
      <c r="V2012" s="602" t="s">
        <v>498</v>
      </c>
      <c r="W2012" s="602" t="s">
        <v>498</v>
      </c>
      <c r="X2012" s="602" t="s">
        <v>499</v>
      </c>
    </row>
    <row r="2013" spans="1:24" s="602" customFormat="1">
      <c r="A2013" s="602">
        <v>417210</v>
      </c>
      <c r="B2013" s="602" t="s">
        <v>5842</v>
      </c>
      <c r="C2013" s="602" t="s">
        <v>499</v>
      </c>
      <c r="D2013" s="602" t="s">
        <v>497</v>
      </c>
      <c r="E2013" s="602" t="s">
        <v>499</v>
      </c>
      <c r="F2013" s="602" t="s">
        <v>499</v>
      </c>
      <c r="G2013" s="602" t="s">
        <v>498</v>
      </c>
      <c r="H2013" s="602" t="s">
        <v>497</v>
      </c>
      <c r="I2013" s="602" t="s">
        <v>499</v>
      </c>
      <c r="J2013" s="602" t="s">
        <v>499</v>
      </c>
      <c r="K2013" s="602" t="s">
        <v>497</v>
      </c>
      <c r="L2013" s="602" t="s">
        <v>498</v>
      </c>
      <c r="M2013" s="602" t="s">
        <v>497</v>
      </c>
      <c r="N2013" s="602" t="s">
        <v>499</v>
      </c>
      <c r="O2013" s="602" t="s">
        <v>499</v>
      </c>
      <c r="P2013" s="602" t="s">
        <v>499</v>
      </c>
      <c r="Q2013" s="602" t="s">
        <v>498</v>
      </c>
      <c r="R2013" s="602" t="s">
        <v>498</v>
      </c>
      <c r="S2013" s="602" t="s">
        <v>499</v>
      </c>
      <c r="T2013" s="602" t="s">
        <v>498</v>
      </c>
      <c r="U2013" s="602" t="s">
        <v>498</v>
      </c>
      <c r="V2013" s="602" t="s">
        <v>498</v>
      </c>
      <c r="W2013" s="602" t="s">
        <v>498</v>
      </c>
      <c r="X2013" s="602" t="s">
        <v>498</v>
      </c>
    </row>
    <row r="2014" spans="1:24" s="602" customFormat="1">
      <c r="A2014" s="602">
        <v>417463</v>
      </c>
      <c r="B2014" s="602" t="s">
        <v>5842</v>
      </c>
      <c r="C2014" s="602" t="s">
        <v>499</v>
      </c>
      <c r="D2014" s="602" t="s">
        <v>497</v>
      </c>
      <c r="E2014" s="602" t="s">
        <v>499</v>
      </c>
      <c r="F2014" s="602" t="s">
        <v>499</v>
      </c>
      <c r="G2014" s="602" t="s">
        <v>497</v>
      </c>
      <c r="H2014" s="602" t="s">
        <v>499</v>
      </c>
      <c r="I2014" s="602" t="s">
        <v>498</v>
      </c>
      <c r="J2014" s="602" t="s">
        <v>497</v>
      </c>
      <c r="K2014" s="602" t="s">
        <v>499</v>
      </c>
      <c r="L2014" s="602" t="s">
        <v>499</v>
      </c>
      <c r="M2014" s="602" t="s">
        <v>499</v>
      </c>
      <c r="N2014" s="602" t="s">
        <v>498</v>
      </c>
      <c r="O2014" s="602" t="s">
        <v>499</v>
      </c>
      <c r="P2014" s="602" t="s">
        <v>499</v>
      </c>
      <c r="Q2014" s="602" t="s">
        <v>498</v>
      </c>
      <c r="R2014" s="602" t="s">
        <v>498</v>
      </c>
      <c r="S2014" s="602" t="s">
        <v>499</v>
      </c>
      <c r="T2014" s="602" t="s">
        <v>498</v>
      </c>
      <c r="U2014" s="602" t="s">
        <v>498</v>
      </c>
      <c r="V2014" s="602" t="s">
        <v>498</v>
      </c>
      <c r="W2014" s="602" t="s">
        <v>499</v>
      </c>
      <c r="X2014" s="602" t="s">
        <v>498</v>
      </c>
    </row>
    <row r="2015" spans="1:24" s="602" customFormat="1">
      <c r="A2015" s="602">
        <v>416382</v>
      </c>
      <c r="B2015" s="602" t="s">
        <v>5842</v>
      </c>
      <c r="C2015" s="602" t="s">
        <v>499</v>
      </c>
      <c r="D2015" s="602" t="s">
        <v>497</v>
      </c>
      <c r="E2015" s="602" t="s">
        <v>499</v>
      </c>
      <c r="F2015" s="602" t="s">
        <v>497</v>
      </c>
      <c r="G2015" s="602" t="s">
        <v>499</v>
      </c>
      <c r="H2015" s="602" t="s">
        <v>497</v>
      </c>
      <c r="I2015" s="602" t="s">
        <v>497</v>
      </c>
      <c r="J2015" s="602" t="s">
        <v>499</v>
      </c>
      <c r="K2015" s="602" t="s">
        <v>497</v>
      </c>
      <c r="L2015" s="602" t="s">
        <v>498</v>
      </c>
      <c r="M2015" s="602" t="s">
        <v>499</v>
      </c>
      <c r="N2015" s="602" t="s">
        <v>499</v>
      </c>
      <c r="O2015" s="602" t="s">
        <v>498</v>
      </c>
      <c r="P2015" s="602" t="s">
        <v>499</v>
      </c>
      <c r="Q2015" s="602" t="s">
        <v>498</v>
      </c>
      <c r="R2015" s="602" t="s">
        <v>498</v>
      </c>
      <c r="S2015" s="602" t="s">
        <v>499</v>
      </c>
      <c r="T2015" s="602" t="s">
        <v>498</v>
      </c>
      <c r="U2015" s="602" t="s">
        <v>499</v>
      </c>
      <c r="V2015" s="602" t="s">
        <v>498</v>
      </c>
      <c r="W2015" s="602" t="s">
        <v>499</v>
      </c>
      <c r="X2015" s="602" t="s">
        <v>499</v>
      </c>
    </row>
    <row r="2016" spans="1:24" s="602" customFormat="1">
      <c r="A2016" s="602">
        <v>417729</v>
      </c>
      <c r="B2016" s="602" t="s">
        <v>5842</v>
      </c>
      <c r="C2016" s="602" t="s">
        <v>499</v>
      </c>
      <c r="D2016" s="602" t="s">
        <v>497</v>
      </c>
      <c r="E2016" s="602" t="s">
        <v>499</v>
      </c>
      <c r="F2016" s="602" t="s">
        <v>497</v>
      </c>
      <c r="G2016" s="602" t="s">
        <v>499</v>
      </c>
      <c r="H2016" s="602" t="s">
        <v>497</v>
      </c>
      <c r="I2016" s="602" t="s">
        <v>499</v>
      </c>
      <c r="J2016" s="602" t="s">
        <v>499</v>
      </c>
      <c r="K2016" s="602" t="s">
        <v>499</v>
      </c>
      <c r="L2016" s="602" t="s">
        <v>498</v>
      </c>
      <c r="M2016" s="602" t="s">
        <v>499</v>
      </c>
      <c r="N2016" s="602" t="s">
        <v>499</v>
      </c>
      <c r="O2016" s="602" t="s">
        <v>499</v>
      </c>
      <c r="P2016" s="602" t="s">
        <v>498</v>
      </c>
      <c r="Q2016" s="602" t="s">
        <v>498</v>
      </c>
      <c r="R2016" s="602" t="s">
        <v>498</v>
      </c>
      <c r="S2016" s="602" t="s">
        <v>499</v>
      </c>
      <c r="T2016" s="602" t="s">
        <v>498</v>
      </c>
      <c r="U2016" s="602" t="s">
        <v>499</v>
      </c>
      <c r="V2016" s="602" t="s">
        <v>499</v>
      </c>
      <c r="W2016" s="602" t="s">
        <v>498</v>
      </c>
      <c r="X2016" s="602" t="s">
        <v>498</v>
      </c>
    </row>
    <row r="2017" spans="1:24" s="602" customFormat="1">
      <c r="A2017" s="602">
        <v>419929</v>
      </c>
      <c r="B2017" s="602" t="s">
        <v>5842</v>
      </c>
      <c r="C2017" s="602" t="s">
        <v>499</v>
      </c>
      <c r="D2017" s="602" t="s">
        <v>497</v>
      </c>
      <c r="E2017" s="602" t="s">
        <v>499</v>
      </c>
      <c r="F2017" s="602" t="s">
        <v>497</v>
      </c>
      <c r="G2017" s="602" t="s">
        <v>497</v>
      </c>
      <c r="H2017" s="602" t="s">
        <v>497</v>
      </c>
      <c r="I2017" s="602" t="s">
        <v>498</v>
      </c>
      <c r="J2017" s="602" t="s">
        <v>498</v>
      </c>
      <c r="K2017" s="602" t="s">
        <v>499</v>
      </c>
      <c r="L2017" s="602" t="s">
        <v>499</v>
      </c>
      <c r="M2017" s="602" t="s">
        <v>498</v>
      </c>
      <c r="N2017" s="602" t="s">
        <v>499</v>
      </c>
      <c r="O2017" s="602" t="s">
        <v>498</v>
      </c>
      <c r="P2017" s="602" t="s">
        <v>498</v>
      </c>
      <c r="Q2017" s="602" t="s">
        <v>498</v>
      </c>
      <c r="R2017" s="602" t="s">
        <v>498</v>
      </c>
      <c r="S2017" s="602" t="s">
        <v>499</v>
      </c>
      <c r="T2017" s="602" t="s">
        <v>498</v>
      </c>
      <c r="U2017" s="602" t="s">
        <v>498</v>
      </c>
      <c r="V2017" s="602" t="s">
        <v>498</v>
      </c>
      <c r="W2017" s="602" t="s">
        <v>498</v>
      </c>
      <c r="X2017" s="602" t="s">
        <v>498</v>
      </c>
    </row>
    <row r="2018" spans="1:24" s="602" customFormat="1">
      <c r="A2018" s="602">
        <v>413491</v>
      </c>
      <c r="B2018" s="602" t="s">
        <v>5842</v>
      </c>
      <c r="C2018" s="602" t="s">
        <v>499</v>
      </c>
      <c r="D2018" s="602" t="s">
        <v>497</v>
      </c>
      <c r="E2018" s="602" t="s">
        <v>499</v>
      </c>
      <c r="F2018" s="602" t="s">
        <v>499</v>
      </c>
      <c r="G2018" s="602" t="s">
        <v>499</v>
      </c>
      <c r="H2018" s="602" t="s">
        <v>499</v>
      </c>
      <c r="I2018" s="602" t="s">
        <v>499</v>
      </c>
      <c r="J2018" s="602" t="s">
        <v>498</v>
      </c>
      <c r="K2018" s="602" t="s">
        <v>499</v>
      </c>
      <c r="L2018" s="602" t="s">
        <v>498</v>
      </c>
      <c r="M2018" s="602" t="s">
        <v>499</v>
      </c>
      <c r="N2018" s="602" t="s">
        <v>497</v>
      </c>
      <c r="O2018" s="602" t="s">
        <v>497</v>
      </c>
      <c r="P2018" s="602" t="s">
        <v>499</v>
      </c>
      <c r="Q2018" s="602" t="s">
        <v>498</v>
      </c>
      <c r="R2018" s="602" t="s">
        <v>498</v>
      </c>
      <c r="S2018" s="602" t="s">
        <v>499</v>
      </c>
      <c r="T2018" s="602" t="s">
        <v>499</v>
      </c>
      <c r="U2018" s="602" t="s">
        <v>497</v>
      </c>
      <c r="V2018" s="602" t="s">
        <v>497</v>
      </c>
      <c r="W2018" s="602" t="s">
        <v>498</v>
      </c>
      <c r="X2018" s="602" t="s">
        <v>498</v>
      </c>
    </row>
    <row r="2019" spans="1:24" s="602" customFormat="1">
      <c r="A2019" s="602">
        <v>417254</v>
      </c>
      <c r="B2019" s="602" t="s">
        <v>5842</v>
      </c>
      <c r="C2019" s="602" t="s">
        <v>499</v>
      </c>
      <c r="D2019" s="602" t="s">
        <v>497</v>
      </c>
      <c r="E2019" s="602" t="s">
        <v>499</v>
      </c>
      <c r="F2019" s="602" t="s">
        <v>497</v>
      </c>
      <c r="G2019" s="602" t="s">
        <v>497</v>
      </c>
      <c r="H2019" s="602" t="s">
        <v>497</v>
      </c>
      <c r="I2019" s="602" t="s">
        <v>499</v>
      </c>
      <c r="J2019" s="602" t="s">
        <v>499</v>
      </c>
      <c r="K2019" s="602" t="s">
        <v>497</v>
      </c>
      <c r="L2019" s="602" t="s">
        <v>498</v>
      </c>
      <c r="M2019" s="602" t="s">
        <v>499</v>
      </c>
      <c r="N2019" s="602" t="s">
        <v>499</v>
      </c>
      <c r="O2019" s="602" t="s">
        <v>497</v>
      </c>
      <c r="P2019" s="602" t="s">
        <v>498</v>
      </c>
      <c r="Q2019" s="602" t="s">
        <v>498</v>
      </c>
      <c r="R2019" s="602" t="s">
        <v>498</v>
      </c>
      <c r="S2019" s="602" t="s">
        <v>499</v>
      </c>
      <c r="T2019" s="602" t="s">
        <v>499</v>
      </c>
      <c r="U2019" s="602" t="s">
        <v>499</v>
      </c>
      <c r="V2019" s="602" t="s">
        <v>499</v>
      </c>
      <c r="W2019" s="602" t="s">
        <v>499</v>
      </c>
      <c r="X2019" s="602" t="s">
        <v>497</v>
      </c>
    </row>
    <row r="2020" spans="1:24" s="602" customFormat="1">
      <c r="A2020" s="602">
        <v>414139</v>
      </c>
      <c r="B2020" s="602" t="s">
        <v>5842</v>
      </c>
      <c r="C2020" s="602" t="s">
        <v>499</v>
      </c>
      <c r="D2020" s="602" t="s">
        <v>497</v>
      </c>
      <c r="E2020" s="602" t="s">
        <v>499</v>
      </c>
      <c r="F2020" s="602" t="s">
        <v>499</v>
      </c>
      <c r="G2020" s="602" t="s">
        <v>497</v>
      </c>
      <c r="H2020" s="602" t="s">
        <v>497</v>
      </c>
      <c r="I2020" s="602" t="s">
        <v>499</v>
      </c>
      <c r="J2020" s="602" t="s">
        <v>499</v>
      </c>
      <c r="K2020" s="602" t="s">
        <v>499</v>
      </c>
      <c r="L2020" s="602" t="s">
        <v>498</v>
      </c>
      <c r="M2020" s="602" t="s">
        <v>499</v>
      </c>
      <c r="N2020" s="602" t="s">
        <v>499</v>
      </c>
      <c r="O2020" s="602" t="s">
        <v>499</v>
      </c>
      <c r="P2020" s="602" t="s">
        <v>499</v>
      </c>
      <c r="Q2020" s="602" t="s">
        <v>499</v>
      </c>
      <c r="R2020" s="602" t="s">
        <v>499</v>
      </c>
      <c r="S2020" s="602" t="s">
        <v>499</v>
      </c>
      <c r="T2020" s="602" t="s">
        <v>498</v>
      </c>
      <c r="U2020" s="602" t="s">
        <v>499</v>
      </c>
      <c r="V2020" s="602" t="s">
        <v>499</v>
      </c>
      <c r="W2020" s="602" t="s">
        <v>498</v>
      </c>
      <c r="X2020" s="602" t="s">
        <v>498</v>
      </c>
    </row>
    <row r="2021" spans="1:24" s="602" customFormat="1">
      <c r="A2021" s="602">
        <v>412110</v>
      </c>
      <c r="B2021" s="602" t="s">
        <v>5842</v>
      </c>
      <c r="C2021" s="602" t="s">
        <v>499</v>
      </c>
      <c r="D2021" s="602" t="s">
        <v>497</v>
      </c>
      <c r="E2021" s="602" t="s">
        <v>499</v>
      </c>
      <c r="F2021" s="602" t="s">
        <v>497</v>
      </c>
      <c r="G2021" s="602" t="s">
        <v>497</v>
      </c>
      <c r="H2021" s="602" t="s">
        <v>497</v>
      </c>
      <c r="I2021" s="602" t="s">
        <v>497</v>
      </c>
      <c r="J2021" s="602" t="s">
        <v>497</v>
      </c>
      <c r="K2021" s="602" t="s">
        <v>497</v>
      </c>
      <c r="L2021" s="602" t="s">
        <v>499</v>
      </c>
      <c r="M2021" s="602" t="s">
        <v>497</v>
      </c>
      <c r="N2021" s="602" t="s">
        <v>499</v>
      </c>
      <c r="O2021" s="602" t="s">
        <v>499</v>
      </c>
      <c r="P2021" s="602" t="s">
        <v>499</v>
      </c>
      <c r="Q2021" s="602" t="s">
        <v>498</v>
      </c>
      <c r="R2021" s="602" t="s">
        <v>499</v>
      </c>
      <c r="S2021" s="602" t="s">
        <v>499</v>
      </c>
      <c r="T2021" s="602" t="s">
        <v>498</v>
      </c>
      <c r="U2021" s="602" t="s">
        <v>498</v>
      </c>
      <c r="V2021" s="602" t="s">
        <v>498</v>
      </c>
      <c r="W2021" s="602" t="s">
        <v>498</v>
      </c>
      <c r="X2021" s="602" t="s">
        <v>498</v>
      </c>
    </row>
    <row r="2022" spans="1:24" s="602" customFormat="1">
      <c r="A2022" s="602">
        <v>418567</v>
      </c>
      <c r="B2022" s="602" t="s">
        <v>5842</v>
      </c>
      <c r="C2022" s="602" t="s">
        <v>499</v>
      </c>
      <c r="D2022" s="602" t="s">
        <v>497</v>
      </c>
      <c r="E2022" s="602" t="s">
        <v>499</v>
      </c>
      <c r="F2022" s="602" t="s">
        <v>497</v>
      </c>
      <c r="G2022" s="602" t="s">
        <v>499</v>
      </c>
      <c r="H2022" s="602" t="s">
        <v>499</v>
      </c>
      <c r="I2022" s="602" t="s">
        <v>497</v>
      </c>
      <c r="J2022" s="602" t="s">
        <v>497</v>
      </c>
      <c r="K2022" s="602" t="s">
        <v>497</v>
      </c>
      <c r="L2022" s="602" t="s">
        <v>498</v>
      </c>
      <c r="M2022" s="602" t="s">
        <v>497</v>
      </c>
      <c r="N2022" s="602" t="s">
        <v>499</v>
      </c>
      <c r="O2022" s="602" t="s">
        <v>498</v>
      </c>
      <c r="P2022" s="602" t="s">
        <v>498</v>
      </c>
      <c r="Q2022" s="602" t="s">
        <v>499</v>
      </c>
      <c r="R2022" s="602" t="s">
        <v>499</v>
      </c>
      <c r="S2022" s="602" t="s">
        <v>499</v>
      </c>
      <c r="T2022" s="602" t="s">
        <v>498</v>
      </c>
      <c r="U2022" s="602" t="s">
        <v>498</v>
      </c>
      <c r="V2022" s="602" t="s">
        <v>498</v>
      </c>
      <c r="W2022" s="602" t="s">
        <v>498</v>
      </c>
      <c r="X2022" s="602" t="s">
        <v>498</v>
      </c>
    </row>
    <row r="2023" spans="1:24" s="602" customFormat="1">
      <c r="A2023" s="602">
        <v>410702</v>
      </c>
      <c r="B2023" s="602" t="s">
        <v>5842</v>
      </c>
      <c r="C2023" s="602" t="s">
        <v>499</v>
      </c>
      <c r="D2023" s="602" t="s">
        <v>497</v>
      </c>
      <c r="E2023" s="602" t="s">
        <v>499</v>
      </c>
      <c r="F2023" s="602" t="s">
        <v>499</v>
      </c>
      <c r="G2023" s="602" t="s">
        <v>497</v>
      </c>
      <c r="H2023" s="602" t="s">
        <v>497</v>
      </c>
      <c r="I2023" s="602" t="s">
        <v>497</v>
      </c>
      <c r="J2023" s="602" t="s">
        <v>497</v>
      </c>
      <c r="K2023" s="602" t="s">
        <v>497</v>
      </c>
      <c r="L2023" s="602" t="s">
        <v>499</v>
      </c>
      <c r="M2023" s="602" t="s">
        <v>497</v>
      </c>
      <c r="N2023" s="602" t="s">
        <v>497</v>
      </c>
      <c r="O2023" s="602" t="s">
        <v>499</v>
      </c>
      <c r="P2023" s="602" t="s">
        <v>497</v>
      </c>
      <c r="Q2023" s="602" t="s">
        <v>499</v>
      </c>
      <c r="R2023" s="602" t="s">
        <v>499</v>
      </c>
      <c r="S2023" s="602" t="s">
        <v>499</v>
      </c>
      <c r="T2023" s="602" t="s">
        <v>499</v>
      </c>
      <c r="U2023" s="602" t="s">
        <v>499</v>
      </c>
      <c r="V2023" s="602" t="s">
        <v>499</v>
      </c>
      <c r="W2023" s="602" t="s">
        <v>499</v>
      </c>
      <c r="X2023" s="602" t="s">
        <v>499</v>
      </c>
    </row>
    <row r="2024" spans="1:24" s="602" customFormat="1">
      <c r="A2024" s="602">
        <v>411641</v>
      </c>
      <c r="B2024" s="602" t="s">
        <v>5842</v>
      </c>
      <c r="C2024" s="602" t="s">
        <v>499</v>
      </c>
      <c r="D2024" s="602" t="s">
        <v>497</v>
      </c>
      <c r="E2024" s="602" t="s">
        <v>499</v>
      </c>
      <c r="F2024" s="602" t="s">
        <v>499</v>
      </c>
      <c r="G2024" s="602" t="s">
        <v>499</v>
      </c>
      <c r="H2024" s="602" t="s">
        <v>499</v>
      </c>
      <c r="I2024" s="602" t="s">
        <v>499</v>
      </c>
      <c r="J2024" s="602" t="s">
        <v>497</v>
      </c>
      <c r="K2024" s="602" t="s">
        <v>497</v>
      </c>
      <c r="L2024" s="602" t="s">
        <v>499</v>
      </c>
      <c r="M2024" s="602" t="s">
        <v>499</v>
      </c>
      <c r="N2024" s="602" t="s">
        <v>499</v>
      </c>
      <c r="O2024" s="602" t="s">
        <v>499</v>
      </c>
      <c r="P2024" s="602" t="s">
        <v>499</v>
      </c>
      <c r="Q2024" s="602" t="s">
        <v>499</v>
      </c>
      <c r="R2024" s="602" t="s">
        <v>499</v>
      </c>
      <c r="S2024" s="602" t="s">
        <v>499</v>
      </c>
      <c r="T2024" s="602" t="s">
        <v>499</v>
      </c>
      <c r="U2024" s="602" t="s">
        <v>497</v>
      </c>
      <c r="V2024" s="602" t="s">
        <v>497</v>
      </c>
      <c r="W2024" s="602" t="s">
        <v>498</v>
      </c>
      <c r="X2024" s="602" t="s">
        <v>497</v>
      </c>
    </row>
    <row r="2025" spans="1:24" s="602" customFormat="1">
      <c r="A2025" s="602">
        <v>416155</v>
      </c>
      <c r="B2025" s="602" t="s">
        <v>5842</v>
      </c>
      <c r="C2025" s="602" t="s">
        <v>499</v>
      </c>
      <c r="D2025" s="602" t="s">
        <v>497</v>
      </c>
      <c r="E2025" s="602" t="s">
        <v>499</v>
      </c>
      <c r="F2025" s="602" t="s">
        <v>499</v>
      </c>
      <c r="G2025" s="602" t="s">
        <v>499</v>
      </c>
      <c r="H2025" s="602" t="s">
        <v>497</v>
      </c>
      <c r="I2025" s="602" t="s">
        <v>497</v>
      </c>
      <c r="J2025" s="602" t="s">
        <v>497</v>
      </c>
      <c r="K2025" s="602" t="s">
        <v>499</v>
      </c>
      <c r="L2025" s="602" t="s">
        <v>498</v>
      </c>
      <c r="M2025" s="602" t="s">
        <v>497</v>
      </c>
      <c r="N2025" s="602" t="s">
        <v>499</v>
      </c>
      <c r="O2025" s="602" t="s">
        <v>499</v>
      </c>
      <c r="P2025" s="602" t="s">
        <v>499</v>
      </c>
      <c r="Q2025" s="602" t="s">
        <v>498</v>
      </c>
      <c r="R2025" s="602" t="s">
        <v>499</v>
      </c>
      <c r="S2025" s="602" t="s">
        <v>499</v>
      </c>
      <c r="T2025" s="602" t="s">
        <v>499</v>
      </c>
      <c r="U2025" s="602" t="s">
        <v>499</v>
      </c>
      <c r="V2025" s="602" t="s">
        <v>497</v>
      </c>
      <c r="W2025" s="602" t="s">
        <v>499</v>
      </c>
      <c r="X2025" s="602" t="s">
        <v>497</v>
      </c>
    </row>
    <row r="2026" spans="1:24" s="602" customFormat="1">
      <c r="A2026" s="602">
        <v>416845</v>
      </c>
      <c r="B2026" s="602" t="s">
        <v>5842</v>
      </c>
      <c r="C2026" s="602" t="s">
        <v>499</v>
      </c>
      <c r="D2026" s="602" t="s">
        <v>497</v>
      </c>
      <c r="E2026" s="602" t="s">
        <v>499</v>
      </c>
      <c r="F2026" s="602" t="s">
        <v>499</v>
      </c>
      <c r="G2026" s="602" t="s">
        <v>499</v>
      </c>
      <c r="H2026" s="602" t="s">
        <v>497</v>
      </c>
      <c r="I2026" s="602" t="s">
        <v>499</v>
      </c>
      <c r="J2026" s="602" t="s">
        <v>499</v>
      </c>
      <c r="K2026" s="602" t="s">
        <v>499</v>
      </c>
      <c r="L2026" s="602" t="s">
        <v>498</v>
      </c>
      <c r="M2026" s="602" t="s">
        <v>497</v>
      </c>
      <c r="N2026" s="602" t="s">
        <v>499</v>
      </c>
      <c r="O2026" s="602" t="s">
        <v>499</v>
      </c>
      <c r="P2026" s="602" t="s">
        <v>497</v>
      </c>
      <c r="Q2026" s="602" t="s">
        <v>499</v>
      </c>
      <c r="R2026" s="602" t="s">
        <v>499</v>
      </c>
      <c r="S2026" s="602" t="s">
        <v>499</v>
      </c>
      <c r="T2026" s="602" t="s">
        <v>499</v>
      </c>
      <c r="U2026" s="602" t="s">
        <v>499</v>
      </c>
      <c r="V2026" s="602" t="s">
        <v>499</v>
      </c>
      <c r="W2026" s="602" t="s">
        <v>499</v>
      </c>
      <c r="X2026" s="602" t="s">
        <v>499</v>
      </c>
    </row>
    <row r="2027" spans="1:24" s="602" customFormat="1">
      <c r="A2027" s="602">
        <v>417424</v>
      </c>
      <c r="B2027" s="602" t="s">
        <v>5842</v>
      </c>
      <c r="C2027" s="602" t="s">
        <v>499</v>
      </c>
      <c r="D2027" s="602" t="s">
        <v>497</v>
      </c>
      <c r="E2027" s="602" t="s">
        <v>499</v>
      </c>
      <c r="F2027" s="602" t="s">
        <v>499</v>
      </c>
      <c r="G2027" s="602" t="s">
        <v>497</v>
      </c>
      <c r="H2027" s="602" t="s">
        <v>497</v>
      </c>
      <c r="I2027" s="602" t="s">
        <v>499</v>
      </c>
      <c r="J2027" s="602" t="s">
        <v>498</v>
      </c>
      <c r="K2027" s="602" t="s">
        <v>497</v>
      </c>
      <c r="L2027" s="602" t="s">
        <v>498</v>
      </c>
      <c r="M2027" s="602" t="s">
        <v>499</v>
      </c>
      <c r="N2027" s="602" t="s">
        <v>497</v>
      </c>
      <c r="O2027" s="602" t="s">
        <v>497</v>
      </c>
      <c r="P2027" s="602" t="s">
        <v>498</v>
      </c>
      <c r="Q2027" s="602" t="s">
        <v>498</v>
      </c>
      <c r="R2027" s="602" t="s">
        <v>499</v>
      </c>
      <c r="S2027" s="602" t="s">
        <v>499</v>
      </c>
      <c r="T2027" s="602" t="s">
        <v>499</v>
      </c>
      <c r="U2027" s="602" t="s">
        <v>498</v>
      </c>
      <c r="V2027" s="602" t="s">
        <v>499</v>
      </c>
      <c r="W2027" s="602" t="s">
        <v>498</v>
      </c>
      <c r="X2027" s="602" t="s">
        <v>499</v>
      </c>
    </row>
    <row r="2028" spans="1:24" s="602" customFormat="1">
      <c r="A2028" s="602">
        <v>412545</v>
      </c>
      <c r="B2028" s="602" t="s">
        <v>5842</v>
      </c>
      <c r="C2028" s="602" t="s">
        <v>499</v>
      </c>
      <c r="D2028" s="602" t="s">
        <v>497</v>
      </c>
      <c r="E2028" s="602" t="s">
        <v>499</v>
      </c>
      <c r="F2028" s="602" t="s">
        <v>497</v>
      </c>
      <c r="G2028" s="602" t="s">
        <v>498</v>
      </c>
      <c r="H2028" s="602" t="s">
        <v>497</v>
      </c>
      <c r="I2028" s="602" t="s">
        <v>499</v>
      </c>
      <c r="J2028" s="602" t="s">
        <v>497</v>
      </c>
      <c r="K2028" s="602" t="s">
        <v>497</v>
      </c>
      <c r="L2028" s="602" t="s">
        <v>497</v>
      </c>
      <c r="M2028" s="602" t="s">
        <v>499</v>
      </c>
      <c r="N2028" s="602" t="s">
        <v>497</v>
      </c>
      <c r="O2028" s="602" t="s">
        <v>497</v>
      </c>
      <c r="P2028" s="602" t="s">
        <v>497</v>
      </c>
      <c r="Q2028" s="602" t="s">
        <v>497</v>
      </c>
      <c r="R2028" s="602" t="s">
        <v>499</v>
      </c>
      <c r="S2028" s="602" t="s">
        <v>499</v>
      </c>
      <c r="T2028" s="602" t="s">
        <v>499</v>
      </c>
      <c r="U2028" s="602" t="s">
        <v>498</v>
      </c>
      <c r="V2028" s="602" t="s">
        <v>499</v>
      </c>
      <c r="W2028" s="602" t="s">
        <v>498</v>
      </c>
      <c r="X2028" s="602" t="s">
        <v>499</v>
      </c>
    </row>
    <row r="2029" spans="1:24" s="602" customFormat="1">
      <c r="A2029" s="602">
        <v>409521</v>
      </c>
      <c r="B2029" s="602" t="s">
        <v>5842</v>
      </c>
      <c r="C2029" s="602" t="s">
        <v>499</v>
      </c>
      <c r="D2029" s="602" t="s">
        <v>497</v>
      </c>
      <c r="E2029" s="602" t="s">
        <v>499</v>
      </c>
      <c r="F2029" s="602" t="s">
        <v>497</v>
      </c>
      <c r="G2029" s="602" t="s">
        <v>497</v>
      </c>
      <c r="H2029" s="602" t="s">
        <v>499</v>
      </c>
      <c r="I2029" s="602" t="s">
        <v>499</v>
      </c>
      <c r="J2029" s="602" t="s">
        <v>499</v>
      </c>
      <c r="K2029" s="602" t="s">
        <v>499</v>
      </c>
      <c r="L2029" s="602" t="s">
        <v>497</v>
      </c>
      <c r="M2029" s="602" t="s">
        <v>497</v>
      </c>
      <c r="N2029" s="602" t="s">
        <v>499</v>
      </c>
      <c r="O2029" s="602" t="s">
        <v>499</v>
      </c>
      <c r="P2029" s="602" t="s">
        <v>499</v>
      </c>
      <c r="Q2029" s="602" t="s">
        <v>499</v>
      </c>
      <c r="R2029" s="602" t="s">
        <v>499</v>
      </c>
      <c r="S2029" s="602" t="s">
        <v>499</v>
      </c>
      <c r="T2029" s="602" t="s">
        <v>497</v>
      </c>
      <c r="U2029" s="602" t="s">
        <v>497</v>
      </c>
      <c r="V2029" s="602" t="s">
        <v>497</v>
      </c>
      <c r="W2029" s="602" t="s">
        <v>497</v>
      </c>
      <c r="X2029" s="602" t="s">
        <v>497</v>
      </c>
    </row>
    <row r="2030" spans="1:24" s="602" customFormat="1">
      <c r="A2030" s="602">
        <v>411546</v>
      </c>
      <c r="B2030" s="602" t="s">
        <v>5842</v>
      </c>
      <c r="C2030" s="602" t="s">
        <v>499</v>
      </c>
      <c r="D2030" s="602" t="s">
        <v>497</v>
      </c>
      <c r="E2030" s="602" t="s">
        <v>499</v>
      </c>
      <c r="F2030" s="602" t="s">
        <v>498</v>
      </c>
      <c r="G2030" s="602" t="s">
        <v>497</v>
      </c>
      <c r="H2030" s="602" t="s">
        <v>499</v>
      </c>
      <c r="I2030" s="602" t="s">
        <v>497</v>
      </c>
      <c r="J2030" s="602" t="s">
        <v>499</v>
      </c>
      <c r="K2030" s="602" t="s">
        <v>497</v>
      </c>
      <c r="L2030" s="602" t="s">
        <v>497</v>
      </c>
      <c r="M2030" s="602" t="s">
        <v>499</v>
      </c>
      <c r="N2030" s="602" t="s">
        <v>499</v>
      </c>
      <c r="O2030" s="602" t="s">
        <v>497</v>
      </c>
      <c r="P2030" s="602" t="s">
        <v>499</v>
      </c>
      <c r="Q2030" s="602" t="s">
        <v>497</v>
      </c>
      <c r="R2030" s="602" t="s">
        <v>497</v>
      </c>
      <c r="S2030" s="602" t="s">
        <v>499</v>
      </c>
      <c r="T2030" s="602" t="s">
        <v>499</v>
      </c>
      <c r="U2030" s="602" t="s">
        <v>497</v>
      </c>
      <c r="V2030" s="602" t="s">
        <v>497</v>
      </c>
      <c r="W2030" s="602" t="s">
        <v>499</v>
      </c>
      <c r="X2030" s="602" t="s">
        <v>497</v>
      </c>
    </row>
    <row r="2031" spans="1:24" s="602" customFormat="1">
      <c r="A2031" s="602">
        <v>410716</v>
      </c>
      <c r="B2031" s="602" t="s">
        <v>5842</v>
      </c>
      <c r="C2031" s="602" t="s">
        <v>499</v>
      </c>
      <c r="D2031" s="602" t="s">
        <v>497</v>
      </c>
      <c r="E2031" s="602" t="s">
        <v>499</v>
      </c>
      <c r="F2031" s="602" t="s">
        <v>499</v>
      </c>
      <c r="G2031" s="602" t="s">
        <v>499</v>
      </c>
      <c r="H2031" s="602" t="s">
        <v>499</v>
      </c>
      <c r="I2031" s="602" t="s">
        <v>497</v>
      </c>
      <c r="J2031" s="602" t="s">
        <v>499</v>
      </c>
      <c r="K2031" s="602" t="s">
        <v>497</v>
      </c>
      <c r="L2031" s="602" t="s">
        <v>497</v>
      </c>
      <c r="M2031" s="602" t="s">
        <v>499</v>
      </c>
      <c r="N2031" s="602" t="s">
        <v>497</v>
      </c>
      <c r="O2031" s="602" t="s">
        <v>499</v>
      </c>
      <c r="P2031" s="602" t="s">
        <v>499</v>
      </c>
      <c r="Q2031" s="602" t="s">
        <v>497</v>
      </c>
      <c r="R2031" s="602" t="s">
        <v>497</v>
      </c>
      <c r="S2031" s="602" t="s">
        <v>499</v>
      </c>
      <c r="T2031" s="602" t="s">
        <v>499</v>
      </c>
      <c r="U2031" s="602" t="s">
        <v>498</v>
      </c>
      <c r="V2031" s="602" t="s">
        <v>498</v>
      </c>
      <c r="W2031" s="602" t="s">
        <v>499</v>
      </c>
      <c r="X2031" s="602" t="s">
        <v>499</v>
      </c>
    </row>
    <row r="2032" spans="1:24" s="602" customFormat="1">
      <c r="A2032" s="602">
        <v>408259</v>
      </c>
      <c r="B2032" s="602" t="s">
        <v>5842</v>
      </c>
      <c r="C2032" s="602" t="s">
        <v>499</v>
      </c>
      <c r="D2032" s="602" t="s">
        <v>497</v>
      </c>
      <c r="E2032" s="602" t="s">
        <v>499</v>
      </c>
      <c r="F2032" s="602" t="s">
        <v>499</v>
      </c>
      <c r="G2032" s="602" t="s">
        <v>499</v>
      </c>
      <c r="H2032" s="602" t="s">
        <v>499</v>
      </c>
      <c r="I2032" s="602" t="s">
        <v>497</v>
      </c>
      <c r="J2032" s="602" t="s">
        <v>499</v>
      </c>
      <c r="K2032" s="602" t="s">
        <v>499</v>
      </c>
      <c r="L2032" s="602" t="s">
        <v>497</v>
      </c>
      <c r="M2032" s="602" t="s">
        <v>499</v>
      </c>
      <c r="N2032" s="602" t="s">
        <v>497</v>
      </c>
      <c r="O2032" s="602" t="s">
        <v>497</v>
      </c>
      <c r="P2032" s="602" t="s">
        <v>499</v>
      </c>
      <c r="Q2032" s="602" t="s">
        <v>499</v>
      </c>
      <c r="R2032" s="602" t="s">
        <v>497</v>
      </c>
      <c r="S2032" s="602" t="s">
        <v>499</v>
      </c>
      <c r="T2032" s="602" t="s">
        <v>497</v>
      </c>
      <c r="U2032" s="602" t="s">
        <v>497</v>
      </c>
      <c r="V2032" s="602" t="s">
        <v>499</v>
      </c>
      <c r="W2032" s="602" t="s">
        <v>497</v>
      </c>
      <c r="X2032" s="602" t="s">
        <v>499</v>
      </c>
    </row>
    <row r="2033" spans="1:24" s="602" customFormat="1">
      <c r="A2033" s="602">
        <v>404953</v>
      </c>
      <c r="B2033" s="602" t="s">
        <v>5842</v>
      </c>
      <c r="C2033" s="602" t="s">
        <v>499</v>
      </c>
      <c r="D2033" s="602" t="s">
        <v>497</v>
      </c>
      <c r="E2033" s="602" t="s">
        <v>499</v>
      </c>
      <c r="F2033" s="602" t="s">
        <v>497</v>
      </c>
      <c r="G2033" s="602" t="s">
        <v>497</v>
      </c>
      <c r="H2033" s="602" t="s">
        <v>499</v>
      </c>
      <c r="I2033" s="602" t="s">
        <v>497</v>
      </c>
      <c r="J2033" s="602" t="s">
        <v>497</v>
      </c>
      <c r="K2033" s="602" t="s">
        <v>497</v>
      </c>
      <c r="L2033" s="602" t="s">
        <v>497</v>
      </c>
      <c r="M2033" s="602" t="s">
        <v>497</v>
      </c>
      <c r="N2033" s="602" t="s">
        <v>499</v>
      </c>
      <c r="O2033" s="602" t="s">
        <v>499</v>
      </c>
      <c r="P2033" s="602" t="s">
        <v>499</v>
      </c>
      <c r="Q2033" s="602" t="s">
        <v>499</v>
      </c>
      <c r="R2033" s="602" t="s">
        <v>497</v>
      </c>
      <c r="S2033" s="602" t="s">
        <v>499</v>
      </c>
      <c r="T2033" s="602" t="s">
        <v>497</v>
      </c>
      <c r="U2033" s="602" t="s">
        <v>497</v>
      </c>
      <c r="V2033" s="602" t="s">
        <v>497</v>
      </c>
      <c r="W2033" s="602" t="s">
        <v>497</v>
      </c>
      <c r="X2033" s="602" t="s">
        <v>499</v>
      </c>
    </row>
    <row r="2034" spans="1:24" s="602" customFormat="1">
      <c r="A2034" s="602">
        <v>410536</v>
      </c>
      <c r="B2034" s="602" t="s">
        <v>5842</v>
      </c>
      <c r="C2034" s="602" t="s">
        <v>499</v>
      </c>
      <c r="D2034" s="602" t="s">
        <v>497</v>
      </c>
      <c r="E2034" s="602" t="s">
        <v>499</v>
      </c>
      <c r="F2034" s="602" t="s">
        <v>499</v>
      </c>
      <c r="G2034" s="602" t="s">
        <v>497</v>
      </c>
      <c r="H2034" s="602" t="s">
        <v>497</v>
      </c>
      <c r="I2034" s="602" t="s">
        <v>497</v>
      </c>
      <c r="J2034" s="602" t="s">
        <v>497</v>
      </c>
      <c r="K2034" s="602" t="s">
        <v>497</v>
      </c>
      <c r="L2034" s="602" t="s">
        <v>498</v>
      </c>
      <c r="M2034" s="602" t="s">
        <v>499</v>
      </c>
      <c r="N2034" s="602" t="s">
        <v>497</v>
      </c>
      <c r="O2034" s="602" t="s">
        <v>499</v>
      </c>
      <c r="P2034" s="602" t="s">
        <v>498</v>
      </c>
      <c r="Q2034" s="602" t="s">
        <v>497</v>
      </c>
      <c r="R2034" s="602" t="s">
        <v>498</v>
      </c>
      <c r="S2034" s="602" t="s">
        <v>497</v>
      </c>
      <c r="T2034" s="602" t="s">
        <v>498</v>
      </c>
      <c r="U2034" s="602" t="s">
        <v>499</v>
      </c>
      <c r="V2034" s="602" t="s">
        <v>498</v>
      </c>
      <c r="W2034" s="602" t="s">
        <v>498</v>
      </c>
      <c r="X2034" s="602" t="s">
        <v>499</v>
      </c>
    </row>
    <row r="2035" spans="1:24" s="602" customFormat="1">
      <c r="A2035" s="602">
        <v>418724</v>
      </c>
      <c r="B2035" s="602" t="s">
        <v>5842</v>
      </c>
      <c r="C2035" s="602" t="s">
        <v>499</v>
      </c>
      <c r="D2035" s="602" t="s">
        <v>497</v>
      </c>
      <c r="E2035" s="602" t="s">
        <v>499</v>
      </c>
      <c r="F2035" s="602" t="s">
        <v>499</v>
      </c>
      <c r="G2035" s="602" t="s">
        <v>499</v>
      </c>
      <c r="H2035" s="602" t="s">
        <v>499</v>
      </c>
      <c r="I2035" s="602" t="s">
        <v>498</v>
      </c>
      <c r="J2035" s="602" t="s">
        <v>499</v>
      </c>
      <c r="K2035" s="602" t="s">
        <v>497</v>
      </c>
      <c r="L2035" s="602" t="s">
        <v>499</v>
      </c>
      <c r="M2035" s="602" t="s">
        <v>499</v>
      </c>
      <c r="N2035" s="602" t="s">
        <v>498</v>
      </c>
      <c r="O2035" s="602" t="s">
        <v>498</v>
      </c>
      <c r="P2035" s="602" t="s">
        <v>499</v>
      </c>
      <c r="Q2035" s="602" t="s">
        <v>499</v>
      </c>
      <c r="R2035" s="602" t="s">
        <v>498</v>
      </c>
      <c r="S2035" s="602" t="s">
        <v>497</v>
      </c>
      <c r="T2035" s="602" t="s">
        <v>498</v>
      </c>
      <c r="U2035" s="602" t="s">
        <v>499</v>
      </c>
      <c r="V2035" s="602" t="s">
        <v>498</v>
      </c>
      <c r="W2035" s="602" t="s">
        <v>498</v>
      </c>
      <c r="X2035" s="602" t="s">
        <v>499</v>
      </c>
    </row>
    <row r="2036" spans="1:24" s="602" customFormat="1">
      <c r="A2036" s="602">
        <v>411653</v>
      </c>
      <c r="B2036" s="602" t="s">
        <v>5842</v>
      </c>
      <c r="C2036" s="602" t="s">
        <v>499</v>
      </c>
      <c r="D2036" s="602" t="s">
        <v>497</v>
      </c>
      <c r="E2036" s="602" t="s">
        <v>499</v>
      </c>
      <c r="F2036" s="602" t="s">
        <v>499</v>
      </c>
      <c r="G2036" s="602" t="s">
        <v>497</v>
      </c>
      <c r="H2036" s="602" t="s">
        <v>499</v>
      </c>
      <c r="I2036" s="602" t="s">
        <v>497</v>
      </c>
      <c r="J2036" s="602" t="s">
        <v>499</v>
      </c>
      <c r="K2036" s="602" t="s">
        <v>498</v>
      </c>
      <c r="L2036" s="602" t="s">
        <v>498</v>
      </c>
      <c r="M2036" s="602" t="s">
        <v>499</v>
      </c>
      <c r="N2036" s="602" t="s">
        <v>499</v>
      </c>
      <c r="O2036" s="602" t="s">
        <v>498</v>
      </c>
      <c r="P2036" s="602" t="s">
        <v>499</v>
      </c>
      <c r="Q2036" s="602" t="s">
        <v>498</v>
      </c>
      <c r="R2036" s="602" t="s">
        <v>498</v>
      </c>
      <c r="S2036" s="602" t="s">
        <v>497</v>
      </c>
      <c r="T2036" s="602" t="s">
        <v>499</v>
      </c>
      <c r="U2036" s="602" t="s">
        <v>497</v>
      </c>
      <c r="V2036" s="602" t="s">
        <v>497</v>
      </c>
      <c r="W2036" s="602" t="s">
        <v>497</v>
      </c>
      <c r="X2036" s="602" t="s">
        <v>498</v>
      </c>
    </row>
    <row r="2037" spans="1:24" s="602" customFormat="1">
      <c r="A2037" s="602">
        <v>417417</v>
      </c>
      <c r="B2037" s="602" t="s">
        <v>5842</v>
      </c>
      <c r="C2037" s="602" t="s">
        <v>499</v>
      </c>
      <c r="D2037" s="602" t="s">
        <v>497</v>
      </c>
      <c r="E2037" s="602" t="s">
        <v>499</v>
      </c>
      <c r="F2037" s="602" t="s">
        <v>499</v>
      </c>
      <c r="G2037" s="602" t="s">
        <v>497</v>
      </c>
      <c r="H2037" s="602" t="s">
        <v>499</v>
      </c>
      <c r="I2037" s="602" t="s">
        <v>499</v>
      </c>
      <c r="J2037" s="602" t="s">
        <v>499</v>
      </c>
      <c r="K2037" s="602" t="s">
        <v>499</v>
      </c>
      <c r="L2037" s="602" t="s">
        <v>499</v>
      </c>
      <c r="M2037" s="602" t="s">
        <v>499</v>
      </c>
      <c r="N2037" s="602" t="s">
        <v>497</v>
      </c>
      <c r="O2037" s="602" t="s">
        <v>499</v>
      </c>
      <c r="P2037" s="602" t="s">
        <v>499</v>
      </c>
      <c r="Q2037" s="602" t="s">
        <v>497</v>
      </c>
      <c r="R2037" s="602" t="s">
        <v>498</v>
      </c>
      <c r="S2037" s="602" t="s">
        <v>497</v>
      </c>
      <c r="T2037" s="602" t="s">
        <v>499</v>
      </c>
      <c r="U2037" s="602" t="s">
        <v>497</v>
      </c>
      <c r="V2037" s="602" t="s">
        <v>497</v>
      </c>
      <c r="W2037" s="602" t="s">
        <v>497</v>
      </c>
      <c r="X2037" s="602" t="s">
        <v>499</v>
      </c>
    </row>
    <row r="2038" spans="1:24" s="602" customFormat="1">
      <c r="A2038" s="602">
        <v>413998</v>
      </c>
      <c r="B2038" s="602" t="s">
        <v>5842</v>
      </c>
      <c r="C2038" s="602" t="s">
        <v>499</v>
      </c>
      <c r="D2038" s="602" t="s">
        <v>497</v>
      </c>
      <c r="E2038" s="602" t="s">
        <v>499</v>
      </c>
      <c r="F2038" s="602" t="s">
        <v>497</v>
      </c>
      <c r="G2038" s="602" t="s">
        <v>498</v>
      </c>
      <c r="H2038" s="602" t="s">
        <v>497</v>
      </c>
      <c r="I2038" s="602" t="s">
        <v>497</v>
      </c>
      <c r="J2038" s="602" t="s">
        <v>499</v>
      </c>
      <c r="K2038" s="602" t="s">
        <v>499</v>
      </c>
      <c r="L2038" s="602" t="s">
        <v>497</v>
      </c>
      <c r="M2038" s="602" t="s">
        <v>499</v>
      </c>
      <c r="N2038" s="602" t="s">
        <v>499</v>
      </c>
      <c r="O2038" s="602" t="s">
        <v>499</v>
      </c>
      <c r="P2038" s="602" t="s">
        <v>497</v>
      </c>
      <c r="Q2038" s="602" t="s">
        <v>499</v>
      </c>
      <c r="R2038" s="602" t="s">
        <v>498</v>
      </c>
      <c r="S2038" s="602" t="s">
        <v>497</v>
      </c>
      <c r="T2038" s="602" t="s">
        <v>497</v>
      </c>
      <c r="U2038" s="602" t="s">
        <v>499</v>
      </c>
      <c r="V2038" s="602" t="s">
        <v>499</v>
      </c>
      <c r="W2038" s="602" t="s">
        <v>497</v>
      </c>
      <c r="X2038" s="602" t="s">
        <v>499</v>
      </c>
    </row>
    <row r="2039" spans="1:24" s="602" customFormat="1">
      <c r="A2039" s="602">
        <v>417767</v>
      </c>
      <c r="B2039" s="602" t="s">
        <v>5842</v>
      </c>
      <c r="C2039" s="602" t="s">
        <v>499</v>
      </c>
      <c r="D2039" s="602" t="s">
        <v>497</v>
      </c>
      <c r="E2039" s="602" t="s">
        <v>499</v>
      </c>
      <c r="F2039" s="602" t="s">
        <v>499</v>
      </c>
      <c r="G2039" s="602" t="s">
        <v>499</v>
      </c>
      <c r="H2039" s="602" t="s">
        <v>499</v>
      </c>
      <c r="I2039" s="602" t="s">
        <v>499</v>
      </c>
      <c r="J2039" s="602" t="s">
        <v>498</v>
      </c>
      <c r="K2039" s="602" t="s">
        <v>497</v>
      </c>
      <c r="L2039" s="602" t="s">
        <v>497</v>
      </c>
      <c r="M2039" s="602" t="s">
        <v>497</v>
      </c>
      <c r="N2039" s="602" t="s">
        <v>499</v>
      </c>
      <c r="O2039" s="602" t="s">
        <v>499</v>
      </c>
      <c r="P2039" s="602" t="s">
        <v>499</v>
      </c>
      <c r="Q2039" s="602" t="s">
        <v>497</v>
      </c>
      <c r="R2039" s="602" t="s">
        <v>499</v>
      </c>
      <c r="S2039" s="602" t="s">
        <v>497</v>
      </c>
      <c r="T2039" s="602" t="s">
        <v>498</v>
      </c>
      <c r="U2039" s="602" t="s">
        <v>498</v>
      </c>
      <c r="V2039" s="602" t="s">
        <v>498</v>
      </c>
      <c r="W2039" s="602" t="s">
        <v>499</v>
      </c>
      <c r="X2039" s="602" t="s">
        <v>498</v>
      </c>
    </row>
    <row r="2040" spans="1:24" s="602" customFormat="1">
      <c r="A2040" s="602">
        <v>411682</v>
      </c>
      <c r="B2040" s="602" t="s">
        <v>5842</v>
      </c>
      <c r="C2040" s="602" t="s">
        <v>499</v>
      </c>
      <c r="D2040" s="602" t="s">
        <v>497</v>
      </c>
      <c r="E2040" s="602" t="s">
        <v>499</v>
      </c>
      <c r="F2040" s="602" t="s">
        <v>499</v>
      </c>
      <c r="G2040" s="602" t="s">
        <v>497</v>
      </c>
      <c r="H2040" s="602" t="s">
        <v>498</v>
      </c>
      <c r="I2040" s="602" t="s">
        <v>499</v>
      </c>
      <c r="J2040" s="602" t="s">
        <v>499</v>
      </c>
      <c r="K2040" s="602" t="s">
        <v>497</v>
      </c>
      <c r="L2040" s="602" t="s">
        <v>498</v>
      </c>
      <c r="M2040" s="602" t="s">
        <v>499</v>
      </c>
      <c r="N2040" s="602" t="s">
        <v>499</v>
      </c>
      <c r="O2040" s="602" t="s">
        <v>499</v>
      </c>
      <c r="P2040" s="602" t="s">
        <v>497</v>
      </c>
      <c r="Q2040" s="602" t="s">
        <v>497</v>
      </c>
      <c r="R2040" s="602" t="s">
        <v>499</v>
      </c>
      <c r="S2040" s="602" t="s">
        <v>497</v>
      </c>
      <c r="T2040" s="602" t="s">
        <v>499</v>
      </c>
      <c r="U2040" s="602" t="s">
        <v>497</v>
      </c>
      <c r="V2040" s="602" t="s">
        <v>497</v>
      </c>
      <c r="W2040" s="602" t="s">
        <v>497</v>
      </c>
      <c r="X2040" s="602" t="s">
        <v>497</v>
      </c>
    </row>
    <row r="2041" spans="1:24" s="602" customFormat="1">
      <c r="A2041" s="602">
        <v>416767</v>
      </c>
      <c r="B2041" s="602" t="s">
        <v>5842</v>
      </c>
      <c r="C2041" s="602" t="s">
        <v>499</v>
      </c>
      <c r="D2041" s="602" t="s">
        <v>497</v>
      </c>
      <c r="E2041" s="602" t="s">
        <v>497</v>
      </c>
      <c r="F2041" s="602" t="s">
        <v>499</v>
      </c>
      <c r="G2041" s="602" t="s">
        <v>497</v>
      </c>
      <c r="H2041" s="602" t="s">
        <v>499</v>
      </c>
      <c r="I2041" s="602" t="s">
        <v>497</v>
      </c>
      <c r="J2041" s="602" t="s">
        <v>499</v>
      </c>
      <c r="K2041" s="602" t="s">
        <v>499</v>
      </c>
      <c r="L2041" s="602" t="s">
        <v>498</v>
      </c>
      <c r="M2041" s="602" t="s">
        <v>499</v>
      </c>
      <c r="N2041" s="602" t="s">
        <v>499</v>
      </c>
      <c r="O2041" s="602" t="s">
        <v>499</v>
      </c>
      <c r="P2041" s="602" t="s">
        <v>497</v>
      </c>
      <c r="Q2041" s="602" t="s">
        <v>499</v>
      </c>
      <c r="R2041" s="602" t="s">
        <v>498</v>
      </c>
      <c r="S2041" s="602" t="s">
        <v>498</v>
      </c>
      <c r="T2041" s="602" t="s">
        <v>499</v>
      </c>
      <c r="U2041" s="602" t="s">
        <v>499</v>
      </c>
      <c r="V2041" s="602" t="s">
        <v>497</v>
      </c>
      <c r="W2041" s="602" t="s">
        <v>499</v>
      </c>
      <c r="X2041" s="602" t="s">
        <v>499</v>
      </c>
    </row>
    <row r="2042" spans="1:24" s="602" customFormat="1">
      <c r="A2042" s="602">
        <v>423421</v>
      </c>
      <c r="B2042" s="602" t="s">
        <v>5842</v>
      </c>
      <c r="C2042" s="602" t="s">
        <v>499</v>
      </c>
      <c r="D2042" s="602" t="s">
        <v>497</v>
      </c>
      <c r="E2042" s="602" t="s">
        <v>497</v>
      </c>
      <c r="F2042" s="602" t="s">
        <v>499</v>
      </c>
      <c r="G2042" s="602" t="s">
        <v>497</v>
      </c>
      <c r="H2042" s="602" t="s">
        <v>499</v>
      </c>
      <c r="I2042" s="602" t="s">
        <v>499</v>
      </c>
      <c r="J2042" s="602" t="s">
        <v>499</v>
      </c>
      <c r="K2042" s="602" t="s">
        <v>499</v>
      </c>
      <c r="L2042" s="602" t="s">
        <v>498</v>
      </c>
      <c r="M2042" s="602" t="s">
        <v>499</v>
      </c>
      <c r="N2042" s="602" t="s">
        <v>499</v>
      </c>
      <c r="O2042" s="602" t="s">
        <v>499</v>
      </c>
      <c r="P2042" s="602" t="s">
        <v>499</v>
      </c>
      <c r="Q2042" s="602" t="s">
        <v>499</v>
      </c>
      <c r="R2042" s="602" t="s">
        <v>498</v>
      </c>
      <c r="S2042" s="602" t="s">
        <v>498</v>
      </c>
      <c r="T2042" s="602" t="s">
        <v>498</v>
      </c>
      <c r="U2042" s="602" t="s">
        <v>498</v>
      </c>
      <c r="V2042" s="602" t="s">
        <v>498</v>
      </c>
      <c r="W2042" s="602" t="s">
        <v>498</v>
      </c>
      <c r="X2042" s="602" t="s">
        <v>498</v>
      </c>
    </row>
    <row r="2043" spans="1:24" s="602" customFormat="1">
      <c r="A2043" s="602">
        <v>423895</v>
      </c>
      <c r="B2043" s="602" t="s">
        <v>5842</v>
      </c>
      <c r="C2043" s="602" t="s">
        <v>499</v>
      </c>
      <c r="D2043" s="602" t="s">
        <v>497</v>
      </c>
      <c r="E2043" s="602" t="s">
        <v>497</v>
      </c>
      <c r="F2043" s="602" t="s">
        <v>499</v>
      </c>
      <c r="G2043" s="602" t="s">
        <v>499</v>
      </c>
      <c r="H2043" s="602" t="s">
        <v>499</v>
      </c>
      <c r="I2043" s="602" t="s">
        <v>497</v>
      </c>
      <c r="J2043" s="602" t="s">
        <v>497</v>
      </c>
      <c r="K2043" s="602" t="s">
        <v>497</v>
      </c>
      <c r="L2043" s="602" t="s">
        <v>499</v>
      </c>
      <c r="M2043" s="602" t="s">
        <v>499</v>
      </c>
      <c r="N2043" s="602" t="s">
        <v>499</v>
      </c>
      <c r="O2043" s="602" t="s">
        <v>499</v>
      </c>
      <c r="P2043" s="602" t="s">
        <v>499</v>
      </c>
      <c r="Q2043" s="602" t="s">
        <v>499</v>
      </c>
      <c r="R2043" s="602" t="s">
        <v>499</v>
      </c>
      <c r="S2043" s="602" t="s">
        <v>499</v>
      </c>
      <c r="T2043" s="602" t="s">
        <v>498</v>
      </c>
      <c r="U2043" s="602" t="s">
        <v>498</v>
      </c>
      <c r="V2043" s="602" t="s">
        <v>498</v>
      </c>
      <c r="W2043" s="602" t="s">
        <v>498</v>
      </c>
      <c r="X2043" s="602" t="s">
        <v>498</v>
      </c>
    </row>
    <row r="2044" spans="1:24" s="602" customFormat="1">
      <c r="A2044" s="602">
        <v>419483</v>
      </c>
      <c r="B2044" s="602" t="s">
        <v>5842</v>
      </c>
      <c r="C2044" s="602" t="s">
        <v>499</v>
      </c>
      <c r="D2044" s="602" t="s">
        <v>497</v>
      </c>
      <c r="E2044" s="602" t="s">
        <v>497</v>
      </c>
      <c r="F2044" s="602" t="s">
        <v>497</v>
      </c>
      <c r="G2044" s="602" t="s">
        <v>499</v>
      </c>
      <c r="H2044" s="602" t="s">
        <v>497</v>
      </c>
      <c r="I2044" s="602" t="s">
        <v>497</v>
      </c>
      <c r="J2044" s="602" t="s">
        <v>497</v>
      </c>
      <c r="K2044" s="602" t="s">
        <v>497</v>
      </c>
      <c r="L2044" s="602" t="s">
        <v>498</v>
      </c>
      <c r="M2044" s="602" t="s">
        <v>499</v>
      </c>
      <c r="N2044" s="602" t="s">
        <v>499</v>
      </c>
      <c r="O2044" s="602" t="s">
        <v>499</v>
      </c>
      <c r="P2044" s="602" t="s">
        <v>498</v>
      </c>
      <c r="Q2044" s="602" t="s">
        <v>498</v>
      </c>
      <c r="R2044" s="602" t="s">
        <v>499</v>
      </c>
      <c r="S2044" s="602" t="s">
        <v>499</v>
      </c>
      <c r="T2044" s="602" t="s">
        <v>498</v>
      </c>
      <c r="U2044" s="602" t="s">
        <v>498</v>
      </c>
      <c r="V2044" s="602" t="s">
        <v>498</v>
      </c>
      <c r="W2044" s="602" t="s">
        <v>498</v>
      </c>
      <c r="X2044" s="602" t="s">
        <v>498</v>
      </c>
    </row>
    <row r="2045" spans="1:24" s="602" customFormat="1">
      <c r="A2045" s="602">
        <v>420944</v>
      </c>
      <c r="B2045" s="602" t="s">
        <v>5842</v>
      </c>
      <c r="C2045" s="602" t="s">
        <v>499</v>
      </c>
      <c r="D2045" s="602" t="s">
        <v>497</v>
      </c>
      <c r="E2045" s="602" t="s">
        <v>497</v>
      </c>
      <c r="F2045" s="602" t="s">
        <v>499</v>
      </c>
      <c r="G2045" s="602" t="s">
        <v>499</v>
      </c>
      <c r="H2045" s="602" t="s">
        <v>497</v>
      </c>
      <c r="I2045" s="602" t="s">
        <v>499</v>
      </c>
      <c r="J2045" s="602" t="s">
        <v>497</v>
      </c>
      <c r="K2045" s="602" t="s">
        <v>497</v>
      </c>
      <c r="L2045" s="602" t="s">
        <v>498</v>
      </c>
      <c r="M2045" s="602" t="s">
        <v>498</v>
      </c>
      <c r="N2045" s="602" t="s">
        <v>499</v>
      </c>
      <c r="O2045" s="602" t="s">
        <v>499</v>
      </c>
      <c r="P2045" s="602" t="s">
        <v>498</v>
      </c>
      <c r="Q2045" s="602" t="s">
        <v>498</v>
      </c>
      <c r="R2045" s="602" t="s">
        <v>498</v>
      </c>
      <c r="S2045" s="602" t="s">
        <v>498</v>
      </c>
      <c r="T2045" s="602" t="s">
        <v>498</v>
      </c>
      <c r="U2045" s="602" t="s">
        <v>498</v>
      </c>
      <c r="V2045" s="602" t="s">
        <v>498</v>
      </c>
      <c r="W2045" s="602" t="s">
        <v>498</v>
      </c>
      <c r="X2045" s="602" t="s">
        <v>498</v>
      </c>
    </row>
    <row r="2046" spans="1:24" s="602" customFormat="1">
      <c r="A2046" s="602">
        <v>414398</v>
      </c>
      <c r="B2046" s="602" t="s">
        <v>5842</v>
      </c>
      <c r="C2046" s="602" t="s">
        <v>499</v>
      </c>
      <c r="D2046" s="602" t="s">
        <v>497</v>
      </c>
      <c r="E2046" s="602" t="s">
        <v>497</v>
      </c>
      <c r="F2046" s="602" t="s">
        <v>497</v>
      </c>
      <c r="G2046" s="602" t="s">
        <v>497</v>
      </c>
      <c r="H2046" s="602" t="s">
        <v>497</v>
      </c>
      <c r="I2046" s="602" t="s">
        <v>497</v>
      </c>
      <c r="J2046" s="602" t="s">
        <v>499</v>
      </c>
      <c r="K2046" s="602" t="s">
        <v>499</v>
      </c>
      <c r="L2046" s="602" t="s">
        <v>499</v>
      </c>
      <c r="M2046" s="602" t="s">
        <v>497</v>
      </c>
      <c r="N2046" s="602" t="s">
        <v>499</v>
      </c>
      <c r="O2046" s="602" t="s">
        <v>498</v>
      </c>
      <c r="P2046" s="602" t="s">
        <v>498</v>
      </c>
      <c r="Q2046" s="602" t="s">
        <v>498</v>
      </c>
      <c r="R2046" s="602" t="s">
        <v>498</v>
      </c>
      <c r="S2046" s="602" t="s">
        <v>498</v>
      </c>
      <c r="T2046" s="602" t="s">
        <v>498</v>
      </c>
      <c r="U2046" s="602" t="s">
        <v>498</v>
      </c>
      <c r="V2046" s="602" t="s">
        <v>498</v>
      </c>
      <c r="W2046" s="602" t="s">
        <v>498</v>
      </c>
      <c r="X2046" s="602" t="s">
        <v>498</v>
      </c>
    </row>
    <row r="2047" spans="1:24" s="602" customFormat="1">
      <c r="A2047" s="602">
        <v>417567</v>
      </c>
      <c r="B2047" s="602" t="s">
        <v>5842</v>
      </c>
      <c r="C2047" s="602" t="s">
        <v>499</v>
      </c>
      <c r="D2047" s="602" t="s">
        <v>497</v>
      </c>
      <c r="E2047" s="602" t="s">
        <v>497</v>
      </c>
      <c r="F2047" s="602" t="s">
        <v>497</v>
      </c>
      <c r="G2047" s="602" t="s">
        <v>499</v>
      </c>
      <c r="H2047" s="602" t="s">
        <v>499</v>
      </c>
      <c r="I2047" s="602" t="s">
        <v>497</v>
      </c>
      <c r="J2047" s="602" t="s">
        <v>499</v>
      </c>
      <c r="K2047" s="602" t="s">
        <v>499</v>
      </c>
      <c r="L2047" s="602" t="s">
        <v>498</v>
      </c>
      <c r="M2047" s="602" t="s">
        <v>499</v>
      </c>
      <c r="N2047" s="602" t="s">
        <v>499</v>
      </c>
      <c r="O2047" s="602" t="s">
        <v>499</v>
      </c>
      <c r="P2047" s="602" t="s">
        <v>498</v>
      </c>
      <c r="Q2047" s="602" t="s">
        <v>499</v>
      </c>
      <c r="R2047" s="602" t="s">
        <v>498</v>
      </c>
      <c r="S2047" s="602" t="s">
        <v>498</v>
      </c>
      <c r="T2047" s="602" t="s">
        <v>499</v>
      </c>
      <c r="U2047" s="602" t="s">
        <v>499</v>
      </c>
      <c r="V2047" s="602" t="s">
        <v>498</v>
      </c>
      <c r="W2047" s="602" t="s">
        <v>498</v>
      </c>
      <c r="X2047" s="602" t="s">
        <v>499</v>
      </c>
    </row>
    <row r="2048" spans="1:24" s="602" customFormat="1">
      <c r="A2048" s="602">
        <v>419521</v>
      </c>
      <c r="B2048" s="602" t="s">
        <v>5842</v>
      </c>
      <c r="C2048" s="602" t="s">
        <v>499</v>
      </c>
      <c r="D2048" s="602" t="s">
        <v>497</v>
      </c>
      <c r="E2048" s="602" t="s">
        <v>497</v>
      </c>
      <c r="F2048" s="602" t="s">
        <v>499</v>
      </c>
      <c r="G2048" s="602" t="s">
        <v>498</v>
      </c>
      <c r="H2048" s="602" t="s">
        <v>498</v>
      </c>
      <c r="I2048" s="602" t="s">
        <v>497</v>
      </c>
      <c r="J2048" s="602" t="s">
        <v>497</v>
      </c>
      <c r="K2048" s="602" t="s">
        <v>497</v>
      </c>
      <c r="L2048" s="602" t="s">
        <v>498</v>
      </c>
      <c r="M2048" s="602" t="s">
        <v>497</v>
      </c>
      <c r="N2048" s="602" t="s">
        <v>498</v>
      </c>
      <c r="O2048" s="602" t="s">
        <v>498</v>
      </c>
      <c r="P2048" s="602" t="s">
        <v>498</v>
      </c>
      <c r="Q2048" s="602" t="s">
        <v>498</v>
      </c>
      <c r="R2048" s="602" t="s">
        <v>498</v>
      </c>
      <c r="S2048" s="602" t="s">
        <v>498</v>
      </c>
      <c r="T2048" s="602" t="s">
        <v>498</v>
      </c>
      <c r="U2048" s="602" t="s">
        <v>498</v>
      </c>
      <c r="V2048" s="602" t="s">
        <v>498</v>
      </c>
      <c r="W2048" s="602" t="s">
        <v>498</v>
      </c>
      <c r="X2048" s="602" t="s">
        <v>498</v>
      </c>
    </row>
    <row r="2049" spans="1:24" s="602" customFormat="1">
      <c r="A2049" s="602">
        <v>419696</v>
      </c>
      <c r="B2049" s="602" t="s">
        <v>5842</v>
      </c>
      <c r="C2049" s="602" t="s">
        <v>499</v>
      </c>
      <c r="D2049" s="602" t="s">
        <v>497</v>
      </c>
      <c r="E2049" s="602" t="s">
        <v>497</v>
      </c>
      <c r="F2049" s="602" t="s">
        <v>497</v>
      </c>
      <c r="G2049" s="602" t="s">
        <v>497</v>
      </c>
      <c r="H2049" s="602" t="s">
        <v>497</v>
      </c>
      <c r="I2049" s="602" t="s">
        <v>497</v>
      </c>
      <c r="J2049" s="602" t="s">
        <v>499</v>
      </c>
      <c r="K2049" s="602" t="s">
        <v>497</v>
      </c>
      <c r="L2049" s="602" t="s">
        <v>499</v>
      </c>
      <c r="M2049" s="602" t="s">
        <v>497</v>
      </c>
      <c r="N2049" s="602" t="s">
        <v>499</v>
      </c>
      <c r="O2049" s="602" t="s">
        <v>499</v>
      </c>
      <c r="P2049" s="602" t="s">
        <v>499</v>
      </c>
      <c r="Q2049" s="602" t="s">
        <v>499</v>
      </c>
      <c r="R2049" s="602" t="s">
        <v>499</v>
      </c>
      <c r="S2049" s="602" t="s">
        <v>499</v>
      </c>
      <c r="T2049" s="602" t="s">
        <v>498</v>
      </c>
      <c r="U2049" s="602" t="s">
        <v>498</v>
      </c>
      <c r="V2049" s="602" t="s">
        <v>498</v>
      </c>
      <c r="W2049" s="602" t="s">
        <v>498</v>
      </c>
      <c r="X2049" s="602" t="s">
        <v>498</v>
      </c>
    </row>
    <row r="2050" spans="1:24" s="602" customFormat="1">
      <c r="A2050" s="602">
        <v>421900</v>
      </c>
      <c r="B2050" s="602" t="s">
        <v>5842</v>
      </c>
      <c r="C2050" s="602" t="s">
        <v>499</v>
      </c>
      <c r="D2050" s="602" t="s">
        <v>497</v>
      </c>
      <c r="E2050" s="602" t="s">
        <v>497</v>
      </c>
      <c r="F2050" s="602" t="s">
        <v>499</v>
      </c>
      <c r="G2050" s="602" t="s">
        <v>497</v>
      </c>
      <c r="H2050" s="602" t="s">
        <v>499</v>
      </c>
      <c r="I2050" s="602" t="s">
        <v>497</v>
      </c>
      <c r="J2050" s="602" t="s">
        <v>497</v>
      </c>
      <c r="K2050" s="602" t="s">
        <v>497</v>
      </c>
      <c r="L2050" s="602" t="s">
        <v>497</v>
      </c>
      <c r="M2050" s="602" t="s">
        <v>497</v>
      </c>
      <c r="N2050" s="602" t="s">
        <v>499</v>
      </c>
      <c r="O2050" s="602" t="s">
        <v>497</v>
      </c>
      <c r="P2050" s="602" t="s">
        <v>497</v>
      </c>
      <c r="Q2050" s="602" t="s">
        <v>497</v>
      </c>
      <c r="R2050" s="602" t="s">
        <v>499</v>
      </c>
      <c r="S2050" s="602" t="s">
        <v>499</v>
      </c>
      <c r="T2050" s="602" t="s">
        <v>499</v>
      </c>
      <c r="U2050" s="602" t="s">
        <v>499</v>
      </c>
      <c r="V2050" s="602" t="s">
        <v>499</v>
      </c>
      <c r="W2050" s="602" t="s">
        <v>499</v>
      </c>
      <c r="X2050" s="602" t="s">
        <v>497</v>
      </c>
    </row>
    <row r="2051" spans="1:24" s="602" customFormat="1">
      <c r="A2051" s="602">
        <v>420129</v>
      </c>
      <c r="B2051" s="602" t="s">
        <v>5842</v>
      </c>
      <c r="C2051" s="602" t="s">
        <v>499</v>
      </c>
      <c r="D2051" s="602" t="s">
        <v>497</v>
      </c>
      <c r="E2051" s="602" t="s">
        <v>497</v>
      </c>
      <c r="F2051" s="602" t="s">
        <v>497</v>
      </c>
      <c r="G2051" s="602" t="s">
        <v>497</v>
      </c>
      <c r="H2051" s="602" t="s">
        <v>497</v>
      </c>
      <c r="I2051" s="602" t="s">
        <v>497</v>
      </c>
      <c r="J2051" s="602" t="s">
        <v>497</v>
      </c>
      <c r="K2051" s="602" t="s">
        <v>497</v>
      </c>
      <c r="L2051" s="602" t="s">
        <v>498</v>
      </c>
      <c r="M2051" s="602" t="s">
        <v>499</v>
      </c>
      <c r="N2051" s="602" t="s">
        <v>499</v>
      </c>
      <c r="O2051" s="602" t="s">
        <v>499</v>
      </c>
      <c r="P2051" s="602" t="s">
        <v>499</v>
      </c>
      <c r="Q2051" s="602" t="s">
        <v>497</v>
      </c>
      <c r="R2051" s="602" t="s">
        <v>499</v>
      </c>
      <c r="S2051" s="602" t="s">
        <v>499</v>
      </c>
      <c r="T2051" s="602" t="s">
        <v>499</v>
      </c>
      <c r="U2051" s="602" t="s">
        <v>499</v>
      </c>
      <c r="V2051" s="602" t="s">
        <v>499</v>
      </c>
      <c r="W2051" s="602" t="s">
        <v>499</v>
      </c>
      <c r="X2051" s="602" t="s">
        <v>498</v>
      </c>
    </row>
    <row r="2052" spans="1:24" s="602" customFormat="1">
      <c r="A2052" s="602">
        <v>421228</v>
      </c>
      <c r="B2052" s="602" t="s">
        <v>5842</v>
      </c>
      <c r="C2052" s="602" t="s">
        <v>499</v>
      </c>
      <c r="D2052" s="602" t="s">
        <v>497</v>
      </c>
      <c r="E2052" s="602" t="s">
        <v>497</v>
      </c>
      <c r="F2052" s="602" t="s">
        <v>499</v>
      </c>
      <c r="G2052" s="602" t="s">
        <v>497</v>
      </c>
      <c r="H2052" s="602" t="s">
        <v>499</v>
      </c>
      <c r="I2052" s="602" t="s">
        <v>498</v>
      </c>
      <c r="J2052" s="602" t="s">
        <v>499</v>
      </c>
      <c r="K2052" s="602" t="s">
        <v>499</v>
      </c>
      <c r="L2052" s="602" t="s">
        <v>498</v>
      </c>
      <c r="M2052" s="602" t="s">
        <v>499</v>
      </c>
      <c r="N2052" s="602" t="s">
        <v>497</v>
      </c>
      <c r="O2052" s="602" t="s">
        <v>498</v>
      </c>
      <c r="P2052" s="602" t="s">
        <v>499</v>
      </c>
      <c r="Q2052" s="602" t="s">
        <v>498</v>
      </c>
      <c r="R2052" s="602" t="s">
        <v>498</v>
      </c>
      <c r="S2052" s="602" t="s">
        <v>497</v>
      </c>
      <c r="T2052" s="602" t="s">
        <v>498</v>
      </c>
      <c r="U2052" s="602" t="s">
        <v>498</v>
      </c>
      <c r="V2052" s="602" t="s">
        <v>499</v>
      </c>
      <c r="W2052" s="602" t="s">
        <v>498</v>
      </c>
      <c r="X2052" s="602" t="s">
        <v>498</v>
      </c>
    </row>
    <row r="2053" spans="1:24" s="602" customFormat="1">
      <c r="A2053" s="602">
        <v>418107</v>
      </c>
      <c r="B2053" s="602" t="s">
        <v>5842</v>
      </c>
      <c r="C2053" s="602" t="s">
        <v>499</v>
      </c>
      <c r="D2053" s="602" t="s">
        <v>497</v>
      </c>
      <c r="E2053" s="602" t="s">
        <v>497</v>
      </c>
      <c r="F2053" s="602" t="s">
        <v>497</v>
      </c>
      <c r="G2053" s="602" t="s">
        <v>497</v>
      </c>
      <c r="H2053" s="602" t="s">
        <v>497</v>
      </c>
      <c r="I2053" s="602" t="s">
        <v>497</v>
      </c>
      <c r="J2053" s="602" t="s">
        <v>497</v>
      </c>
      <c r="K2053" s="602" t="s">
        <v>497</v>
      </c>
      <c r="L2053" s="602" t="s">
        <v>497</v>
      </c>
      <c r="M2053" s="602" t="s">
        <v>497</v>
      </c>
      <c r="N2053" s="602" t="s">
        <v>499</v>
      </c>
      <c r="O2053" s="602" t="s">
        <v>497</v>
      </c>
      <c r="P2053" s="602" t="s">
        <v>499</v>
      </c>
      <c r="Q2053" s="602" t="s">
        <v>497</v>
      </c>
      <c r="R2053" s="602" t="s">
        <v>498</v>
      </c>
      <c r="S2053" s="602" t="s">
        <v>497</v>
      </c>
      <c r="T2053" s="602" t="s">
        <v>499</v>
      </c>
      <c r="U2053" s="602" t="s">
        <v>497</v>
      </c>
      <c r="V2053" s="602" t="s">
        <v>499</v>
      </c>
      <c r="W2053" s="602" t="s">
        <v>497</v>
      </c>
      <c r="X2053" s="602" t="s">
        <v>497</v>
      </c>
    </row>
    <row r="2054" spans="1:24" s="602" customFormat="1">
      <c r="A2054" s="602">
        <v>415079</v>
      </c>
      <c r="B2054" s="602" t="s">
        <v>5842</v>
      </c>
      <c r="C2054" s="602" t="s">
        <v>499</v>
      </c>
      <c r="D2054" s="602" t="s">
        <v>497</v>
      </c>
      <c r="E2054" s="602" t="s">
        <v>497</v>
      </c>
      <c r="F2054" s="602" t="s">
        <v>497</v>
      </c>
      <c r="G2054" s="602" t="s">
        <v>497</v>
      </c>
      <c r="H2054" s="602" t="s">
        <v>499</v>
      </c>
      <c r="I2054" s="602" t="s">
        <v>499</v>
      </c>
      <c r="J2054" s="602" t="s">
        <v>499</v>
      </c>
      <c r="K2054" s="602" t="s">
        <v>499</v>
      </c>
      <c r="L2054" s="602" t="s">
        <v>497</v>
      </c>
      <c r="M2054" s="602" t="s">
        <v>499</v>
      </c>
      <c r="N2054" s="602" t="s">
        <v>497</v>
      </c>
      <c r="O2054" s="602" t="s">
        <v>499</v>
      </c>
      <c r="P2054" s="602" t="s">
        <v>499</v>
      </c>
      <c r="Q2054" s="602" t="s">
        <v>498</v>
      </c>
      <c r="R2054" s="602" t="s">
        <v>498</v>
      </c>
      <c r="S2054" s="602" t="s">
        <v>497</v>
      </c>
      <c r="T2054" s="602" t="s">
        <v>497</v>
      </c>
      <c r="U2054" s="602" t="s">
        <v>499</v>
      </c>
      <c r="V2054" s="602" t="s">
        <v>497</v>
      </c>
      <c r="W2054" s="602" t="s">
        <v>499</v>
      </c>
      <c r="X2054" s="602" t="s">
        <v>497</v>
      </c>
    </row>
    <row r="2055" spans="1:24" s="602" customFormat="1">
      <c r="A2055" s="602">
        <v>419099</v>
      </c>
      <c r="B2055" s="602" t="s">
        <v>5842</v>
      </c>
      <c r="C2055" s="602" t="s">
        <v>499</v>
      </c>
      <c r="D2055" s="602" t="s">
        <v>497</v>
      </c>
      <c r="E2055" s="602" t="s">
        <v>497</v>
      </c>
      <c r="F2055" s="602" t="s">
        <v>497</v>
      </c>
      <c r="G2055" s="602" t="s">
        <v>499</v>
      </c>
      <c r="H2055" s="602" t="s">
        <v>497</v>
      </c>
      <c r="I2055" s="602" t="s">
        <v>497</v>
      </c>
      <c r="J2055" s="602" t="s">
        <v>499</v>
      </c>
      <c r="K2055" s="602" t="s">
        <v>497</v>
      </c>
      <c r="L2055" s="602" t="s">
        <v>499</v>
      </c>
      <c r="M2055" s="602" t="s">
        <v>499</v>
      </c>
      <c r="N2055" s="602" t="s">
        <v>497</v>
      </c>
      <c r="O2055" s="602" t="s">
        <v>497</v>
      </c>
      <c r="P2055" s="602" t="s">
        <v>497</v>
      </c>
      <c r="Q2055" s="602" t="s">
        <v>499</v>
      </c>
      <c r="R2055" s="602" t="s">
        <v>499</v>
      </c>
      <c r="S2055" s="602" t="s">
        <v>497</v>
      </c>
      <c r="T2055" s="602" t="s">
        <v>497</v>
      </c>
      <c r="U2055" s="602" t="s">
        <v>498</v>
      </c>
      <c r="V2055" s="602" t="s">
        <v>497</v>
      </c>
      <c r="W2055" s="602" t="s">
        <v>498</v>
      </c>
      <c r="X2055" s="602" t="s">
        <v>497</v>
      </c>
    </row>
    <row r="2056" spans="1:24" s="602" customFormat="1">
      <c r="A2056" s="602">
        <v>419555</v>
      </c>
      <c r="B2056" s="602" t="s">
        <v>5842</v>
      </c>
      <c r="C2056" s="602" t="s">
        <v>499</v>
      </c>
      <c r="D2056" s="602" t="s">
        <v>497</v>
      </c>
      <c r="E2056" s="602" t="s">
        <v>497</v>
      </c>
      <c r="F2056" s="602" t="s">
        <v>499</v>
      </c>
      <c r="G2056" s="602" t="s">
        <v>499</v>
      </c>
      <c r="H2056" s="602" t="s">
        <v>497</v>
      </c>
      <c r="I2056" s="602" t="s">
        <v>497</v>
      </c>
      <c r="J2056" s="602" t="s">
        <v>497</v>
      </c>
      <c r="K2056" s="602" t="s">
        <v>497</v>
      </c>
      <c r="L2056" s="602" t="s">
        <v>498</v>
      </c>
      <c r="M2056" s="602" t="s">
        <v>499</v>
      </c>
      <c r="N2056" s="602" t="s">
        <v>497</v>
      </c>
      <c r="O2056" s="602" t="s">
        <v>497</v>
      </c>
      <c r="P2056" s="602" t="s">
        <v>497</v>
      </c>
      <c r="Q2056" s="602" t="s">
        <v>499</v>
      </c>
      <c r="R2056" s="602" t="s">
        <v>497</v>
      </c>
      <c r="S2056" s="602" t="s">
        <v>497</v>
      </c>
      <c r="T2056" s="602" t="s">
        <v>498</v>
      </c>
      <c r="U2056" s="602" t="s">
        <v>499</v>
      </c>
      <c r="V2056" s="602" t="s">
        <v>499</v>
      </c>
      <c r="W2056" s="602" t="s">
        <v>499</v>
      </c>
      <c r="X2056" s="602" t="s">
        <v>499</v>
      </c>
    </row>
    <row r="2057" spans="1:24" s="602" customFormat="1">
      <c r="A2057" s="602">
        <v>411035</v>
      </c>
      <c r="B2057" s="602" t="s">
        <v>5842</v>
      </c>
      <c r="C2057" s="602" t="s">
        <v>499</v>
      </c>
      <c r="D2057" s="602" t="s">
        <v>497</v>
      </c>
      <c r="E2057" s="602" t="s">
        <v>497</v>
      </c>
      <c r="F2057" s="602" t="s">
        <v>499</v>
      </c>
      <c r="G2057" s="602" t="s">
        <v>497</v>
      </c>
      <c r="H2057" s="602" t="s">
        <v>499</v>
      </c>
      <c r="I2057" s="602" t="s">
        <v>497</v>
      </c>
      <c r="J2057" s="602" t="s">
        <v>497</v>
      </c>
      <c r="K2057" s="602" t="s">
        <v>499</v>
      </c>
      <c r="L2057" s="602" t="s">
        <v>497</v>
      </c>
      <c r="M2057" s="602" t="s">
        <v>499</v>
      </c>
      <c r="N2057" s="602" t="s">
        <v>498</v>
      </c>
      <c r="O2057" s="602" t="s">
        <v>498</v>
      </c>
      <c r="P2057" s="602" t="s">
        <v>498</v>
      </c>
      <c r="Q2057" s="602" t="s">
        <v>498</v>
      </c>
      <c r="R2057" s="602" t="s">
        <v>498</v>
      </c>
      <c r="S2057" s="602" t="s">
        <v>498</v>
      </c>
      <c r="T2057" s="602" t="s">
        <v>498</v>
      </c>
      <c r="U2057" s="602" t="s">
        <v>498</v>
      </c>
      <c r="V2057" s="602" t="s">
        <v>498</v>
      </c>
      <c r="W2057" s="602" t="s">
        <v>498</v>
      </c>
      <c r="X2057" s="602" t="s">
        <v>498</v>
      </c>
    </row>
    <row r="2058" spans="1:24" s="602" customFormat="1">
      <c r="A2058" s="602">
        <v>411385</v>
      </c>
      <c r="B2058" s="602" t="s">
        <v>5842</v>
      </c>
      <c r="C2058" s="602" t="s">
        <v>499</v>
      </c>
      <c r="D2058" s="602" t="s">
        <v>497</v>
      </c>
      <c r="E2058" s="602" t="s">
        <v>497</v>
      </c>
      <c r="F2058" s="602" t="s">
        <v>499</v>
      </c>
      <c r="G2058" s="602" t="s">
        <v>497</v>
      </c>
      <c r="H2058" s="602" t="s">
        <v>497</v>
      </c>
      <c r="I2058" s="602" t="s">
        <v>497</v>
      </c>
      <c r="J2058" s="602" t="s">
        <v>499</v>
      </c>
      <c r="K2058" s="602" t="s">
        <v>497</v>
      </c>
      <c r="L2058" s="602" t="s">
        <v>499</v>
      </c>
      <c r="M2058" s="602" t="s">
        <v>497</v>
      </c>
      <c r="N2058" s="602" t="s">
        <v>499</v>
      </c>
      <c r="O2058" s="602" t="s">
        <v>498</v>
      </c>
      <c r="P2058" s="602" t="s">
        <v>498</v>
      </c>
      <c r="Q2058" s="602" t="s">
        <v>498</v>
      </c>
      <c r="R2058" s="602" t="s">
        <v>498</v>
      </c>
      <c r="S2058" s="602" t="s">
        <v>498</v>
      </c>
      <c r="T2058" s="602" t="s">
        <v>498</v>
      </c>
      <c r="U2058" s="602" t="s">
        <v>498</v>
      </c>
      <c r="V2058" s="602" t="s">
        <v>498</v>
      </c>
      <c r="W2058" s="602" t="s">
        <v>498</v>
      </c>
      <c r="X2058" s="602" t="s">
        <v>498</v>
      </c>
    </row>
    <row r="2059" spans="1:24" s="602" customFormat="1">
      <c r="A2059" s="602">
        <v>414127</v>
      </c>
      <c r="B2059" s="602" t="s">
        <v>5842</v>
      </c>
      <c r="C2059" s="602" t="s">
        <v>499</v>
      </c>
      <c r="D2059" s="602" t="s">
        <v>497</v>
      </c>
      <c r="E2059" s="602" t="s">
        <v>497</v>
      </c>
      <c r="F2059" s="602" t="s">
        <v>499</v>
      </c>
      <c r="G2059" s="602" t="s">
        <v>497</v>
      </c>
      <c r="H2059" s="602" t="s">
        <v>498</v>
      </c>
      <c r="I2059" s="602" t="s">
        <v>497</v>
      </c>
      <c r="J2059" s="602" t="s">
        <v>499</v>
      </c>
      <c r="K2059" s="602" t="s">
        <v>499</v>
      </c>
      <c r="L2059" s="602" t="s">
        <v>498</v>
      </c>
      <c r="M2059" s="602" t="s">
        <v>499</v>
      </c>
      <c r="N2059" s="602" t="s">
        <v>498</v>
      </c>
      <c r="O2059" s="602" t="s">
        <v>498</v>
      </c>
      <c r="P2059" s="602" t="s">
        <v>498</v>
      </c>
      <c r="Q2059" s="602" t="s">
        <v>498</v>
      </c>
      <c r="R2059" s="602" t="s">
        <v>498</v>
      </c>
      <c r="S2059" s="602" t="s">
        <v>498</v>
      </c>
      <c r="T2059" s="602" t="s">
        <v>498</v>
      </c>
      <c r="U2059" s="602" t="s">
        <v>498</v>
      </c>
      <c r="V2059" s="602" t="s">
        <v>498</v>
      </c>
      <c r="W2059" s="602" t="s">
        <v>498</v>
      </c>
      <c r="X2059" s="602" t="s">
        <v>498</v>
      </c>
    </row>
    <row r="2060" spans="1:24" s="602" customFormat="1">
      <c r="A2060" s="602">
        <v>414631</v>
      </c>
      <c r="B2060" s="602" t="s">
        <v>5842</v>
      </c>
      <c r="C2060" s="602" t="s">
        <v>499</v>
      </c>
      <c r="D2060" s="602" t="s">
        <v>497</v>
      </c>
      <c r="E2060" s="602" t="s">
        <v>497</v>
      </c>
      <c r="F2060" s="602" t="s">
        <v>499</v>
      </c>
      <c r="G2060" s="602" t="s">
        <v>497</v>
      </c>
      <c r="H2060" s="602" t="s">
        <v>498</v>
      </c>
      <c r="I2060" s="602" t="s">
        <v>499</v>
      </c>
      <c r="J2060" s="602" t="s">
        <v>497</v>
      </c>
      <c r="K2060" s="602" t="s">
        <v>499</v>
      </c>
      <c r="L2060" s="602" t="s">
        <v>497</v>
      </c>
      <c r="M2060" s="602" t="s">
        <v>499</v>
      </c>
      <c r="N2060" s="602" t="s">
        <v>499</v>
      </c>
      <c r="O2060" s="602" t="s">
        <v>499</v>
      </c>
      <c r="P2060" s="602" t="s">
        <v>499</v>
      </c>
      <c r="Q2060" s="602" t="s">
        <v>499</v>
      </c>
      <c r="R2060" s="602" t="s">
        <v>498</v>
      </c>
      <c r="S2060" s="602" t="s">
        <v>498</v>
      </c>
      <c r="T2060" s="602" t="s">
        <v>498</v>
      </c>
      <c r="U2060" s="602" t="s">
        <v>498</v>
      </c>
      <c r="V2060" s="602" t="s">
        <v>498</v>
      </c>
      <c r="W2060" s="602" t="s">
        <v>498</v>
      </c>
      <c r="X2060" s="602" t="s">
        <v>498</v>
      </c>
    </row>
    <row r="2061" spans="1:24" s="602" customFormat="1">
      <c r="A2061" s="602">
        <v>416924</v>
      </c>
      <c r="B2061" s="602" t="s">
        <v>5842</v>
      </c>
      <c r="C2061" s="602" t="s">
        <v>499</v>
      </c>
      <c r="D2061" s="602" t="s">
        <v>497</v>
      </c>
      <c r="E2061" s="602" t="s">
        <v>497</v>
      </c>
      <c r="F2061" s="602" t="s">
        <v>499</v>
      </c>
      <c r="G2061" s="602" t="s">
        <v>498</v>
      </c>
      <c r="H2061" s="602" t="s">
        <v>497</v>
      </c>
      <c r="I2061" s="602" t="s">
        <v>497</v>
      </c>
      <c r="J2061" s="602" t="s">
        <v>497</v>
      </c>
      <c r="K2061" s="602" t="s">
        <v>497</v>
      </c>
      <c r="L2061" s="602" t="s">
        <v>498</v>
      </c>
      <c r="M2061" s="602" t="s">
        <v>499</v>
      </c>
      <c r="N2061" s="602" t="s">
        <v>498</v>
      </c>
      <c r="O2061" s="602" t="s">
        <v>499</v>
      </c>
      <c r="P2061" s="602" t="s">
        <v>498</v>
      </c>
      <c r="Q2061" s="602" t="s">
        <v>498</v>
      </c>
      <c r="R2061" s="602" t="s">
        <v>498</v>
      </c>
      <c r="S2061" s="602" t="s">
        <v>498</v>
      </c>
      <c r="T2061" s="602" t="s">
        <v>498</v>
      </c>
      <c r="U2061" s="602" t="s">
        <v>498</v>
      </c>
      <c r="V2061" s="602" t="s">
        <v>498</v>
      </c>
      <c r="W2061" s="602" t="s">
        <v>498</v>
      </c>
      <c r="X2061" s="602" t="s">
        <v>498</v>
      </c>
    </row>
    <row r="2062" spans="1:24" s="602" customFormat="1">
      <c r="A2062" s="602">
        <v>417289</v>
      </c>
      <c r="B2062" s="602" t="s">
        <v>5842</v>
      </c>
      <c r="C2062" s="602" t="s">
        <v>499</v>
      </c>
      <c r="D2062" s="602" t="s">
        <v>497</v>
      </c>
      <c r="E2062" s="602" t="s">
        <v>497</v>
      </c>
      <c r="F2062" s="602" t="s">
        <v>499</v>
      </c>
      <c r="G2062" s="602" t="s">
        <v>498</v>
      </c>
      <c r="H2062" s="602" t="s">
        <v>498</v>
      </c>
      <c r="I2062" s="602" t="s">
        <v>499</v>
      </c>
      <c r="J2062" s="602" t="s">
        <v>499</v>
      </c>
      <c r="K2062" s="602" t="s">
        <v>498</v>
      </c>
      <c r="L2062" s="602" t="s">
        <v>498</v>
      </c>
      <c r="M2062" s="602" t="s">
        <v>499</v>
      </c>
      <c r="N2062" s="602" t="s">
        <v>499</v>
      </c>
      <c r="O2062" s="602" t="s">
        <v>498</v>
      </c>
      <c r="P2062" s="602" t="s">
        <v>498</v>
      </c>
      <c r="Q2062" s="602" t="s">
        <v>499</v>
      </c>
      <c r="R2062" s="602" t="s">
        <v>498</v>
      </c>
      <c r="S2062" s="602" t="s">
        <v>498</v>
      </c>
      <c r="T2062" s="602" t="s">
        <v>498</v>
      </c>
      <c r="U2062" s="602" t="s">
        <v>498</v>
      </c>
      <c r="V2062" s="602" t="s">
        <v>498</v>
      </c>
      <c r="W2062" s="602" t="s">
        <v>498</v>
      </c>
      <c r="X2062" s="602" t="s">
        <v>498</v>
      </c>
    </row>
    <row r="2063" spans="1:24" s="602" customFormat="1">
      <c r="A2063" s="602">
        <v>417309</v>
      </c>
      <c r="B2063" s="602" t="s">
        <v>5842</v>
      </c>
      <c r="C2063" s="602" t="s">
        <v>499</v>
      </c>
      <c r="D2063" s="602" t="s">
        <v>497</v>
      </c>
      <c r="E2063" s="602" t="s">
        <v>497</v>
      </c>
      <c r="F2063" s="602" t="s">
        <v>499</v>
      </c>
      <c r="G2063" s="602" t="s">
        <v>499</v>
      </c>
      <c r="H2063" s="602" t="s">
        <v>498</v>
      </c>
      <c r="I2063" s="602" t="s">
        <v>499</v>
      </c>
      <c r="J2063" s="602" t="s">
        <v>499</v>
      </c>
      <c r="K2063" s="602" t="s">
        <v>499</v>
      </c>
      <c r="L2063" s="602" t="s">
        <v>498</v>
      </c>
      <c r="M2063" s="602" t="s">
        <v>497</v>
      </c>
      <c r="N2063" s="602" t="s">
        <v>499</v>
      </c>
      <c r="O2063" s="602" t="s">
        <v>499</v>
      </c>
      <c r="P2063" s="602" t="s">
        <v>499</v>
      </c>
      <c r="Q2063" s="602" t="s">
        <v>498</v>
      </c>
      <c r="R2063" s="602" t="s">
        <v>498</v>
      </c>
      <c r="S2063" s="602" t="s">
        <v>498</v>
      </c>
      <c r="T2063" s="602" t="s">
        <v>498</v>
      </c>
      <c r="U2063" s="602" t="s">
        <v>498</v>
      </c>
      <c r="V2063" s="602" t="s">
        <v>498</v>
      </c>
      <c r="W2063" s="602" t="s">
        <v>498</v>
      </c>
      <c r="X2063" s="602" t="s">
        <v>498</v>
      </c>
    </row>
    <row r="2064" spans="1:24" s="602" customFormat="1">
      <c r="A2064" s="602">
        <v>417841</v>
      </c>
      <c r="B2064" s="602" t="s">
        <v>5842</v>
      </c>
      <c r="C2064" s="602" t="s">
        <v>499</v>
      </c>
      <c r="D2064" s="602" t="s">
        <v>497</v>
      </c>
      <c r="E2064" s="602" t="s">
        <v>497</v>
      </c>
      <c r="F2064" s="602" t="s">
        <v>499</v>
      </c>
      <c r="G2064" s="602" t="s">
        <v>497</v>
      </c>
      <c r="H2064" s="602" t="s">
        <v>499</v>
      </c>
      <c r="I2064" s="602" t="s">
        <v>499</v>
      </c>
      <c r="J2064" s="602" t="s">
        <v>499</v>
      </c>
      <c r="K2064" s="602" t="s">
        <v>497</v>
      </c>
      <c r="L2064" s="602" t="s">
        <v>498</v>
      </c>
      <c r="M2064" s="602" t="s">
        <v>499</v>
      </c>
      <c r="N2064" s="602" t="s">
        <v>498</v>
      </c>
      <c r="O2064" s="602" t="s">
        <v>498</v>
      </c>
      <c r="P2064" s="602" t="s">
        <v>498</v>
      </c>
      <c r="Q2064" s="602" t="s">
        <v>498</v>
      </c>
      <c r="R2064" s="602" t="s">
        <v>498</v>
      </c>
      <c r="S2064" s="602" t="s">
        <v>498</v>
      </c>
      <c r="T2064" s="602" t="s">
        <v>498</v>
      </c>
      <c r="U2064" s="602" t="s">
        <v>498</v>
      </c>
      <c r="V2064" s="602" t="s">
        <v>498</v>
      </c>
      <c r="W2064" s="602" t="s">
        <v>498</v>
      </c>
      <c r="X2064" s="602" t="s">
        <v>498</v>
      </c>
    </row>
    <row r="2065" spans="1:24" s="602" customFormat="1">
      <c r="A2065" s="602">
        <v>419762</v>
      </c>
      <c r="B2065" s="602" t="s">
        <v>5842</v>
      </c>
      <c r="C2065" s="602" t="s">
        <v>499</v>
      </c>
      <c r="D2065" s="602" t="s">
        <v>497</v>
      </c>
      <c r="E2065" s="602" t="s">
        <v>497</v>
      </c>
      <c r="F2065" s="602" t="s">
        <v>499</v>
      </c>
      <c r="G2065" s="602" t="s">
        <v>499</v>
      </c>
      <c r="H2065" s="602" t="s">
        <v>498</v>
      </c>
      <c r="I2065" s="602" t="s">
        <v>497</v>
      </c>
      <c r="J2065" s="602" t="s">
        <v>497</v>
      </c>
      <c r="K2065" s="602" t="s">
        <v>499</v>
      </c>
      <c r="L2065" s="602" t="s">
        <v>498</v>
      </c>
      <c r="M2065" s="602" t="s">
        <v>499</v>
      </c>
      <c r="N2065" s="602" t="s">
        <v>498</v>
      </c>
      <c r="O2065" s="602" t="s">
        <v>498</v>
      </c>
      <c r="P2065" s="602" t="s">
        <v>498</v>
      </c>
      <c r="Q2065" s="602" t="s">
        <v>498</v>
      </c>
      <c r="R2065" s="602" t="s">
        <v>498</v>
      </c>
      <c r="S2065" s="602" t="s">
        <v>498</v>
      </c>
      <c r="T2065" s="602" t="s">
        <v>498</v>
      </c>
      <c r="U2065" s="602" t="s">
        <v>498</v>
      </c>
      <c r="V2065" s="602" t="s">
        <v>498</v>
      </c>
      <c r="W2065" s="602" t="s">
        <v>498</v>
      </c>
      <c r="X2065" s="602" t="s">
        <v>498</v>
      </c>
    </row>
    <row r="2066" spans="1:24" s="602" customFormat="1">
      <c r="A2066" s="602">
        <v>420404</v>
      </c>
      <c r="B2066" s="602" t="s">
        <v>5842</v>
      </c>
      <c r="C2066" s="602" t="s">
        <v>499</v>
      </c>
      <c r="D2066" s="602" t="s">
        <v>497</v>
      </c>
      <c r="E2066" s="602" t="s">
        <v>497</v>
      </c>
      <c r="F2066" s="602" t="s">
        <v>499</v>
      </c>
      <c r="G2066" s="602" t="s">
        <v>497</v>
      </c>
      <c r="H2066" s="602" t="s">
        <v>499</v>
      </c>
      <c r="I2066" s="602" t="s">
        <v>497</v>
      </c>
      <c r="J2066" s="602" t="s">
        <v>497</v>
      </c>
      <c r="K2066" s="602" t="s">
        <v>499</v>
      </c>
      <c r="L2066" s="602" t="s">
        <v>497</v>
      </c>
      <c r="M2066" s="602" t="s">
        <v>499</v>
      </c>
      <c r="N2066" s="602" t="s">
        <v>498</v>
      </c>
      <c r="O2066" s="602" t="s">
        <v>498</v>
      </c>
      <c r="P2066" s="602" t="s">
        <v>498</v>
      </c>
      <c r="Q2066" s="602" t="s">
        <v>498</v>
      </c>
      <c r="R2066" s="602" t="s">
        <v>498</v>
      </c>
      <c r="S2066" s="602" t="s">
        <v>498</v>
      </c>
      <c r="T2066" s="602" t="s">
        <v>498</v>
      </c>
      <c r="U2066" s="602" t="s">
        <v>498</v>
      </c>
      <c r="V2066" s="602" t="s">
        <v>498</v>
      </c>
      <c r="W2066" s="602" t="s">
        <v>498</v>
      </c>
      <c r="X2066" s="602" t="s">
        <v>498</v>
      </c>
    </row>
    <row r="2067" spans="1:24" s="602" customFormat="1">
      <c r="A2067" s="602">
        <v>407237</v>
      </c>
      <c r="B2067" s="602" t="s">
        <v>5842</v>
      </c>
      <c r="C2067" s="602" t="s">
        <v>499</v>
      </c>
      <c r="D2067" s="602" t="s">
        <v>497</v>
      </c>
      <c r="E2067" s="602" t="s">
        <v>497</v>
      </c>
      <c r="F2067" s="602" t="s">
        <v>497</v>
      </c>
      <c r="G2067" s="602" t="s">
        <v>499</v>
      </c>
      <c r="H2067" s="602" t="s">
        <v>499</v>
      </c>
      <c r="I2067" s="602" t="s">
        <v>499</v>
      </c>
      <c r="J2067" s="602" t="s">
        <v>497</v>
      </c>
      <c r="K2067" s="602" t="s">
        <v>499</v>
      </c>
      <c r="L2067" s="602" t="s">
        <v>499</v>
      </c>
      <c r="M2067" s="602" t="s">
        <v>497</v>
      </c>
      <c r="N2067" s="602" t="s">
        <v>497</v>
      </c>
      <c r="O2067" s="602" t="s">
        <v>497</v>
      </c>
      <c r="P2067" s="602" t="s">
        <v>497</v>
      </c>
      <c r="Q2067" s="602" t="s">
        <v>497</v>
      </c>
      <c r="R2067" s="602" t="s">
        <v>498</v>
      </c>
      <c r="S2067" s="602" t="s">
        <v>498</v>
      </c>
      <c r="T2067" s="602" t="s">
        <v>498</v>
      </c>
      <c r="U2067" s="602" t="s">
        <v>498</v>
      </c>
      <c r="V2067" s="602" t="s">
        <v>497</v>
      </c>
      <c r="W2067" s="602" t="s">
        <v>498</v>
      </c>
      <c r="X2067" s="602" t="s">
        <v>499</v>
      </c>
    </row>
    <row r="2068" spans="1:24" s="602" customFormat="1">
      <c r="A2068" s="602">
        <v>411800</v>
      </c>
      <c r="B2068" s="602" t="s">
        <v>5842</v>
      </c>
      <c r="C2068" s="602" t="s">
        <v>499</v>
      </c>
      <c r="D2068" s="602" t="s">
        <v>497</v>
      </c>
      <c r="E2068" s="602" t="s">
        <v>497</v>
      </c>
      <c r="F2068" s="602" t="s">
        <v>497</v>
      </c>
      <c r="G2068" s="602" t="s">
        <v>499</v>
      </c>
      <c r="H2068" s="602" t="s">
        <v>497</v>
      </c>
      <c r="I2068" s="602" t="s">
        <v>497</v>
      </c>
      <c r="J2068" s="602" t="s">
        <v>499</v>
      </c>
      <c r="K2068" s="602" t="s">
        <v>499</v>
      </c>
      <c r="L2068" s="602" t="s">
        <v>497</v>
      </c>
      <c r="M2068" s="602" t="s">
        <v>497</v>
      </c>
      <c r="N2068" s="602" t="s">
        <v>497</v>
      </c>
      <c r="O2068" s="602" t="s">
        <v>499</v>
      </c>
      <c r="P2068" s="602" t="s">
        <v>498</v>
      </c>
      <c r="Q2068" s="602" t="s">
        <v>498</v>
      </c>
      <c r="R2068" s="602" t="s">
        <v>498</v>
      </c>
      <c r="S2068" s="602" t="s">
        <v>498</v>
      </c>
      <c r="T2068" s="602" t="s">
        <v>498</v>
      </c>
      <c r="U2068" s="602" t="s">
        <v>498</v>
      </c>
      <c r="V2068" s="602" t="s">
        <v>498</v>
      </c>
      <c r="W2068" s="602" t="s">
        <v>498</v>
      </c>
      <c r="X2068" s="602" t="s">
        <v>498</v>
      </c>
    </row>
    <row r="2069" spans="1:24" s="602" customFormat="1">
      <c r="A2069" s="602">
        <v>412617</v>
      </c>
      <c r="B2069" s="602" t="s">
        <v>5842</v>
      </c>
      <c r="C2069" s="602" t="s">
        <v>499</v>
      </c>
      <c r="D2069" s="602" t="s">
        <v>497</v>
      </c>
      <c r="E2069" s="602" t="s">
        <v>497</v>
      </c>
      <c r="F2069" s="602" t="s">
        <v>497</v>
      </c>
      <c r="G2069" s="602" t="s">
        <v>499</v>
      </c>
      <c r="H2069" s="602" t="s">
        <v>499</v>
      </c>
      <c r="I2069" s="602" t="s">
        <v>499</v>
      </c>
      <c r="J2069" s="602" t="s">
        <v>499</v>
      </c>
      <c r="K2069" s="602" t="s">
        <v>499</v>
      </c>
      <c r="L2069" s="602" t="s">
        <v>498</v>
      </c>
      <c r="M2069" s="602" t="s">
        <v>499</v>
      </c>
      <c r="N2069" s="602" t="s">
        <v>498</v>
      </c>
      <c r="O2069" s="602" t="s">
        <v>498</v>
      </c>
      <c r="P2069" s="602" t="s">
        <v>498</v>
      </c>
      <c r="Q2069" s="602" t="s">
        <v>498</v>
      </c>
      <c r="R2069" s="602" t="s">
        <v>498</v>
      </c>
      <c r="S2069" s="602" t="s">
        <v>498</v>
      </c>
      <c r="T2069" s="602" t="s">
        <v>498</v>
      </c>
      <c r="U2069" s="602" t="s">
        <v>498</v>
      </c>
      <c r="V2069" s="602" t="s">
        <v>498</v>
      </c>
      <c r="W2069" s="602" t="s">
        <v>498</v>
      </c>
      <c r="X2069" s="602" t="s">
        <v>498</v>
      </c>
    </row>
    <row r="2070" spans="1:24" s="602" customFormat="1">
      <c r="A2070" s="602">
        <v>412619</v>
      </c>
      <c r="B2070" s="602" t="s">
        <v>5842</v>
      </c>
      <c r="C2070" s="602" t="s">
        <v>499</v>
      </c>
      <c r="D2070" s="602" t="s">
        <v>497</v>
      </c>
      <c r="E2070" s="602" t="s">
        <v>497</v>
      </c>
      <c r="F2070" s="602" t="s">
        <v>497</v>
      </c>
      <c r="G2070" s="602" t="s">
        <v>497</v>
      </c>
      <c r="H2070" s="602" t="s">
        <v>497</v>
      </c>
      <c r="I2070" s="602" t="s">
        <v>499</v>
      </c>
      <c r="J2070" s="602" t="s">
        <v>497</v>
      </c>
      <c r="K2070" s="602" t="s">
        <v>497</v>
      </c>
      <c r="L2070" s="602" t="s">
        <v>499</v>
      </c>
      <c r="M2070" s="602" t="s">
        <v>499</v>
      </c>
      <c r="N2070" s="602" t="s">
        <v>499</v>
      </c>
      <c r="O2070" s="602" t="s">
        <v>499</v>
      </c>
      <c r="P2070" s="602" t="s">
        <v>498</v>
      </c>
      <c r="Q2070" s="602" t="s">
        <v>499</v>
      </c>
      <c r="R2070" s="602" t="s">
        <v>498</v>
      </c>
      <c r="S2070" s="602" t="s">
        <v>498</v>
      </c>
      <c r="T2070" s="602" t="s">
        <v>498</v>
      </c>
      <c r="U2070" s="602" t="s">
        <v>498</v>
      </c>
      <c r="V2070" s="602" t="s">
        <v>498</v>
      </c>
      <c r="W2070" s="602" t="s">
        <v>498</v>
      </c>
      <c r="X2070" s="602" t="s">
        <v>498</v>
      </c>
    </row>
    <row r="2071" spans="1:24" s="602" customFormat="1">
      <c r="A2071" s="602">
        <v>413666</v>
      </c>
      <c r="B2071" s="602" t="s">
        <v>5842</v>
      </c>
      <c r="C2071" s="602" t="s">
        <v>499</v>
      </c>
      <c r="D2071" s="602" t="s">
        <v>497</v>
      </c>
      <c r="E2071" s="602" t="s">
        <v>497</v>
      </c>
      <c r="F2071" s="602" t="s">
        <v>497</v>
      </c>
      <c r="G2071" s="602" t="s">
        <v>498</v>
      </c>
      <c r="H2071" s="602" t="s">
        <v>499</v>
      </c>
      <c r="I2071" s="602" t="s">
        <v>497</v>
      </c>
      <c r="J2071" s="602" t="s">
        <v>497</v>
      </c>
      <c r="K2071" s="602" t="s">
        <v>498</v>
      </c>
      <c r="L2071" s="602" t="s">
        <v>497</v>
      </c>
      <c r="M2071" s="602" t="s">
        <v>498</v>
      </c>
      <c r="N2071" s="602" t="s">
        <v>498</v>
      </c>
      <c r="O2071" s="602" t="s">
        <v>498</v>
      </c>
      <c r="P2071" s="602" t="s">
        <v>498</v>
      </c>
      <c r="Q2071" s="602" t="s">
        <v>498</v>
      </c>
      <c r="R2071" s="602" t="s">
        <v>498</v>
      </c>
      <c r="S2071" s="602" t="s">
        <v>498</v>
      </c>
      <c r="T2071" s="602" t="s">
        <v>498</v>
      </c>
      <c r="U2071" s="602" t="s">
        <v>498</v>
      </c>
      <c r="V2071" s="602" t="s">
        <v>498</v>
      </c>
      <c r="W2071" s="602" t="s">
        <v>498</v>
      </c>
      <c r="X2071" s="602" t="s">
        <v>498</v>
      </c>
    </row>
    <row r="2072" spans="1:24" s="602" customFormat="1">
      <c r="A2072" s="602">
        <v>414171</v>
      </c>
      <c r="B2072" s="602" t="s">
        <v>5842</v>
      </c>
      <c r="C2072" s="602" t="s">
        <v>499</v>
      </c>
      <c r="D2072" s="602" t="s">
        <v>497</v>
      </c>
      <c r="E2072" s="602" t="s">
        <v>497</v>
      </c>
      <c r="F2072" s="602" t="s">
        <v>497</v>
      </c>
      <c r="G2072" s="602" t="s">
        <v>497</v>
      </c>
      <c r="H2072" s="602" t="s">
        <v>499</v>
      </c>
      <c r="I2072" s="602" t="s">
        <v>497</v>
      </c>
      <c r="J2072" s="602" t="s">
        <v>497</v>
      </c>
      <c r="K2072" s="602" t="s">
        <v>499</v>
      </c>
      <c r="L2072" s="602" t="s">
        <v>498</v>
      </c>
      <c r="M2072" s="602" t="s">
        <v>499</v>
      </c>
      <c r="N2072" s="602" t="s">
        <v>497</v>
      </c>
      <c r="O2072" s="602" t="s">
        <v>499</v>
      </c>
      <c r="P2072" s="602" t="s">
        <v>499</v>
      </c>
      <c r="Q2072" s="602" t="s">
        <v>499</v>
      </c>
      <c r="R2072" s="602" t="s">
        <v>498</v>
      </c>
      <c r="S2072" s="602" t="s">
        <v>498</v>
      </c>
      <c r="T2072" s="602" t="s">
        <v>498</v>
      </c>
      <c r="U2072" s="602" t="s">
        <v>498</v>
      </c>
      <c r="V2072" s="602" t="s">
        <v>499</v>
      </c>
      <c r="W2072" s="602" t="s">
        <v>498</v>
      </c>
      <c r="X2072" s="602" t="s">
        <v>499</v>
      </c>
    </row>
    <row r="2073" spans="1:24" s="602" customFormat="1">
      <c r="A2073" s="602">
        <v>414359</v>
      </c>
      <c r="B2073" s="602" t="s">
        <v>5842</v>
      </c>
      <c r="C2073" s="602" t="s">
        <v>499</v>
      </c>
      <c r="D2073" s="602" t="s">
        <v>497</v>
      </c>
      <c r="E2073" s="602" t="s">
        <v>497</v>
      </c>
      <c r="F2073" s="602" t="s">
        <v>497</v>
      </c>
      <c r="G2073" s="602" t="s">
        <v>499</v>
      </c>
      <c r="H2073" s="602" t="s">
        <v>498</v>
      </c>
      <c r="I2073" s="602" t="s">
        <v>499</v>
      </c>
      <c r="J2073" s="602" t="s">
        <v>499</v>
      </c>
      <c r="K2073" s="602" t="s">
        <v>498</v>
      </c>
      <c r="L2073" s="602" t="s">
        <v>497</v>
      </c>
      <c r="M2073" s="602" t="s">
        <v>499</v>
      </c>
      <c r="N2073" s="602" t="s">
        <v>498</v>
      </c>
      <c r="O2073" s="602" t="s">
        <v>498</v>
      </c>
      <c r="P2073" s="602" t="s">
        <v>498</v>
      </c>
      <c r="Q2073" s="602" t="s">
        <v>498</v>
      </c>
      <c r="R2073" s="602" t="s">
        <v>498</v>
      </c>
      <c r="S2073" s="602" t="s">
        <v>498</v>
      </c>
      <c r="T2073" s="602" t="s">
        <v>498</v>
      </c>
      <c r="U2073" s="602" t="s">
        <v>498</v>
      </c>
      <c r="V2073" s="602" t="s">
        <v>498</v>
      </c>
      <c r="W2073" s="602" t="s">
        <v>498</v>
      </c>
      <c r="X2073" s="602" t="s">
        <v>498</v>
      </c>
    </row>
    <row r="2074" spans="1:24" s="602" customFormat="1">
      <c r="A2074" s="602">
        <v>414376</v>
      </c>
      <c r="B2074" s="602" t="s">
        <v>5842</v>
      </c>
      <c r="C2074" s="602" t="s">
        <v>499</v>
      </c>
      <c r="D2074" s="602" t="s">
        <v>497</v>
      </c>
      <c r="E2074" s="602" t="s">
        <v>497</v>
      </c>
      <c r="F2074" s="602" t="s">
        <v>497</v>
      </c>
      <c r="G2074" s="602" t="s">
        <v>497</v>
      </c>
      <c r="H2074" s="602" t="s">
        <v>499</v>
      </c>
      <c r="I2074" s="602" t="s">
        <v>497</v>
      </c>
      <c r="J2074" s="602" t="s">
        <v>497</v>
      </c>
      <c r="K2074" s="602" t="s">
        <v>499</v>
      </c>
      <c r="L2074" s="602" t="s">
        <v>498</v>
      </c>
      <c r="M2074" s="602" t="s">
        <v>497</v>
      </c>
      <c r="N2074" s="602" t="s">
        <v>497</v>
      </c>
      <c r="O2074" s="602" t="s">
        <v>499</v>
      </c>
      <c r="P2074" s="602" t="s">
        <v>498</v>
      </c>
      <c r="Q2074" s="602" t="s">
        <v>498</v>
      </c>
      <c r="R2074" s="602" t="s">
        <v>498</v>
      </c>
      <c r="S2074" s="602" t="s">
        <v>498</v>
      </c>
      <c r="T2074" s="602" t="s">
        <v>498</v>
      </c>
      <c r="U2074" s="602" t="s">
        <v>498</v>
      </c>
      <c r="V2074" s="602" t="s">
        <v>499</v>
      </c>
      <c r="W2074" s="602" t="s">
        <v>498</v>
      </c>
      <c r="X2074" s="602" t="s">
        <v>498</v>
      </c>
    </row>
    <row r="2075" spans="1:24" s="602" customFormat="1">
      <c r="A2075" s="602">
        <v>414500</v>
      </c>
      <c r="B2075" s="602" t="s">
        <v>5842</v>
      </c>
      <c r="C2075" s="602" t="s">
        <v>499</v>
      </c>
      <c r="D2075" s="602" t="s">
        <v>497</v>
      </c>
      <c r="E2075" s="602" t="s">
        <v>497</v>
      </c>
      <c r="F2075" s="602" t="s">
        <v>497</v>
      </c>
      <c r="G2075" s="602" t="s">
        <v>497</v>
      </c>
      <c r="H2075" s="602" t="s">
        <v>499</v>
      </c>
      <c r="I2075" s="602" t="s">
        <v>497</v>
      </c>
      <c r="J2075" s="602" t="s">
        <v>499</v>
      </c>
      <c r="K2075" s="602" t="s">
        <v>499</v>
      </c>
      <c r="L2075" s="602" t="s">
        <v>499</v>
      </c>
      <c r="M2075" s="602" t="s">
        <v>499</v>
      </c>
      <c r="N2075" s="602" t="s">
        <v>499</v>
      </c>
      <c r="O2075" s="602" t="s">
        <v>498</v>
      </c>
      <c r="P2075" s="602" t="s">
        <v>498</v>
      </c>
      <c r="Q2075" s="602" t="s">
        <v>498</v>
      </c>
      <c r="R2075" s="602" t="s">
        <v>498</v>
      </c>
      <c r="S2075" s="602" t="s">
        <v>498</v>
      </c>
      <c r="T2075" s="602" t="s">
        <v>498</v>
      </c>
      <c r="U2075" s="602" t="s">
        <v>498</v>
      </c>
      <c r="V2075" s="602" t="s">
        <v>498</v>
      </c>
      <c r="W2075" s="602" t="s">
        <v>498</v>
      </c>
      <c r="X2075" s="602" t="s">
        <v>498</v>
      </c>
    </row>
    <row r="2076" spans="1:24" s="602" customFormat="1">
      <c r="A2076" s="602">
        <v>415377</v>
      </c>
      <c r="B2076" s="602" t="s">
        <v>5842</v>
      </c>
      <c r="C2076" s="602" t="s">
        <v>499</v>
      </c>
      <c r="D2076" s="602" t="s">
        <v>497</v>
      </c>
      <c r="E2076" s="602" t="s">
        <v>497</v>
      </c>
      <c r="F2076" s="602" t="s">
        <v>497</v>
      </c>
      <c r="G2076" s="602" t="s">
        <v>497</v>
      </c>
      <c r="H2076" s="602" t="s">
        <v>497</v>
      </c>
      <c r="I2076" s="602" t="s">
        <v>499</v>
      </c>
      <c r="J2076" s="602" t="s">
        <v>497</v>
      </c>
      <c r="K2076" s="602" t="s">
        <v>497</v>
      </c>
      <c r="L2076" s="602" t="s">
        <v>497</v>
      </c>
      <c r="M2076" s="602" t="s">
        <v>497</v>
      </c>
      <c r="N2076" s="602" t="s">
        <v>498</v>
      </c>
      <c r="O2076" s="602" t="s">
        <v>498</v>
      </c>
      <c r="P2076" s="602" t="s">
        <v>498</v>
      </c>
      <c r="Q2076" s="602" t="s">
        <v>498</v>
      </c>
      <c r="R2076" s="602" t="s">
        <v>498</v>
      </c>
      <c r="S2076" s="602" t="s">
        <v>498</v>
      </c>
      <c r="T2076" s="602" t="s">
        <v>498</v>
      </c>
      <c r="U2076" s="602" t="s">
        <v>498</v>
      </c>
      <c r="V2076" s="602" t="s">
        <v>498</v>
      </c>
      <c r="W2076" s="602" t="s">
        <v>498</v>
      </c>
      <c r="X2076" s="602" t="s">
        <v>498</v>
      </c>
    </row>
    <row r="2077" spans="1:24" s="602" customFormat="1">
      <c r="A2077" s="602">
        <v>416811</v>
      </c>
      <c r="B2077" s="602" t="s">
        <v>5842</v>
      </c>
      <c r="C2077" s="602" t="s">
        <v>499</v>
      </c>
      <c r="D2077" s="602" t="s">
        <v>497</v>
      </c>
      <c r="E2077" s="602" t="s">
        <v>497</v>
      </c>
      <c r="F2077" s="602" t="s">
        <v>497</v>
      </c>
      <c r="G2077" s="602" t="s">
        <v>499</v>
      </c>
      <c r="H2077" s="602" t="s">
        <v>499</v>
      </c>
      <c r="I2077" s="602" t="s">
        <v>499</v>
      </c>
      <c r="J2077" s="602" t="s">
        <v>499</v>
      </c>
      <c r="K2077" s="602" t="s">
        <v>499</v>
      </c>
      <c r="L2077" s="602" t="s">
        <v>498</v>
      </c>
      <c r="M2077" s="602" t="s">
        <v>499</v>
      </c>
      <c r="N2077" s="602" t="s">
        <v>498</v>
      </c>
      <c r="O2077" s="602" t="s">
        <v>498</v>
      </c>
      <c r="P2077" s="602" t="s">
        <v>498</v>
      </c>
      <c r="Q2077" s="602" t="s">
        <v>498</v>
      </c>
      <c r="R2077" s="602" t="s">
        <v>498</v>
      </c>
      <c r="S2077" s="602" t="s">
        <v>498</v>
      </c>
      <c r="T2077" s="602" t="s">
        <v>498</v>
      </c>
      <c r="U2077" s="602" t="s">
        <v>498</v>
      </c>
      <c r="V2077" s="602" t="s">
        <v>498</v>
      </c>
      <c r="W2077" s="602" t="s">
        <v>498</v>
      </c>
      <c r="X2077" s="602" t="s">
        <v>498</v>
      </c>
    </row>
    <row r="2078" spans="1:24" s="602" customFormat="1">
      <c r="A2078" s="602">
        <v>417339</v>
      </c>
      <c r="B2078" s="602" t="s">
        <v>5842</v>
      </c>
      <c r="C2078" s="602" t="s">
        <v>499</v>
      </c>
      <c r="D2078" s="602" t="s">
        <v>497</v>
      </c>
      <c r="E2078" s="602" t="s">
        <v>497</v>
      </c>
      <c r="F2078" s="602" t="s">
        <v>497</v>
      </c>
      <c r="G2078" s="602" t="s">
        <v>497</v>
      </c>
      <c r="H2078" s="602" t="s">
        <v>497</v>
      </c>
      <c r="I2078" s="602" t="s">
        <v>499</v>
      </c>
      <c r="J2078" s="602" t="s">
        <v>499</v>
      </c>
      <c r="K2078" s="602" t="s">
        <v>497</v>
      </c>
      <c r="L2078" s="602" t="s">
        <v>499</v>
      </c>
      <c r="M2078" s="602" t="s">
        <v>499</v>
      </c>
      <c r="N2078" s="602" t="s">
        <v>498</v>
      </c>
      <c r="O2078" s="602" t="s">
        <v>498</v>
      </c>
      <c r="P2078" s="602" t="s">
        <v>498</v>
      </c>
      <c r="Q2078" s="602" t="s">
        <v>498</v>
      </c>
      <c r="R2078" s="602" t="s">
        <v>498</v>
      </c>
      <c r="S2078" s="602" t="s">
        <v>498</v>
      </c>
      <c r="T2078" s="602" t="s">
        <v>498</v>
      </c>
      <c r="U2078" s="602" t="s">
        <v>498</v>
      </c>
      <c r="V2078" s="602" t="s">
        <v>498</v>
      </c>
      <c r="W2078" s="602" t="s">
        <v>498</v>
      </c>
      <c r="X2078" s="602" t="s">
        <v>498</v>
      </c>
    </row>
    <row r="2079" spans="1:24" s="602" customFormat="1">
      <c r="A2079" s="602">
        <v>417442</v>
      </c>
      <c r="B2079" s="602" t="s">
        <v>5842</v>
      </c>
      <c r="C2079" s="602" t="s">
        <v>499</v>
      </c>
      <c r="D2079" s="602" t="s">
        <v>497</v>
      </c>
      <c r="E2079" s="602" t="s">
        <v>497</v>
      </c>
      <c r="F2079" s="602" t="s">
        <v>497</v>
      </c>
      <c r="G2079" s="602" t="s">
        <v>499</v>
      </c>
      <c r="H2079" s="602" t="s">
        <v>497</v>
      </c>
      <c r="I2079" s="602" t="s">
        <v>497</v>
      </c>
      <c r="J2079" s="602" t="s">
        <v>499</v>
      </c>
      <c r="K2079" s="602" t="s">
        <v>499</v>
      </c>
      <c r="L2079" s="602" t="s">
        <v>498</v>
      </c>
      <c r="M2079" s="602" t="s">
        <v>499</v>
      </c>
      <c r="N2079" s="602" t="s">
        <v>497</v>
      </c>
      <c r="O2079" s="602" t="s">
        <v>499</v>
      </c>
      <c r="P2079" s="602" t="s">
        <v>497</v>
      </c>
      <c r="Q2079" s="602" t="s">
        <v>498</v>
      </c>
      <c r="R2079" s="602" t="s">
        <v>498</v>
      </c>
      <c r="S2079" s="602" t="s">
        <v>498</v>
      </c>
      <c r="T2079" s="602" t="s">
        <v>498</v>
      </c>
      <c r="U2079" s="602" t="s">
        <v>498</v>
      </c>
      <c r="V2079" s="602" t="s">
        <v>498</v>
      </c>
      <c r="W2079" s="602" t="s">
        <v>498</v>
      </c>
      <c r="X2079" s="602" t="s">
        <v>498</v>
      </c>
    </row>
    <row r="2080" spans="1:24" s="602" customFormat="1">
      <c r="A2080" s="602">
        <v>417517</v>
      </c>
      <c r="B2080" s="602" t="s">
        <v>5842</v>
      </c>
      <c r="C2080" s="602" t="s">
        <v>499</v>
      </c>
      <c r="D2080" s="602" t="s">
        <v>497</v>
      </c>
      <c r="E2080" s="602" t="s">
        <v>497</v>
      </c>
      <c r="F2080" s="602" t="s">
        <v>497</v>
      </c>
      <c r="G2080" s="602" t="s">
        <v>497</v>
      </c>
      <c r="H2080" s="602" t="s">
        <v>499</v>
      </c>
      <c r="I2080" s="602" t="s">
        <v>497</v>
      </c>
      <c r="J2080" s="602" t="s">
        <v>499</v>
      </c>
      <c r="K2080" s="602" t="s">
        <v>497</v>
      </c>
      <c r="L2080" s="602" t="s">
        <v>498</v>
      </c>
      <c r="M2080" s="602" t="s">
        <v>499</v>
      </c>
      <c r="N2080" s="602" t="s">
        <v>499</v>
      </c>
      <c r="O2080" s="602" t="s">
        <v>499</v>
      </c>
      <c r="P2080" s="602" t="s">
        <v>499</v>
      </c>
      <c r="Q2080" s="602" t="s">
        <v>499</v>
      </c>
      <c r="R2080" s="602" t="s">
        <v>498</v>
      </c>
      <c r="S2080" s="602" t="s">
        <v>498</v>
      </c>
      <c r="T2080" s="602" t="s">
        <v>498</v>
      </c>
      <c r="U2080" s="602" t="s">
        <v>498</v>
      </c>
      <c r="V2080" s="602" t="s">
        <v>498</v>
      </c>
      <c r="W2080" s="602" t="s">
        <v>498</v>
      </c>
      <c r="X2080" s="602" t="s">
        <v>498</v>
      </c>
    </row>
    <row r="2081" spans="1:24" s="602" customFormat="1">
      <c r="A2081" s="602">
        <v>404257</v>
      </c>
      <c r="B2081" s="602" t="s">
        <v>5842</v>
      </c>
      <c r="C2081" s="602" t="s">
        <v>499</v>
      </c>
      <c r="D2081" s="602" t="s">
        <v>497</v>
      </c>
      <c r="E2081" s="602" t="s">
        <v>497</v>
      </c>
      <c r="F2081" s="602" t="s">
        <v>498</v>
      </c>
      <c r="G2081" s="602" t="s">
        <v>497</v>
      </c>
      <c r="H2081" s="602" t="s">
        <v>498</v>
      </c>
      <c r="I2081" s="602" t="s">
        <v>499</v>
      </c>
      <c r="J2081" s="602" t="s">
        <v>497</v>
      </c>
      <c r="K2081" s="602" t="s">
        <v>497</v>
      </c>
      <c r="L2081" s="602" t="s">
        <v>498</v>
      </c>
      <c r="M2081" s="602" t="s">
        <v>497</v>
      </c>
      <c r="N2081" s="602" t="s">
        <v>497</v>
      </c>
      <c r="O2081" s="602" t="s">
        <v>497</v>
      </c>
      <c r="P2081" s="602" t="s">
        <v>497</v>
      </c>
      <c r="Q2081" s="602" t="s">
        <v>497</v>
      </c>
      <c r="R2081" s="602" t="s">
        <v>498</v>
      </c>
      <c r="S2081" s="602" t="s">
        <v>498</v>
      </c>
      <c r="T2081" s="602" t="s">
        <v>499</v>
      </c>
      <c r="U2081" s="602" t="s">
        <v>497</v>
      </c>
      <c r="V2081" s="602" t="s">
        <v>497</v>
      </c>
      <c r="W2081" s="602" t="s">
        <v>498</v>
      </c>
      <c r="X2081" s="602" t="s">
        <v>498</v>
      </c>
    </row>
    <row r="2082" spans="1:24" s="602" customFormat="1">
      <c r="A2082" s="602">
        <v>413167</v>
      </c>
      <c r="B2082" s="602" t="s">
        <v>5842</v>
      </c>
      <c r="C2082" s="602" t="s">
        <v>499</v>
      </c>
      <c r="D2082" s="602" t="s">
        <v>497</v>
      </c>
      <c r="E2082" s="602" t="s">
        <v>497</v>
      </c>
      <c r="F2082" s="602" t="s">
        <v>499</v>
      </c>
      <c r="G2082" s="602" t="s">
        <v>498</v>
      </c>
      <c r="H2082" s="602" t="s">
        <v>497</v>
      </c>
      <c r="I2082" s="602" t="s">
        <v>497</v>
      </c>
      <c r="J2082" s="602" t="s">
        <v>497</v>
      </c>
      <c r="K2082" s="602" t="s">
        <v>497</v>
      </c>
      <c r="L2082" s="602" t="s">
        <v>497</v>
      </c>
      <c r="M2082" s="602" t="s">
        <v>497</v>
      </c>
      <c r="N2082" s="602" t="s">
        <v>497</v>
      </c>
      <c r="O2082" s="602" t="s">
        <v>497</v>
      </c>
      <c r="P2082" s="602" t="s">
        <v>499</v>
      </c>
      <c r="Q2082" s="602" t="s">
        <v>499</v>
      </c>
      <c r="R2082" s="602" t="s">
        <v>498</v>
      </c>
      <c r="S2082" s="602" t="s">
        <v>498</v>
      </c>
      <c r="T2082" s="602" t="s">
        <v>499</v>
      </c>
      <c r="U2082" s="602" t="s">
        <v>499</v>
      </c>
      <c r="V2082" s="602" t="s">
        <v>499</v>
      </c>
      <c r="W2082" s="602" t="s">
        <v>499</v>
      </c>
      <c r="X2082" s="602" t="s">
        <v>499</v>
      </c>
    </row>
    <row r="2083" spans="1:24" s="602" customFormat="1">
      <c r="A2083" s="602">
        <v>414200</v>
      </c>
      <c r="B2083" s="602" t="s">
        <v>5842</v>
      </c>
      <c r="C2083" s="602" t="s">
        <v>499</v>
      </c>
      <c r="D2083" s="602" t="s">
        <v>497</v>
      </c>
      <c r="E2083" s="602" t="s">
        <v>497</v>
      </c>
      <c r="F2083" s="602" t="s">
        <v>497</v>
      </c>
      <c r="G2083" s="602" t="s">
        <v>497</v>
      </c>
      <c r="H2083" s="602" t="s">
        <v>497</v>
      </c>
      <c r="I2083" s="602" t="s">
        <v>497</v>
      </c>
      <c r="J2083" s="602" t="s">
        <v>497</v>
      </c>
      <c r="K2083" s="602" t="s">
        <v>497</v>
      </c>
      <c r="L2083" s="602" t="s">
        <v>498</v>
      </c>
      <c r="M2083" s="602" t="s">
        <v>499</v>
      </c>
      <c r="N2083" s="602" t="s">
        <v>499</v>
      </c>
      <c r="O2083" s="602" t="s">
        <v>498</v>
      </c>
      <c r="P2083" s="602" t="s">
        <v>499</v>
      </c>
      <c r="Q2083" s="602" t="s">
        <v>499</v>
      </c>
      <c r="R2083" s="602" t="s">
        <v>498</v>
      </c>
      <c r="S2083" s="602" t="s">
        <v>498</v>
      </c>
      <c r="T2083" s="602" t="s">
        <v>499</v>
      </c>
      <c r="U2083" s="602" t="s">
        <v>498</v>
      </c>
      <c r="V2083" s="602" t="s">
        <v>498</v>
      </c>
      <c r="W2083" s="602" t="s">
        <v>498</v>
      </c>
      <c r="X2083" s="602" t="s">
        <v>498</v>
      </c>
    </row>
    <row r="2084" spans="1:24" s="602" customFormat="1">
      <c r="A2084" s="602">
        <v>415413</v>
      </c>
      <c r="B2084" s="602" t="s">
        <v>5842</v>
      </c>
      <c r="C2084" s="602" t="s">
        <v>499</v>
      </c>
      <c r="D2084" s="602" t="s">
        <v>497</v>
      </c>
      <c r="E2084" s="602" t="s">
        <v>497</v>
      </c>
      <c r="F2084" s="602" t="s">
        <v>497</v>
      </c>
      <c r="G2084" s="602" t="s">
        <v>497</v>
      </c>
      <c r="H2084" s="602" t="s">
        <v>497</v>
      </c>
      <c r="I2084" s="602" t="s">
        <v>499</v>
      </c>
      <c r="J2084" s="602" t="s">
        <v>497</v>
      </c>
      <c r="K2084" s="602" t="s">
        <v>499</v>
      </c>
      <c r="L2084" s="602" t="s">
        <v>497</v>
      </c>
      <c r="M2084" s="602" t="s">
        <v>497</v>
      </c>
      <c r="N2084" s="602" t="s">
        <v>499</v>
      </c>
      <c r="O2084" s="602" t="s">
        <v>499</v>
      </c>
      <c r="P2084" s="602" t="s">
        <v>499</v>
      </c>
      <c r="Q2084" s="602" t="s">
        <v>499</v>
      </c>
      <c r="R2084" s="602" t="s">
        <v>498</v>
      </c>
      <c r="S2084" s="602" t="s">
        <v>498</v>
      </c>
      <c r="T2084" s="602" t="s">
        <v>499</v>
      </c>
      <c r="U2084" s="602" t="s">
        <v>499</v>
      </c>
      <c r="V2084" s="602" t="s">
        <v>499</v>
      </c>
      <c r="W2084" s="602" t="s">
        <v>499</v>
      </c>
      <c r="X2084" s="602" t="s">
        <v>498</v>
      </c>
    </row>
    <row r="2085" spans="1:24" s="602" customFormat="1">
      <c r="A2085" s="602">
        <v>413444</v>
      </c>
      <c r="B2085" s="602" t="s">
        <v>5842</v>
      </c>
      <c r="C2085" s="602" t="s">
        <v>499</v>
      </c>
      <c r="D2085" s="602" t="s">
        <v>497</v>
      </c>
      <c r="E2085" s="602" t="s">
        <v>497</v>
      </c>
      <c r="F2085" s="602" t="s">
        <v>499</v>
      </c>
      <c r="G2085" s="602" t="s">
        <v>497</v>
      </c>
      <c r="H2085" s="602" t="s">
        <v>497</v>
      </c>
      <c r="I2085" s="602" t="s">
        <v>497</v>
      </c>
      <c r="J2085" s="602" t="s">
        <v>497</v>
      </c>
      <c r="K2085" s="602" t="s">
        <v>497</v>
      </c>
      <c r="L2085" s="602" t="s">
        <v>498</v>
      </c>
      <c r="M2085" s="602" t="s">
        <v>497</v>
      </c>
      <c r="N2085" s="602" t="s">
        <v>499</v>
      </c>
      <c r="O2085" s="602" t="s">
        <v>497</v>
      </c>
      <c r="P2085" s="602" t="s">
        <v>499</v>
      </c>
      <c r="Q2085" s="602" t="s">
        <v>497</v>
      </c>
      <c r="R2085" s="602" t="s">
        <v>498</v>
      </c>
      <c r="S2085" s="602" t="s">
        <v>498</v>
      </c>
      <c r="T2085" s="602" t="s">
        <v>497</v>
      </c>
      <c r="U2085" s="602" t="s">
        <v>499</v>
      </c>
      <c r="V2085" s="602" t="s">
        <v>497</v>
      </c>
      <c r="W2085" s="602" t="s">
        <v>497</v>
      </c>
      <c r="X2085" s="602" t="s">
        <v>499</v>
      </c>
    </row>
    <row r="2086" spans="1:24" s="602" customFormat="1">
      <c r="A2086" s="602">
        <v>412718</v>
      </c>
      <c r="B2086" s="602" t="s">
        <v>5842</v>
      </c>
      <c r="C2086" s="602" t="s">
        <v>499</v>
      </c>
      <c r="D2086" s="602" t="s">
        <v>497</v>
      </c>
      <c r="E2086" s="602" t="s">
        <v>497</v>
      </c>
      <c r="F2086" s="602" t="s">
        <v>497</v>
      </c>
      <c r="G2086" s="602" t="s">
        <v>498</v>
      </c>
      <c r="H2086" s="602" t="s">
        <v>498</v>
      </c>
      <c r="I2086" s="602" t="s">
        <v>497</v>
      </c>
      <c r="J2086" s="602" t="s">
        <v>497</v>
      </c>
      <c r="K2086" s="602" t="s">
        <v>499</v>
      </c>
      <c r="L2086" s="602" t="s">
        <v>499</v>
      </c>
      <c r="M2086" s="602" t="s">
        <v>499</v>
      </c>
      <c r="N2086" s="602" t="s">
        <v>498</v>
      </c>
      <c r="O2086" s="602" t="s">
        <v>499</v>
      </c>
      <c r="P2086" s="602" t="s">
        <v>499</v>
      </c>
      <c r="Q2086" s="602" t="s">
        <v>499</v>
      </c>
      <c r="R2086" s="602" t="s">
        <v>499</v>
      </c>
      <c r="S2086" s="602" t="s">
        <v>498</v>
      </c>
      <c r="T2086" s="602" t="s">
        <v>498</v>
      </c>
      <c r="U2086" s="602" t="s">
        <v>498</v>
      </c>
      <c r="V2086" s="602" t="s">
        <v>498</v>
      </c>
      <c r="W2086" s="602" t="s">
        <v>498</v>
      </c>
      <c r="X2086" s="602" t="s">
        <v>498</v>
      </c>
    </row>
    <row r="2087" spans="1:24" s="602" customFormat="1">
      <c r="A2087" s="602">
        <v>418486</v>
      </c>
      <c r="B2087" s="602" t="s">
        <v>5842</v>
      </c>
      <c r="C2087" s="602" t="s">
        <v>499</v>
      </c>
      <c r="D2087" s="602" t="s">
        <v>497</v>
      </c>
      <c r="E2087" s="602" t="s">
        <v>497</v>
      </c>
      <c r="F2087" s="602" t="s">
        <v>497</v>
      </c>
      <c r="G2087" s="602" t="s">
        <v>499</v>
      </c>
      <c r="H2087" s="602" t="s">
        <v>499</v>
      </c>
      <c r="I2087" s="602" t="s">
        <v>497</v>
      </c>
      <c r="J2087" s="602" t="s">
        <v>497</v>
      </c>
      <c r="K2087" s="602" t="s">
        <v>499</v>
      </c>
      <c r="L2087" s="602" t="s">
        <v>498</v>
      </c>
      <c r="M2087" s="602" t="s">
        <v>497</v>
      </c>
      <c r="N2087" s="602" t="s">
        <v>499</v>
      </c>
      <c r="O2087" s="602" t="s">
        <v>499</v>
      </c>
      <c r="P2087" s="602" t="s">
        <v>499</v>
      </c>
      <c r="Q2087" s="602" t="s">
        <v>499</v>
      </c>
      <c r="R2087" s="602" t="s">
        <v>499</v>
      </c>
      <c r="S2087" s="602" t="s">
        <v>498</v>
      </c>
      <c r="T2087" s="602" t="s">
        <v>498</v>
      </c>
      <c r="U2087" s="602" t="s">
        <v>498</v>
      </c>
      <c r="V2087" s="602" t="s">
        <v>498</v>
      </c>
      <c r="W2087" s="602" t="s">
        <v>498</v>
      </c>
      <c r="X2087" s="602" t="s">
        <v>498</v>
      </c>
    </row>
    <row r="2088" spans="1:24" s="602" customFormat="1">
      <c r="A2088" s="602">
        <v>419034</v>
      </c>
      <c r="B2088" s="602" t="s">
        <v>5842</v>
      </c>
      <c r="C2088" s="602" t="s">
        <v>499</v>
      </c>
      <c r="D2088" s="602" t="s">
        <v>497</v>
      </c>
      <c r="E2088" s="602" t="s">
        <v>497</v>
      </c>
      <c r="F2088" s="602" t="s">
        <v>497</v>
      </c>
      <c r="G2088" s="602" t="s">
        <v>499</v>
      </c>
      <c r="H2088" s="602" t="s">
        <v>499</v>
      </c>
      <c r="I2088" s="602" t="s">
        <v>497</v>
      </c>
      <c r="J2088" s="602" t="s">
        <v>497</v>
      </c>
      <c r="K2088" s="602" t="s">
        <v>499</v>
      </c>
      <c r="L2088" s="602" t="s">
        <v>498</v>
      </c>
      <c r="M2088" s="602" t="s">
        <v>497</v>
      </c>
      <c r="N2088" s="602" t="s">
        <v>499</v>
      </c>
      <c r="O2088" s="602" t="s">
        <v>499</v>
      </c>
      <c r="P2088" s="602" t="s">
        <v>499</v>
      </c>
      <c r="Q2088" s="602" t="s">
        <v>499</v>
      </c>
      <c r="R2088" s="602" t="s">
        <v>499</v>
      </c>
      <c r="S2088" s="602" t="s">
        <v>498</v>
      </c>
      <c r="T2088" s="602" t="s">
        <v>498</v>
      </c>
      <c r="U2088" s="602" t="s">
        <v>498</v>
      </c>
      <c r="V2088" s="602" t="s">
        <v>498</v>
      </c>
      <c r="W2088" s="602" t="s">
        <v>498</v>
      </c>
      <c r="X2088" s="602" t="s">
        <v>498</v>
      </c>
    </row>
    <row r="2089" spans="1:24" s="602" customFormat="1">
      <c r="A2089" s="602">
        <v>415398</v>
      </c>
      <c r="B2089" s="602" t="s">
        <v>5842</v>
      </c>
      <c r="C2089" s="602" t="s">
        <v>499</v>
      </c>
      <c r="D2089" s="602" t="s">
        <v>497</v>
      </c>
      <c r="E2089" s="602" t="s">
        <v>497</v>
      </c>
      <c r="F2089" s="602" t="s">
        <v>497</v>
      </c>
      <c r="G2089" s="602" t="s">
        <v>497</v>
      </c>
      <c r="H2089" s="602" t="s">
        <v>499</v>
      </c>
      <c r="I2089" s="602" t="s">
        <v>497</v>
      </c>
      <c r="J2089" s="602" t="s">
        <v>499</v>
      </c>
      <c r="K2089" s="602" t="s">
        <v>497</v>
      </c>
      <c r="L2089" s="602" t="s">
        <v>499</v>
      </c>
      <c r="M2089" s="602" t="s">
        <v>497</v>
      </c>
      <c r="N2089" s="602" t="s">
        <v>497</v>
      </c>
      <c r="O2089" s="602" t="s">
        <v>497</v>
      </c>
      <c r="P2089" s="602" t="s">
        <v>497</v>
      </c>
      <c r="Q2089" s="602" t="s">
        <v>497</v>
      </c>
      <c r="R2089" s="602" t="s">
        <v>499</v>
      </c>
      <c r="S2089" s="602" t="s">
        <v>498</v>
      </c>
      <c r="T2089" s="602" t="s">
        <v>499</v>
      </c>
      <c r="U2089" s="602" t="s">
        <v>498</v>
      </c>
      <c r="V2089" s="602" t="s">
        <v>497</v>
      </c>
      <c r="W2089" s="602" t="s">
        <v>498</v>
      </c>
      <c r="X2089" s="602" t="s">
        <v>497</v>
      </c>
    </row>
    <row r="2090" spans="1:24" s="602" customFormat="1">
      <c r="A2090" s="602">
        <v>404483</v>
      </c>
      <c r="B2090" s="602" t="s">
        <v>5842</v>
      </c>
      <c r="C2090" s="602" t="s">
        <v>499</v>
      </c>
      <c r="D2090" s="602" t="s">
        <v>497</v>
      </c>
      <c r="E2090" s="602" t="s">
        <v>497</v>
      </c>
      <c r="F2090" s="602" t="s">
        <v>497</v>
      </c>
      <c r="G2090" s="602" t="s">
        <v>497</v>
      </c>
      <c r="H2090" s="602" t="s">
        <v>498</v>
      </c>
      <c r="I2090" s="602" t="s">
        <v>497</v>
      </c>
      <c r="J2090" s="602" t="s">
        <v>497</v>
      </c>
      <c r="K2090" s="602" t="s">
        <v>497</v>
      </c>
      <c r="L2090" s="602" t="s">
        <v>497</v>
      </c>
      <c r="M2090" s="602" t="s">
        <v>497</v>
      </c>
      <c r="N2090" s="602" t="s">
        <v>497</v>
      </c>
      <c r="O2090" s="602" t="s">
        <v>499</v>
      </c>
      <c r="P2090" s="602" t="s">
        <v>499</v>
      </c>
      <c r="Q2090" s="602" t="s">
        <v>497</v>
      </c>
      <c r="R2090" s="602" t="s">
        <v>499</v>
      </c>
      <c r="S2090" s="602" t="s">
        <v>498</v>
      </c>
      <c r="T2090" s="602" t="s">
        <v>497</v>
      </c>
      <c r="U2090" s="602" t="s">
        <v>498</v>
      </c>
      <c r="V2090" s="602" t="s">
        <v>498</v>
      </c>
      <c r="W2090" s="602" t="s">
        <v>499</v>
      </c>
      <c r="X2090" s="602" t="s">
        <v>499</v>
      </c>
    </row>
    <row r="2091" spans="1:24" s="602" customFormat="1">
      <c r="A2091" s="602">
        <v>404874</v>
      </c>
      <c r="B2091" s="602" t="s">
        <v>5842</v>
      </c>
      <c r="C2091" s="602" t="s">
        <v>499</v>
      </c>
      <c r="D2091" s="602" t="s">
        <v>497</v>
      </c>
      <c r="E2091" s="602" t="s">
        <v>497</v>
      </c>
      <c r="F2091" s="602" t="s">
        <v>497</v>
      </c>
      <c r="G2091" s="602" t="s">
        <v>497</v>
      </c>
      <c r="H2091" s="602" t="s">
        <v>498</v>
      </c>
      <c r="I2091" s="602" t="s">
        <v>497</v>
      </c>
      <c r="J2091" s="602" t="s">
        <v>497</v>
      </c>
      <c r="K2091" s="602" t="s">
        <v>497</v>
      </c>
      <c r="L2091" s="602" t="s">
        <v>499</v>
      </c>
      <c r="M2091" s="602" t="s">
        <v>497</v>
      </c>
      <c r="N2091" s="602" t="s">
        <v>499</v>
      </c>
      <c r="O2091" s="602" t="s">
        <v>497</v>
      </c>
      <c r="P2091" s="602" t="s">
        <v>499</v>
      </c>
      <c r="Q2091" s="602" t="s">
        <v>497</v>
      </c>
      <c r="R2091" s="602" t="s">
        <v>497</v>
      </c>
      <c r="S2091" s="602" t="s">
        <v>498</v>
      </c>
      <c r="T2091" s="602" t="s">
        <v>499</v>
      </c>
      <c r="U2091" s="602" t="s">
        <v>499</v>
      </c>
      <c r="V2091" s="602" t="s">
        <v>497</v>
      </c>
      <c r="W2091" s="602" t="s">
        <v>497</v>
      </c>
      <c r="X2091" s="602" t="s">
        <v>497</v>
      </c>
    </row>
    <row r="2092" spans="1:24" s="602" customFormat="1">
      <c r="A2092" s="602">
        <v>419660</v>
      </c>
      <c r="B2092" s="602" t="s">
        <v>5842</v>
      </c>
      <c r="C2092" s="602" t="s">
        <v>499</v>
      </c>
      <c r="D2092" s="602" t="s">
        <v>497</v>
      </c>
      <c r="E2092" s="602" t="s">
        <v>497</v>
      </c>
      <c r="F2092" s="602" t="s">
        <v>498</v>
      </c>
      <c r="G2092" s="602" t="s">
        <v>499</v>
      </c>
      <c r="H2092" s="602" t="s">
        <v>497</v>
      </c>
      <c r="I2092" s="602" t="s">
        <v>499</v>
      </c>
      <c r="J2092" s="602" t="s">
        <v>498</v>
      </c>
      <c r="K2092" s="602" t="s">
        <v>499</v>
      </c>
      <c r="L2092" s="602" t="s">
        <v>499</v>
      </c>
      <c r="M2092" s="602" t="s">
        <v>498</v>
      </c>
      <c r="N2092" s="602" t="s">
        <v>499</v>
      </c>
      <c r="O2092" s="602" t="s">
        <v>499</v>
      </c>
      <c r="P2092" s="602" t="s">
        <v>499</v>
      </c>
      <c r="Q2092" s="602" t="s">
        <v>499</v>
      </c>
      <c r="R2092" s="602" t="s">
        <v>498</v>
      </c>
      <c r="S2092" s="602" t="s">
        <v>499</v>
      </c>
      <c r="T2092" s="602" t="s">
        <v>498</v>
      </c>
      <c r="U2092" s="602" t="s">
        <v>499</v>
      </c>
      <c r="V2092" s="602" t="s">
        <v>499</v>
      </c>
      <c r="W2092" s="602" t="s">
        <v>499</v>
      </c>
      <c r="X2092" s="602" t="s">
        <v>498</v>
      </c>
    </row>
    <row r="2093" spans="1:24" s="602" customFormat="1">
      <c r="A2093" s="602">
        <v>410942</v>
      </c>
      <c r="B2093" s="602" t="s">
        <v>5842</v>
      </c>
      <c r="C2093" s="602" t="s">
        <v>499</v>
      </c>
      <c r="D2093" s="602" t="s">
        <v>497</v>
      </c>
      <c r="E2093" s="602" t="s">
        <v>497</v>
      </c>
      <c r="F2093" s="602" t="s">
        <v>499</v>
      </c>
      <c r="G2093" s="602" t="s">
        <v>497</v>
      </c>
      <c r="H2093" s="602" t="s">
        <v>497</v>
      </c>
      <c r="I2093" s="602" t="s">
        <v>497</v>
      </c>
      <c r="J2093" s="602" t="s">
        <v>497</v>
      </c>
      <c r="K2093" s="602" t="s">
        <v>498</v>
      </c>
      <c r="L2093" s="602" t="s">
        <v>497</v>
      </c>
      <c r="M2093" s="602" t="s">
        <v>499</v>
      </c>
      <c r="N2093" s="602" t="s">
        <v>497</v>
      </c>
      <c r="O2093" s="602" t="s">
        <v>497</v>
      </c>
      <c r="P2093" s="602" t="s">
        <v>497</v>
      </c>
      <c r="Q2093" s="602" t="s">
        <v>497</v>
      </c>
      <c r="R2093" s="602" t="s">
        <v>498</v>
      </c>
      <c r="S2093" s="602" t="s">
        <v>499</v>
      </c>
      <c r="T2093" s="602" t="s">
        <v>498</v>
      </c>
      <c r="U2093" s="602" t="s">
        <v>498</v>
      </c>
      <c r="V2093" s="602" t="s">
        <v>498</v>
      </c>
      <c r="W2093" s="602" t="s">
        <v>498</v>
      </c>
      <c r="X2093" s="602" t="s">
        <v>498</v>
      </c>
    </row>
    <row r="2094" spans="1:24" s="602" customFormat="1">
      <c r="A2094" s="602">
        <v>413195</v>
      </c>
      <c r="B2094" s="602" t="s">
        <v>5842</v>
      </c>
      <c r="C2094" s="602" t="s">
        <v>499</v>
      </c>
      <c r="D2094" s="602" t="s">
        <v>497</v>
      </c>
      <c r="E2094" s="602" t="s">
        <v>497</v>
      </c>
      <c r="F2094" s="602" t="s">
        <v>499</v>
      </c>
      <c r="G2094" s="602" t="s">
        <v>498</v>
      </c>
      <c r="H2094" s="602" t="s">
        <v>499</v>
      </c>
      <c r="I2094" s="602" t="s">
        <v>497</v>
      </c>
      <c r="J2094" s="602" t="s">
        <v>499</v>
      </c>
      <c r="K2094" s="602" t="s">
        <v>497</v>
      </c>
      <c r="L2094" s="602" t="s">
        <v>499</v>
      </c>
      <c r="M2094" s="602" t="s">
        <v>499</v>
      </c>
      <c r="N2094" s="602" t="s">
        <v>497</v>
      </c>
      <c r="O2094" s="602" t="s">
        <v>497</v>
      </c>
      <c r="P2094" s="602" t="s">
        <v>498</v>
      </c>
      <c r="Q2094" s="602" t="s">
        <v>497</v>
      </c>
      <c r="R2094" s="602" t="s">
        <v>498</v>
      </c>
      <c r="S2094" s="602" t="s">
        <v>499</v>
      </c>
      <c r="T2094" s="602" t="s">
        <v>498</v>
      </c>
      <c r="U2094" s="602" t="s">
        <v>498</v>
      </c>
      <c r="V2094" s="602" t="s">
        <v>498</v>
      </c>
      <c r="W2094" s="602" t="s">
        <v>498</v>
      </c>
      <c r="X2094" s="602" t="s">
        <v>498</v>
      </c>
    </row>
    <row r="2095" spans="1:24" s="602" customFormat="1">
      <c r="A2095" s="602">
        <v>413594</v>
      </c>
      <c r="B2095" s="602" t="s">
        <v>5842</v>
      </c>
      <c r="C2095" s="602" t="s">
        <v>499</v>
      </c>
      <c r="D2095" s="602" t="s">
        <v>497</v>
      </c>
      <c r="E2095" s="602" t="s">
        <v>497</v>
      </c>
      <c r="F2095" s="602" t="s">
        <v>499</v>
      </c>
      <c r="G2095" s="602" t="s">
        <v>497</v>
      </c>
      <c r="H2095" s="602" t="s">
        <v>497</v>
      </c>
      <c r="I2095" s="602" t="s">
        <v>497</v>
      </c>
      <c r="J2095" s="602" t="s">
        <v>497</v>
      </c>
      <c r="K2095" s="602" t="s">
        <v>499</v>
      </c>
      <c r="L2095" s="602" t="s">
        <v>498</v>
      </c>
      <c r="M2095" s="602" t="s">
        <v>497</v>
      </c>
      <c r="N2095" s="602" t="s">
        <v>499</v>
      </c>
      <c r="O2095" s="602" t="s">
        <v>499</v>
      </c>
      <c r="P2095" s="602" t="s">
        <v>498</v>
      </c>
      <c r="Q2095" s="602" t="s">
        <v>498</v>
      </c>
      <c r="R2095" s="602" t="s">
        <v>498</v>
      </c>
      <c r="S2095" s="602" t="s">
        <v>499</v>
      </c>
      <c r="T2095" s="602" t="s">
        <v>498</v>
      </c>
      <c r="U2095" s="602" t="s">
        <v>498</v>
      </c>
      <c r="V2095" s="602" t="s">
        <v>498</v>
      </c>
      <c r="W2095" s="602" t="s">
        <v>498</v>
      </c>
      <c r="X2095" s="602" t="s">
        <v>498</v>
      </c>
    </row>
    <row r="2096" spans="1:24" s="602" customFormat="1">
      <c r="A2096" s="602">
        <v>414133</v>
      </c>
      <c r="B2096" s="602" t="s">
        <v>5842</v>
      </c>
      <c r="C2096" s="602" t="s">
        <v>499</v>
      </c>
      <c r="D2096" s="602" t="s">
        <v>497</v>
      </c>
      <c r="E2096" s="602" t="s">
        <v>497</v>
      </c>
      <c r="F2096" s="602" t="s">
        <v>499</v>
      </c>
      <c r="G2096" s="602" t="s">
        <v>497</v>
      </c>
      <c r="H2096" s="602" t="s">
        <v>497</v>
      </c>
      <c r="I2096" s="602" t="s">
        <v>499</v>
      </c>
      <c r="J2096" s="602" t="s">
        <v>499</v>
      </c>
      <c r="K2096" s="602" t="s">
        <v>499</v>
      </c>
      <c r="L2096" s="602" t="s">
        <v>499</v>
      </c>
      <c r="M2096" s="602" t="s">
        <v>499</v>
      </c>
      <c r="N2096" s="602" t="s">
        <v>499</v>
      </c>
      <c r="O2096" s="602" t="s">
        <v>498</v>
      </c>
      <c r="P2096" s="602" t="s">
        <v>498</v>
      </c>
      <c r="Q2096" s="602" t="s">
        <v>498</v>
      </c>
      <c r="R2096" s="602" t="s">
        <v>498</v>
      </c>
      <c r="S2096" s="602" t="s">
        <v>499</v>
      </c>
      <c r="T2096" s="602" t="s">
        <v>498</v>
      </c>
      <c r="U2096" s="602" t="s">
        <v>499</v>
      </c>
      <c r="V2096" s="602" t="s">
        <v>499</v>
      </c>
      <c r="W2096" s="602" t="s">
        <v>498</v>
      </c>
      <c r="X2096" s="602" t="s">
        <v>498</v>
      </c>
    </row>
    <row r="2097" spans="1:24" s="602" customFormat="1">
      <c r="A2097" s="602">
        <v>410243</v>
      </c>
      <c r="B2097" s="602" t="s">
        <v>5842</v>
      </c>
      <c r="C2097" s="602" t="s">
        <v>499</v>
      </c>
      <c r="D2097" s="602" t="s">
        <v>497</v>
      </c>
      <c r="E2097" s="602" t="s">
        <v>497</v>
      </c>
      <c r="F2097" s="602" t="s">
        <v>497</v>
      </c>
      <c r="G2097" s="602" t="s">
        <v>499</v>
      </c>
      <c r="H2097" s="602" t="s">
        <v>499</v>
      </c>
      <c r="I2097" s="602" t="s">
        <v>499</v>
      </c>
      <c r="J2097" s="602" t="s">
        <v>497</v>
      </c>
      <c r="K2097" s="602" t="s">
        <v>497</v>
      </c>
      <c r="L2097" s="602" t="s">
        <v>497</v>
      </c>
      <c r="M2097" s="602" t="s">
        <v>499</v>
      </c>
      <c r="N2097" s="602" t="s">
        <v>499</v>
      </c>
      <c r="O2097" s="602" t="s">
        <v>497</v>
      </c>
      <c r="P2097" s="602" t="s">
        <v>498</v>
      </c>
      <c r="Q2097" s="602" t="s">
        <v>498</v>
      </c>
      <c r="R2097" s="602" t="s">
        <v>498</v>
      </c>
      <c r="S2097" s="602" t="s">
        <v>499</v>
      </c>
      <c r="T2097" s="602" t="s">
        <v>498</v>
      </c>
      <c r="U2097" s="602" t="s">
        <v>498</v>
      </c>
      <c r="V2097" s="602" t="s">
        <v>498</v>
      </c>
      <c r="W2097" s="602" t="s">
        <v>498</v>
      </c>
      <c r="X2097" s="602" t="s">
        <v>498</v>
      </c>
    </row>
    <row r="2098" spans="1:24" s="602" customFormat="1">
      <c r="A2098" s="602">
        <v>414156</v>
      </c>
      <c r="B2098" s="602" t="s">
        <v>5842</v>
      </c>
      <c r="C2098" s="602" t="s">
        <v>499</v>
      </c>
      <c r="D2098" s="602" t="s">
        <v>497</v>
      </c>
      <c r="E2098" s="602" t="s">
        <v>497</v>
      </c>
      <c r="F2098" s="602" t="s">
        <v>497</v>
      </c>
      <c r="G2098" s="602" t="s">
        <v>497</v>
      </c>
      <c r="H2098" s="602" t="s">
        <v>499</v>
      </c>
      <c r="I2098" s="602" t="s">
        <v>497</v>
      </c>
      <c r="J2098" s="602" t="s">
        <v>497</v>
      </c>
      <c r="K2098" s="602" t="s">
        <v>499</v>
      </c>
      <c r="L2098" s="602" t="s">
        <v>499</v>
      </c>
      <c r="M2098" s="602" t="s">
        <v>497</v>
      </c>
      <c r="N2098" s="602" t="s">
        <v>498</v>
      </c>
      <c r="O2098" s="602" t="s">
        <v>498</v>
      </c>
      <c r="P2098" s="602" t="s">
        <v>499</v>
      </c>
      <c r="Q2098" s="602" t="s">
        <v>499</v>
      </c>
      <c r="R2098" s="602" t="s">
        <v>498</v>
      </c>
      <c r="S2098" s="602" t="s">
        <v>499</v>
      </c>
      <c r="T2098" s="602" t="s">
        <v>498</v>
      </c>
      <c r="U2098" s="602" t="s">
        <v>498</v>
      </c>
      <c r="V2098" s="602" t="s">
        <v>498</v>
      </c>
      <c r="W2098" s="602" t="s">
        <v>498</v>
      </c>
      <c r="X2098" s="602" t="s">
        <v>498</v>
      </c>
    </row>
    <row r="2099" spans="1:24" s="602" customFormat="1">
      <c r="A2099" s="602">
        <v>414454</v>
      </c>
      <c r="B2099" s="602" t="s">
        <v>5842</v>
      </c>
      <c r="C2099" s="602" t="s">
        <v>499</v>
      </c>
      <c r="D2099" s="602" t="s">
        <v>497</v>
      </c>
      <c r="E2099" s="602" t="s">
        <v>497</v>
      </c>
      <c r="F2099" s="602" t="s">
        <v>497</v>
      </c>
      <c r="G2099" s="602" t="s">
        <v>497</v>
      </c>
      <c r="H2099" s="602" t="s">
        <v>497</v>
      </c>
      <c r="I2099" s="602" t="s">
        <v>497</v>
      </c>
      <c r="J2099" s="602" t="s">
        <v>499</v>
      </c>
      <c r="K2099" s="602" t="s">
        <v>497</v>
      </c>
      <c r="L2099" s="602" t="s">
        <v>497</v>
      </c>
      <c r="M2099" s="602" t="s">
        <v>499</v>
      </c>
      <c r="N2099" s="602" t="s">
        <v>499</v>
      </c>
      <c r="O2099" s="602" t="s">
        <v>498</v>
      </c>
      <c r="P2099" s="602" t="s">
        <v>498</v>
      </c>
      <c r="Q2099" s="602" t="s">
        <v>499</v>
      </c>
      <c r="R2099" s="602" t="s">
        <v>498</v>
      </c>
      <c r="S2099" s="602" t="s">
        <v>499</v>
      </c>
      <c r="T2099" s="602" t="s">
        <v>498</v>
      </c>
      <c r="U2099" s="602" t="s">
        <v>498</v>
      </c>
      <c r="V2099" s="602" t="s">
        <v>498</v>
      </c>
      <c r="W2099" s="602" t="s">
        <v>498</v>
      </c>
      <c r="X2099" s="602" t="s">
        <v>498</v>
      </c>
    </row>
    <row r="2100" spans="1:24" s="602" customFormat="1">
      <c r="A2100" s="602">
        <v>420302</v>
      </c>
      <c r="B2100" s="602" t="s">
        <v>5842</v>
      </c>
      <c r="C2100" s="602" t="s">
        <v>499</v>
      </c>
      <c r="D2100" s="602" t="s">
        <v>497</v>
      </c>
      <c r="E2100" s="602" t="s">
        <v>497</v>
      </c>
      <c r="F2100" s="602" t="s">
        <v>497</v>
      </c>
      <c r="G2100" s="602" t="s">
        <v>497</v>
      </c>
      <c r="H2100" s="602" t="s">
        <v>499</v>
      </c>
      <c r="I2100" s="602" t="s">
        <v>497</v>
      </c>
      <c r="J2100" s="602" t="s">
        <v>498</v>
      </c>
      <c r="K2100" s="602" t="s">
        <v>499</v>
      </c>
      <c r="L2100" s="602" t="s">
        <v>497</v>
      </c>
      <c r="M2100" s="602" t="s">
        <v>498</v>
      </c>
      <c r="N2100" s="602" t="s">
        <v>498</v>
      </c>
      <c r="O2100" s="602" t="s">
        <v>499</v>
      </c>
      <c r="P2100" s="602" t="s">
        <v>499</v>
      </c>
      <c r="Q2100" s="602" t="s">
        <v>499</v>
      </c>
      <c r="R2100" s="602" t="s">
        <v>498</v>
      </c>
      <c r="S2100" s="602" t="s">
        <v>499</v>
      </c>
      <c r="T2100" s="602" t="s">
        <v>498</v>
      </c>
      <c r="U2100" s="602" t="s">
        <v>498</v>
      </c>
      <c r="V2100" s="602" t="s">
        <v>498</v>
      </c>
      <c r="W2100" s="602" t="s">
        <v>498</v>
      </c>
      <c r="X2100" s="602" t="s">
        <v>498</v>
      </c>
    </row>
    <row r="2101" spans="1:24" s="602" customFormat="1">
      <c r="A2101" s="602">
        <v>412595</v>
      </c>
      <c r="B2101" s="602" t="s">
        <v>5842</v>
      </c>
      <c r="C2101" s="602" t="s">
        <v>499</v>
      </c>
      <c r="D2101" s="602" t="s">
        <v>497</v>
      </c>
      <c r="E2101" s="602" t="s">
        <v>497</v>
      </c>
      <c r="F2101" s="602" t="s">
        <v>499</v>
      </c>
      <c r="G2101" s="602" t="s">
        <v>499</v>
      </c>
      <c r="H2101" s="602" t="s">
        <v>499</v>
      </c>
      <c r="I2101" s="602" t="s">
        <v>499</v>
      </c>
      <c r="J2101" s="602" t="s">
        <v>498</v>
      </c>
      <c r="K2101" s="602" t="s">
        <v>499</v>
      </c>
      <c r="L2101" s="602" t="s">
        <v>498</v>
      </c>
      <c r="M2101" s="602" t="s">
        <v>499</v>
      </c>
      <c r="N2101" s="602" t="s">
        <v>498</v>
      </c>
      <c r="O2101" s="602" t="s">
        <v>499</v>
      </c>
      <c r="P2101" s="602" t="s">
        <v>498</v>
      </c>
      <c r="Q2101" s="602" t="s">
        <v>499</v>
      </c>
      <c r="R2101" s="602" t="s">
        <v>498</v>
      </c>
      <c r="S2101" s="602" t="s">
        <v>499</v>
      </c>
      <c r="T2101" s="602" t="s">
        <v>499</v>
      </c>
      <c r="U2101" s="602" t="s">
        <v>499</v>
      </c>
      <c r="V2101" s="602" t="s">
        <v>499</v>
      </c>
      <c r="W2101" s="602" t="s">
        <v>498</v>
      </c>
      <c r="X2101" s="602" t="s">
        <v>498</v>
      </c>
    </row>
    <row r="2102" spans="1:24" s="602" customFormat="1">
      <c r="A2102" s="602">
        <v>413903</v>
      </c>
      <c r="B2102" s="602" t="s">
        <v>5842</v>
      </c>
      <c r="C2102" s="602" t="s">
        <v>499</v>
      </c>
      <c r="D2102" s="602" t="s">
        <v>497</v>
      </c>
      <c r="E2102" s="602" t="s">
        <v>497</v>
      </c>
      <c r="F2102" s="602" t="s">
        <v>499</v>
      </c>
      <c r="G2102" s="602" t="s">
        <v>497</v>
      </c>
      <c r="H2102" s="602" t="s">
        <v>499</v>
      </c>
      <c r="I2102" s="602" t="s">
        <v>499</v>
      </c>
      <c r="J2102" s="602" t="s">
        <v>497</v>
      </c>
      <c r="K2102" s="602" t="s">
        <v>497</v>
      </c>
      <c r="L2102" s="602" t="s">
        <v>497</v>
      </c>
      <c r="M2102" s="602" t="s">
        <v>497</v>
      </c>
      <c r="N2102" s="602" t="s">
        <v>499</v>
      </c>
      <c r="O2102" s="602" t="s">
        <v>499</v>
      </c>
      <c r="P2102" s="602" t="s">
        <v>497</v>
      </c>
      <c r="Q2102" s="602" t="s">
        <v>499</v>
      </c>
      <c r="R2102" s="602" t="s">
        <v>498</v>
      </c>
      <c r="S2102" s="602" t="s">
        <v>499</v>
      </c>
      <c r="T2102" s="602" t="s">
        <v>499</v>
      </c>
      <c r="U2102" s="602" t="s">
        <v>498</v>
      </c>
      <c r="V2102" s="602" t="s">
        <v>499</v>
      </c>
      <c r="W2102" s="602" t="s">
        <v>498</v>
      </c>
      <c r="X2102" s="602" t="s">
        <v>499</v>
      </c>
    </row>
    <row r="2103" spans="1:24" s="602" customFormat="1">
      <c r="A2103" s="602">
        <v>417251</v>
      </c>
      <c r="B2103" s="602" t="s">
        <v>5842</v>
      </c>
      <c r="C2103" s="602" t="s">
        <v>499</v>
      </c>
      <c r="D2103" s="602" t="s">
        <v>497</v>
      </c>
      <c r="E2103" s="602" t="s">
        <v>497</v>
      </c>
      <c r="F2103" s="602" t="s">
        <v>499</v>
      </c>
      <c r="G2103" s="602" t="s">
        <v>499</v>
      </c>
      <c r="H2103" s="602" t="s">
        <v>497</v>
      </c>
      <c r="I2103" s="602" t="s">
        <v>499</v>
      </c>
      <c r="J2103" s="602" t="s">
        <v>499</v>
      </c>
      <c r="K2103" s="602" t="s">
        <v>499</v>
      </c>
      <c r="L2103" s="602" t="s">
        <v>498</v>
      </c>
      <c r="M2103" s="602" t="s">
        <v>497</v>
      </c>
      <c r="N2103" s="602" t="s">
        <v>499</v>
      </c>
      <c r="O2103" s="602" t="s">
        <v>499</v>
      </c>
      <c r="P2103" s="602" t="s">
        <v>498</v>
      </c>
      <c r="Q2103" s="602" t="s">
        <v>498</v>
      </c>
      <c r="R2103" s="602" t="s">
        <v>498</v>
      </c>
      <c r="S2103" s="602" t="s">
        <v>499</v>
      </c>
      <c r="T2103" s="602" t="s">
        <v>499</v>
      </c>
      <c r="U2103" s="602" t="s">
        <v>498</v>
      </c>
      <c r="V2103" s="602" t="s">
        <v>498</v>
      </c>
      <c r="W2103" s="602" t="s">
        <v>498</v>
      </c>
      <c r="X2103" s="602" t="s">
        <v>499</v>
      </c>
    </row>
    <row r="2104" spans="1:24" s="602" customFormat="1">
      <c r="A2104" s="602">
        <v>413555</v>
      </c>
      <c r="B2104" s="602" t="s">
        <v>5842</v>
      </c>
      <c r="C2104" s="602" t="s">
        <v>499</v>
      </c>
      <c r="D2104" s="602" t="s">
        <v>497</v>
      </c>
      <c r="E2104" s="602" t="s">
        <v>497</v>
      </c>
      <c r="F2104" s="602" t="s">
        <v>497</v>
      </c>
      <c r="G2104" s="602" t="s">
        <v>497</v>
      </c>
      <c r="H2104" s="602" t="s">
        <v>499</v>
      </c>
      <c r="I2104" s="602" t="s">
        <v>497</v>
      </c>
      <c r="J2104" s="602" t="s">
        <v>497</v>
      </c>
      <c r="K2104" s="602" t="s">
        <v>499</v>
      </c>
      <c r="L2104" s="602" t="s">
        <v>497</v>
      </c>
      <c r="M2104" s="602" t="s">
        <v>499</v>
      </c>
      <c r="N2104" s="602" t="s">
        <v>497</v>
      </c>
      <c r="O2104" s="602" t="s">
        <v>499</v>
      </c>
      <c r="P2104" s="602" t="s">
        <v>499</v>
      </c>
      <c r="Q2104" s="602" t="s">
        <v>499</v>
      </c>
      <c r="R2104" s="602" t="s">
        <v>498</v>
      </c>
      <c r="S2104" s="602" t="s">
        <v>499</v>
      </c>
      <c r="T2104" s="602" t="s">
        <v>499</v>
      </c>
      <c r="U2104" s="602" t="s">
        <v>499</v>
      </c>
      <c r="V2104" s="602" t="s">
        <v>499</v>
      </c>
      <c r="W2104" s="602" t="s">
        <v>499</v>
      </c>
      <c r="X2104" s="602" t="s">
        <v>499</v>
      </c>
    </row>
    <row r="2105" spans="1:24" s="602" customFormat="1">
      <c r="A2105" s="602">
        <v>413767</v>
      </c>
      <c r="B2105" s="602" t="s">
        <v>5842</v>
      </c>
      <c r="C2105" s="602" t="s">
        <v>499</v>
      </c>
      <c r="D2105" s="602" t="s">
        <v>497</v>
      </c>
      <c r="E2105" s="602" t="s">
        <v>497</v>
      </c>
      <c r="F2105" s="602" t="s">
        <v>497</v>
      </c>
      <c r="G2105" s="602" t="s">
        <v>499</v>
      </c>
      <c r="H2105" s="602" t="s">
        <v>499</v>
      </c>
      <c r="I2105" s="602" t="s">
        <v>499</v>
      </c>
      <c r="J2105" s="602" t="s">
        <v>499</v>
      </c>
      <c r="K2105" s="602" t="s">
        <v>499</v>
      </c>
      <c r="L2105" s="602" t="s">
        <v>497</v>
      </c>
      <c r="M2105" s="602" t="s">
        <v>499</v>
      </c>
      <c r="N2105" s="602" t="s">
        <v>499</v>
      </c>
      <c r="O2105" s="602" t="s">
        <v>499</v>
      </c>
      <c r="P2105" s="602" t="s">
        <v>499</v>
      </c>
      <c r="Q2105" s="602" t="s">
        <v>499</v>
      </c>
      <c r="R2105" s="602" t="s">
        <v>499</v>
      </c>
      <c r="S2105" s="602" t="s">
        <v>499</v>
      </c>
      <c r="T2105" s="602" t="s">
        <v>498</v>
      </c>
      <c r="U2105" s="602" t="s">
        <v>498</v>
      </c>
      <c r="V2105" s="602" t="s">
        <v>498</v>
      </c>
      <c r="W2105" s="602" t="s">
        <v>498</v>
      </c>
      <c r="X2105" s="602" t="s">
        <v>498</v>
      </c>
    </row>
    <row r="2106" spans="1:24" s="602" customFormat="1">
      <c r="A2106" s="602">
        <v>414443</v>
      </c>
      <c r="B2106" s="602" t="s">
        <v>5842</v>
      </c>
      <c r="C2106" s="602" t="s">
        <v>499</v>
      </c>
      <c r="D2106" s="602" t="s">
        <v>497</v>
      </c>
      <c r="E2106" s="602" t="s">
        <v>497</v>
      </c>
      <c r="F2106" s="602" t="s">
        <v>499</v>
      </c>
      <c r="G2106" s="602" t="s">
        <v>497</v>
      </c>
      <c r="H2106" s="602" t="s">
        <v>499</v>
      </c>
      <c r="I2106" s="602" t="s">
        <v>499</v>
      </c>
      <c r="J2106" s="602" t="s">
        <v>499</v>
      </c>
      <c r="K2106" s="602" t="s">
        <v>497</v>
      </c>
      <c r="L2106" s="602" t="s">
        <v>497</v>
      </c>
      <c r="M2106" s="602" t="s">
        <v>497</v>
      </c>
      <c r="N2106" s="602" t="s">
        <v>499</v>
      </c>
      <c r="O2106" s="602" t="s">
        <v>499</v>
      </c>
      <c r="P2106" s="602" t="s">
        <v>499</v>
      </c>
      <c r="Q2106" s="602" t="s">
        <v>497</v>
      </c>
      <c r="R2106" s="602" t="s">
        <v>499</v>
      </c>
      <c r="S2106" s="602" t="s">
        <v>499</v>
      </c>
      <c r="T2106" s="602" t="s">
        <v>499</v>
      </c>
      <c r="U2106" s="602" t="s">
        <v>499</v>
      </c>
      <c r="V2106" s="602" t="s">
        <v>499</v>
      </c>
      <c r="W2106" s="602" t="s">
        <v>498</v>
      </c>
      <c r="X2106" s="602" t="s">
        <v>497</v>
      </c>
    </row>
    <row r="2107" spans="1:24" s="602" customFormat="1">
      <c r="A2107" s="602">
        <v>413055</v>
      </c>
      <c r="B2107" s="602" t="s">
        <v>5842</v>
      </c>
      <c r="C2107" s="602" t="s">
        <v>499</v>
      </c>
      <c r="D2107" s="602" t="s">
        <v>497</v>
      </c>
      <c r="E2107" s="602" t="s">
        <v>497</v>
      </c>
      <c r="F2107" s="602" t="s">
        <v>497</v>
      </c>
      <c r="G2107" s="602" t="s">
        <v>497</v>
      </c>
      <c r="H2107" s="602" t="s">
        <v>499</v>
      </c>
      <c r="I2107" s="602" t="s">
        <v>499</v>
      </c>
      <c r="J2107" s="602" t="s">
        <v>499</v>
      </c>
      <c r="K2107" s="602" t="s">
        <v>499</v>
      </c>
      <c r="L2107" s="602" t="s">
        <v>497</v>
      </c>
      <c r="M2107" s="602" t="s">
        <v>497</v>
      </c>
      <c r="N2107" s="602" t="s">
        <v>499</v>
      </c>
      <c r="O2107" s="602" t="s">
        <v>499</v>
      </c>
      <c r="P2107" s="602" t="s">
        <v>499</v>
      </c>
      <c r="Q2107" s="602" t="s">
        <v>499</v>
      </c>
      <c r="R2107" s="602" t="s">
        <v>499</v>
      </c>
      <c r="S2107" s="602" t="s">
        <v>499</v>
      </c>
      <c r="T2107" s="602" t="s">
        <v>497</v>
      </c>
      <c r="U2107" s="602" t="s">
        <v>498</v>
      </c>
      <c r="V2107" s="602" t="s">
        <v>497</v>
      </c>
      <c r="W2107" s="602" t="s">
        <v>499</v>
      </c>
      <c r="X2107" s="602" t="s">
        <v>498</v>
      </c>
    </row>
    <row r="2108" spans="1:24" s="602" customFormat="1">
      <c r="A2108" s="602">
        <v>416235</v>
      </c>
      <c r="B2108" s="602" t="s">
        <v>5842</v>
      </c>
      <c r="C2108" s="602" t="s">
        <v>499</v>
      </c>
      <c r="D2108" s="602" t="s">
        <v>497</v>
      </c>
      <c r="E2108" s="602" t="s">
        <v>497</v>
      </c>
      <c r="F2108" s="602" t="s">
        <v>499</v>
      </c>
      <c r="G2108" s="602" t="s">
        <v>498</v>
      </c>
      <c r="H2108" s="602" t="s">
        <v>499</v>
      </c>
      <c r="I2108" s="602" t="s">
        <v>497</v>
      </c>
      <c r="J2108" s="602" t="s">
        <v>497</v>
      </c>
      <c r="K2108" s="602" t="s">
        <v>497</v>
      </c>
      <c r="L2108" s="602" t="s">
        <v>499</v>
      </c>
      <c r="M2108" s="602" t="s">
        <v>497</v>
      </c>
      <c r="N2108" s="602" t="s">
        <v>499</v>
      </c>
      <c r="O2108" s="602" t="s">
        <v>499</v>
      </c>
      <c r="P2108" s="602" t="s">
        <v>498</v>
      </c>
      <c r="Q2108" s="602" t="s">
        <v>497</v>
      </c>
      <c r="R2108" s="602" t="s">
        <v>497</v>
      </c>
      <c r="S2108" s="602" t="s">
        <v>499</v>
      </c>
      <c r="T2108" s="602" t="s">
        <v>498</v>
      </c>
      <c r="U2108" s="602" t="s">
        <v>498</v>
      </c>
      <c r="V2108" s="602" t="s">
        <v>498</v>
      </c>
      <c r="W2108" s="602" t="s">
        <v>498</v>
      </c>
      <c r="X2108" s="602" t="s">
        <v>498</v>
      </c>
    </row>
    <row r="2109" spans="1:24" s="602" customFormat="1">
      <c r="A2109" s="602">
        <v>410165</v>
      </c>
      <c r="B2109" s="602" t="s">
        <v>5842</v>
      </c>
      <c r="C2109" s="602" t="s">
        <v>499</v>
      </c>
      <c r="D2109" s="602" t="s">
        <v>497</v>
      </c>
      <c r="E2109" s="602" t="s">
        <v>497</v>
      </c>
      <c r="F2109" s="602" t="s">
        <v>497</v>
      </c>
      <c r="G2109" s="602" t="s">
        <v>499</v>
      </c>
      <c r="H2109" s="602" t="s">
        <v>499</v>
      </c>
      <c r="I2109" s="602" t="s">
        <v>497</v>
      </c>
      <c r="J2109" s="602" t="s">
        <v>499</v>
      </c>
      <c r="K2109" s="602" t="s">
        <v>499</v>
      </c>
      <c r="L2109" s="602" t="s">
        <v>497</v>
      </c>
      <c r="M2109" s="602" t="s">
        <v>499</v>
      </c>
      <c r="N2109" s="602" t="s">
        <v>497</v>
      </c>
      <c r="O2109" s="602" t="s">
        <v>498</v>
      </c>
      <c r="P2109" s="602" t="s">
        <v>499</v>
      </c>
      <c r="Q2109" s="602" t="s">
        <v>498</v>
      </c>
      <c r="R2109" s="602" t="s">
        <v>497</v>
      </c>
      <c r="S2109" s="602" t="s">
        <v>499</v>
      </c>
      <c r="T2109" s="602" t="s">
        <v>498</v>
      </c>
      <c r="U2109" s="602" t="s">
        <v>498</v>
      </c>
      <c r="V2109" s="602" t="s">
        <v>498</v>
      </c>
      <c r="W2109" s="602" t="s">
        <v>498</v>
      </c>
      <c r="X2109" s="602" t="s">
        <v>498</v>
      </c>
    </row>
    <row r="2110" spans="1:24" s="602" customFormat="1">
      <c r="A2110" s="602">
        <v>414432</v>
      </c>
      <c r="B2110" s="602" t="s">
        <v>5842</v>
      </c>
      <c r="C2110" s="602" t="s">
        <v>499</v>
      </c>
      <c r="D2110" s="602" t="s">
        <v>497</v>
      </c>
      <c r="E2110" s="602" t="s">
        <v>497</v>
      </c>
      <c r="F2110" s="602" t="s">
        <v>497</v>
      </c>
      <c r="G2110" s="602" t="s">
        <v>499</v>
      </c>
      <c r="H2110" s="602" t="s">
        <v>497</v>
      </c>
      <c r="I2110" s="602" t="s">
        <v>499</v>
      </c>
      <c r="J2110" s="602" t="s">
        <v>497</v>
      </c>
      <c r="K2110" s="602" t="s">
        <v>499</v>
      </c>
      <c r="L2110" s="602" t="s">
        <v>499</v>
      </c>
      <c r="M2110" s="602" t="s">
        <v>499</v>
      </c>
      <c r="N2110" s="602" t="s">
        <v>499</v>
      </c>
      <c r="O2110" s="602" t="s">
        <v>499</v>
      </c>
      <c r="P2110" s="602" t="s">
        <v>499</v>
      </c>
      <c r="Q2110" s="602" t="s">
        <v>499</v>
      </c>
      <c r="R2110" s="602" t="s">
        <v>497</v>
      </c>
      <c r="S2110" s="602" t="s">
        <v>499</v>
      </c>
      <c r="T2110" s="602" t="s">
        <v>499</v>
      </c>
      <c r="U2110" s="602" t="s">
        <v>499</v>
      </c>
      <c r="V2110" s="602" t="s">
        <v>499</v>
      </c>
      <c r="W2110" s="602" t="s">
        <v>498</v>
      </c>
      <c r="X2110" s="602" t="s">
        <v>497</v>
      </c>
    </row>
    <row r="2111" spans="1:24" s="602" customFormat="1">
      <c r="A2111" s="602">
        <v>414354</v>
      </c>
      <c r="B2111" s="602" t="s">
        <v>5842</v>
      </c>
      <c r="C2111" s="602" t="s">
        <v>499</v>
      </c>
      <c r="D2111" s="602" t="s">
        <v>497</v>
      </c>
      <c r="E2111" s="602" t="s">
        <v>497</v>
      </c>
      <c r="F2111" s="602" t="s">
        <v>497</v>
      </c>
      <c r="G2111" s="602" t="s">
        <v>497</v>
      </c>
      <c r="H2111" s="602" t="s">
        <v>497</v>
      </c>
      <c r="I2111" s="602" t="s">
        <v>499</v>
      </c>
      <c r="J2111" s="602" t="s">
        <v>497</v>
      </c>
      <c r="K2111" s="602" t="s">
        <v>499</v>
      </c>
      <c r="L2111" s="602" t="s">
        <v>498</v>
      </c>
      <c r="M2111" s="602" t="s">
        <v>499</v>
      </c>
      <c r="N2111" s="602" t="s">
        <v>499</v>
      </c>
      <c r="O2111" s="602" t="s">
        <v>499</v>
      </c>
      <c r="P2111" s="602" t="s">
        <v>499</v>
      </c>
      <c r="Q2111" s="602" t="s">
        <v>498</v>
      </c>
      <c r="R2111" s="602" t="s">
        <v>498</v>
      </c>
      <c r="S2111" s="602" t="s">
        <v>497</v>
      </c>
      <c r="T2111" s="602" t="s">
        <v>498</v>
      </c>
      <c r="U2111" s="602" t="s">
        <v>498</v>
      </c>
      <c r="V2111" s="602" t="s">
        <v>498</v>
      </c>
      <c r="W2111" s="602" t="s">
        <v>498</v>
      </c>
      <c r="X2111" s="602" t="s">
        <v>498</v>
      </c>
    </row>
    <row r="2112" spans="1:24" s="602" customFormat="1">
      <c r="A2112" s="602">
        <v>413395</v>
      </c>
      <c r="B2112" s="602" t="s">
        <v>5842</v>
      </c>
      <c r="C2112" s="602" t="s">
        <v>499</v>
      </c>
      <c r="D2112" s="602" t="s">
        <v>497</v>
      </c>
      <c r="E2112" s="602" t="s">
        <v>497</v>
      </c>
      <c r="F2112" s="602" t="s">
        <v>499</v>
      </c>
      <c r="G2112" s="602" t="s">
        <v>498</v>
      </c>
      <c r="H2112" s="602" t="s">
        <v>497</v>
      </c>
      <c r="I2112" s="602" t="s">
        <v>499</v>
      </c>
      <c r="J2112" s="602" t="s">
        <v>497</v>
      </c>
      <c r="K2112" s="602" t="s">
        <v>497</v>
      </c>
      <c r="L2112" s="602" t="s">
        <v>498</v>
      </c>
      <c r="M2112" s="602" t="s">
        <v>497</v>
      </c>
      <c r="N2112" s="602" t="s">
        <v>499</v>
      </c>
      <c r="O2112" s="602" t="s">
        <v>499</v>
      </c>
      <c r="P2112" s="602" t="s">
        <v>497</v>
      </c>
      <c r="Q2112" s="602" t="s">
        <v>499</v>
      </c>
      <c r="R2112" s="602" t="s">
        <v>498</v>
      </c>
      <c r="S2112" s="602" t="s">
        <v>497</v>
      </c>
      <c r="T2112" s="602" t="s">
        <v>499</v>
      </c>
      <c r="U2112" s="602" t="s">
        <v>498</v>
      </c>
      <c r="V2112" s="602" t="s">
        <v>499</v>
      </c>
      <c r="W2112" s="602" t="s">
        <v>499</v>
      </c>
      <c r="X2112" s="602" t="s">
        <v>499</v>
      </c>
    </row>
    <row r="2113" spans="1:24" s="602" customFormat="1">
      <c r="A2113" s="602">
        <v>414305</v>
      </c>
      <c r="B2113" s="602" t="s">
        <v>5842</v>
      </c>
      <c r="C2113" s="602" t="s">
        <v>499</v>
      </c>
      <c r="D2113" s="602" t="s">
        <v>497</v>
      </c>
      <c r="E2113" s="602" t="s">
        <v>497</v>
      </c>
      <c r="F2113" s="602" t="s">
        <v>497</v>
      </c>
      <c r="G2113" s="602" t="s">
        <v>497</v>
      </c>
      <c r="H2113" s="602" t="s">
        <v>497</v>
      </c>
      <c r="I2113" s="602" t="s">
        <v>497</v>
      </c>
      <c r="J2113" s="602" t="s">
        <v>497</v>
      </c>
      <c r="K2113" s="602" t="s">
        <v>499</v>
      </c>
      <c r="L2113" s="602" t="s">
        <v>498</v>
      </c>
      <c r="M2113" s="602" t="s">
        <v>497</v>
      </c>
      <c r="N2113" s="602" t="s">
        <v>499</v>
      </c>
      <c r="O2113" s="602" t="s">
        <v>497</v>
      </c>
      <c r="P2113" s="602" t="s">
        <v>498</v>
      </c>
      <c r="Q2113" s="602" t="s">
        <v>497</v>
      </c>
      <c r="R2113" s="602" t="s">
        <v>498</v>
      </c>
      <c r="S2113" s="602" t="s">
        <v>497</v>
      </c>
      <c r="T2113" s="602" t="s">
        <v>497</v>
      </c>
      <c r="U2113" s="602" t="s">
        <v>498</v>
      </c>
      <c r="V2113" s="602" t="s">
        <v>498</v>
      </c>
      <c r="W2113" s="602" t="s">
        <v>498</v>
      </c>
      <c r="X2113" s="602" t="s">
        <v>498</v>
      </c>
    </row>
    <row r="2114" spans="1:24" s="602" customFormat="1">
      <c r="A2114" s="602">
        <v>416480</v>
      </c>
      <c r="B2114" s="602" t="s">
        <v>5842</v>
      </c>
      <c r="C2114" s="602" t="s">
        <v>499</v>
      </c>
      <c r="D2114" s="602" t="s">
        <v>497</v>
      </c>
      <c r="E2114" s="602" t="s">
        <v>497</v>
      </c>
      <c r="F2114" s="602" t="s">
        <v>499</v>
      </c>
      <c r="G2114" s="602" t="s">
        <v>497</v>
      </c>
      <c r="H2114" s="602" t="s">
        <v>497</v>
      </c>
      <c r="I2114" s="602" t="s">
        <v>499</v>
      </c>
      <c r="J2114" s="602" t="s">
        <v>499</v>
      </c>
      <c r="K2114" s="602" t="s">
        <v>499</v>
      </c>
      <c r="L2114" s="602" t="s">
        <v>497</v>
      </c>
      <c r="M2114" s="602" t="s">
        <v>497</v>
      </c>
      <c r="N2114" s="602" t="s">
        <v>497</v>
      </c>
      <c r="O2114" s="602" t="s">
        <v>497</v>
      </c>
      <c r="P2114" s="602" t="s">
        <v>497</v>
      </c>
      <c r="Q2114" s="602" t="s">
        <v>497</v>
      </c>
      <c r="R2114" s="602" t="s">
        <v>499</v>
      </c>
      <c r="S2114" s="602" t="s">
        <v>497</v>
      </c>
      <c r="T2114" s="602" t="s">
        <v>498</v>
      </c>
      <c r="U2114" s="602" t="s">
        <v>499</v>
      </c>
      <c r="V2114" s="602" t="s">
        <v>498</v>
      </c>
      <c r="W2114" s="602" t="s">
        <v>498</v>
      </c>
      <c r="X2114" s="602" t="s">
        <v>498</v>
      </c>
    </row>
    <row r="2115" spans="1:24" s="602" customFormat="1">
      <c r="A2115" s="602">
        <v>416075</v>
      </c>
      <c r="B2115" s="602" t="s">
        <v>5842</v>
      </c>
      <c r="C2115" s="602" t="s">
        <v>499</v>
      </c>
      <c r="D2115" s="602" t="s">
        <v>497</v>
      </c>
      <c r="E2115" s="602" t="s">
        <v>497</v>
      </c>
      <c r="F2115" s="602" t="s">
        <v>497</v>
      </c>
      <c r="G2115" s="602" t="s">
        <v>497</v>
      </c>
      <c r="H2115" s="602" t="s">
        <v>497</v>
      </c>
      <c r="I2115" s="602" t="s">
        <v>499</v>
      </c>
      <c r="J2115" s="602" t="s">
        <v>499</v>
      </c>
      <c r="K2115" s="602" t="s">
        <v>499</v>
      </c>
      <c r="L2115" s="602" t="s">
        <v>498</v>
      </c>
      <c r="M2115" s="602" t="s">
        <v>497</v>
      </c>
      <c r="N2115" s="602" t="s">
        <v>497</v>
      </c>
      <c r="O2115" s="602" t="s">
        <v>497</v>
      </c>
      <c r="P2115" s="602" t="s">
        <v>499</v>
      </c>
      <c r="Q2115" s="602" t="s">
        <v>499</v>
      </c>
      <c r="R2115" s="602" t="s">
        <v>499</v>
      </c>
      <c r="S2115" s="602" t="s">
        <v>497</v>
      </c>
      <c r="T2115" s="602" t="s">
        <v>498</v>
      </c>
      <c r="U2115" s="602" t="s">
        <v>498</v>
      </c>
      <c r="V2115" s="602" t="s">
        <v>498</v>
      </c>
      <c r="W2115" s="602" t="s">
        <v>498</v>
      </c>
      <c r="X2115" s="602" t="s">
        <v>498</v>
      </c>
    </row>
    <row r="2116" spans="1:24" s="602" customFormat="1">
      <c r="A2116" s="602">
        <v>414691</v>
      </c>
      <c r="B2116" s="602" t="s">
        <v>5842</v>
      </c>
      <c r="C2116" s="602" t="s">
        <v>499</v>
      </c>
      <c r="D2116" s="602" t="s">
        <v>497</v>
      </c>
      <c r="E2116" s="602" t="s">
        <v>497</v>
      </c>
      <c r="F2116" s="602" t="s">
        <v>497</v>
      </c>
      <c r="G2116" s="602" t="s">
        <v>497</v>
      </c>
      <c r="H2116" s="602" t="s">
        <v>499</v>
      </c>
      <c r="I2116" s="602" t="s">
        <v>499</v>
      </c>
      <c r="J2116" s="602" t="s">
        <v>499</v>
      </c>
      <c r="K2116" s="602" t="s">
        <v>497</v>
      </c>
      <c r="L2116" s="602" t="s">
        <v>497</v>
      </c>
      <c r="M2116" s="602" t="s">
        <v>499</v>
      </c>
      <c r="N2116" s="602" t="s">
        <v>497</v>
      </c>
      <c r="O2116" s="602" t="s">
        <v>497</v>
      </c>
      <c r="P2116" s="602" t="s">
        <v>499</v>
      </c>
      <c r="Q2116" s="602" t="s">
        <v>499</v>
      </c>
      <c r="R2116" s="602" t="s">
        <v>497</v>
      </c>
      <c r="S2116" s="602" t="s">
        <v>497</v>
      </c>
      <c r="T2116" s="602" t="s">
        <v>497</v>
      </c>
      <c r="U2116" s="602" t="s">
        <v>497</v>
      </c>
      <c r="V2116" s="602" t="s">
        <v>497</v>
      </c>
      <c r="W2116" s="602" t="s">
        <v>497</v>
      </c>
      <c r="X2116" s="602" t="s">
        <v>497</v>
      </c>
    </row>
    <row r="2117" spans="1:24" s="602" customFormat="1">
      <c r="A2117" s="602">
        <v>421819</v>
      </c>
      <c r="B2117" s="602" t="s">
        <v>5842</v>
      </c>
      <c r="C2117" s="602" t="s">
        <v>499</v>
      </c>
      <c r="D2117" s="602" t="s">
        <v>497</v>
      </c>
      <c r="E2117" s="602" t="s">
        <v>497</v>
      </c>
      <c r="F2117" s="602" t="s">
        <v>499</v>
      </c>
      <c r="G2117" s="602" t="s">
        <v>497</v>
      </c>
      <c r="H2117" s="602" t="s">
        <v>497</v>
      </c>
      <c r="I2117" s="602" t="s">
        <v>499</v>
      </c>
      <c r="J2117" s="602" t="s">
        <v>497</v>
      </c>
      <c r="K2117" s="602" t="s">
        <v>499</v>
      </c>
      <c r="L2117" s="602" t="s">
        <v>498</v>
      </c>
      <c r="M2117" s="602" t="s">
        <v>499</v>
      </c>
      <c r="N2117" s="602" t="s">
        <v>498</v>
      </c>
      <c r="O2117" s="602" t="s">
        <v>498</v>
      </c>
      <c r="P2117" s="602" t="s">
        <v>498</v>
      </c>
      <c r="Q2117" s="602" t="s">
        <v>498</v>
      </c>
      <c r="R2117" s="602" t="s">
        <v>498</v>
      </c>
      <c r="S2117" s="602" t="s">
        <v>498</v>
      </c>
    </row>
    <row r="2118" spans="1:24" s="602" customFormat="1">
      <c r="A2118" s="602">
        <v>423242</v>
      </c>
      <c r="B2118" s="602" t="s">
        <v>5842</v>
      </c>
      <c r="C2118" s="602" t="s">
        <v>499</v>
      </c>
      <c r="D2118" s="602" t="s">
        <v>497</v>
      </c>
      <c r="E2118" s="602" t="s">
        <v>497</v>
      </c>
      <c r="F2118" s="602" t="s">
        <v>499</v>
      </c>
      <c r="G2118" s="602" t="s">
        <v>497</v>
      </c>
      <c r="H2118" s="602" t="s">
        <v>497</v>
      </c>
      <c r="I2118" s="602" t="s">
        <v>499</v>
      </c>
      <c r="J2118" s="602" t="s">
        <v>499</v>
      </c>
      <c r="K2118" s="602" t="s">
        <v>498</v>
      </c>
      <c r="L2118" s="602" t="s">
        <v>499</v>
      </c>
      <c r="M2118" s="602" t="s">
        <v>497</v>
      </c>
      <c r="N2118" s="602" t="s">
        <v>498</v>
      </c>
      <c r="O2118" s="602" t="s">
        <v>498</v>
      </c>
      <c r="P2118" s="602" t="s">
        <v>498</v>
      </c>
      <c r="Q2118" s="602" t="s">
        <v>498</v>
      </c>
      <c r="R2118" s="602" t="s">
        <v>498</v>
      </c>
      <c r="S2118" s="602" t="s">
        <v>498</v>
      </c>
    </row>
    <row r="2119" spans="1:24" s="602" customFormat="1">
      <c r="A2119" s="602">
        <v>420519</v>
      </c>
      <c r="B2119" s="602" t="s">
        <v>5842</v>
      </c>
      <c r="C2119" s="602" t="s">
        <v>497</v>
      </c>
      <c r="D2119" s="602" t="s">
        <v>498</v>
      </c>
      <c r="E2119" s="602" t="s">
        <v>499</v>
      </c>
      <c r="F2119" s="602" t="s">
        <v>499</v>
      </c>
      <c r="G2119" s="602" t="s">
        <v>498</v>
      </c>
      <c r="H2119" s="602" t="s">
        <v>497</v>
      </c>
      <c r="I2119" s="602" t="s">
        <v>497</v>
      </c>
      <c r="J2119" s="602" t="s">
        <v>497</v>
      </c>
      <c r="K2119" s="602" t="s">
        <v>497</v>
      </c>
      <c r="L2119" s="602" t="s">
        <v>498</v>
      </c>
      <c r="M2119" s="602" t="s">
        <v>499</v>
      </c>
      <c r="N2119" s="602" t="s">
        <v>497</v>
      </c>
      <c r="O2119" s="602" t="s">
        <v>497</v>
      </c>
      <c r="P2119" s="602" t="s">
        <v>498</v>
      </c>
      <c r="Q2119" s="602" t="s">
        <v>498</v>
      </c>
      <c r="R2119" s="602" t="s">
        <v>498</v>
      </c>
      <c r="S2119" s="602" t="s">
        <v>499</v>
      </c>
      <c r="T2119" s="602" t="s">
        <v>499</v>
      </c>
      <c r="U2119" s="602" t="s">
        <v>499</v>
      </c>
      <c r="V2119" s="602" t="s">
        <v>498</v>
      </c>
      <c r="W2119" s="602" t="s">
        <v>499</v>
      </c>
      <c r="X2119" s="602" t="s">
        <v>498</v>
      </c>
    </row>
    <row r="2120" spans="1:24" s="602" customFormat="1">
      <c r="A2120" s="602">
        <v>409181</v>
      </c>
      <c r="B2120" s="602" t="s">
        <v>5842</v>
      </c>
      <c r="C2120" s="602" t="s">
        <v>497</v>
      </c>
      <c r="D2120" s="602" t="s">
        <v>498</v>
      </c>
      <c r="E2120" s="602" t="s">
        <v>497</v>
      </c>
      <c r="F2120" s="602" t="s">
        <v>497</v>
      </c>
      <c r="G2120" s="602" t="s">
        <v>498</v>
      </c>
      <c r="H2120" s="602" t="s">
        <v>498</v>
      </c>
      <c r="I2120" s="602" t="s">
        <v>497</v>
      </c>
      <c r="J2120" s="602" t="s">
        <v>497</v>
      </c>
      <c r="K2120" s="602" t="s">
        <v>497</v>
      </c>
      <c r="L2120" s="602" t="s">
        <v>497</v>
      </c>
      <c r="M2120" s="602" t="s">
        <v>497</v>
      </c>
      <c r="N2120" s="602" t="s">
        <v>497</v>
      </c>
      <c r="O2120" s="602" t="s">
        <v>497</v>
      </c>
      <c r="P2120" s="602" t="s">
        <v>498</v>
      </c>
      <c r="Q2120" s="602" t="s">
        <v>498</v>
      </c>
      <c r="R2120" s="602" t="s">
        <v>497</v>
      </c>
      <c r="S2120" s="602" t="s">
        <v>497</v>
      </c>
      <c r="T2120" s="602" t="s">
        <v>499</v>
      </c>
      <c r="U2120" s="602" t="s">
        <v>499</v>
      </c>
      <c r="V2120" s="602" t="s">
        <v>499</v>
      </c>
      <c r="W2120" s="602" t="s">
        <v>497</v>
      </c>
      <c r="X2120" s="602" t="s">
        <v>498</v>
      </c>
    </row>
    <row r="2121" spans="1:24" s="602" customFormat="1">
      <c r="A2121" s="602">
        <v>420635</v>
      </c>
      <c r="B2121" s="602" t="s">
        <v>5842</v>
      </c>
      <c r="C2121" s="602" t="s">
        <v>497</v>
      </c>
      <c r="D2121" s="602" t="s">
        <v>498</v>
      </c>
      <c r="E2121" s="602" t="s">
        <v>499</v>
      </c>
      <c r="F2121" s="602" t="s">
        <v>499</v>
      </c>
      <c r="G2121" s="602" t="s">
        <v>497</v>
      </c>
      <c r="H2121" s="602" t="s">
        <v>499</v>
      </c>
      <c r="I2121" s="602" t="s">
        <v>499</v>
      </c>
      <c r="J2121" s="602" t="s">
        <v>497</v>
      </c>
      <c r="K2121" s="602" t="s">
        <v>497</v>
      </c>
      <c r="L2121" s="602" t="s">
        <v>497</v>
      </c>
      <c r="M2121" s="602" t="s">
        <v>497</v>
      </c>
      <c r="N2121" s="602" t="s">
        <v>499</v>
      </c>
      <c r="O2121" s="602" t="s">
        <v>499</v>
      </c>
      <c r="P2121" s="602" t="s">
        <v>497</v>
      </c>
      <c r="Q2121" s="602" t="s">
        <v>498</v>
      </c>
      <c r="R2121" s="602" t="s">
        <v>498</v>
      </c>
      <c r="S2121" s="602" t="s">
        <v>499</v>
      </c>
      <c r="T2121" s="602" t="s">
        <v>498</v>
      </c>
      <c r="U2121" s="602" t="s">
        <v>498</v>
      </c>
      <c r="V2121" s="602" t="s">
        <v>499</v>
      </c>
      <c r="W2121" s="602" t="s">
        <v>499</v>
      </c>
      <c r="X2121" s="602" t="s">
        <v>499</v>
      </c>
    </row>
    <row r="2122" spans="1:24" s="602" customFormat="1">
      <c r="A2122" s="602">
        <v>422607</v>
      </c>
      <c r="B2122" s="602" t="s">
        <v>5842</v>
      </c>
      <c r="C2122" s="602" t="s">
        <v>497</v>
      </c>
      <c r="D2122" s="602" t="s">
        <v>498</v>
      </c>
      <c r="E2122" s="602" t="s">
        <v>497</v>
      </c>
      <c r="F2122" s="602" t="s">
        <v>497</v>
      </c>
      <c r="G2122" s="602" t="s">
        <v>498</v>
      </c>
      <c r="H2122" s="602" t="s">
        <v>499</v>
      </c>
      <c r="I2122" s="602" t="s">
        <v>497</v>
      </c>
      <c r="J2122" s="602" t="s">
        <v>499</v>
      </c>
      <c r="K2122" s="602" t="s">
        <v>499</v>
      </c>
      <c r="L2122" s="602" t="s">
        <v>498</v>
      </c>
      <c r="M2122" s="602" t="s">
        <v>497</v>
      </c>
      <c r="N2122" s="602" t="s">
        <v>497</v>
      </c>
      <c r="O2122" s="602" t="s">
        <v>499</v>
      </c>
      <c r="P2122" s="602" t="s">
        <v>498</v>
      </c>
      <c r="Q2122" s="602" t="s">
        <v>498</v>
      </c>
      <c r="R2122" s="602" t="s">
        <v>499</v>
      </c>
      <c r="S2122" s="602" t="s">
        <v>499</v>
      </c>
      <c r="T2122" s="602" t="s">
        <v>499</v>
      </c>
      <c r="U2122" s="602" t="s">
        <v>499</v>
      </c>
      <c r="V2122" s="602" t="s">
        <v>498</v>
      </c>
      <c r="W2122" s="602" t="s">
        <v>498</v>
      </c>
      <c r="X2122" s="602" t="s">
        <v>498</v>
      </c>
    </row>
    <row r="2123" spans="1:24" s="602" customFormat="1">
      <c r="A2123" s="602">
        <v>414790</v>
      </c>
      <c r="B2123" s="602" t="s">
        <v>5842</v>
      </c>
      <c r="C2123" s="602" t="s">
        <v>497</v>
      </c>
      <c r="D2123" s="602" t="s">
        <v>498</v>
      </c>
      <c r="E2123" s="602" t="s">
        <v>497</v>
      </c>
      <c r="F2123" s="602" t="s">
        <v>499</v>
      </c>
      <c r="G2123" s="602" t="s">
        <v>497</v>
      </c>
      <c r="H2123" s="602" t="s">
        <v>499</v>
      </c>
      <c r="I2123" s="602" t="s">
        <v>497</v>
      </c>
      <c r="J2123" s="602" t="s">
        <v>497</v>
      </c>
      <c r="K2123" s="602" t="s">
        <v>497</v>
      </c>
      <c r="L2123" s="602" t="s">
        <v>498</v>
      </c>
      <c r="M2123" s="602" t="s">
        <v>497</v>
      </c>
      <c r="N2123" s="602" t="s">
        <v>497</v>
      </c>
      <c r="O2123" s="602" t="s">
        <v>498</v>
      </c>
      <c r="P2123" s="602" t="s">
        <v>498</v>
      </c>
      <c r="Q2123" s="602" t="s">
        <v>498</v>
      </c>
      <c r="R2123" s="602" t="s">
        <v>498</v>
      </c>
      <c r="S2123" s="602" t="s">
        <v>499</v>
      </c>
      <c r="T2123" s="602" t="s">
        <v>498</v>
      </c>
      <c r="U2123" s="602" t="s">
        <v>498</v>
      </c>
      <c r="V2123" s="602" t="s">
        <v>498</v>
      </c>
      <c r="W2123" s="602" t="s">
        <v>498</v>
      </c>
      <c r="X2123" s="602" t="s">
        <v>498</v>
      </c>
    </row>
    <row r="2124" spans="1:24" s="602" customFormat="1">
      <c r="A2124" s="602">
        <v>422724</v>
      </c>
      <c r="B2124" s="602" t="s">
        <v>5842</v>
      </c>
      <c r="C2124" s="602" t="s">
        <v>497</v>
      </c>
      <c r="D2124" s="602" t="s">
        <v>498</v>
      </c>
      <c r="E2124" s="602" t="s">
        <v>498</v>
      </c>
      <c r="F2124" s="602" t="s">
        <v>497</v>
      </c>
      <c r="G2124" s="602" t="s">
        <v>498</v>
      </c>
      <c r="H2124" s="602" t="s">
        <v>499</v>
      </c>
      <c r="I2124" s="602" t="s">
        <v>499</v>
      </c>
      <c r="J2124" s="602" t="s">
        <v>499</v>
      </c>
      <c r="K2124" s="602" t="s">
        <v>499</v>
      </c>
      <c r="L2124" s="602" t="s">
        <v>498</v>
      </c>
      <c r="M2124" s="602" t="s">
        <v>499</v>
      </c>
      <c r="N2124" s="602" t="s">
        <v>499</v>
      </c>
      <c r="O2124" s="602" t="s">
        <v>499</v>
      </c>
      <c r="P2124" s="602" t="s">
        <v>497</v>
      </c>
      <c r="Q2124" s="602" t="s">
        <v>499</v>
      </c>
      <c r="R2124" s="602" t="s">
        <v>498</v>
      </c>
      <c r="S2124" s="602" t="s">
        <v>499</v>
      </c>
      <c r="T2124" s="602" t="s">
        <v>499</v>
      </c>
      <c r="U2124" s="602" t="s">
        <v>498</v>
      </c>
      <c r="V2124" s="602" t="s">
        <v>498</v>
      </c>
      <c r="W2124" s="602" t="s">
        <v>499</v>
      </c>
      <c r="X2124" s="602" t="s">
        <v>498</v>
      </c>
    </row>
    <row r="2125" spans="1:24" s="602" customFormat="1">
      <c r="A2125" s="602">
        <v>402694</v>
      </c>
      <c r="B2125" s="602" t="s">
        <v>5842</v>
      </c>
      <c r="C2125" s="602" t="s">
        <v>497</v>
      </c>
      <c r="D2125" s="602" t="s">
        <v>498</v>
      </c>
      <c r="E2125" s="602" t="s">
        <v>497</v>
      </c>
      <c r="F2125" s="602" t="s">
        <v>498</v>
      </c>
      <c r="G2125" s="602" t="s">
        <v>498</v>
      </c>
      <c r="H2125" s="602" t="s">
        <v>498</v>
      </c>
      <c r="I2125" s="602" t="s">
        <v>497</v>
      </c>
      <c r="J2125" s="602" t="s">
        <v>499</v>
      </c>
      <c r="K2125" s="602" t="s">
        <v>499</v>
      </c>
      <c r="L2125" s="602" t="s">
        <v>498</v>
      </c>
      <c r="M2125" s="602" t="s">
        <v>499</v>
      </c>
      <c r="N2125" s="602" t="s">
        <v>497</v>
      </c>
      <c r="O2125" s="602" t="s">
        <v>497</v>
      </c>
      <c r="P2125" s="602" t="s">
        <v>497</v>
      </c>
      <c r="Q2125" s="602" t="s">
        <v>497</v>
      </c>
      <c r="R2125" s="602" t="s">
        <v>499</v>
      </c>
      <c r="S2125" s="602" t="s">
        <v>498</v>
      </c>
      <c r="T2125" s="602" t="s">
        <v>498</v>
      </c>
      <c r="U2125" s="602" t="s">
        <v>498</v>
      </c>
      <c r="V2125" s="602" t="s">
        <v>498</v>
      </c>
      <c r="W2125" s="602" t="s">
        <v>499</v>
      </c>
      <c r="X2125" s="602" t="s">
        <v>497</v>
      </c>
    </row>
    <row r="2126" spans="1:24" s="602" customFormat="1">
      <c r="A2126" s="602">
        <v>422488</v>
      </c>
      <c r="B2126" s="602" t="s">
        <v>5842</v>
      </c>
      <c r="C2126" s="602" t="s">
        <v>497</v>
      </c>
      <c r="D2126" s="602" t="s">
        <v>498</v>
      </c>
      <c r="E2126" s="602" t="s">
        <v>497</v>
      </c>
      <c r="F2126" s="602" t="s">
        <v>497</v>
      </c>
      <c r="G2126" s="602" t="s">
        <v>498</v>
      </c>
      <c r="H2126" s="602" t="s">
        <v>499</v>
      </c>
      <c r="I2126" s="602" t="s">
        <v>499</v>
      </c>
      <c r="J2126" s="602" t="s">
        <v>498</v>
      </c>
      <c r="K2126" s="602" t="s">
        <v>497</v>
      </c>
      <c r="L2126" s="602" t="s">
        <v>498</v>
      </c>
      <c r="M2126" s="602" t="s">
        <v>497</v>
      </c>
      <c r="N2126" s="602" t="s">
        <v>497</v>
      </c>
      <c r="O2126" s="602" t="s">
        <v>497</v>
      </c>
      <c r="P2126" s="602" t="s">
        <v>498</v>
      </c>
      <c r="Q2126" s="602" t="s">
        <v>498</v>
      </c>
      <c r="R2126" s="602" t="s">
        <v>498</v>
      </c>
      <c r="S2126" s="602" t="s">
        <v>497</v>
      </c>
      <c r="T2126" s="602" t="s">
        <v>498</v>
      </c>
      <c r="U2126" s="602" t="s">
        <v>499</v>
      </c>
      <c r="V2126" s="602" t="s">
        <v>498</v>
      </c>
      <c r="W2126" s="602" t="s">
        <v>498</v>
      </c>
      <c r="X2126" s="602" t="s">
        <v>498</v>
      </c>
    </row>
    <row r="2127" spans="1:24" s="602" customFormat="1">
      <c r="A2127" s="602">
        <v>423219</v>
      </c>
      <c r="B2127" s="602" t="s">
        <v>5842</v>
      </c>
      <c r="C2127" s="602" t="s">
        <v>497</v>
      </c>
      <c r="D2127" s="602" t="s">
        <v>498</v>
      </c>
      <c r="E2127" s="602" t="s">
        <v>499</v>
      </c>
      <c r="F2127" s="602" t="s">
        <v>499</v>
      </c>
      <c r="G2127" s="602" t="s">
        <v>498</v>
      </c>
      <c r="H2127" s="602" t="s">
        <v>499</v>
      </c>
      <c r="I2127" s="602" t="s">
        <v>498</v>
      </c>
      <c r="J2127" s="602" t="s">
        <v>497</v>
      </c>
      <c r="K2127" s="602" t="s">
        <v>499</v>
      </c>
      <c r="L2127" s="602" t="s">
        <v>498</v>
      </c>
      <c r="M2127" s="602" t="s">
        <v>498</v>
      </c>
      <c r="N2127" s="602" t="s">
        <v>499</v>
      </c>
      <c r="O2127" s="602" t="s">
        <v>499</v>
      </c>
      <c r="P2127" s="602" t="s">
        <v>498</v>
      </c>
      <c r="Q2127" s="602" t="s">
        <v>498</v>
      </c>
      <c r="R2127" s="602" t="s">
        <v>498</v>
      </c>
      <c r="S2127" s="602" t="s">
        <v>499</v>
      </c>
      <c r="T2127" s="602" t="s">
        <v>499</v>
      </c>
      <c r="U2127" s="602" t="s">
        <v>499</v>
      </c>
      <c r="V2127" s="602" t="s">
        <v>498</v>
      </c>
      <c r="W2127" s="602" t="s">
        <v>499</v>
      </c>
      <c r="X2127" s="602" t="s">
        <v>498</v>
      </c>
    </row>
    <row r="2128" spans="1:24" s="602" customFormat="1">
      <c r="A2128" s="602">
        <v>421669</v>
      </c>
      <c r="B2128" s="602" t="s">
        <v>5842</v>
      </c>
      <c r="C2128" s="602" t="s">
        <v>497</v>
      </c>
      <c r="D2128" s="602" t="s">
        <v>498</v>
      </c>
      <c r="E2128" s="602" t="s">
        <v>497</v>
      </c>
      <c r="F2128" s="602" t="s">
        <v>497</v>
      </c>
      <c r="G2128" s="602" t="s">
        <v>497</v>
      </c>
      <c r="H2128" s="602" t="s">
        <v>499</v>
      </c>
      <c r="I2128" s="602" t="s">
        <v>499</v>
      </c>
      <c r="J2128" s="602" t="s">
        <v>499</v>
      </c>
      <c r="K2128" s="602" t="s">
        <v>499</v>
      </c>
      <c r="L2128" s="602" t="s">
        <v>497</v>
      </c>
      <c r="M2128" s="602" t="s">
        <v>497</v>
      </c>
      <c r="N2128" s="602" t="s">
        <v>497</v>
      </c>
      <c r="O2128" s="602" t="s">
        <v>497</v>
      </c>
      <c r="P2128" s="602" t="s">
        <v>499</v>
      </c>
      <c r="Q2128" s="602" t="s">
        <v>497</v>
      </c>
      <c r="R2128" s="602" t="s">
        <v>499</v>
      </c>
      <c r="S2128" s="602" t="s">
        <v>499</v>
      </c>
      <c r="T2128" s="602" t="s">
        <v>499</v>
      </c>
      <c r="U2128" s="602" t="s">
        <v>498</v>
      </c>
      <c r="V2128" s="602" t="s">
        <v>498</v>
      </c>
      <c r="W2128" s="602" t="s">
        <v>498</v>
      </c>
      <c r="X2128" s="602" t="s">
        <v>499</v>
      </c>
    </row>
    <row r="2129" spans="1:24" s="602" customFormat="1">
      <c r="A2129" s="602">
        <v>423882</v>
      </c>
      <c r="B2129" s="602" t="s">
        <v>5842</v>
      </c>
      <c r="C2129" s="602" t="s">
        <v>497</v>
      </c>
      <c r="D2129" s="602" t="s">
        <v>498</v>
      </c>
      <c r="E2129" s="602" t="s">
        <v>497</v>
      </c>
      <c r="F2129" s="602" t="s">
        <v>497</v>
      </c>
      <c r="G2129" s="602" t="s">
        <v>498</v>
      </c>
      <c r="H2129" s="602" t="s">
        <v>499</v>
      </c>
      <c r="I2129" s="602" t="s">
        <v>498</v>
      </c>
      <c r="J2129" s="602" t="s">
        <v>499</v>
      </c>
      <c r="K2129" s="602" t="s">
        <v>499</v>
      </c>
      <c r="L2129" s="602" t="s">
        <v>498</v>
      </c>
      <c r="M2129" s="602" t="s">
        <v>499</v>
      </c>
      <c r="N2129" s="602" t="s">
        <v>497</v>
      </c>
      <c r="O2129" s="602" t="s">
        <v>497</v>
      </c>
      <c r="P2129" s="602" t="s">
        <v>498</v>
      </c>
      <c r="Q2129" s="602" t="s">
        <v>498</v>
      </c>
      <c r="R2129" s="602" t="s">
        <v>498</v>
      </c>
      <c r="S2129" s="602" t="s">
        <v>499</v>
      </c>
      <c r="T2129" s="602" t="s">
        <v>499</v>
      </c>
      <c r="U2129" s="602" t="s">
        <v>499</v>
      </c>
      <c r="V2129" s="602" t="s">
        <v>498</v>
      </c>
      <c r="W2129" s="602" t="s">
        <v>498</v>
      </c>
      <c r="X2129" s="602" t="s">
        <v>498</v>
      </c>
    </row>
    <row r="2130" spans="1:24" s="602" customFormat="1">
      <c r="A2130" s="602">
        <v>422123</v>
      </c>
      <c r="B2130" s="602" t="s">
        <v>5842</v>
      </c>
      <c r="C2130" s="602" t="s">
        <v>497</v>
      </c>
      <c r="D2130" s="602" t="s">
        <v>498</v>
      </c>
      <c r="E2130" s="602" t="s">
        <v>497</v>
      </c>
      <c r="F2130" s="602" t="s">
        <v>497</v>
      </c>
      <c r="G2130" s="602" t="s">
        <v>498</v>
      </c>
      <c r="H2130" s="602" t="s">
        <v>497</v>
      </c>
      <c r="I2130" s="602" t="s">
        <v>499</v>
      </c>
      <c r="J2130" s="602" t="s">
        <v>497</v>
      </c>
      <c r="K2130" s="602" t="s">
        <v>497</v>
      </c>
      <c r="L2130" s="602" t="s">
        <v>499</v>
      </c>
      <c r="M2130" s="602" t="s">
        <v>497</v>
      </c>
      <c r="N2130" s="602" t="s">
        <v>499</v>
      </c>
      <c r="O2130" s="602" t="s">
        <v>497</v>
      </c>
      <c r="P2130" s="602" t="s">
        <v>498</v>
      </c>
      <c r="Q2130" s="602" t="s">
        <v>498</v>
      </c>
      <c r="R2130" s="602" t="s">
        <v>498</v>
      </c>
      <c r="S2130" s="602" t="s">
        <v>498</v>
      </c>
      <c r="T2130" s="602" t="s">
        <v>499</v>
      </c>
      <c r="U2130" s="602" t="s">
        <v>498</v>
      </c>
      <c r="V2130" s="602" t="s">
        <v>498</v>
      </c>
      <c r="W2130" s="602" t="s">
        <v>498</v>
      </c>
      <c r="X2130" s="602" t="s">
        <v>498</v>
      </c>
    </row>
    <row r="2131" spans="1:24" s="602" customFormat="1">
      <c r="A2131" s="602">
        <v>422170</v>
      </c>
      <c r="B2131" s="602" t="s">
        <v>5842</v>
      </c>
      <c r="C2131" s="602" t="s">
        <v>497</v>
      </c>
      <c r="D2131" s="602" t="s">
        <v>498</v>
      </c>
      <c r="E2131" s="602" t="s">
        <v>499</v>
      </c>
      <c r="F2131" s="602" t="s">
        <v>499</v>
      </c>
      <c r="G2131" s="602" t="s">
        <v>499</v>
      </c>
      <c r="H2131" s="602" t="s">
        <v>499</v>
      </c>
      <c r="I2131" s="602" t="s">
        <v>499</v>
      </c>
      <c r="J2131" s="602" t="s">
        <v>499</v>
      </c>
      <c r="K2131" s="602" t="s">
        <v>499</v>
      </c>
      <c r="L2131" s="602" t="s">
        <v>498</v>
      </c>
      <c r="M2131" s="602" t="s">
        <v>499</v>
      </c>
      <c r="N2131" s="602" t="s">
        <v>499</v>
      </c>
      <c r="O2131" s="602" t="s">
        <v>499</v>
      </c>
      <c r="P2131" s="602" t="s">
        <v>499</v>
      </c>
      <c r="Q2131" s="602" t="s">
        <v>499</v>
      </c>
      <c r="R2131" s="602" t="s">
        <v>498</v>
      </c>
      <c r="S2131" s="602" t="s">
        <v>499</v>
      </c>
      <c r="T2131" s="602" t="s">
        <v>499</v>
      </c>
      <c r="U2131" s="602" t="s">
        <v>499</v>
      </c>
      <c r="V2131" s="602" t="s">
        <v>499</v>
      </c>
      <c r="W2131" s="602" t="s">
        <v>498</v>
      </c>
      <c r="X2131" s="602" t="s">
        <v>498</v>
      </c>
    </row>
    <row r="2132" spans="1:24" s="602" customFormat="1">
      <c r="A2132" s="602">
        <v>422265</v>
      </c>
      <c r="B2132" s="602" t="s">
        <v>5842</v>
      </c>
      <c r="C2132" s="602" t="s">
        <v>497</v>
      </c>
      <c r="D2132" s="602" t="s">
        <v>498</v>
      </c>
      <c r="E2132" s="602" t="s">
        <v>497</v>
      </c>
      <c r="F2132" s="602" t="s">
        <v>499</v>
      </c>
      <c r="G2132" s="602" t="s">
        <v>498</v>
      </c>
      <c r="H2132" s="602" t="s">
        <v>497</v>
      </c>
      <c r="I2132" s="602" t="s">
        <v>497</v>
      </c>
      <c r="J2132" s="602" t="s">
        <v>499</v>
      </c>
      <c r="K2132" s="602" t="s">
        <v>499</v>
      </c>
      <c r="L2132" s="602" t="s">
        <v>498</v>
      </c>
      <c r="M2132" s="602" t="s">
        <v>498</v>
      </c>
      <c r="N2132" s="602" t="s">
        <v>499</v>
      </c>
      <c r="O2132" s="602" t="s">
        <v>499</v>
      </c>
      <c r="P2132" s="602" t="s">
        <v>498</v>
      </c>
      <c r="Q2132" s="602" t="s">
        <v>499</v>
      </c>
      <c r="R2132" s="602" t="s">
        <v>498</v>
      </c>
      <c r="S2132" s="602" t="s">
        <v>499</v>
      </c>
      <c r="T2132" s="602" t="s">
        <v>499</v>
      </c>
      <c r="U2132" s="602" t="s">
        <v>499</v>
      </c>
      <c r="V2132" s="602" t="s">
        <v>498</v>
      </c>
      <c r="W2132" s="602" t="s">
        <v>498</v>
      </c>
      <c r="X2132" s="602" t="s">
        <v>498</v>
      </c>
    </row>
    <row r="2133" spans="1:24" s="602" customFormat="1">
      <c r="A2133" s="602">
        <v>422344</v>
      </c>
      <c r="B2133" s="602" t="s">
        <v>5842</v>
      </c>
      <c r="C2133" s="602" t="s">
        <v>497</v>
      </c>
      <c r="D2133" s="602" t="s">
        <v>498</v>
      </c>
      <c r="E2133" s="602" t="s">
        <v>497</v>
      </c>
      <c r="F2133" s="602" t="s">
        <v>497</v>
      </c>
      <c r="G2133" s="602" t="s">
        <v>498</v>
      </c>
      <c r="H2133" s="602" t="s">
        <v>498</v>
      </c>
      <c r="I2133" s="602" t="s">
        <v>499</v>
      </c>
      <c r="J2133" s="602" t="s">
        <v>499</v>
      </c>
      <c r="K2133" s="602" t="s">
        <v>497</v>
      </c>
      <c r="L2133" s="602" t="s">
        <v>498</v>
      </c>
      <c r="M2133" s="602" t="s">
        <v>497</v>
      </c>
      <c r="N2133" s="602" t="s">
        <v>499</v>
      </c>
      <c r="O2133" s="602" t="s">
        <v>499</v>
      </c>
      <c r="P2133" s="602" t="s">
        <v>498</v>
      </c>
      <c r="Q2133" s="602" t="s">
        <v>498</v>
      </c>
      <c r="R2133" s="602" t="s">
        <v>498</v>
      </c>
      <c r="S2133" s="602" t="s">
        <v>498</v>
      </c>
      <c r="T2133" s="602" t="s">
        <v>499</v>
      </c>
      <c r="U2133" s="602" t="s">
        <v>499</v>
      </c>
      <c r="V2133" s="602" t="s">
        <v>498</v>
      </c>
      <c r="W2133" s="602" t="s">
        <v>498</v>
      </c>
      <c r="X2133" s="602" t="s">
        <v>498</v>
      </c>
    </row>
    <row r="2134" spans="1:24" s="602" customFormat="1">
      <c r="A2134" s="602">
        <v>422531</v>
      </c>
      <c r="B2134" s="602" t="s">
        <v>5842</v>
      </c>
      <c r="C2134" s="602" t="s">
        <v>497</v>
      </c>
      <c r="D2134" s="602" t="s">
        <v>498</v>
      </c>
      <c r="E2134" s="602" t="s">
        <v>497</v>
      </c>
      <c r="F2134" s="602" t="s">
        <v>497</v>
      </c>
      <c r="G2134" s="602" t="s">
        <v>498</v>
      </c>
      <c r="H2134" s="602" t="s">
        <v>499</v>
      </c>
      <c r="I2134" s="602" t="s">
        <v>499</v>
      </c>
      <c r="J2134" s="602" t="s">
        <v>499</v>
      </c>
      <c r="K2134" s="602" t="s">
        <v>498</v>
      </c>
      <c r="L2134" s="602" t="s">
        <v>498</v>
      </c>
      <c r="M2134" s="602" t="s">
        <v>497</v>
      </c>
      <c r="N2134" s="602" t="s">
        <v>499</v>
      </c>
      <c r="O2134" s="602" t="s">
        <v>499</v>
      </c>
      <c r="P2134" s="602" t="s">
        <v>498</v>
      </c>
      <c r="Q2134" s="602" t="s">
        <v>498</v>
      </c>
      <c r="R2134" s="602" t="s">
        <v>499</v>
      </c>
      <c r="S2134" s="602" t="s">
        <v>498</v>
      </c>
      <c r="T2134" s="602" t="s">
        <v>498</v>
      </c>
      <c r="U2134" s="602" t="s">
        <v>498</v>
      </c>
      <c r="V2134" s="602" t="s">
        <v>498</v>
      </c>
      <c r="W2134" s="602" t="s">
        <v>498</v>
      </c>
      <c r="X2134" s="602" t="s">
        <v>498</v>
      </c>
    </row>
    <row r="2135" spans="1:24" s="602" customFormat="1">
      <c r="A2135" s="602">
        <v>422574</v>
      </c>
      <c r="B2135" s="602" t="s">
        <v>5842</v>
      </c>
      <c r="C2135" s="602" t="s">
        <v>497</v>
      </c>
      <c r="D2135" s="602" t="s">
        <v>498</v>
      </c>
      <c r="E2135" s="602" t="s">
        <v>497</v>
      </c>
      <c r="F2135" s="602" t="s">
        <v>499</v>
      </c>
      <c r="G2135" s="602" t="s">
        <v>498</v>
      </c>
      <c r="H2135" s="602" t="s">
        <v>499</v>
      </c>
      <c r="I2135" s="602" t="s">
        <v>497</v>
      </c>
      <c r="J2135" s="602" t="s">
        <v>499</v>
      </c>
      <c r="K2135" s="602" t="s">
        <v>497</v>
      </c>
      <c r="L2135" s="602" t="s">
        <v>498</v>
      </c>
      <c r="M2135" s="602" t="s">
        <v>497</v>
      </c>
      <c r="N2135" s="602" t="s">
        <v>499</v>
      </c>
      <c r="O2135" s="602" t="s">
        <v>499</v>
      </c>
      <c r="P2135" s="602" t="s">
        <v>498</v>
      </c>
      <c r="Q2135" s="602" t="s">
        <v>498</v>
      </c>
      <c r="R2135" s="602" t="s">
        <v>498</v>
      </c>
      <c r="S2135" s="602" t="s">
        <v>499</v>
      </c>
      <c r="T2135" s="602" t="s">
        <v>498</v>
      </c>
      <c r="U2135" s="602" t="s">
        <v>498</v>
      </c>
      <c r="V2135" s="602" t="s">
        <v>498</v>
      </c>
      <c r="W2135" s="602" t="s">
        <v>498</v>
      </c>
      <c r="X2135" s="602" t="s">
        <v>498</v>
      </c>
    </row>
    <row r="2136" spans="1:24" s="602" customFormat="1">
      <c r="A2136" s="602">
        <v>422587</v>
      </c>
      <c r="B2136" s="602" t="s">
        <v>5842</v>
      </c>
      <c r="C2136" s="602" t="s">
        <v>497</v>
      </c>
      <c r="D2136" s="602" t="s">
        <v>498</v>
      </c>
      <c r="E2136" s="602" t="s">
        <v>497</v>
      </c>
      <c r="F2136" s="602" t="s">
        <v>499</v>
      </c>
      <c r="G2136" s="602" t="s">
        <v>497</v>
      </c>
      <c r="H2136" s="602" t="s">
        <v>497</v>
      </c>
      <c r="I2136" s="602" t="s">
        <v>499</v>
      </c>
      <c r="J2136" s="602" t="s">
        <v>499</v>
      </c>
      <c r="K2136" s="602" t="s">
        <v>497</v>
      </c>
      <c r="L2136" s="602" t="s">
        <v>498</v>
      </c>
      <c r="M2136" s="602" t="s">
        <v>497</v>
      </c>
      <c r="N2136" s="602" t="s">
        <v>499</v>
      </c>
      <c r="O2136" s="602" t="s">
        <v>499</v>
      </c>
      <c r="P2136" s="602" t="s">
        <v>499</v>
      </c>
      <c r="Q2136" s="602" t="s">
        <v>498</v>
      </c>
      <c r="R2136" s="602" t="s">
        <v>498</v>
      </c>
      <c r="S2136" s="602" t="s">
        <v>499</v>
      </c>
      <c r="T2136" s="602" t="s">
        <v>498</v>
      </c>
      <c r="U2136" s="602" t="s">
        <v>498</v>
      </c>
      <c r="V2136" s="602" t="s">
        <v>498</v>
      </c>
      <c r="W2136" s="602" t="s">
        <v>498</v>
      </c>
      <c r="X2136" s="602" t="s">
        <v>498</v>
      </c>
    </row>
    <row r="2137" spans="1:24" s="602" customFormat="1">
      <c r="A2137" s="602">
        <v>422659</v>
      </c>
      <c r="B2137" s="602" t="s">
        <v>5842</v>
      </c>
      <c r="C2137" s="602" t="s">
        <v>497</v>
      </c>
      <c r="D2137" s="602" t="s">
        <v>498</v>
      </c>
      <c r="E2137" s="602" t="s">
        <v>499</v>
      </c>
      <c r="F2137" s="602" t="s">
        <v>499</v>
      </c>
      <c r="G2137" s="602" t="s">
        <v>498</v>
      </c>
      <c r="H2137" s="602" t="s">
        <v>498</v>
      </c>
      <c r="I2137" s="602" t="s">
        <v>499</v>
      </c>
      <c r="J2137" s="602" t="s">
        <v>497</v>
      </c>
      <c r="K2137" s="602" t="s">
        <v>499</v>
      </c>
      <c r="L2137" s="602" t="s">
        <v>498</v>
      </c>
      <c r="M2137" s="602" t="s">
        <v>497</v>
      </c>
      <c r="N2137" s="602" t="s">
        <v>499</v>
      </c>
      <c r="O2137" s="602" t="s">
        <v>499</v>
      </c>
      <c r="P2137" s="602" t="s">
        <v>498</v>
      </c>
      <c r="Q2137" s="602" t="s">
        <v>498</v>
      </c>
      <c r="R2137" s="602" t="s">
        <v>498</v>
      </c>
      <c r="S2137" s="602" t="s">
        <v>498</v>
      </c>
      <c r="T2137" s="602" t="s">
        <v>498</v>
      </c>
      <c r="U2137" s="602" t="s">
        <v>498</v>
      </c>
      <c r="V2137" s="602" t="s">
        <v>498</v>
      </c>
      <c r="W2137" s="602" t="s">
        <v>498</v>
      </c>
      <c r="X2137" s="602" t="s">
        <v>498</v>
      </c>
    </row>
    <row r="2138" spans="1:24" s="602" customFormat="1">
      <c r="A2138" s="602">
        <v>422811</v>
      </c>
      <c r="B2138" s="602" t="s">
        <v>5842</v>
      </c>
      <c r="C2138" s="602" t="s">
        <v>497</v>
      </c>
      <c r="D2138" s="602" t="s">
        <v>498</v>
      </c>
      <c r="E2138" s="602" t="s">
        <v>499</v>
      </c>
      <c r="F2138" s="602" t="s">
        <v>498</v>
      </c>
      <c r="G2138" s="602" t="s">
        <v>498</v>
      </c>
      <c r="H2138" s="602" t="s">
        <v>497</v>
      </c>
      <c r="I2138" s="602" t="s">
        <v>497</v>
      </c>
      <c r="J2138" s="602" t="s">
        <v>499</v>
      </c>
      <c r="K2138" s="602" t="s">
        <v>498</v>
      </c>
      <c r="L2138" s="602" t="s">
        <v>498</v>
      </c>
      <c r="M2138" s="602" t="s">
        <v>499</v>
      </c>
      <c r="N2138" s="602" t="s">
        <v>499</v>
      </c>
      <c r="O2138" s="602" t="s">
        <v>499</v>
      </c>
      <c r="P2138" s="602" t="s">
        <v>498</v>
      </c>
      <c r="Q2138" s="602" t="s">
        <v>498</v>
      </c>
      <c r="R2138" s="602" t="s">
        <v>498</v>
      </c>
      <c r="S2138" s="602" t="s">
        <v>499</v>
      </c>
      <c r="T2138" s="602" t="s">
        <v>498</v>
      </c>
      <c r="U2138" s="602" t="s">
        <v>498</v>
      </c>
      <c r="V2138" s="602" t="s">
        <v>498</v>
      </c>
      <c r="W2138" s="602" t="s">
        <v>498</v>
      </c>
      <c r="X2138" s="602" t="s">
        <v>498</v>
      </c>
    </row>
    <row r="2139" spans="1:24" s="602" customFormat="1">
      <c r="A2139" s="602">
        <v>415943</v>
      </c>
      <c r="B2139" s="602" t="s">
        <v>5842</v>
      </c>
      <c r="C2139" s="602" t="s">
        <v>497</v>
      </c>
      <c r="D2139" s="602" t="s">
        <v>498</v>
      </c>
      <c r="E2139" s="602" t="s">
        <v>497</v>
      </c>
      <c r="F2139" s="602" t="s">
        <v>497</v>
      </c>
      <c r="G2139" s="602" t="s">
        <v>498</v>
      </c>
      <c r="H2139" s="602" t="s">
        <v>497</v>
      </c>
      <c r="I2139" s="602" t="s">
        <v>499</v>
      </c>
      <c r="J2139" s="602" t="s">
        <v>497</v>
      </c>
      <c r="K2139" s="602" t="s">
        <v>497</v>
      </c>
      <c r="L2139" s="602" t="s">
        <v>498</v>
      </c>
      <c r="M2139" s="602" t="s">
        <v>497</v>
      </c>
      <c r="N2139" s="602" t="s">
        <v>499</v>
      </c>
      <c r="O2139" s="602" t="s">
        <v>498</v>
      </c>
      <c r="P2139" s="602" t="s">
        <v>498</v>
      </c>
      <c r="Q2139" s="602" t="s">
        <v>498</v>
      </c>
      <c r="R2139" s="602" t="s">
        <v>498</v>
      </c>
      <c r="S2139" s="602" t="s">
        <v>499</v>
      </c>
      <c r="T2139" s="602" t="s">
        <v>498</v>
      </c>
      <c r="U2139" s="602" t="s">
        <v>498</v>
      </c>
      <c r="V2139" s="602" t="s">
        <v>498</v>
      </c>
      <c r="W2139" s="602" t="s">
        <v>498</v>
      </c>
      <c r="X2139" s="602" t="s">
        <v>498</v>
      </c>
    </row>
    <row r="2140" spans="1:24" s="602" customFormat="1">
      <c r="A2140" s="602">
        <v>423020</v>
      </c>
      <c r="B2140" s="602" t="s">
        <v>5842</v>
      </c>
      <c r="C2140" s="602" t="s">
        <v>497</v>
      </c>
      <c r="D2140" s="602" t="s">
        <v>498</v>
      </c>
      <c r="E2140" s="602" t="s">
        <v>497</v>
      </c>
      <c r="F2140" s="602" t="s">
        <v>499</v>
      </c>
      <c r="G2140" s="602" t="s">
        <v>498</v>
      </c>
      <c r="H2140" s="602" t="s">
        <v>497</v>
      </c>
      <c r="I2140" s="602" t="s">
        <v>498</v>
      </c>
      <c r="J2140" s="602" t="s">
        <v>497</v>
      </c>
      <c r="K2140" s="602" t="s">
        <v>499</v>
      </c>
      <c r="L2140" s="602" t="s">
        <v>498</v>
      </c>
      <c r="M2140" s="602" t="s">
        <v>497</v>
      </c>
      <c r="N2140" s="602" t="s">
        <v>498</v>
      </c>
      <c r="O2140" s="602" t="s">
        <v>499</v>
      </c>
      <c r="P2140" s="602" t="s">
        <v>498</v>
      </c>
      <c r="Q2140" s="602" t="s">
        <v>498</v>
      </c>
      <c r="R2140" s="602" t="s">
        <v>498</v>
      </c>
      <c r="S2140" s="602" t="s">
        <v>498</v>
      </c>
      <c r="T2140" s="602" t="s">
        <v>498</v>
      </c>
      <c r="U2140" s="602" t="s">
        <v>498</v>
      </c>
      <c r="V2140" s="602" t="s">
        <v>498</v>
      </c>
      <c r="W2140" s="602" t="s">
        <v>498</v>
      </c>
      <c r="X2140" s="602" t="s">
        <v>498</v>
      </c>
    </row>
    <row r="2141" spans="1:24" s="602" customFormat="1">
      <c r="A2141" s="602">
        <v>424327</v>
      </c>
      <c r="B2141" s="602" t="s">
        <v>5842</v>
      </c>
      <c r="C2141" s="602" t="s">
        <v>497</v>
      </c>
      <c r="D2141" s="602" t="s">
        <v>498</v>
      </c>
      <c r="E2141" s="602" t="s">
        <v>499</v>
      </c>
      <c r="F2141" s="602" t="s">
        <v>497</v>
      </c>
      <c r="G2141" s="602" t="s">
        <v>498</v>
      </c>
      <c r="H2141" s="602" t="s">
        <v>499</v>
      </c>
      <c r="I2141" s="602" t="s">
        <v>497</v>
      </c>
      <c r="J2141" s="602" t="s">
        <v>499</v>
      </c>
      <c r="K2141" s="602" t="s">
        <v>497</v>
      </c>
      <c r="L2141" s="602" t="s">
        <v>498</v>
      </c>
      <c r="M2141" s="602" t="s">
        <v>498</v>
      </c>
      <c r="N2141" s="602" t="s">
        <v>499</v>
      </c>
      <c r="O2141" s="602" t="s">
        <v>498</v>
      </c>
      <c r="P2141" s="602" t="s">
        <v>498</v>
      </c>
      <c r="Q2141" s="602" t="s">
        <v>498</v>
      </c>
      <c r="R2141" s="602" t="s">
        <v>498</v>
      </c>
      <c r="S2141" s="602" t="s">
        <v>498</v>
      </c>
      <c r="T2141" s="602" t="s">
        <v>498</v>
      </c>
      <c r="U2141" s="602" t="s">
        <v>498</v>
      </c>
      <c r="V2141" s="602" t="s">
        <v>498</v>
      </c>
      <c r="W2141" s="602" t="s">
        <v>498</v>
      </c>
      <c r="X2141" s="602" t="s">
        <v>498</v>
      </c>
    </row>
    <row r="2142" spans="1:24" s="602" customFormat="1">
      <c r="A2142" s="602">
        <v>423250</v>
      </c>
      <c r="B2142" s="602" t="s">
        <v>5842</v>
      </c>
      <c r="C2142" s="602" t="s">
        <v>497</v>
      </c>
      <c r="D2142" s="602" t="s">
        <v>498</v>
      </c>
      <c r="E2142" s="602" t="s">
        <v>499</v>
      </c>
      <c r="F2142" s="602" t="s">
        <v>499</v>
      </c>
      <c r="G2142" s="602" t="s">
        <v>498</v>
      </c>
      <c r="H2142" s="602" t="s">
        <v>499</v>
      </c>
      <c r="I2142" s="602" t="s">
        <v>497</v>
      </c>
      <c r="J2142" s="602" t="s">
        <v>499</v>
      </c>
      <c r="K2142" s="602" t="s">
        <v>497</v>
      </c>
      <c r="L2142" s="602" t="s">
        <v>499</v>
      </c>
      <c r="M2142" s="602" t="s">
        <v>497</v>
      </c>
      <c r="N2142" s="602" t="s">
        <v>499</v>
      </c>
      <c r="O2142" s="602" t="s">
        <v>499</v>
      </c>
      <c r="P2142" s="602" t="s">
        <v>498</v>
      </c>
      <c r="Q2142" s="602" t="s">
        <v>498</v>
      </c>
      <c r="R2142" s="602" t="s">
        <v>499</v>
      </c>
      <c r="S2142" s="602" t="s">
        <v>499</v>
      </c>
      <c r="T2142" s="602" t="s">
        <v>499</v>
      </c>
      <c r="U2142" s="602" t="s">
        <v>498</v>
      </c>
      <c r="V2142" s="602" t="s">
        <v>498</v>
      </c>
      <c r="W2142" s="602" t="s">
        <v>498</v>
      </c>
      <c r="X2142" s="602" t="s">
        <v>498</v>
      </c>
    </row>
    <row r="2143" spans="1:24" s="602" customFormat="1">
      <c r="A2143" s="602">
        <v>423355</v>
      </c>
      <c r="B2143" s="602" t="s">
        <v>5842</v>
      </c>
      <c r="C2143" s="602" t="s">
        <v>497</v>
      </c>
      <c r="D2143" s="602" t="s">
        <v>498</v>
      </c>
      <c r="E2143" s="602" t="s">
        <v>499</v>
      </c>
      <c r="F2143" s="602" t="s">
        <v>499</v>
      </c>
      <c r="G2143" s="602" t="s">
        <v>498</v>
      </c>
      <c r="H2143" s="602" t="s">
        <v>499</v>
      </c>
      <c r="I2143" s="602" t="s">
        <v>497</v>
      </c>
      <c r="J2143" s="602" t="s">
        <v>497</v>
      </c>
      <c r="K2143" s="602" t="s">
        <v>497</v>
      </c>
      <c r="L2143" s="602" t="s">
        <v>498</v>
      </c>
      <c r="M2143" s="602" t="s">
        <v>497</v>
      </c>
      <c r="N2143" s="602" t="s">
        <v>499</v>
      </c>
      <c r="O2143" s="602" t="s">
        <v>499</v>
      </c>
      <c r="P2143" s="602" t="s">
        <v>498</v>
      </c>
      <c r="Q2143" s="602" t="s">
        <v>498</v>
      </c>
      <c r="R2143" s="602" t="s">
        <v>498</v>
      </c>
      <c r="S2143" s="602" t="s">
        <v>498</v>
      </c>
      <c r="T2143" s="602" t="s">
        <v>498</v>
      </c>
      <c r="U2143" s="602" t="s">
        <v>498</v>
      </c>
      <c r="V2143" s="602" t="s">
        <v>498</v>
      </c>
      <c r="W2143" s="602" t="s">
        <v>498</v>
      </c>
      <c r="X2143" s="602" t="s">
        <v>498</v>
      </c>
    </row>
    <row r="2144" spans="1:24" s="602" customFormat="1">
      <c r="A2144" s="602">
        <v>423379</v>
      </c>
      <c r="B2144" s="602" t="s">
        <v>5842</v>
      </c>
      <c r="C2144" s="602" t="s">
        <v>497</v>
      </c>
      <c r="D2144" s="602" t="s">
        <v>498</v>
      </c>
      <c r="E2144" s="602" t="s">
        <v>499</v>
      </c>
      <c r="F2144" s="602" t="s">
        <v>499</v>
      </c>
      <c r="G2144" s="602" t="s">
        <v>498</v>
      </c>
      <c r="H2144" s="602" t="s">
        <v>497</v>
      </c>
      <c r="I2144" s="602" t="s">
        <v>497</v>
      </c>
      <c r="J2144" s="602" t="s">
        <v>498</v>
      </c>
      <c r="K2144" s="602" t="s">
        <v>499</v>
      </c>
      <c r="L2144" s="602" t="s">
        <v>498</v>
      </c>
      <c r="M2144" s="602" t="s">
        <v>498</v>
      </c>
      <c r="N2144" s="602" t="s">
        <v>499</v>
      </c>
      <c r="O2144" s="602" t="s">
        <v>499</v>
      </c>
      <c r="P2144" s="602" t="s">
        <v>498</v>
      </c>
      <c r="Q2144" s="602" t="s">
        <v>498</v>
      </c>
      <c r="R2144" s="602" t="s">
        <v>498</v>
      </c>
      <c r="S2144" s="602" t="s">
        <v>499</v>
      </c>
      <c r="T2144" s="602" t="s">
        <v>498</v>
      </c>
      <c r="U2144" s="602" t="s">
        <v>498</v>
      </c>
      <c r="V2144" s="602" t="s">
        <v>498</v>
      </c>
      <c r="W2144" s="602" t="s">
        <v>498</v>
      </c>
      <c r="X2144" s="602" t="s">
        <v>498</v>
      </c>
    </row>
    <row r="2145" spans="1:24" s="602" customFormat="1">
      <c r="A2145" s="602">
        <v>423442</v>
      </c>
      <c r="B2145" s="602" t="s">
        <v>5842</v>
      </c>
      <c r="C2145" s="602" t="s">
        <v>497</v>
      </c>
      <c r="D2145" s="602" t="s">
        <v>498</v>
      </c>
      <c r="E2145" s="602" t="s">
        <v>499</v>
      </c>
      <c r="F2145" s="602" t="s">
        <v>499</v>
      </c>
      <c r="G2145" s="602" t="s">
        <v>498</v>
      </c>
      <c r="H2145" s="602" t="s">
        <v>499</v>
      </c>
      <c r="I2145" s="602" t="s">
        <v>499</v>
      </c>
      <c r="J2145" s="602" t="s">
        <v>497</v>
      </c>
      <c r="K2145" s="602" t="s">
        <v>499</v>
      </c>
      <c r="L2145" s="602" t="s">
        <v>499</v>
      </c>
      <c r="M2145" s="602" t="s">
        <v>497</v>
      </c>
      <c r="N2145" s="602" t="s">
        <v>498</v>
      </c>
      <c r="O2145" s="602" t="s">
        <v>499</v>
      </c>
      <c r="P2145" s="602" t="s">
        <v>499</v>
      </c>
      <c r="Q2145" s="602" t="s">
        <v>498</v>
      </c>
      <c r="R2145" s="602" t="s">
        <v>498</v>
      </c>
      <c r="S2145" s="602" t="s">
        <v>498</v>
      </c>
      <c r="T2145" s="602" t="s">
        <v>498</v>
      </c>
      <c r="U2145" s="602" t="s">
        <v>498</v>
      </c>
      <c r="V2145" s="602" t="s">
        <v>498</v>
      </c>
      <c r="W2145" s="602" t="s">
        <v>498</v>
      </c>
      <c r="X2145" s="602" t="s">
        <v>498</v>
      </c>
    </row>
    <row r="2146" spans="1:24" s="602" customFormat="1">
      <c r="A2146" s="602">
        <v>420491</v>
      </c>
      <c r="B2146" s="602" t="s">
        <v>5842</v>
      </c>
      <c r="C2146" s="602" t="s">
        <v>497</v>
      </c>
      <c r="D2146" s="602" t="s">
        <v>498</v>
      </c>
      <c r="E2146" s="602" t="s">
        <v>497</v>
      </c>
      <c r="F2146" s="602" t="s">
        <v>499</v>
      </c>
      <c r="G2146" s="602" t="s">
        <v>498</v>
      </c>
      <c r="H2146" s="602" t="s">
        <v>497</v>
      </c>
      <c r="I2146" s="602" t="s">
        <v>497</v>
      </c>
      <c r="J2146" s="602" t="s">
        <v>499</v>
      </c>
      <c r="K2146" s="602" t="s">
        <v>497</v>
      </c>
      <c r="L2146" s="602" t="s">
        <v>498</v>
      </c>
      <c r="M2146" s="602" t="s">
        <v>497</v>
      </c>
      <c r="N2146" s="602" t="s">
        <v>499</v>
      </c>
      <c r="O2146" s="602" t="s">
        <v>499</v>
      </c>
      <c r="P2146" s="602" t="s">
        <v>499</v>
      </c>
      <c r="Q2146" s="602" t="s">
        <v>499</v>
      </c>
      <c r="R2146" s="602" t="s">
        <v>498</v>
      </c>
      <c r="S2146" s="602" t="s">
        <v>498</v>
      </c>
      <c r="T2146" s="602" t="s">
        <v>498</v>
      </c>
      <c r="U2146" s="602" t="s">
        <v>498</v>
      </c>
      <c r="V2146" s="602" t="s">
        <v>498</v>
      </c>
      <c r="W2146" s="602" t="s">
        <v>498</v>
      </c>
      <c r="X2146" s="602" t="s">
        <v>498</v>
      </c>
    </row>
    <row r="2147" spans="1:24" s="602" customFormat="1">
      <c r="A2147" s="602">
        <v>423608</v>
      </c>
      <c r="B2147" s="602" t="s">
        <v>5842</v>
      </c>
      <c r="C2147" s="602" t="s">
        <v>497</v>
      </c>
      <c r="D2147" s="602" t="s">
        <v>498</v>
      </c>
      <c r="E2147" s="602" t="s">
        <v>499</v>
      </c>
      <c r="F2147" s="602" t="s">
        <v>499</v>
      </c>
      <c r="G2147" s="602" t="s">
        <v>498</v>
      </c>
      <c r="H2147" s="602" t="s">
        <v>497</v>
      </c>
      <c r="I2147" s="602" t="s">
        <v>497</v>
      </c>
      <c r="J2147" s="602" t="s">
        <v>499</v>
      </c>
      <c r="K2147" s="602" t="s">
        <v>497</v>
      </c>
      <c r="L2147" s="602" t="s">
        <v>498</v>
      </c>
      <c r="M2147" s="602" t="s">
        <v>499</v>
      </c>
      <c r="N2147" s="602" t="s">
        <v>499</v>
      </c>
      <c r="O2147" s="602" t="s">
        <v>499</v>
      </c>
      <c r="P2147" s="602" t="s">
        <v>498</v>
      </c>
      <c r="Q2147" s="602" t="s">
        <v>498</v>
      </c>
      <c r="R2147" s="602" t="s">
        <v>499</v>
      </c>
      <c r="S2147" s="602" t="s">
        <v>498</v>
      </c>
      <c r="T2147" s="602" t="s">
        <v>498</v>
      </c>
      <c r="U2147" s="602" t="s">
        <v>498</v>
      </c>
      <c r="V2147" s="602" t="s">
        <v>498</v>
      </c>
      <c r="W2147" s="602" t="s">
        <v>498</v>
      </c>
      <c r="X2147" s="602" t="s">
        <v>498</v>
      </c>
    </row>
    <row r="2148" spans="1:24" s="602" customFormat="1">
      <c r="A2148" s="602">
        <v>423622</v>
      </c>
      <c r="B2148" s="602" t="s">
        <v>5842</v>
      </c>
      <c r="C2148" s="602" t="s">
        <v>497</v>
      </c>
      <c r="D2148" s="602" t="s">
        <v>498</v>
      </c>
      <c r="E2148" s="602" t="s">
        <v>499</v>
      </c>
      <c r="F2148" s="602" t="s">
        <v>497</v>
      </c>
      <c r="G2148" s="602" t="s">
        <v>498</v>
      </c>
      <c r="H2148" s="602" t="s">
        <v>499</v>
      </c>
      <c r="I2148" s="602" t="s">
        <v>499</v>
      </c>
      <c r="J2148" s="602" t="s">
        <v>497</v>
      </c>
      <c r="K2148" s="602" t="s">
        <v>497</v>
      </c>
      <c r="L2148" s="602" t="s">
        <v>498</v>
      </c>
      <c r="M2148" s="602" t="s">
        <v>499</v>
      </c>
      <c r="N2148" s="602" t="s">
        <v>499</v>
      </c>
      <c r="O2148" s="602" t="s">
        <v>499</v>
      </c>
      <c r="P2148" s="602" t="s">
        <v>498</v>
      </c>
      <c r="Q2148" s="602" t="s">
        <v>498</v>
      </c>
      <c r="R2148" s="602" t="s">
        <v>499</v>
      </c>
      <c r="S2148" s="602" t="s">
        <v>498</v>
      </c>
      <c r="T2148" s="602" t="s">
        <v>498</v>
      </c>
      <c r="U2148" s="602" t="s">
        <v>498</v>
      </c>
      <c r="V2148" s="602" t="s">
        <v>498</v>
      </c>
      <c r="W2148" s="602" t="s">
        <v>498</v>
      </c>
      <c r="X2148" s="602" t="s">
        <v>498</v>
      </c>
    </row>
    <row r="2149" spans="1:24" s="602" customFormat="1">
      <c r="A2149" s="602">
        <v>421759</v>
      </c>
      <c r="B2149" s="602" t="s">
        <v>5842</v>
      </c>
      <c r="C2149" s="602" t="s">
        <v>497</v>
      </c>
      <c r="D2149" s="602" t="s">
        <v>498</v>
      </c>
      <c r="E2149" s="602" t="s">
        <v>497</v>
      </c>
      <c r="F2149" s="602" t="s">
        <v>497</v>
      </c>
      <c r="G2149" s="602" t="s">
        <v>498</v>
      </c>
      <c r="H2149" s="602" t="s">
        <v>499</v>
      </c>
      <c r="I2149" s="602" t="s">
        <v>497</v>
      </c>
      <c r="J2149" s="602" t="s">
        <v>497</v>
      </c>
      <c r="K2149" s="602" t="s">
        <v>497</v>
      </c>
      <c r="L2149" s="602" t="s">
        <v>498</v>
      </c>
      <c r="M2149" s="602" t="s">
        <v>497</v>
      </c>
      <c r="N2149" s="602" t="s">
        <v>499</v>
      </c>
      <c r="O2149" s="602" t="s">
        <v>499</v>
      </c>
      <c r="P2149" s="602" t="s">
        <v>498</v>
      </c>
      <c r="Q2149" s="602" t="s">
        <v>498</v>
      </c>
      <c r="R2149" s="602" t="s">
        <v>498</v>
      </c>
      <c r="S2149" s="602" t="s">
        <v>498</v>
      </c>
      <c r="T2149" s="602" t="s">
        <v>498</v>
      </c>
      <c r="U2149" s="602" t="s">
        <v>498</v>
      </c>
      <c r="V2149" s="602" t="s">
        <v>498</v>
      </c>
      <c r="W2149" s="602" t="s">
        <v>498</v>
      </c>
      <c r="X2149" s="602" t="s">
        <v>498</v>
      </c>
    </row>
    <row r="2150" spans="1:24" s="602" customFormat="1">
      <c r="A2150" s="602">
        <v>423935</v>
      </c>
      <c r="B2150" s="602" t="s">
        <v>5842</v>
      </c>
      <c r="C2150" s="602" t="s">
        <v>497</v>
      </c>
      <c r="D2150" s="602" t="s">
        <v>498</v>
      </c>
      <c r="E2150" s="602" t="s">
        <v>499</v>
      </c>
      <c r="F2150" s="602" t="s">
        <v>499</v>
      </c>
      <c r="G2150" s="602" t="s">
        <v>498</v>
      </c>
      <c r="H2150" s="602" t="s">
        <v>499</v>
      </c>
      <c r="I2150" s="602" t="s">
        <v>499</v>
      </c>
      <c r="J2150" s="602" t="s">
        <v>499</v>
      </c>
      <c r="K2150" s="602" t="s">
        <v>497</v>
      </c>
      <c r="L2150" s="602" t="s">
        <v>498</v>
      </c>
      <c r="M2150" s="602" t="s">
        <v>499</v>
      </c>
      <c r="N2150" s="602" t="s">
        <v>498</v>
      </c>
      <c r="O2150" s="602" t="s">
        <v>498</v>
      </c>
      <c r="P2150" s="602" t="s">
        <v>498</v>
      </c>
      <c r="Q2150" s="602" t="s">
        <v>498</v>
      </c>
      <c r="R2150" s="602" t="s">
        <v>498</v>
      </c>
      <c r="S2150" s="602" t="s">
        <v>498</v>
      </c>
      <c r="T2150" s="602" t="s">
        <v>498</v>
      </c>
      <c r="U2150" s="602" t="s">
        <v>498</v>
      </c>
      <c r="V2150" s="602" t="s">
        <v>498</v>
      </c>
      <c r="W2150" s="602" t="s">
        <v>498</v>
      </c>
      <c r="X2150" s="602" t="s">
        <v>498</v>
      </c>
    </row>
    <row r="2151" spans="1:24" s="602" customFormat="1">
      <c r="A2151" s="602">
        <v>424002</v>
      </c>
      <c r="B2151" s="602" t="s">
        <v>5842</v>
      </c>
      <c r="C2151" s="602" t="s">
        <v>497</v>
      </c>
      <c r="D2151" s="602" t="s">
        <v>498</v>
      </c>
      <c r="E2151" s="602" t="s">
        <v>499</v>
      </c>
      <c r="F2151" s="602" t="s">
        <v>497</v>
      </c>
      <c r="G2151" s="602" t="s">
        <v>498</v>
      </c>
      <c r="H2151" s="602" t="s">
        <v>497</v>
      </c>
      <c r="I2151" s="602" t="s">
        <v>497</v>
      </c>
      <c r="J2151" s="602" t="s">
        <v>498</v>
      </c>
      <c r="K2151" s="602" t="s">
        <v>499</v>
      </c>
      <c r="L2151" s="602" t="s">
        <v>499</v>
      </c>
      <c r="M2151" s="602" t="s">
        <v>499</v>
      </c>
      <c r="N2151" s="602" t="s">
        <v>498</v>
      </c>
      <c r="O2151" s="602" t="s">
        <v>499</v>
      </c>
      <c r="P2151" s="602" t="s">
        <v>498</v>
      </c>
      <c r="Q2151" s="602" t="s">
        <v>498</v>
      </c>
      <c r="R2151" s="602" t="s">
        <v>498</v>
      </c>
      <c r="S2151" s="602" t="s">
        <v>499</v>
      </c>
      <c r="T2151" s="602" t="s">
        <v>498</v>
      </c>
      <c r="U2151" s="602" t="s">
        <v>498</v>
      </c>
      <c r="V2151" s="602" t="s">
        <v>498</v>
      </c>
      <c r="W2151" s="602" t="s">
        <v>498</v>
      </c>
      <c r="X2151" s="602" t="s">
        <v>498</v>
      </c>
    </row>
    <row r="2152" spans="1:24" s="602" customFormat="1">
      <c r="A2152" s="602">
        <v>424011</v>
      </c>
      <c r="B2152" s="602" t="s">
        <v>5842</v>
      </c>
      <c r="C2152" s="602" t="s">
        <v>497</v>
      </c>
      <c r="D2152" s="602" t="s">
        <v>498</v>
      </c>
      <c r="E2152" s="602" t="s">
        <v>497</v>
      </c>
      <c r="F2152" s="602" t="s">
        <v>499</v>
      </c>
      <c r="G2152" s="602" t="s">
        <v>498</v>
      </c>
      <c r="H2152" s="602" t="s">
        <v>499</v>
      </c>
      <c r="I2152" s="602" t="s">
        <v>499</v>
      </c>
      <c r="J2152" s="602" t="s">
        <v>497</v>
      </c>
      <c r="K2152" s="602" t="s">
        <v>497</v>
      </c>
      <c r="L2152" s="602" t="s">
        <v>498</v>
      </c>
      <c r="M2152" s="602" t="s">
        <v>497</v>
      </c>
      <c r="N2152" s="602" t="s">
        <v>499</v>
      </c>
      <c r="O2152" s="602" t="s">
        <v>499</v>
      </c>
      <c r="P2152" s="602" t="s">
        <v>498</v>
      </c>
      <c r="Q2152" s="602" t="s">
        <v>498</v>
      </c>
      <c r="R2152" s="602" t="s">
        <v>498</v>
      </c>
      <c r="S2152" s="602" t="s">
        <v>498</v>
      </c>
      <c r="T2152" s="602" t="s">
        <v>498</v>
      </c>
      <c r="U2152" s="602" t="s">
        <v>498</v>
      </c>
      <c r="V2152" s="602" t="s">
        <v>498</v>
      </c>
      <c r="W2152" s="602" t="s">
        <v>498</v>
      </c>
      <c r="X2152" s="602" t="s">
        <v>498</v>
      </c>
    </row>
    <row r="2153" spans="1:24" s="602" customFormat="1">
      <c r="A2153" s="602">
        <v>424072</v>
      </c>
      <c r="B2153" s="602" t="s">
        <v>5842</v>
      </c>
      <c r="C2153" s="602" t="s">
        <v>497</v>
      </c>
      <c r="D2153" s="602" t="s">
        <v>498</v>
      </c>
      <c r="E2153" s="602" t="s">
        <v>497</v>
      </c>
      <c r="F2153" s="602" t="s">
        <v>497</v>
      </c>
      <c r="G2153" s="602" t="s">
        <v>498</v>
      </c>
      <c r="H2153" s="602" t="s">
        <v>497</v>
      </c>
      <c r="I2153" s="602" t="s">
        <v>497</v>
      </c>
      <c r="J2153" s="602" t="s">
        <v>497</v>
      </c>
      <c r="K2153" s="602" t="s">
        <v>499</v>
      </c>
      <c r="L2153" s="602" t="s">
        <v>498</v>
      </c>
      <c r="M2153" s="602" t="s">
        <v>499</v>
      </c>
      <c r="N2153" s="602" t="s">
        <v>499</v>
      </c>
      <c r="O2153" s="602" t="s">
        <v>499</v>
      </c>
      <c r="P2153" s="602" t="s">
        <v>498</v>
      </c>
      <c r="Q2153" s="602" t="s">
        <v>498</v>
      </c>
      <c r="R2153" s="602" t="s">
        <v>499</v>
      </c>
      <c r="S2153" s="602" t="s">
        <v>499</v>
      </c>
      <c r="T2153" s="602" t="s">
        <v>498</v>
      </c>
      <c r="U2153" s="602" t="s">
        <v>498</v>
      </c>
      <c r="V2153" s="602" t="s">
        <v>498</v>
      </c>
      <c r="W2153" s="602" t="s">
        <v>498</v>
      </c>
      <c r="X2153" s="602" t="s">
        <v>498</v>
      </c>
    </row>
    <row r="2154" spans="1:24" s="602" customFormat="1">
      <c r="A2154" s="602">
        <v>424227</v>
      </c>
      <c r="B2154" s="602" t="s">
        <v>5842</v>
      </c>
      <c r="C2154" s="602" t="s">
        <v>497</v>
      </c>
      <c r="D2154" s="602" t="s">
        <v>498</v>
      </c>
      <c r="E2154" s="602" t="s">
        <v>497</v>
      </c>
      <c r="F2154" s="602" t="s">
        <v>497</v>
      </c>
      <c r="G2154" s="602" t="s">
        <v>498</v>
      </c>
      <c r="H2154" s="602" t="s">
        <v>497</v>
      </c>
      <c r="I2154" s="602" t="s">
        <v>499</v>
      </c>
      <c r="J2154" s="602" t="s">
        <v>497</v>
      </c>
      <c r="K2154" s="602" t="s">
        <v>498</v>
      </c>
      <c r="L2154" s="602" t="s">
        <v>498</v>
      </c>
      <c r="M2154" s="602" t="s">
        <v>499</v>
      </c>
      <c r="N2154" s="602" t="s">
        <v>499</v>
      </c>
      <c r="O2154" s="602" t="s">
        <v>499</v>
      </c>
      <c r="P2154" s="602" t="s">
        <v>498</v>
      </c>
      <c r="Q2154" s="602" t="s">
        <v>498</v>
      </c>
      <c r="R2154" s="602" t="s">
        <v>498</v>
      </c>
      <c r="S2154" s="602" t="s">
        <v>499</v>
      </c>
      <c r="T2154" s="602" t="s">
        <v>498</v>
      </c>
      <c r="U2154" s="602" t="s">
        <v>498</v>
      </c>
      <c r="V2154" s="602" t="s">
        <v>498</v>
      </c>
      <c r="W2154" s="602" t="s">
        <v>498</v>
      </c>
      <c r="X2154" s="602" t="s">
        <v>498</v>
      </c>
    </row>
    <row r="2155" spans="1:24" s="602" customFormat="1">
      <c r="A2155" s="602">
        <v>424256</v>
      </c>
      <c r="B2155" s="602" t="s">
        <v>5842</v>
      </c>
      <c r="C2155" s="602" t="s">
        <v>497</v>
      </c>
      <c r="D2155" s="602" t="s">
        <v>498</v>
      </c>
      <c r="E2155" s="602" t="s">
        <v>497</v>
      </c>
      <c r="F2155" s="602" t="s">
        <v>497</v>
      </c>
      <c r="G2155" s="602" t="s">
        <v>498</v>
      </c>
      <c r="H2155" s="602" t="s">
        <v>497</v>
      </c>
      <c r="I2155" s="602" t="s">
        <v>497</v>
      </c>
      <c r="J2155" s="602" t="s">
        <v>499</v>
      </c>
      <c r="K2155" s="602" t="s">
        <v>497</v>
      </c>
      <c r="L2155" s="602" t="s">
        <v>498</v>
      </c>
      <c r="M2155" s="602" t="s">
        <v>497</v>
      </c>
      <c r="N2155" s="602" t="s">
        <v>499</v>
      </c>
      <c r="O2155" s="602" t="s">
        <v>499</v>
      </c>
      <c r="P2155" s="602" t="s">
        <v>498</v>
      </c>
      <c r="Q2155" s="602" t="s">
        <v>498</v>
      </c>
      <c r="R2155" s="602" t="s">
        <v>498</v>
      </c>
      <c r="S2155" s="602" t="s">
        <v>499</v>
      </c>
      <c r="T2155" s="602" t="s">
        <v>498</v>
      </c>
      <c r="U2155" s="602" t="s">
        <v>498</v>
      </c>
      <c r="V2155" s="602" t="s">
        <v>498</v>
      </c>
      <c r="W2155" s="602" t="s">
        <v>498</v>
      </c>
      <c r="X2155" s="602" t="s">
        <v>498</v>
      </c>
    </row>
    <row r="2156" spans="1:24" s="602" customFormat="1">
      <c r="A2156" s="602">
        <v>418240</v>
      </c>
      <c r="B2156" s="602" t="s">
        <v>5842</v>
      </c>
      <c r="C2156" s="602" t="s">
        <v>497</v>
      </c>
      <c r="D2156" s="602" t="s">
        <v>498</v>
      </c>
      <c r="E2156" s="602" t="s">
        <v>498</v>
      </c>
      <c r="F2156" s="602" t="s">
        <v>498</v>
      </c>
      <c r="G2156" s="602" t="s">
        <v>499</v>
      </c>
      <c r="H2156" s="602" t="s">
        <v>498</v>
      </c>
      <c r="I2156" s="602" t="s">
        <v>497</v>
      </c>
      <c r="J2156" s="602" t="s">
        <v>499</v>
      </c>
      <c r="K2156" s="602" t="s">
        <v>498</v>
      </c>
      <c r="L2156" s="602" t="s">
        <v>498</v>
      </c>
      <c r="M2156" s="602" t="s">
        <v>498</v>
      </c>
      <c r="N2156" s="602" t="s">
        <v>497</v>
      </c>
      <c r="O2156" s="602" t="s">
        <v>497</v>
      </c>
      <c r="P2156" s="602" t="s">
        <v>499</v>
      </c>
      <c r="Q2156" s="602" t="s">
        <v>498</v>
      </c>
      <c r="R2156" s="602" t="s">
        <v>498</v>
      </c>
      <c r="S2156" s="602" t="s">
        <v>499</v>
      </c>
      <c r="T2156" s="602" t="s">
        <v>499</v>
      </c>
      <c r="U2156" s="602" t="s">
        <v>498</v>
      </c>
      <c r="V2156" s="602" t="s">
        <v>499</v>
      </c>
      <c r="W2156" s="602" t="s">
        <v>498</v>
      </c>
      <c r="X2156" s="602" t="s">
        <v>499</v>
      </c>
    </row>
    <row r="2157" spans="1:24" s="602" customFormat="1">
      <c r="A2157" s="602">
        <v>423371</v>
      </c>
      <c r="B2157" s="602" t="s">
        <v>5842</v>
      </c>
      <c r="C2157" s="602" t="s">
        <v>497</v>
      </c>
      <c r="D2157" s="602" t="s">
        <v>498</v>
      </c>
      <c r="E2157" s="602" t="s">
        <v>498</v>
      </c>
      <c r="F2157" s="602" t="s">
        <v>498</v>
      </c>
      <c r="G2157" s="602" t="s">
        <v>498</v>
      </c>
      <c r="H2157" s="602" t="s">
        <v>499</v>
      </c>
      <c r="I2157" s="602" t="s">
        <v>499</v>
      </c>
      <c r="J2157" s="602" t="s">
        <v>499</v>
      </c>
      <c r="K2157" s="602" t="s">
        <v>499</v>
      </c>
      <c r="L2157" s="602" t="s">
        <v>498</v>
      </c>
      <c r="M2157" s="602" t="s">
        <v>499</v>
      </c>
      <c r="N2157" s="602" t="s">
        <v>499</v>
      </c>
      <c r="O2157" s="602" t="s">
        <v>499</v>
      </c>
      <c r="P2157" s="602" t="s">
        <v>498</v>
      </c>
      <c r="Q2157" s="602" t="s">
        <v>498</v>
      </c>
      <c r="R2157" s="602" t="s">
        <v>498</v>
      </c>
      <c r="S2157" s="602" t="s">
        <v>499</v>
      </c>
      <c r="T2157" s="602" t="s">
        <v>498</v>
      </c>
      <c r="U2157" s="602" t="s">
        <v>498</v>
      </c>
      <c r="V2157" s="602" t="s">
        <v>498</v>
      </c>
      <c r="W2157" s="602" t="s">
        <v>498</v>
      </c>
      <c r="X2157" s="602" t="s">
        <v>498</v>
      </c>
    </row>
    <row r="2158" spans="1:24" s="602" customFormat="1">
      <c r="A2158" s="602">
        <v>408015</v>
      </c>
      <c r="B2158" s="602" t="s">
        <v>5842</v>
      </c>
      <c r="C2158" s="602" t="s">
        <v>497</v>
      </c>
      <c r="D2158" s="602" t="s">
        <v>498</v>
      </c>
      <c r="E2158" s="602" t="s">
        <v>498</v>
      </c>
      <c r="F2158" s="602" t="s">
        <v>498</v>
      </c>
      <c r="G2158" s="602" t="s">
        <v>498</v>
      </c>
      <c r="H2158" s="602" t="s">
        <v>498</v>
      </c>
      <c r="I2158" s="602" t="s">
        <v>497</v>
      </c>
      <c r="J2158" s="602" t="s">
        <v>498</v>
      </c>
      <c r="K2158" s="602" t="s">
        <v>497</v>
      </c>
      <c r="L2158" s="602" t="s">
        <v>498</v>
      </c>
      <c r="M2158" s="602" t="s">
        <v>498</v>
      </c>
      <c r="N2158" s="602" t="s">
        <v>498</v>
      </c>
      <c r="O2158" s="602" t="s">
        <v>498</v>
      </c>
      <c r="P2158" s="602" t="s">
        <v>497</v>
      </c>
      <c r="Q2158" s="602" t="s">
        <v>499</v>
      </c>
      <c r="R2158" s="602" t="s">
        <v>498</v>
      </c>
      <c r="S2158" s="602" t="s">
        <v>498</v>
      </c>
      <c r="T2158" s="602" t="s">
        <v>498</v>
      </c>
      <c r="U2158" s="602" t="s">
        <v>497</v>
      </c>
      <c r="V2158" s="602" t="s">
        <v>497</v>
      </c>
      <c r="W2158" s="602" t="s">
        <v>499</v>
      </c>
      <c r="X2158" s="602" t="s">
        <v>497</v>
      </c>
    </row>
    <row r="2159" spans="1:24" s="602" customFormat="1">
      <c r="A2159" s="602">
        <v>415517</v>
      </c>
      <c r="B2159" s="602" t="s">
        <v>5842</v>
      </c>
      <c r="C2159" s="602" t="s">
        <v>497</v>
      </c>
      <c r="D2159" s="602" t="s">
        <v>498</v>
      </c>
      <c r="E2159" s="602" t="s">
        <v>498</v>
      </c>
      <c r="F2159" s="602" t="s">
        <v>498</v>
      </c>
      <c r="G2159" s="602" t="s">
        <v>497</v>
      </c>
      <c r="H2159" s="602" t="s">
        <v>498</v>
      </c>
      <c r="I2159" s="602" t="s">
        <v>498</v>
      </c>
      <c r="J2159" s="602" t="s">
        <v>497</v>
      </c>
      <c r="K2159" s="602" t="s">
        <v>498</v>
      </c>
      <c r="L2159" s="602" t="s">
        <v>498</v>
      </c>
      <c r="M2159" s="602" t="s">
        <v>498</v>
      </c>
      <c r="N2159" s="602" t="s">
        <v>498</v>
      </c>
      <c r="O2159" s="602" t="s">
        <v>499</v>
      </c>
      <c r="P2159" s="602" t="s">
        <v>499</v>
      </c>
      <c r="Q2159" s="602" t="s">
        <v>498</v>
      </c>
      <c r="R2159" s="602" t="s">
        <v>498</v>
      </c>
      <c r="S2159" s="602" t="s">
        <v>498</v>
      </c>
      <c r="T2159" s="602" t="s">
        <v>498</v>
      </c>
      <c r="U2159" s="602" t="s">
        <v>498</v>
      </c>
      <c r="V2159" s="602" t="s">
        <v>498</v>
      </c>
      <c r="W2159" s="602" t="s">
        <v>498</v>
      </c>
      <c r="X2159" s="602" t="s">
        <v>498</v>
      </c>
    </row>
    <row r="2160" spans="1:24" s="602" customFormat="1">
      <c r="A2160" s="602">
        <v>417963</v>
      </c>
      <c r="B2160" s="602" t="s">
        <v>5842</v>
      </c>
      <c r="C2160" s="602" t="s">
        <v>497</v>
      </c>
      <c r="D2160" s="602" t="s">
        <v>498</v>
      </c>
      <c r="E2160" s="602" t="s">
        <v>498</v>
      </c>
      <c r="F2160" s="602" t="s">
        <v>498</v>
      </c>
      <c r="G2160" s="602" t="s">
        <v>497</v>
      </c>
      <c r="H2160" s="602" t="s">
        <v>499</v>
      </c>
      <c r="I2160" s="602" t="s">
        <v>498</v>
      </c>
      <c r="J2160" s="602" t="s">
        <v>499</v>
      </c>
      <c r="K2160" s="602" t="s">
        <v>498</v>
      </c>
      <c r="L2160" s="602" t="s">
        <v>498</v>
      </c>
      <c r="M2160" s="602" t="s">
        <v>497</v>
      </c>
      <c r="N2160" s="602" t="s">
        <v>498</v>
      </c>
      <c r="O2160" s="602" t="s">
        <v>498</v>
      </c>
      <c r="P2160" s="602" t="s">
        <v>498</v>
      </c>
      <c r="Q2160" s="602" t="s">
        <v>498</v>
      </c>
      <c r="R2160" s="602" t="s">
        <v>498</v>
      </c>
      <c r="S2160" s="602" t="s">
        <v>498</v>
      </c>
      <c r="T2160" s="602" t="s">
        <v>498</v>
      </c>
      <c r="U2160" s="602" t="s">
        <v>498</v>
      </c>
      <c r="V2160" s="602" t="s">
        <v>498</v>
      </c>
      <c r="W2160" s="602" t="s">
        <v>498</v>
      </c>
      <c r="X2160" s="602" t="s">
        <v>498</v>
      </c>
    </row>
    <row r="2161" spans="1:24" s="602" customFormat="1">
      <c r="A2161" s="602">
        <v>418159</v>
      </c>
      <c r="B2161" s="602" t="s">
        <v>5842</v>
      </c>
      <c r="C2161" s="602" t="s">
        <v>497</v>
      </c>
      <c r="D2161" s="602" t="s">
        <v>498</v>
      </c>
      <c r="E2161" s="602" t="s">
        <v>498</v>
      </c>
      <c r="F2161" s="602" t="s">
        <v>498</v>
      </c>
      <c r="G2161" s="602" t="s">
        <v>499</v>
      </c>
      <c r="H2161" s="602" t="s">
        <v>498</v>
      </c>
      <c r="I2161" s="602" t="s">
        <v>498</v>
      </c>
      <c r="J2161" s="602" t="s">
        <v>497</v>
      </c>
      <c r="K2161" s="602" t="s">
        <v>498</v>
      </c>
      <c r="L2161" s="602" t="s">
        <v>498</v>
      </c>
      <c r="M2161" s="602" t="s">
        <v>499</v>
      </c>
      <c r="N2161" s="602" t="s">
        <v>498</v>
      </c>
      <c r="O2161" s="602" t="s">
        <v>498</v>
      </c>
      <c r="P2161" s="602" t="s">
        <v>498</v>
      </c>
      <c r="Q2161" s="602" t="s">
        <v>498</v>
      </c>
      <c r="R2161" s="602" t="s">
        <v>498</v>
      </c>
      <c r="S2161" s="602" t="s">
        <v>498</v>
      </c>
      <c r="T2161" s="602" t="s">
        <v>498</v>
      </c>
      <c r="U2161" s="602" t="s">
        <v>498</v>
      </c>
      <c r="V2161" s="602" t="s">
        <v>498</v>
      </c>
      <c r="W2161" s="602" t="s">
        <v>498</v>
      </c>
      <c r="X2161" s="602" t="s">
        <v>498</v>
      </c>
    </row>
    <row r="2162" spans="1:24" s="602" customFormat="1">
      <c r="A2162" s="602">
        <v>418993</v>
      </c>
      <c r="B2162" s="602" t="s">
        <v>5842</v>
      </c>
      <c r="C2162" s="602" t="s">
        <v>497</v>
      </c>
      <c r="D2162" s="602" t="s">
        <v>498</v>
      </c>
      <c r="E2162" s="602" t="s">
        <v>498</v>
      </c>
      <c r="F2162" s="602" t="s">
        <v>498</v>
      </c>
      <c r="G2162" s="602" t="s">
        <v>498</v>
      </c>
      <c r="H2162" s="602" t="s">
        <v>498</v>
      </c>
      <c r="I2162" s="602" t="s">
        <v>499</v>
      </c>
      <c r="J2162" s="602" t="s">
        <v>499</v>
      </c>
      <c r="K2162" s="602" t="s">
        <v>498</v>
      </c>
      <c r="L2162" s="602" t="s">
        <v>498</v>
      </c>
      <c r="M2162" s="602" t="s">
        <v>498</v>
      </c>
      <c r="N2162" s="602" t="s">
        <v>498</v>
      </c>
      <c r="O2162" s="602" t="s">
        <v>498</v>
      </c>
      <c r="P2162" s="602" t="s">
        <v>498</v>
      </c>
      <c r="Q2162" s="602" t="s">
        <v>498</v>
      </c>
      <c r="R2162" s="602" t="s">
        <v>498</v>
      </c>
      <c r="S2162" s="602" t="s">
        <v>498</v>
      </c>
      <c r="T2162" s="602" t="s">
        <v>498</v>
      </c>
      <c r="U2162" s="602" t="s">
        <v>498</v>
      </c>
      <c r="V2162" s="602" t="s">
        <v>498</v>
      </c>
      <c r="W2162" s="602" t="s">
        <v>498</v>
      </c>
      <c r="X2162" s="602" t="s">
        <v>498</v>
      </c>
    </row>
    <row r="2163" spans="1:24" s="602" customFormat="1">
      <c r="A2163" s="602">
        <v>418586</v>
      </c>
      <c r="B2163" s="602" t="s">
        <v>5842</v>
      </c>
      <c r="C2163" s="602" t="s">
        <v>497</v>
      </c>
      <c r="D2163" s="602" t="s">
        <v>498</v>
      </c>
      <c r="E2163" s="602" t="s">
        <v>498</v>
      </c>
      <c r="F2163" s="602" t="s">
        <v>499</v>
      </c>
      <c r="G2163" s="602" t="s">
        <v>499</v>
      </c>
      <c r="H2163" s="602" t="s">
        <v>497</v>
      </c>
      <c r="I2163" s="602" t="s">
        <v>498</v>
      </c>
      <c r="J2163" s="602" t="s">
        <v>499</v>
      </c>
      <c r="K2163" s="602" t="s">
        <v>498</v>
      </c>
      <c r="L2163" s="602" t="s">
        <v>498</v>
      </c>
      <c r="M2163" s="602" t="s">
        <v>498</v>
      </c>
      <c r="N2163" s="602" t="s">
        <v>498</v>
      </c>
      <c r="O2163" s="602" t="s">
        <v>498</v>
      </c>
      <c r="P2163" s="602" t="s">
        <v>498</v>
      </c>
      <c r="Q2163" s="602" t="s">
        <v>498</v>
      </c>
      <c r="R2163" s="602" t="s">
        <v>498</v>
      </c>
      <c r="S2163" s="602" t="s">
        <v>498</v>
      </c>
      <c r="T2163" s="602" t="s">
        <v>498</v>
      </c>
      <c r="U2163" s="602" t="s">
        <v>498</v>
      </c>
      <c r="V2163" s="602" t="s">
        <v>498</v>
      </c>
      <c r="W2163" s="602" t="s">
        <v>498</v>
      </c>
      <c r="X2163" s="602" t="s">
        <v>498</v>
      </c>
    </row>
    <row r="2164" spans="1:24" s="602" customFormat="1">
      <c r="A2164" s="602">
        <v>414396</v>
      </c>
      <c r="B2164" s="602" t="s">
        <v>5842</v>
      </c>
      <c r="C2164" s="602" t="s">
        <v>497</v>
      </c>
      <c r="D2164" s="602" t="s">
        <v>498</v>
      </c>
      <c r="E2164" s="602" t="s">
        <v>498</v>
      </c>
      <c r="F2164" s="602" t="s">
        <v>497</v>
      </c>
      <c r="G2164" s="602" t="s">
        <v>498</v>
      </c>
      <c r="H2164" s="602" t="s">
        <v>497</v>
      </c>
      <c r="I2164" s="602" t="s">
        <v>498</v>
      </c>
      <c r="J2164" s="602" t="s">
        <v>497</v>
      </c>
      <c r="K2164" s="602" t="s">
        <v>498</v>
      </c>
      <c r="L2164" s="602" t="s">
        <v>498</v>
      </c>
      <c r="M2164" s="602" t="s">
        <v>497</v>
      </c>
      <c r="N2164" s="602" t="s">
        <v>498</v>
      </c>
      <c r="O2164" s="602" t="s">
        <v>498</v>
      </c>
      <c r="P2164" s="602" t="s">
        <v>498</v>
      </c>
      <c r="Q2164" s="602" t="s">
        <v>498</v>
      </c>
      <c r="R2164" s="602" t="s">
        <v>498</v>
      </c>
      <c r="S2164" s="602" t="s">
        <v>498</v>
      </c>
      <c r="T2164" s="602" t="s">
        <v>498</v>
      </c>
      <c r="U2164" s="602" t="s">
        <v>498</v>
      </c>
      <c r="V2164" s="602" t="s">
        <v>498</v>
      </c>
      <c r="W2164" s="602" t="s">
        <v>498</v>
      </c>
      <c r="X2164" s="602" t="s">
        <v>498</v>
      </c>
    </row>
    <row r="2165" spans="1:24" s="602" customFormat="1">
      <c r="A2165" s="602">
        <v>418920</v>
      </c>
      <c r="B2165" s="602" t="s">
        <v>5842</v>
      </c>
      <c r="C2165" s="602" t="s">
        <v>497</v>
      </c>
      <c r="D2165" s="602" t="s">
        <v>498</v>
      </c>
      <c r="E2165" s="602" t="s">
        <v>498</v>
      </c>
      <c r="F2165" s="602" t="s">
        <v>498</v>
      </c>
      <c r="G2165" s="602" t="s">
        <v>497</v>
      </c>
      <c r="H2165" s="602" t="s">
        <v>497</v>
      </c>
      <c r="I2165" s="602" t="s">
        <v>498</v>
      </c>
      <c r="J2165" s="602" t="s">
        <v>498</v>
      </c>
      <c r="K2165" s="602" t="s">
        <v>498</v>
      </c>
      <c r="L2165" s="602" t="s">
        <v>498</v>
      </c>
      <c r="M2165" s="602" t="s">
        <v>498</v>
      </c>
      <c r="N2165" s="602" t="s">
        <v>497</v>
      </c>
      <c r="O2165" s="602" t="s">
        <v>497</v>
      </c>
      <c r="P2165" s="602" t="s">
        <v>497</v>
      </c>
      <c r="Q2165" s="602" t="s">
        <v>497</v>
      </c>
      <c r="R2165" s="602" t="s">
        <v>498</v>
      </c>
      <c r="S2165" s="602" t="s">
        <v>498</v>
      </c>
      <c r="T2165" s="602" t="s">
        <v>499</v>
      </c>
      <c r="U2165" s="602" t="s">
        <v>499</v>
      </c>
      <c r="V2165" s="602" t="s">
        <v>498</v>
      </c>
      <c r="W2165" s="602" t="s">
        <v>498</v>
      </c>
      <c r="X2165" s="602" t="s">
        <v>498</v>
      </c>
    </row>
    <row r="2166" spans="1:24" s="602" customFormat="1">
      <c r="A2166" s="602">
        <v>415646</v>
      </c>
      <c r="B2166" s="602" t="s">
        <v>5842</v>
      </c>
      <c r="C2166" s="602" t="s">
        <v>497</v>
      </c>
      <c r="D2166" s="602" t="s">
        <v>498</v>
      </c>
      <c r="E2166" s="602" t="s">
        <v>498</v>
      </c>
      <c r="F2166" s="602" t="s">
        <v>497</v>
      </c>
      <c r="G2166" s="602" t="s">
        <v>497</v>
      </c>
      <c r="H2166" s="602" t="s">
        <v>499</v>
      </c>
      <c r="I2166" s="602" t="s">
        <v>498</v>
      </c>
      <c r="J2166" s="602" t="s">
        <v>499</v>
      </c>
      <c r="K2166" s="602" t="s">
        <v>497</v>
      </c>
      <c r="L2166" s="602" t="s">
        <v>498</v>
      </c>
      <c r="M2166" s="602" t="s">
        <v>497</v>
      </c>
      <c r="N2166" s="602" t="s">
        <v>498</v>
      </c>
      <c r="O2166" s="602" t="s">
        <v>498</v>
      </c>
      <c r="P2166" s="602" t="s">
        <v>498</v>
      </c>
      <c r="Q2166" s="602" t="s">
        <v>499</v>
      </c>
      <c r="R2166" s="602" t="s">
        <v>498</v>
      </c>
      <c r="S2166" s="602" t="s">
        <v>499</v>
      </c>
      <c r="T2166" s="602" t="s">
        <v>498</v>
      </c>
      <c r="U2166" s="602" t="s">
        <v>499</v>
      </c>
      <c r="V2166" s="602" t="s">
        <v>497</v>
      </c>
      <c r="W2166" s="602" t="s">
        <v>498</v>
      </c>
      <c r="X2166" s="602" t="s">
        <v>498</v>
      </c>
    </row>
    <row r="2167" spans="1:24" s="602" customFormat="1">
      <c r="A2167" s="602">
        <v>412480</v>
      </c>
      <c r="B2167" s="602" t="s">
        <v>5842</v>
      </c>
      <c r="C2167" s="602" t="s">
        <v>497</v>
      </c>
      <c r="D2167" s="602" t="s">
        <v>498</v>
      </c>
      <c r="E2167" s="602" t="s">
        <v>498</v>
      </c>
      <c r="F2167" s="602" t="s">
        <v>498</v>
      </c>
      <c r="G2167" s="602" t="s">
        <v>498</v>
      </c>
      <c r="H2167" s="602" t="s">
        <v>499</v>
      </c>
      <c r="I2167" s="602" t="s">
        <v>498</v>
      </c>
      <c r="J2167" s="602" t="s">
        <v>498</v>
      </c>
      <c r="K2167" s="602" t="s">
        <v>498</v>
      </c>
      <c r="L2167" s="602" t="s">
        <v>498</v>
      </c>
      <c r="M2167" s="602" t="s">
        <v>498</v>
      </c>
      <c r="N2167" s="602" t="s">
        <v>498</v>
      </c>
      <c r="O2167" s="602" t="s">
        <v>498</v>
      </c>
      <c r="P2167" s="602" t="s">
        <v>498</v>
      </c>
      <c r="Q2167" s="602" t="s">
        <v>498</v>
      </c>
      <c r="R2167" s="602" t="s">
        <v>497</v>
      </c>
      <c r="S2167" s="602" t="s">
        <v>499</v>
      </c>
      <c r="T2167" s="602" t="s">
        <v>498</v>
      </c>
      <c r="U2167" s="602" t="s">
        <v>498</v>
      </c>
      <c r="V2167" s="602" t="s">
        <v>498</v>
      </c>
      <c r="W2167" s="602" t="s">
        <v>498</v>
      </c>
      <c r="X2167" s="602" t="s">
        <v>498</v>
      </c>
    </row>
    <row r="2168" spans="1:24" s="602" customFormat="1">
      <c r="A2168" s="602">
        <v>417738</v>
      </c>
      <c r="B2168" s="602" t="s">
        <v>5842</v>
      </c>
      <c r="C2168" s="602" t="s">
        <v>497</v>
      </c>
      <c r="D2168" s="602" t="s">
        <v>498</v>
      </c>
      <c r="E2168" s="602" t="s">
        <v>498</v>
      </c>
      <c r="F2168" s="602" t="s">
        <v>497</v>
      </c>
      <c r="G2168" s="602" t="s">
        <v>499</v>
      </c>
      <c r="H2168" s="602" t="s">
        <v>498</v>
      </c>
      <c r="I2168" s="602" t="s">
        <v>497</v>
      </c>
      <c r="J2168" s="602" t="s">
        <v>497</v>
      </c>
      <c r="K2168" s="602" t="s">
        <v>497</v>
      </c>
      <c r="L2168" s="602" t="s">
        <v>498</v>
      </c>
      <c r="M2168" s="602" t="s">
        <v>499</v>
      </c>
      <c r="N2168" s="602" t="s">
        <v>497</v>
      </c>
      <c r="O2168" s="602" t="s">
        <v>497</v>
      </c>
      <c r="P2168" s="602" t="s">
        <v>497</v>
      </c>
      <c r="Q2168" s="602" t="s">
        <v>497</v>
      </c>
      <c r="R2168" s="602" t="s">
        <v>497</v>
      </c>
      <c r="S2168" s="602" t="s">
        <v>499</v>
      </c>
      <c r="T2168" s="602" t="s">
        <v>497</v>
      </c>
      <c r="U2168" s="602" t="s">
        <v>497</v>
      </c>
      <c r="V2168" s="602" t="s">
        <v>497</v>
      </c>
      <c r="W2168" s="602" t="s">
        <v>497</v>
      </c>
      <c r="X2168" s="602" t="s">
        <v>497</v>
      </c>
    </row>
    <row r="2169" spans="1:24" s="602" customFormat="1">
      <c r="A2169" s="602">
        <v>415436</v>
      </c>
      <c r="B2169" s="602" t="s">
        <v>5842</v>
      </c>
      <c r="C2169" s="602" t="s">
        <v>497</v>
      </c>
      <c r="D2169" s="602" t="s">
        <v>498</v>
      </c>
      <c r="E2169" s="602" t="s">
        <v>498</v>
      </c>
      <c r="F2169" s="602" t="s">
        <v>497</v>
      </c>
      <c r="G2169" s="602" t="s">
        <v>498</v>
      </c>
      <c r="H2169" s="602" t="s">
        <v>498</v>
      </c>
      <c r="I2169" s="602" t="s">
        <v>497</v>
      </c>
      <c r="J2169" s="602" t="s">
        <v>497</v>
      </c>
      <c r="K2169" s="602" t="s">
        <v>498</v>
      </c>
      <c r="L2169" s="602" t="s">
        <v>499</v>
      </c>
      <c r="M2169" s="602" t="s">
        <v>498</v>
      </c>
      <c r="N2169" s="602" t="s">
        <v>497</v>
      </c>
      <c r="O2169" s="602" t="s">
        <v>497</v>
      </c>
      <c r="P2169" s="602" t="s">
        <v>497</v>
      </c>
      <c r="Q2169" s="602" t="s">
        <v>497</v>
      </c>
      <c r="R2169" s="602" t="s">
        <v>497</v>
      </c>
      <c r="S2169" s="602" t="s">
        <v>497</v>
      </c>
      <c r="T2169" s="602" t="s">
        <v>497</v>
      </c>
      <c r="U2169" s="602" t="s">
        <v>497</v>
      </c>
      <c r="V2169" s="602" t="s">
        <v>499</v>
      </c>
      <c r="W2169" s="602" t="s">
        <v>498</v>
      </c>
      <c r="X2169" s="602" t="s">
        <v>497</v>
      </c>
    </row>
    <row r="2170" spans="1:24" s="602" customFormat="1">
      <c r="A2170" s="602">
        <v>421803</v>
      </c>
      <c r="B2170" s="602" t="s">
        <v>5842</v>
      </c>
      <c r="C2170" s="602" t="s">
        <v>497</v>
      </c>
      <c r="D2170" s="602" t="s">
        <v>498</v>
      </c>
      <c r="E2170" s="602" t="s">
        <v>499</v>
      </c>
      <c r="F2170" s="602" t="s">
        <v>499</v>
      </c>
      <c r="G2170" s="602" t="s">
        <v>498</v>
      </c>
      <c r="H2170" s="602" t="s">
        <v>497</v>
      </c>
      <c r="I2170" s="602" t="s">
        <v>499</v>
      </c>
      <c r="J2170" s="602" t="s">
        <v>499</v>
      </c>
      <c r="K2170" s="602" t="s">
        <v>499</v>
      </c>
      <c r="L2170" s="602" t="s">
        <v>498</v>
      </c>
      <c r="M2170" s="602" t="s">
        <v>497</v>
      </c>
      <c r="N2170" s="602" t="s">
        <v>499</v>
      </c>
      <c r="O2170" s="602" t="s">
        <v>498</v>
      </c>
      <c r="P2170" s="602" t="s">
        <v>499</v>
      </c>
      <c r="Q2170" s="602" t="s">
        <v>499</v>
      </c>
      <c r="R2170" s="602" t="s">
        <v>498</v>
      </c>
      <c r="S2170" s="602" t="s">
        <v>498</v>
      </c>
      <c r="T2170" s="602" t="s">
        <v>498</v>
      </c>
      <c r="U2170" s="602" t="s">
        <v>498</v>
      </c>
      <c r="V2170" s="602" t="s">
        <v>498</v>
      </c>
      <c r="W2170" s="602" t="s">
        <v>498</v>
      </c>
      <c r="X2170" s="602" t="s">
        <v>498</v>
      </c>
    </row>
    <row r="2171" spans="1:24" s="602" customFormat="1">
      <c r="A2171" s="602">
        <v>419030</v>
      </c>
      <c r="B2171" s="602" t="s">
        <v>5842</v>
      </c>
      <c r="C2171" s="602" t="s">
        <v>497</v>
      </c>
      <c r="D2171" s="602" t="s">
        <v>498</v>
      </c>
      <c r="E2171" s="602" t="s">
        <v>499</v>
      </c>
      <c r="F2171" s="602" t="s">
        <v>499</v>
      </c>
      <c r="G2171" s="602" t="s">
        <v>498</v>
      </c>
      <c r="H2171" s="602" t="s">
        <v>497</v>
      </c>
      <c r="I2171" s="602" t="s">
        <v>499</v>
      </c>
      <c r="J2171" s="602" t="s">
        <v>497</v>
      </c>
      <c r="K2171" s="602" t="s">
        <v>499</v>
      </c>
      <c r="L2171" s="602" t="s">
        <v>498</v>
      </c>
      <c r="M2171" s="602" t="s">
        <v>499</v>
      </c>
      <c r="N2171" s="602" t="s">
        <v>498</v>
      </c>
      <c r="O2171" s="602" t="s">
        <v>499</v>
      </c>
      <c r="P2171" s="602" t="s">
        <v>498</v>
      </c>
      <c r="Q2171" s="602" t="s">
        <v>499</v>
      </c>
      <c r="R2171" s="602" t="s">
        <v>498</v>
      </c>
      <c r="S2171" s="602" t="s">
        <v>498</v>
      </c>
      <c r="T2171" s="602" t="s">
        <v>498</v>
      </c>
      <c r="U2171" s="602" t="s">
        <v>498</v>
      </c>
      <c r="V2171" s="602" t="s">
        <v>498</v>
      </c>
      <c r="W2171" s="602" t="s">
        <v>498</v>
      </c>
      <c r="X2171" s="602" t="s">
        <v>499</v>
      </c>
    </row>
    <row r="2172" spans="1:24" s="602" customFormat="1">
      <c r="A2172" s="602">
        <v>418148</v>
      </c>
      <c r="B2172" s="602" t="s">
        <v>5842</v>
      </c>
      <c r="C2172" s="602" t="s">
        <v>497</v>
      </c>
      <c r="D2172" s="602" t="s">
        <v>498</v>
      </c>
      <c r="E2172" s="602" t="s">
        <v>499</v>
      </c>
      <c r="F2172" s="602" t="s">
        <v>499</v>
      </c>
      <c r="G2172" s="602" t="s">
        <v>499</v>
      </c>
      <c r="H2172" s="602" t="s">
        <v>499</v>
      </c>
      <c r="I2172" s="602" t="s">
        <v>497</v>
      </c>
      <c r="J2172" s="602" t="s">
        <v>498</v>
      </c>
      <c r="K2172" s="602" t="s">
        <v>497</v>
      </c>
      <c r="L2172" s="602" t="s">
        <v>497</v>
      </c>
      <c r="M2172" s="602" t="s">
        <v>499</v>
      </c>
      <c r="N2172" s="602" t="s">
        <v>499</v>
      </c>
      <c r="O2172" s="602" t="s">
        <v>497</v>
      </c>
      <c r="P2172" s="602" t="s">
        <v>497</v>
      </c>
      <c r="Q2172" s="602" t="s">
        <v>499</v>
      </c>
      <c r="R2172" s="602" t="s">
        <v>498</v>
      </c>
      <c r="S2172" s="602" t="s">
        <v>498</v>
      </c>
      <c r="T2172" s="602" t="s">
        <v>499</v>
      </c>
      <c r="U2172" s="602" t="s">
        <v>499</v>
      </c>
      <c r="V2172" s="602" t="s">
        <v>499</v>
      </c>
      <c r="W2172" s="602" t="s">
        <v>499</v>
      </c>
      <c r="X2172" s="602" t="s">
        <v>499</v>
      </c>
    </row>
    <row r="2173" spans="1:24" s="602" customFormat="1">
      <c r="A2173" s="602">
        <v>408349</v>
      </c>
      <c r="B2173" s="602" t="s">
        <v>5842</v>
      </c>
      <c r="C2173" s="602" t="s">
        <v>497</v>
      </c>
      <c r="D2173" s="602" t="s">
        <v>498</v>
      </c>
      <c r="E2173" s="602" t="s">
        <v>499</v>
      </c>
      <c r="F2173" s="602" t="s">
        <v>497</v>
      </c>
      <c r="G2173" s="602" t="s">
        <v>498</v>
      </c>
      <c r="H2173" s="602" t="s">
        <v>498</v>
      </c>
      <c r="I2173" s="602" t="s">
        <v>497</v>
      </c>
      <c r="J2173" s="602" t="s">
        <v>497</v>
      </c>
      <c r="K2173" s="602" t="s">
        <v>499</v>
      </c>
      <c r="L2173" s="602" t="s">
        <v>498</v>
      </c>
      <c r="M2173" s="602" t="s">
        <v>497</v>
      </c>
      <c r="N2173" s="602" t="s">
        <v>497</v>
      </c>
      <c r="O2173" s="602" t="s">
        <v>499</v>
      </c>
      <c r="P2173" s="602" t="s">
        <v>498</v>
      </c>
      <c r="Q2173" s="602" t="s">
        <v>498</v>
      </c>
      <c r="R2173" s="602" t="s">
        <v>498</v>
      </c>
      <c r="S2173" s="602" t="s">
        <v>498</v>
      </c>
      <c r="T2173" s="602" t="s">
        <v>497</v>
      </c>
      <c r="U2173" s="602" t="s">
        <v>497</v>
      </c>
      <c r="V2173" s="602" t="s">
        <v>499</v>
      </c>
      <c r="W2173" s="602" t="s">
        <v>498</v>
      </c>
      <c r="X2173" s="602" t="s">
        <v>498</v>
      </c>
    </row>
    <row r="2174" spans="1:24" s="602" customFormat="1">
      <c r="A2174" s="602">
        <v>412083</v>
      </c>
      <c r="B2174" s="602" t="s">
        <v>5842</v>
      </c>
      <c r="C2174" s="602" t="s">
        <v>497</v>
      </c>
      <c r="D2174" s="602" t="s">
        <v>498</v>
      </c>
      <c r="E2174" s="602" t="s">
        <v>499</v>
      </c>
      <c r="F2174" s="602" t="s">
        <v>499</v>
      </c>
      <c r="G2174" s="602" t="s">
        <v>498</v>
      </c>
      <c r="H2174" s="602" t="s">
        <v>497</v>
      </c>
      <c r="I2174" s="602" t="s">
        <v>497</v>
      </c>
      <c r="J2174" s="602" t="s">
        <v>497</v>
      </c>
      <c r="K2174" s="602" t="s">
        <v>497</v>
      </c>
      <c r="L2174" s="602" t="s">
        <v>498</v>
      </c>
      <c r="M2174" s="602" t="s">
        <v>499</v>
      </c>
      <c r="N2174" s="602" t="s">
        <v>498</v>
      </c>
      <c r="O2174" s="602" t="s">
        <v>499</v>
      </c>
      <c r="P2174" s="602" t="s">
        <v>498</v>
      </c>
      <c r="Q2174" s="602" t="s">
        <v>498</v>
      </c>
      <c r="R2174" s="602" t="s">
        <v>499</v>
      </c>
      <c r="S2174" s="602" t="s">
        <v>498</v>
      </c>
      <c r="T2174" s="602" t="s">
        <v>498</v>
      </c>
      <c r="U2174" s="602" t="s">
        <v>498</v>
      </c>
      <c r="V2174" s="602" t="s">
        <v>498</v>
      </c>
      <c r="W2174" s="602" t="s">
        <v>498</v>
      </c>
      <c r="X2174" s="602" t="s">
        <v>499</v>
      </c>
    </row>
    <row r="2175" spans="1:24" s="602" customFormat="1">
      <c r="A2175" s="602">
        <v>421210</v>
      </c>
      <c r="B2175" s="602" t="s">
        <v>5842</v>
      </c>
      <c r="C2175" s="602" t="s">
        <v>497</v>
      </c>
      <c r="D2175" s="602" t="s">
        <v>498</v>
      </c>
      <c r="E2175" s="602" t="s">
        <v>499</v>
      </c>
      <c r="F2175" s="602" t="s">
        <v>497</v>
      </c>
      <c r="G2175" s="602" t="s">
        <v>498</v>
      </c>
      <c r="H2175" s="602" t="s">
        <v>499</v>
      </c>
      <c r="I2175" s="602" t="s">
        <v>497</v>
      </c>
      <c r="J2175" s="602" t="s">
        <v>499</v>
      </c>
      <c r="K2175" s="602" t="s">
        <v>499</v>
      </c>
      <c r="L2175" s="602" t="s">
        <v>498</v>
      </c>
      <c r="M2175" s="602" t="s">
        <v>498</v>
      </c>
      <c r="N2175" s="602" t="s">
        <v>499</v>
      </c>
      <c r="O2175" s="602" t="s">
        <v>497</v>
      </c>
      <c r="P2175" s="602" t="s">
        <v>498</v>
      </c>
      <c r="Q2175" s="602" t="s">
        <v>498</v>
      </c>
      <c r="R2175" s="602" t="s">
        <v>498</v>
      </c>
      <c r="S2175" s="602" t="s">
        <v>499</v>
      </c>
      <c r="T2175" s="602" t="s">
        <v>498</v>
      </c>
      <c r="U2175" s="602" t="s">
        <v>499</v>
      </c>
      <c r="V2175" s="602" t="s">
        <v>498</v>
      </c>
      <c r="W2175" s="602" t="s">
        <v>499</v>
      </c>
      <c r="X2175" s="602" t="s">
        <v>498</v>
      </c>
    </row>
    <row r="2176" spans="1:24" s="602" customFormat="1">
      <c r="A2176" s="602">
        <v>412871</v>
      </c>
      <c r="B2176" s="602" t="s">
        <v>5842</v>
      </c>
      <c r="C2176" s="602" t="s">
        <v>497</v>
      </c>
      <c r="D2176" s="602" t="s">
        <v>498</v>
      </c>
      <c r="E2176" s="602" t="s">
        <v>499</v>
      </c>
      <c r="F2176" s="602" t="s">
        <v>499</v>
      </c>
      <c r="G2176" s="602" t="s">
        <v>498</v>
      </c>
      <c r="H2176" s="602" t="s">
        <v>499</v>
      </c>
      <c r="I2176" s="602" t="s">
        <v>497</v>
      </c>
      <c r="J2176" s="602" t="s">
        <v>499</v>
      </c>
      <c r="K2176" s="602" t="s">
        <v>499</v>
      </c>
      <c r="L2176" s="602" t="s">
        <v>497</v>
      </c>
      <c r="M2176" s="602" t="s">
        <v>499</v>
      </c>
      <c r="N2176" s="602" t="s">
        <v>497</v>
      </c>
      <c r="O2176" s="602" t="s">
        <v>497</v>
      </c>
      <c r="P2176" s="602" t="s">
        <v>498</v>
      </c>
      <c r="Q2176" s="602" t="s">
        <v>498</v>
      </c>
      <c r="R2176" s="602" t="s">
        <v>497</v>
      </c>
      <c r="S2176" s="602" t="s">
        <v>499</v>
      </c>
      <c r="T2176" s="602" t="s">
        <v>499</v>
      </c>
      <c r="U2176" s="602" t="s">
        <v>499</v>
      </c>
      <c r="V2176" s="602" t="s">
        <v>498</v>
      </c>
      <c r="W2176" s="602" t="s">
        <v>497</v>
      </c>
      <c r="X2176" s="602" t="s">
        <v>498</v>
      </c>
    </row>
    <row r="2177" spans="1:24" s="602" customFormat="1">
      <c r="A2177" s="602">
        <v>408637</v>
      </c>
      <c r="B2177" s="602" t="s">
        <v>5842</v>
      </c>
      <c r="C2177" s="602" t="s">
        <v>497</v>
      </c>
      <c r="D2177" s="602" t="s">
        <v>498</v>
      </c>
      <c r="E2177" s="602" t="s">
        <v>499</v>
      </c>
      <c r="F2177" s="602" t="s">
        <v>498</v>
      </c>
      <c r="G2177" s="602" t="s">
        <v>497</v>
      </c>
      <c r="H2177" s="602" t="s">
        <v>498</v>
      </c>
      <c r="I2177" s="602" t="s">
        <v>497</v>
      </c>
      <c r="J2177" s="602" t="s">
        <v>499</v>
      </c>
      <c r="K2177" s="602" t="s">
        <v>497</v>
      </c>
      <c r="L2177" s="602" t="s">
        <v>497</v>
      </c>
      <c r="M2177" s="602" t="s">
        <v>497</v>
      </c>
      <c r="N2177" s="602" t="s">
        <v>498</v>
      </c>
      <c r="O2177" s="602" t="s">
        <v>497</v>
      </c>
      <c r="P2177" s="602" t="s">
        <v>497</v>
      </c>
      <c r="Q2177" s="602" t="s">
        <v>498</v>
      </c>
      <c r="R2177" s="602" t="s">
        <v>498</v>
      </c>
      <c r="S2177" s="602" t="s">
        <v>498</v>
      </c>
      <c r="T2177" s="602" t="s">
        <v>498</v>
      </c>
      <c r="U2177" s="602" t="s">
        <v>499</v>
      </c>
      <c r="V2177" s="602" t="s">
        <v>499</v>
      </c>
      <c r="W2177" s="602" t="s">
        <v>499</v>
      </c>
      <c r="X2177" s="602" t="s">
        <v>497</v>
      </c>
    </row>
    <row r="2178" spans="1:24" s="602" customFormat="1">
      <c r="A2178" s="602">
        <v>417512</v>
      </c>
      <c r="B2178" s="602" t="s">
        <v>5842</v>
      </c>
      <c r="C2178" s="602" t="s">
        <v>497</v>
      </c>
      <c r="D2178" s="602" t="s">
        <v>498</v>
      </c>
      <c r="E2178" s="602" t="s">
        <v>499</v>
      </c>
      <c r="F2178" s="602" t="s">
        <v>498</v>
      </c>
      <c r="G2178" s="602" t="s">
        <v>497</v>
      </c>
      <c r="H2178" s="602" t="s">
        <v>499</v>
      </c>
      <c r="I2178" s="602" t="s">
        <v>499</v>
      </c>
      <c r="J2178" s="602" t="s">
        <v>499</v>
      </c>
      <c r="K2178" s="602" t="s">
        <v>499</v>
      </c>
      <c r="L2178" s="602" t="s">
        <v>499</v>
      </c>
      <c r="M2178" s="602" t="s">
        <v>499</v>
      </c>
      <c r="N2178" s="602" t="s">
        <v>498</v>
      </c>
      <c r="O2178" s="602" t="s">
        <v>498</v>
      </c>
      <c r="P2178" s="602" t="s">
        <v>498</v>
      </c>
      <c r="Q2178" s="602" t="s">
        <v>498</v>
      </c>
      <c r="R2178" s="602" t="s">
        <v>498</v>
      </c>
      <c r="S2178" s="602" t="s">
        <v>498</v>
      </c>
      <c r="T2178" s="602" t="s">
        <v>498</v>
      </c>
      <c r="U2178" s="602" t="s">
        <v>498</v>
      </c>
      <c r="V2178" s="602" t="s">
        <v>498</v>
      </c>
      <c r="W2178" s="602" t="s">
        <v>498</v>
      </c>
      <c r="X2178" s="602" t="s">
        <v>498</v>
      </c>
    </row>
    <row r="2179" spans="1:24" s="602" customFormat="1">
      <c r="A2179" s="602">
        <v>409997</v>
      </c>
      <c r="B2179" s="602" t="s">
        <v>5842</v>
      </c>
      <c r="C2179" s="602" t="s">
        <v>497</v>
      </c>
      <c r="D2179" s="602" t="s">
        <v>498</v>
      </c>
      <c r="E2179" s="602" t="s">
        <v>499</v>
      </c>
      <c r="F2179" s="602" t="s">
        <v>499</v>
      </c>
      <c r="G2179" s="602" t="s">
        <v>498</v>
      </c>
      <c r="H2179" s="602" t="s">
        <v>498</v>
      </c>
      <c r="I2179" s="602" t="s">
        <v>497</v>
      </c>
      <c r="J2179" s="602" t="s">
        <v>497</v>
      </c>
      <c r="K2179" s="602" t="s">
        <v>497</v>
      </c>
      <c r="L2179" s="602" t="s">
        <v>498</v>
      </c>
      <c r="M2179" s="602" t="s">
        <v>497</v>
      </c>
      <c r="N2179" s="602" t="s">
        <v>499</v>
      </c>
      <c r="O2179" s="602" t="s">
        <v>499</v>
      </c>
      <c r="P2179" s="602" t="s">
        <v>498</v>
      </c>
      <c r="Q2179" s="602" t="s">
        <v>498</v>
      </c>
      <c r="R2179" s="602" t="s">
        <v>498</v>
      </c>
      <c r="S2179" s="602" t="s">
        <v>498</v>
      </c>
      <c r="T2179" s="602" t="s">
        <v>498</v>
      </c>
      <c r="U2179" s="602" t="s">
        <v>499</v>
      </c>
      <c r="V2179" s="602" t="s">
        <v>499</v>
      </c>
      <c r="W2179" s="602" t="s">
        <v>498</v>
      </c>
      <c r="X2179" s="602" t="s">
        <v>498</v>
      </c>
    </row>
    <row r="2180" spans="1:24" s="602" customFormat="1">
      <c r="A2180" s="602">
        <v>411055</v>
      </c>
      <c r="B2180" s="602" t="s">
        <v>5842</v>
      </c>
      <c r="C2180" s="602" t="s">
        <v>497</v>
      </c>
      <c r="D2180" s="602" t="s">
        <v>498</v>
      </c>
      <c r="E2180" s="602" t="s">
        <v>499</v>
      </c>
      <c r="F2180" s="602" t="s">
        <v>499</v>
      </c>
      <c r="G2180" s="602" t="s">
        <v>498</v>
      </c>
      <c r="H2180" s="602" t="s">
        <v>497</v>
      </c>
      <c r="I2180" s="602" t="s">
        <v>497</v>
      </c>
      <c r="J2180" s="602" t="s">
        <v>497</v>
      </c>
      <c r="K2180" s="602" t="s">
        <v>497</v>
      </c>
      <c r="L2180" s="602" t="s">
        <v>498</v>
      </c>
      <c r="M2180" s="602" t="s">
        <v>499</v>
      </c>
      <c r="N2180" s="602" t="s">
        <v>499</v>
      </c>
      <c r="O2180" s="602" t="s">
        <v>497</v>
      </c>
      <c r="P2180" s="602" t="s">
        <v>498</v>
      </c>
      <c r="Q2180" s="602" t="s">
        <v>498</v>
      </c>
      <c r="R2180" s="602" t="s">
        <v>498</v>
      </c>
      <c r="S2180" s="602" t="s">
        <v>498</v>
      </c>
      <c r="T2180" s="602" t="s">
        <v>498</v>
      </c>
      <c r="U2180" s="602" t="s">
        <v>497</v>
      </c>
      <c r="V2180" s="602" t="s">
        <v>498</v>
      </c>
      <c r="W2180" s="602" t="s">
        <v>498</v>
      </c>
      <c r="X2180" s="602" t="s">
        <v>498</v>
      </c>
    </row>
    <row r="2181" spans="1:24" s="602" customFormat="1">
      <c r="A2181" s="602">
        <v>413447</v>
      </c>
      <c r="B2181" s="602" t="s">
        <v>5842</v>
      </c>
      <c r="C2181" s="602" t="s">
        <v>497</v>
      </c>
      <c r="D2181" s="602" t="s">
        <v>498</v>
      </c>
      <c r="E2181" s="602" t="s">
        <v>499</v>
      </c>
      <c r="F2181" s="602" t="s">
        <v>499</v>
      </c>
      <c r="G2181" s="602" t="s">
        <v>498</v>
      </c>
      <c r="H2181" s="602" t="s">
        <v>497</v>
      </c>
      <c r="I2181" s="602" t="s">
        <v>499</v>
      </c>
      <c r="J2181" s="602" t="s">
        <v>497</v>
      </c>
      <c r="K2181" s="602" t="s">
        <v>499</v>
      </c>
      <c r="L2181" s="602" t="s">
        <v>498</v>
      </c>
      <c r="M2181" s="602" t="s">
        <v>497</v>
      </c>
      <c r="N2181" s="602" t="s">
        <v>498</v>
      </c>
      <c r="O2181" s="602" t="s">
        <v>499</v>
      </c>
      <c r="P2181" s="602" t="s">
        <v>498</v>
      </c>
      <c r="Q2181" s="602" t="s">
        <v>498</v>
      </c>
      <c r="R2181" s="602" t="s">
        <v>498</v>
      </c>
      <c r="S2181" s="602" t="s">
        <v>498</v>
      </c>
      <c r="T2181" s="602" t="s">
        <v>498</v>
      </c>
      <c r="U2181" s="602" t="s">
        <v>499</v>
      </c>
      <c r="V2181" s="602" t="s">
        <v>498</v>
      </c>
      <c r="W2181" s="602" t="s">
        <v>498</v>
      </c>
      <c r="X2181" s="602" t="s">
        <v>498</v>
      </c>
    </row>
    <row r="2182" spans="1:24" s="602" customFormat="1">
      <c r="A2182" s="602">
        <v>413589</v>
      </c>
      <c r="B2182" s="602" t="s">
        <v>5842</v>
      </c>
      <c r="C2182" s="602" t="s">
        <v>497</v>
      </c>
      <c r="D2182" s="602" t="s">
        <v>498</v>
      </c>
      <c r="E2182" s="602" t="s">
        <v>499</v>
      </c>
      <c r="F2182" s="602" t="s">
        <v>499</v>
      </c>
      <c r="G2182" s="602" t="s">
        <v>497</v>
      </c>
      <c r="H2182" s="602" t="s">
        <v>499</v>
      </c>
      <c r="I2182" s="602" t="s">
        <v>497</v>
      </c>
      <c r="J2182" s="602" t="s">
        <v>497</v>
      </c>
      <c r="K2182" s="602" t="s">
        <v>499</v>
      </c>
      <c r="L2182" s="602" t="s">
        <v>497</v>
      </c>
      <c r="M2182" s="602" t="s">
        <v>499</v>
      </c>
      <c r="N2182" s="602" t="s">
        <v>499</v>
      </c>
      <c r="O2182" s="602" t="s">
        <v>499</v>
      </c>
      <c r="P2182" s="602" t="s">
        <v>497</v>
      </c>
      <c r="Q2182" s="602" t="s">
        <v>498</v>
      </c>
      <c r="R2182" s="602" t="s">
        <v>498</v>
      </c>
      <c r="S2182" s="602" t="s">
        <v>498</v>
      </c>
      <c r="T2182" s="602" t="s">
        <v>498</v>
      </c>
      <c r="U2182" s="602" t="s">
        <v>498</v>
      </c>
      <c r="V2182" s="602" t="s">
        <v>498</v>
      </c>
      <c r="W2182" s="602" t="s">
        <v>498</v>
      </c>
      <c r="X2182" s="602" t="s">
        <v>498</v>
      </c>
    </row>
    <row r="2183" spans="1:24" s="602" customFormat="1">
      <c r="A2183" s="602">
        <v>415739</v>
      </c>
      <c r="B2183" s="602" t="s">
        <v>5842</v>
      </c>
      <c r="C2183" s="602" t="s">
        <v>497</v>
      </c>
      <c r="D2183" s="602" t="s">
        <v>498</v>
      </c>
      <c r="E2183" s="602" t="s">
        <v>499</v>
      </c>
      <c r="F2183" s="602" t="s">
        <v>499</v>
      </c>
      <c r="G2183" s="602" t="s">
        <v>498</v>
      </c>
      <c r="H2183" s="602" t="s">
        <v>497</v>
      </c>
      <c r="I2183" s="602" t="s">
        <v>499</v>
      </c>
      <c r="J2183" s="602" t="s">
        <v>498</v>
      </c>
      <c r="K2183" s="602" t="s">
        <v>499</v>
      </c>
      <c r="L2183" s="602" t="s">
        <v>498</v>
      </c>
      <c r="M2183" s="602" t="s">
        <v>499</v>
      </c>
      <c r="N2183" s="602" t="s">
        <v>498</v>
      </c>
      <c r="O2183" s="602" t="s">
        <v>498</v>
      </c>
      <c r="P2183" s="602" t="s">
        <v>498</v>
      </c>
      <c r="Q2183" s="602" t="s">
        <v>498</v>
      </c>
      <c r="R2183" s="602" t="s">
        <v>498</v>
      </c>
      <c r="S2183" s="602" t="s">
        <v>498</v>
      </c>
      <c r="T2183" s="602" t="s">
        <v>498</v>
      </c>
      <c r="U2183" s="602" t="s">
        <v>498</v>
      </c>
      <c r="V2183" s="602" t="s">
        <v>498</v>
      </c>
      <c r="W2183" s="602" t="s">
        <v>498</v>
      </c>
      <c r="X2183" s="602" t="s">
        <v>498</v>
      </c>
    </row>
    <row r="2184" spans="1:24" s="602" customFormat="1">
      <c r="A2184" s="602">
        <v>417730</v>
      </c>
      <c r="B2184" s="602" t="s">
        <v>5842</v>
      </c>
      <c r="C2184" s="602" t="s">
        <v>497</v>
      </c>
      <c r="D2184" s="602" t="s">
        <v>498</v>
      </c>
      <c r="E2184" s="602" t="s">
        <v>499</v>
      </c>
      <c r="F2184" s="602" t="s">
        <v>499</v>
      </c>
      <c r="G2184" s="602" t="s">
        <v>499</v>
      </c>
      <c r="H2184" s="602" t="s">
        <v>499</v>
      </c>
      <c r="I2184" s="602" t="s">
        <v>499</v>
      </c>
      <c r="J2184" s="602" t="s">
        <v>499</v>
      </c>
      <c r="K2184" s="602" t="s">
        <v>497</v>
      </c>
      <c r="L2184" s="602" t="s">
        <v>499</v>
      </c>
      <c r="M2184" s="602" t="s">
        <v>499</v>
      </c>
      <c r="N2184" s="602" t="s">
        <v>499</v>
      </c>
      <c r="O2184" s="602" t="s">
        <v>498</v>
      </c>
      <c r="P2184" s="602" t="s">
        <v>498</v>
      </c>
      <c r="Q2184" s="602" t="s">
        <v>499</v>
      </c>
      <c r="R2184" s="602" t="s">
        <v>498</v>
      </c>
      <c r="S2184" s="602" t="s">
        <v>498</v>
      </c>
      <c r="T2184" s="602" t="s">
        <v>498</v>
      </c>
      <c r="U2184" s="602" t="s">
        <v>498</v>
      </c>
      <c r="V2184" s="602" t="s">
        <v>498</v>
      </c>
      <c r="W2184" s="602" t="s">
        <v>498</v>
      </c>
      <c r="X2184" s="602" t="s">
        <v>498</v>
      </c>
    </row>
    <row r="2185" spans="1:24" s="602" customFormat="1">
      <c r="A2185" s="602">
        <v>408842</v>
      </c>
      <c r="B2185" s="602" t="s">
        <v>5842</v>
      </c>
      <c r="C2185" s="602" t="s">
        <v>497</v>
      </c>
      <c r="D2185" s="602" t="s">
        <v>498</v>
      </c>
      <c r="E2185" s="602" t="s">
        <v>499</v>
      </c>
      <c r="F2185" s="602" t="s">
        <v>497</v>
      </c>
      <c r="G2185" s="602" t="s">
        <v>498</v>
      </c>
      <c r="H2185" s="602" t="s">
        <v>498</v>
      </c>
      <c r="I2185" s="602" t="s">
        <v>498</v>
      </c>
      <c r="J2185" s="602" t="s">
        <v>498</v>
      </c>
      <c r="K2185" s="602" t="s">
        <v>497</v>
      </c>
      <c r="L2185" s="602" t="s">
        <v>499</v>
      </c>
      <c r="M2185" s="602" t="s">
        <v>498</v>
      </c>
      <c r="N2185" s="602" t="s">
        <v>498</v>
      </c>
      <c r="O2185" s="602" t="s">
        <v>498</v>
      </c>
      <c r="P2185" s="602" t="s">
        <v>498</v>
      </c>
      <c r="Q2185" s="602" t="s">
        <v>498</v>
      </c>
      <c r="R2185" s="602" t="s">
        <v>498</v>
      </c>
      <c r="S2185" s="602" t="s">
        <v>498</v>
      </c>
      <c r="T2185" s="602" t="s">
        <v>498</v>
      </c>
      <c r="U2185" s="602" t="s">
        <v>498</v>
      </c>
      <c r="V2185" s="602" t="s">
        <v>498</v>
      </c>
      <c r="W2185" s="602" t="s">
        <v>498</v>
      </c>
      <c r="X2185" s="602" t="s">
        <v>498</v>
      </c>
    </row>
    <row r="2186" spans="1:24" s="602" customFormat="1">
      <c r="A2186" s="602">
        <v>412603</v>
      </c>
      <c r="B2186" s="602" t="s">
        <v>5842</v>
      </c>
      <c r="C2186" s="602" t="s">
        <v>497</v>
      </c>
      <c r="D2186" s="602" t="s">
        <v>498</v>
      </c>
      <c r="E2186" s="602" t="s">
        <v>499</v>
      </c>
      <c r="F2186" s="602" t="s">
        <v>499</v>
      </c>
      <c r="G2186" s="602" t="s">
        <v>498</v>
      </c>
      <c r="H2186" s="602" t="s">
        <v>497</v>
      </c>
      <c r="I2186" s="602" t="s">
        <v>497</v>
      </c>
      <c r="J2186" s="602" t="s">
        <v>497</v>
      </c>
      <c r="K2186" s="602" t="s">
        <v>499</v>
      </c>
      <c r="L2186" s="602" t="s">
        <v>498</v>
      </c>
      <c r="M2186" s="602" t="s">
        <v>497</v>
      </c>
      <c r="N2186" s="602" t="s">
        <v>497</v>
      </c>
      <c r="O2186" s="602" t="s">
        <v>497</v>
      </c>
      <c r="P2186" s="602" t="s">
        <v>498</v>
      </c>
      <c r="Q2186" s="602" t="s">
        <v>498</v>
      </c>
      <c r="R2186" s="602" t="s">
        <v>498</v>
      </c>
      <c r="S2186" s="602" t="s">
        <v>498</v>
      </c>
      <c r="T2186" s="602" t="s">
        <v>497</v>
      </c>
      <c r="U2186" s="602" t="s">
        <v>499</v>
      </c>
      <c r="V2186" s="602" t="s">
        <v>498</v>
      </c>
      <c r="W2186" s="602" t="s">
        <v>497</v>
      </c>
      <c r="X2186" s="602" t="s">
        <v>498</v>
      </c>
    </row>
    <row r="2187" spans="1:24" s="602" customFormat="1">
      <c r="A2187" s="602">
        <v>411966</v>
      </c>
      <c r="B2187" s="602" t="s">
        <v>5842</v>
      </c>
      <c r="C2187" s="602" t="s">
        <v>497</v>
      </c>
      <c r="D2187" s="602" t="s">
        <v>498</v>
      </c>
      <c r="E2187" s="602" t="s">
        <v>499</v>
      </c>
      <c r="F2187" s="602" t="s">
        <v>499</v>
      </c>
      <c r="G2187" s="602" t="s">
        <v>498</v>
      </c>
      <c r="H2187" s="602" t="s">
        <v>497</v>
      </c>
      <c r="I2187" s="602" t="s">
        <v>497</v>
      </c>
      <c r="J2187" s="602" t="s">
        <v>499</v>
      </c>
      <c r="K2187" s="602" t="s">
        <v>497</v>
      </c>
      <c r="L2187" s="602" t="s">
        <v>498</v>
      </c>
      <c r="M2187" s="602" t="s">
        <v>499</v>
      </c>
      <c r="N2187" s="602" t="s">
        <v>497</v>
      </c>
      <c r="O2187" s="602" t="s">
        <v>497</v>
      </c>
      <c r="P2187" s="602" t="s">
        <v>498</v>
      </c>
      <c r="Q2187" s="602" t="s">
        <v>498</v>
      </c>
      <c r="R2187" s="602" t="s">
        <v>499</v>
      </c>
      <c r="S2187" s="602" t="s">
        <v>498</v>
      </c>
      <c r="T2187" s="602" t="s">
        <v>498</v>
      </c>
      <c r="U2187" s="602" t="s">
        <v>498</v>
      </c>
      <c r="V2187" s="602" t="s">
        <v>498</v>
      </c>
      <c r="W2187" s="602" t="s">
        <v>499</v>
      </c>
      <c r="X2187" s="602" t="s">
        <v>498</v>
      </c>
    </row>
    <row r="2188" spans="1:24" s="602" customFormat="1">
      <c r="A2188" s="602">
        <v>410762</v>
      </c>
      <c r="B2188" s="602" t="s">
        <v>5842</v>
      </c>
      <c r="C2188" s="602" t="s">
        <v>497</v>
      </c>
      <c r="D2188" s="602" t="s">
        <v>498</v>
      </c>
      <c r="E2188" s="602" t="s">
        <v>499</v>
      </c>
      <c r="F2188" s="602" t="s">
        <v>497</v>
      </c>
      <c r="G2188" s="602" t="s">
        <v>498</v>
      </c>
      <c r="H2188" s="602" t="s">
        <v>497</v>
      </c>
      <c r="I2188" s="602" t="s">
        <v>497</v>
      </c>
      <c r="J2188" s="602" t="s">
        <v>497</v>
      </c>
      <c r="K2188" s="602" t="s">
        <v>497</v>
      </c>
      <c r="L2188" s="602" t="s">
        <v>498</v>
      </c>
      <c r="M2188" s="602" t="s">
        <v>497</v>
      </c>
      <c r="N2188" s="602" t="s">
        <v>497</v>
      </c>
      <c r="O2188" s="602" t="s">
        <v>497</v>
      </c>
      <c r="P2188" s="602" t="s">
        <v>498</v>
      </c>
      <c r="Q2188" s="602" t="s">
        <v>498</v>
      </c>
      <c r="R2188" s="602" t="s">
        <v>497</v>
      </c>
      <c r="S2188" s="602" t="s">
        <v>498</v>
      </c>
      <c r="T2188" s="602" t="s">
        <v>497</v>
      </c>
      <c r="U2188" s="602" t="s">
        <v>498</v>
      </c>
      <c r="V2188" s="602" t="s">
        <v>498</v>
      </c>
      <c r="W2188" s="602" t="s">
        <v>497</v>
      </c>
      <c r="X2188" s="602" t="s">
        <v>498</v>
      </c>
    </row>
    <row r="2189" spans="1:24" s="602" customFormat="1">
      <c r="A2189" s="602">
        <v>410525</v>
      </c>
      <c r="B2189" s="602" t="s">
        <v>5842</v>
      </c>
      <c r="C2189" s="602" t="s">
        <v>497</v>
      </c>
      <c r="D2189" s="602" t="s">
        <v>498</v>
      </c>
      <c r="E2189" s="602" t="s">
        <v>499</v>
      </c>
      <c r="F2189" s="602" t="s">
        <v>499</v>
      </c>
      <c r="G2189" s="602" t="s">
        <v>498</v>
      </c>
      <c r="H2189" s="602" t="s">
        <v>497</v>
      </c>
      <c r="I2189" s="602" t="s">
        <v>497</v>
      </c>
      <c r="J2189" s="602" t="s">
        <v>497</v>
      </c>
      <c r="K2189" s="602" t="s">
        <v>497</v>
      </c>
      <c r="L2189" s="602" t="s">
        <v>498</v>
      </c>
      <c r="M2189" s="602" t="s">
        <v>497</v>
      </c>
      <c r="N2189" s="602" t="s">
        <v>497</v>
      </c>
      <c r="O2189" s="602" t="s">
        <v>497</v>
      </c>
      <c r="P2189" s="602" t="s">
        <v>498</v>
      </c>
      <c r="Q2189" s="602" t="s">
        <v>498</v>
      </c>
      <c r="R2189" s="602" t="s">
        <v>498</v>
      </c>
      <c r="S2189" s="602" t="s">
        <v>499</v>
      </c>
      <c r="T2189" s="602" t="s">
        <v>498</v>
      </c>
      <c r="U2189" s="602" t="s">
        <v>499</v>
      </c>
      <c r="V2189" s="602" t="s">
        <v>498</v>
      </c>
      <c r="W2189" s="602" t="s">
        <v>499</v>
      </c>
      <c r="X2189" s="602" t="s">
        <v>498</v>
      </c>
    </row>
    <row r="2190" spans="1:24" s="602" customFormat="1">
      <c r="A2190" s="602">
        <v>417576</v>
      </c>
      <c r="B2190" s="602" t="s">
        <v>5842</v>
      </c>
      <c r="C2190" s="602" t="s">
        <v>497</v>
      </c>
      <c r="D2190" s="602" t="s">
        <v>498</v>
      </c>
      <c r="E2190" s="602" t="s">
        <v>499</v>
      </c>
      <c r="F2190" s="602" t="s">
        <v>499</v>
      </c>
      <c r="G2190" s="602" t="s">
        <v>499</v>
      </c>
      <c r="H2190" s="602" t="s">
        <v>499</v>
      </c>
      <c r="I2190" s="602" t="s">
        <v>498</v>
      </c>
      <c r="J2190" s="602" t="s">
        <v>499</v>
      </c>
      <c r="K2190" s="602" t="s">
        <v>497</v>
      </c>
      <c r="L2190" s="602" t="s">
        <v>498</v>
      </c>
      <c r="M2190" s="602" t="s">
        <v>499</v>
      </c>
      <c r="N2190" s="602" t="s">
        <v>498</v>
      </c>
      <c r="O2190" s="602" t="s">
        <v>498</v>
      </c>
      <c r="P2190" s="602" t="s">
        <v>498</v>
      </c>
      <c r="Q2190" s="602" t="s">
        <v>499</v>
      </c>
      <c r="R2190" s="602" t="s">
        <v>498</v>
      </c>
      <c r="S2190" s="602" t="s">
        <v>499</v>
      </c>
      <c r="T2190" s="602" t="s">
        <v>498</v>
      </c>
      <c r="U2190" s="602" t="s">
        <v>498</v>
      </c>
      <c r="V2190" s="602" t="s">
        <v>498</v>
      </c>
      <c r="W2190" s="602" t="s">
        <v>498</v>
      </c>
      <c r="X2190" s="602" t="s">
        <v>498</v>
      </c>
    </row>
    <row r="2191" spans="1:24" s="602" customFormat="1">
      <c r="A2191" s="602">
        <v>409844</v>
      </c>
      <c r="B2191" s="602" t="s">
        <v>5842</v>
      </c>
      <c r="C2191" s="602" t="s">
        <v>497</v>
      </c>
      <c r="D2191" s="602" t="s">
        <v>498</v>
      </c>
      <c r="E2191" s="602" t="s">
        <v>499</v>
      </c>
      <c r="F2191" s="602" t="s">
        <v>497</v>
      </c>
      <c r="G2191" s="602" t="s">
        <v>497</v>
      </c>
      <c r="H2191" s="602" t="s">
        <v>499</v>
      </c>
      <c r="I2191" s="602" t="s">
        <v>497</v>
      </c>
      <c r="J2191" s="602" t="s">
        <v>498</v>
      </c>
      <c r="K2191" s="602" t="s">
        <v>497</v>
      </c>
      <c r="L2191" s="602" t="s">
        <v>498</v>
      </c>
      <c r="M2191" s="602" t="s">
        <v>499</v>
      </c>
      <c r="N2191" s="602" t="s">
        <v>498</v>
      </c>
      <c r="O2191" s="602" t="s">
        <v>497</v>
      </c>
      <c r="P2191" s="602" t="s">
        <v>498</v>
      </c>
      <c r="Q2191" s="602" t="s">
        <v>499</v>
      </c>
      <c r="R2191" s="602" t="s">
        <v>498</v>
      </c>
      <c r="S2191" s="602" t="s">
        <v>499</v>
      </c>
      <c r="T2191" s="602" t="s">
        <v>498</v>
      </c>
      <c r="U2191" s="602" t="s">
        <v>497</v>
      </c>
      <c r="V2191" s="602" t="s">
        <v>497</v>
      </c>
      <c r="W2191" s="602" t="s">
        <v>498</v>
      </c>
      <c r="X2191" s="602" t="s">
        <v>498</v>
      </c>
    </row>
    <row r="2192" spans="1:24" s="602" customFormat="1">
      <c r="A2192" s="602">
        <v>410644</v>
      </c>
      <c r="B2192" s="602" t="s">
        <v>5842</v>
      </c>
      <c r="C2192" s="602" t="s">
        <v>497</v>
      </c>
      <c r="D2192" s="602" t="s">
        <v>498</v>
      </c>
      <c r="E2192" s="602" t="s">
        <v>499</v>
      </c>
      <c r="F2192" s="602" t="s">
        <v>497</v>
      </c>
      <c r="G2192" s="602" t="s">
        <v>497</v>
      </c>
      <c r="H2192" s="602" t="s">
        <v>499</v>
      </c>
      <c r="I2192" s="602" t="s">
        <v>497</v>
      </c>
      <c r="J2192" s="602" t="s">
        <v>497</v>
      </c>
      <c r="K2192" s="602" t="s">
        <v>497</v>
      </c>
      <c r="L2192" s="602" t="s">
        <v>497</v>
      </c>
      <c r="M2192" s="602" t="s">
        <v>497</v>
      </c>
      <c r="N2192" s="602" t="s">
        <v>498</v>
      </c>
      <c r="O2192" s="602" t="s">
        <v>499</v>
      </c>
      <c r="P2192" s="602" t="s">
        <v>498</v>
      </c>
      <c r="Q2192" s="602" t="s">
        <v>499</v>
      </c>
      <c r="R2192" s="602" t="s">
        <v>498</v>
      </c>
      <c r="S2192" s="602" t="s">
        <v>499</v>
      </c>
      <c r="T2192" s="602" t="s">
        <v>498</v>
      </c>
      <c r="U2192" s="602" t="s">
        <v>498</v>
      </c>
      <c r="V2192" s="602" t="s">
        <v>498</v>
      </c>
      <c r="W2192" s="602" t="s">
        <v>498</v>
      </c>
      <c r="X2192" s="602" t="s">
        <v>498</v>
      </c>
    </row>
    <row r="2193" spans="1:24" s="602" customFormat="1">
      <c r="A2193" s="602">
        <v>415429</v>
      </c>
      <c r="B2193" s="602" t="s">
        <v>5842</v>
      </c>
      <c r="C2193" s="602" t="s">
        <v>497</v>
      </c>
      <c r="D2193" s="602" t="s">
        <v>498</v>
      </c>
      <c r="E2193" s="602" t="s">
        <v>499</v>
      </c>
      <c r="F2193" s="602" t="s">
        <v>497</v>
      </c>
      <c r="G2193" s="602" t="s">
        <v>498</v>
      </c>
      <c r="H2193" s="602" t="s">
        <v>499</v>
      </c>
      <c r="I2193" s="602" t="s">
        <v>499</v>
      </c>
      <c r="J2193" s="602" t="s">
        <v>499</v>
      </c>
      <c r="K2193" s="602" t="s">
        <v>499</v>
      </c>
      <c r="L2193" s="602" t="s">
        <v>497</v>
      </c>
      <c r="M2193" s="602" t="s">
        <v>497</v>
      </c>
      <c r="N2193" s="602" t="s">
        <v>499</v>
      </c>
      <c r="O2193" s="602" t="s">
        <v>499</v>
      </c>
      <c r="P2193" s="602" t="s">
        <v>498</v>
      </c>
      <c r="Q2193" s="602" t="s">
        <v>498</v>
      </c>
      <c r="R2193" s="602" t="s">
        <v>498</v>
      </c>
      <c r="S2193" s="602" t="s">
        <v>499</v>
      </c>
      <c r="T2193" s="602" t="s">
        <v>498</v>
      </c>
      <c r="U2193" s="602" t="s">
        <v>498</v>
      </c>
      <c r="V2193" s="602" t="s">
        <v>498</v>
      </c>
      <c r="W2193" s="602" t="s">
        <v>498</v>
      </c>
      <c r="X2193" s="602" t="s">
        <v>498</v>
      </c>
    </row>
    <row r="2194" spans="1:24" s="602" customFormat="1">
      <c r="A2194" s="602">
        <v>417766</v>
      </c>
      <c r="B2194" s="602" t="s">
        <v>5842</v>
      </c>
      <c r="C2194" s="602" t="s">
        <v>497</v>
      </c>
      <c r="D2194" s="602" t="s">
        <v>498</v>
      </c>
      <c r="E2194" s="602" t="s">
        <v>499</v>
      </c>
      <c r="F2194" s="602" t="s">
        <v>497</v>
      </c>
      <c r="G2194" s="602" t="s">
        <v>499</v>
      </c>
      <c r="H2194" s="602" t="s">
        <v>499</v>
      </c>
      <c r="I2194" s="602" t="s">
        <v>497</v>
      </c>
      <c r="J2194" s="602" t="s">
        <v>499</v>
      </c>
      <c r="K2194" s="602" t="s">
        <v>497</v>
      </c>
      <c r="L2194" s="602" t="s">
        <v>499</v>
      </c>
      <c r="M2194" s="602" t="s">
        <v>499</v>
      </c>
      <c r="N2194" s="602" t="s">
        <v>498</v>
      </c>
      <c r="O2194" s="602" t="s">
        <v>499</v>
      </c>
      <c r="P2194" s="602" t="s">
        <v>497</v>
      </c>
      <c r="Q2194" s="602" t="s">
        <v>499</v>
      </c>
      <c r="R2194" s="602" t="s">
        <v>498</v>
      </c>
      <c r="S2194" s="602" t="s">
        <v>499</v>
      </c>
      <c r="T2194" s="602" t="s">
        <v>498</v>
      </c>
      <c r="U2194" s="602" t="s">
        <v>498</v>
      </c>
      <c r="V2194" s="602" t="s">
        <v>497</v>
      </c>
      <c r="W2194" s="602" t="s">
        <v>498</v>
      </c>
      <c r="X2194" s="602" t="s">
        <v>498</v>
      </c>
    </row>
    <row r="2195" spans="1:24" s="602" customFormat="1">
      <c r="A2195" s="602">
        <v>413360</v>
      </c>
      <c r="B2195" s="602" t="s">
        <v>5842</v>
      </c>
      <c r="C2195" s="602" t="s">
        <v>497</v>
      </c>
      <c r="D2195" s="602" t="s">
        <v>498</v>
      </c>
      <c r="E2195" s="602" t="s">
        <v>499</v>
      </c>
      <c r="F2195" s="602" t="s">
        <v>499</v>
      </c>
      <c r="G2195" s="602" t="s">
        <v>498</v>
      </c>
      <c r="H2195" s="602" t="s">
        <v>497</v>
      </c>
      <c r="I2195" s="602" t="s">
        <v>497</v>
      </c>
      <c r="J2195" s="602" t="s">
        <v>497</v>
      </c>
      <c r="K2195" s="602" t="s">
        <v>499</v>
      </c>
      <c r="L2195" s="602" t="s">
        <v>498</v>
      </c>
      <c r="M2195" s="602" t="s">
        <v>497</v>
      </c>
      <c r="N2195" s="602" t="s">
        <v>498</v>
      </c>
      <c r="O2195" s="602" t="s">
        <v>498</v>
      </c>
      <c r="P2195" s="602" t="s">
        <v>498</v>
      </c>
      <c r="Q2195" s="602" t="s">
        <v>498</v>
      </c>
      <c r="R2195" s="602" t="s">
        <v>498</v>
      </c>
      <c r="S2195" s="602" t="s">
        <v>499</v>
      </c>
      <c r="T2195" s="602" t="s">
        <v>499</v>
      </c>
      <c r="U2195" s="602" t="s">
        <v>499</v>
      </c>
      <c r="V2195" s="602" t="s">
        <v>498</v>
      </c>
      <c r="W2195" s="602" t="s">
        <v>498</v>
      </c>
      <c r="X2195" s="602" t="s">
        <v>498</v>
      </c>
    </row>
    <row r="2196" spans="1:24" s="602" customFormat="1">
      <c r="A2196" s="602">
        <v>410953</v>
      </c>
      <c r="B2196" s="602" t="s">
        <v>5842</v>
      </c>
      <c r="C2196" s="602" t="s">
        <v>497</v>
      </c>
      <c r="D2196" s="602" t="s">
        <v>498</v>
      </c>
      <c r="E2196" s="602" t="s">
        <v>499</v>
      </c>
      <c r="F2196" s="602" t="s">
        <v>499</v>
      </c>
      <c r="G2196" s="602" t="s">
        <v>497</v>
      </c>
      <c r="H2196" s="602" t="s">
        <v>497</v>
      </c>
      <c r="I2196" s="602" t="s">
        <v>497</v>
      </c>
      <c r="J2196" s="602" t="s">
        <v>497</v>
      </c>
      <c r="K2196" s="602" t="s">
        <v>497</v>
      </c>
      <c r="L2196" s="602" t="s">
        <v>498</v>
      </c>
      <c r="M2196" s="602" t="s">
        <v>497</v>
      </c>
      <c r="N2196" s="602" t="s">
        <v>499</v>
      </c>
      <c r="O2196" s="602" t="s">
        <v>497</v>
      </c>
      <c r="P2196" s="602" t="s">
        <v>497</v>
      </c>
      <c r="Q2196" s="602" t="s">
        <v>499</v>
      </c>
      <c r="R2196" s="602" t="s">
        <v>498</v>
      </c>
      <c r="S2196" s="602" t="s">
        <v>499</v>
      </c>
      <c r="T2196" s="602" t="s">
        <v>497</v>
      </c>
      <c r="U2196" s="602" t="s">
        <v>498</v>
      </c>
      <c r="V2196" s="602" t="s">
        <v>497</v>
      </c>
      <c r="W2196" s="602" t="s">
        <v>498</v>
      </c>
      <c r="X2196" s="602" t="s">
        <v>497</v>
      </c>
    </row>
    <row r="2197" spans="1:24" s="602" customFormat="1">
      <c r="A2197" s="602">
        <v>411765</v>
      </c>
      <c r="B2197" s="602" t="s">
        <v>5842</v>
      </c>
      <c r="C2197" s="602" t="s">
        <v>497</v>
      </c>
      <c r="D2197" s="602" t="s">
        <v>498</v>
      </c>
      <c r="E2197" s="602" t="s">
        <v>499</v>
      </c>
      <c r="F2197" s="602" t="s">
        <v>499</v>
      </c>
      <c r="G2197" s="602" t="s">
        <v>497</v>
      </c>
      <c r="H2197" s="602" t="s">
        <v>498</v>
      </c>
      <c r="I2197" s="602" t="s">
        <v>499</v>
      </c>
      <c r="J2197" s="602" t="s">
        <v>497</v>
      </c>
      <c r="K2197" s="602" t="s">
        <v>497</v>
      </c>
      <c r="L2197" s="602" t="s">
        <v>497</v>
      </c>
      <c r="M2197" s="602" t="s">
        <v>497</v>
      </c>
      <c r="N2197" s="602" t="s">
        <v>497</v>
      </c>
      <c r="O2197" s="602" t="s">
        <v>497</v>
      </c>
      <c r="P2197" s="602" t="s">
        <v>499</v>
      </c>
      <c r="Q2197" s="602" t="s">
        <v>499</v>
      </c>
      <c r="R2197" s="602" t="s">
        <v>498</v>
      </c>
      <c r="S2197" s="602" t="s">
        <v>499</v>
      </c>
      <c r="T2197" s="602" t="s">
        <v>497</v>
      </c>
      <c r="U2197" s="602" t="s">
        <v>499</v>
      </c>
      <c r="V2197" s="602" t="s">
        <v>499</v>
      </c>
      <c r="W2197" s="602" t="s">
        <v>499</v>
      </c>
      <c r="X2197" s="602" t="s">
        <v>497</v>
      </c>
    </row>
    <row r="2198" spans="1:24" s="602" customFormat="1">
      <c r="A2198" s="602">
        <v>410327</v>
      </c>
      <c r="B2198" s="602" t="s">
        <v>5842</v>
      </c>
      <c r="C2198" s="602" t="s">
        <v>497</v>
      </c>
      <c r="D2198" s="602" t="s">
        <v>498</v>
      </c>
      <c r="E2198" s="602" t="s">
        <v>499</v>
      </c>
      <c r="F2198" s="602" t="s">
        <v>499</v>
      </c>
      <c r="G2198" s="602" t="s">
        <v>498</v>
      </c>
      <c r="H2198" s="602" t="s">
        <v>498</v>
      </c>
      <c r="I2198" s="602" t="s">
        <v>499</v>
      </c>
      <c r="J2198" s="602" t="s">
        <v>497</v>
      </c>
      <c r="K2198" s="602" t="s">
        <v>497</v>
      </c>
      <c r="L2198" s="602" t="s">
        <v>497</v>
      </c>
      <c r="M2198" s="602" t="s">
        <v>499</v>
      </c>
      <c r="N2198" s="602" t="s">
        <v>497</v>
      </c>
      <c r="O2198" s="602" t="s">
        <v>499</v>
      </c>
      <c r="P2198" s="602" t="s">
        <v>498</v>
      </c>
      <c r="Q2198" s="602" t="s">
        <v>498</v>
      </c>
      <c r="R2198" s="602" t="s">
        <v>499</v>
      </c>
      <c r="S2198" s="602" t="s">
        <v>499</v>
      </c>
      <c r="T2198" s="602" t="s">
        <v>498</v>
      </c>
      <c r="U2198" s="602" t="s">
        <v>498</v>
      </c>
      <c r="V2198" s="602" t="s">
        <v>498</v>
      </c>
      <c r="W2198" s="602" t="s">
        <v>498</v>
      </c>
      <c r="X2198" s="602" t="s">
        <v>498</v>
      </c>
    </row>
    <row r="2199" spans="1:24" s="602" customFormat="1">
      <c r="A2199" s="602">
        <v>410520</v>
      </c>
      <c r="B2199" s="602" t="s">
        <v>5842</v>
      </c>
      <c r="C2199" s="602" t="s">
        <v>497</v>
      </c>
      <c r="D2199" s="602" t="s">
        <v>498</v>
      </c>
      <c r="E2199" s="602" t="s">
        <v>499</v>
      </c>
      <c r="F2199" s="602" t="s">
        <v>499</v>
      </c>
      <c r="G2199" s="602" t="s">
        <v>498</v>
      </c>
      <c r="H2199" s="602" t="s">
        <v>499</v>
      </c>
      <c r="I2199" s="602" t="s">
        <v>499</v>
      </c>
      <c r="J2199" s="602" t="s">
        <v>498</v>
      </c>
      <c r="K2199" s="602" t="s">
        <v>497</v>
      </c>
      <c r="L2199" s="602" t="s">
        <v>498</v>
      </c>
      <c r="M2199" s="602" t="s">
        <v>497</v>
      </c>
      <c r="N2199" s="602" t="s">
        <v>499</v>
      </c>
      <c r="O2199" s="602" t="s">
        <v>498</v>
      </c>
      <c r="P2199" s="602" t="s">
        <v>498</v>
      </c>
      <c r="Q2199" s="602" t="s">
        <v>498</v>
      </c>
      <c r="R2199" s="602" t="s">
        <v>499</v>
      </c>
      <c r="S2199" s="602" t="s">
        <v>499</v>
      </c>
      <c r="T2199" s="602" t="s">
        <v>499</v>
      </c>
      <c r="U2199" s="602" t="s">
        <v>498</v>
      </c>
      <c r="V2199" s="602" t="s">
        <v>498</v>
      </c>
      <c r="W2199" s="602" t="s">
        <v>498</v>
      </c>
      <c r="X2199" s="602" t="s">
        <v>498</v>
      </c>
    </row>
    <row r="2200" spans="1:24" s="602" customFormat="1">
      <c r="A2200" s="602">
        <v>412835</v>
      </c>
      <c r="B2200" s="602" t="s">
        <v>5842</v>
      </c>
      <c r="C2200" s="602" t="s">
        <v>497</v>
      </c>
      <c r="D2200" s="602" t="s">
        <v>498</v>
      </c>
      <c r="E2200" s="602" t="s">
        <v>499</v>
      </c>
      <c r="F2200" s="602" t="s">
        <v>499</v>
      </c>
      <c r="G2200" s="602" t="s">
        <v>498</v>
      </c>
      <c r="H2200" s="602" t="s">
        <v>497</v>
      </c>
      <c r="I2200" s="602" t="s">
        <v>498</v>
      </c>
      <c r="J2200" s="602" t="s">
        <v>497</v>
      </c>
      <c r="K2200" s="602" t="s">
        <v>499</v>
      </c>
      <c r="L2200" s="602" t="s">
        <v>498</v>
      </c>
      <c r="M2200" s="602" t="s">
        <v>499</v>
      </c>
      <c r="N2200" s="602" t="s">
        <v>497</v>
      </c>
      <c r="O2200" s="602" t="s">
        <v>499</v>
      </c>
      <c r="P2200" s="602" t="s">
        <v>498</v>
      </c>
      <c r="Q2200" s="602" t="s">
        <v>498</v>
      </c>
      <c r="R2200" s="602" t="s">
        <v>498</v>
      </c>
      <c r="S2200" s="602" t="s">
        <v>497</v>
      </c>
      <c r="T2200" s="602" t="s">
        <v>498</v>
      </c>
      <c r="U2200" s="602" t="s">
        <v>499</v>
      </c>
      <c r="V2200" s="602" t="s">
        <v>498</v>
      </c>
      <c r="W2200" s="602" t="s">
        <v>497</v>
      </c>
      <c r="X2200" s="602" t="s">
        <v>498</v>
      </c>
    </row>
    <row r="2201" spans="1:24" s="602" customFormat="1">
      <c r="A2201" s="602">
        <v>421215</v>
      </c>
      <c r="B2201" s="602" t="s">
        <v>5842</v>
      </c>
      <c r="C2201" s="602" t="s">
        <v>497</v>
      </c>
      <c r="D2201" s="602" t="s">
        <v>498</v>
      </c>
      <c r="E2201" s="602" t="s">
        <v>497</v>
      </c>
      <c r="F2201" s="602" t="s">
        <v>499</v>
      </c>
      <c r="G2201" s="602" t="s">
        <v>498</v>
      </c>
      <c r="H2201" s="602" t="s">
        <v>499</v>
      </c>
      <c r="I2201" s="602" t="s">
        <v>497</v>
      </c>
      <c r="J2201" s="602" t="s">
        <v>499</v>
      </c>
      <c r="K2201" s="602" t="s">
        <v>498</v>
      </c>
      <c r="L2201" s="602" t="s">
        <v>498</v>
      </c>
      <c r="M2201" s="602" t="s">
        <v>497</v>
      </c>
      <c r="N2201" s="602" t="s">
        <v>498</v>
      </c>
      <c r="O2201" s="602" t="s">
        <v>498</v>
      </c>
      <c r="P2201" s="602" t="s">
        <v>498</v>
      </c>
      <c r="Q2201" s="602" t="s">
        <v>498</v>
      </c>
      <c r="R2201" s="602" t="s">
        <v>498</v>
      </c>
      <c r="S2201" s="602" t="s">
        <v>498</v>
      </c>
      <c r="T2201" s="602" t="s">
        <v>498</v>
      </c>
      <c r="U2201" s="602" t="s">
        <v>498</v>
      </c>
      <c r="V2201" s="602" t="s">
        <v>498</v>
      </c>
      <c r="W2201" s="602" t="s">
        <v>498</v>
      </c>
      <c r="X2201" s="602" t="s">
        <v>498</v>
      </c>
    </row>
    <row r="2202" spans="1:24" s="602" customFormat="1">
      <c r="A2202" s="602">
        <v>410656</v>
      </c>
      <c r="B2202" s="602" t="s">
        <v>5842</v>
      </c>
      <c r="C2202" s="602" t="s">
        <v>497</v>
      </c>
      <c r="D2202" s="602" t="s">
        <v>498</v>
      </c>
      <c r="E2202" s="602" t="s">
        <v>497</v>
      </c>
      <c r="F2202" s="602" t="s">
        <v>498</v>
      </c>
      <c r="G2202" s="602" t="s">
        <v>498</v>
      </c>
      <c r="H2202" s="602" t="s">
        <v>497</v>
      </c>
      <c r="I2202" s="602" t="s">
        <v>497</v>
      </c>
      <c r="J2202" s="602" t="s">
        <v>497</v>
      </c>
      <c r="K2202" s="602" t="s">
        <v>499</v>
      </c>
      <c r="L2202" s="602" t="s">
        <v>499</v>
      </c>
      <c r="M2202" s="602" t="s">
        <v>498</v>
      </c>
      <c r="N2202" s="602" t="s">
        <v>497</v>
      </c>
      <c r="O2202" s="602" t="s">
        <v>499</v>
      </c>
      <c r="P2202" s="602" t="s">
        <v>497</v>
      </c>
      <c r="Q2202" s="602" t="s">
        <v>499</v>
      </c>
      <c r="R2202" s="602" t="s">
        <v>498</v>
      </c>
      <c r="S2202" s="602" t="s">
        <v>499</v>
      </c>
      <c r="T2202" s="602" t="s">
        <v>498</v>
      </c>
      <c r="U2202" s="602" t="s">
        <v>498</v>
      </c>
      <c r="V2202" s="602" t="s">
        <v>497</v>
      </c>
      <c r="W2202" s="602" t="s">
        <v>498</v>
      </c>
      <c r="X2202" s="602" t="s">
        <v>498</v>
      </c>
    </row>
    <row r="2203" spans="1:24" s="602" customFormat="1">
      <c r="A2203" s="602">
        <v>411209</v>
      </c>
      <c r="B2203" s="602" t="s">
        <v>5842</v>
      </c>
      <c r="C2203" s="602" t="s">
        <v>497</v>
      </c>
      <c r="D2203" s="602" t="s">
        <v>498</v>
      </c>
      <c r="E2203" s="602" t="s">
        <v>497</v>
      </c>
      <c r="F2203" s="602" t="s">
        <v>499</v>
      </c>
      <c r="G2203" s="602" t="s">
        <v>498</v>
      </c>
      <c r="H2203" s="602" t="s">
        <v>497</v>
      </c>
      <c r="I2203" s="602" t="s">
        <v>499</v>
      </c>
      <c r="J2203" s="602" t="s">
        <v>497</v>
      </c>
      <c r="K2203" s="602" t="s">
        <v>499</v>
      </c>
      <c r="L2203" s="602" t="s">
        <v>498</v>
      </c>
      <c r="M2203" s="602" t="s">
        <v>497</v>
      </c>
      <c r="N2203" s="602" t="s">
        <v>497</v>
      </c>
      <c r="O2203" s="602" t="s">
        <v>499</v>
      </c>
      <c r="P2203" s="602" t="s">
        <v>498</v>
      </c>
      <c r="Q2203" s="602" t="s">
        <v>498</v>
      </c>
      <c r="R2203" s="602" t="s">
        <v>497</v>
      </c>
      <c r="S2203" s="602" t="s">
        <v>499</v>
      </c>
      <c r="T2203" s="602" t="s">
        <v>497</v>
      </c>
      <c r="U2203" s="602" t="s">
        <v>497</v>
      </c>
      <c r="V2203" s="602" t="s">
        <v>498</v>
      </c>
      <c r="W2203" s="602" t="s">
        <v>497</v>
      </c>
      <c r="X2203" s="602" t="s">
        <v>498</v>
      </c>
    </row>
    <row r="2204" spans="1:24" s="602" customFormat="1">
      <c r="A2204" s="602">
        <v>410040</v>
      </c>
      <c r="B2204" s="602" t="s">
        <v>5842</v>
      </c>
      <c r="C2204" s="602" t="s">
        <v>497</v>
      </c>
      <c r="D2204" s="602" t="s">
        <v>498</v>
      </c>
      <c r="E2204" s="602" t="s">
        <v>497</v>
      </c>
      <c r="F2204" s="602" t="s">
        <v>499</v>
      </c>
      <c r="G2204" s="602" t="s">
        <v>498</v>
      </c>
      <c r="H2204" s="602" t="s">
        <v>498</v>
      </c>
      <c r="I2204" s="602" t="s">
        <v>497</v>
      </c>
      <c r="J2204" s="602" t="s">
        <v>497</v>
      </c>
      <c r="K2204" s="602" t="s">
        <v>497</v>
      </c>
      <c r="L2204" s="602" t="s">
        <v>499</v>
      </c>
      <c r="M2204" s="602" t="s">
        <v>497</v>
      </c>
      <c r="N2204" s="602" t="s">
        <v>499</v>
      </c>
      <c r="O2204" s="602" t="s">
        <v>499</v>
      </c>
      <c r="P2204" s="602" t="s">
        <v>498</v>
      </c>
      <c r="Q2204" s="602" t="s">
        <v>498</v>
      </c>
      <c r="R2204" s="602" t="s">
        <v>498</v>
      </c>
      <c r="S2204" s="602" t="s">
        <v>498</v>
      </c>
      <c r="T2204" s="602" t="s">
        <v>498</v>
      </c>
      <c r="U2204" s="602" t="s">
        <v>499</v>
      </c>
      <c r="V2204" s="602" t="s">
        <v>499</v>
      </c>
      <c r="W2204" s="602" t="s">
        <v>498</v>
      </c>
      <c r="X2204" s="602" t="s">
        <v>498</v>
      </c>
    </row>
    <row r="2205" spans="1:24" s="602" customFormat="1">
      <c r="A2205" s="602">
        <v>412719</v>
      </c>
      <c r="B2205" s="602" t="s">
        <v>5842</v>
      </c>
      <c r="C2205" s="602" t="s">
        <v>497</v>
      </c>
      <c r="D2205" s="602" t="s">
        <v>498</v>
      </c>
      <c r="E2205" s="602" t="s">
        <v>497</v>
      </c>
      <c r="F2205" s="602" t="s">
        <v>499</v>
      </c>
      <c r="G2205" s="602" t="s">
        <v>498</v>
      </c>
      <c r="H2205" s="602" t="s">
        <v>497</v>
      </c>
      <c r="I2205" s="602" t="s">
        <v>497</v>
      </c>
      <c r="J2205" s="602" t="s">
        <v>497</v>
      </c>
      <c r="K2205" s="602" t="s">
        <v>497</v>
      </c>
      <c r="L2205" s="602" t="s">
        <v>498</v>
      </c>
      <c r="M2205" s="602" t="s">
        <v>497</v>
      </c>
      <c r="N2205" s="602" t="s">
        <v>497</v>
      </c>
      <c r="O2205" s="602" t="s">
        <v>497</v>
      </c>
      <c r="P2205" s="602" t="s">
        <v>498</v>
      </c>
      <c r="Q2205" s="602" t="s">
        <v>498</v>
      </c>
      <c r="R2205" s="602" t="s">
        <v>498</v>
      </c>
      <c r="S2205" s="602" t="s">
        <v>498</v>
      </c>
      <c r="T2205" s="602" t="s">
        <v>498</v>
      </c>
      <c r="U2205" s="602" t="s">
        <v>498</v>
      </c>
      <c r="V2205" s="602" t="s">
        <v>498</v>
      </c>
      <c r="W2205" s="602" t="s">
        <v>498</v>
      </c>
      <c r="X2205" s="602" t="s">
        <v>498</v>
      </c>
    </row>
    <row r="2206" spans="1:24" s="602" customFormat="1">
      <c r="A2206" s="602">
        <v>413239</v>
      </c>
      <c r="B2206" s="602" t="s">
        <v>5842</v>
      </c>
      <c r="C2206" s="602" t="s">
        <v>497</v>
      </c>
      <c r="D2206" s="602" t="s">
        <v>498</v>
      </c>
      <c r="E2206" s="602" t="s">
        <v>497</v>
      </c>
      <c r="F2206" s="602" t="s">
        <v>499</v>
      </c>
      <c r="G2206" s="602" t="s">
        <v>498</v>
      </c>
      <c r="H2206" s="602" t="s">
        <v>498</v>
      </c>
      <c r="I2206" s="602" t="s">
        <v>497</v>
      </c>
      <c r="J2206" s="602" t="s">
        <v>498</v>
      </c>
      <c r="K2206" s="602" t="s">
        <v>499</v>
      </c>
      <c r="L2206" s="602" t="s">
        <v>498</v>
      </c>
      <c r="M2206" s="602" t="s">
        <v>499</v>
      </c>
      <c r="N2206" s="602" t="s">
        <v>498</v>
      </c>
      <c r="O2206" s="602" t="s">
        <v>499</v>
      </c>
      <c r="P2206" s="602" t="s">
        <v>499</v>
      </c>
      <c r="Q2206" s="602" t="s">
        <v>499</v>
      </c>
      <c r="R2206" s="602" t="s">
        <v>498</v>
      </c>
      <c r="S2206" s="602" t="s">
        <v>498</v>
      </c>
      <c r="T2206" s="602" t="s">
        <v>498</v>
      </c>
      <c r="U2206" s="602" t="s">
        <v>498</v>
      </c>
      <c r="V2206" s="602" t="s">
        <v>498</v>
      </c>
      <c r="W2206" s="602" t="s">
        <v>498</v>
      </c>
      <c r="X2206" s="602" t="s">
        <v>498</v>
      </c>
    </row>
    <row r="2207" spans="1:24" s="602" customFormat="1">
      <c r="A2207" s="602">
        <v>413480</v>
      </c>
      <c r="B2207" s="602" t="s">
        <v>5842</v>
      </c>
      <c r="C2207" s="602" t="s">
        <v>497</v>
      </c>
      <c r="D2207" s="602" t="s">
        <v>498</v>
      </c>
      <c r="E2207" s="602" t="s">
        <v>497</v>
      </c>
      <c r="F2207" s="602" t="s">
        <v>499</v>
      </c>
      <c r="G2207" s="602" t="s">
        <v>498</v>
      </c>
      <c r="H2207" s="602" t="s">
        <v>499</v>
      </c>
      <c r="I2207" s="602" t="s">
        <v>497</v>
      </c>
      <c r="J2207" s="602" t="s">
        <v>498</v>
      </c>
      <c r="K2207" s="602" t="s">
        <v>498</v>
      </c>
      <c r="L2207" s="602" t="s">
        <v>499</v>
      </c>
      <c r="M2207" s="602" t="s">
        <v>497</v>
      </c>
      <c r="N2207" s="602" t="s">
        <v>498</v>
      </c>
      <c r="O2207" s="602" t="s">
        <v>498</v>
      </c>
      <c r="P2207" s="602" t="s">
        <v>498</v>
      </c>
      <c r="Q2207" s="602" t="s">
        <v>498</v>
      </c>
      <c r="R2207" s="602" t="s">
        <v>498</v>
      </c>
      <c r="S2207" s="602" t="s">
        <v>498</v>
      </c>
      <c r="T2207" s="602" t="s">
        <v>498</v>
      </c>
      <c r="U2207" s="602" t="s">
        <v>498</v>
      </c>
      <c r="V2207" s="602" t="s">
        <v>498</v>
      </c>
      <c r="W2207" s="602" t="s">
        <v>498</v>
      </c>
      <c r="X2207" s="602" t="s">
        <v>498</v>
      </c>
    </row>
    <row r="2208" spans="1:24" s="602" customFormat="1">
      <c r="A2208" s="602">
        <v>414012</v>
      </c>
      <c r="B2208" s="602" t="s">
        <v>5842</v>
      </c>
      <c r="C2208" s="602" t="s">
        <v>497</v>
      </c>
      <c r="D2208" s="602" t="s">
        <v>498</v>
      </c>
      <c r="E2208" s="602" t="s">
        <v>497</v>
      </c>
      <c r="F2208" s="602" t="s">
        <v>499</v>
      </c>
      <c r="G2208" s="602" t="s">
        <v>498</v>
      </c>
      <c r="H2208" s="602" t="s">
        <v>497</v>
      </c>
      <c r="I2208" s="602" t="s">
        <v>497</v>
      </c>
      <c r="J2208" s="602" t="s">
        <v>498</v>
      </c>
      <c r="K2208" s="602" t="s">
        <v>498</v>
      </c>
      <c r="L2208" s="602" t="s">
        <v>497</v>
      </c>
      <c r="M2208" s="602" t="s">
        <v>497</v>
      </c>
      <c r="N2208" s="602" t="s">
        <v>498</v>
      </c>
      <c r="O2208" s="602" t="s">
        <v>498</v>
      </c>
      <c r="P2208" s="602" t="s">
        <v>498</v>
      </c>
      <c r="Q2208" s="602" t="s">
        <v>498</v>
      </c>
      <c r="R2208" s="602" t="s">
        <v>498</v>
      </c>
      <c r="S2208" s="602" t="s">
        <v>498</v>
      </c>
      <c r="T2208" s="602" t="s">
        <v>498</v>
      </c>
      <c r="U2208" s="602" t="s">
        <v>498</v>
      </c>
      <c r="V2208" s="602" t="s">
        <v>498</v>
      </c>
      <c r="W2208" s="602" t="s">
        <v>498</v>
      </c>
      <c r="X2208" s="602" t="s">
        <v>498</v>
      </c>
    </row>
    <row r="2209" spans="1:24" s="602" customFormat="1">
      <c r="A2209" s="602">
        <v>415487</v>
      </c>
      <c r="B2209" s="602" t="s">
        <v>5842</v>
      </c>
      <c r="C2209" s="602" t="s">
        <v>497</v>
      </c>
      <c r="D2209" s="602" t="s">
        <v>498</v>
      </c>
      <c r="E2209" s="602" t="s">
        <v>497</v>
      </c>
      <c r="F2209" s="602" t="s">
        <v>499</v>
      </c>
      <c r="G2209" s="602" t="s">
        <v>498</v>
      </c>
      <c r="H2209" s="602" t="s">
        <v>499</v>
      </c>
      <c r="I2209" s="602" t="s">
        <v>499</v>
      </c>
      <c r="J2209" s="602" t="s">
        <v>499</v>
      </c>
      <c r="K2209" s="602" t="s">
        <v>498</v>
      </c>
      <c r="L2209" s="602" t="s">
        <v>499</v>
      </c>
      <c r="M2209" s="602" t="s">
        <v>499</v>
      </c>
      <c r="N2209" s="602" t="s">
        <v>498</v>
      </c>
      <c r="O2209" s="602" t="s">
        <v>498</v>
      </c>
      <c r="P2209" s="602" t="s">
        <v>498</v>
      </c>
      <c r="Q2209" s="602" t="s">
        <v>498</v>
      </c>
      <c r="R2209" s="602" t="s">
        <v>498</v>
      </c>
      <c r="S2209" s="602" t="s">
        <v>498</v>
      </c>
      <c r="T2209" s="602" t="s">
        <v>498</v>
      </c>
      <c r="U2209" s="602" t="s">
        <v>498</v>
      </c>
      <c r="V2209" s="602" t="s">
        <v>498</v>
      </c>
      <c r="W2209" s="602" t="s">
        <v>498</v>
      </c>
      <c r="X2209" s="602" t="s">
        <v>498</v>
      </c>
    </row>
    <row r="2210" spans="1:24" s="602" customFormat="1">
      <c r="A2210" s="602">
        <v>415612</v>
      </c>
      <c r="B2210" s="602" t="s">
        <v>5842</v>
      </c>
      <c r="C2210" s="602" t="s">
        <v>497</v>
      </c>
      <c r="D2210" s="602" t="s">
        <v>498</v>
      </c>
      <c r="E2210" s="602" t="s">
        <v>497</v>
      </c>
      <c r="F2210" s="602" t="s">
        <v>499</v>
      </c>
      <c r="G2210" s="602" t="s">
        <v>497</v>
      </c>
      <c r="H2210" s="602" t="s">
        <v>498</v>
      </c>
      <c r="I2210" s="602" t="s">
        <v>498</v>
      </c>
      <c r="J2210" s="602" t="s">
        <v>499</v>
      </c>
      <c r="K2210" s="602" t="s">
        <v>498</v>
      </c>
      <c r="L2210" s="602" t="s">
        <v>498</v>
      </c>
      <c r="M2210" s="602" t="s">
        <v>499</v>
      </c>
      <c r="N2210" s="602" t="s">
        <v>498</v>
      </c>
      <c r="O2210" s="602" t="s">
        <v>498</v>
      </c>
      <c r="P2210" s="602" t="s">
        <v>498</v>
      </c>
      <c r="Q2210" s="602" t="s">
        <v>498</v>
      </c>
      <c r="R2210" s="602" t="s">
        <v>498</v>
      </c>
      <c r="S2210" s="602" t="s">
        <v>498</v>
      </c>
      <c r="T2210" s="602" t="s">
        <v>498</v>
      </c>
      <c r="U2210" s="602" t="s">
        <v>498</v>
      </c>
      <c r="V2210" s="602" t="s">
        <v>498</v>
      </c>
      <c r="W2210" s="602" t="s">
        <v>498</v>
      </c>
      <c r="X2210" s="602" t="s">
        <v>498</v>
      </c>
    </row>
    <row r="2211" spans="1:24" s="602" customFormat="1">
      <c r="A2211" s="602">
        <v>421668</v>
      </c>
      <c r="B2211" s="602" t="s">
        <v>5842</v>
      </c>
      <c r="C2211" s="602" t="s">
        <v>497</v>
      </c>
      <c r="D2211" s="602" t="s">
        <v>498</v>
      </c>
      <c r="E2211" s="602" t="s">
        <v>497</v>
      </c>
      <c r="F2211" s="602" t="s">
        <v>499</v>
      </c>
      <c r="G2211" s="602" t="s">
        <v>498</v>
      </c>
      <c r="H2211" s="602" t="s">
        <v>499</v>
      </c>
      <c r="I2211" s="602" t="s">
        <v>499</v>
      </c>
      <c r="J2211" s="602" t="s">
        <v>499</v>
      </c>
      <c r="K2211" s="602" t="s">
        <v>499</v>
      </c>
      <c r="L2211" s="602" t="s">
        <v>498</v>
      </c>
      <c r="M2211" s="602" t="s">
        <v>499</v>
      </c>
      <c r="N2211" s="602" t="s">
        <v>498</v>
      </c>
      <c r="O2211" s="602" t="s">
        <v>498</v>
      </c>
      <c r="P2211" s="602" t="s">
        <v>498</v>
      </c>
      <c r="Q2211" s="602" t="s">
        <v>498</v>
      </c>
      <c r="R2211" s="602" t="s">
        <v>498</v>
      </c>
      <c r="S2211" s="602" t="s">
        <v>498</v>
      </c>
      <c r="T2211" s="602" t="s">
        <v>498</v>
      </c>
      <c r="U2211" s="602" t="s">
        <v>498</v>
      </c>
      <c r="V2211" s="602" t="s">
        <v>498</v>
      </c>
      <c r="W2211" s="602" t="s">
        <v>498</v>
      </c>
      <c r="X2211" s="602" t="s">
        <v>498</v>
      </c>
    </row>
    <row r="2212" spans="1:24" s="602" customFormat="1">
      <c r="A2212" s="602">
        <v>409331</v>
      </c>
      <c r="B2212" s="602" t="s">
        <v>5842</v>
      </c>
      <c r="C2212" s="602" t="s">
        <v>497</v>
      </c>
      <c r="D2212" s="602" t="s">
        <v>498</v>
      </c>
      <c r="E2212" s="602" t="s">
        <v>497</v>
      </c>
      <c r="F2212" s="602" t="s">
        <v>497</v>
      </c>
      <c r="G2212" s="602" t="s">
        <v>497</v>
      </c>
      <c r="H2212" s="602" t="s">
        <v>497</v>
      </c>
      <c r="I2212" s="602" t="s">
        <v>497</v>
      </c>
      <c r="J2212" s="602" t="s">
        <v>497</v>
      </c>
      <c r="K2212" s="602" t="s">
        <v>499</v>
      </c>
      <c r="L2212" s="602" t="s">
        <v>499</v>
      </c>
      <c r="M2212" s="602" t="s">
        <v>497</v>
      </c>
      <c r="N2212" s="602" t="s">
        <v>499</v>
      </c>
      <c r="O2212" s="602" t="s">
        <v>498</v>
      </c>
      <c r="P2212" s="602" t="s">
        <v>498</v>
      </c>
      <c r="Q2212" s="602" t="s">
        <v>498</v>
      </c>
      <c r="R2212" s="602" t="s">
        <v>498</v>
      </c>
      <c r="S2212" s="602" t="s">
        <v>498</v>
      </c>
      <c r="T2212" s="602" t="s">
        <v>498</v>
      </c>
      <c r="U2212" s="602" t="s">
        <v>498</v>
      </c>
      <c r="V2212" s="602" t="s">
        <v>498</v>
      </c>
      <c r="W2212" s="602" t="s">
        <v>498</v>
      </c>
      <c r="X2212" s="602" t="s">
        <v>498</v>
      </c>
    </row>
    <row r="2213" spans="1:24" s="602" customFormat="1">
      <c r="A2213" s="602">
        <v>409466</v>
      </c>
      <c r="B2213" s="602" t="s">
        <v>5842</v>
      </c>
      <c r="C2213" s="602" t="s">
        <v>497</v>
      </c>
      <c r="D2213" s="602" t="s">
        <v>498</v>
      </c>
      <c r="E2213" s="602" t="s">
        <v>497</v>
      </c>
      <c r="F2213" s="602" t="s">
        <v>497</v>
      </c>
      <c r="G2213" s="602" t="s">
        <v>498</v>
      </c>
      <c r="H2213" s="602" t="s">
        <v>498</v>
      </c>
      <c r="I2213" s="602" t="s">
        <v>497</v>
      </c>
      <c r="J2213" s="602" t="s">
        <v>497</v>
      </c>
      <c r="K2213" s="602" t="s">
        <v>499</v>
      </c>
      <c r="L2213" s="602" t="s">
        <v>497</v>
      </c>
      <c r="M2213" s="602" t="s">
        <v>497</v>
      </c>
      <c r="N2213" s="602" t="s">
        <v>499</v>
      </c>
      <c r="O2213" s="602" t="s">
        <v>497</v>
      </c>
      <c r="P2213" s="602" t="s">
        <v>498</v>
      </c>
      <c r="Q2213" s="602" t="s">
        <v>498</v>
      </c>
      <c r="R2213" s="602" t="s">
        <v>498</v>
      </c>
      <c r="S2213" s="602" t="s">
        <v>498</v>
      </c>
      <c r="T2213" s="602" t="s">
        <v>498</v>
      </c>
      <c r="U2213" s="602" t="s">
        <v>498</v>
      </c>
      <c r="V2213" s="602" t="s">
        <v>498</v>
      </c>
      <c r="W2213" s="602" t="s">
        <v>498</v>
      </c>
      <c r="X2213" s="602" t="s">
        <v>498</v>
      </c>
    </row>
    <row r="2214" spans="1:24" s="602" customFormat="1">
      <c r="A2214" s="602">
        <v>410007</v>
      </c>
      <c r="B2214" s="602" t="s">
        <v>5842</v>
      </c>
      <c r="C2214" s="602" t="s">
        <v>497</v>
      </c>
      <c r="D2214" s="602" t="s">
        <v>498</v>
      </c>
      <c r="E2214" s="602" t="s">
        <v>497</v>
      </c>
      <c r="F2214" s="602" t="s">
        <v>497</v>
      </c>
      <c r="G2214" s="602" t="s">
        <v>498</v>
      </c>
      <c r="H2214" s="602" t="s">
        <v>498</v>
      </c>
      <c r="I2214" s="602" t="s">
        <v>497</v>
      </c>
      <c r="J2214" s="602" t="s">
        <v>497</v>
      </c>
      <c r="K2214" s="602" t="s">
        <v>499</v>
      </c>
      <c r="L2214" s="602" t="s">
        <v>498</v>
      </c>
      <c r="M2214" s="602" t="s">
        <v>497</v>
      </c>
      <c r="N2214" s="602" t="s">
        <v>498</v>
      </c>
      <c r="O2214" s="602" t="s">
        <v>498</v>
      </c>
      <c r="P2214" s="602" t="s">
        <v>498</v>
      </c>
      <c r="Q2214" s="602" t="s">
        <v>498</v>
      </c>
      <c r="R2214" s="602" t="s">
        <v>498</v>
      </c>
      <c r="S2214" s="602" t="s">
        <v>498</v>
      </c>
      <c r="T2214" s="602" t="s">
        <v>498</v>
      </c>
      <c r="U2214" s="602" t="s">
        <v>498</v>
      </c>
      <c r="V2214" s="602" t="s">
        <v>498</v>
      </c>
      <c r="W2214" s="602" t="s">
        <v>498</v>
      </c>
      <c r="X2214" s="602" t="s">
        <v>498</v>
      </c>
    </row>
    <row r="2215" spans="1:24" s="602" customFormat="1">
      <c r="A2215" s="602">
        <v>410065</v>
      </c>
      <c r="B2215" s="602" t="s">
        <v>5842</v>
      </c>
      <c r="C2215" s="602" t="s">
        <v>497</v>
      </c>
      <c r="D2215" s="602" t="s">
        <v>498</v>
      </c>
      <c r="E2215" s="602" t="s">
        <v>497</v>
      </c>
      <c r="F2215" s="602" t="s">
        <v>497</v>
      </c>
      <c r="G2215" s="602" t="s">
        <v>498</v>
      </c>
      <c r="H2215" s="602" t="s">
        <v>498</v>
      </c>
      <c r="I2215" s="602" t="s">
        <v>497</v>
      </c>
      <c r="J2215" s="602" t="s">
        <v>497</v>
      </c>
      <c r="K2215" s="602" t="s">
        <v>497</v>
      </c>
      <c r="L2215" s="602" t="s">
        <v>497</v>
      </c>
      <c r="M2215" s="602" t="s">
        <v>499</v>
      </c>
      <c r="N2215" s="602" t="s">
        <v>498</v>
      </c>
      <c r="O2215" s="602" t="s">
        <v>498</v>
      </c>
      <c r="P2215" s="602" t="s">
        <v>498</v>
      </c>
      <c r="Q2215" s="602" t="s">
        <v>499</v>
      </c>
      <c r="R2215" s="602" t="s">
        <v>498</v>
      </c>
      <c r="S2215" s="602" t="s">
        <v>498</v>
      </c>
      <c r="T2215" s="602" t="s">
        <v>498</v>
      </c>
      <c r="U2215" s="602" t="s">
        <v>498</v>
      </c>
      <c r="V2215" s="602" t="s">
        <v>498</v>
      </c>
      <c r="W2215" s="602" t="s">
        <v>498</v>
      </c>
      <c r="X2215" s="602" t="s">
        <v>498</v>
      </c>
    </row>
    <row r="2216" spans="1:24" s="602" customFormat="1">
      <c r="A2216" s="602">
        <v>410118</v>
      </c>
      <c r="B2216" s="602" t="s">
        <v>5842</v>
      </c>
      <c r="C2216" s="602" t="s">
        <v>497</v>
      </c>
      <c r="D2216" s="602" t="s">
        <v>498</v>
      </c>
      <c r="E2216" s="602" t="s">
        <v>497</v>
      </c>
      <c r="F2216" s="602" t="s">
        <v>497</v>
      </c>
      <c r="G2216" s="602" t="s">
        <v>498</v>
      </c>
      <c r="H2216" s="602" t="s">
        <v>498</v>
      </c>
      <c r="I2216" s="602" t="s">
        <v>497</v>
      </c>
      <c r="J2216" s="602" t="s">
        <v>497</v>
      </c>
      <c r="K2216" s="602" t="s">
        <v>497</v>
      </c>
      <c r="L2216" s="602" t="s">
        <v>498</v>
      </c>
      <c r="M2216" s="602" t="s">
        <v>498</v>
      </c>
      <c r="N2216" s="602" t="s">
        <v>498</v>
      </c>
      <c r="O2216" s="602" t="s">
        <v>498</v>
      </c>
      <c r="P2216" s="602" t="s">
        <v>498</v>
      </c>
      <c r="Q2216" s="602" t="s">
        <v>498</v>
      </c>
      <c r="R2216" s="602" t="s">
        <v>498</v>
      </c>
      <c r="S2216" s="602" t="s">
        <v>498</v>
      </c>
      <c r="T2216" s="602" t="s">
        <v>498</v>
      </c>
      <c r="U2216" s="602" t="s">
        <v>498</v>
      </c>
      <c r="V2216" s="602" t="s">
        <v>498</v>
      </c>
      <c r="W2216" s="602" t="s">
        <v>498</v>
      </c>
      <c r="X2216" s="602" t="s">
        <v>498</v>
      </c>
    </row>
    <row r="2217" spans="1:24" s="602" customFormat="1">
      <c r="A2217" s="602">
        <v>410257</v>
      </c>
      <c r="B2217" s="602" t="s">
        <v>5842</v>
      </c>
      <c r="C2217" s="602" t="s">
        <v>497</v>
      </c>
      <c r="D2217" s="602" t="s">
        <v>498</v>
      </c>
      <c r="E2217" s="602" t="s">
        <v>497</v>
      </c>
      <c r="F2217" s="602" t="s">
        <v>497</v>
      </c>
      <c r="G2217" s="602" t="s">
        <v>498</v>
      </c>
      <c r="H2217" s="602" t="s">
        <v>498</v>
      </c>
      <c r="I2217" s="602" t="s">
        <v>497</v>
      </c>
      <c r="J2217" s="602" t="s">
        <v>497</v>
      </c>
      <c r="K2217" s="602" t="s">
        <v>497</v>
      </c>
      <c r="L2217" s="602" t="s">
        <v>498</v>
      </c>
      <c r="M2217" s="602" t="s">
        <v>497</v>
      </c>
      <c r="N2217" s="602" t="s">
        <v>497</v>
      </c>
      <c r="O2217" s="602" t="s">
        <v>497</v>
      </c>
      <c r="P2217" s="602" t="s">
        <v>498</v>
      </c>
      <c r="Q2217" s="602" t="s">
        <v>498</v>
      </c>
      <c r="R2217" s="602" t="s">
        <v>498</v>
      </c>
      <c r="S2217" s="602" t="s">
        <v>498</v>
      </c>
      <c r="T2217" s="602" t="s">
        <v>498</v>
      </c>
      <c r="U2217" s="602" t="s">
        <v>498</v>
      </c>
      <c r="V2217" s="602" t="s">
        <v>498</v>
      </c>
      <c r="W2217" s="602" t="s">
        <v>498</v>
      </c>
      <c r="X2217" s="602" t="s">
        <v>498</v>
      </c>
    </row>
    <row r="2218" spans="1:24" s="602" customFormat="1">
      <c r="A2218" s="602">
        <v>410433</v>
      </c>
      <c r="B2218" s="602" t="s">
        <v>5842</v>
      </c>
      <c r="C2218" s="602" t="s">
        <v>497</v>
      </c>
      <c r="D2218" s="602" t="s">
        <v>498</v>
      </c>
      <c r="E2218" s="602" t="s">
        <v>497</v>
      </c>
      <c r="F2218" s="602" t="s">
        <v>497</v>
      </c>
      <c r="G2218" s="602" t="s">
        <v>498</v>
      </c>
      <c r="H2218" s="602" t="s">
        <v>498</v>
      </c>
      <c r="I2218" s="602" t="s">
        <v>497</v>
      </c>
      <c r="J2218" s="602" t="s">
        <v>497</v>
      </c>
      <c r="K2218" s="602" t="s">
        <v>497</v>
      </c>
      <c r="L2218" s="602" t="s">
        <v>499</v>
      </c>
      <c r="M2218" s="602" t="s">
        <v>497</v>
      </c>
      <c r="N2218" s="602" t="s">
        <v>498</v>
      </c>
      <c r="O2218" s="602" t="s">
        <v>498</v>
      </c>
      <c r="P2218" s="602" t="s">
        <v>498</v>
      </c>
      <c r="Q2218" s="602" t="s">
        <v>498</v>
      </c>
      <c r="R2218" s="602" t="s">
        <v>498</v>
      </c>
      <c r="S2218" s="602" t="s">
        <v>498</v>
      </c>
      <c r="T2218" s="602" t="s">
        <v>498</v>
      </c>
      <c r="U2218" s="602" t="s">
        <v>498</v>
      </c>
      <c r="V2218" s="602" t="s">
        <v>498</v>
      </c>
      <c r="W2218" s="602" t="s">
        <v>498</v>
      </c>
      <c r="X2218" s="602" t="s">
        <v>498</v>
      </c>
    </row>
    <row r="2219" spans="1:24" s="602" customFormat="1">
      <c r="A2219" s="602">
        <v>410704</v>
      </c>
      <c r="B2219" s="602" t="s">
        <v>5842</v>
      </c>
      <c r="C2219" s="602" t="s">
        <v>497</v>
      </c>
      <c r="D2219" s="602" t="s">
        <v>498</v>
      </c>
      <c r="E2219" s="602" t="s">
        <v>497</v>
      </c>
      <c r="F2219" s="602" t="s">
        <v>497</v>
      </c>
      <c r="G2219" s="602" t="s">
        <v>498</v>
      </c>
      <c r="H2219" s="602" t="s">
        <v>499</v>
      </c>
      <c r="I2219" s="602" t="s">
        <v>499</v>
      </c>
      <c r="J2219" s="602" t="s">
        <v>497</v>
      </c>
      <c r="K2219" s="602" t="s">
        <v>499</v>
      </c>
      <c r="L2219" s="602" t="s">
        <v>498</v>
      </c>
      <c r="M2219" s="602" t="s">
        <v>497</v>
      </c>
      <c r="N2219" s="602" t="s">
        <v>499</v>
      </c>
      <c r="O2219" s="602" t="s">
        <v>498</v>
      </c>
      <c r="P2219" s="602" t="s">
        <v>498</v>
      </c>
      <c r="Q2219" s="602" t="s">
        <v>498</v>
      </c>
      <c r="R2219" s="602" t="s">
        <v>498</v>
      </c>
      <c r="S2219" s="602" t="s">
        <v>498</v>
      </c>
      <c r="T2219" s="602" t="s">
        <v>498</v>
      </c>
      <c r="U2219" s="602" t="s">
        <v>498</v>
      </c>
      <c r="V2219" s="602" t="s">
        <v>498</v>
      </c>
      <c r="W2219" s="602" t="s">
        <v>498</v>
      </c>
      <c r="X2219" s="602" t="s">
        <v>498</v>
      </c>
    </row>
    <row r="2220" spans="1:24" s="602" customFormat="1">
      <c r="A2220" s="602">
        <v>411034</v>
      </c>
      <c r="B2220" s="602" t="s">
        <v>5842</v>
      </c>
      <c r="C2220" s="602" t="s">
        <v>497</v>
      </c>
      <c r="D2220" s="602" t="s">
        <v>498</v>
      </c>
      <c r="E2220" s="602" t="s">
        <v>497</v>
      </c>
      <c r="F2220" s="602" t="s">
        <v>497</v>
      </c>
      <c r="G2220" s="602" t="s">
        <v>498</v>
      </c>
      <c r="H2220" s="602" t="s">
        <v>498</v>
      </c>
      <c r="I2220" s="602" t="s">
        <v>497</v>
      </c>
      <c r="J2220" s="602" t="s">
        <v>497</v>
      </c>
      <c r="K2220" s="602" t="s">
        <v>497</v>
      </c>
      <c r="L2220" s="602" t="s">
        <v>498</v>
      </c>
      <c r="M2220" s="602" t="s">
        <v>499</v>
      </c>
      <c r="N2220" s="602" t="s">
        <v>497</v>
      </c>
      <c r="O2220" s="602" t="s">
        <v>499</v>
      </c>
      <c r="P2220" s="602" t="s">
        <v>498</v>
      </c>
      <c r="Q2220" s="602" t="s">
        <v>498</v>
      </c>
      <c r="R2220" s="602" t="s">
        <v>498</v>
      </c>
      <c r="S2220" s="602" t="s">
        <v>498</v>
      </c>
      <c r="T2220" s="602" t="s">
        <v>498</v>
      </c>
      <c r="U2220" s="602" t="s">
        <v>497</v>
      </c>
      <c r="V2220" s="602" t="s">
        <v>498</v>
      </c>
      <c r="W2220" s="602" t="s">
        <v>497</v>
      </c>
      <c r="X2220" s="602" t="s">
        <v>498</v>
      </c>
    </row>
    <row r="2221" spans="1:24" s="602" customFormat="1">
      <c r="A2221" s="602">
        <v>412696</v>
      </c>
      <c r="B2221" s="602" t="s">
        <v>5842</v>
      </c>
      <c r="C2221" s="602" t="s">
        <v>497</v>
      </c>
      <c r="D2221" s="602" t="s">
        <v>498</v>
      </c>
      <c r="E2221" s="602" t="s">
        <v>497</v>
      </c>
      <c r="F2221" s="602" t="s">
        <v>497</v>
      </c>
      <c r="G2221" s="602" t="s">
        <v>498</v>
      </c>
      <c r="H2221" s="602" t="s">
        <v>498</v>
      </c>
      <c r="I2221" s="602" t="s">
        <v>499</v>
      </c>
      <c r="J2221" s="602" t="s">
        <v>497</v>
      </c>
      <c r="K2221" s="602" t="s">
        <v>497</v>
      </c>
      <c r="L2221" s="602" t="s">
        <v>498</v>
      </c>
      <c r="M2221" s="602" t="s">
        <v>497</v>
      </c>
      <c r="N2221" s="602" t="s">
        <v>498</v>
      </c>
      <c r="O2221" s="602" t="s">
        <v>497</v>
      </c>
      <c r="P2221" s="602" t="s">
        <v>498</v>
      </c>
      <c r="Q2221" s="602" t="s">
        <v>498</v>
      </c>
      <c r="R2221" s="602" t="s">
        <v>498</v>
      </c>
      <c r="S2221" s="602" t="s">
        <v>498</v>
      </c>
      <c r="T2221" s="602" t="s">
        <v>498</v>
      </c>
      <c r="U2221" s="602" t="s">
        <v>498</v>
      </c>
      <c r="V2221" s="602" t="s">
        <v>498</v>
      </c>
      <c r="W2221" s="602" t="s">
        <v>498</v>
      </c>
      <c r="X2221" s="602" t="s">
        <v>498</v>
      </c>
    </row>
    <row r="2222" spans="1:24" s="602" customFormat="1">
      <c r="A2222" s="602">
        <v>412944</v>
      </c>
      <c r="B2222" s="602" t="s">
        <v>5842</v>
      </c>
      <c r="C2222" s="602" t="s">
        <v>497</v>
      </c>
      <c r="D2222" s="602" t="s">
        <v>498</v>
      </c>
      <c r="E2222" s="602" t="s">
        <v>497</v>
      </c>
      <c r="F2222" s="602" t="s">
        <v>497</v>
      </c>
      <c r="G2222" s="602" t="s">
        <v>498</v>
      </c>
      <c r="H2222" s="602" t="s">
        <v>497</v>
      </c>
      <c r="I2222" s="602" t="s">
        <v>498</v>
      </c>
      <c r="J2222" s="602" t="s">
        <v>498</v>
      </c>
      <c r="K2222" s="602" t="s">
        <v>497</v>
      </c>
      <c r="L2222" s="602" t="s">
        <v>498</v>
      </c>
      <c r="M2222" s="602" t="s">
        <v>499</v>
      </c>
      <c r="N2222" s="602" t="s">
        <v>497</v>
      </c>
      <c r="O2222" s="602" t="s">
        <v>497</v>
      </c>
      <c r="P2222" s="602" t="s">
        <v>498</v>
      </c>
      <c r="Q2222" s="602" t="s">
        <v>498</v>
      </c>
      <c r="R2222" s="602" t="s">
        <v>498</v>
      </c>
      <c r="S2222" s="602" t="s">
        <v>498</v>
      </c>
      <c r="T2222" s="602" t="s">
        <v>498</v>
      </c>
      <c r="U2222" s="602" t="s">
        <v>498</v>
      </c>
      <c r="V2222" s="602" t="s">
        <v>498</v>
      </c>
      <c r="W2222" s="602" t="s">
        <v>498</v>
      </c>
      <c r="X2222" s="602" t="s">
        <v>498</v>
      </c>
    </row>
    <row r="2223" spans="1:24" s="602" customFormat="1">
      <c r="A2223" s="602">
        <v>413317</v>
      </c>
      <c r="B2223" s="602" t="s">
        <v>5842</v>
      </c>
      <c r="C2223" s="602" t="s">
        <v>497</v>
      </c>
      <c r="D2223" s="602" t="s">
        <v>498</v>
      </c>
      <c r="E2223" s="602" t="s">
        <v>497</v>
      </c>
      <c r="F2223" s="602" t="s">
        <v>497</v>
      </c>
      <c r="G2223" s="602" t="s">
        <v>498</v>
      </c>
      <c r="H2223" s="602" t="s">
        <v>497</v>
      </c>
      <c r="I2223" s="602" t="s">
        <v>497</v>
      </c>
      <c r="J2223" s="602" t="s">
        <v>497</v>
      </c>
      <c r="K2223" s="602" t="s">
        <v>497</v>
      </c>
      <c r="L2223" s="602" t="s">
        <v>499</v>
      </c>
      <c r="M2223" s="602" t="s">
        <v>499</v>
      </c>
      <c r="N2223" s="602" t="s">
        <v>498</v>
      </c>
      <c r="O2223" s="602" t="s">
        <v>498</v>
      </c>
      <c r="P2223" s="602" t="s">
        <v>498</v>
      </c>
      <c r="Q2223" s="602" t="s">
        <v>498</v>
      </c>
      <c r="R2223" s="602" t="s">
        <v>498</v>
      </c>
      <c r="S2223" s="602" t="s">
        <v>498</v>
      </c>
      <c r="T2223" s="602" t="s">
        <v>498</v>
      </c>
      <c r="U2223" s="602" t="s">
        <v>498</v>
      </c>
      <c r="V2223" s="602" t="s">
        <v>498</v>
      </c>
      <c r="W2223" s="602" t="s">
        <v>498</v>
      </c>
      <c r="X2223" s="602" t="s">
        <v>498</v>
      </c>
    </row>
    <row r="2224" spans="1:24" s="602" customFormat="1">
      <c r="A2224" s="602">
        <v>413537</v>
      </c>
      <c r="B2224" s="602" t="s">
        <v>5842</v>
      </c>
      <c r="C2224" s="602" t="s">
        <v>497</v>
      </c>
      <c r="D2224" s="602" t="s">
        <v>498</v>
      </c>
      <c r="E2224" s="602" t="s">
        <v>497</v>
      </c>
      <c r="F2224" s="602" t="s">
        <v>497</v>
      </c>
      <c r="G2224" s="602" t="s">
        <v>498</v>
      </c>
      <c r="H2224" s="602" t="s">
        <v>499</v>
      </c>
      <c r="I2224" s="602" t="s">
        <v>499</v>
      </c>
      <c r="J2224" s="602" t="s">
        <v>497</v>
      </c>
      <c r="K2224" s="602" t="s">
        <v>499</v>
      </c>
      <c r="L2224" s="602" t="s">
        <v>499</v>
      </c>
      <c r="M2224" s="602" t="s">
        <v>497</v>
      </c>
      <c r="N2224" s="602" t="s">
        <v>499</v>
      </c>
      <c r="O2224" s="602" t="s">
        <v>497</v>
      </c>
      <c r="P2224" s="602" t="s">
        <v>498</v>
      </c>
      <c r="Q2224" s="602" t="s">
        <v>498</v>
      </c>
      <c r="R2224" s="602" t="s">
        <v>498</v>
      </c>
      <c r="S2224" s="602" t="s">
        <v>498</v>
      </c>
      <c r="T2224" s="602" t="s">
        <v>498</v>
      </c>
      <c r="U2224" s="602" t="s">
        <v>498</v>
      </c>
      <c r="V2224" s="602" t="s">
        <v>498</v>
      </c>
      <c r="W2224" s="602" t="s">
        <v>498</v>
      </c>
      <c r="X2224" s="602" t="s">
        <v>498</v>
      </c>
    </row>
    <row r="2225" spans="1:24" s="602" customFormat="1">
      <c r="A2225" s="602">
        <v>420168</v>
      </c>
      <c r="B2225" s="602" t="s">
        <v>5842</v>
      </c>
      <c r="C2225" s="602" t="s">
        <v>497</v>
      </c>
      <c r="D2225" s="602" t="s">
        <v>498</v>
      </c>
      <c r="E2225" s="602" t="s">
        <v>497</v>
      </c>
      <c r="F2225" s="602" t="s">
        <v>497</v>
      </c>
      <c r="G2225" s="602" t="s">
        <v>498</v>
      </c>
      <c r="H2225" s="602" t="s">
        <v>498</v>
      </c>
      <c r="I2225" s="602" t="s">
        <v>497</v>
      </c>
      <c r="J2225" s="602" t="s">
        <v>497</v>
      </c>
      <c r="K2225" s="602" t="s">
        <v>499</v>
      </c>
      <c r="L2225" s="602" t="s">
        <v>498</v>
      </c>
      <c r="M2225" s="602" t="s">
        <v>498</v>
      </c>
      <c r="N2225" s="602" t="s">
        <v>498</v>
      </c>
      <c r="O2225" s="602" t="s">
        <v>498</v>
      </c>
      <c r="P2225" s="602" t="s">
        <v>498</v>
      </c>
      <c r="Q2225" s="602" t="s">
        <v>498</v>
      </c>
      <c r="R2225" s="602" t="s">
        <v>498</v>
      </c>
      <c r="S2225" s="602" t="s">
        <v>498</v>
      </c>
      <c r="T2225" s="602" t="s">
        <v>498</v>
      </c>
      <c r="U2225" s="602" t="s">
        <v>498</v>
      </c>
      <c r="V2225" s="602" t="s">
        <v>498</v>
      </c>
      <c r="W2225" s="602" t="s">
        <v>498</v>
      </c>
      <c r="X2225" s="602" t="s">
        <v>498</v>
      </c>
    </row>
    <row r="2226" spans="1:24" s="602" customFormat="1">
      <c r="A2226" s="602">
        <v>412568</v>
      </c>
      <c r="B2226" s="602" t="s">
        <v>5842</v>
      </c>
      <c r="C2226" s="602" t="s">
        <v>497</v>
      </c>
      <c r="D2226" s="602" t="s">
        <v>498</v>
      </c>
      <c r="E2226" s="602" t="s">
        <v>497</v>
      </c>
      <c r="F2226" s="602" t="s">
        <v>499</v>
      </c>
      <c r="G2226" s="602" t="s">
        <v>498</v>
      </c>
      <c r="H2226" s="602" t="s">
        <v>497</v>
      </c>
      <c r="I2226" s="602" t="s">
        <v>497</v>
      </c>
      <c r="J2226" s="602" t="s">
        <v>498</v>
      </c>
      <c r="K2226" s="602" t="s">
        <v>497</v>
      </c>
      <c r="L2226" s="602" t="s">
        <v>498</v>
      </c>
      <c r="M2226" s="602" t="s">
        <v>499</v>
      </c>
      <c r="N2226" s="602" t="s">
        <v>497</v>
      </c>
      <c r="O2226" s="602" t="s">
        <v>497</v>
      </c>
      <c r="P2226" s="602" t="s">
        <v>498</v>
      </c>
      <c r="Q2226" s="602" t="s">
        <v>498</v>
      </c>
      <c r="R2226" s="602" t="s">
        <v>498</v>
      </c>
      <c r="S2226" s="602" t="s">
        <v>498</v>
      </c>
      <c r="T2226" s="602" t="s">
        <v>499</v>
      </c>
      <c r="U2226" s="602" t="s">
        <v>499</v>
      </c>
      <c r="V2226" s="602" t="s">
        <v>498</v>
      </c>
      <c r="W2226" s="602" t="s">
        <v>499</v>
      </c>
      <c r="X2226" s="602" t="s">
        <v>498</v>
      </c>
    </row>
    <row r="2227" spans="1:24" s="602" customFormat="1">
      <c r="A2227" s="602">
        <v>414418</v>
      </c>
      <c r="B2227" s="602" t="s">
        <v>5842</v>
      </c>
      <c r="C2227" s="602" t="s">
        <v>497</v>
      </c>
      <c r="D2227" s="602" t="s">
        <v>498</v>
      </c>
      <c r="E2227" s="602" t="s">
        <v>497</v>
      </c>
      <c r="F2227" s="602" t="s">
        <v>497</v>
      </c>
      <c r="G2227" s="602" t="s">
        <v>498</v>
      </c>
      <c r="H2227" s="602" t="s">
        <v>499</v>
      </c>
      <c r="I2227" s="602" t="s">
        <v>499</v>
      </c>
      <c r="J2227" s="602" t="s">
        <v>497</v>
      </c>
      <c r="K2227" s="602" t="s">
        <v>499</v>
      </c>
      <c r="L2227" s="602" t="s">
        <v>498</v>
      </c>
      <c r="M2227" s="602" t="s">
        <v>497</v>
      </c>
      <c r="N2227" s="602" t="s">
        <v>498</v>
      </c>
      <c r="O2227" s="602" t="s">
        <v>498</v>
      </c>
      <c r="P2227" s="602" t="s">
        <v>498</v>
      </c>
      <c r="Q2227" s="602" t="s">
        <v>498</v>
      </c>
      <c r="R2227" s="602" t="s">
        <v>498</v>
      </c>
      <c r="S2227" s="602" t="s">
        <v>498</v>
      </c>
      <c r="T2227" s="602" t="s">
        <v>499</v>
      </c>
      <c r="U2227" s="602" t="s">
        <v>499</v>
      </c>
      <c r="V2227" s="602" t="s">
        <v>498</v>
      </c>
      <c r="W2227" s="602" t="s">
        <v>499</v>
      </c>
      <c r="X2227" s="602" t="s">
        <v>498</v>
      </c>
    </row>
    <row r="2228" spans="1:24" s="602" customFormat="1">
      <c r="A2228" s="602">
        <v>411989</v>
      </c>
      <c r="B2228" s="602" t="s">
        <v>5842</v>
      </c>
      <c r="C2228" s="602" t="s">
        <v>497</v>
      </c>
      <c r="D2228" s="602" t="s">
        <v>498</v>
      </c>
      <c r="E2228" s="602" t="s">
        <v>497</v>
      </c>
      <c r="F2228" s="602" t="s">
        <v>499</v>
      </c>
      <c r="G2228" s="602" t="s">
        <v>498</v>
      </c>
      <c r="H2228" s="602" t="s">
        <v>499</v>
      </c>
      <c r="I2228" s="602" t="s">
        <v>497</v>
      </c>
      <c r="J2228" s="602" t="s">
        <v>497</v>
      </c>
      <c r="K2228" s="602" t="s">
        <v>497</v>
      </c>
      <c r="L2228" s="602" t="s">
        <v>498</v>
      </c>
      <c r="M2228" s="602" t="s">
        <v>497</v>
      </c>
      <c r="N2228" s="602" t="s">
        <v>497</v>
      </c>
      <c r="O2228" s="602" t="s">
        <v>498</v>
      </c>
      <c r="P2228" s="602" t="s">
        <v>498</v>
      </c>
      <c r="Q2228" s="602" t="s">
        <v>498</v>
      </c>
      <c r="R2228" s="602" t="s">
        <v>498</v>
      </c>
      <c r="S2228" s="602" t="s">
        <v>498</v>
      </c>
      <c r="T2228" s="602" t="s">
        <v>497</v>
      </c>
      <c r="U2228" s="602" t="s">
        <v>498</v>
      </c>
      <c r="V2228" s="602" t="s">
        <v>498</v>
      </c>
      <c r="W2228" s="602" t="s">
        <v>499</v>
      </c>
      <c r="X2228" s="602" t="s">
        <v>498</v>
      </c>
    </row>
    <row r="2229" spans="1:24" s="602" customFormat="1">
      <c r="A2229" s="602">
        <v>413901</v>
      </c>
      <c r="B2229" s="602" t="s">
        <v>5842</v>
      </c>
      <c r="C2229" s="602" t="s">
        <v>497</v>
      </c>
      <c r="D2229" s="602" t="s">
        <v>498</v>
      </c>
      <c r="E2229" s="602" t="s">
        <v>497</v>
      </c>
      <c r="F2229" s="602" t="s">
        <v>497</v>
      </c>
      <c r="G2229" s="602" t="s">
        <v>498</v>
      </c>
      <c r="H2229" s="602" t="s">
        <v>498</v>
      </c>
      <c r="I2229" s="602" t="s">
        <v>497</v>
      </c>
      <c r="J2229" s="602" t="s">
        <v>498</v>
      </c>
      <c r="K2229" s="602" t="s">
        <v>497</v>
      </c>
      <c r="L2229" s="602" t="s">
        <v>498</v>
      </c>
      <c r="M2229" s="602" t="s">
        <v>497</v>
      </c>
      <c r="N2229" s="602" t="s">
        <v>498</v>
      </c>
      <c r="O2229" s="602" t="s">
        <v>499</v>
      </c>
      <c r="P2229" s="602" t="s">
        <v>498</v>
      </c>
      <c r="Q2229" s="602" t="s">
        <v>498</v>
      </c>
      <c r="R2229" s="602" t="s">
        <v>498</v>
      </c>
      <c r="S2229" s="602" t="s">
        <v>498</v>
      </c>
      <c r="T2229" s="602" t="s">
        <v>497</v>
      </c>
      <c r="U2229" s="602" t="s">
        <v>499</v>
      </c>
      <c r="V2229" s="602" t="s">
        <v>498</v>
      </c>
      <c r="W2229" s="602" t="s">
        <v>498</v>
      </c>
      <c r="X2229" s="602" t="s">
        <v>498</v>
      </c>
    </row>
    <row r="2230" spans="1:24" s="602" customFormat="1">
      <c r="A2230" s="602">
        <v>408874</v>
      </c>
      <c r="B2230" s="602" t="s">
        <v>5842</v>
      </c>
      <c r="C2230" s="602" t="s">
        <v>497</v>
      </c>
      <c r="D2230" s="602" t="s">
        <v>498</v>
      </c>
      <c r="E2230" s="602" t="s">
        <v>497</v>
      </c>
      <c r="F2230" s="602" t="s">
        <v>499</v>
      </c>
      <c r="G2230" s="602" t="s">
        <v>498</v>
      </c>
      <c r="H2230" s="602" t="s">
        <v>498</v>
      </c>
      <c r="I2230" s="602" t="s">
        <v>497</v>
      </c>
      <c r="J2230" s="602" t="s">
        <v>499</v>
      </c>
      <c r="K2230" s="602" t="s">
        <v>499</v>
      </c>
      <c r="L2230" s="602" t="s">
        <v>497</v>
      </c>
      <c r="M2230" s="602" t="s">
        <v>499</v>
      </c>
      <c r="N2230" s="602" t="s">
        <v>499</v>
      </c>
      <c r="O2230" s="602" t="s">
        <v>497</v>
      </c>
      <c r="P2230" s="602" t="s">
        <v>498</v>
      </c>
      <c r="Q2230" s="602" t="s">
        <v>498</v>
      </c>
      <c r="R2230" s="602" t="s">
        <v>499</v>
      </c>
      <c r="S2230" s="602" t="s">
        <v>498</v>
      </c>
      <c r="T2230" s="602" t="s">
        <v>499</v>
      </c>
      <c r="U2230" s="602" t="s">
        <v>497</v>
      </c>
      <c r="V2230" s="602" t="s">
        <v>499</v>
      </c>
      <c r="W2230" s="602" t="s">
        <v>497</v>
      </c>
      <c r="X2230" s="602" t="s">
        <v>498</v>
      </c>
    </row>
    <row r="2231" spans="1:24" s="602" customFormat="1">
      <c r="A2231" s="602">
        <v>411549</v>
      </c>
      <c r="B2231" s="602" t="s">
        <v>5842</v>
      </c>
      <c r="C2231" s="602" t="s">
        <v>497</v>
      </c>
      <c r="D2231" s="602" t="s">
        <v>498</v>
      </c>
      <c r="E2231" s="602" t="s">
        <v>497</v>
      </c>
      <c r="F2231" s="602" t="s">
        <v>499</v>
      </c>
      <c r="G2231" s="602" t="s">
        <v>498</v>
      </c>
      <c r="H2231" s="602" t="s">
        <v>499</v>
      </c>
      <c r="I2231" s="602" t="s">
        <v>499</v>
      </c>
      <c r="J2231" s="602" t="s">
        <v>498</v>
      </c>
      <c r="K2231" s="602" t="s">
        <v>497</v>
      </c>
      <c r="L2231" s="602" t="s">
        <v>498</v>
      </c>
      <c r="M2231" s="602" t="s">
        <v>497</v>
      </c>
      <c r="N2231" s="602" t="s">
        <v>498</v>
      </c>
      <c r="O2231" s="602" t="s">
        <v>498</v>
      </c>
      <c r="P2231" s="602" t="s">
        <v>498</v>
      </c>
      <c r="Q2231" s="602" t="s">
        <v>498</v>
      </c>
      <c r="R2231" s="602" t="s">
        <v>498</v>
      </c>
      <c r="S2231" s="602" t="s">
        <v>499</v>
      </c>
      <c r="T2231" s="602" t="s">
        <v>498</v>
      </c>
      <c r="U2231" s="602" t="s">
        <v>498</v>
      </c>
      <c r="V2231" s="602" t="s">
        <v>498</v>
      </c>
      <c r="W2231" s="602" t="s">
        <v>498</v>
      </c>
      <c r="X2231" s="602" t="s">
        <v>498</v>
      </c>
    </row>
    <row r="2232" spans="1:24" s="602" customFormat="1">
      <c r="A2232" s="602">
        <v>412048</v>
      </c>
      <c r="B2232" s="602" t="s">
        <v>5842</v>
      </c>
      <c r="C2232" s="602" t="s">
        <v>497</v>
      </c>
      <c r="D2232" s="602" t="s">
        <v>498</v>
      </c>
      <c r="E2232" s="602" t="s">
        <v>497</v>
      </c>
      <c r="F2232" s="602" t="s">
        <v>499</v>
      </c>
      <c r="G2232" s="602" t="s">
        <v>498</v>
      </c>
      <c r="H2232" s="602" t="s">
        <v>499</v>
      </c>
      <c r="I2232" s="602" t="s">
        <v>497</v>
      </c>
      <c r="J2232" s="602" t="s">
        <v>497</v>
      </c>
      <c r="K2232" s="602" t="s">
        <v>499</v>
      </c>
      <c r="L2232" s="602" t="s">
        <v>498</v>
      </c>
      <c r="M2232" s="602" t="s">
        <v>497</v>
      </c>
      <c r="N2232" s="602" t="s">
        <v>498</v>
      </c>
      <c r="O2232" s="602" t="s">
        <v>498</v>
      </c>
      <c r="P2232" s="602" t="s">
        <v>498</v>
      </c>
      <c r="Q2232" s="602" t="s">
        <v>498</v>
      </c>
      <c r="R2232" s="602" t="s">
        <v>498</v>
      </c>
      <c r="S2232" s="602" t="s">
        <v>499</v>
      </c>
      <c r="T2232" s="602" t="s">
        <v>498</v>
      </c>
      <c r="U2232" s="602" t="s">
        <v>498</v>
      </c>
      <c r="V2232" s="602" t="s">
        <v>498</v>
      </c>
      <c r="W2232" s="602" t="s">
        <v>498</v>
      </c>
      <c r="X2232" s="602" t="s">
        <v>498</v>
      </c>
    </row>
    <row r="2233" spans="1:24" s="602" customFormat="1">
      <c r="A2233" s="602">
        <v>413590</v>
      </c>
      <c r="B2233" s="602" t="s">
        <v>5842</v>
      </c>
      <c r="C2233" s="602" t="s">
        <v>497</v>
      </c>
      <c r="D2233" s="602" t="s">
        <v>498</v>
      </c>
      <c r="E2233" s="602" t="s">
        <v>497</v>
      </c>
      <c r="F2233" s="602" t="s">
        <v>499</v>
      </c>
      <c r="G2233" s="602" t="s">
        <v>498</v>
      </c>
      <c r="H2233" s="602" t="s">
        <v>499</v>
      </c>
      <c r="I2233" s="602" t="s">
        <v>499</v>
      </c>
      <c r="J2233" s="602" t="s">
        <v>499</v>
      </c>
      <c r="K2233" s="602" t="s">
        <v>498</v>
      </c>
      <c r="L2233" s="602" t="s">
        <v>498</v>
      </c>
      <c r="M2233" s="602" t="s">
        <v>499</v>
      </c>
      <c r="N2233" s="602" t="s">
        <v>499</v>
      </c>
      <c r="O2233" s="602" t="s">
        <v>498</v>
      </c>
      <c r="P2233" s="602" t="s">
        <v>498</v>
      </c>
      <c r="Q2233" s="602" t="s">
        <v>498</v>
      </c>
      <c r="R2233" s="602" t="s">
        <v>498</v>
      </c>
      <c r="S2233" s="602" t="s">
        <v>499</v>
      </c>
      <c r="T2233" s="602" t="s">
        <v>498</v>
      </c>
      <c r="U2233" s="602" t="s">
        <v>498</v>
      </c>
      <c r="V2233" s="602" t="s">
        <v>498</v>
      </c>
      <c r="W2233" s="602" t="s">
        <v>498</v>
      </c>
      <c r="X2233" s="602" t="s">
        <v>498</v>
      </c>
    </row>
    <row r="2234" spans="1:24" s="602" customFormat="1">
      <c r="A2234" s="602">
        <v>412680</v>
      </c>
      <c r="B2234" s="602" t="s">
        <v>5842</v>
      </c>
      <c r="C2234" s="602" t="s">
        <v>497</v>
      </c>
      <c r="D2234" s="602" t="s">
        <v>498</v>
      </c>
      <c r="E2234" s="602" t="s">
        <v>497</v>
      </c>
      <c r="F2234" s="602" t="s">
        <v>497</v>
      </c>
      <c r="G2234" s="602" t="s">
        <v>498</v>
      </c>
      <c r="H2234" s="602" t="s">
        <v>497</v>
      </c>
      <c r="I2234" s="602" t="s">
        <v>497</v>
      </c>
      <c r="J2234" s="602" t="s">
        <v>497</v>
      </c>
      <c r="K2234" s="602" t="s">
        <v>499</v>
      </c>
      <c r="L2234" s="602" t="s">
        <v>499</v>
      </c>
      <c r="M2234" s="602" t="s">
        <v>498</v>
      </c>
      <c r="N2234" s="602" t="s">
        <v>498</v>
      </c>
      <c r="O2234" s="602" t="s">
        <v>497</v>
      </c>
      <c r="P2234" s="602" t="s">
        <v>498</v>
      </c>
      <c r="Q2234" s="602" t="s">
        <v>498</v>
      </c>
      <c r="R2234" s="602" t="s">
        <v>498</v>
      </c>
      <c r="S2234" s="602" t="s">
        <v>499</v>
      </c>
      <c r="T2234" s="602" t="s">
        <v>498</v>
      </c>
      <c r="U2234" s="602" t="s">
        <v>497</v>
      </c>
      <c r="V2234" s="602" t="s">
        <v>498</v>
      </c>
      <c r="W2234" s="602" t="s">
        <v>498</v>
      </c>
      <c r="X2234" s="602" t="s">
        <v>498</v>
      </c>
    </row>
    <row r="2235" spans="1:24" s="602" customFormat="1">
      <c r="A2235" s="602">
        <v>413278</v>
      </c>
      <c r="B2235" s="602" t="s">
        <v>5842</v>
      </c>
      <c r="C2235" s="602" t="s">
        <v>497</v>
      </c>
      <c r="D2235" s="602" t="s">
        <v>498</v>
      </c>
      <c r="E2235" s="602" t="s">
        <v>497</v>
      </c>
      <c r="F2235" s="602" t="s">
        <v>497</v>
      </c>
      <c r="G2235" s="602" t="s">
        <v>497</v>
      </c>
      <c r="H2235" s="602" t="s">
        <v>499</v>
      </c>
      <c r="I2235" s="602" t="s">
        <v>497</v>
      </c>
      <c r="J2235" s="602" t="s">
        <v>497</v>
      </c>
      <c r="K2235" s="602" t="s">
        <v>499</v>
      </c>
      <c r="L2235" s="602" t="s">
        <v>497</v>
      </c>
      <c r="M2235" s="602" t="s">
        <v>499</v>
      </c>
      <c r="N2235" s="602" t="s">
        <v>498</v>
      </c>
      <c r="O2235" s="602" t="s">
        <v>498</v>
      </c>
      <c r="P2235" s="602" t="s">
        <v>498</v>
      </c>
      <c r="Q2235" s="602" t="s">
        <v>499</v>
      </c>
      <c r="R2235" s="602" t="s">
        <v>498</v>
      </c>
      <c r="S2235" s="602" t="s">
        <v>499</v>
      </c>
      <c r="T2235" s="602" t="s">
        <v>498</v>
      </c>
      <c r="U2235" s="602" t="s">
        <v>498</v>
      </c>
      <c r="V2235" s="602" t="s">
        <v>497</v>
      </c>
      <c r="W2235" s="602" t="s">
        <v>498</v>
      </c>
      <c r="X2235" s="602" t="s">
        <v>498</v>
      </c>
    </row>
    <row r="2236" spans="1:24" s="602" customFormat="1">
      <c r="A2236" s="602">
        <v>413478</v>
      </c>
      <c r="B2236" s="602" t="s">
        <v>5842</v>
      </c>
      <c r="C2236" s="602" t="s">
        <v>497</v>
      </c>
      <c r="D2236" s="602" t="s">
        <v>498</v>
      </c>
      <c r="E2236" s="602" t="s">
        <v>497</v>
      </c>
      <c r="F2236" s="602" t="s">
        <v>497</v>
      </c>
      <c r="G2236" s="602" t="s">
        <v>498</v>
      </c>
      <c r="H2236" s="602" t="s">
        <v>499</v>
      </c>
      <c r="I2236" s="602" t="s">
        <v>497</v>
      </c>
      <c r="J2236" s="602" t="s">
        <v>497</v>
      </c>
      <c r="K2236" s="602" t="s">
        <v>498</v>
      </c>
      <c r="L2236" s="602" t="s">
        <v>498</v>
      </c>
      <c r="M2236" s="602" t="s">
        <v>499</v>
      </c>
      <c r="N2236" s="602" t="s">
        <v>498</v>
      </c>
      <c r="O2236" s="602" t="s">
        <v>498</v>
      </c>
      <c r="P2236" s="602" t="s">
        <v>498</v>
      </c>
      <c r="Q2236" s="602" t="s">
        <v>498</v>
      </c>
      <c r="R2236" s="602" t="s">
        <v>498</v>
      </c>
      <c r="S2236" s="602" t="s">
        <v>499</v>
      </c>
      <c r="T2236" s="602" t="s">
        <v>498</v>
      </c>
      <c r="U2236" s="602" t="s">
        <v>498</v>
      </c>
      <c r="V2236" s="602" t="s">
        <v>498</v>
      </c>
      <c r="W2236" s="602" t="s">
        <v>498</v>
      </c>
      <c r="X2236" s="602" t="s">
        <v>498</v>
      </c>
    </row>
    <row r="2237" spans="1:24" s="602" customFormat="1">
      <c r="A2237" s="602">
        <v>411680</v>
      </c>
      <c r="B2237" s="602" t="s">
        <v>5842</v>
      </c>
      <c r="C2237" s="602" t="s">
        <v>497</v>
      </c>
      <c r="D2237" s="602" t="s">
        <v>498</v>
      </c>
      <c r="E2237" s="602" t="s">
        <v>497</v>
      </c>
      <c r="F2237" s="602" t="s">
        <v>499</v>
      </c>
      <c r="G2237" s="602" t="s">
        <v>498</v>
      </c>
      <c r="H2237" s="602" t="s">
        <v>497</v>
      </c>
      <c r="I2237" s="602" t="s">
        <v>497</v>
      </c>
      <c r="J2237" s="602" t="s">
        <v>498</v>
      </c>
      <c r="K2237" s="602" t="s">
        <v>497</v>
      </c>
      <c r="L2237" s="602" t="s">
        <v>498</v>
      </c>
      <c r="M2237" s="602" t="s">
        <v>497</v>
      </c>
      <c r="N2237" s="602" t="s">
        <v>499</v>
      </c>
      <c r="O2237" s="602" t="s">
        <v>499</v>
      </c>
      <c r="P2237" s="602" t="s">
        <v>498</v>
      </c>
      <c r="Q2237" s="602" t="s">
        <v>498</v>
      </c>
      <c r="R2237" s="602" t="s">
        <v>499</v>
      </c>
      <c r="S2237" s="602" t="s">
        <v>499</v>
      </c>
      <c r="T2237" s="602" t="s">
        <v>498</v>
      </c>
      <c r="U2237" s="602" t="s">
        <v>498</v>
      </c>
      <c r="V2237" s="602" t="s">
        <v>498</v>
      </c>
      <c r="W2237" s="602" t="s">
        <v>499</v>
      </c>
      <c r="X2237" s="602" t="s">
        <v>498</v>
      </c>
    </row>
    <row r="2238" spans="1:24" s="602" customFormat="1">
      <c r="A2238" s="602">
        <v>408936</v>
      </c>
      <c r="B2238" s="602" t="s">
        <v>5842</v>
      </c>
      <c r="C2238" s="602" t="s">
        <v>497</v>
      </c>
      <c r="D2238" s="602" t="s">
        <v>498</v>
      </c>
      <c r="E2238" s="602" t="s">
        <v>497</v>
      </c>
      <c r="F2238" s="602" t="s">
        <v>497</v>
      </c>
      <c r="G2238" s="602" t="s">
        <v>498</v>
      </c>
      <c r="H2238" s="602" t="s">
        <v>499</v>
      </c>
      <c r="I2238" s="602" t="s">
        <v>497</v>
      </c>
      <c r="J2238" s="602" t="s">
        <v>497</v>
      </c>
      <c r="K2238" s="602" t="s">
        <v>499</v>
      </c>
      <c r="L2238" s="602" t="s">
        <v>499</v>
      </c>
      <c r="M2238" s="602" t="s">
        <v>499</v>
      </c>
      <c r="N2238" s="602" t="s">
        <v>499</v>
      </c>
      <c r="O2238" s="602" t="s">
        <v>497</v>
      </c>
      <c r="P2238" s="602" t="s">
        <v>498</v>
      </c>
      <c r="Q2238" s="602" t="s">
        <v>498</v>
      </c>
      <c r="R2238" s="602" t="s">
        <v>499</v>
      </c>
      <c r="S2238" s="602" t="s">
        <v>499</v>
      </c>
      <c r="T2238" s="602" t="s">
        <v>499</v>
      </c>
      <c r="U2238" s="602" t="s">
        <v>497</v>
      </c>
      <c r="V2238" s="602" t="s">
        <v>497</v>
      </c>
      <c r="W2238" s="602" t="s">
        <v>497</v>
      </c>
      <c r="X2238" s="602" t="s">
        <v>498</v>
      </c>
    </row>
    <row r="2239" spans="1:24" s="602" customFormat="1">
      <c r="A2239" s="602">
        <v>410514</v>
      </c>
      <c r="B2239" s="602" t="s">
        <v>5842</v>
      </c>
      <c r="C2239" s="602" t="s">
        <v>497</v>
      </c>
      <c r="D2239" s="602" t="s">
        <v>498</v>
      </c>
      <c r="E2239" s="602" t="s">
        <v>497</v>
      </c>
      <c r="F2239" s="602" t="s">
        <v>499</v>
      </c>
      <c r="G2239" s="602" t="s">
        <v>498</v>
      </c>
      <c r="H2239" s="602" t="s">
        <v>497</v>
      </c>
      <c r="I2239" s="602" t="s">
        <v>497</v>
      </c>
      <c r="J2239" s="602" t="s">
        <v>497</v>
      </c>
      <c r="K2239" s="602" t="s">
        <v>497</v>
      </c>
      <c r="L2239" s="602" t="s">
        <v>498</v>
      </c>
      <c r="M2239" s="602" t="s">
        <v>497</v>
      </c>
      <c r="N2239" s="602" t="s">
        <v>499</v>
      </c>
      <c r="O2239" s="602" t="s">
        <v>499</v>
      </c>
      <c r="P2239" s="602" t="s">
        <v>498</v>
      </c>
      <c r="Q2239" s="602" t="s">
        <v>498</v>
      </c>
      <c r="R2239" s="602" t="s">
        <v>499</v>
      </c>
      <c r="S2239" s="602" t="s">
        <v>499</v>
      </c>
      <c r="T2239" s="602" t="s">
        <v>497</v>
      </c>
      <c r="U2239" s="602" t="s">
        <v>497</v>
      </c>
      <c r="V2239" s="602" t="s">
        <v>498</v>
      </c>
      <c r="W2239" s="602" t="s">
        <v>499</v>
      </c>
      <c r="X2239" s="602" t="s">
        <v>498</v>
      </c>
    </row>
    <row r="2240" spans="1:24" s="602" customFormat="1">
      <c r="A2240" s="602">
        <v>412846</v>
      </c>
      <c r="B2240" s="602" t="s">
        <v>5842</v>
      </c>
      <c r="C2240" s="602" t="s">
        <v>497</v>
      </c>
      <c r="D2240" s="602" t="s">
        <v>498</v>
      </c>
      <c r="E2240" s="602" t="s">
        <v>497</v>
      </c>
      <c r="F2240" s="602" t="s">
        <v>499</v>
      </c>
      <c r="G2240" s="602" t="s">
        <v>498</v>
      </c>
      <c r="H2240" s="602" t="s">
        <v>499</v>
      </c>
      <c r="I2240" s="602" t="s">
        <v>497</v>
      </c>
      <c r="J2240" s="602" t="s">
        <v>497</v>
      </c>
      <c r="K2240" s="602" t="s">
        <v>499</v>
      </c>
      <c r="L2240" s="602" t="s">
        <v>498</v>
      </c>
      <c r="M2240" s="602" t="s">
        <v>497</v>
      </c>
      <c r="N2240" s="602" t="s">
        <v>499</v>
      </c>
      <c r="O2240" s="602" t="s">
        <v>499</v>
      </c>
      <c r="P2240" s="602" t="s">
        <v>498</v>
      </c>
      <c r="Q2240" s="602" t="s">
        <v>498</v>
      </c>
      <c r="R2240" s="602" t="s">
        <v>499</v>
      </c>
      <c r="S2240" s="602" t="s">
        <v>499</v>
      </c>
      <c r="T2240" s="602" t="s">
        <v>497</v>
      </c>
      <c r="U2240" s="602" t="s">
        <v>497</v>
      </c>
      <c r="V2240" s="602" t="s">
        <v>498</v>
      </c>
      <c r="W2240" s="602" t="s">
        <v>497</v>
      </c>
      <c r="X2240" s="602" t="s">
        <v>498</v>
      </c>
    </row>
    <row r="2241" spans="1:24" s="602" customFormat="1">
      <c r="A2241" s="602">
        <v>409761</v>
      </c>
      <c r="B2241" s="602" t="s">
        <v>5842</v>
      </c>
      <c r="C2241" s="602" t="s">
        <v>497</v>
      </c>
      <c r="D2241" s="602" t="s">
        <v>498</v>
      </c>
      <c r="E2241" s="602" t="s">
        <v>497</v>
      </c>
      <c r="F2241" s="602" t="s">
        <v>497</v>
      </c>
      <c r="G2241" s="602" t="s">
        <v>498</v>
      </c>
      <c r="H2241" s="602" t="s">
        <v>499</v>
      </c>
      <c r="I2241" s="602" t="s">
        <v>499</v>
      </c>
      <c r="J2241" s="602" t="s">
        <v>497</v>
      </c>
      <c r="K2241" s="602" t="s">
        <v>498</v>
      </c>
      <c r="L2241" s="602" t="s">
        <v>499</v>
      </c>
      <c r="M2241" s="602" t="s">
        <v>497</v>
      </c>
      <c r="N2241" s="602" t="s">
        <v>499</v>
      </c>
      <c r="O2241" s="602" t="s">
        <v>497</v>
      </c>
      <c r="P2241" s="602" t="s">
        <v>498</v>
      </c>
      <c r="Q2241" s="602" t="s">
        <v>498</v>
      </c>
      <c r="R2241" s="602" t="s">
        <v>499</v>
      </c>
      <c r="S2241" s="602" t="s">
        <v>499</v>
      </c>
      <c r="T2241" s="602" t="s">
        <v>497</v>
      </c>
      <c r="U2241" s="602" t="s">
        <v>499</v>
      </c>
      <c r="V2241" s="602" t="s">
        <v>499</v>
      </c>
      <c r="W2241" s="602" t="s">
        <v>499</v>
      </c>
      <c r="X2241" s="602" t="s">
        <v>498</v>
      </c>
    </row>
    <row r="2242" spans="1:24" s="602" customFormat="1">
      <c r="A2242" s="602">
        <v>413375</v>
      </c>
      <c r="B2242" s="602" t="s">
        <v>5842</v>
      </c>
      <c r="C2242" s="602" t="s">
        <v>497</v>
      </c>
      <c r="D2242" s="602" t="s">
        <v>498</v>
      </c>
      <c r="E2242" s="602" t="s">
        <v>497</v>
      </c>
      <c r="F2242" s="602" t="s">
        <v>497</v>
      </c>
      <c r="G2242" s="602" t="s">
        <v>498</v>
      </c>
      <c r="H2242" s="602" t="s">
        <v>499</v>
      </c>
      <c r="I2242" s="602" t="s">
        <v>499</v>
      </c>
      <c r="J2242" s="602" t="s">
        <v>499</v>
      </c>
      <c r="K2242" s="602" t="s">
        <v>499</v>
      </c>
      <c r="L2242" s="602" t="s">
        <v>498</v>
      </c>
      <c r="M2242" s="602" t="s">
        <v>497</v>
      </c>
      <c r="N2242" s="602" t="s">
        <v>499</v>
      </c>
      <c r="O2242" s="602" t="s">
        <v>497</v>
      </c>
      <c r="P2242" s="602" t="s">
        <v>498</v>
      </c>
      <c r="Q2242" s="602" t="s">
        <v>498</v>
      </c>
      <c r="R2242" s="602" t="s">
        <v>497</v>
      </c>
      <c r="S2242" s="602" t="s">
        <v>499</v>
      </c>
      <c r="T2242" s="602" t="s">
        <v>497</v>
      </c>
      <c r="U2242" s="602" t="s">
        <v>497</v>
      </c>
      <c r="V2242" s="602" t="s">
        <v>498</v>
      </c>
      <c r="W2242" s="602" t="s">
        <v>497</v>
      </c>
      <c r="X2242" s="602" t="s">
        <v>498</v>
      </c>
    </row>
    <row r="2243" spans="1:24" s="602" customFormat="1">
      <c r="A2243" s="602">
        <v>413299</v>
      </c>
      <c r="B2243" s="602" t="s">
        <v>5842</v>
      </c>
      <c r="C2243" s="602" t="s">
        <v>497</v>
      </c>
      <c r="D2243" s="602" t="s">
        <v>498</v>
      </c>
      <c r="E2243" s="602" t="s">
        <v>497</v>
      </c>
      <c r="F2243" s="602" t="s">
        <v>499</v>
      </c>
      <c r="G2243" s="602" t="s">
        <v>498</v>
      </c>
      <c r="H2243" s="602" t="s">
        <v>497</v>
      </c>
      <c r="I2243" s="602" t="s">
        <v>497</v>
      </c>
      <c r="J2243" s="602" t="s">
        <v>497</v>
      </c>
      <c r="K2243" s="602" t="s">
        <v>497</v>
      </c>
      <c r="L2243" s="602" t="s">
        <v>498</v>
      </c>
      <c r="M2243" s="602" t="s">
        <v>497</v>
      </c>
      <c r="N2243" s="602" t="s">
        <v>497</v>
      </c>
      <c r="O2243" s="602" t="s">
        <v>497</v>
      </c>
      <c r="P2243" s="602" t="s">
        <v>498</v>
      </c>
      <c r="Q2243" s="602" t="s">
        <v>498</v>
      </c>
      <c r="R2243" s="602" t="s">
        <v>498</v>
      </c>
      <c r="S2243" s="602" t="s">
        <v>497</v>
      </c>
      <c r="T2243" s="602" t="s">
        <v>498</v>
      </c>
      <c r="U2243" s="602" t="s">
        <v>498</v>
      </c>
      <c r="V2243" s="602" t="s">
        <v>498</v>
      </c>
      <c r="W2243" s="602" t="s">
        <v>498</v>
      </c>
      <c r="X2243" s="602" t="s">
        <v>498</v>
      </c>
    </row>
    <row r="2244" spans="1:24" s="602" customFormat="1">
      <c r="A2244" s="602">
        <v>413376</v>
      </c>
      <c r="B2244" s="602" t="s">
        <v>5842</v>
      </c>
      <c r="C2244" s="602" t="s">
        <v>497</v>
      </c>
      <c r="D2244" s="602" t="s">
        <v>498</v>
      </c>
      <c r="E2244" s="602" t="s">
        <v>497</v>
      </c>
      <c r="F2244" s="602" t="s">
        <v>497</v>
      </c>
      <c r="G2244" s="602" t="s">
        <v>498</v>
      </c>
      <c r="H2244" s="602" t="s">
        <v>497</v>
      </c>
      <c r="I2244" s="602" t="s">
        <v>499</v>
      </c>
      <c r="J2244" s="602" t="s">
        <v>497</v>
      </c>
      <c r="K2244" s="602" t="s">
        <v>499</v>
      </c>
      <c r="L2244" s="602" t="s">
        <v>498</v>
      </c>
      <c r="M2244" s="602" t="s">
        <v>499</v>
      </c>
      <c r="N2244" s="602" t="s">
        <v>497</v>
      </c>
      <c r="O2244" s="602" t="s">
        <v>499</v>
      </c>
      <c r="P2244" s="602" t="s">
        <v>498</v>
      </c>
      <c r="Q2244" s="602" t="s">
        <v>498</v>
      </c>
      <c r="R2244" s="602" t="s">
        <v>498</v>
      </c>
      <c r="S2244" s="602" t="s">
        <v>497</v>
      </c>
      <c r="T2244" s="602" t="s">
        <v>498</v>
      </c>
      <c r="U2244" s="602" t="s">
        <v>498</v>
      </c>
      <c r="V2244" s="602" t="s">
        <v>498</v>
      </c>
      <c r="W2244" s="602" t="s">
        <v>498</v>
      </c>
      <c r="X2244" s="602" t="s">
        <v>498</v>
      </c>
    </row>
    <row r="2245" spans="1:24" s="602" customFormat="1">
      <c r="A2245" s="602">
        <v>423271</v>
      </c>
      <c r="B2245" s="602" t="s">
        <v>5842</v>
      </c>
      <c r="C2245" s="602" t="s">
        <v>497</v>
      </c>
      <c r="D2245" s="602" t="s">
        <v>498</v>
      </c>
      <c r="E2245" s="602" t="s">
        <v>497</v>
      </c>
      <c r="F2245" s="602" t="s">
        <v>498</v>
      </c>
      <c r="G2245" s="602" t="s">
        <v>498</v>
      </c>
      <c r="H2245" s="602" t="s">
        <v>499</v>
      </c>
      <c r="I2245" s="602" t="s">
        <v>497</v>
      </c>
      <c r="J2245" s="602" t="s">
        <v>499</v>
      </c>
      <c r="K2245" s="602" t="s">
        <v>499</v>
      </c>
      <c r="L2245" s="602" t="s">
        <v>498</v>
      </c>
      <c r="M2245" s="602" t="s">
        <v>499</v>
      </c>
      <c r="N2245" s="602" t="s">
        <v>498</v>
      </c>
      <c r="O2245" s="602" t="s">
        <v>498</v>
      </c>
      <c r="P2245" s="602" t="s">
        <v>498</v>
      </c>
      <c r="Q2245" s="602" t="s">
        <v>498</v>
      </c>
      <c r="R2245" s="602" t="s">
        <v>498</v>
      </c>
      <c r="S2245" s="602" t="s">
        <v>498</v>
      </c>
    </row>
    <row r="2246" spans="1:24" s="602" customFormat="1">
      <c r="A2246" s="602">
        <v>420837</v>
      </c>
      <c r="B2246" s="602" t="s">
        <v>5842</v>
      </c>
      <c r="C2246" s="602" t="s">
        <v>497</v>
      </c>
      <c r="D2246" s="602" t="s">
        <v>498</v>
      </c>
      <c r="E2246" s="602" t="s">
        <v>497</v>
      </c>
      <c r="F2246" s="602" t="s">
        <v>497</v>
      </c>
      <c r="G2246" s="602" t="s">
        <v>498</v>
      </c>
      <c r="H2246" s="602" t="s">
        <v>499</v>
      </c>
      <c r="I2246" s="602" t="s">
        <v>497</v>
      </c>
      <c r="J2246" s="602" t="s">
        <v>497</v>
      </c>
      <c r="K2246" s="602" t="s">
        <v>499</v>
      </c>
      <c r="L2246" s="602" t="s">
        <v>498</v>
      </c>
      <c r="M2246" s="602" t="s">
        <v>497</v>
      </c>
      <c r="N2246" s="602" t="s">
        <v>498</v>
      </c>
      <c r="O2246" s="602" t="s">
        <v>498</v>
      </c>
      <c r="P2246" s="602" t="s">
        <v>498</v>
      </c>
      <c r="Q2246" s="602" t="s">
        <v>498</v>
      </c>
      <c r="R2246" s="602" t="s">
        <v>498</v>
      </c>
      <c r="S2246" s="602" t="s">
        <v>498</v>
      </c>
    </row>
    <row r="2247" spans="1:24" s="602" customFormat="1">
      <c r="A2247" s="602">
        <v>423865</v>
      </c>
      <c r="B2247" s="602" t="s">
        <v>5842</v>
      </c>
      <c r="C2247" s="602" t="s">
        <v>497</v>
      </c>
      <c r="D2247" s="602" t="s">
        <v>498</v>
      </c>
      <c r="E2247" s="602" t="s">
        <v>497</v>
      </c>
      <c r="F2247" s="602" t="s">
        <v>497</v>
      </c>
      <c r="G2247" s="602" t="s">
        <v>498</v>
      </c>
      <c r="H2247" s="602" t="s">
        <v>497</v>
      </c>
      <c r="I2247" s="602" t="s">
        <v>499</v>
      </c>
      <c r="J2247" s="602" t="s">
        <v>499</v>
      </c>
      <c r="K2247" s="602" t="s">
        <v>499</v>
      </c>
      <c r="L2247" s="602" t="s">
        <v>498</v>
      </c>
      <c r="M2247" s="602" t="s">
        <v>499</v>
      </c>
      <c r="N2247" s="602" t="s">
        <v>498</v>
      </c>
      <c r="O2247" s="602" t="s">
        <v>498</v>
      </c>
      <c r="P2247" s="602" t="s">
        <v>498</v>
      </c>
      <c r="Q2247" s="602" t="s">
        <v>498</v>
      </c>
      <c r="R2247" s="602" t="s">
        <v>498</v>
      </c>
      <c r="S2247" s="602" t="s">
        <v>498</v>
      </c>
    </row>
    <row r="2248" spans="1:24" s="602" customFormat="1">
      <c r="A2248" s="602">
        <v>424003</v>
      </c>
      <c r="B2248" s="602" t="s">
        <v>5842</v>
      </c>
      <c r="C2248" s="602" t="s">
        <v>497</v>
      </c>
      <c r="D2248" s="602" t="s">
        <v>499</v>
      </c>
      <c r="E2248" s="602" t="s">
        <v>497</v>
      </c>
      <c r="F2248" s="602" t="s">
        <v>499</v>
      </c>
      <c r="G2248" s="602" t="s">
        <v>499</v>
      </c>
      <c r="H2248" s="602" t="s">
        <v>499</v>
      </c>
      <c r="I2248" s="602" t="s">
        <v>498</v>
      </c>
      <c r="J2248" s="602" t="s">
        <v>497</v>
      </c>
      <c r="K2248" s="602" t="s">
        <v>499</v>
      </c>
      <c r="L2248" s="602" t="s">
        <v>499</v>
      </c>
      <c r="M2248" s="602" t="s">
        <v>499</v>
      </c>
      <c r="N2248" s="602" t="s">
        <v>499</v>
      </c>
      <c r="O2248" s="602" t="s">
        <v>499</v>
      </c>
      <c r="P2248" s="602" t="s">
        <v>499</v>
      </c>
      <c r="Q2248" s="602" t="s">
        <v>499</v>
      </c>
      <c r="R2248" s="602" t="s">
        <v>499</v>
      </c>
      <c r="S2248" s="602" t="s">
        <v>499</v>
      </c>
      <c r="T2248" s="602" t="s">
        <v>498</v>
      </c>
      <c r="U2248" s="602" t="s">
        <v>498</v>
      </c>
      <c r="V2248" s="602" t="s">
        <v>498</v>
      </c>
      <c r="W2248" s="602" t="s">
        <v>498</v>
      </c>
      <c r="X2248" s="602" t="s">
        <v>498</v>
      </c>
    </row>
    <row r="2249" spans="1:24" s="602" customFormat="1">
      <c r="A2249" s="602">
        <v>422388</v>
      </c>
      <c r="B2249" s="602" t="s">
        <v>5842</v>
      </c>
      <c r="C2249" s="602" t="s">
        <v>497</v>
      </c>
      <c r="D2249" s="602" t="s">
        <v>499</v>
      </c>
      <c r="E2249" s="602" t="s">
        <v>497</v>
      </c>
      <c r="F2249" s="602" t="s">
        <v>497</v>
      </c>
      <c r="G2249" s="602" t="s">
        <v>499</v>
      </c>
      <c r="H2249" s="602" t="s">
        <v>499</v>
      </c>
      <c r="I2249" s="602" t="s">
        <v>497</v>
      </c>
      <c r="J2249" s="602" t="s">
        <v>497</v>
      </c>
      <c r="K2249" s="602" t="s">
        <v>497</v>
      </c>
      <c r="L2249" s="602" t="s">
        <v>499</v>
      </c>
      <c r="M2249" s="602" t="s">
        <v>499</v>
      </c>
      <c r="N2249" s="602" t="s">
        <v>499</v>
      </c>
      <c r="O2249" s="602" t="s">
        <v>499</v>
      </c>
      <c r="P2249" s="602" t="s">
        <v>499</v>
      </c>
      <c r="Q2249" s="602" t="s">
        <v>498</v>
      </c>
      <c r="R2249" s="602" t="s">
        <v>497</v>
      </c>
      <c r="S2249" s="602" t="s">
        <v>499</v>
      </c>
      <c r="T2249" s="602" t="s">
        <v>498</v>
      </c>
      <c r="U2249" s="602" t="s">
        <v>499</v>
      </c>
      <c r="V2249" s="602" t="s">
        <v>499</v>
      </c>
      <c r="W2249" s="602" t="s">
        <v>499</v>
      </c>
      <c r="X2249" s="602" t="s">
        <v>499</v>
      </c>
    </row>
    <row r="2250" spans="1:24" s="602" customFormat="1">
      <c r="A2250" s="602">
        <v>423527</v>
      </c>
      <c r="B2250" s="602" t="s">
        <v>5842</v>
      </c>
      <c r="C2250" s="602" t="s">
        <v>497</v>
      </c>
      <c r="D2250" s="602" t="s">
        <v>499</v>
      </c>
      <c r="E2250" s="602" t="s">
        <v>497</v>
      </c>
      <c r="F2250" s="602" t="s">
        <v>499</v>
      </c>
      <c r="G2250" s="602" t="s">
        <v>499</v>
      </c>
      <c r="H2250" s="602" t="s">
        <v>499</v>
      </c>
      <c r="I2250" s="602" t="s">
        <v>498</v>
      </c>
      <c r="J2250" s="602" t="s">
        <v>499</v>
      </c>
      <c r="K2250" s="602" t="s">
        <v>498</v>
      </c>
      <c r="L2250" s="602" t="s">
        <v>499</v>
      </c>
      <c r="M2250" s="602" t="s">
        <v>499</v>
      </c>
      <c r="N2250" s="602" t="s">
        <v>499</v>
      </c>
      <c r="O2250" s="602" t="s">
        <v>499</v>
      </c>
      <c r="P2250" s="602" t="s">
        <v>498</v>
      </c>
      <c r="Q2250" s="602" t="s">
        <v>498</v>
      </c>
      <c r="R2250" s="602" t="s">
        <v>498</v>
      </c>
      <c r="S2250" s="602" t="s">
        <v>499</v>
      </c>
      <c r="T2250" s="602" t="s">
        <v>498</v>
      </c>
      <c r="U2250" s="602" t="s">
        <v>498</v>
      </c>
      <c r="V2250" s="602" t="s">
        <v>498</v>
      </c>
      <c r="W2250" s="602" t="s">
        <v>498</v>
      </c>
      <c r="X2250" s="602" t="s">
        <v>498</v>
      </c>
    </row>
    <row r="2251" spans="1:24" s="602" customFormat="1">
      <c r="A2251" s="602">
        <v>420849</v>
      </c>
      <c r="B2251" s="602" t="s">
        <v>5842</v>
      </c>
      <c r="C2251" s="602" t="s">
        <v>497</v>
      </c>
      <c r="D2251" s="602" t="s">
        <v>499</v>
      </c>
      <c r="E2251" s="602" t="s">
        <v>497</v>
      </c>
      <c r="F2251" s="602" t="s">
        <v>497</v>
      </c>
      <c r="G2251" s="602" t="s">
        <v>498</v>
      </c>
      <c r="H2251" s="602" t="s">
        <v>497</v>
      </c>
      <c r="I2251" s="602" t="s">
        <v>497</v>
      </c>
      <c r="J2251" s="602" t="s">
        <v>499</v>
      </c>
      <c r="K2251" s="602" t="s">
        <v>497</v>
      </c>
      <c r="L2251" s="602" t="s">
        <v>498</v>
      </c>
      <c r="M2251" s="602" t="s">
        <v>499</v>
      </c>
      <c r="N2251" s="602" t="s">
        <v>499</v>
      </c>
      <c r="O2251" s="602" t="s">
        <v>499</v>
      </c>
      <c r="P2251" s="602" t="s">
        <v>499</v>
      </c>
      <c r="Q2251" s="602" t="s">
        <v>499</v>
      </c>
      <c r="R2251" s="602" t="s">
        <v>498</v>
      </c>
      <c r="S2251" s="602" t="s">
        <v>498</v>
      </c>
      <c r="T2251" s="602" t="s">
        <v>498</v>
      </c>
      <c r="U2251" s="602" t="s">
        <v>498</v>
      </c>
      <c r="V2251" s="602" t="s">
        <v>498</v>
      </c>
      <c r="W2251" s="602" t="s">
        <v>498</v>
      </c>
      <c r="X2251" s="602" t="s">
        <v>498</v>
      </c>
    </row>
    <row r="2252" spans="1:24" s="602" customFormat="1">
      <c r="A2252" s="602">
        <v>423536</v>
      </c>
      <c r="B2252" s="602" t="s">
        <v>5842</v>
      </c>
      <c r="C2252" s="602" t="s">
        <v>497</v>
      </c>
      <c r="D2252" s="602" t="s">
        <v>499</v>
      </c>
      <c r="E2252" s="602" t="s">
        <v>497</v>
      </c>
      <c r="F2252" s="602" t="s">
        <v>499</v>
      </c>
      <c r="G2252" s="602" t="s">
        <v>499</v>
      </c>
      <c r="H2252" s="602" t="s">
        <v>497</v>
      </c>
      <c r="I2252" s="602" t="s">
        <v>499</v>
      </c>
      <c r="J2252" s="602" t="s">
        <v>499</v>
      </c>
      <c r="K2252" s="602" t="s">
        <v>499</v>
      </c>
      <c r="L2252" s="602" t="s">
        <v>498</v>
      </c>
      <c r="M2252" s="602" t="s">
        <v>499</v>
      </c>
      <c r="N2252" s="602" t="s">
        <v>498</v>
      </c>
      <c r="O2252" s="602" t="s">
        <v>498</v>
      </c>
      <c r="P2252" s="602" t="s">
        <v>498</v>
      </c>
      <c r="Q2252" s="602" t="s">
        <v>498</v>
      </c>
      <c r="R2252" s="602" t="s">
        <v>498</v>
      </c>
      <c r="S2252" s="602" t="s">
        <v>498</v>
      </c>
    </row>
    <row r="2253" spans="1:24" s="602" customFormat="1">
      <c r="A2253" s="602">
        <v>421312</v>
      </c>
      <c r="B2253" s="602" t="s">
        <v>5842</v>
      </c>
      <c r="C2253" s="602" t="s">
        <v>497</v>
      </c>
      <c r="D2253" s="602" t="s">
        <v>499</v>
      </c>
      <c r="E2253" s="602" t="s">
        <v>497</v>
      </c>
      <c r="F2253" s="602" t="s">
        <v>497</v>
      </c>
      <c r="G2253" s="602" t="s">
        <v>499</v>
      </c>
      <c r="H2253" s="602" t="s">
        <v>499</v>
      </c>
      <c r="I2253" s="602" t="s">
        <v>497</v>
      </c>
      <c r="J2253" s="602" t="s">
        <v>499</v>
      </c>
      <c r="K2253" s="602" t="s">
        <v>499</v>
      </c>
      <c r="L2253" s="602" t="s">
        <v>497</v>
      </c>
      <c r="M2253" s="602" t="s">
        <v>499</v>
      </c>
      <c r="N2253" s="602" t="s">
        <v>499</v>
      </c>
      <c r="O2253" s="602" t="s">
        <v>498</v>
      </c>
      <c r="P2253" s="602" t="s">
        <v>498</v>
      </c>
      <c r="Q2253" s="602" t="s">
        <v>499</v>
      </c>
      <c r="R2253" s="602" t="s">
        <v>499</v>
      </c>
      <c r="S2253" s="602" t="s">
        <v>499</v>
      </c>
      <c r="T2253" s="602" t="s">
        <v>499</v>
      </c>
      <c r="U2253" s="602" t="s">
        <v>499</v>
      </c>
      <c r="V2253" s="602" t="s">
        <v>499</v>
      </c>
      <c r="W2253" s="602" t="s">
        <v>498</v>
      </c>
      <c r="X2253" s="602" t="s">
        <v>498</v>
      </c>
    </row>
    <row r="2254" spans="1:24" s="602" customFormat="1">
      <c r="A2254" s="602">
        <v>421128</v>
      </c>
      <c r="B2254" s="602" t="s">
        <v>5842</v>
      </c>
      <c r="C2254" s="602" t="s">
        <v>497</v>
      </c>
      <c r="D2254" s="602" t="s">
        <v>499</v>
      </c>
      <c r="E2254" s="602" t="s">
        <v>497</v>
      </c>
      <c r="F2254" s="602" t="s">
        <v>499</v>
      </c>
      <c r="G2254" s="602" t="s">
        <v>499</v>
      </c>
      <c r="H2254" s="602" t="s">
        <v>499</v>
      </c>
      <c r="I2254" s="602" t="s">
        <v>497</v>
      </c>
      <c r="J2254" s="602" t="s">
        <v>499</v>
      </c>
      <c r="K2254" s="602" t="s">
        <v>497</v>
      </c>
      <c r="L2254" s="602" t="s">
        <v>497</v>
      </c>
      <c r="M2254" s="602" t="s">
        <v>497</v>
      </c>
      <c r="N2254" s="602" t="s">
        <v>498</v>
      </c>
      <c r="O2254" s="602" t="s">
        <v>498</v>
      </c>
      <c r="P2254" s="602" t="s">
        <v>497</v>
      </c>
      <c r="Q2254" s="602" t="s">
        <v>498</v>
      </c>
      <c r="R2254" s="602" t="s">
        <v>498</v>
      </c>
      <c r="S2254" s="602" t="s">
        <v>499</v>
      </c>
      <c r="T2254" s="602" t="s">
        <v>498</v>
      </c>
      <c r="U2254" s="602" t="s">
        <v>498</v>
      </c>
      <c r="V2254" s="602" t="s">
        <v>498</v>
      </c>
      <c r="W2254" s="602" t="s">
        <v>499</v>
      </c>
      <c r="X2254" s="602" t="s">
        <v>499</v>
      </c>
    </row>
    <row r="2255" spans="1:24" s="602" customFormat="1">
      <c r="A2255" s="602">
        <v>414801</v>
      </c>
      <c r="B2255" s="602" t="s">
        <v>5842</v>
      </c>
      <c r="C2255" s="602" t="s">
        <v>497</v>
      </c>
      <c r="D2255" s="602" t="s">
        <v>499</v>
      </c>
      <c r="E2255" s="602" t="s">
        <v>499</v>
      </c>
      <c r="F2255" s="602" t="s">
        <v>499</v>
      </c>
      <c r="G2255" s="602" t="s">
        <v>499</v>
      </c>
      <c r="H2255" s="602" t="s">
        <v>499</v>
      </c>
      <c r="I2255" s="602" t="s">
        <v>499</v>
      </c>
      <c r="J2255" s="602" t="s">
        <v>499</v>
      </c>
      <c r="K2255" s="602" t="s">
        <v>499</v>
      </c>
      <c r="L2255" s="602" t="s">
        <v>499</v>
      </c>
      <c r="M2255" s="602" t="s">
        <v>499</v>
      </c>
      <c r="N2255" s="602" t="s">
        <v>499</v>
      </c>
      <c r="O2255" s="602" t="s">
        <v>499</v>
      </c>
      <c r="P2255" s="602" t="s">
        <v>499</v>
      </c>
      <c r="Q2255" s="602" t="s">
        <v>497</v>
      </c>
      <c r="R2255" s="602" t="s">
        <v>497</v>
      </c>
      <c r="S2255" s="602" t="s">
        <v>499</v>
      </c>
      <c r="T2255" s="602" t="s">
        <v>497</v>
      </c>
      <c r="U2255" s="602" t="s">
        <v>498</v>
      </c>
      <c r="V2255" s="602" t="s">
        <v>499</v>
      </c>
      <c r="W2255" s="602" t="s">
        <v>499</v>
      </c>
      <c r="X2255" s="602" t="s">
        <v>497</v>
      </c>
    </row>
    <row r="2256" spans="1:24" s="602" customFormat="1">
      <c r="A2256" s="602">
        <v>422789</v>
      </c>
      <c r="B2256" s="602" t="s">
        <v>5842</v>
      </c>
      <c r="C2256" s="602" t="s">
        <v>497</v>
      </c>
      <c r="D2256" s="602" t="s">
        <v>499</v>
      </c>
      <c r="E2256" s="602" t="s">
        <v>499</v>
      </c>
      <c r="F2256" s="602" t="s">
        <v>499</v>
      </c>
      <c r="G2256" s="602" t="s">
        <v>499</v>
      </c>
      <c r="H2256" s="602" t="s">
        <v>499</v>
      </c>
      <c r="I2256" s="602" t="s">
        <v>499</v>
      </c>
      <c r="J2256" s="602" t="s">
        <v>499</v>
      </c>
      <c r="K2256" s="602" t="s">
        <v>499</v>
      </c>
      <c r="L2256" s="602" t="s">
        <v>499</v>
      </c>
      <c r="M2256" s="602" t="s">
        <v>499</v>
      </c>
      <c r="N2256" s="602" t="s">
        <v>499</v>
      </c>
      <c r="O2256" s="602" t="s">
        <v>499</v>
      </c>
      <c r="P2256" s="602" t="s">
        <v>499</v>
      </c>
      <c r="Q2256" s="602" t="s">
        <v>499</v>
      </c>
      <c r="R2256" s="602" t="s">
        <v>499</v>
      </c>
      <c r="S2256" s="602" t="s">
        <v>499</v>
      </c>
      <c r="T2256" s="602" t="s">
        <v>498</v>
      </c>
      <c r="U2256" s="602" t="s">
        <v>498</v>
      </c>
      <c r="V2256" s="602" t="s">
        <v>498</v>
      </c>
      <c r="W2256" s="602" t="s">
        <v>498</v>
      </c>
      <c r="X2256" s="602" t="s">
        <v>498</v>
      </c>
    </row>
    <row r="2257" spans="1:24" s="602" customFormat="1">
      <c r="A2257" s="602">
        <v>418513</v>
      </c>
      <c r="B2257" s="602" t="s">
        <v>5842</v>
      </c>
      <c r="C2257" s="602" t="s">
        <v>497</v>
      </c>
      <c r="D2257" s="602" t="s">
        <v>499</v>
      </c>
      <c r="E2257" s="602" t="s">
        <v>497</v>
      </c>
      <c r="F2257" s="602" t="s">
        <v>499</v>
      </c>
      <c r="G2257" s="602" t="s">
        <v>497</v>
      </c>
      <c r="H2257" s="602" t="s">
        <v>499</v>
      </c>
      <c r="I2257" s="602" t="s">
        <v>497</v>
      </c>
      <c r="J2257" s="602" t="s">
        <v>497</v>
      </c>
      <c r="K2257" s="602" t="s">
        <v>497</v>
      </c>
      <c r="L2257" s="602" t="s">
        <v>498</v>
      </c>
      <c r="M2257" s="602" t="s">
        <v>497</v>
      </c>
      <c r="N2257" s="602" t="s">
        <v>497</v>
      </c>
      <c r="O2257" s="602" t="s">
        <v>499</v>
      </c>
      <c r="P2257" s="602" t="s">
        <v>499</v>
      </c>
      <c r="Q2257" s="602" t="s">
        <v>499</v>
      </c>
      <c r="R2257" s="602" t="s">
        <v>498</v>
      </c>
      <c r="S2257" s="602" t="s">
        <v>498</v>
      </c>
      <c r="T2257" s="602" t="s">
        <v>497</v>
      </c>
      <c r="U2257" s="602" t="s">
        <v>499</v>
      </c>
      <c r="V2257" s="602" t="s">
        <v>499</v>
      </c>
      <c r="W2257" s="602" t="s">
        <v>497</v>
      </c>
      <c r="X2257" s="602" t="s">
        <v>497</v>
      </c>
    </row>
    <row r="2258" spans="1:24" s="602" customFormat="1">
      <c r="A2258" s="602">
        <v>420380</v>
      </c>
      <c r="B2258" s="602" t="s">
        <v>5842</v>
      </c>
      <c r="C2258" s="602" t="s">
        <v>497</v>
      </c>
      <c r="D2258" s="602" t="s">
        <v>499</v>
      </c>
      <c r="E2258" s="602" t="s">
        <v>499</v>
      </c>
      <c r="F2258" s="602" t="s">
        <v>499</v>
      </c>
      <c r="G2258" s="602" t="s">
        <v>499</v>
      </c>
      <c r="H2258" s="602" t="s">
        <v>498</v>
      </c>
      <c r="I2258" s="602" t="s">
        <v>499</v>
      </c>
      <c r="J2258" s="602" t="s">
        <v>497</v>
      </c>
      <c r="K2258" s="602" t="s">
        <v>499</v>
      </c>
      <c r="L2258" s="602" t="s">
        <v>498</v>
      </c>
      <c r="M2258" s="602" t="s">
        <v>498</v>
      </c>
    </row>
    <row r="2259" spans="1:24" s="602" customFormat="1">
      <c r="A2259" s="602">
        <v>420528</v>
      </c>
      <c r="B2259" s="602" t="s">
        <v>5842</v>
      </c>
      <c r="C2259" s="602" t="s">
        <v>497</v>
      </c>
      <c r="D2259" s="602" t="s">
        <v>499</v>
      </c>
      <c r="E2259" s="602" t="s">
        <v>499</v>
      </c>
      <c r="F2259" s="602" t="s">
        <v>497</v>
      </c>
      <c r="G2259" s="602" t="s">
        <v>497</v>
      </c>
      <c r="H2259" s="602" t="s">
        <v>499</v>
      </c>
      <c r="I2259" s="602" t="s">
        <v>499</v>
      </c>
      <c r="J2259" s="602" t="s">
        <v>499</v>
      </c>
      <c r="K2259" s="602" t="s">
        <v>499</v>
      </c>
      <c r="L2259" s="602" t="s">
        <v>498</v>
      </c>
      <c r="M2259" s="602" t="s">
        <v>499</v>
      </c>
      <c r="N2259" s="602" t="s">
        <v>497</v>
      </c>
      <c r="O2259" s="602" t="s">
        <v>497</v>
      </c>
      <c r="P2259" s="602" t="s">
        <v>497</v>
      </c>
      <c r="Q2259" s="602" t="s">
        <v>499</v>
      </c>
      <c r="R2259" s="602" t="s">
        <v>498</v>
      </c>
      <c r="S2259" s="602" t="s">
        <v>498</v>
      </c>
      <c r="T2259" s="602" t="s">
        <v>499</v>
      </c>
      <c r="U2259" s="602" t="s">
        <v>499</v>
      </c>
      <c r="V2259" s="602" t="s">
        <v>499</v>
      </c>
      <c r="W2259" s="602" t="s">
        <v>497</v>
      </c>
      <c r="X2259" s="602" t="s">
        <v>497</v>
      </c>
    </row>
    <row r="2260" spans="1:24" s="602" customFormat="1">
      <c r="A2260" s="602">
        <v>419179</v>
      </c>
      <c r="B2260" s="602" t="s">
        <v>5842</v>
      </c>
      <c r="C2260" s="602" t="s">
        <v>497</v>
      </c>
      <c r="D2260" s="602" t="s">
        <v>499</v>
      </c>
      <c r="E2260" s="602" t="s">
        <v>499</v>
      </c>
      <c r="F2260" s="602" t="s">
        <v>499</v>
      </c>
      <c r="G2260" s="602" t="s">
        <v>497</v>
      </c>
      <c r="H2260" s="602" t="s">
        <v>497</v>
      </c>
      <c r="I2260" s="602" t="s">
        <v>499</v>
      </c>
      <c r="J2260" s="602" t="s">
        <v>499</v>
      </c>
      <c r="K2260" s="602" t="s">
        <v>498</v>
      </c>
      <c r="L2260" s="602" t="s">
        <v>499</v>
      </c>
      <c r="M2260" s="602" t="s">
        <v>497</v>
      </c>
      <c r="N2260" s="602" t="s">
        <v>497</v>
      </c>
      <c r="O2260" s="602" t="s">
        <v>497</v>
      </c>
      <c r="P2260" s="602" t="s">
        <v>498</v>
      </c>
      <c r="Q2260" s="602" t="s">
        <v>499</v>
      </c>
      <c r="R2260" s="602" t="s">
        <v>498</v>
      </c>
      <c r="S2260" s="602" t="s">
        <v>499</v>
      </c>
      <c r="T2260" s="602" t="s">
        <v>498</v>
      </c>
      <c r="U2260" s="602" t="s">
        <v>498</v>
      </c>
      <c r="V2260" s="602" t="s">
        <v>499</v>
      </c>
      <c r="W2260" s="602" t="s">
        <v>498</v>
      </c>
      <c r="X2260" s="602" t="s">
        <v>497</v>
      </c>
    </row>
    <row r="2261" spans="1:24" s="602" customFormat="1">
      <c r="A2261" s="602">
        <v>424311</v>
      </c>
      <c r="B2261" s="602" t="s">
        <v>5842</v>
      </c>
      <c r="C2261" s="602" t="s">
        <v>497</v>
      </c>
      <c r="D2261" s="602" t="s">
        <v>499</v>
      </c>
      <c r="E2261" s="602" t="s">
        <v>499</v>
      </c>
      <c r="F2261" s="602" t="s">
        <v>498</v>
      </c>
      <c r="G2261" s="602" t="s">
        <v>499</v>
      </c>
      <c r="H2261" s="602" t="s">
        <v>499</v>
      </c>
      <c r="I2261" s="602" t="s">
        <v>499</v>
      </c>
      <c r="J2261" s="602" t="s">
        <v>499</v>
      </c>
      <c r="K2261" s="602" t="s">
        <v>498</v>
      </c>
      <c r="L2261" s="602" t="s">
        <v>499</v>
      </c>
      <c r="M2261" s="602" t="s">
        <v>499</v>
      </c>
      <c r="N2261" s="602" t="s">
        <v>497</v>
      </c>
      <c r="O2261" s="602" t="s">
        <v>499</v>
      </c>
      <c r="P2261" s="602" t="s">
        <v>499</v>
      </c>
      <c r="Q2261" s="602" t="s">
        <v>498</v>
      </c>
      <c r="R2261" s="602" t="s">
        <v>498</v>
      </c>
      <c r="S2261" s="602" t="s">
        <v>498</v>
      </c>
      <c r="T2261" s="602" t="s">
        <v>499</v>
      </c>
      <c r="U2261" s="602" t="s">
        <v>499</v>
      </c>
      <c r="V2261" s="602" t="s">
        <v>499</v>
      </c>
      <c r="W2261" s="602" t="s">
        <v>499</v>
      </c>
      <c r="X2261" s="602" t="s">
        <v>499</v>
      </c>
    </row>
    <row r="2262" spans="1:24" s="602" customFormat="1">
      <c r="A2262" s="602">
        <v>422600</v>
      </c>
      <c r="B2262" s="602" t="s">
        <v>5842</v>
      </c>
      <c r="C2262" s="602" t="s">
        <v>497</v>
      </c>
      <c r="D2262" s="602" t="s">
        <v>499</v>
      </c>
      <c r="E2262" s="602" t="s">
        <v>499</v>
      </c>
      <c r="F2262" s="602" t="s">
        <v>499</v>
      </c>
      <c r="G2262" s="602" t="s">
        <v>499</v>
      </c>
      <c r="H2262" s="602" t="s">
        <v>499</v>
      </c>
      <c r="I2262" s="602" t="s">
        <v>499</v>
      </c>
      <c r="J2262" s="602" t="s">
        <v>499</v>
      </c>
      <c r="K2262" s="602" t="s">
        <v>499</v>
      </c>
      <c r="L2262" s="602" t="s">
        <v>498</v>
      </c>
      <c r="M2262" s="602" t="s">
        <v>497</v>
      </c>
      <c r="N2262" s="602" t="s">
        <v>497</v>
      </c>
      <c r="O2262" s="602" t="s">
        <v>497</v>
      </c>
      <c r="P2262" s="602" t="s">
        <v>499</v>
      </c>
      <c r="Q2262" s="602" t="s">
        <v>497</v>
      </c>
      <c r="R2262" s="602" t="s">
        <v>498</v>
      </c>
      <c r="S2262" s="602" t="s">
        <v>499</v>
      </c>
      <c r="T2262" s="602" t="s">
        <v>499</v>
      </c>
      <c r="U2262" s="602" t="s">
        <v>499</v>
      </c>
      <c r="V2262" s="602" t="s">
        <v>499</v>
      </c>
      <c r="W2262" s="602" t="s">
        <v>499</v>
      </c>
      <c r="X2262" s="602" t="s">
        <v>499</v>
      </c>
    </row>
    <row r="2263" spans="1:24" s="602" customFormat="1">
      <c r="A2263" s="602">
        <v>416814</v>
      </c>
      <c r="B2263" s="602" t="s">
        <v>5842</v>
      </c>
      <c r="C2263" s="602" t="s">
        <v>497</v>
      </c>
      <c r="D2263" s="602" t="s">
        <v>499</v>
      </c>
      <c r="E2263" s="602" t="s">
        <v>499</v>
      </c>
      <c r="F2263" s="602" t="s">
        <v>497</v>
      </c>
      <c r="G2263" s="602" t="s">
        <v>498</v>
      </c>
      <c r="H2263" s="602" t="s">
        <v>497</v>
      </c>
      <c r="I2263" s="602" t="s">
        <v>497</v>
      </c>
      <c r="J2263" s="602" t="s">
        <v>497</v>
      </c>
      <c r="K2263" s="602" t="s">
        <v>497</v>
      </c>
      <c r="L2263" s="602" t="s">
        <v>499</v>
      </c>
      <c r="M2263" s="602" t="s">
        <v>497</v>
      </c>
      <c r="N2263" s="602" t="s">
        <v>499</v>
      </c>
      <c r="O2263" s="602" t="s">
        <v>497</v>
      </c>
      <c r="P2263" s="602" t="s">
        <v>499</v>
      </c>
      <c r="Q2263" s="602" t="s">
        <v>498</v>
      </c>
      <c r="R2263" s="602" t="s">
        <v>499</v>
      </c>
      <c r="S2263" s="602" t="s">
        <v>497</v>
      </c>
      <c r="T2263" s="602" t="s">
        <v>497</v>
      </c>
      <c r="U2263" s="602" t="s">
        <v>497</v>
      </c>
      <c r="V2263" s="602" t="s">
        <v>499</v>
      </c>
      <c r="W2263" s="602" t="s">
        <v>498</v>
      </c>
      <c r="X2263" s="602" t="s">
        <v>497</v>
      </c>
    </row>
    <row r="2264" spans="1:24" s="602" customFormat="1">
      <c r="A2264" s="602">
        <v>420658</v>
      </c>
      <c r="B2264" s="602" t="s">
        <v>5842</v>
      </c>
      <c r="C2264" s="602" t="s">
        <v>497</v>
      </c>
      <c r="D2264" s="602" t="s">
        <v>499</v>
      </c>
      <c r="E2264" s="602" t="s">
        <v>499</v>
      </c>
      <c r="F2264" s="602" t="s">
        <v>499</v>
      </c>
      <c r="G2264" s="602" t="s">
        <v>499</v>
      </c>
      <c r="H2264" s="602" t="s">
        <v>499</v>
      </c>
      <c r="I2264" s="602" t="s">
        <v>498</v>
      </c>
      <c r="J2264" s="602" t="s">
        <v>498</v>
      </c>
      <c r="K2264" s="602" t="s">
        <v>499</v>
      </c>
      <c r="L2264" s="602" t="s">
        <v>499</v>
      </c>
      <c r="M2264" s="602" t="s">
        <v>499</v>
      </c>
      <c r="N2264" s="602" t="s">
        <v>499</v>
      </c>
      <c r="O2264" s="602" t="s">
        <v>498</v>
      </c>
      <c r="P2264" s="602" t="s">
        <v>498</v>
      </c>
      <c r="Q2264" s="602" t="s">
        <v>498</v>
      </c>
      <c r="R2264" s="602" t="s">
        <v>498</v>
      </c>
      <c r="S2264" s="602" t="s">
        <v>498</v>
      </c>
      <c r="T2264" s="602" t="s">
        <v>498</v>
      </c>
      <c r="U2264" s="602" t="s">
        <v>498</v>
      </c>
      <c r="V2264" s="602" t="s">
        <v>499</v>
      </c>
      <c r="W2264" s="602" t="s">
        <v>498</v>
      </c>
      <c r="X2264" s="602" t="s">
        <v>498</v>
      </c>
    </row>
    <row r="2265" spans="1:24" s="602" customFormat="1">
      <c r="A2265" s="602">
        <v>413725</v>
      </c>
      <c r="B2265" s="602" t="s">
        <v>5842</v>
      </c>
      <c r="C2265" s="602" t="s">
        <v>497</v>
      </c>
      <c r="D2265" s="602" t="s">
        <v>499</v>
      </c>
      <c r="E2265" s="602" t="s">
        <v>497</v>
      </c>
      <c r="F2265" s="602" t="s">
        <v>499</v>
      </c>
      <c r="G2265" s="602" t="s">
        <v>497</v>
      </c>
      <c r="H2265" s="602" t="s">
        <v>497</v>
      </c>
      <c r="I2265" s="602" t="s">
        <v>497</v>
      </c>
      <c r="J2265" s="602" t="s">
        <v>497</v>
      </c>
      <c r="K2265" s="602" t="s">
        <v>497</v>
      </c>
      <c r="L2265" s="602" t="s">
        <v>497</v>
      </c>
      <c r="M2265" s="602" t="s">
        <v>497</v>
      </c>
      <c r="N2265" s="602" t="s">
        <v>497</v>
      </c>
      <c r="O2265" s="602" t="s">
        <v>497</v>
      </c>
      <c r="P2265" s="602" t="s">
        <v>497</v>
      </c>
      <c r="Q2265" s="602" t="s">
        <v>497</v>
      </c>
      <c r="R2265" s="602" t="s">
        <v>499</v>
      </c>
      <c r="S2265" s="602" t="s">
        <v>497</v>
      </c>
      <c r="T2265" s="602" t="s">
        <v>499</v>
      </c>
      <c r="U2265" s="602" t="s">
        <v>498</v>
      </c>
      <c r="V2265" s="602" t="s">
        <v>499</v>
      </c>
      <c r="W2265" s="602" t="s">
        <v>498</v>
      </c>
      <c r="X2265" s="602" t="s">
        <v>498</v>
      </c>
    </row>
    <row r="2266" spans="1:24" s="602" customFormat="1">
      <c r="A2266" s="602">
        <v>419239</v>
      </c>
      <c r="B2266" s="602" t="s">
        <v>5842</v>
      </c>
      <c r="C2266" s="602" t="s">
        <v>497</v>
      </c>
      <c r="D2266" s="602" t="s">
        <v>499</v>
      </c>
      <c r="E2266" s="602" t="s">
        <v>499</v>
      </c>
      <c r="F2266" s="602" t="s">
        <v>497</v>
      </c>
      <c r="G2266" s="602" t="s">
        <v>497</v>
      </c>
      <c r="H2266" s="602" t="s">
        <v>499</v>
      </c>
      <c r="I2266" s="602" t="s">
        <v>497</v>
      </c>
      <c r="J2266" s="602" t="s">
        <v>499</v>
      </c>
      <c r="K2266" s="602" t="s">
        <v>499</v>
      </c>
      <c r="L2266" s="602" t="s">
        <v>498</v>
      </c>
      <c r="M2266" s="602" t="s">
        <v>499</v>
      </c>
      <c r="N2266" s="602" t="s">
        <v>499</v>
      </c>
      <c r="O2266" s="602" t="s">
        <v>497</v>
      </c>
      <c r="P2266" s="602" t="s">
        <v>499</v>
      </c>
      <c r="Q2266" s="602" t="s">
        <v>498</v>
      </c>
      <c r="R2266" s="602" t="s">
        <v>498</v>
      </c>
      <c r="S2266" s="602" t="s">
        <v>499</v>
      </c>
      <c r="T2266" s="602" t="s">
        <v>499</v>
      </c>
      <c r="U2266" s="602" t="s">
        <v>498</v>
      </c>
      <c r="V2266" s="602" t="s">
        <v>498</v>
      </c>
      <c r="W2266" s="602" t="s">
        <v>498</v>
      </c>
      <c r="X2266" s="602" t="s">
        <v>499</v>
      </c>
    </row>
    <row r="2267" spans="1:24" s="602" customFormat="1">
      <c r="A2267" s="602">
        <v>420700</v>
      </c>
      <c r="B2267" s="602" t="s">
        <v>5842</v>
      </c>
      <c r="C2267" s="602" t="s">
        <v>497</v>
      </c>
      <c r="D2267" s="602" t="s">
        <v>499</v>
      </c>
      <c r="E2267" s="602" t="s">
        <v>497</v>
      </c>
      <c r="F2267" s="602" t="s">
        <v>499</v>
      </c>
      <c r="G2267" s="602" t="s">
        <v>497</v>
      </c>
      <c r="H2267" s="602" t="s">
        <v>497</v>
      </c>
      <c r="I2267" s="602" t="s">
        <v>499</v>
      </c>
      <c r="J2267" s="602" t="s">
        <v>497</v>
      </c>
      <c r="K2267" s="602" t="s">
        <v>499</v>
      </c>
      <c r="L2267" s="602" t="s">
        <v>497</v>
      </c>
      <c r="M2267" s="602" t="s">
        <v>497</v>
      </c>
      <c r="N2267" s="602" t="s">
        <v>497</v>
      </c>
      <c r="O2267" s="602" t="s">
        <v>499</v>
      </c>
      <c r="P2267" s="602" t="s">
        <v>499</v>
      </c>
      <c r="Q2267" s="602" t="s">
        <v>499</v>
      </c>
      <c r="R2267" s="602" t="s">
        <v>499</v>
      </c>
      <c r="S2267" s="602" t="s">
        <v>498</v>
      </c>
      <c r="T2267" s="602" t="s">
        <v>499</v>
      </c>
      <c r="U2267" s="602" t="s">
        <v>497</v>
      </c>
      <c r="V2267" s="602" t="s">
        <v>499</v>
      </c>
      <c r="W2267" s="602" t="s">
        <v>497</v>
      </c>
      <c r="X2267" s="602" t="s">
        <v>499</v>
      </c>
    </row>
    <row r="2268" spans="1:24" s="602" customFormat="1">
      <c r="A2268" s="602">
        <v>412600</v>
      </c>
      <c r="B2268" s="602" t="s">
        <v>5842</v>
      </c>
      <c r="C2268" s="602" t="s">
        <v>497</v>
      </c>
      <c r="D2268" s="602" t="s">
        <v>499</v>
      </c>
      <c r="E2268" s="602" t="s">
        <v>497</v>
      </c>
      <c r="F2268" s="602" t="s">
        <v>497</v>
      </c>
      <c r="G2268" s="602" t="s">
        <v>499</v>
      </c>
      <c r="H2268" s="602" t="s">
        <v>499</v>
      </c>
      <c r="I2268" s="602" t="s">
        <v>497</v>
      </c>
      <c r="J2268" s="602" t="s">
        <v>499</v>
      </c>
      <c r="K2268" s="602" t="s">
        <v>498</v>
      </c>
      <c r="L2268" s="602" t="s">
        <v>499</v>
      </c>
      <c r="M2268" s="602" t="s">
        <v>497</v>
      </c>
      <c r="N2268" s="602" t="s">
        <v>498</v>
      </c>
      <c r="O2268" s="602" t="s">
        <v>498</v>
      </c>
      <c r="P2268" s="602" t="s">
        <v>497</v>
      </c>
      <c r="Q2268" s="602" t="s">
        <v>499</v>
      </c>
      <c r="R2268" s="602" t="s">
        <v>497</v>
      </c>
      <c r="S2268" s="602" t="s">
        <v>499</v>
      </c>
      <c r="T2268" s="602" t="s">
        <v>498</v>
      </c>
      <c r="U2268" s="602" t="s">
        <v>498</v>
      </c>
      <c r="V2268" s="602" t="s">
        <v>499</v>
      </c>
      <c r="W2268" s="602" t="s">
        <v>498</v>
      </c>
      <c r="X2268" s="602" t="s">
        <v>498</v>
      </c>
    </row>
    <row r="2269" spans="1:24" s="602" customFormat="1">
      <c r="A2269" s="602">
        <v>414996</v>
      </c>
      <c r="B2269" s="602" t="s">
        <v>5842</v>
      </c>
      <c r="C2269" s="602" t="s">
        <v>497</v>
      </c>
      <c r="D2269" s="602" t="s">
        <v>499</v>
      </c>
      <c r="E2269" s="602" t="s">
        <v>497</v>
      </c>
      <c r="F2269" s="602" t="s">
        <v>497</v>
      </c>
      <c r="G2269" s="602" t="s">
        <v>497</v>
      </c>
      <c r="H2269" s="602" t="s">
        <v>499</v>
      </c>
      <c r="I2269" s="602" t="s">
        <v>497</v>
      </c>
      <c r="J2269" s="602" t="s">
        <v>497</v>
      </c>
      <c r="K2269" s="602" t="s">
        <v>499</v>
      </c>
      <c r="L2269" s="602" t="s">
        <v>499</v>
      </c>
      <c r="M2269" s="602" t="s">
        <v>499</v>
      </c>
      <c r="N2269" s="602" t="s">
        <v>497</v>
      </c>
      <c r="O2269" s="602" t="s">
        <v>499</v>
      </c>
      <c r="P2269" s="602" t="s">
        <v>498</v>
      </c>
      <c r="Q2269" s="602" t="s">
        <v>499</v>
      </c>
      <c r="R2269" s="602" t="s">
        <v>498</v>
      </c>
      <c r="S2269" s="602" t="s">
        <v>499</v>
      </c>
      <c r="T2269" s="602" t="s">
        <v>498</v>
      </c>
      <c r="U2269" s="602" t="s">
        <v>499</v>
      </c>
      <c r="V2269" s="602" t="s">
        <v>499</v>
      </c>
      <c r="W2269" s="602" t="s">
        <v>498</v>
      </c>
      <c r="X2269" s="602" t="s">
        <v>499</v>
      </c>
    </row>
    <row r="2270" spans="1:24" s="602" customFormat="1">
      <c r="A2270" s="602">
        <v>420774</v>
      </c>
      <c r="B2270" s="602" t="s">
        <v>5842</v>
      </c>
      <c r="C2270" s="602" t="s">
        <v>497</v>
      </c>
      <c r="D2270" s="602" t="s">
        <v>499</v>
      </c>
      <c r="E2270" s="602" t="s">
        <v>497</v>
      </c>
      <c r="F2270" s="602" t="s">
        <v>497</v>
      </c>
      <c r="G2270" s="602" t="s">
        <v>497</v>
      </c>
      <c r="H2270" s="602" t="s">
        <v>497</v>
      </c>
      <c r="I2270" s="602" t="s">
        <v>499</v>
      </c>
      <c r="J2270" s="602" t="s">
        <v>497</v>
      </c>
      <c r="K2270" s="602" t="s">
        <v>499</v>
      </c>
      <c r="L2270" s="602" t="s">
        <v>499</v>
      </c>
      <c r="M2270" s="602" t="s">
        <v>499</v>
      </c>
      <c r="N2270" s="602" t="s">
        <v>499</v>
      </c>
      <c r="O2270" s="602" t="s">
        <v>497</v>
      </c>
      <c r="P2270" s="602" t="s">
        <v>498</v>
      </c>
      <c r="Q2270" s="602" t="s">
        <v>497</v>
      </c>
      <c r="R2270" s="602" t="s">
        <v>498</v>
      </c>
      <c r="S2270" s="602" t="s">
        <v>497</v>
      </c>
      <c r="T2270" s="602" t="s">
        <v>498</v>
      </c>
      <c r="U2270" s="602" t="s">
        <v>498</v>
      </c>
      <c r="V2270" s="602" t="s">
        <v>498</v>
      </c>
      <c r="W2270" s="602" t="s">
        <v>498</v>
      </c>
      <c r="X2270" s="602" t="s">
        <v>498</v>
      </c>
    </row>
    <row r="2271" spans="1:24" s="602" customFormat="1">
      <c r="A2271" s="602">
        <v>416045</v>
      </c>
      <c r="B2271" s="602" t="s">
        <v>5842</v>
      </c>
      <c r="C2271" s="602" t="s">
        <v>497</v>
      </c>
      <c r="D2271" s="602" t="s">
        <v>499</v>
      </c>
      <c r="E2271" s="602" t="s">
        <v>497</v>
      </c>
      <c r="F2271" s="602" t="s">
        <v>497</v>
      </c>
      <c r="G2271" s="602" t="s">
        <v>497</v>
      </c>
      <c r="H2271" s="602" t="s">
        <v>499</v>
      </c>
      <c r="I2271" s="602" t="s">
        <v>497</v>
      </c>
      <c r="J2271" s="602" t="s">
        <v>499</v>
      </c>
      <c r="K2271" s="602" t="s">
        <v>499</v>
      </c>
      <c r="L2271" s="602" t="s">
        <v>499</v>
      </c>
      <c r="M2271" s="602" t="s">
        <v>497</v>
      </c>
      <c r="N2271" s="602" t="s">
        <v>499</v>
      </c>
      <c r="O2271" s="602" t="s">
        <v>497</v>
      </c>
      <c r="P2271" s="602" t="s">
        <v>497</v>
      </c>
      <c r="Q2271" s="602" t="s">
        <v>497</v>
      </c>
      <c r="R2271" s="602" t="s">
        <v>499</v>
      </c>
      <c r="S2271" s="602" t="s">
        <v>497</v>
      </c>
      <c r="T2271" s="602" t="s">
        <v>497</v>
      </c>
      <c r="U2271" s="602" t="s">
        <v>497</v>
      </c>
      <c r="V2271" s="602" t="s">
        <v>497</v>
      </c>
      <c r="W2271" s="602" t="s">
        <v>497</v>
      </c>
      <c r="X2271" s="602" t="s">
        <v>497</v>
      </c>
    </row>
    <row r="2272" spans="1:24" s="602" customFormat="1">
      <c r="A2272" s="602">
        <v>420800</v>
      </c>
      <c r="B2272" s="602" t="s">
        <v>5842</v>
      </c>
      <c r="C2272" s="602" t="s">
        <v>497</v>
      </c>
      <c r="D2272" s="602" t="s">
        <v>499</v>
      </c>
      <c r="E2272" s="602" t="s">
        <v>497</v>
      </c>
      <c r="F2272" s="602" t="s">
        <v>499</v>
      </c>
      <c r="G2272" s="602" t="s">
        <v>499</v>
      </c>
      <c r="H2272" s="602" t="s">
        <v>499</v>
      </c>
      <c r="I2272" s="602" t="s">
        <v>498</v>
      </c>
      <c r="J2272" s="602" t="s">
        <v>497</v>
      </c>
      <c r="K2272" s="602" t="s">
        <v>499</v>
      </c>
      <c r="L2272" s="602" t="s">
        <v>498</v>
      </c>
      <c r="M2272" s="602" t="s">
        <v>497</v>
      </c>
      <c r="N2272" s="602" t="s">
        <v>498</v>
      </c>
      <c r="O2272" s="602" t="s">
        <v>499</v>
      </c>
      <c r="P2272" s="602" t="s">
        <v>499</v>
      </c>
      <c r="Q2272" s="602" t="s">
        <v>497</v>
      </c>
      <c r="R2272" s="602" t="s">
        <v>499</v>
      </c>
      <c r="S2272" s="602" t="s">
        <v>499</v>
      </c>
      <c r="T2272" s="602" t="s">
        <v>498</v>
      </c>
      <c r="U2272" s="602" t="s">
        <v>499</v>
      </c>
      <c r="V2272" s="602" t="s">
        <v>499</v>
      </c>
      <c r="W2272" s="602" t="s">
        <v>498</v>
      </c>
      <c r="X2272" s="602" t="s">
        <v>499</v>
      </c>
    </row>
    <row r="2273" spans="1:24" s="602" customFormat="1">
      <c r="A2273" s="602">
        <v>420812</v>
      </c>
      <c r="B2273" s="602" t="s">
        <v>5842</v>
      </c>
      <c r="C2273" s="602" t="s">
        <v>497</v>
      </c>
      <c r="D2273" s="602" t="s">
        <v>499</v>
      </c>
      <c r="E2273" s="602" t="s">
        <v>497</v>
      </c>
      <c r="F2273" s="602" t="s">
        <v>499</v>
      </c>
      <c r="G2273" s="602" t="s">
        <v>499</v>
      </c>
      <c r="H2273" s="602" t="s">
        <v>497</v>
      </c>
      <c r="I2273" s="602" t="s">
        <v>499</v>
      </c>
      <c r="J2273" s="602" t="s">
        <v>499</v>
      </c>
      <c r="K2273" s="602" t="s">
        <v>497</v>
      </c>
      <c r="L2273" s="602" t="s">
        <v>498</v>
      </c>
      <c r="M2273" s="602" t="s">
        <v>499</v>
      </c>
      <c r="N2273" s="602" t="s">
        <v>497</v>
      </c>
      <c r="O2273" s="602" t="s">
        <v>499</v>
      </c>
      <c r="P2273" s="602" t="s">
        <v>499</v>
      </c>
      <c r="Q2273" s="602" t="s">
        <v>499</v>
      </c>
      <c r="R2273" s="602" t="s">
        <v>498</v>
      </c>
      <c r="S2273" s="602" t="s">
        <v>499</v>
      </c>
      <c r="T2273" s="602" t="s">
        <v>499</v>
      </c>
      <c r="U2273" s="602" t="s">
        <v>499</v>
      </c>
      <c r="V2273" s="602" t="s">
        <v>497</v>
      </c>
      <c r="W2273" s="602" t="s">
        <v>499</v>
      </c>
      <c r="X2273" s="602" t="s">
        <v>497</v>
      </c>
    </row>
    <row r="2274" spans="1:24" s="602" customFormat="1">
      <c r="A2274" s="602">
        <v>422808</v>
      </c>
      <c r="B2274" s="602" t="s">
        <v>5842</v>
      </c>
      <c r="C2274" s="602" t="s">
        <v>497</v>
      </c>
      <c r="D2274" s="602" t="s">
        <v>499</v>
      </c>
      <c r="E2274" s="602" t="s">
        <v>499</v>
      </c>
      <c r="F2274" s="602" t="s">
        <v>499</v>
      </c>
      <c r="G2274" s="602" t="s">
        <v>499</v>
      </c>
      <c r="H2274" s="602" t="s">
        <v>497</v>
      </c>
      <c r="I2274" s="602" t="s">
        <v>499</v>
      </c>
      <c r="J2274" s="602" t="s">
        <v>499</v>
      </c>
      <c r="K2274" s="602" t="s">
        <v>499</v>
      </c>
      <c r="L2274" s="602" t="s">
        <v>498</v>
      </c>
      <c r="M2274" s="602" t="s">
        <v>499</v>
      </c>
      <c r="N2274" s="602" t="s">
        <v>497</v>
      </c>
      <c r="O2274" s="602" t="s">
        <v>497</v>
      </c>
      <c r="P2274" s="602" t="s">
        <v>497</v>
      </c>
      <c r="Q2274" s="602" t="s">
        <v>497</v>
      </c>
      <c r="R2274" s="602" t="s">
        <v>498</v>
      </c>
      <c r="S2274" s="602" t="s">
        <v>498</v>
      </c>
      <c r="T2274" s="602" t="s">
        <v>498</v>
      </c>
      <c r="U2274" s="602" t="s">
        <v>498</v>
      </c>
      <c r="V2274" s="602" t="s">
        <v>498</v>
      </c>
      <c r="W2274" s="602" t="s">
        <v>498</v>
      </c>
      <c r="X2274" s="602" t="s">
        <v>498</v>
      </c>
    </row>
    <row r="2275" spans="1:24" s="602" customFormat="1">
      <c r="A2275" s="602">
        <v>420906</v>
      </c>
      <c r="B2275" s="602" t="s">
        <v>5842</v>
      </c>
      <c r="C2275" s="602" t="s">
        <v>497</v>
      </c>
      <c r="D2275" s="602" t="s">
        <v>499</v>
      </c>
      <c r="E2275" s="602" t="s">
        <v>499</v>
      </c>
      <c r="F2275" s="602" t="s">
        <v>499</v>
      </c>
      <c r="G2275" s="602" t="s">
        <v>497</v>
      </c>
      <c r="H2275" s="602" t="s">
        <v>497</v>
      </c>
      <c r="I2275" s="602" t="s">
        <v>499</v>
      </c>
      <c r="J2275" s="602" t="s">
        <v>499</v>
      </c>
      <c r="K2275" s="602" t="s">
        <v>497</v>
      </c>
      <c r="L2275" s="602" t="s">
        <v>499</v>
      </c>
      <c r="M2275" s="602" t="s">
        <v>499</v>
      </c>
      <c r="N2275" s="602" t="s">
        <v>497</v>
      </c>
      <c r="O2275" s="602" t="s">
        <v>499</v>
      </c>
      <c r="P2275" s="602" t="s">
        <v>499</v>
      </c>
      <c r="Q2275" s="602" t="s">
        <v>497</v>
      </c>
      <c r="R2275" s="602" t="s">
        <v>498</v>
      </c>
      <c r="S2275" s="602" t="s">
        <v>498</v>
      </c>
      <c r="T2275" s="602" t="s">
        <v>499</v>
      </c>
      <c r="U2275" s="602" t="s">
        <v>499</v>
      </c>
      <c r="V2275" s="602" t="s">
        <v>499</v>
      </c>
      <c r="W2275" s="602" t="s">
        <v>499</v>
      </c>
      <c r="X2275" s="602" t="s">
        <v>499</v>
      </c>
    </row>
    <row r="2276" spans="1:24" s="602" customFormat="1">
      <c r="A2276" s="602">
        <v>416944</v>
      </c>
      <c r="B2276" s="602" t="s">
        <v>5842</v>
      </c>
      <c r="C2276" s="602" t="s">
        <v>497</v>
      </c>
      <c r="D2276" s="602" t="s">
        <v>499</v>
      </c>
      <c r="E2276" s="602" t="s">
        <v>497</v>
      </c>
      <c r="F2276" s="602" t="s">
        <v>497</v>
      </c>
      <c r="G2276" s="602" t="s">
        <v>497</v>
      </c>
      <c r="H2276" s="602" t="s">
        <v>497</v>
      </c>
      <c r="I2276" s="602" t="s">
        <v>498</v>
      </c>
      <c r="J2276" s="602" t="s">
        <v>497</v>
      </c>
      <c r="K2276" s="602" t="s">
        <v>497</v>
      </c>
      <c r="L2276" s="602" t="s">
        <v>498</v>
      </c>
      <c r="M2276" s="602" t="s">
        <v>499</v>
      </c>
      <c r="N2276" s="602" t="s">
        <v>498</v>
      </c>
      <c r="O2276" s="602" t="s">
        <v>497</v>
      </c>
      <c r="P2276" s="602" t="s">
        <v>498</v>
      </c>
      <c r="Q2276" s="602" t="s">
        <v>497</v>
      </c>
      <c r="R2276" s="602" t="s">
        <v>498</v>
      </c>
      <c r="S2276" s="602" t="s">
        <v>499</v>
      </c>
      <c r="T2276" s="602" t="s">
        <v>498</v>
      </c>
      <c r="U2276" s="602" t="s">
        <v>499</v>
      </c>
      <c r="V2276" s="602" t="s">
        <v>499</v>
      </c>
      <c r="W2276" s="602" t="s">
        <v>498</v>
      </c>
      <c r="X2276" s="602" t="s">
        <v>499</v>
      </c>
    </row>
    <row r="2277" spans="1:24" s="602" customFormat="1">
      <c r="A2277" s="602">
        <v>419502</v>
      </c>
      <c r="B2277" s="602" t="s">
        <v>5842</v>
      </c>
      <c r="C2277" s="602" t="s">
        <v>497</v>
      </c>
      <c r="D2277" s="602" t="s">
        <v>499</v>
      </c>
      <c r="E2277" s="602" t="s">
        <v>497</v>
      </c>
      <c r="F2277" s="602" t="s">
        <v>497</v>
      </c>
      <c r="G2277" s="602" t="s">
        <v>499</v>
      </c>
      <c r="H2277" s="602" t="s">
        <v>499</v>
      </c>
      <c r="I2277" s="602" t="s">
        <v>499</v>
      </c>
      <c r="J2277" s="602" t="s">
        <v>497</v>
      </c>
      <c r="K2277" s="602" t="s">
        <v>499</v>
      </c>
      <c r="L2277" s="602" t="s">
        <v>499</v>
      </c>
      <c r="M2277" s="602" t="s">
        <v>499</v>
      </c>
      <c r="N2277" s="602" t="s">
        <v>497</v>
      </c>
      <c r="O2277" s="602" t="s">
        <v>499</v>
      </c>
      <c r="P2277" s="602" t="s">
        <v>497</v>
      </c>
      <c r="Q2277" s="602" t="s">
        <v>497</v>
      </c>
      <c r="R2277" s="602" t="s">
        <v>499</v>
      </c>
      <c r="S2277" s="602" t="s">
        <v>499</v>
      </c>
      <c r="T2277" s="602" t="s">
        <v>499</v>
      </c>
      <c r="U2277" s="602" t="s">
        <v>499</v>
      </c>
      <c r="V2277" s="602" t="s">
        <v>499</v>
      </c>
      <c r="W2277" s="602" t="s">
        <v>497</v>
      </c>
      <c r="X2277" s="602" t="s">
        <v>499</v>
      </c>
    </row>
    <row r="2278" spans="1:24" s="602" customFormat="1">
      <c r="A2278" s="602">
        <v>420991</v>
      </c>
      <c r="B2278" s="602" t="s">
        <v>5842</v>
      </c>
      <c r="C2278" s="602" t="s">
        <v>497</v>
      </c>
      <c r="D2278" s="602" t="s">
        <v>499</v>
      </c>
      <c r="E2278" s="602" t="s">
        <v>497</v>
      </c>
      <c r="F2278" s="602" t="s">
        <v>497</v>
      </c>
      <c r="G2278" s="602" t="s">
        <v>499</v>
      </c>
      <c r="H2278" s="602" t="s">
        <v>497</v>
      </c>
      <c r="I2278" s="602" t="s">
        <v>497</v>
      </c>
      <c r="J2278" s="602" t="s">
        <v>497</v>
      </c>
      <c r="K2278" s="602" t="s">
        <v>497</v>
      </c>
      <c r="L2278" s="602" t="s">
        <v>498</v>
      </c>
      <c r="M2278" s="602" t="s">
        <v>497</v>
      </c>
      <c r="N2278" s="602" t="s">
        <v>499</v>
      </c>
      <c r="O2278" s="602" t="s">
        <v>497</v>
      </c>
      <c r="P2278" s="602" t="s">
        <v>499</v>
      </c>
      <c r="Q2278" s="602" t="s">
        <v>497</v>
      </c>
      <c r="R2278" s="602" t="s">
        <v>498</v>
      </c>
      <c r="S2278" s="602" t="s">
        <v>498</v>
      </c>
      <c r="T2278" s="602" t="s">
        <v>499</v>
      </c>
      <c r="U2278" s="602" t="s">
        <v>498</v>
      </c>
      <c r="V2278" s="602" t="s">
        <v>499</v>
      </c>
      <c r="W2278" s="602" t="s">
        <v>499</v>
      </c>
      <c r="X2278" s="602" t="s">
        <v>498</v>
      </c>
    </row>
    <row r="2279" spans="1:24" s="602" customFormat="1">
      <c r="A2279" s="602">
        <v>416964</v>
      </c>
      <c r="B2279" s="602" t="s">
        <v>5842</v>
      </c>
      <c r="C2279" s="602" t="s">
        <v>497</v>
      </c>
      <c r="D2279" s="602" t="s">
        <v>499</v>
      </c>
      <c r="E2279" s="602" t="s">
        <v>497</v>
      </c>
      <c r="F2279" s="602" t="s">
        <v>497</v>
      </c>
      <c r="G2279" s="602" t="s">
        <v>497</v>
      </c>
      <c r="H2279" s="602" t="s">
        <v>497</v>
      </c>
      <c r="I2279" s="602" t="s">
        <v>499</v>
      </c>
      <c r="J2279" s="602" t="s">
        <v>497</v>
      </c>
      <c r="K2279" s="602" t="s">
        <v>497</v>
      </c>
      <c r="L2279" s="602" t="s">
        <v>499</v>
      </c>
      <c r="M2279" s="602" t="s">
        <v>499</v>
      </c>
      <c r="N2279" s="602" t="s">
        <v>499</v>
      </c>
      <c r="O2279" s="602" t="s">
        <v>499</v>
      </c>
      <c r="P2279" s="602" t="s">
        <v>497</v>
      </c>
      <c r="Q2279" s="602" t="s">
        <v>498</v>
      </c>
      <c r="R2279" s="602" t="s">
        <v>498</v>
      </c>
      <c r="S2279" s="602" t="s">
        <v>498</v>
      </c>
      <c r="T2279" s="602" t="s">
        <v>499</v>
      </c>
      <c r="U2279" s="602" t="s">
        <v>499</v>
      </c>
      <c r="V2279" s="602" t="s">
        <v>499</v>
      </c>
      <c r="W2279" s="602" t="s">
        <v>499</v>
      </c>
      <c r="X2279" s="602" t="s">
        <v>499</v>
      </c>
    </row>
    <row r="2280" spans="1:24" s="602" customFormat="1">
      <c r="A2280" s="602">
        <v>416968</v>
      </c>
      <c r="B2280" s="602" t="s">
        <v>5842</v>
      </c>
      <c r="C2280" s="602" t="s">
        <v>497</v>
      </c>
      <c r="D2280" s="602" t="s">
        <v>499</v>
      </c>
      <c r="E2280" s="602" t="s">
        <v>499</v>
      </c>
      <c r="F2280" s="602" t="s">
        <v>497</v>
      </c>
      <c r="G2280" s="602" t="s">
        <v>499</v>
      </c>
      <c r="H2280" s="602" t="s">
        <v>499</v>
      </c>
      <c r="I2280" s="602" t="s">
        <v>497</v>
      </c>
      <c r="J2280" s="602" t="s">
        <v>497</v>
      </c>
      <c r="K2280" s="602" t="s">
        <v>497</v>
      </c>
      <c r="L2280" s="602" t="s">
        <v>498</v>
      </c>
      <c r="M2280" s="602" t="s">
        <v>497</v>
      </c>
      <c r="N2280" s="602" t="s">
        <v>498</v>
      </c>
      <c r="O2280" s="602" t="s">
        <v>497</v>
      </c>
      <c r="P2280" s="602" t="s">
        <v>498</v>
      </c>
      <c r="Q2280" s="602" t="s">
        <v>499</v>
      </c>
      <c r="R2280" s="602" t="s">
        <v>498</v>
      </c>
      <c r="S2280" s="602" t="s">
        <v>499</v>
      </c>
      <c r="T2280" s="602" t="s">
        <v>498</v>
      </c>
      <c r="U2280" s="602" t="s">
        <v>498</v>
      </c>
      <c r="V2280" s="602" t="s">
        <v>498</v>
      </c>
      <c r="W2280" s="602" t="s">
        <v>498</v>
      </c>
      <c r="X2280" s="602" t="s">
        <v>498</v>
      </c>
    </row>
    <row r="2281" spans="1:24" s="602" customFormat="1">
      <c r="A2281" s="602">
        <v>421037</v>
      </c>
      <c r="B2281" s="602" t="s">
        <v>5842</v>
      </c>
      <c r="C2281" s="602" t="s">
        <v>497</v>
      </c>
      <c r="D2281" s="602" t="s">
        <v>499</v>
      </c>
      <c r="E2281" s="602" t="s">
        <v>497</v>
      </c>
      <c r="F2281" s="602" t="s">
        <v>497</v>
      </c>
      <c r="G2281" s="602" t="s">
        <v>497</v>
      </c>
      <c r="H2281" s="602" t="s">
        <v>499</v>
      </c>
      <c r="I2281" s="602" t="s">
        <v>497</v>
      </c>
      <c r="J2281" s="602" t="s">
        <v>497</v>
      </c>
      <c r="K2281" s="602" t="s">
        <v>497</v>
      </c>
      <c r="L2281" s="602" t="s">
        <v>497</v>
      </c>
      <c r="M2281" s="602" t="s">
        <v>497</v>
      </c>
      <c r="N2281" s="602" t="s">
        <v>499</v>
      </c>
      <c r="O2281" s="602" t="s">
        <v>497</v>
      </c>
      <c r="P2281" s="602" t="s">
        <v>498</v>
      </c>
      <c r="Q2281" s="602" t="s">
        <v>497</v>
      </c>
      <c r="R2281" s="602" t="s">
        <v>497</v>
      </c>
      <c r="S2281" s="602" t="s">
        <v>499</v>
      </c>
      <c r="T2281" s="602" t="s">
        <v>498</v>
      </c>
      <c r="U2281" s="602" t="s">
        <v>499</v>
      </c>
      <c r="V2281" s="602" t="s">
        <v>499</v>
      </c>
      <c r="W2281" s="602" t="s">
        <v>498</v>
      </c>
      <c r="X2281" s="602" t="s">
        <v>499</v>
      </c>
    </row>
    <row r="2282" spans="1:24" s="602" customFormat="1">
      <c r="A2282" s="602">
        <v>422971</v>
      </c>
      <c r="B2282" s="602" t="s">
        <v>5842</v>
      </c>
      <c r="C2282" s="602" t="s">
        <v>497</v>
      </c>
      <c r="D2282" s="602" t="s">
        <v>499</v>
      </c>
      <c r="E2282" s="602" t="s">
        <v>499</v>
      </c>
      <c r="F2282" s="602" t="s">
        <v>499</v>
      </c>
      <c r="G2282" s="602" t="s">
        <v>499</v>
      </c>
      <c r="H2282" s="602" t="s">
        <v>499</v>
      </c>
      <c r="I2282" s="602" t="s">
        <v>499</v>
      </c>
      <c r="J2282" s="602" t="s">
        <v>499</v>
      </c>
      <c r="K2282" s="602" t="s">
        <v>499</v>
      </c>
      <c r="L2282" s="602" t="s">
        <v>499</v>
      </c>
      <c r="M2282" s="602" t="s">
        <v>497</v>
      </c>
      <c r="N2282" s="602" t="s">
        <v>499</v>
      </c>
      <c r="O2282" s="602" t="s">
        <v>499</v>
      </c>
      <c r="P2282" s="602" t="s">
        <v>499</v>
      </c>
      <c r="Q2282" s="602" t="s">
        <v>499</v>
      </c>
      <c r="R2282" s="602" t="s">
        <v>498</v>
      </c>
      <c r="S2282" s="602" t="s">
        <v>499</v>
      </c>
      <c r="T2282" s="602" t="s">
        <v>499</v>
      </c>
      <c r="U2282" s="602" t="s">
        <v>498</v>
      </c>
      <c r="V2282" s="602" t="s">
        <v>499</v>
      </c>
      <c r="W2282" s="602" t="s">
        <v>499</v>
      </c>
      <c r="X2282" s="602" t="s">
        <v>498</v>
      </c>
    </row>
    <row r="2283" spans="1:24" s="602" customFormat="1">
      <c r="A2283" s="602">
        <v>421071</v>
      </c>
      <c r="B2283" s="602" t="s">
        <v>5842</v>
      </c>
      <c r="C2283" s="602" t="s">
        <v>497</v>
      </c>
      <c r="D2283" s="602" t="s">
        <v>499</v>
      </c>
      <c r="E2283" s="602" t="s">
        <v>499</v>
      </c>
      <c r="F2283" s="602" t="s">
        <v>499</v>
      </c>
      <c r="G2283" s="602" t="s">
        <v>497</v>
      </c>
      <c r="H2283" s="602" t="s">
        <v>497</v>
      </c>
      <c r="I2283" s="602" t="s">
        <v>497</v>
      </c>
      <c r="J2283" s="602" t="s">
        <v>499</v>
      </c>
      <c r="K2283" s="602" t="s">
        <v>497</v>
      </c>
      <c r="L2283" s="602" t="s">
        <v>498</v>
      </c>
      <c r="M2283" s="602" t="s">
        <v>497</v>
      </c>
      <c r="N2283" s="602" t="s">
        <v>497</v>
      </c>
      <c r="O2283" s="602" t="s">
        <v>497</v>
      </c>
      <c r="P2283" s="602" t="s">
        <v>499</v>
      </c>
      <c r="Q2283" s="602" t="s">
        <v>498</v>
      </c>
      <c r="R2283" s="602" t="s">
        <v>498</v>
      </c>
      <c r="S2283" s="602" t="s">
        <v>498</v>
      </c>
      <c r="T2283" s="602" t="s">
        <v>499</v>
      </c>
      <c r="U2283" s="602" t="s">
        <v>498</v>
      </c>
      <c r="V2283" s="602" t="s">
        <v>498</v>
      </c>
      <c r="W2283" s="602" t="s">
        <v>498</v>
      </c>
      <c r="X2283" s="602" t="s">
        <v>499</v>
      </c>
    </row>
    <row r="2284" spans="1:24" s="602" customFormat="1">
      <c r="A2284" s="602">
        <v>421091</v>
      </c>
      <c r="B2284" s="602" t="s">
        <v>5842</v>
      </c>
      <c r="C2284" s="602" t="s">
        <v>497</v>
      </c>
      <c r="D2284" s="602" t="s">
        <v>499</v>
      </c>
      <c r="E2284" s="602" t="s">
        <v>497</v>
      </c>
      <c r="F2284" s="602" t="s">
        <v>499</v>
      </c>
      <c r="G2284" s="602" t="s">
        <v>497</v>
      </c>
      <c r="H2284" s="602" t="s">
        <v>497</v>
      </c>
      <c r="I2284" s="602" t="s">
        <v>497</v>
      </c>
      <c r="J2284" s="602" t="s">
        <v>497</v>
      </c>
      <c r="K2284" s="602" t="s">
        <v>499</v>
      </c>
      <c r="L2284" s="602" t="s">
        <v>497</v>
      </c>
      <c r="M2284" s="602" t="s">
        <v>497</v>
      </c>
      <c r="N2284" s="602" t="s">
        <v>497</v>
      </c>
      <c r="O2284" s="602" t="s">
        <v>497</v>
      </c>
      <c r="P2284" s="602" t="s">
        <v>499</v>
      </c>
      <c r="Q2284" s="602" t="s">
        <v>497</v>
      </c>
      <c r="R2284" s="602" t="s">
        <v>498</v>
      </c>
      <c r="S2284" s="602" t="s">
        <v>499</v>
      </c>
      <c r="T2284" s="602" t="s">
        <v>499</v>
      </c>
      <c r="U2284" s="602" t="s">
        <v>499</v>
      </c>
      <c r="V2284" s="602" t="s">
        <v>499</v>
      </c>
      <c r="W2284" s="602" t="s">
        <v>499</v>
      </c>
      <c r="X2284" s="602" t="s">
        <v>499</v>
      </c>
    </row>
    <row r="2285" spans="1:24" s="602" customFormat="1">
      <c r="A2285" s="602">
        <v>423035</v>
      </c>
      <c r="B2285" s="602" t="s">
        <v>5842</v>
      </c>
      <c r="C2285" s="602" t="s">
        <v>497</v>
      </c>
      <c r="D2285" s="602" t="s">
        <v>499</v>
      </c>
      <c r="E2285" s="602" t="s">
        <v>499</v>
      </c>
      <c r="F2285" s="602" t="s">
        <v>499</v>
      </c>
      <c r="G2285" s="602" t="s">
        <v>497</v>
      </c>
      <c r="H2285" s="602" t="s">
        <v>499</v>
      </c>
      <c r="I2285" s="602" t="s">
        <v>499</v>
      </c>
      <c r="J2285" s="602" t="s">
        <v>499</v>
      </c>
      <c r="K2285" s="602" t="s">
        <v>497</v>
      </c>
      <c r="L2285" s="602" t="s">
        <v>499</v>
      </c>
      <c r="M2285" s="602" t="s">
        <v>499</v>
      </c>
      <c r="N2285" s="602" t="s">
        <v>499</v>
      </c>
      <c r="O2285" s="602" t="s">
        <v>499</v>
      </c>
      <c r="P2285" s="602" t="s">
        <v>499</v>
      </c>
      <c r="Q2285" s="602" t="s">
        <v>497</v>
      </c>
      <c r="R2285" s="602" t="s">
        <v>498</v>
      </c>
      <c r="S2285" s="602" t="s">
        <v>499</v>
      </c>
      <c r="T2285" s="602" t="s">
        <v>498</v>
      </c>
      <c r="U2285" s="602" t="s">
        <v>498</v>
      </c>
      <c r="V2285" s="602" t="s">
        <v>499</v>
      </c>
      <c r="W2285" s="602" t="s">
        <v>498</v>
      </c>
      <c r="X2285" s="602" t="s">
        <v>499</v>
      </c>
    </row>
    <row r="2286" spans="1:24" s="602" customFormat="1">
      <c r="A2286" s="602">
        <v>423048</v>
      </c>
      <c r="B2286" s="602" t="s">
        <v>5842</v>
      </c>
      <c r="C2286" s="602" t="s">
        <v>497</v>
      </c>
      <c r="D2286" s="602" t="s">
        <v>499</v>
      </c>
      <c r="E2286" s="602" t="s">
        <v>497</v>
      </c>
      <c r="F2286" s="602" t="s">
        <v>499</v>
      </c>
      <c r="G2286" s="602" t="s">
        <v>499</v>
      </c>
      <c r="H2286" s="602" t="s">
        <v>497</v>
      </c>
      <c r="I2286" s="602" t="s">
        <v>497</v>
      </c>
      <c r="J2286" s="602" t="s">
        <v>499</v>
      </c>
      <c r="K2286" s="602" t="s">
        <v>499</v>
      </c>
      <c r="L2286" s="602" t="s">
        <v>499</v>
      </c>
      <c r="M2286" s="602" t="s">
        <v>497</v>
      </c>
      <c r="N2286" s="602" t="s">
        <v>499</v>
      </c>
      <c r="O2286" s="602" t="s">
        <v>497</v>
      </c>
      <c r="P2286" s="602" t="s">
        <v>497</v>
      </c>
      <c r="Q2286" s="602" t="s">
        <v>499</v>
      </c>
      <c r="R2286" s="602" t="s">
        <v>499</v>
      </c>
      <c r="S2286" s="602" t="s">
        <v>499</v>
      </c>
      <c r="T2286" s="602" t="s">
        <v>499</v>
      </c>
      <c r="U2286" s="602" t="s">
        <v>499</v>
      </c>
      <c r="V2286" s="602" t="s">
        <v>499</v>
      </c>
      <c r="W2286" s="602" t="s">
        <v>499</v>
      </c>
      <c r="X2286" s="602" t="s">
        <v>499</v>
      </c>
    </row>
    <row r="2287" spans="1:24" s="602" customFormat="1">
      <c r="A2287" s="602">
        <v>421134</v>
      </c>
      <c r="B2287" s="602" t="s">
        <v>5842</v>
      </c>
      <c r="C2287" s="602" t="s">
        <v>497</v>
      </c>
      <c r="D2287" s="602" t="s">
        <v>499</v>
      </c>
      <c r="E2287" s="602" t="s">
        <v>497</v>
      </c>
      <c r="F2287" s="602" t="s">
        <v>497</v>
      </c>
      <c r="G2287" s="602" t="s">
        <v>499</v>
      </c>
      <c r="H2287" s="602" t="s">
        <v>497</v>
      </c>
      <c r="I2287" s="602" t="s">
        <v>497</v>
      </c>
      <c r="J2287" s="602" t="s">
        <v>499</v>
      </c>
      <c r="K2287" s="602" t="s">
        <v>499</v>
      </c>
      <c r="L2287" s="602" t="s">
        <v>497</v>
      </c>
      <c r="M2287" s="602" t="s">
        <v>499</v>
      </c>
      <c r="N2287" s="602" t="s">
        <v>497</v>
      </c>
      <c r="O2287" s="602" t="s">
        <v>497</v>
      </c>
      <c r="P2287" s="602" t="s">
        <v>499</v>
      </c>
      <c r="Q2287" s="602" t="s">
        <v>499</v>
      </c>
      <c r="R2287" s="602" t="s">
        <v>498</v>
      </c>
      <c r="S2287" s="602" t="s">
        <v>497</v>
      </c>
      <c r="T2287" s="602" t="s">
        <v>499</v>
      </c>
      <c r="U2287" s="602" t="s">
        <v>499</v>
      </c>
      <c r="V2287" s="602" t="s">
        <v>499</v>
      </c>
      <c r="W2287" s="602" t="s">
        <v>499</v>
      </c>
      <c r="X2287" s="602" t="s">
        <v>499</v>
      </c>
    </row>
    <row r="2288" spans="1:24" s="602" customFormat="1">
      <c r="A2288" s="602">
        <v>423055</v>
      </c>
      <c r="B2288" s="602" t="s">
        <v>5842</v>
      </c>
      <c r="C2288" s="602" t="s">
        <v>497</v>
      </c>
      <c r="D2288" s="602" t="s">
        <v>499</v>
      </c>
      <c r="E2288" s="602" t="s">
        <v>499</v>
      </c>
      <c r="F2288" s="602" t="s">
        <v>499</v>
      </c>
      <c r="G2288" s="602" t="s">
        <v>499</v>
      </c>
      <c r="H2288" s="602" t="s">
        <v>497</v>
      </c>
      <c r="I2288" s="602" t="s">
        <v>499</v>
      </c>
      <c r="J2288" s="602" t="s">
        <v>499</v>
      </c>
      <c r="K2288" s="602" t="s">
        <v>499</v>
      </c>
      <c r="L2288" s="602" t="s">
        <v>498</v>
      </c>
      <c r="M2288" s="602" t="s">
        <v>499</v>
      </c>
      <c r="N2288" s="602" t="s">
        <v>498</v>
      </c>
      <c r="O2288" s="602" t="s">
        <v>498</v>
      </c>
      <c r="P2288" s="602" t="s">
        <v>499</v>
      </c>
      <c r="Q2288" s="602" t="s">
        <v>498</v>
      </c>
      <c r="R2288" s="602" t="s">
        <v>498</v>
      </c>
      <c r="S2288" s="602" t="s">
        <v>498</v>
      </c>
      <c r="T2288" s="602" t="s">
        <v>498</v>
      </c>
      <c r="U2288" s="602" t="s">
        <v>498</v>
      </c>
      <c r="V2288" s="602" t="s">
        <v>498</v>
      </c>
      <c r="W2288" s="602" t="s">
        <v>498</v>
      </c>
      <c r="X2288" s="602" t="s">
        <v>498</v>
      </c>
    </row>
    <row r="2289" spans="1:24" s="602" customFormat="1">
      <c r="A2289" s="602">
        <v>419601</v>
      </c>
      <c r="B2289" s="602" t="s">
        <v>5842</v>
      </c>
      <c r="C2289" s="602" t="s">
        <v>497</v>
      </c>
      <c r="D2289" s="602" t="s">
        <v>499</v>
      </c>
      <c r="E2289" s="602" t="s">
        <v>497</v>
      </c>
      <c r="F2289" s="602" t="s">
        <v>497</v>
      </c>
      <c r="G2289" s="602" t="s">
        <v>499</v>
      </c>
      <c r="H2289" s="602" t="s">
        <v>497</v>
      </c>
      <c r="I2289" s="602" t="s">
        <v>499</v>
      </c>
      <c r="J2289" s="602" t="s">
        <v>499</v>
      </c>
      <c r="K2289" s="602" t="s">
        <v>499</v>
      </c>
      <c r="L2289" s="602" t="s">
        <v>498</v>
      </c>
      <c r="M2289" s="602" t="s">
        <v>499</v>
      </c>
      <c r="N2289" s="602" t="s">
        <v>499</v>
      </c>
      <c r="O2289" s="602" t="s">
        <v>497</v>
      </c>
      <c r="P2289" s="602" t="s">
        <v>497</v>
      </c>
      <c r="Q2289" s="602" t="s">
        <v>497</v>
      </c>
      <c r="R2289" s="602" t="s">
        <v>498</v>
      </c>
      <c r="S2289" s="602" t="s">
        <v>499</v>
      </c>
      <c r="T2289" s="602" t="s">
        <v>499</v>
      </c>
      <c r="U2289" s="602" t="s">
        <v>497</v>
      </c>
      <c r="V2289" s="602" t="s">
        <v>499</v>
      </c>
      <c r="W2289" s="602" t="s">
        <v>497</v>
      </c>
      <c r="X2289" s="602" t="s">
        <v>497</v>
      </c>
    </row>
    <row r="2290" spans="1:24" s="602" customFormat="1">
      <c r="A2290" s="602">
        <v>419603</v>
      </c>
      <c r="B2290" s="602" t="s">
        <v>5842</v>
      </c>
      <c r="C2290" s="602" t="s">
        <v>497</v>
      </c>
      <c r="D2290" s="602" t="s">
        <v>499</v>
      </c>
      <c r="E2290" s="602" t="s">
        <v>499</v>
      </c>
      <c r="F2290" s="602" t="s">
        <v>499</v>
      </c>
      <c r="G2290" s="602" t="s">
        <v>497</v>
      </c>
      <c r="H2290" s="602" t="s">
        <v>497</v>
      </c>
      <c r="I2290" s="602" t="s">
        <v>497</v>
      </c>
      <c r="J2290" s="602" t="s">
        <v>497</v>
      </c>
      <c r="K2290" s="602" t="s">
        <v>497</v>
      </c>
      <c r="L2290" s="602" t="s">
        <v>498</v>
      </c>
      <c r="M2290" s="602" t="s">
        <v>497</v>
      </c>
      <c r="N2290" s="602" t="s">
        <v>497</v>
      </c>
      <c r="O2290" s="602" t="s">
        <v>497</v>
      </c>
      <c r="P2290" s="602" t="s">
        <v>497</v>
      </c>
      <c r="Q2290" s="602" t="s">
        <v>498</v>
      </c>
      <c r="R2290" s="602" t="s">
        <v>498</v>
      </c>
      <c r="S2290" s="602" t="s">
        <v>497</v>
      </c>
      <c r="T2290" s="602" t="s">
        <v>499</v>
      </c>
      <c r="U2290" s="602" t="s">
        <v>499</v>
      </c>
      <c r="V2290" s="602" t="s">
        <v>497</v>
      </c>
      <c r="W2290" s="602" t="s">
        <v>497</v>
      </c>
      <c r="X2290" s="602" t="s">
        <v>497</v>
      </c>
    </row>
    <row r="2291" spans="1:24" s="602" customFormat="1">
      <c r="A2291" s="602">
        <v>421164</v>
      </c>
      <c r="B2291" s="602" t="s">
        <v>5842</v>
      </c>
      <c r="C2291" s="602" t="s">
        <v>497</v>
      </c>
      <c r="D2291" s="602" t="s">
        <v>499</v>
      </c>
      <c r="E2291" s="602" t="s">
        <v>499</v>
      </c>
      <c r="F2291" s="602" t="s">
        <v>499</v>
      </c>
      <c r="G2291" s="602" t="s">
        <v>497</v>
      </c>
      <c r="H2291" s="602" t="s">
        <v>497</v>
      </c>
      <c r="I2291" s="602" t="s">
        <v>497</v>
      </c>
      <c r="J2291" s="602" t="s">
        <v>499</v>
      </c>
      <c r="K2291" s="602" t="s">
        <v>499</v>
      </c>
      <c r="L2291" s="602" t="s">
        <v>497</v>
      </c>
      <c r="M2291" s="602" t="s">
        <v>497</v>
      </c>
      <c r="N2291" s="602" t="s">
        <v>499</v>
      </c>
      <c r="O2291" s="602" t="s">
        <v>497</v>
      </c>
      <c r="P2291" s="602" t="s">
        <v>497</v>
      </c>
      <c r="Q2291" s="602" t="s">
        <v>498</v>
      </c>
      <c r="R2291" s="602" t="s">
        <v>499</v>
      </c>
      <c r="S2291" s="602" t="s">
        <v>497</v>
      </c>
      <c r="T2291" s="602" t="s">
        <v>499</v>
      </c>
      <c r="U2291" s="602" t="s">
        <v>499</v>
      </c>
      <c r="V2291" s="602" t="s">
        <v>499</v>
      </c>
      <c r="W2291" s="602" t="s">
        <v>499</v>
      </c>
      <c r="X2291" s="602" t="s">
        <v>499</v>
      </c>
    </row>
    <row r="2292" spans="1:24" s="602" customFormat="1">
      <c r="A2292" s="602">
        <v>418136</v>
      </c>
      <c r="B2292" s="602" t="s">
        <v>5842</v>
      </c>
      <c r="C2292" s="602" t="s">
        <v>497</v>
      </c>
      <c r="D2292" s="602" t="s">
        <v>499</v>
      </c>
      <c r="E2292" s="602" t="s">
        <v>499</v>
      </c>
      <c r="F2292" s="602" t="s">
        <v>497</v>
      </c>
      <c r="G2292" s="602" t="s">
        <v>499</v>
      </c>
      <c r="H2292" s="602" t="s">
        <v>497</v>
      </c>
      <c r="I2292" s="602" t="s">
        <v>497</v>
      </c>
      <c r="J2292" s="602" t="s">
        <v>497</v>
      </c>
      <c r="K2292" s="602" t="s">
        <v>497</v>
      </c>
      <c r="L2292" s="602" t="s">
        <v>498</v>
      </c>
      <c r="M2292" s="602" t="s">
        <v>499</v>
      </c>
      <c r="N2292" s="602" t="s">
        <v>497</v>
      </c>
      <c r="O2292" s="602" t="s">
        <v>499</v>
      </c>
      <c r="P2292" s="602" t="s">
        <v>497</v>
      </c>
      <c r="Q2292" s="602" t="s">
        <v>499</v>
      </c>
      <c r="R2292" s="602" t="s">
        <v>498</v>
      </c>
      <c r="S2292" s="602" t="s">
        <v>498</v>
      </c>
      <c r="T2292" s="602" t="s">
        <v>499</v>
      </c>
      <c r="U2292" s="602" t="s">
        <v>499</v>
      </c>
      <c r="V2292" s="602" t="s">
        <v>499</v>
      </c>
      <c r="W2292" s="602" t="s">
        <v>497</v>
      </c>
      <c r="X2292" s="602" t="s">
        <v>497</v>
      </c>
    </row>
    <row r="2293" spans="1:24" s="602" customFormat="1">
      <c r="A2293" s="602">
        <v>423095</v>
      </c>
      <c r="B2293" s="602" t="s">
        <v>5842</v>
      </c>
      <c r="C2293" s="602" t="s">
        <v>497</v>
      </c>
      <c r="D2293" s="602" t="s">
        <v>499</v>
      </c>
      <c r="E2293" s="602" t="s">
        <v>499</v>
      </c>
      <c r="F2293" s="602" t="s">
        <v>499</v>
      </c>
      <c r="G2293" s="602" t="s">
        <v>499</v>
      </c>
      <c r="H2293" s="602" t="s">
        <v>499</v>
      </c>
      <c r="I2293" s="602" t="s">
        <v>499</v>
      </c>
      <c r="J2293" s="602" t="s">
        <v>499</v>
      </c>
      <c r="K2293" s="602" t="s">
        <v>499</v>
      </c>
      <c r="L2293" s="602" t="s">
        <v>498</v>
      </c>
      <c r="M2293" s="602" t="s">
        <v>499</v>
      </c>
      <c r="N2293" s="602" t="s">
        <v>499</v>
      </c>
      <c r="O2293" s="602" t="s">
        <v>497</v>
      </c>
      <c r="P2293" s="602" t="s">
        <v>499</v>
      </c>
      <c r="Q2293" s="602" t="s">
        <v>499</v>
      </c>
      <c r="R2293" s="602" t="s">
        <v>498</v>
      </c>
      <c r="S2293" s="602" t="s">
        <v>499</v>
      </c>
      <c r="T2293" s="602" t="s">
        <v>498</v>
      </c>
      <c r="U2293" s="602" t="s">
        <v>499</v>
      </c>
      <c r="V2293" s="602" t="s">
        <v>499</v>
      </c>
      <c r="W2293" s="602" t="s">
        <v>499</v>
      </c>
      <c r="X2293" s="602" t="s">
        <v>499</v>
      </c>
    </row>
    <row r="2294" spans="1:24" s="602" customFormat="1">
      <c r="A2294" s="602">
        <v>423106</v>
      </c>
      <c r="B2294" s="602" t="s">
        <v>5842</v>
      </c>
      <c r="C2294" s="602" t="s">
        <v>497</v>
      </c>
      <c r="D2294" s="602" t="s">
        <v>499</v>
      </c>
      <c r="E2294" s="602" t="s">
        <v>497</v>
      </c>
      <c r="F2294" s="602" t="s">
        <v>497</v>
      </c>
      <c r="G2294" s="602" t="s">
        <v>499</v>
      </c>
      <c r="H2294" s="602" t="s">
        <v>499</v>
      </c>
      <c r="I2294" s="602" t="s">
        <v>499</v>
      </c>
      <c r="J2294" s="602" t="s">
        <v>499</v>
      </c>
      <c r="K2294" s="602" t="s">
        <v>498</v>
      </c>
      <c r="L2294" s="602" t="s">
        <v>499</v>
      </c>
      <c r="M2294" s="602" t="s">
        <v>499</v>
      </c>
      <c r="N2294" s="602" t="s">
        <v>499</v>
      </c>
      <c r="O2294" s="602" t="s">
        <v>499</v>
      </c>
      <c r="P2294" s="602" t="s">
        <v>499</v>
      </c>
      <c r="Q2294" s="602" t="s">
        <v>497</v>
      </c>
      <c r="R2294" s="602" t="s">
        <v>498</v>
      </c>
      <c r="S2294" s="602" t="s">
        <v>499</v>
      </c>
      <c r="T2294" s="602" t="s">
        <v>499</v>
      </c>
      <c r="U2294" s="602" t="s">
        <v>499</v>
      </c>
      <c r="V2294" s="602" t="s">
        <v>499</v>
      </c>
      <c r="W2294" s="602" t="s">
        <v>499</v>
      </c>
      <c r="X2294" s="602" t="s">
        <v>499</v>
      </c>
    </row>
    <row r="2295" spans="1:24" s="602" customFormat="1">
      <c r="A2295" s="602">
        <v>421279</v>
      </c>
      <c r="B2295" s="602" t="s">
        <v>5842</v>
      </c>
      <c r="C2295" s="602" t="s">
        <v>497</v>
      </c>
      <c r="D2295" s="602" t="s">
        <v>499</v>
      </c>
      <c r="E2295" s="602" t="s">
        <v>499</v>
      </c>
      <c r="F2295" s="602" t="s">
        <v>499</v>
      </c>
      <c r="G2295" s="602" t="s">
        <v>497</v>
      </c>
      <c r="H2295" s="602" t="s">
        <v>499</v>
      </c>
      <c r="I2295" s="602" t="s">
        <v>497</v>
      </c>
      <c r="J2295" s="602" t="s">
        <v>499</v>
      </c>
      <c r="K2295" s="602" t="s">
        <v>497</v>
      </c>
      <c r="L2295" s="602" t="s">
        <v>498</v>
      </c>
      <c r="M2295" s="602" t="s">
        <v>499</v>
      </c>
      <c r="N2295" s="602" t="s">
        <v>497</v>
      </c>
      <c r="O2295" s="602" t="s">
        <v>497</v>
      </c>
      <c r="P2295" s="602" t="s">
        <v>497</v>
      </c>
      <c r="Q2295" s="602" t="s">
        <v>498</v>
      </c>
      <c r="R2295" s="602" t="s">
        <v>499</v>
      </c>
      <c r="S2295" s="602" t="s">
        <v>499</v>
      </c>
      <c r="T2295" s="602" t="s">
        <v>498</v>
      </c>
      <c r="U2295" s="602" t="s">
        <v>498</v>
      </c>
      <c r="V2295" s="602" t="s">
        <v>499</v>
      </c>
      <c r="W2295" s="602" t="s">
        <v>498</v>
      </c>
      <c r="X2295" s="602" t="s">
        <v>499</v>
      </c>
    </row>
    <row r="2296" spans="1:24" s="602" customFormat="1">
      <c r="A2296" s="602">
        <v>416186</v>
      </c>
      <c r="B2296" s="602" t="s">
        <v>5842</v>
      </c>
      <c r="C2296" s="602" t="s">
        <v>497</v>
      </c>
      <c r="D2296" s="602" t="s">
        <v>499</v>
      </c>
      <c r="E2296" s="602" t="s">
        <v>497</v>
      </c>
      <c r="F2296" s="602" t="s">
        <v>499</v>
      </c>
      <c r="G2296" s="602" t="s">
        <v>497</v>
      </c>
      <c r="H2296" s="602" t="s">
        <v>497</v>
      </c>
      <c r="I2296" s="602" t="s">
        <v>497</v>
      </c>
      <c r="J2296" s="602" t="s">
        <v>498</v>
      </c>
      <c r="K2296" s="602" t="s">
        <v>499</v>
      </c>
      <c r="L2296" s="602" t="s">
        <v>498</v>
      </c>
      <c r="M2296" s="602" t="s">
        <v>499</v>
      </c>
      <c r="N2296" s="602" t="s">
        <v>498</v>
      </c>
      <c r="O2296" s="602" t="s">
        <v>497</v>
      </c>
      <c r="P2296" s="602" t="s">
        <v>498</v>
      </c>
      <c r="Q2296" s="602" t="s">
        <v>498</v>
      </c>
      <c r="R2296" s="602" t="s">
        <v>499</v>
      </c>
      <c r="S2296" s="602" t="s">
        <v>498</v>
      </c>
      <c r="T2296" s="602" t="s">
        <v>498</v>
      </c>
      <c r="U2296" s="602" t="s">
        <v>498</v>
      </c>
      <c r="V2296" s="602" t="s">
        <v>499</v>
      </c>
      <c r="W2296" s="602" t="s">
        <v>499</v>
      </c>
      <c r="X2296" s="602" t="s">
        <v>498</v>
      </c>
    </row>
    <row r="2297" spans="1:24" s="602" customFormat="1">
      <c r="A2297" s="602">
        <v>421310</v>
      </c>
      <c r="B2297" s="602" t="s">
        <v>5842</v>
      </c>
      <c r="C2297" s="602" t="s">
        <v>497</v>
      </c>
      <c r="D2297" s="602" t="s">
        <v>499</v>
      </c>
      <c r="E2297" s="602" t="s">
        <v>497</v>
      </c>
      <c r="F2297" s="602" t="s">
        <v>497</v>
      </c>
      <c r="G2297" s="602" t="s">
        <v>499</v>
      </c>
      <c r="H2297" s="602" t="s">
        <v>499</v>
      </c>
      <c r="I2297" s="602" t="s">
        <v>499</v>
      </c>
      <c r="J2297" s="602" t="s">
        <v>497</v>
      </c>
      <c r="K2297" s="602" t="s">
        <v>499</v>
      </c>
      <c r="L2297" s="602" t="s">
        <v>499</v>
      </c>
      <c r="M2297" s="602" t="s">
        <v>497</v>
      </c>
      <c r="N2297" s="602" t="s">
        <v>498</v>
      </c>
      <c r="O2297" s="602" t="s">
        <v>499</v>
      </c>
      <c r="P2297" s="602" t="s">
        <v>499</v>
      </c>
      <c r="Q2297" s="602" t="s">
        <v>498</v>
      </c>
      <c r="R2297" s="602" t="s">
        <v>498</v>
      </c>
      <c r="S2297" s="602" t="s">
        <v>499</v>
      </c>
      <c r="T2297" s="602" t="s">
        <v>498</v>
      </c>
      <c r="U2297" s="602" t="s">
        <v>498</v>
      </c>
      <c r="V2297" s="602" t="s">
        <v>498</v>
      </c>
      <c r="W2297" s="602" t="s">
        <v>498</v>
      </c>
      <c r="X2297" s="602" t="s">
        <v>498</v>
      </c>
    </row>
    <row r="2298" spans="1:24" s="602" customFormat="1">
      <c r="A2298" s="602">
        <v>414080</v>
      </c>
      <c r="B2298" s="602" t="s">
        <v>5842</v>
      </c>
      <c r="C2298" s="602" t="s">
        <v>497</v>
      </c>
      <c r="D2298" s="602" t="s">
        <v>499</v>
      </c>
      <c r="E2298" s="602" t="s">
        <v>499</v>
      </c>
      <c r="F2298" s="602" t="s">
        <v>497</v>
      </c>
      <c r="G2298" s="602" t="s">
        <v>497</v>
      </c>
      <c r="H2298" s="602" t="s">
        <v>499</v>
      </c>
      <c r="I2298" s="602" t="s">
        <v>499</v>
      </c>
      <c r="J2298" s="602" t="s">
        <v>498</v>
      </c>
      <c r="K2298" s="602" t="s">
        <v>499</v>
      </c>
      <c r="L2298" s="602" t="s">
        <v>497</v>
      </c>
      <c r="M2298" s="602" t="s">
        <v>497</v>
      </c>
      <c r="N2298" s="602" t="s">
        <v>497</v>
      </c>
      <c r="O2298" s="602" t="s">
        <v>497</v>
      </c>
      <c r="P2298" s="602" t="s">
        <v>497</v>
      </c>
      <c r="Q2298" s="602" t="s">
        <v>498</v>
      </c>
      <c r="R2298" s="602" t="s">
        <v>497</v>
      </c>
      <c r="S2298" s="602" t="s">
        <v>498</v>
      </c>
      <c r="T2298" s="602" t="s">
        <v>498</v>
      </c>
      <c r="U2298" s="602" t="s">
        <v>497</v>
      </c>
      <c r="V2298" s="602" t="s">
        <v>499</v>
      </c>
      <c r="W2298" s="602" t="s">
        <v>497</v>
      </c>
      <c r="X2298" s="602" t="s">
        <v>497</v>
      </c>
    </row>
    <row r="2299" spans="1:24" s="602" customFormat="1">
      <c r="A2299" s="602">
        <v>419758</v>
      </c>
      <c r="B2299" s="602" t="s">
        <v>5842</v>
      </c>
      <c r="C2299" s="602" t="s">
        <v>497</v>
      </c>
      <c r="D2299" s="602" t="s">
        <v>499</v>
      </c>
      <c r="E2299" s="602" t="s">
        <v>497</v>
      </c>
      <c r="F2299" s="602" t="s">
        <v>497</v>
      </c>
      <c r="G2299" s="602" t="s">
        <v>497</v>
      </c>
      <c r="H2299" s="602" t="s">
        <v>497</v>
      </c>
      <c r="I2299" s="602" t="s">
        <v>497</v>
      </c>
      <c r="J2299" s="602" t="s">
        <v>497</v>
      </c>
      <c r="K2299" s="602" t="s">
        <v>497</v>
      </c>
      <c r="L2299" s="602" t="s">
        <v>497</v>
      </c>
      <c r="M2299" s="602" t="s">
        <v>497</v>
      </c>
      <c r="N2299" s="602" t="s">
        <v>497</v>
      </c>
      <c r="O2299" s="602" t="s">
        <v>497</v>
      </c>
      <c r="P2299" s="602" t="s">
        <v>499</v>
      </c>
      <c r="Q2299" s="602" t="s">
        <v>497</v>
      </c>
      <c r="R2299" s="602" t="s">
        <v>499</v>
      </c>
      <c r="S2299" s="602" t="s">
        <v>499</v>
      </c>
      <c r="T2299" s="602" t="s">
        <v>497</v>
      </c>
      <c r="U2299" s="602" t="s">
        <v>499</v>
      </c>
      <c r="V2299" s="602" t="s">
        <v>497</v>
      </c>
      <c r="W2299" s="602" t="s">
        <v>499</v>
      </c>
      <c r="X2299" s="602" t="s">
        <v>497</v>
      </c>
    </row>
    <row r="2300" spans="1:24" s="602" customFormat="1">
      <c r="A2300" s="602">
        <v>418310</v>
      </c>
      <c r="B2300" s="602" t="s">
        <v>5842</v>
      </c>
      <c r="C2300" s="602" t="s">
        <v>497</v>
      </c>
      <c r="D2300" s="602" t="s">
        <v>499</v>
      </c>
      <c r="E2300" s="602" t="s">
        <v>497</v>
      </c>
      <c r="F2300" s="602" t="s">
        <v>497</v>
      </c>
      <c r="G2300" s="602" t="s">
        <v>499</v>
      </c>
      <c r="H2300" s="602" t="s">
        <v>499</v>
      </c>
      <c r="I2300" s="602" t="s">
        <v>499</v>
      </c>
      <c r="J2300" s="602" t="s">
        <v>499</v>
      </c>
      <c r="K2300" s="602" t="s">
        <v>497</v>
      </c>
      <c r="L2300" s="602" t="s">
        <v>498</v>
      </c>
      <c r="M2300" s="602" t="s">
        <v>497</v>
      </c>
      <c r="N2300" s="602" t="s">
        <v>497</v>
      </c>
      <c r="O2300" s="602" t="s">
        <v>497</v>
      </c>
      <c r="P2300" s="602" t="s">
        <v>499</v>
      </c>
      <c r="Q2300" s="602" t="s">
        <v>499</v>
      </c>
      <c r="R2300" s="602" t="s">
        <v>498</v>
      </c>
      <c r="S2300" s="602" t="s">
        <v>497</v>
      </c>
      <c r="T2300" s="602" t="s">
        <v>499</v>
      </c>
      <c r="U2300" s="602" t="s">
        <v>499</v>
      </c>
      <c r="V2300" s="602" t="s">
        <v>499</v>
      </c>
      <c r="W2300" s="602" t="s">
        <v>499</v>
      </c>
      <c r="X2300" s="602" t="s">
        <v>499</v>
      </c>
    </row>
    <row r="2301" spans="1:24" s="602" customFormat="1">
      <c r="A2301" s="602">
        <v>421415</v>
      </c>
      <c r="B2301" s="602" t="s">
        <v>5842</v>
      </c>
      <c r="C2301" s="602" t="s">
        <v>497</v>
      </c>
      <c r="D2301" s="602" t="s">
        <v>499</v>
      </c>
      <c r="E2301" s="602" t="s">
        <v>497</v>
      </c>
      <c r="F2301" s="602" t="s">
        <v>499</v>
      </c>
      <c r="G2301" s="602" t="s">
        <v>497</v>
      </c>
      <c r="H2301" s="602" t="s">
        <v>497</v>
      </c>
      <c r="I2301" s="602" t="s">
        <v>497</v>
      </c>
      <c r="J2301" s="602" t="s">
        <v>499</v>
      </c>
      <c r="K2301" s="602" t="s">
        <v>499</v>
      </c>
      <c r="L2301" s="602" t="s">
        <v>499</v>
      </c>
      <c r="M2301" s="602" t="s">
        <v>497</v>
      </c>
      <c r="N2301" s="602" t="s">
        <v>497</v>
      </c>
      <c r="O2301" s="602" t="s">
        <v>497</v>
      </c>
      <c r="P2301" s="602" t="s">
        <v>497</v>
      </c>
      <c r="Q2301" s="602" t="s">
        <v>498</v>
      </c>
      <c r="R2301" s="602" t="s">
        <v>498</v>
      </c>
      <c r="S2301" s="602" t="s">
        <v>498</v>
      </c>
      <c r="T2301" s="602" t="s">
        <v>498</v>
      </c>
      <c r="U2301" s="602" t="s">
        <v>498</v>
      </c>
      <c r="V2301" s="602" t="s">
        <v>498</v>
      </c>
      <c r="W2301" s="602" t="s">
        <v>498</v>
      </c>
      <c r="X2301" s="602" t="s">
        <v>498</v>
      </c>
    </row>
    <row r="2302" spans="1:24" s="602" customFormat="1">
      <c r="A2302" s="602">
        <v>423336</v>
      </c>
      <c r="B2302" s="602" t="s">
        <v>5842</v>
      </c>
      <c r="C2302" s="602" t="s">
        <v>497</v>
      </c>
      <c r="D2302" s="602" t="s">
        <v>499</v>
      </c>
      <c r="E2302" s="602" t="s">
        <v>499</v>
      </c>
      <c r="F2302" s="602" t="s">
        <v>499</v>
      </c>
      <c r="G2302" s="602" t="s">
        <v>499</v>
      </c>
      <c r="H2302" s="602" t="s">
        <v>499</v>
      </c>
      <c r="I2302" s="602" t="s">
        <v>498</v>
      </c>
      <c r="J2302" s="602" t="s">
        <v>499</v>
      </c>
      <c r="K2302" s="602" t="s">
        <v>499</v>
      </c>
      <c r="L2302" s="602" t="s">
        <v>499</v>
      </c>
      <c r="M2302" s="602" t="s">
        <v>499</v>
      </c>
      <c r="N2302" s="602" t="s">
        <v>499</v>
      </c>
      <c r="O2302" s="602" t="s">
        <v>499</v>
      </c>
      <c r="P2302" s="602" t="s">
        <v>499</v>
      </c>
      <c r="Q2302" s="602" t="s">
        <v>497</v>
      </c>
      <c r="R2302" s="602" t="s">
        <v>497</v>
      </c>
      <c r="S2302" s="602" t="s">
        <v>499</v>
      </c>
      <c r="T2302" s="602" t="s">
        <v>499</v>
      </c>
      <c r="U2302" s="602" t="s">
        <v>499</v>
      </c>
      <c r="V2302" s="602" t="s">
        <v>499</v>
      </c>
      <c r="W2302" s="602" t="s">
        <v>499</v>
      </c>
      <c r="X2302" s="602" t="s">
        <v>499</v>
      </c>
    </row>
    <row r="2303" spans="1:24" s="602" customFormat="1">
      <c r="A2303" s="602">
        <v>416252</v>
      </c>
      <c r="B2303" s="602" t="s">
        <v>5842</v>
      </c>
      <c r="C2303" s="602" t="s">
        <v>497</v>
      </c>
      <c r="D2303" s="602" t="s">
        <v>499</v>
      </c>
      <c r="E2303" s="602" t="s">
        <v>497</v>
      </c>
      <c r="F2303" s="602" t="s">
        <v>497</v>
      </c>
      <c r="G2303" s="602" t="s">
        <v>497</v>
      </c>
      <c r="H2303" s="602" t="s">
        <v>497</v>
      </c>
      <c r="I2303" s="602" t="s">
        <v>497</v>
      </c>
      <c r="J2303" s="602" t="s">
        <v>497</v>
      </c>
      <c r="K2303" s="602" t="s">
        <v>497</v>
      </c>
      <c r="L2303" s="602" t="s">
        <v>497</v>
      </c>
      <c r="M2303" s="602" t="s">
        <v>497</v>
      </c>
      <c r="N2303" s="602" t="s">
        <v>499</v>
      </c>
      <c r="O2303" s="602" t="s">
        <v>499</v>
      </c>
      <c r="P2303" s="602" t="s">
        <v>497</v>
      </c>
      <c r="Q2303" s="602" t="s">
        <v>497</v>
      </c>
      <c r="R2303" s="602" t="s">
        <v>497</v>
      </c>
      <c r="S2303" s="602" t="s">
        <v>497</v>
      </c>
      <c r="T2303" s="602" t="s">
        <v>498</v>
      </c>
      <c r="U2303" s="602" t="s">
        <v>498</v>
      </c>
      <c r="V2303" s="602" t="s">
        <v>498</v>
      </c>
      <c r="W2303" s="602" t="s">
        <v>498</v>
      </c>
      <c r="X2303" s="602" t="s">
        <v>498</v>
      </c>
    </row>
    <row r="2304" spans="1:24" s="602" customFormat="1">
      <c r="A2304" s="602">
        <v>417182</v>
      </c>
      <c r="B2304" s="602" t="s">
        <v>5842</v>
      </c>
      <c r="C2304" s="602" t="s">
        <v>497</v>
      </c>
      <c r="D2304" s="602" t="s">
        <v>499</v>
      </c>
      <c r="E2304" s="602" t="s">
        <v>497</v>
      </c>
      <c r="F2304" s="602" t="s">
        <v>497</v>
      </c>
      <c r="G2304" s="602" t="s">
        <v>497</v>
      </c>
      <c r="H2304" s="602" t="s">
        <v>497</v>
      </c>
      <c r="I2304" s="602" t="s">
        <v>497</v>
      </c>
      <c r="J2304" s="602" t="s">
        <v>497</v>
      </c>
      <c r="K2304" s="602" t="s">
        <v>499</v>
      </c>
      <c r="L2304" s="602" t="s">
        <v>498</v>
      </c>
      <c r="M2304" s="602" t="s">
        <v>499</v>
      </c>
      <c r="N2304" s="602" t="s">
        <v>497</v>
      </c>
      <c r="O2304" s="602" t="s">
        <v>497</v>
      </c>
      <c r="P2304" s="602" t="s">
        <v>497</v>
      </c>
      <c r="Q2304" s="602" t="s">
        <v>497</v>
      </c>
      <c r="R2304" s="602" t="s">
        <v>498</v>
      </c>
      <c r="S2304" s="602" t="s">
        <v>497</v>
      </c>
      <c r="T2304" s="602" t="s">
        <v>499</v>
      </c>
      <c r="U2304" s="602" t="s">
        <v>499</v>
      </c>
      <c r="V2304" s="602" t="s">
        <v>499</v>
      </c>
      <c r="W2304" s="602" t="s">
        <v>499</v>
      </c>
      <c r="X2304" s="602" t="s">
        <v>499</v>
      </c>
    </row>
    <row r="2305" spans="1:24" s="602" customFormat="1">
      <c r="A2305" s="602">
        <v>421493</v>
      </c>
      <c r="B2305" s="602" t="s">
        <v>5842</v>
      </c>
      <c r="C2305" s="602" t="s">
        <v>497</v>
      </c>
      <c r="D2305" s="602" t="s">
        <v>499</v>
      </c>
      <c r="E2305" s="602" t="s">
        <v>497</v>
      </c>
      <c r="F2305" s="602" t="s">
        <v>499</v>
      </c>
      <c r="G2305" s="602" t="s">
        <v>499</v>
      </c>
      <c r="H2305" s="602" t="s">
        <v>497</v>
      </c>
      <c r="I2305" s="602" t="s">
        <v>497</v>
      </c>
      <c r="J2305" s="602" t="s">
        <v>497</v>
      </c>
      <c r="K2305" s="602" t="s">
        <v>497</v>
      </c>
      <c r="L2305" s="602" t="s">
        <v>499</v>
      </c>
      <c r="M2305" s="602" t="s">
        <v>499</v>
      </c>
      <c r="N2305" s="602" t="s">
        <v>497</v>
      </c>
      <c r="O2305" s="602" t="s">
        <v>499</v>
      </c>
      <c r="P2305" s="602" t="s">
        <v>498</v>
      </c>
      <c r="Q2305" s="602" t="s">
        <v>498</v>
      </c>
      <c r="R2305" s="602" t="s">
        <v>498</v>
      </c>
      <c r="S2305" s="602" t="s">
        <v>499</v>
      </c>
      <c r="T2305" s="602" t="s">
        <v>498</v>
      </c>
      <c r="U2305" s="602" t="s">
        <v>498</v>
      </c>
      <c r="V2305" s="602" t="s">
        <v>498</v>
      </c>
      <c r="W2305" s="602" t="s">
        <v>498</v>
      </c>
      <c r="X2305" s="602" t="s">
        <v>499</v>
      </c>
    </row>
    <row r="2306" spans="1:24" s="602" customFormat="1">
      <c r="A2306" s="602">
        <v>418380</v>
      </c>
      <c r="B2306" s="602" t="s">
        <v>5842</v>
      </c>
      <c r="C2306" s="602" t="s">
        <v>497</v>
      </c>
      <c r="D2306" s="602" t="s">
        <v>499</v>
      </c>
      <c r="E2306" s="602" t="s">
        <v>497</v>
      </c>
      <c r="F2306" s="602" t="s">
        <v>499</v>
      </c>
      <c r="G2306" s="602" t="s">
        <v>499</v>
      </c>
      <c r="H2306" s="602" t="s">
        <v>499</v>
      </c>
      <c r="I2306" s="602" t="s">
        <v>497</v>
      </c>
      <c r="J2306" s="602" t="s">
        <v>499</v>
      </c>
      <c r="K2306" s="602" t="s">
        <v>497</v>
      </c>
      <c r="L2306" s="602" t="s">
        <v>499</v>
      </c>
      <c r="M2306" s="602" t="s">
        <v>499</v>
      </c>
      <c r="N2306" s="602" t="s">
        <v>499</v>
      </c>
      <c r="O2306" s="602" t="s">
        <v>497</v>
      </c>
      <c r="P2306" s="602" t="s">
        <v>497</v>
      </c>
      <c r="Q2306" s="602" t="s">
        <v>497</v>
      </c>
      <c r="R2306" s="602" t="s">
        <v>499</v>
      </c>
      <c r="S2306" s="602" t="s">
        <v>499</v>
      </c>
      <c r="T2306" s="602" t="s">
        <v>499</v>
      </c>
      <c r="U2306" s="602" t="s">
        <v>499</v>
      </c>
      <c r="V2306" s="602" t="s">
        <v>498</v>
      </c>
      <c r="W2306" s="602" t="s">
        <v>499</v>
      </c>
      <c r="X2306" s="602" t="s">
        <v>497</v>
      </c>
    </row>
    <row r="2307" spans="1:24" s="602" customFormat="1">
      <c r="A2307" s="602">
        <v>421543</v>
      </c>
      <c r="B2307" s="602" t="s">
        <v>5842</v>
      </c>
      <c r="C2307" s="602" t="s">
        <v>497</v>
      </c>
      <c r="D2307" s="602" t="s">
        <v>499</v>
      </c>
      <c r="E2307" s="602" t="s">
        <v>499</v>
      </c>
      <c r="F2307" s="602" t="s">
        <v>497</v>
      </c>
      <c r="G2307" s="602" t="s">
        <v>499</v>
      </c>
      <c r="H2307" s="602" t="s">
        <v>497</v>
      </c>
      <c r="I2307" s="602" t="s">
        <v>498</v>
      </c>
      <c r="J2307" s="602" t="s">
        <v>497</v>
      </c>
      <c r="K2307" s="602" t="s">
        <v>497</v>
      </c>
      <c r="L2307" s="602" t="s">
        <v>498</v>
      </c>
      <c r="M2307" s="602" t="s">
        <v>499</v>
      </c>
      <c r="N2307" s="602" t="s">
        <v>498</v>
      </c>
      <c r="O2307" s="602" t="s">
        <v>497</v>
      </c>
      <c r="P2307" s="602" t="s">
        <v>497</v>
      </c>
      <c r="Q2307" s="602" t="s">
        <v>499</v>
      </c>
      <c r="R2307" s="602" t="s">
        <v>498</v>
      </c>
      <c r="S2307" s="602" t="s">
        <v>498</v>
      </c>
      <c r="T2307" s="602" t="s">
        <v>499</v>
      </c>
      <c r="U2307" s="602" t="s">
        <v>498</v>
      </c>
      <c r="V2307" s="602" t="s">
        <v>499</v>
      </c>
      <c r="W2307" s="602" t="s">
        <v>498</v>
      </c>
      <c r="X2307" s="602" t="s">
        <v>499</v>
      </c>
    </row>
    <row r="2308" spans="1:24" s="602" customFormat="1">
      <c r="A2308" s="602">
        <v>421551</v>
      </c>
      <c r="B2308" s="602" t="s">
        <v>5842</v>
      </c>
      <c r="C2308" s="602" t="s">
        <v>497</v>
      </c>
      <c r="D2308" s="602" t="s">
        <v>499</v>
      </c>
      <c r="E2308" s="602" t="s">
        <v>499</v>
      </c>
      <c r="F2308" s="602" t="s">
        <v>499</v>
      </c>
      <c r="G2308" s="602" t="s">
        <v>499</v>
      </c>
      <c r="H2308" s="602" t="s">
        <v>497</v>
      </c>
      <c r="I2308" s="602" t="s">
        <v>497</v>
      </c>
      <c r="J2308" s="602" t="s">
        <v>497</v>
      </c>
      <c r="K2308" s="602" t="s">
        <v>499</v>
      </c>
      <c r="L2308" s="602" t="s">
        <v>497</v>
      </c>
      <c r="M2308" s="602" t="s">
        <v>499</v>
      </c>
      <c r="N2308" s="602" t="s">
        <v>499</v>
      </c>
      <c r="O2308" s="602" t="s">
        <v>497</v>
      </c>
      <c r="P2308" s="602" t="s">
        <v>497</v>
      </c>
      <c r="Q2308" s="602" t="s">
        <v>499</v>
      </c>
      <c r="R2308" s="602" t="s">
        <v>498</v>
      </c>
      <c r="S2308" s="602" t="s">
        <v>499</v>
      </c>
      <c r="T2308" s="602" t="s">
        <v>497</v>
      </c>
      <c r="U2308" s="602" t="s">
        <v>499</v>
      </c>
      <c r="V2308" s="602" t="s">
        <v>497</v>
      </c>
      <c r="W2308" s="602" t="s">
        <v>498</v>
      </c>
      <c r="X2308" s="602" t="s">
        <v>499</v>
      </c>
    </row>
    <row r="2309" spans="1:24" s="602" customFormat="1">
      <c r="A2309" s="602">
        <v>418429</v>
      </c>
      <c r="B2309" s="602" t="s">
        <v>5842</v>
      </c>
      <c r="C2309" s="602" t="s">
        <v>497</v>
      </c>
      <c r="D2309" s="602" t="s">
        <v>499</v>
      </c>
      <c r="E2309" s="602" t="s">
        <v>497</v>
      </c>
      <c r="F2309" s="602" t="s">
        <v>497</v>
      </c>
      <c r="G2309" s="602" t="s">
        <v>499</v>
      </c>
      <c r="H2309" s="602" t="s">
        <v>497</v>
      </c>
      <c r="I2309" s="602" t="s">
        <v>497</v>
      </c>
      <c r="J2309" s="602" t="s">
        <v>499</v>
      </c>
      <c r="K2309" s="602" t="s">
        <v>497</v>
      </c>
      <c r="L2309" s="602" t="s">
        <v>499</v>
      </c>
      <c r="M2309" s="602" t="s">
        <v>499</v>
      </c>
      <c r="N2309" s="602" t="s">
        <v>497</v>
      </c>
      <c r="O2309" s="602" t="s">
        <v>498</v>
      </c>
      <c r="P2309" s="602" t="s">
        <v>499</v>
      </c>
      <c r="Q2309" s="602" t="s">
        <v>497</v>
      </c>
      <c r="R2309" s="602" t="s">
        <v>499</v>
      </c>
      <c r="S2309" s="602" t="s">
        <v>497</v>
      </c>
      <c r="T2309" s="602" t="s">
        <v>499</v>
      </c>
      <c r="U2309" s="602" t="s">
        <v>498</v>
      </c>
      <c r="V2309" s="602" t="s">
        <v>499</v>
      </c>
      <c r="W2309" s="602" t="s">
        <v>497</v>
      </c>
      <c r="X2309" s="602" t="s">
        <v>497</v>
      </c>
    </row>
    <row r="2310" spans="1:24" s="602" customFormat="1">
      <c r="A2310" s="602">
        <v>419894</v>
      </c>
      <c r="B2310" s="602" t="s">
        <v>5842</v>
      </c>
      <c r="C2310" s="602" t="s">
        <v>497</v>
      </c>
      <c r="D2310" s="602" t="s">
        <v>499</v>
      </c>
      <c r="E2310" s="602" t="s">
        <v>497</v>
      </c>
      <c r="F2310" s="602" t="s">
        <v>499</v>
      </c>
      <c r="G2310" s="602" t="s">
        <v>499</v>
      </c>
      <c r="H2310" s="602" t="s">
        <v>497</v>
      </c>
      <c r="I2310" s="602" t="s">
        <v>497</v>
      </c>
      <c r="J2310" s="602" t="s">
        <v>499</v>
      </c>
      <c r="K2310" s="602" t="s">
        <v>499</v>
      </c>
      <c r="L2310" s="602" t="s">
        <v>497</v>
      </c>
      <c r="M2310" s="602" t="s">
        <v>497</v>
      </c>
      <c r="N2310" s="602" t="s">
        <v>498</v>
      </c>
      <c r="O2310" s="602" t="s">
        <v>498</v>
      </c>
      <c r="P2310" s="602" t="s">
        <v>498</v>
      </c>
      <c r="Q2310" s="602" t="s">
        <v>498</v>
      </c>
      <c r="R2310" s="602" t="s">
        <v>498</v>
      </c>
      <c r="S2310" s="602" t="s">
        <v>498</v>
      </c>
      <c r="T2310" s="602" t="s">
        <v>498</v>
      </c>
      <c r="U2310" s="602" t="s">
        <v>498</v>
      </c>
      <c r="V2310" s="602" t="s">
        <v>498</v>
      </c>
      <c r="W2310" s="602" t="s">
        <v>498</v>
      </c>
      <c r="X2310" s="602" t="s">
        <v>498</v>
      </c>
    </row>
    <row r="2311" spans="1:24" s="602" customFormat="1">
      <c r="A2311" s="602">
        <v>421626</v>
      </c>
      <c r="B2311" s="602" t="s">
        <v>5842</v>
      </c>
      <c r="C2311" s="602" t="s">
        <v>497</v>
      </c>
      <c r="D2311" s="602" t="s">
        <v>499</v>
      </c>
      <c r="E2311" s="602" t="s">
        <v>497</v>
      </c>
      <c r="F2311" s="602" t="s">
        <v>497</v>
      </c>
      <c r="G2311" s="602" t="s">
        <v>497</v>
      </c>
      <c r="H2311" s="602" t="s">
        <v>497</v>
      </c>
      <c r="I2311" s="602" t="s">
        <v>497</v>
      </c>
      <c r="J2311" s="602" t="s">
        <v>499</v>
      </c>
      <c r="K2311" s="602" t="s">
        <v>497</v>
      </c>
      <c r="L2311" s="602" t="s">
        <v>497</v>
      </c>
      <c r="M2311" s="602" t="s">
        <v>499</v>
      </c>
      <c r="N2311" s="602" t="s">
        <v>499</v>
      </c>
      <c r="O2311" s="602" t="s">
        <v>499</v>
      </c>
      <c r="P2311" s="602" t="s">
        <v>499</v>
      </c>
      <c r="Q2311" s="602" t="s">
        <v>499</v>
      </c>
      <c r="R2311" s="602" t="s">
        <v>498</v>
      </c>
      <c r="S2311" s="602" t="s">
        <v>497</v>
      </c>
      <c r="T2311" s="602" t="s">
        <v>498</v>
      </c>
      <c r="U2311" s="602" t="s">
        <v>499</v>
      </c>
      <c r="V2311" s="602" t="s">
        <v>498</v>
      </c>
      <c r="W2311" s="602" t="s">
        <v>498</v>
      </c>
      <c r="X2311" s="602" t="s">
        <v>499</v>
      </c>
    </row>
    <row r="2312" spans="1:24" s="602" customFormat="1">
      <c r="A2312" s="602">
        <v>421643</v>
      </c>
      <c r="B2312" s="602" t="s">
        <v>5842</v>
      </c>
      <c r="C2312" s="602" t="s">
        <v>497</v>
      </c>
      <c r="D2312" s="602" t="s">
        <v>499</v>
      </c>
      <c r="E2312" s="602" t="s">
        <v>499</v>
      </c>
      <c r="F2312" s="602" t="s">
        <v>499</v>
      </c>
      <c r="G2312" s="602" t="s">
        <v>497</v>
      </c>
      <c r="H2312" s="602" t="s">
        <v>499</v>
      </c>
      <c r="I2312" s="602" t="s">
        <v>497</v>
      </c>
      <c r="J2312" s="602" t="s">
        <v>499</v>
      </c>
      <c r="K2312" s="602" t="s">
        <v>499</v>
      </c>
      <c r="L2312" s="602" t="s">
        <v>497</v>
      </c>
      <c r="M2312" s="602" t="s">
        <v>499</v>
      </c>
      <c r="N2312" s="602" t="s">
        <v>497</v>
      </c>
      <c r="O2312" s="602" t="s">
        <v>499</v>
      </c>
      <c r="P2312" s="602" t="s">
        <v>497</v>
      </c>
      <c r="Q2312" s="602" t="s">
        <v>499</v>
      </c>
      <c r="R2312" s="602" t="s">
        <v>498</v>
      </c>
      <c r="S2312" s="602" t="s">
        <v>498</v>
      </c>
      <c r="T2312" s="602" t="s">
        <v>498</v>
      </c>
      <c r="U2312" s="602" t="s">
        <v>498</v>
      </c>
      <c r="V2312" s="602" t="s">
        <v>498</v>
      </c>
      <c r="W2312" s="602" t="s">
        <v>498</v>
      </c>
      <c r="X2312" s="602" t="s">
        <v>498</v>
      </c>
    </row>
    <row r="2313" spans="1:24" s="602" customFormat="1">
      <c r="A2313" s="602">
        <v>418526</v>
      </c>
      <c r="B2313" s="602" t="s">
        <v>5842</v>
      </c>
      <c r="C2313" s="602" t="s">
        <v>497</v>
      </c>
      <c r="D2313" s="602" t="s">
        <v>499</v>
      </c>
      <c r="E2313" s="602" t="s">
        <v>499</v>
      </c>
      <c r="F2313" s="602" t="s">
        <v>497</v>
      </c>
      <c r="G2313" s="602" t="s">
        <v>497</v>
      </c>
      <c r="H2313" s="602" t="s">
        <v>499</v>
      </c>
      <c r="I2313" s="602" t="s">
        <v>497</v>
      </c>
      <c r="J2313" s="602" t="s">
        <v>497</v>
      </c>
      <c r="K2313" s="602" t="s">
        <v>497</v>
      </c>
      <c r="L2313" s="602" t="s">
        <v>497</v>
      </c>
      <c r="M2313" s="602" t="s">
        <v>499</v>
      </c>
      <c r="N2313" s="602" t="s">
        <v>497</v>
      </c>
      <c r="O2313" s="602" t="s">
        <v>497</v>
      </c>
      <c r="P2313" s="602" t="s">
        <v>497</v>
      </c>
      <c r="Q2313" s="602" t="s">
        <v>499</v>
      </c>
      <c r="R2313" s="602" t="s">
        <v>499</v>
      </c>
      <c r="S2313" s="602" t="s">
        <v>499</v>
      </c>
      <c r="T2313" s="602" t="s">
        <v>499</v>
      </c>
      <c r="U2313" s="602" t="s">
        <v>499</v>
      </c>
      <c r="V2313" s="602" t="s">
        <v>498</v>
      </c>
      <c r="W2313" s="602" t="s">
        <v>499</v>
      </c>
      <c r="X2313" s="602" t="s">
        <v>497</v>
      </c>
    </row>
    <row r="2314" spans="1:24" s="602" customFormat="1">
      <c r="A2314" s="602">
        <v>421753</v>
      </c>
      <c r="B2314" s="602" t="s">
        <v>5842</v>
      </c>
      <c r="C2314" s="602" t="s">
        <v>497</v>
      </c>
      <c r="D2314" s="602" t="s">
        <v>499</v>
      </c>
      <c r="E2314" s="602" t="s">
        <v>499</v>
      </c>
      <c r="F2314" s="602" t="s">
        <v>499</v>
      </c>
      <c r="G2314" s="602" t="s">
        <v>497</v>
      </c>
      <c r="H2314" s="602" t="s">
        <v>497</v>
      </c>
      <c r="I2314" s="602" t="s">
        <v>499</v>
      </c>
      <c r="J2314" s="602" t="s">
        <v>497</v>
      </c>
      <c r="K2314" s="602" t="s">
        <v>497</v>
      </c>
      <c r="L2314" s="602" t="s">
        <v>498</v>
      </c>
      <c r="M2314" s="602" t="s">
        <v>499</v>
      </c>
      <c r="N2314" s="602" t="s">
        <v>499</v>
      </c>
      <c r="O2314" s="602" t="s">
        <v>499</v>
      </c>
      <c r="P2314" s="602" t="s">
        <v>499</v>
      </c>
      <c r="Q2314" s="602" t="s">
        <v>499</v>
      </c>
      <c r="R2314" s="602" t="s">
        <v>498</v>
      </c>
      <c r="S2314" s="602" t="s">
        <v>498</v>
      </c>
      <c r="T2314" s="602" t="s">
        <v>499</v>
      </c>
      <c r="U2314" s="602" t="s">
        <v>499</v>
      </c>
      <c r="V2314" s="602" t="s">
        <v>499</v>
      </c>
      <c r="W2314" s="602" t="s">
        <v>499</v>
      </c>
      <c r="X2314" s="602" t="s">
        <v>499</v>
      </c>
    </row>
    <row r="2315" spans="1:24" s="602" customFormat="1">
      <c r="A2315" s="602">
        <v>414311</v>
      </c>
      <c r="B2315" s="602" t="s">
        <v>5842</v>
      </c>
      <c r="C2315" s="602" t="s">
        <v>497</v>
      </c>
      <c r="D2315" s="602" t="s">
        <v>499</v>
      </c>
      <c r="E2315" s="602" t="s">
        <v>497</v>
      </c>
      <c r="F2315" s="602" t="s">
        <v>497</v>
      </c>
      <c r="G2315" s="602" t="s">
        <v>497</v>
      </c>
      <c r="H2315" s="602" t="s">
        <v>497</v>
      </c>
      <c r="I2315" s="602" t="s">
        <v>497</v>
      </c>
      <c r="J2315" s="602" t="s">
        <v>497</v>
      </c>
      <c r="K2315" s="602" t="s">
        <v>499</v>
      </c>
      <c r="L2315" s="602" t="s">
        <v>499</v>
      </c>
      <c r="M2315" s="602" t="s">
        <v>497</v>
      </c>
      <c r="N2315" s="602" t="s">
        <v>499</v>
      </c>
      <c r="O2315" s="602" t="s">
        <v>497</v>
      </c>
      <c r="P2315" s="602" t="s">
        <v>499</v>
      </c>
      <c r="Q2315" s="602" t="s">
        <v>498</v>
      </c>
      <c r="R2315" s="602" t="s">
        <v>498</v>
      </c>
      <c r="S2315" s="602" t="s">
        <v>497</v>
      </c>
      <c r="T2315" s="602" t="s">
        <v>498</v>
      </c>
      <c r="U2315" s="602" t="s">
        <v>499</v>
      </c>
      <c r="V2315" s="602" t="s">
        <v>499</v>
      </c>
      <c r="W2315" s="602" t="s">
        <v>499</v>
      </c>
      <c r="X2315" s="602" t="s">
        <v>499</v>
      </c>
    </row>
    <row r="2316" spans="1:24" s="602" customFormat="1">
      <c r="A2316" s="602">
        <v>423690</v>
      </c>
      <c r="B2316" s="602" t="s">
        <v>5842</v>
      </c>
      <c r="C2316" s="602" t="s">
        <v>497</v>
      </c>
      <c r="D2316" s="602" t="s">
        <v>499</v>
      </c>
      <c r="E2316" s="602" t="s">
        <v>497</v>
      </c>
      <c r="F2316" s="602" t="s">
        <v>497</v>
      </c>
      <c r="G2316" s="602" t="s">
        <v>499</v>
      </c>
      <c r="H2316" s="602" t="s">
        <v>499</v>
      </c>
      <c r="I2316" s="602" t="s">
        <v>498</v>
      </c>
      <c r="J2316" s="602" t="s">
        <v>499</v>
      </c>
      <c r="K2316" s="602" t="s">
        <v>497</v>
      </c>
      <c r="L2316" s="602" t="s">
        <v>499</v>
      </c>
      <c r="M2316" s="602" t="s">
        <v>499</v>
      </c>
      <c r="N2316" s="602" t="s">
        <v>498</v>
      </c>
      <c r="O2316" s="602" t="s">
        <v>499</v>
      </c>
      <c r="P2316" s="602" t="s">
        <v>499</v>
      </c>
      <c r="Q2316" s="602" t="s">
        <v>497</v>
      </c>
      <c r="R2316" s="602" t="s">
        <v>499</v>
      </c>
      <c r="S2316" s="602" t="s">
        <v>498</v>
      </c>
      <c r="T2316" s="602" t="s">
        <v>498</v>
      </c>
      <c r="U2316" s="602" t="s">
        <v>499</v>
      </c>
      <c r="V2316" s="602" t="s">
        <v>499</v>
      </c>
      <c r="W2316" s="602" t="s">
        <v>499</v>
      </c>
      <c r="X2316" s="602" t="s">
        <v>498</v>
      </c>
    </row>
    <row r="2317" spans="1:24" s="602" customFormat="1">
      <c r="A2317" s="602">
        <v>421815</v>
      </c>
      <c r="B2317" s="602" t="s">
        <v>5842</v>
      </c>
      <c r="C2317" s="602" t="s">
        <v>497</v>
      </c>
      <c r="D2317" s="602" t="s">
        <v>499</v>
      </c>
      <c r="E2317" s="602" t="s">
        <v>497</v>
      </c>
      <c r="F2317" s="602" t="s">
        <v>499</v>
      </c>
      <c r="G2317" s="602" t="s">
        <v>497</v>
      </c>
      <c r="H2317" s="602" t="s">
        <v>498</v>
      </c>
      <c r="I2317" s="602" t="s">
        <v>497</v>
      </c>
      <c r="J2317" s="602" t="s">
        <v>497</v>
      </c>
      <c r="K2317" s="602" t="s">
        <v>497</v>
      </c>
      <c r="L2317" s="602" t="s">
        <v>498</v>
      </c>
      <c r="M2317" s="602" t="s">
        <v>497</v>
      </c>
      <c r="N2317" s="602" t="s">
        <v>499</v>
      </c>
      <c r="O2317" s="602" t="s">
        <v>499</v>
      </c>
      <c r="P2317" s="602" t="s">
        <v>499</v>
      </c>
      <c r="Q2317" s="602" t="s">
        <v>498</v>
      </c>
      <c r="R2317" s="602" t="s">
        <v>498</v>
      </c>
      <c r="S2317" s="602" t="s">
        <v>498</v>
      </c>
      <c r="T2317" s="602" t="s">
        <v>499</v>
      </c>
      <c r="U2317" s="602" t="s">
        <v>498</v>
      </c>
      <c r="V2317" s="602" t="s">
        <v>499</v>
      </c>
      <c r="W2317" s="602" t="s">
        <v>498</v>
      </c>
      <c r="X2317" s="602" t="s">
        <v>499</v>
      </c>
    </row>
    <row r="2318" spans="1:24" s="602" customFormat="1">
      <c r="A2318" s="602">
        <v>423704</v>
      </c>
      <c r="B2318" s="602" t="s">
        <v>5842</v>
      </c>
      <c r="C2318" s="602" t="s">
        <v>497</v>
      </c>
      <c r="D2318" s="602" t="s">
        <v>499</v>
      </c>
      <c r="E2318" s="602" t="s">
        <v>497</v>
      </c>
      <c r="F2318" s="602" t="s">
        <v>499</v>
      </c>
      <c r="G2318" s="602" t="s">
        <v>499</v>
      </c>
      <c r="H2318" s="602" t="s">
        <v>497</v>
      </c>
      <c r="I2318" s="602" t="s">
        <v>499</v>
      </c>
      <c r="J2318" s="602" t="s">
        <v>499</v>
      </c>
      <c r="K2318" s="602" t="s">
        <v>499</v>
      </c>
      <c r="L2318" s="602" t="s">
        <v>499</v>
      </c>
      <c r="M2318" s="602" t="s">
        <v>499</v>
      </c>
      <c r="N2318" s="602" t="s">
        <v>499</v>
      </c>
      <c r="O2318" s="602" t="s">
        <v>497</v>
      </c>
      <c r="P2318" s="602" t="s">
        <v>499</v>
      </c>
      <c r="Q2318" s="602" t="s">
        <v>497</v>
      </c>
      <c r="R2318" s="602" t="s">
        <v>498</v>
      </c>
      <c r="S2318" s="602" t="s">
        <v>499</v>
      </c>
      <c r="T2318" s="602" t="s">
        <v>499</v>
      </c>
      <c r="U2318" s="602" t="s">
        <v>499</v>
      </c>
      <c r="V2318" s="602" t="s">
        <v>499</v>
      </c>
      <c r="W2318" s="602" t="s">
        <v>499</v>
      </c>
      <c r="X2318" s="602" t="s">
        <v>499</v>
      </c>
    </row>
    <row r="2319" spans="1:24" s="602" customFormat="1">
      <c r="A2319" s="602">
        <v>421830</v>
      </c>
      <c r="B2319" s="602" t="s">
        <v>5842</v>
      </c>
      <c r="C2319" s="602" t="s">
        <v>497</v>
      </c>
      <c r="D2319" s="602" t="s">
        <v>499</v>
      </c>
      <c r="E2319" s="602" t="s">
        <v>497</v>
      </c>
      <c r="F2319" s="602" t="s">
        <v>499</v>
      </c>
      <c r="G2319" s="602" t="s">
        <v>499</v>
      </c>
      <c r="H2319" s="602" t="s">
        <v>497</v>
      </c>
      <c r="I2319" s="602" t="s">
        <v>499</v>
      </c>
      <c r="J2319" s="602" t="s">
        <v>499</v>
      </c>
      <c r="K2319" s="602" t="s">
        <v>499</v>
      </c>
      <c r="L2319" s="602" t="s">
        <v>497</v>
      </c>
      <c r="M2319" s="602" t="s">
        <v>499</v>
      </c>
      <c r="N2319" s="602" t="s">
        <v>499</v>
      </c>
      <c r="O2319" s="602" t="s">
        <v>497</v>
      </c>
      <c r="P2319" s="602" t="s">
        <v>497</v>
      </c>
      <c r="Q2319" s="602" t="s">
        <v>499</v>
      </c>
      <c r="R2319" s="602" t="s">
        <v>498</v>
      </c>
      <c r="S2319" s="602" t="s">
        <v>498</v>
      </c>
      <c r="T2319" s="602" t="s">
        <v>499</v>
      </c>
      <c r="U2319" s="602" t="s">
        <v>499</v>
      </c>
      <c r="V2319" s="602" t="s">
        <v>499</v>
      </c>
      <c r="W2319" s="602" t="s">
        <v>498</v>
      </c>
      <c r="X2319" s="602" t="s">
        <v>499</v>
      </c>
    </row>
    <row r="2320" spans="1:24" s="602" customFormat="1">
      <c r="A2320" s="602">
        <v>411601</v>
      </c>
      <c r="B2320" s="602" t="s">
        <v>5842</v>
      </c>
      <c r="C2320" s="602" t="s">
        <v>497</v>
      </c>
      <c r="D2320" s="602" t="s">
        <v>499</v>
      </c>
      <c r="E2320" s="602" t="s">
        <v>497</v>
      </c>
      <c r="F2320" s="602" t="s">
        <v>497</v>
      </c>
      <c r="G2320" s="602" t="s">
        <v>499</v>
      </c>
      <c r="H2320" s="602" t="s">
        <v>497</v>
      </c>
      <c r="I2320" s="602" t="s">
        <v>497</v>
      </c>
      <c r="J2320" s="602" t="s">
        <v>499</v>
      </c>
      <c r="K2320" s="602" t="s">
        <v>499</v>
      </c>
      <c r="L2320" s="602" t="s">
        <v>498</v>
      </c>
      <c r="M2320" s="602" t="s">
        <v>499</v>
      </c>
      <c r="N2320" s="602" t="s">
        <v>499</v>
      </c>
      <c r="O2320" s="602" t="s">
        <v>499</v>
      </c>
      <c r="P2320" s="602" t="s">
        <v>497</v>
      </c>
      <c r="Q2320" s="602" t="s">
        <v>499</v>
      </c>
      <c r="R2320" s="602" t="s">
        <v>498</v>
      </c>
      <c r="S2320" s="602" t="s">
        <v>497</v>
      </c>
      <c r="T2320" s="602" t="s">
        <v>499</v>
      </c>
      <c r="U2320" s="602" t="s">
        <v>497</v>
      </c>
      <c r="V2320" s="602" t="s">
        <v>497</v>
      </c>
      <c r="W2320" s="602" t="s">
        <v>499</v>
      </c>
      <c r="X2320" s="602" t="s">
        <v>499</v>
      </c>
    </row>
    <row r="2321" spans="1:24" s="602" customFormat="1">
      <c r="A2321" s="602">
        <v>420046</v>
      </c>
      <c r="B2321" s="602" t="s">
        <v>5842</v>
      </c>
      <c r="C2321" s="602" t="s">
        <v>497</v>
      </c>
      <c r="D2321" s="602" t="s">
        <v>499</v>
      </c>
      <c r="E2321" s="602" t="s">
        <v>499</v>
      </c>
      <c r="F2321" s="602" t="s">
        <v>497</v>
      </c>
      <c r="G2321" s="602" t="s">
        <v>499</v>
      </c>
      <c r="H2321" s="602" t="s">
        <v>497</v>
      </c>
      <c r="I2321" s="602" t="s">
        <v>497</v>
      </c>
      <c r="J2321" s="602" t="s">
        <v>499</v>
      </c>
      <c r="K2321" s="602" t="s">
        <v>499</v>
      </c>
      <c r="L2321" s="602" t="s">
        <v>499</v>
      </c>
      <c r="M2321" s="602" t="s">
        <v>499</v>
      </c>
      <c r="N2321" s="602" t="s">
        <v>497</v>
      </c>
      <c r="O2321" s="602" t="s">
        <v>497</v>
      </c>
      <c r="P2321" s="602" t="s">
        <v>499</v>
      </c>
      <c r="Q2321" s="602" t="s">
        <v>497</v>
      </c>
      <c r="R2321" s="602" t="s">
        <v>498</v>
      </c>
      <c r="S2321" s="602" t="s">
        <v>498</v>
      </c>
      <c r="T2321" s="602" t="s">
        <v>499</v>
      </c>
      <c r="U2321" s="602" t="s">
        <v>499</v>
      </c>
      <c r="V2321" s="602" t="s">
        <v>499</v>
      </c>
      <c r="W2321" s="602" t="s">
        <v>499</v>
      </c>
      <c r="X2321" s="602" t="s">
        <v>499</v>
      </c>
    </row>
    <row r="2322" spans="1:24" s="602" customFormat="1">
      <c r="A2322" s="602">
        <v>423747</v>
      </c>
      <c r="B2322" s="602" t="s">
        <v>5842</v>
      </c>
      <c r="C2322" s="602" t="s">
        <v>497</v>
      </c>
      <c r="D2322" s="602" t="s">
        <v>499</v>
      </c>
      <c r="E2322" s="602" t="s">
        <v>499</v>
      </c>
      <c r="F2322" s="602" t="s">
        <v>499</v>
      </c>
      <c r="G2322" s="602" t="s">
        <v>499</v>
      </c>
      <c r="H2322" s="602" t="s">
        <v>497</v>
      </c>
      <c r="I2322" s="602" t="s">
        <v>499</v>
      </c>
      <c r="J2322" s="602" t="s">
        <v>499</v>
      </c>
      <c r="K2322" s="602" t="s">
        <v>497</v>
      </c>
      <c r="L2322" s="602" t="s">
        <v>499</v>
      </c>
      <c r="M2322" s="602" t="s">
        <v>499</v>
      </c>
      <c r="N2322" s="602" t="s">
        <v>499</v>
      </c>
      <c r="O2322" s="602" t="s">
        <v>499</v>
      </c>
      <c r="P2322" s="602" t="s">
        <v>499</v>
      </c>
      <c r="Q2322" s="602" t="s">
        <v>499</v>
      </c>
      <c r="R2322" s="602" t="s">
        <v>498</v>
      </c>
      <c r="S2322" s="602" t="s">
        <v>499</v>
      </c>
      <c r="T2322" s="602" t="s">
        <v>499</v>
      </c>
      <c r="U2322" s="602" t="s">
        <v>499</v>
      </c>
      <c r="V2322" s="602" t="s">
        <v>499</v>
      </c>
      <c r="W2322" s="602" t="s">
        <v>499</v>
      </c>
      <c r="X2322" s="602" t="s">
        <v>499</v>
      </c>
    </row>
    <row r="2323" spans="1:24" s="602" customFormat="1">
      <c r="A2323" s="602">
        <v>421902</v>
      </c>
      <c r="B2323" s="602" t="s">
        <v>5842</v>
      </c>
      <c r="C2323" s="602" t="s">
        <v>497</v>
      </c>
      <c r="D2323" s="602" t="s">
        <v>499</v>
      </c>
      <c r="E2323" s="602" t="s">
        <v>497</v>
      </c>
      <c r="F2323" s="602" t="s">
        <v>499</v>
      </c>
      <c r="G2323" s="602" t="s">
        <v>497</v>
      </c>
      <c r="H2323" s="602" t="s">
        <v>497</v>
      </c>
      <c r="I2323" s="602" t="s">
        <v>497</v>
      </c>
      <c r="J2323" s="602" t="s">
        <v>497</v>
      </c>
      <c r="K2323" s="602" t="s">
        <v>497</v>
      </c>
      <c r="L2323" s="602" t="s">
        <v>498</v>
      </c>
      <c r="M2323" s="602" t="s">
        <v>497</v>
      </c>
      <c r="N2323" s="602" t="s">
        <v>499</v>
      </c>
      <c r="O2323" s="602" t="s">
        <v>499</v>
      </c>
      <c r="P2323" s="602" t="s">
        <v>497</v>
      </c>
      <c r="Q2323" s="602" t="s">
        <v>499</v>
      </c>
      <c r="R2323" s="602" t="s">
        <v>498</v>
      </c>
      <c r="S2323" s="602" t="s">
        <v>499</v>
      </c>
      <c r="T2323" s="602" t="s">
        <v>499</v>
      </c>
      <c r="U2323" s="602" t="s">
        <v>499</v>
      </c>
      <c r="V2323" s="602" t="s">
        <v>497</v>
      </c>
      <c r="W2323" s="602" t="s">
        <v>497</v>
      </c>
      <c r="X2323" s="602" t="s">
        <v>499</v>
      </c>
    </row>
    <row r="2324" spans="1:24" s="602" customFormat="1">
      <c r="A2324" s="602">
        <v>423805</v>
      </c>
      <c r="B2324" s="602" t="s">
        <v>5842</v>
      </c>
      <c r="C2324" s="602" t="s">
        <v>497</v>
      </c>
      <c r="D2324" s="602" t="s">
        <v>499</v>
      </c>
      <c r="E2324" s="602" t="s">
        <v>499</v>
      </c>
      <c r="F2324" s="602" t="s">
        <v>499</v>
      </c>
      <c r="G2324" s="602" t="s">
        <v>497</v>
      </c>
      <c r="H2324" s="602" t="s">
        <v>499</v>
      </c>
      <c r="I2324" s="602" t="s">
        <v>499</v>
      </c>
      <c r="J2324" s="602" t="s">
        <v>499</v>
      </c>
      <c r="K2324" s="602" t="s">
        <v>499</v>
      </c>
      <c r="L2324" s="602" t="s">
        <v>499</v>
      </c>
      <c r="M2324" s="602" t="s">
        <v>499</v>
      </c>
      <c r="N2324" s="602" t="s">
        <v>497</v>
      </c>
      <c r="O2324" s="602" t="s">
        <v>499</v>
      </c>
      <c r="P2324" s="602" t="s">
        <v>499</v>
      </c>
      <c r="Q2324" s="602" t="s">
        <v>497</v>
      </c>
      <c r="R2324" s="602" t="s">
        <v>498</v>
      </c>
      <c r="S2324" s="602" t="s">
        <v>498</v>
      </c>
      <c r="T2324" s="602" t="s">
        <v>499</v>
      </c>
      <c r="U2324" s="602" t="s">
        <v>498</v>
      </c>
      <c r="V2324" s="602" t="s">
        <v>498</v>
      </c>
      <c r="W2324" s="602" t="s">
        <v>498</v>
      </c>
      <c r="X2324" s="602" t="s">
        <v>498</v>
      </c>
    </row>
    <row r="2325" spans="1:24" s="602" customFormat="1">
      <c r="A2325" s="602">
        <v>417446</v>
      </c>
      <c r="B2325" s="602" t="s">
        <v>5842</v>
      </c>
      <c r="C2325" s="602" t="s">
        <v>497</v>
      </c>
      <c r="D2325" s="602" t="s">
        <v>499</v>
      </c>
      <c r="E2325" s="602" t="s">
        <v>499</v>
      </c>
      <c r="F2325" s="602" t="s">
        <v>497</v>
      </c>
      <c r="G2325" s="602" t="s">
        <v>497</v>
      </c>
      <c r="H2325" s="602" t="s">
        <v>497</v>
      </c>
      <c r="I2325" s="602" t="s">
        <v>499</v>
      </c>
      <c r="J2325" s="602" t="s">
        <v>499</v>
      </c>
      <c r="K2325" s="602" t="s">
        <v>499</v>
      </c>
      <c r="L2325" s="602" t="s">
        <v>497</v>
      </c>
      <c r="M2325" s="602" t="s">
        <v>499</v>
      </c>
      <c r="N2325" s="602" t="s">
        <v>498</v>
      </c>
      <c r="O2325" s="602" t="s">
        <v>499</v>
      </c>
      <c r="P2325" s="602" t="s">
        <v>499</v>
      </c>
      <c r="Q2325" s="602" t="s">
        <v>497</v>
      </c>
      <c r="R2325" s="602" t="s">
        <v>498</v>
      </c>
      <c r="S2325" s="602" t="s">
        <v>497</v>
      </c>
      <c r="T2325" s="602" t="s">
        <v>498</v>
      </c>
      <c r="U2325" s="602" t="s">
        <v>498</v>
      </c>
      <c r="V2325" s="602" t="s">
        <v>498</v>
      </c>
      <c r="W2325" s="602" t="s">
        <v>499</v>
      </c>
      <c r="X2325" s="602" t="s">
        <v>498</v>
      </c>
    </row>
    <row r="2326" spans="1:24" s="602" customFormat="1">
      <c r="A2326" s="602">
        <v>418750</v>
      </c>
      <c r="B2326" s="602" t="s">
        <v>5842</v>
      </c>
      <c r="C2326" s="602" t="s">
        <v>497</v>
      </c>
      <c r="D2326" s="602" t="s">
        <v>499</v>
      </c>
      <c r="E2326" s="602" t="s">
        <v>497</v>
      </c>
      <c r="F2326" s="602" t="s">
        <v>497</v>
      </c>
      <c r="G2326" s="602" t="s">
        <v>497</v>
      </c>
      <c r="H2326" s="602" t="s">
        <v>499</v>
      </c>
      <c r="I2326" s="602" t="s">
        <v>497</v>
      </c>
      <c r="J2326" s="602" t="s">
        <v>497</v>
      </c>
      <c r="K2326" s="602" t="s">
        <v>497</v>
      </c>
      <c r="L2326" s="602" t="s">
        <v>498</v>
      </c>
      <c r="M2326" s="602" t="s">
        <v>499</v>
      </c>
      <c r="N2326" s="602" t="s">
        <v>499</v>
      </c>
      <c r="O2326" s="602" t="s">
        <v>497</v>
      </c>
      <c r="P2326" s="602" t="s">
        <v>498</v>
      </c>
      <c r="Q2326" s="602" t="s">
        <v>498</v>
      </c>
      <c r="R2326" s="602" t="s">
        <v>499</v>
      </c>
      <c r="S2326" s="602" t="s">
        <v>498</v>
      </c>
      <c r="T2326" s="602" t="s">
        <v>499</v>
      </c>
      <c r="U2326" s="602" t="s">
        <v>499</v>
      </c>
      <c r="V2326" s="602" t="s">
        <v>498</v>
      </c>
      <c r="W2326" s="602" t="s">
        <v>499</v>
      </c>
      <c r="X2326" s="602" t="s">
        <v>499</v>
      </c>
    </row>
    <row r="2327" spans="1:24" s="602" customFormat="1">
      <c r="A2327" s="602">
        <v>422094</v>
      </c>
      <c r="B2327" s="602" t="s">
        <v>5842</v>
      </c>
      <c r="C2327" s="602" t="s">
        <v>497</v>
      </c>
      <c r="D2327" s="602" t="s">
        <v>499</v>
      </c>
      <c r="E2327" s="602" t="s">
        <v>497</v>
      </c>
      <c r="F2327" s="602" t="s">
        <v>499</v>
      </c>
      <c r="G2327" s="602" t="s">
        <v>497</v>
      </c>
      <c r="H2327" s="602" t="s">
        <v>497</v>
      </c>
      <c r="I2327" s="602" t="s">
        <v>497</v>
      </c>
      <c r="J2327" s="602" t="s">
        <v>497</v>
      </c>
      <c r="K2327" s="602" t="s">
        <v>499</v>
      </c>
      <c r="L2327" s="602" t="s">
        <v>498</v>
      </c>
      <c r="M2327" s="602" t="s">
        <v>499</v>
      </c>
      <c r="N2327" s="602" t="s">
        <v>499</v>
      </c>
      <c r="O2327" s="602" t="s">
        <v>497</v>
      </c>
      <c r="P2327" s="602" t="s">
        <v>497</v>
      </c>
      <c r="Q2327" s="602" t="s">
        <v>498</v>
      </c>
      <c r="R2327" s="602" t="s">
        <v>498</v>
      </c>
      <c r="S2327" s="602" t="s">
        <v>499</v>
      </c>
      <c r="T2327" s="602" t="s">
        <v>498</v>
      </c>
      <c r="U2327" s="602" t="s">
        <v>499</v>
      </c>
      <c r="V2327" s="602" t="s">
        <v>499</v>
      </c>
      <c r="W2327" s="602" t="s">
        <v>498</v>
      </c>
      <c r="X2327" s="602" t="s">
        <v>498</v>
      </c>
    </row>
    <row r="2328" spans="1:24" s="602" customFormat="1">
      <c r="A2328" s="602">
        <v>422131</v>
      </c>
      <c r="B2328" s="602" t="s">
        <v>5842</v>
      </c>
      <c r="C2328" s="602" t="s">
        <v>497</v>
      </c>
      <c r="D2328" s="602" t="s">
        <v>499</v>
      </c>
      <c r="E2328" s="602" t="s">
        <v>497</v>
      </c>
      <c r="F2328" s="602" t="s">
        <v>497</v>
      </c>
      <c r="G2328" s="602" t="s">
        <v>497</v>
      </c>
      <c r="H2328" s="602" t="s">
        <v>497</v>
      </c>
      <c r="I2328" s="602" t="s">
        <v>497</v>
      </c>
      <c r="J2328" s="602" t="s">
        <v>497</v>
      </c>
      <c r="K2328" s="602" t="s">
        <v>499</v>
      </c>
      <c r="L2328" s="602" t="s">
        <v>498</v>
      </c>
      <c r="M2328" s="602" t="s">
        <v>497</v>
      </c>
      <c r="N2328" s="602" t="s">
        <v>499</v>
      </c>
      <c r="O2328" s="602" t="s">
        <v>499</v>
      </c>
      <c r="P2328" s="602" t="s">
        <v>499</v>
      </c>
      <c r="Q2328" s="602" t="s">
        <v>497</v>
      </c>
      <c r="R2328" s="602" t="s">
        <v>499</v>
      </c>
      <c r="S2328" s="602" t="s">
        <v>497</v>
      </c>
      <c r="T2328" s="602" t="s">
        <v>499</v>
      </c>
      <c r="U2328" s="602" t="s">
        <v>499</v>
      </c>
      <c r="V2328" s="602" t="s">
        <v>499</v>
      </c>
      <c r="W2328" s="602" t="s">
        <v>499</v>
      </c>
      <c r="X2328" s="602" t="s">
        <v>499</v>
      </c>
    </row>
    <row r="2329" spans="1:24" s="602" customFormat="1">
      <c r="A2329" s="602">
        <v>422135</v>
      </c>
      <c r="B2329" s="602" t="s">
        <v>5842</v>
      </c>
      <c r="C2329" s="602" t="s">
        <v>497</v>
      </c>
      <c r="D2329" s="602" t="s">
        <v>499</v>
      </c>
      <c r="E2329" s="602" t="s">
        <v>499</v>
      </c>
      <c r="F2329" s="602" t="s">
        <v>499</v>
      </c>
      <c r="G2329" s="602" t="s">
        <v>499</v>
      </c>
      <c r="H2329" s="602" t="s">
        <v>497</v>
      </c>
      <c r="I2329" s="602" t="s">
        <v>497</v>
      </c>
      <c r="J2329" s="602" t="s">
        <v>497</v>
      </c>
      <c r="K2329" s="602" t="s">
        <v>497</v>
      </c>
      <c r="L2329" s="602" t="s">
        <v>498</v>
      </c>
      <c r="M2329" s="602" t="s">
        <v>497</v>
      </c>
      <c r="N2329" s="602" t="s">
        <v>497</v>
      </c>
      <c r="O2329" s="602" t="s">
        <v>497</v>
      </c>
      <c r="P2329" s="602" t="s">
        <v>497</v>
      </c>
      <c r="Q2329" s="602" t="s">
        <v>497</v>
      </c>
      <c r="R2329" s="602" t="s">
        <v>498</v>
      </c>
      <c r="S2329" s="602" t="s">
        <v>498</v>
      </c>
      <c r="T2329" s="602" t="s">
        <v>499</v>
      </c>
      <c r="U2329" s="602" t="s">
        <v>499</v>
      </c>
      <c r="V2329" s="602" t="s">
        <v>499</v>
      </c>
      <c r="W2329" s="602" t="s">
        <v>499</v>
      </c>
      <c r="X2329" s="602" t="s">
        <v>499</v>
      </c>
    </row>
    <row r="2330" spans="1:24" s="602" customFormat="1">
      <c r="A2330" s="602">
        <v>423943</v>
      </c>
      <c r="B2330" s="602" t="s">
        <v>5842</v>
      </c>
      <c r="C2330" s="602" t="s">
        <v>497</v>
      </c>
      <c r="D2330" s="602" t="s">
        <v>499</v>
      </c>
      <c r="E2330" s="602" t="s">
        <v>499</v>
      </c>
      <c r="F2330" s="602" t="s">
        <v>497</v>
      </c>
      <c r="G2330" s="602" t="s">
        <v>499</v>
      </c>
      <c r="H2330" s="602" t="s">
        <v>499</v>
      </c>
      <c r="I2330" s="602" t="s">
        <v>499</v>
      </c>
      <c r="J2330" s="602" t="s">
        <v>499</v>
      </c>
      <c r="K2330" s="602" t="s">
        <v>497</v>
      </c>
      <c r="L2330" s="602" t="s">
        <v>497</v>
      </c>
      <c r="M2330" s="602" t="s">
        <v>499</v>
      </c>
      <c r="N2330" s="602" t="s">
        <v>499</v>
      </c>
      <c r="O2330" s="602" t="s">
        <v>497</v>
      </c>
      <c r="P2330" s="602" t="s">
        <v>497</v>
      </c>
      <c r="Q2330" s="602" t="s">
        <v>497</v>
      </c>
      <c r="R2330" s="602" t="s">
        <v>499</v>
      </c>
      <c r="S2330" s="602" t="s">
        <v>499</v>
      </c>
      <c r="T2330" s="602" t="s">
        <v>498</v>
      </c>
      <c r="U2330" s="602" t="s">
        <v>498</v>
      </c>
      <c r="V2330" s="602" t="s">
        <v>498</v>
      </c>
      <c r="W2330" s="602" t="s">
        <v>498</v>
      </c>
      <c r="X2330" s="602" t="s">
        <v>498</v>
      </c>
    </row>
    <row r="2331" spans="1:24" s="602" customFormat="1">
      <c r="A2331" s="602">
        <v>422144</v>
      </c>
      <c r="B2331" s="602" t="s">
        <v>5842</v>
      </c>
      <c r="C2331" s="602" t="s">
        <v>497</v>
      </c>
      <c r="D2331" s="602" t="s">
        <v>499</v>
      </c>
      <c r="E2331" s="602" t="s">
        <v>499</v>
      </c>
      <c r="F2331" s="602" t="s">
        <v>497</v>
      </c>
      <c r="G2331" s="602" t="s">
        <v>497</v>
      </c>
      <c r="H2331" s="602" t="s">
        <v>499</v>
      </c>
      <c r="I2331" s="602" t="s">
        <v>497</v>
      </c>
      <c r="J2331" s="602" t="s">
        <v>497</v>
      </c>
      <c r="K2331" s="602" t="s">
        <v>499</v>
      </c>
      <c r="L2331" s="602" t="s">
        <v>498</v>
      </c>
      <c r="M2331" s="602" t="s">
        <v>497</v>
      </c>
      <c r="N2331" s="602" t="s">
        <v>499</v>
      </c>
      <c r="O2331" s="602" t="s">
        <v>497</v>
      </c>
      <c r="P2331" s="602" t="s">
        <v>499</v>
      </c>
      <c r="Q2331" s="602" t="s">
        <v>498</v>
      </c>
      <c r="R2331" s="602" t="s">
        <v>498</v>
      </c>
      <c r="S2331" s="602" t="s">
        <v>499</v>
      </c>
      <c r="T2331" s="602" t="s">
        <v>499</v>
      </c>
      <c r="U2331" s="602" t="s">
        <v>499</v>
      </c>
      <c r="V2331" s="602" t="s">
        <v>499</v>
      </c>
      <c r="W2331" s="602" t="s">
        <v>498</v>
      </c>
      <c r="X2331" s="602" t="s">
        <v>499</v>
      </c>
    </row>
    <row r="2332" spans="1:24" s="602" customFormat="1">
      <c r="A2332" s="602">
        <v>423957</v>
      </c>
      <c r="B2332" s="602" t="s">
        <v>5842</v>
      </c>
      <c r="C2332" s="602" t="s">
        <v>497</v>
      </c>
      <c r="D2332" s="602" t="s">
        <v>499</v>
      </c>
      <c r="E2332" s="602" t="s">
        <v>499</v>
      </c>
      <c r="F2332" s="602" t="s">
        <v>499</v>
      </c>
      <c r="G2332" s="602" t="s">
        <v>499</v>
      </c>
      <c r="H2332" s="602" t="s">
        <v>499</v>
      </c>
      <c r="I2332" s="602" t="s">
        <v>499</v>
      </c>
      <c r="J2332" s="602" t="s">
        <v>499</v>
      </c>
      <c r="K2332" s="602" t="s">
        <v>499</v>
      </c>
      <c r="L2332" s="602" t="s">
        <v>498</v>
      </c>
      <c r="M2332" s="602" t="s">
        <v>499</v>
      </c>
      <c r="N2332" s="602" t="s">
        <v>499</v>
      </c>
      <c r="O2332" s="602" t="s">
        <v>499</v>
      </c>
      <c r="P2332" s="602" t="s">
        <v>499</v>
      </c>
      <c r="Q2332" s="602" t="s">
        <v>498</v>
      </c>
      <c r="R2332" s="602" t="s">
        <v>498</v>
      </c>
      <c r="S2332" s="602" t="s">
        <v>499</v>
      </c>
      <c r="T2332" s="602" t="s">
        <v>499</v>
      </c>
      <c r="U2332" s="602" t="s">
        <v>499</v>
      </c>
      <c r="V2332" s="602" t="s">
        <v>498</v>
      </c>
      <c r="W2332" s="602" t="s">
        <v>498</v>
      </c>
      <c r="X2332" s="602" t="s">
        <v>499</v>
      </c>
    </row>
    <row r="2333" spans="1:24" s="602" customFormat="1">
      <c r="A2333" s="602">
        <v>417547</v>
      </c>
      <c r="B2333" s="602" t="s">
        <v>5842</v>
      </c>
      <c r="C2333" s="602" t="s">
        <v>497</v>
      </c>
      <c r="D2333" s="602" t="s">
        <v>499</v>
      </c>
      <c r="E2333" s="602" t="s">
        <v>499</v>
      </c>
      <c r="F2333" s="602" t="s">
        <v>499</v>
      </c>
      <c r="G2333" s="602" t="s">
        <v>499</v>
      </c>
      <c r="H2333" s="602" t="s">
        <v>499</v>
      </c>
      <c r="I2333" s="602" t="s">
        <v>498</v>
      </c>
      <c r="J2333" s="602" t="s">
        <v>497</v>
      </c>
      <c r="K2333" s="602" t="s">
        <v>499</v>
      </c>
      <c r="L2333" s="602" t="s">
        <v>499</v>
      </c>
      <c r="M2333" s="602" t="s">
        <v>499</v>
      </c>
      <c r="N2333" s="602" t="s">
        <v>497</v>
      </c>
      <c r="O2333" s="602" t="s">
        <v>499</v>
      </c>
      <c r="P2333" s="602" t="s">
        <v>497</v>
      </c>
      <c r="Q2333" s="602" t="s">
        <v>497</v>
      </c>
      <c r="R2333" s="602" t="s">
        <v>498</v>
      </c>
      <c r="S2333" s="602" t="s">
        <v>499</v>
      </c>
      <c r="T2333" s="602" t="s">
        <v>497</v>
      </c>
      <c r="U2333" s="602" t="s">
        <v>497</v>
      </c>
      <c r="V2333" s="602" t="s">
        <v>497</v>
      </c>
      <c r="W2333" s="602" t="s">
        <v>497</v>
      </c>
      <c r="X2333" s="602" t="s">
        <v>499</v>
      </c>
    </row>
    <row r="2334" spans="1:24" s="602" customFormat="1">
      <c r="A2334" s="602">
        <v>422172</v>
      </c>
      <c r="B2334" s="602" t="s">
        <v>5842</v>
      </c>
      <c r="C2334" s="602" t="s">
        <v>497</v>
      </c>
      <c r="D2334" s="602" t="s">
        <v>499</v>
      </c>
      <c r="E2334" s="602" t="s">
        <v>497</v>
      </c>
      <c r="F2334" s="602" t="s">
        <v>497</v>
      </c>
      <c r="G2334" s="602" t="s">
        <v>499</v>
      </c>
      <c r="H2334" s="602" t="s">
        <v>499</v>
      </c>
      <c r="I2334" s="602" t="s">
        <v>497</v>
      </c>
      <c r="J2334" s="602" t="s">
        <v>497</v>
      </c>
      <c r="K2334" s="602" t="s">
        <v>497</v>
      </c>
      <c r="L2334" s="602" t="s">
        <v>499</v>
      </c>
      <c r="M2334" s="602" t="s">
        <v>497</v>
      </c>
      <c r="N2334" s="602" t="s">
        <v>499</v>
      </c>
      <c r="O2334" s="602" t="s">
        <v>499</v>
      </c>
      <c r="P2334" s="602" t="s">
        <v>497</v>
      </c>
      <c r="Q2334" s="602" t="s">
        <v>499</v>
      </c>
      <c r="R2334" s="602" t="s">
        <v>499</v>
      </c>
      <c r="S2334" s="602" t="s">
        <v>499</v>
      </c>
      <c r="T2334" s="602" t="s">
        <v>499</v>
      </c>
      <c r="U2334" s="602" t="s">
        <v>499</v>
      </c>
      <c r="V2334" s="602" t="s">
        <v>499</v>
      </c>
      <c r="W2334" s="602" t="s">
        <v>499</v>
      </c>
      <c r="X2334" s="602" t="s">
        <v>499</v>
      </c>
    </row>
    <row r="2335" spans="1:24" s="602" customFormat="1">
      <c r="A2335" s="602">
        <v>422192</v>
      </c>
      <c r="B2335" s="602" t="s">
        <v>5842</v>
      </c>
      <c r="C2335" s="602" t="s">
        <v>497</v>
      </c>
      <c r="D2335" s="602" t="s">
        <v>499</v>
      </c>
      <c r="E2335" s="602" t="s">
        <v>497</v>
      </c>
      <c r="F2335" s="602" t="s">
        <v>499</v>
      </c>
      <c r="G2335" s="602" t="s">
        <v>499</v>
      </c>
      <c r="H2335" s="602" t="s">
        <v>497</v>
      </c>
      <c r="I2335" s="602" t="s">
        <v>499</v>
      </c>
      <c r="J2335" s="602" t="s">
        <v>497</v>
      </c>
      <c r="K2335" s="602" t="s">
        <v>497</v>
      </c>
      <c r="L2335" s="602" t="s">
        <v>499</v>
      </c>
      <c r="M2335" s="602" t="s">
        <v>497</v>
      </c>
      <c r="N2335" s="602" t="s">
        <v>499</v>
      </c>
      <c r="O2335" s="602" t="s">
        <v>499</v>
      </c>
      <c r="P2335" s="602" t="s">
        <v>499</v>
      </c>
      <c r="Q2335" s="602" t="s">
        <v>498</v>
      </c>
      <c r="R2335" s="602" t="s">
        <v>499</v>
      </c>
      <c r="S2335" s="602" t="s">
        <v>498</v>
      </c>
      <c r="T2335" s="602" t="s">
        <v>499</v>
      </c>
      <c r="U2335" s="602" t="s">
        <v>499</v>
      </c>
      <c r="V2335" s="602" t="s">
        <v>499</v>
      </c>
      <c r="W2335" s="602" t="s">
        <v>497</v>
      </c>
      <c r="X2335" s="602" t="s">
        <v>499</v>
      </c>
    </row>
    <row r="2336" spans="1:24" s="602" customFormat="1">
      <c r="A2336" s="602">
        <v>420297</v>
      </c>
      <c r="B2336" s="602" t="s">
        <v>5842</v>
      </c>
      <c r="C2336" s="602" t="s">
        <v>497</v>
      </c>
      <c r="D2336" s="602" t="s">
        <v>499</v>
      </c>
      <c r="E2336" s="602" t="s">
        <v>499</v>
      </c>
      <c r="F2336" s="602" t="s">
        <v>497</v>
      </c>
      <c r="G2336" s="602" t="s">
        <v>497</v>
      </c>
      <c r="H2336" s="602" t="s">
        <v>497</v>
      </c>
      <c r="I2336" s="602" t="s">
        <v>497</v>
      </c>
      <c r="J2336" s="602" t="s">
        <v>499</v>
      </c>
      <c r="K2336" s="602" t="s">
        <v>497</v>
      </c>
      <c r="L2336" s="602" t="s">
        <v>499</v>
      </c>
      <c r="M2336" s="602" t="s">
        <v>497</v>
      </c>
      <c r="N2336" s="602" t="s">
        <v>497</v>
      </c>
      <c r="O2336" s="602" t="s">
        <v>497</v>
      </c>
      <c r="P2336" s="602" t="s">
        <v>497</v>
      </c>
      <c r="Q2336" s="602" t="s">
        <v>499</v>
      </c>
      <c r="R2336" s="602" t="s">
        <v>499</v>
      </c>
      <c r="S2336" s="602" t="s">
        <v>499</v>
      </c>
      <c r="T2336" s="602" t="s">
        <v>499</v>
      </c>
      <c r="U2336" s="602" t="s">
        <v>497</v>
      </c>
      <c r="V2336" s="602" t="s">
        <v>499</v>
      </c>
      <c r="W2336" s="602" t="s">
        <v>499</v>
      </c>
      <c r="X2336" s="602" t="s">
        <v>499</v>
      </c>
    </row>
    <row r="2337" spans="1:24" s="602" customFormat="1">
      <c r="A2337" s="602">
        <v>422240</v>
      </c>
      <c r="B2337" s="602" t="s">
        <v>5842</v>
      </c>
      <c r="C2337" s="602" t="s">
        <v>497</v>
      </c>
      <c r="D2337" s="602" t="s">
        <v>499</v>
      </c>
      <c r="E2337" s="602" t="s">
        <v>497</v>
      </c>
      <c r="F2337" s="602" t="s">
        <v>499</v>
      </c>
      <c r="G2337" s="602" t="s">
        <v>497</v>
      </c>
      <c r="H2337" s="602" t="s">
        <v>497</v>
      </c>
      <c r="I2337" s="602" t="s">
        <v>499</v>
      </c>
      <c r="J2337" s="602" t="s">
        <v>497</v>
      </c>
      <c r="K2337" s="602" t="s">
        <v>497</v>
      </c>
      <c r="L2337" s="602" t="s">
        <v>498</v>
      </c>
      <c r="M2337" s="602" t="s">
        <v>497</v>
      </c>
      <c r="N2337" s="602" t="s">
        <v>499</v>
      </c>
      <c r="O2337" s="602" t="s">
        <v>499</v>
      </c>
      <c r="P2337" s="602" t="s">
        <v>499</v>
      </c>
      <c r="Q2337" s="602" t="s">
        <v>498</v>
      </c>
      <c r="R2337" s="602" t="s">
        <v>498</v>
      </c>
      <c r="S2337" s="602" t="s">
        <v>498</v>
      </c>
      <c r="T2337" s="602" t="s">
        <v>499</v>
      </c>
      <c r="U2337" s="602" t="s">
        <v>499</v>
      </c>
      <c r="V2337" s="602" t="s">
        <v>499</v>
      </c>
      <c r="W2337" s="602" t="s">
        <v>499</v>
      </c>
      <c r="X2337" s="602" t="s">
        <v>499</v>
      </c>
    </row>
    <row r="2338" spans="1:24" s="602" customFormat="1">
      <c r="A2338" s="602">
        <v>422260</v>
      </c>
      <c r="B2338" s="602" t="s">
        <v>5842</v>
      </c>
      <c r="C2338" s="602" t="s">
        <v>497</v>
      </c>
      <c r="D2338" s="602" t="s">
        <v>499</v>
      </c>
      <c r="E2338" s="602" t="s">
        <v>497</v>
      </c>
      <c r="F2338" s="602" t="s">
        <v>497</v>
      </c>
      <c r="G2338" s="602" t="s">
        <v>497</v>
      </c>
      <c r="H2338" s="602" t="s">
        <v>499</v>
      </c>
      <c r="I2338" s="602" t="s">
        <v>497</v>
      </c>
      <c r="J2338" s="602" t="s">
        <v>499</v>
      </c>
      <c r="K2338" s="602" t="s">
        <v>499</v>
      </c>
      <c r="L2338" s="602" t="s">
        <v>497</v>
      </c>
      <c r="M2338" s="602" t="s">
        <v>499</v>
      </c>
      <c r="N2338" s="602" t="s">
        <v>499</v>
      </c>
      <c r="O2338" s="602" t="s">
        <v>499</v>
      </c>
      <c r="P2338" s="602" t="s">
        <v>497</v>
      </c>
      <c r="Q2338" s="602" t="s">
        <v>498</v>
      </c>
      <c r="R2338" s="602" t="s">
        <v>499</v>
      </c>
      <c r="S2338" s="602" t="s">
        <v>497</v>
      </c>
      <c r="T2338" s="602" t="s">
        <v>499</v>
      </c>
      <c r="U2338" s="602" t="s">
        <v>499</v>
      </c>
      <c r="V2338" s="602" t="s">
        <v>497</v>
      </c>
      <c r="W2338" s="602" t="s">
        <v>499</v>
      </c>
      <c r="X2338" s="602" t="s">
        <v>499</v>
      </c>
    </row>
    <row r="2339" spans="1:24" s="602" customFormat="1">
      <c r="A2339" s="602">
        <v>418996</v>
      </c>
      <c r="B2339" s="602" t="s">
        <v>5842</v>
      </c>
      <c r="C2339" s="602" t="s">
        <v>497</v>
      </c>
      <c r="D2339" s="602" t="s">
        <v>499</v>
      </c>
      <c r="E2339" s="602" t="s">
        <v>499</v>
      </c>
      <c r="F2339" s="602" t="s">
        <v>499</v>
      </c>
      <c r="G2339" s="602" t="s">
        <v>499</v>
      </c>
      <c r="H2339" s="602" t="s">
        <v>499</v>
      </c>
      <c r="I2339" s="602" t="s">
        <v>499</v>
      </c>
      <c r="J2339" s="602" t="s">
        <v>499</v>
      </c>
      <c r="K2339" s="602" t="s">
        <v>499</v>
      </c>
      <c r="L2339" s="602" t="s">
        <v>498</v>
      </c>
      <c r="M2339" s="602" t="s">
        <v>499</v>
      </c>
      <c r="N2339" s="602" t="s">
        <v>499</v>
      </c>
      <c r="O2339" s="602" t="s">
        <v>499</v>
      </c>
      <c r="P2339" s="602" t="s">
        <v>499</v>
      </c>
      <c r="Q2339" s="602" t="s">
        <v>497</v>
      </c>
      <c r="R2339" s="602" t="s">
        <v>498</v>
      </c>
      <c r="S2339" s="602" t="s">
        <v>499</v>
      </c>
      <c r="T2339" s="602" t="s">
        <v>499</v>
      </c>
      <c r="U2339" s="602" t="s">
        <v>499</v>
      </c>
      <c r="V2339" s="602" t="s">
        <v>499</v>
      </c>
      <c r="W2339" s="602" t="s">
        <v>499</v>
      </c>
      <c r="X2339" s="602" t="s">
        <v>497</v>
      </c>
    </row>
    <row r="2340" spans="1:24" s="602" customFormat="1">
      <c r="A2340" s="602">
        <v>420357</v>
      </c>
      <c r="B2340" s="602" t="s">
        <v>5842</v>
      </c>
      <c r="C2340" s="602" t="s">
        <v>497</v>
      </c>
      <c r="D2340" s="602" t="s">
        <v>499</v>
      </c>
      <c r="E2340" s="602" t="s">
        <v>499</v>
      </c>
      <c r="F2340" s="602" t="s">
        <v>497</v>
      </c>
      <c r="G2340" s="602" t="s">
        <v>499</v>
      </c>
      <c r="H2340" s="602" t="s">
        <v>497</v>
      </c>
      <c r="I2340" s="602" t="s">
        <v>498</v>
      </c>
      <c r="J2340" s="602" t="s">
        <v>499</v>
      </c>
      <c r="K2340" s="602" t="s">
        <v>497</v>
      </c>
      <c r="L2340" s="602" t="s">
        <v>498</v>
      </c>
      <c r="M2340" s="602" t="s">
        <v>499</v>
      </c>
      <c r="N2340" s="602" t="s">
        <v>499</v>
      </c>
      <c r="O2340" s="602" t="s">
        <v>497</v>
      </c>
      <c r="P2340" s="602" t="s">
        <v>499</v>
      </c>
      <c r="Q2340" s="602" t="s">
        <v>497</v>
      </c>
      <c r="R2340" s="602" t="s">
        <v>499</v>
      </c>
      <c r="S2340" s="602" t="s">
        <v>499</v>
      </c>
      <c r="T2340" s="602" t="s">
        <v>497</v>
      </c>
      <c r="U2340" s="602" t="s">
        <v>499</v>
      </c>
      <c r="V2340" s="602" t="s">
        <v>499</v>
      </c>
      <c r="W2340" s="602" t="s">
        <v>497</v>
      </c>
      <c r="X2340" s="602" t="s">
        <v>497</v>
      </c>
    </row>
    <row r="2341" spans="1:24" s="602" customFormat="1">
      <c r="A2341" s="602">
        <v>422301</v>
      </c>
      <c r="B2341" s="602" t="s">
        <v>5842</v>
      </c>
      <c r="C2341" s="602" t="s">
        <v>497</v>
      </c>
      <c r="D2341" s="602" t="s">
        <v>499</v>
      </c>
      <c r="E2341" s="602" t="s">
        <v>497</v>
      </c>
      <c r="F2341" s="602" t="s">
        <v>499</v>
      </c>
      <c r="G2341" s="602" t="s">
        <v>497</v>
      </c>
      <c r="H2341" s="602" t="s">
        <v>499</v>
      </c>
      <c r="I2341" s="602" t="s">
        <v>497</v>
      </c>
      <c r="J2341" s="602" t="s">
        <v>497</v>
      </c>
      <c r="K2341" s="602" t="s">
        <v>497</v>
      </c>
      <c r="L2341" s="602" t="s">
        <v>499</v>
      </c>
      <c r="M2341" s="602" t="s">
        <v>497</v>
      </c>
      <c r="N2341" s="602" t="s">
        <v>499</v>
      </c>
      <c r="O2341" s="602" t="s">
        <v>499</v>
      </c>
      <c r="P2341" s="602" t="s">
        <v>499</v>
      </c>
      <c r="Q2341" s="602" t="s">
        <v>499</v>
      </c>
      <c r="R2341" s="602" t="s">
        <v>498</v>
      </c>
      <c r="S2341" s="602" t="s">
        <v>499</v>
      </c>
      <c r="T2341" s="602" t="s">
        <v>499</v>
      </c>
      <c r="U2341" s="602" t="s">
        <v>498</v>
      </c>
      <c r="V2341" s="602" t="s">
        <v>499</v>
      </c>
      <c r="W2341" s="602" t="s">
        <v>498</v>
      </c>
      <c r="X2341" s="602" t="s">
        <v>498</v>
      </c>
    </row>
    <row r="2342" spans="1:24" s="602" customFormat="1">
      <c r="A2342" s="602">
        <v>420348</v>
      </c>
      <c r="B2342" s="602" t="s">
        <v>5842</v>
      </c>
      <c r="C2342" s="602" t="s">
        <v>497</v>
      </c>
      <c r="D2342" s="602" t="s">
        <v>499</v>
      </c>
      <c r="E2342" s="602" t="s">
        <v>499</v>
      </c>
      <c r="F2342" s="602" t="s">
        <v>499</v>
      </c>
      <c r="G2342" s="602" t="s">
        <v>497</v>
      </c>
      <c r="H2342" s="602" t="s">
        <v>499</v>
      </c>
      <c r="I2342" s="602" t="s">
        <v>498</v>
      </c>
      <c r="J2342" s="602" t="s">
        <v>497</v>
      </c>
      <c r="K2342" s="602" t="s">
        <v>499</v>
      </c>
      <c r="L2342" s="602" t="s">
        <v>497</v>
      </c>
      <c r="M2342" s="602" t="s">
        <v>499</v>
      </c>
      <c r="N2342" s="602" t="s">
        <v>497</v>
      </c>
      <c r="O2342" s="602" t="s">
        <v>499</v>
      </c>
      <c r="P2342" s="602" t="s">
        <v>499</v>
      </c>
      <c r="Q2342" s="602" t="s">
        <v>497</v>
      </c>
      <c r="R2342" s="602" t="s">
        <v>499</v>
      </c>
      <c r="S2342" s="602" t="s">
        <v>497</v>
      </c>
      <c r="T2342" s="602" t="s">
        <v>497</v>
      </c>
      <c r="U2342" s="602" t="s">
        <v>497</v>
      </c>
      <c r="V2342" s="602" t="s">
        <v>497</v>
      </c>
      <c r="W2342" s="602" t="s">
        <v>497</v>
      </c>
      <c r="X2342" s="602" t="s">
        <v>497</v>
      </c>
    </row>
    <row r="2343" spans="1:24" s="602" customFormat="1">
      <c r="A2343" s="602">
        <v>422325</v>
      </c>
      <c r="B2343" s="602" t="s">
        <v>5842</v>
      </c>
      <c r="C2343" s="602" t="s">
        <v>497</v>
      </c>
      <c r="D2343" s="602" t="s">
        <v>499</v>
      </c>
      <c r="E2343" s="602" t="s">
        <v>497</v>
      </c>
      <c r="F2343" s="602" t="s">
        <v>499</v>
      </c>
      <c r="G2343" s="602" t="s">
        <v>499</v>
      </c>
      <c r="H2343" s="602" t="s">
        <v>497</v>
      </c>
      <c r="I2343" s="602" t="s">
        <v>497</v>
      </c>
      <c r="J2343" s="602" t="s">
        <v>499</v>
      </c>
      <c r="K2343" s="602" t="s">
        <v>499</v>
      </c>
      <c r="L2343" s="602" t="s">
        <v>499</v>
      </c>
      <c r="M2343" s="602" t="s">
        <v>499</v>
      </c>
      <c r="N2343" s="602" t="s">
        <v>499</v>
      </c>
      <c r="O2343" s="602" t="s">
        <v>499</v>
      </c>
      <c r="P2343" s="602" t="s">
        <v>499</v>
      </c>
      <c r="Q2343" s="602" t="s">
        <v>497</v>
      </c>
      <c r="R2343" s="602" t="s">
        <v>499</v>
      </c>
      <c r="S2343" s="602" t="s">
        <v>497</v>
      </c>
      <c r="T2343" s="602" t="s">
        <v>499</v>
      </c>
      <c r="U2343" s="602" t="s">
        <v>499</v>
      </c>
      <c r="V2343" s="602" t="s">
        <v>499</v>
      </c>
      <c r="W2343" s="602" t="s">
        <v>497</v>
      </c>
      <c r="X2343" s="602" t="s">
        <v>499</v>
      </c>
    </row>
    <row r="2344" spans="1:24" s="602" customFormat="1">
      <c r="A2344" s="602">
        <v>424158</v>
      </c>
      <c r="B2344" s="602" t="s">
        <v>5842</v>
      </c>
      <c r="C2344" s="602" t="s">
        <v>497</v>
      </c>
      <c r="D2344" s="602" t="s">
        <v>499</v>
      </c>
      <c r="E2344" s="602" t="s">
        <v>497</v>
      </c>
      <c r="F2344" s="602" t="s">
        <v>499</v>
      </c>
      <c r="G2344" s="602" t="s">
        <v>499</v>
      </c>
      <c r="H2344" s="602" t="s">
        <v>499</v>
      </c>
      <c r="I2344" s="602" t="s">
        <v>499</v>
      </c>
      <c r="J2344" s="602" t="s">
        <v>499</v>
      </c>
      <c r="K2344" s="602" t="s">
        <v>497</v>
      </c>
      <c r="L2344" s="602" t="s">
        <v>499</v>
      </c>
      <c r="M2344" s="602" t="s">
        <v>499</v>
      </c>
      <c r="N2344" s="602" t="s">
        <v>497</v>
      </c>
      <c r="O2344" s="602" t="s">
        <v>497</v>
      </c>
      <c r="P2344" s="602" t="s">
        <v>499</v>
      </c>
      <c r="Q2344" s="602" t="s">
        <v>497</v>
      </c>
      <c r="R2344" s="602" t="s">
        <v>498</v>
      </c>
      <c r="S2344" s="602" t="s">
        <v>499</v>
      </c>
      <c r="T2344" s="602" t="s">
        <v>499</v>
      </c>
      <c r="U2344" s="602" t="s">
        <v>498</v>
      </c>
      <c r="V2344" s="602" t="s">
        <v>499</v>
      </c>
      <c r="W2344" s="602" t="s">
        <v>499</v>
      </c>
      <c r="X2344" s="602" t="s">
        <v>499</v>
      </c>
    </row>
    <row r="2345" spans="1:24" s="602" customFormat="1">
      <c r="A2345" s="602">
        <v>424165</v>
      </c>
      <c r="B2345" s="602" t="s">
        <v>5842</v>
      </c>
      <c r="C2345" s="602" t="s">
        <v>497</v>
      </c>
      <c r="D2345" s="602" t="s">
        <v>499</v>
      </c>
      <c r="E2345" s="602" t="s">
        <v>497</v>
      </c>
      <c r="F2345" s="602" t="s">
        <v>499</v>
      </c>
      <c r="G2345" s="602" t="s">
        <v>499</v>
      </c>
      <c r="H2345" s="602" t="s">
        <v>499</v>
      </c>
      <c r="I2345" s="602" t="s">
        <v>498</v>
      </c>
      <c r="J2345" s="602" t="s">
        <v>499</v>
      </c>
      <c r="K2345" s="602" t="s">
        <v>499</v>
      </c>
      <c r="L2345" s="602" t="s">
        <v>498</v>
      </c>
      <c r="M2345" s="602" t="s">
        <v>499</v>
      </c>
      <c r="N2345" s="602" t="s">
        <v>499</v>
      </c>
      <c r="O2345" s="602" t="s">
        <v>497</v>
      </c>
      <c r="P2345" s="602" t="s">
        <v>499</v>
      </c>
      <c r="Q2345" s="602" t="s">
        <v>499</v>
      </c>
      <c r="R2345" s="602" t="s">
        <v>498</v>
      </c>
      <c r="S2345" s="602" t="s">
        <v>499</v>
      </c>
      <c r="T2345" s="602" t="s">
        <v>499</v>
      </c>
      <c r="U2345" s="602" t="s">
        <v>499</v>
      </c>
      <c r="V2345" s="602" t="s">
        <v>499</v>
      </c>
      <c r="W2345" s="602" t="s">
        <v>498</v>
      </c>
      <c r="X2345" s="602" t="s">
        <v>499</v>
      </c>
    </row>
    <row r="2346" spans="1:24" s="602" customFormat="1">
      <c r="A2346" s="602">
        <v>422358</v>
      </c>
      <c r="B2346" s="602" t="s">
        <v>5842</v>
      </c>
      <c r="C2346" s="602" t="s">
        <v>497</v>
      </c>
      <c r="D2346" s="602" t="s">
        <v>499</v>
      </c>
      <c r="E2346" s="602" t="s">
        <v>499</v>
      </c>
      <c r="F2346" s="602" t="s">
        <v>499</v>
      </c>
      <c r="G2346" s="602" t="s">
        <v>499</v>
      </c>
      <c r="H2346" s="602" t="s">
        <v>497</v>
      </c>
      <c r="I2346" s="602" t="s">
        <v>497</v>
      </c>
      <c r="J2346" s="602" t="s">
        <v>499</v>
      </c>
      <c r="K2346" s="602" t="s">
        <v>497</v>
      </c>
      <c r="L2346" s="602" t="s">
        <v>498</v>
      </c>
      <c r="M2346" s="602" t="s">
        <v>497</v>
      </c>
      <c r="N2346" s="602" t="s">
        <v>499</v>
      </c>
      <c r="O2346" s="602" t="s">
        <v>499</v>
      </c>
      <c r="P2346" s="602" t="s">
        <v>499</v>
      </c>
      <c r="Q2346" s="602" t="s">
        <v>498</v>
      </c>
      <c r="R2346" s="602" t="s">
        <v>499</v>
      </c>
      <c r="S2346" s="602" t="s">
        <v>497</v>
      </c>
      <c r="T2346" s="602" t="s">
        <v>499</v>
      </c>
      <c r="U2346" s="602" t="s">
        <v>499</v>
      </c>
      <c r="V2346" s="602" t="s">
        <v>497</v>
      </c>
      <c r="W2346" s="602" t="s">
        <v>497</v>
      </c>
      <c r="X2346" s="602" t="s">
        <v>497</v>
      </c>
    </row>
    <row r="2347" spans="1:24" s="602" customFormat="1">
      <c r="A2347" s="602">
        <v>422377</v>
      </c>
      <c r="B2347" s="602" t="s">
        <v>5842</v>
      </c>
      <c r="C2347" s="602" t="s">
        <v>497</v>
      </c>
      <c r="D2347" s="602" t="s">
        <v>499</v>
      </c>
      <c r="E2347" s="602" t="s">
        <v>499</v>
      </c>
      <c r="F2347" s="602" t="s">
        <v>497</v>
      </c>
      <c r="G2347" s="602" t="s">
        <v>497</v>
      </c>
      <c r="H2347" s="602" t="s">
        <v>497</v>
      </c>
      <c r="I2347" s="602" t="s">
        <v>497</v>
      </c>
      <c r="J2347" s="602" t="s">
        <v>497</v>
      </c>
      <c r="K2347" s="602" t="s">
        <v>499</v>
      </c>
      <c r="L2347" s="602" t="s">
        <v>498</v>
      </c>
      <c r="M2347" s="602" t="s">
        <v>497</v>
      </c>
      <c r="N2347" s="602" t="s">
        <v>498</v>
      </c>
      <c r="O2347" s="602" t="s">
        <v>497</v>
      </c>
      <c r="P2347" s="602" t="s">
        <v>499</v>
      </c>
      <c r="Q2347" s="602" t="s">
        <v>498</v>
      </c>
      <c r="R2347" s="602" t="s">
        <v>498</v>
      </c>
      <c r="S2347" s="602" t="s">
        <v>497</v>
      </c>
      <c r="T2347" s="602" t="s">
        <v>498</v>
      </c>
      <c r="U2347" s="602" t="s">
        <v>498</v>
      </c>
      <c r="V2347" s="602" t="s">
        <v>499</v>
      </c>
      <c r="W2347" s="602" t="s">
        <v>498</v>
      </c>
      <c r="X2347" s="602" t="s">
        <v>499</v>
      </c>
    </row>
    <row r="2348" spans="1:24" s="602" customFormat="1">
      <c r="A2348" s="602">
        <v>424268</v>
      </c>
      <c r="B2348" s="602" t="s">
        <v>5842</v>
      </c>
      <c r="C2348" s="602" t="s">
        <v>497</v>
      </c>
      <c r="D2348" s="602" t="s">
        <v>499</v>
      </c>
      <c r="E2348" s="602" t="s">
        <v>497</v>
      </c>
      <c r="F2348" s="602" t="s">
        <v>499</v>
      </c>
      <c r="G2348" s="602" t="s">
        <v>497</v>
      </c>
      <c r="H2348" s="602" t="s">
        <v>499</v>
      </c>
      <c r="I2348" s="602" t="s">
        <v>499</v>
      </c>
      <c r="J2348" s="602" t="s">
        <v>498</v>
      </c>
      <c r="K2348" s="602" t="s">
        <v>497</v>
      </c>
      <c r="L2348" s="602" t="s">
        <v>498</v>
      </c>
      <c r="M2348" s="602" t="s">
        <v>497</v>
      </c>
      <c r="N2348" s="602" t="s">
        <v>499</v>
      </c>
      <c r="O2348" s="602" t="s">
        <v>497</v>
      </c>
      <c r="P2348" s="602" t="s">
        <v>499</v>
      </c>
      <c r="Q2348" s="602" t="s">
        <v>497</v>
      </c>
      <c r="R2348" s="602" t="s">
        <v>498</v>
      </c>
      <c r="S2348" s="602" t="s">
        <v>499</v>
      </c>
      <c r="T2348" s="602" t="s">
        <v>498</v>
      </c>
      <c r="U2348" s="602" t="s">
        <v>498</v>
      </c>
      <c r="V2348" s="602" t="s">
        <v>499</v>
      </c>
      <c r="W2348" s="602" t="s">
        <v>499</v>
      </c>
      <c r="X2348" s="602" t="s">
        <v>499</v>
      </c>
    </row>
    <row r="2349" spans="1:24" s="602" customFormat="1">
      <c r="A2349" s="602">
        <v>422441</v>
      </c>
      <c r="B2349" s="602" t="s">
        <v>5842</v>
      </c>
      <c r="C2349" s="602" t="s">
        <v>497</v>
      </c>
      <c r="D2349" s="602" t="s">
        <v>499</v>
      </c>
      <c r="E2349" s="602" t="s">
        <v>497</v>
      </c>
      <c r="F2349" s="602" t="s">
        <v>497</v>
      </c>
      <c r="G2349" s="602" t="s">
        <v>497</v>
      </c>
      <c r="H2349" s="602" t="s">
        <v>499</v>
      </c>
      <c r="I2349" s="602" t="s">
        <v>498</v>
      </c>
      <c r="J2349" s="602" t="s">
        <v>499</v>
      </c>
      <c r="K2349" s="602" t="s">
        <v>497</v>
      </c>
      <c r="L2349" s="602" t="s">
        <v>499</v>
      </c>
      <c r="M2349" s="602" t="s">
        <v>497</v>
      </c>
      <c r="N2349" s="602" t="s">
        <v>499</v>
      </c>
      <c r="O2349" s="602" t="s">
        <v>497</v>
      </c>
      <c r="P2349" s="602" t="s">
        <v>499</v>
      </c>
      <c r="Q2349" s="602" t="s">
        <v>498</v>
      </c>
      <c r="R2349" s="602" t="s">
        <v>498</v>
      </c>
      <c r="S2349" s="602" t="s">
        <v>499</v>
      </c>
      <c r="T2349" s="602" t="s">
        <v>498</v>
      </c>
      <c r="U2349" s="602" t="s">
        <v>499</v>
      </c>
      <c r="V2349" s="602" t="s">
        <v>499</v>
      </c>
      <c r="W2349" s="602" t="s">
        <v>499</v>
      </c>
      <c r="X2349" s="602" t="s">
        <v>499</v>
      </c>
    </row>
    <row r="2350" spans="1:24" s="602" customFormat="1">
      <c r="A2350" s="602">
        <v>420549</v>
      </c>
      <c r="B2350" s="602" t="s">
        <v>5842</v>
      </c>
      <c r="C2350" s="602" t="s">
        <v>497</v>
      </c>
      <c r="D2350" s="602" t="s">
        <v>499</v>
      </c>
      <c r="E2350" s="602" t="s">
        <v>497</v>
      </c>
      <c r="F2350" s="602" t="s">
        <v>497</v>
      </c>
      <c r="G2350" s="602" t="s">
        <v>499</v>
      </c>
      <c r="H2350" s="602" t="s">
        <v>497</v>
      </c>
      <c r="I2350" s="602" t="s">
        <v>497</v>
      </c>
      <c r="J2350" s="602" t="s">
        <v>499</v>
      </c>
      <c r="K2350" s="602" t="s">
        <v>497</v>
      </c>
      <c r="L2350" s="602" t="s">
        <v>498</v>
      </c>
      <c r="M2350" s="602" t="s">
        <v>497</v>
      </c>
      <c r="N2350" s="602" t="s">
        <v>499</v>
      </c>
      <c r="O2350" s="602" t="s">
        <v>499</v>
      </c>
      <c r="P2350" s="602" t="s">
        <v>499</v>
      </c>
      <c r="Q2350" s="602" t="s">
        <v>498</v>
      </c>
      <c r="R2350" s="602" t="s">
        <v>498</v>
      </c>
      <c r="S2350" s="602" t="s">
        <v>498</v>
      </c>
      <c r="T2350" s="602" t="s">
        <v>498</v>
      </c>
      <c r="U2350" s="602" t="s">
        <v>498</v>
      </c>
      <c r="V2350" s="602" t="s">
        <v>498</v>
      </c>
      <c r="W2350" s="602" t="s">
        <v>498</v>
      </c>
      <c r="X2350" s="602" t="s">
        <v>498</v>
      </c>
    </row>
    <row r="2351" spans="1:24" s="602" customFormat="1">
      <c r="A2351" s="602">
        <v>420551</v>
      </c>
      <c r="B2351" s="602" t="s">
        <v>5842</v>
      </c>
      <c r="C2351" s="602" t="s">
        <v>497</v>
      </c>
      <c r="D2351" s="602" t="s">
        <v>499</v>
      </c>
      <c r="E2351" s="602" t="s">
        <v>499</v>
      </c>
      <c r="F2351" s="602" t="s">
        <v>497</v>
      </c>
      <c r="G2351" s="602" t="s">
        <v>497</v>
      </c>
      <c r="H2351" s="602" t="s">
        <v>497</v>
      </c>
      <c r="I2351" s="602" t="s">
        <v>499</v>
      </c>
      <c r="J2351" s="602" t="s">
        <v>499</v>
      </c>
      <c r="K2351" s="602" t="s">
        <v>497</v>
      </c>
      <c r="L2351" s="602" t="s">
        <v>499</v>
      </c>
      <c r="M2351" s="602" t="s">
        <v>497</v>
      </c>
      <c r="N2351" s="602" t="s">
        <v>499</v>
      </c>
      <c r="O2351" s="602" t="s">
        <v>499</v>
      </c>
      <c r="P2351" s="602" t="s">
        <v>499</v>
      </c>
      <c r="Q2351" s="602" t="s">
        <v>499</v>
      </c>
      <c r="R2351" s="602" t="s">
        <v>498</v>
      </c>
      <c r="S2351" s="602" t="s">
        <v>499</v>
      </c>
      <c r="T2351" s="602" t="s">
        <v>498</v>
      </c>
      <c r="U2351" s="602" t="s">
        <v>498</v>
      </c>
      <c r="V2351" s="602" t="s">
        <v>498</v>
      </c>
      <c r="W2351" s="602" t="s">
        <v>498</v>
      </c>
      <c r="X2351" s="602" t="s">
        <v>498</v>
      </c>
    </row>
    <row r="2352" spans="1:24" s="602" customFormat="1">
      <c r="A2352" s="602">
        <v>420580</v>
      </c>
      <c r="B2352" s="602" t="s">
        <v>5842</v>
      </c>
      <c r="C2352" s="602" t="s">
        <v>497</v>
      </c>
      <c r="D2352" s="602" t="s">
        <v>499</v>
      </c>
      <c r="E2352" s="602" t="s">
        <v>497</v>
      </c>
      <c r="F2352" s="602" t="s">
        <v>497</v>
      </c>
      <c r="G2352" s="602" t="s">
        <v>497</v>
      </c>
      <c r="H2352" s="602" t="s">
        <v>499</v>
      </c>
      <c r="I2352" s="602" t="s">
        <v>497</v>
      </c>
      <c r="J2352" s="602" t="s">
        <v>497</v>
      </c>
      <c r="K2352" s="602" t="s">
        <v>497</v>
      </c>
      <c r="L2352" s="602" t="s">
        <v>499</v>
      </c>
      <c r="M2352" s="602" t="s">
        <v>497</v>
      </c>
      <c r="N2352" s="602" t="s">
        <v>498</v>
      </c>
      <c r="O2352" s="602" t="s">
        <v>498</v>
      </c>
      <c r="P2352" s="602" t="s">
        <v>498</v>
      </c>
      <c r="Q2352" s="602" t="s">
        <v>498</v>
      </c>
      <c r="R2352" s="602" t="s">
        <v>498</v>
      </c>
      <c r="S2352" s="602" t="s">
        <v>498</v>
      </c>
      <c r="T2352" s="602" t="s">
        <v>498</v>
      </c>
      <c r="U2352" s="602" t="s">
        <v>498</v>
      </c>
      <c r="V2352" s="602" t="s">
        <v>498</v>
      </c>
      <c r="W2352" s="602" t="s">
        <v>498</v>
      </c>
      <c r="X2352" s="602" t="s">
        <v>498</v>
      </c>
    </row>
    <row r="2353" spans="1:24" s="602" customFormat="1">
      <c r="A2353" s="602">
        <v>422580</v>
      </c>
      <c r="B2353" s="602" t="s">
        <v>5842</v>
      </c>
      <c r="C2353" s="602" t="s">
        <v>497</v>
      </c>
      <c r="D2353" s="602" t="s">
        <v>499</v>
      </c>
      <c r="E2353" s="602" t="s">
        <v>499</v>
      </c>
      <c r="F2353" s="602" t="s">
        <v>499</v>
      </c>
      <c r="G2353" s="602" t="s">
        <v>497</v>
      </c>
      <c r="H2353" s="602" t="s">
        <v>499</v>
      </c>
      <c r="I2353" s="602" t="s">
        <v>499</v>
      </c>
      <c r="J2353" s="602" t="s">
        <v>499</v>
      </c>
      <c r="K2353" s="602" t="s">
        <v>497</v>
      </c>
      <c r="L2353" s="602" t="s">
        <v>499</v>
      </c>
      <c r="M2353" s="602" t="s">
        <v>497</v>
      </c>
      <c r="N2353" s="602" t="s">
        <v>499</v>
      </c>
      <c r="O2353" s="602" t="s">
        <v>499</v>
      </c>
      <c r="P2353" s="602" t="s">
        <v>499</v>
      </c>
      <c r="Q2353" s="602" t="s">
        <v>499</v>
      </c>
      <c r="R2353" s="602" t="s">
        <v>499</v>
      </c>
      <c r="S2353" s="602" t="s">
        <v>498</v>
      </c>
      <c r="T2353" s="602" t="s">
        <v>498</v>
      </c>
      <c r="U2353" s="602" t="s">
        <v>498</v>
      </c>
      <c r="V2353" s="602" t="s">
        <v>498</v>
      </c>
      <c r="W2353" s="602" t="s">
        <v>498</v>
      </c>
      <c r="X2353" s="602" t="s">
        <v>498</v>
      </c>
    </row>
    <row r="2354" spans="1:24" s="602" customFormat="1">
      <c r="A2354" s="602">
        <v>422591</v>
      </c>
      <c r="B2354" s="602" t="s">
        <v>5842</v>
      </c>
      <c r="C2354" s="602" t="s">
        <v>497</v>
      </c>
      <c r="D2354" s="602" t="s">
        <v>499</v>
      </c>
      <c r="E2354" s="602" t="s">
        <v>499</v>
      </c>
      <c r="F2354" s="602" t="s">
        <v>499</v>
      </c>
      <c r="G2354" s="602" t="s">
        <v>497</v>
      </c>
      <c r="H2354" s="602" t="s">
        <v>499</v>
      </c>
      <c r="I2354" s="602" t="s">
        <v>497</v>
      </c>
      <c r="J2354" s="602" t="s">
        <v>499</v>
      </c>
      <c r="K2354" s="602" t="s">
        <v>499</v>
      </c>
      <c r="L2354" s="602" t="s">
        <v>498</v>
      </c>
      <c r="M2354" s="602" t="s">
        <v>499</v>
      </c>
      <c r="N2354" s="602" t="s">
        <v>498</v>
      </c>
      <c r="O2354" s="602" t="s">
        <v>499</v>
      </c>
      <c r="P2354" s="602" t="s">
        <v>499</v>
      </c>
      <c r="Q2354" s="602" t="s">
        <v>498</v>
      </c>
      <c r="R2354" s="602" t="s">
        <v>498</v>
      </c>
      <c r="S2354" s="602" t="s">
        <v>499</v>
      </c>
      <c r="T2354" s="602" t="s">
        <v>498</v>
      </c>
      <c r="U2354" s="602" t="s">
        <v>498</v>
      </c>
      <c r="V2354" s="602" t="s">
        <v>498</v>
      </c>
      <c r="W2354" s="602" t="s">
        <v>498</v>
      </c>
      <c r="X2354" s="602" t="s">
        <v>498</v>
      </c>
    </row>
    <row r="2355" spans="1:24" s="602" customFormat="1">
      <c r="A2355" s="602">
        <v>420663</v>
      </c>
      <c r="B2355" s="602" t="s">
        <v>5842</v>
      </c>
      <c r="C2355" s="602" t="s">
        <v>497</v>
      </c>
      <c r="D2355" s="602" t="s">
        <v>499</v>
      </c>
      <c r="E2355" s="602" t="s">
        <v>497</v>
      </c>
      <c r="F2355" s="602" t="s">
        <v>497</v>
      </c>
      <c r="G2355" s="602" t="s">
        <v>497</v>
      </c>
      <c r="H2355" s="602" t="s">
        <v>499</v>
      </c>
      <c r="I2355" s="602" t="s">
        <v>497</v>
      </c>
      <c r="J2355" s="602" t="s">
        <v>499</v>
      </c>
      <c r="K2355" s="602" t="s">
        <v>497</v>
      </c>
      <c r="L2355" s="602" t="s">
        <v>499</v>
      </c>
      <c r="M2355" s="602" t="s">
        <v>499</v>
      </c>
      <c r="N2355" s="602" t="s">
        <v>499</v>
      </c>
      <c r="O2355" s="602" t="s">
        <v>499</v>
      </c>
      <c r="P2355" s="602" t="s">
        <v>499</v>
      </c>
      <c r="Q2355" s="602" t="s">
        <v>498</v>
      </c>
      <c r="R2355" s="602" t="s">
        <v>499</v>
      </c>
      <c r="S2355" s="602" t="s">
        <v>498</v>
      </c>
      <c r="T2355" s="602" t="s">
        <v>498</v>
      </c>
      <c r="U2355" s="602" t="s">
        <v>498</v>
      </c>
      <c r="V2355" s="602" t="s">
        <v>498</v>
      </c>
      <c r="W2355" s="602" t="s">
        <v>498</v>
      </c>
      <c r="X2355" s="602" t="s">
        <v>498</v>
      </c>
    </row>
    <row r="2356" spans="1:24" s="602" customFormat="1">
      <c r="A2356" s="602">
        <v>420679</v>
      </c>
      <c r="B2356" s="602" t="s">
        <v>5842</v>
      </c>
      <c r="C2356" s="602" t="s">
        <v>497</v>
      </c>
      <c r="D2356" s="602" t="s">
        <v>499</v>
      </c>
      <c r="E2356" s="602" t="s">
        <v>497</v>
      </c>
      <c r="F2356" s="602" t="s">
        <v>499</v>
      </c>
      <c r="G2356" s="602" t="s">
        <v>499</v>
      </c>
      <c r="H2356" s="602" t="s">
        <v>499</v>
      </c>
      <c r="I2356" s="602" t="s">
        <v>498</v>
      </c>
      <c r="J2356" s="602" t="s">
        <v>499</v>
      </c>
      <c r="K2356" s="602" t="s">
        <v>499</v>
      </c>
      <c r="L2356" s="602" t="s">
        <v>499</v>
      </c>
      <c r="M2356" s="602" t="s">
        <v>499</v>
      </c>
      <c r="N2356" s="602" t="s">
        <v>498</v>
      </c>
      <c r="O2356" s="602" t="s">
        <v>499</v>
      </c>
      <c r="P2356" s="602" t="s">
        <v>498</v>
      </c>
      <c r="Q2356" s="602" t="s">
        <v>499</v>
      </c>
      <c r="R2356" s="602" t="s">
        <v>498</v>
      </c>
      <c r="S2356" s="602" t="s">
        <v>499</v>
      </c>
      <c r="T2356" s="602" t="s">
        <v>498</v>
      </c>
      <c r="U2356" s="602" t="s">
        <v>498</v>
      </c>
      <c r="V2356" s="602" t="s">
        <v>498</v>
      </c>
      <c r="W2356" s="602" t="s">
        <v>498</v>
      </c>
      <c r="X2356" s="602" t="s">
        <v>498</v>
      </c>
    </row>
    <row r="2357" spans="1:24" s="602" customFormat="1">
      <c r="A2357" s="602">
        <v>422650</v>
      </c>
      <c r="B2357" s="602" t="s">
        <v>5842</v>
      </c>
      <c r="C2357" s="602" t="s">
        <v>497</v>
      </c>
      <c r="D2357" s="602" t="s">
        <v>499</v>
      </c>
      <c r="E2357" s="602" t="s">
        <v>499</v>
      </c>
      <c r="F2357" s="602" t="s">
        <v>497</v>
      </c>
      <c r="G2357" s="602" t="s">
        <v>499</v>
      </c>
      <c r="H2357" s="602" t="s">
        <v>497</v>
      </c>
      <c r="I2357" s="602" t="s">
        <v>497</v>
      </c>
      <c r="J2357" s="602" t="s">
        <v>497</v>
      </c>
      <c r="K2357" s="602" t="s">
        <v>499</v>
      </c>
      <c r="L2357" s="602" t="s">
        <v>499</v>
      </c>
      <c r="M2357" s="602" t="s">
        <v>497</v>
      </c>
      <c r="N2357" s="602" t="s">
        <v>499</v>
      </c>
      <c r="O2357" s="602" t="s">
        <v>499</v>
      </c>
      <c r="P2357" s="602" t="s">
        <v>499</v>
      </c>
      <c r="Q2357" s="602" t="s">
        <v>499</v>
      </c>
      <c r="R2357" s="602" t="s">
        <v>498</v>
      </c>
      <c r="S2357" s="602" t="s">
        <v>498</v>
      </c>
      <c r="T2357" s="602" t="s">
        <v>498</v>
      </c>
      <c r="U2357" s="602" t="s">
        <v>498</v>
      </c>
      <c r="V2357" s="602" t="s">
        <v>498</v>
      </c>
      <c r="W2357" s="602" t="s">
        <v>498</v>
      </c>
      <c r="X2357" s="602" t="s">
        <v>498</v>
      </c>
    </row>
    <row r="2358" spans="1:24" s="602" customFormat="1">
      <c r="A2358" s="602">
        <v>422651</v>
      </c>
      <c r="B2358" s="602" t="s">
        <v>5842</v>
      </c>
      <c r="C2358" s="602" t="s">
        <v>497</v>
      </c>
      <c r="D2358" s="602" t="s">
        <v>499</v>
      </c>
      <c r="E2358" s="602" t="s">
        <v>499</v>
      </c>
      <c r="F2358" s="602" t="s">
        <v>497</v>
      </c>
      <c r="G2358" s="602" t="s">
        <v>497</v>
      </c>
      <c r="H2358" s="602" t="s">
        <v>497</v>
      </c>
      <c r="I2358" s="602" t="s">
        <v>497</v>
      </c>
      <c r="J2358" s="602" t="s">
        <v>499</v>
      </c>
      <c r="K2358" s="602" t="s">
        <v>497</v>
      </c>
      <c r="L2358" s="602" t="s">
        <v>497</v>
      </c>
      <c r="M2358" s="602" t="s">
        <v>497</v>
      </c>
      <c r="N2358" s="602" t="s">
        <v>499</v>
      </c>
      <c r="O2358" s="602" t="s">
        <v>499</v>
      </c>
      <c r="P2358" s="602" t="s">
        <v>499</v>
      </c>
      <c r="Q2358" s="602" t="s">
        <v>499</v>
      </c>
      <c r="R2358" s="602" t="s">
        <v>498</v>
      </c>
      <c r="S2358" s="602" t="s">
        <v>498</v>
      </c>
      <c r="T2358" s="602" t="s">
        <v>498</v>
      </c>
      <c r="U2358" s="602" t="s">
        <v>498</v>
      </c>
      <c r="V2358" s="602" t="s">
        <v>498</v>
      </c>
      <c r="W2358" s="602" t="s">
        <v>498</v>
      </c>
      <c r="X2358" s="602" t="s">
        <v>498</v>
      </c>
    </row>
    <row r="2359" spans="1:24" s="602" customFormat="1">
      <c r="A2359" s="602">
        <v>422655</v>
      </c>
      <c r="B2359" s="602" t="s">
        <v>5842</v>
      </c>
      <c r="C2359" s="602" t="s">
        <v>497</v>
      </c>
      <c r="D2359" s="602" t="s">
        <v>499</v>
      </c>
      <c r="E2359" s="602" t="s">
        <v>497</v>
      </c>
      <c r="F2359" s="602" t="s">
        <v>499</v>
      </c>
      <c r="G2359" s="602" t="s">
        <v>499</v>
      </c>
      <c r="H2359" s="602" t="s">
        <v>497</v>
      </c>
      <c r="I2359" s="602" t="s">
        <v>497</v>
      </c>
      <c r="J2359" s="602" t="s">
        <v>497</v>
      </c>
      <c r="K2359" s="602" t="s">
        <v>497</v>
      </c>
      <c r="L2359" s="602" t="s">
        <v>499</v>
      </c>
      <c r="M2359" s="602" t="s">
        <v>499</v>
      </c>
      <c r="N2359" s="602" t="s">
        <v>499</v>
      </c>
      <c r="O2359" s="602" t="s">
        <v>499</v>
      </c>
      <c r="P2359" s="602" t="s">
        <v>499</v>
      </c>
      <c r="Q2359" s="602" t="s">
        <v>499</v>
      </c>
      <c r="R2359" s="602" t="s">
        <v>498</v>
      </c>
      <c r="S2359" s="602" t="s">
        <v>498</v>
      </c>
      <c r="T2359" s="602" t="s">
        <v>498</v>
      </c>
      <c r="U2359" s="602" t="s">
        <v>498</v>
      </c>
      <c r="V2359" s="602" t="s">
        <v>498</v>
      </c>
      <c r="W2359" s="602" t="s">
        <v>498</v>
      </c>
      <c r="X2359" s="602" t="s">
        <v>498</v>
      </c>
    </row>
    <row r="2360" spans="1:24" s="602" customFormat="1">
      <c r="A2360" s="602">
        <v>422660</v>
      </c>
      <c r="B2360" s="602" t="s">
        <v>5842</v>
      </c>
      <c r="C2360" s="602" t="s">
        <v>497</v>
      </c>
      <c r="D2360" s="602" t="s">
        <v>499</v>
      </c>
      <c r="E2360" s="602" t="s">
        <v>497</v>
      </c>
      <c r="F2360" s="602" t="s">
        <v>497</v>
      </c>
      <c r="G2360" s="602" t="s">
        <v>499</v>
      </c>
      <c r="H2360" s="602" t="s">
        <v>497</v>
      </c>
      <c r="I2360" s="602" t="s">
        <v>497</v>
      </c>
      <c r="J2360" s="602" t="s">
        <v>499</v>
      </c>
      <c r="K2360" s="602" t="s">
        <v>499</v>
      </c>
      <c r="L2360" s="602" t="s">
        <v>498</v>
      </c>
      <c r="M2360" s="602" t="s">
        <v>499</v>
      </c>
      <c r="N2360" s="602" t="s">
        <v>499</v>
      </c>
      <c r="O2360" s="602" t="s">
        <v>499</v>
      </c>
      <c r="P2360" s="602" t="s">
        <v>499</v>
      </c>
      <c r="Q2360" s="602" t="s">
        <v>499</v>
      </c>
      <c r="R2360" s="602" t="s">
        <v>498</v>
      </c>
      <c r="S2360" s="602" t="s">
        <v>498</v>
      </c>
      <c r="T2360" s="602" t="s">
        <v>498</v>
      </c>
      <c r="U2360" s="602" t="s">
        <v>498</v>
      </c>
      <c r="V2360" s="602" t="s">
        <v>498</v>
      </c>
      <c r="W2360" s="602" t="s">
        <v>498</v>
      </c>
      <c r="X2360" s="602" t="s">
        <v>498</v>
      </c>
    </row>
    <row r="2361" spans="1:24" s="602" customFormat="1">
      <c r="A2361" s="602">
        <v>422666</v>
      </c>
      <c r="B2361" s="602" t="s">
        <v>5842</v>
      </c>
      <c r="C2361" s="602" t="s">
        <v>497</v>
      </c>
      <c r="D2361" s="602" t="s">
        <v>499</v>
      </c>
      <c r="E2361" s="602" t="s">
        <v>499</v>
      </c>
      <c r="F2361" s="602" t="s">
        <v>499</v>
      </c>
      <c r="G2361" s="602" t="s">
        <v>497</v>
      </c>
      <c r="H2361" s="602" t="s">
        <v>499</v>
      </c>
      <c r="I2361" s="602" t="s">
        <v>499</v>
      </c>
      <c r="J2361" s="602" t="s">
        <v>499</v>
      </c>
      <c r="K2361" s="602" t="s">
        <v>497</v>
      </c>
      <c r="L2361" s="602" t="s">
        <v>498</v>
      </c>
      <c r="M2361" s="602" t="s">
        <v>499</v>
      </c>
      <c r="N2361" s="602" t="s">
        <v>499</v>
      </c>
      <c r="O2361" s="602" t="s">
        <v>498</v>
      </c>
      <c r="P2361" s="602" t="s">
        <v>499</v>
      </c>
      <c r="Q2361" s="602" t="s">
        <v>499</v>
      </c>
      <c r="R2361" s="602" t="s">
        <v>498</v>
      </c>
      <c r="S2361" s="602" t="s">
        <v>498</v>
      </c>
      <c r="T2361" s="602" t="s">
        <v>498</v>
      </c>
      <c r="U2361" s="602" t="s">
        <v>498</v>
      </c>
      <c r="V2361" s="602" t="s">
        <v>498</v>
      </c>
      <c r="W2361" s="602" t="s">
        <v>498</v>
      </c>
      <c r="X2361" s="602" t="s">
        <v>498</v>
      </c>
    </row>
    <row r="2362" spans="1:24" s="602" customFormat="1">
      <c r="A2362" s="602">
        <v>422670</v>
      </c>
      <c r="B2362" s="602" t="s">
        <v>5842</v>
      </c>
      <c r="C2362" s="602" t="s">
        <v>497</v>
      </c>
      <c r="D2362" s="602" t="s">
        <v>499</v>
      </c>
      <c r="E2362" s="602" t="s">
        <v>499</v>
      </c>
      <c r="F2362" s="602" t="s">
        <v>499</v>
      </c>
      <c r="G2362" s="602" t="s">
        <v>497</v>
      </c>
      <c r="H2362" s="602" t="s">
        <v>499</v>
      </c>
      <c r="I2362" s="602" t="s">
        <v>498</v>
      </c>
      <c r="J2362" s="602" t="s">
        <v>499</v>
      </c>
      <c r="K2362" s="602" t="s">
        <v>497</v>
      </c>
      <c r="L2362" s="602" t="s">
        <v>498</v>
      </c>
      <c r="M2362" s="602" t="s">
        <v>499</v>
      </c>
      <c r="N2362" s="602" t="s">
        <v>498</v>
      </c>
      <c r="O2362" s="602" t="s">
        <v>499</v>
      </c>
      <c r="P2362" s="602" t="s">
        <v>499</v>
      </c>
      <c r="Q2362" s="602" t="s">
        <v>499</v>
      </c>
      <c r="R2362" s="602" t="s">
        <v>498</v>
      </c>
      <c r="S2362" s="602" t="s">
        <v>499</v>
      </c>
      <c r="T2362" s="602" t="s">
        <v>498</v>
      </c>
      <c r="U2362" s="602" t="s">
        <v>498</v>
      </c>
      <c r="V2362" s="602" t="s">
        <v>498</v>
      </c>
      <c r="W2362" s="602" t="s">
        <v>498</v>
      </c>
      <c r="X2362" s="602" t="s">
        <v>498</v>
      </c>
    </row>
    <row r="2363" spans="1:24" s="602" customFormat="1">
      <c r="A2363" s="602">
        <v>422687</v>
      </c>
      <c r="B2363" s="602" t="s">
        <v>5842</v>
      </c>
      <c r="C2363" s="602" t="s">
        <v>497</v>
      </c>
      <c r="D2363" s="602" t="s">
        <v>499</v>
      </c>
      <c r="E2363" s="602" t="s">
        <v>497</v>
      </c>
      <c r="F2363" s="602" t="s">
        <v>497</v>
      </c>
      <c r="G2363" s="602" t="s">
        <v>499</v>
      </c>
      <c r="H2363" s="602" t="s">
        <v>497</v>
      </c>
      <c r="I2363" s="602" t="s">
        <v>497</v>
      </c>
      <c r="J2363" s="602" t="s">
        <v>499</v>
      </c>
      <c r="K2363" s="602" t="s">
        <v>499</v>
      </c>
      <c r="L2363" s="602" t="s">
        <v>499</v>
      </c>
      <c r="M2363" s="602" t="s">
        <v>497</v>
      </c>
      <c r="N2363" s="602" t="s">
        <v>498</v>
      </c>
      <c r="O2363" s="602" t="s">
        <v>499</v>
      </c>
      <c r="P2363" s="602" t="s">
        <v>499</v>
      </c>
      <c r="Q2363" s="602" t="s">
        <v>499</v>
      </c>
      <c r="R2363" s="602" t="s">
        <v>498</v>
      </c>
      <c r="S2363" s="602" t="s">
        <v>498</v>
      </c>
      <c r="T2363" s="602" t="s">
        <v>498</v>
      </c>
      <c r="U2363" s="602" t="s">
        <v>498</v>
      </c>
      <c r="V2363" s="602" t="s">
        <v>498</v>
      </c>
      <c r="W2363" s="602" t="s">
        <v>498</v>
      </c>
      <c r="X2363" s="602" t="s">
        <v>498</v>
      </c>
    </row>
    <row r="2364" spans="1:24" s="602" customFormat="1">
      <c r="A2364" s="602">
        <v>420744</v>
      </c>
      <c r="B2364" s="602" t="s">
        <v>5842</v>
      </c>
      <c r="C2364" s="602" t="s">
        <v>497</v>
      </c>
      <c r="D2364" s="602" t="s">
        <v>499</v>
      </c>
      <c r="E2364" s="602" t="s">
        <v>497</v>
      </c>
      <c r="F2364" s="602" t="s">
        <v>497</v>
      </c>
      <c r="G2364" s="602" t="s">
        <v>497</v>
      </c>
      <c r="H2364" s="602" t="s">
        <v>497</v>
      </c>
      <c r="I2364" s="602" t="s">
        <v>497</v>
      </c>
      <c r="J2364" s="602" t="s">
        <v>499</v>
      </c>
      <c r="K2364" s="602" t="s">
        <v>499</v>
      </c>
      <c r="L2364" s="602" t="s">
        <v>499</v>
      </c>
      <c r="M2364" s="602" t="s">
        <v>499</v>
      </c>
      <c r="N2364" s="602" t="s">
        <v>499</v>
      </c>
      <c r="O2364" s="602" t="s">
        <v>499</v>
      </c>
      <c r="P2364" s="602" t="s">
        <v>499</v>
      </c>
      <c r="Q2364" s="602" t="s">
        <v>498</v>
      </c>
      <c r="R2364" s="602" t="s">
        <v>498</v>
      </c>
      <c r="S2364" s="602" t="s">
        <v>499</v>
      </c>
      <c r="T2364" s="602" t="s">
        <v>498</v>
      </c>
      <c r="U2364" s="602" t="s">
        <v>498</v>
      </c>
      <c r="V2364" s="602" t="s">
        <v>498</v>
      </c>
      <c r="W2364" s="602" t="s">
        <v>498</v>
      </c>
      <c r="X2364" s="602" t="s">
        <v>498</v>
      </c>
    </row>
    <row r="2365" spans="1:24" s="602" customFormat="1">
      <c r="A2365" s="602">
        <v>422725</v>
      </c>
      <c r="B2365" s="602" t="s">
        <v>5842</v>
      </c>
      <c r="C2365" s="602" t="s">
        <v>497</v>
      </c>
      <c r="D2365" s="602" t="s">
        <v>499</v>
      </c>
      <c r="E2365" s="602" t="s">
        <v>499</v>
      </c>
      <c r="F2365" s="602" t="s">
        <v>497</v>
      </c>
      <c r="G2365" s="602" t="s">
        <v>499</v>
      </c>
      <c r="H2365" s="602" t="s">
        <v>499</v>
      </c>
      <c r="I2365" s="602" t="s">
        <v>498</v>
      </c>
      <c r="J2365" s="602" t="s">
        <v>499</v>
      </c>
      <c r="K2365" s="602" t="s">
        <v>499</v>
      </c>
      <c r="L2365" s="602" t="s">
        <v>498</v>
      </c>
      <c r="M2365" s="602" t="s">
        <v>499</v>
      </c>
      <c r="N2365" s="602" t="s">
        <v>499</v>
      </c>
      <c r="O2365" s="602" t="s">
        <v>498</v>
      </c>
      <c r="P2365" s="602" t="s">
        <v>499</v>
      </c>
      <c r="Q2365" s="602" t="s">
        <v>498</v>
      </c>
      <c r="R2365" s="602" t="s">
        <v>498</v>
      </c>
      <c r="S2365" s="602" t="s">
        <v>498</v>
      </c>
      <c r="T2365" s="602" t="s">
        <v>498</v>
      </c>
      <c r="U2365" s="602" t="s">
        <v>498</v>
      </c>
      <c r="V2365" s="602" t="s">
        <v>498</v>
      </c>
      <c r="W2365" s="602" t="s">
        <v>498</v>
      </c>
      <c r="X2365" s="602" t="s">
        <v>498</v>
      </c>
    </row>
    <row r="2366" spans="1:24" s="602" customFormat="1">
      <c r="A2366" s="602">
        <v>422727</v>
      </c>
      <c r="B2366" s="602" t="s">
        <v>5842</v>
      </c>
      <c r="C2366" s="602" t="s">
        <v>497</v>
      </c>
      <c r="D2366" s="602" t="s">
        <v>499</v>
      </c>
      <c r="E2366" s="602" t="s">
        <v>497</v>
      </c>
      <c r="F2366" s="602" t="s">
        <v>497</v>
      </c>
      <c r="G2366" s="602" t="s">
        <v>499</v>
      </c>
      <c r="H2366" s="602" t="s">
        <v>497</v>
      </c>
      <c r="I2366" s="602" t="s">
        <v>497</v>
      </c>
      <c r="J2366" s="602" t="s">
        <v>497</v>
      </c>
      <c r="K2366" s="602" t="s">
        <v>499</v>
      </c>
      <c r="L2366" s="602" t="s">
        <v>498</v>
      </c>
      <c r="M2366" s="602" t="s">
        <v>499</v>
      </c>
      <c r="N2366" s="602" t="s">
        <v>499</v>
      </c>
      <c r="O2366" s="602" t="s">
        <v>499</v>
      </c>
      <c r="P2366" s="602" t="s">
        <v>499</v>
      </c>
      <c r="Q2366" s="602" t="s">
        <v>499</v>
      </c>
      <c r="R2366" s="602" t="s">
        <v>498</v>
      </c>
      <c r="S2366" s="602" t="s">
        <v>498</v>
      </c>
      <c r="T2366" s="602" t="s">
        <v>498</v>
      </c>
      <c r="U2366" s="602" t="s">
        <v>498</v>
      </c>
      <c r="V2366" s="602" t="s">
        <v>498</v>
      </c>
      <c r="W2366" s="602" t="s">
        <v>498</v>
      </c>
      <c r="X2366" s="602" t="s">
        <v>498</v>
      </c>
    </row>
    <row r="2367" spans="1:24" s="602" customFormat="1">
      <c r="A2367" s="602">
        <v>420820</v>
      </c>
      <c r="B2367" s="602" t="s">
        <v>5842</v>
      </c>
      <c r="C2367" s="602" t="s">
        <v>497</v>
      </c>
      <c r="D2367" s="602" t="s">
        <v>499</v>
      </c>
      <c r="E2367" s="602" t="s">
        <v>497</v>
      </c>
      <c r="F2367" s="602" t="s">
        <v>497</v>
      </c>
      <c r="G2367" s="602" t="s">
        <v>497</v>
      </c>
      <c r="H2367" s="602" t="s">
        <v>497</v>
      </c>
      <c r="I2367" s="602" t="s">
        <v>497</v>
      </c>
      <c r="J2367" s="602" t="s">
        <v>499</v>
      </c>
      <c r="K2367" s="602" t="s">
        <v>497</v>
      </c>
      <c r="L2367" s="602" t="s">
        <v>498</v>
      </c>
      <c r="M2367" s="602" t="s">
        <v>497</v>
      </c>
      <c r="N2367" s="602" t="s">
        <v>498</v>
      </c>
      <c r="O2367" s="602" t="s">
        <v>499</v>
      </c>
      <c r="P2367" s="602" t="s">
        <v>499</v>
      </c>
      <c r="Q2367" s="602" t="s">
        <v>498</v>
      </c>
      <c r="R2367" s="602" t="s">
        <v>498</v>
      </c>
      <c r="S2367" s="602" t="s">
        <v>498</v>
      </c>
      <c r="T2367" s="602" t="s">
        <v>498</v>
      </c>
      <c r="U2367" s="602" t="s">
        <v>498</v>
      </c>
      <c r="V2367" s="602" t="s">
        <v>498</v>
      </c>
      <c r="W2367" s="602" t="s">
        <v>498</v>
      </c>
      <c r="X2367" s="602" t="s">
        <v>498</v>
      </c>
    </row>
    <row r="2368" spans="1:24" s="602" customFormat="1">
      <c r="A2368" s="602">
        <v>419394</v>
      </c>
      <c r="B2368" s="602" t="s">
        <v>5842</v>
      </c>
      <c r="C2368" s="602" t="s">
        <v>497</v>
      </c>
      <c r="D2368" s="602" t="s">
        <v>499</v>
      </c>
      <c r="E2368" s="602" t="s">
        <v>499</v>
      </c>
      <c r="F2368" s="602" t="s">
        <v>497</v>
      </c>
      <c r="G2368" s="602" t="s">
        <v>497</v>
      </c>
      <c r="H2368" s="602" t="s">
        <v>499</v>
      </c>
      <c r="I2368" s="602" t="s">
        <v>497</v>
      </c>
      <c r="J2368" s="602" t="s">
        <v>497</v>
      </c>
      <c r="K2368" s="602" t="s">
        <v>497</v>
      </c>
      <c r="L2368" s="602" t="s">
        <v>499</v>
      </c>
      <c r="M2368" s="602" t="s">
        <v>497</v>
      </c>
      <c r="N2368" s="602" t="s">
        <v>499</v>
      </c>
      <c r="O2368" s="602" t="s">
        <v>498</v>
      </c>
      <c r="P2368" s="602" t="s">
        <v>498</v>
      </c>
      <c r="Q2368" s="602" t="s">
        <v>499</v>
      </c>
      <c r="R2368" s="602" t="s">
        <v>499</v>
      </c>
      <c r="S2368" s="602" t="s">
        <v>499</v>
      </c>
      <c r="T2368" s="602" t="s">
        <v>498</v>
      </c>
      <c r="U2368" s="602" t="s">
        <v>498</v>
      </c>
      <c r="V2368" s="602" t="s">
        <v>498</v>
      </c>
      <c r="W2368" s="602" t="s">
        <v>498</v>
      </c>
      <c r="X2368" s="602" t="s">
        <v>498</v>
      </c>
    </row>
    <row r="2369" spans="1:24" s="602" customFormat="1">
      <c r="A2369" s="602">
        <v>422810</v>
      </c>
      <c r="B2369" s="602" t="s">
        <v>5842</v>
      </c>
      <c r="C2369" s="602" t="s">
        <v>497</v>
      </c>
      <c r="D2369" s="602" t="s">
        <v>499</v>
      </c>
      <c r="E2369" s="602" t="s">
        <v>499</v>
      </c>
      <c r="F2369" s="602" t="s">
        <v>499</v>
      </c>
      <c r="G2369" s="602" t="s">
        <v>499</v>
      </c>
      <c r="H2369" s="602" t="s">
        <v>497</v>
      </c>
      <c r="I2369" s="602" t="s">
        <v>499</v>
      </c>
      <c r="J2369" s="602" t="s">
        <v>499</v>
      </c>
      <c r="K2369" s="602" t="s">
        <v>499</v>
      </c>
      <c r="L2369" s="602" t="s">
        <v>499</v>
      </c>
      <c r="M2369" s="602" t="s">
        <v>497</v>
      </c>
      <c r="N2369" s="602" t="s">
        <v>499</v>
      </c>
      <c r="O2369" s="602" t="s">
        <v>499</v>
      </c>
      <c r="P2369" s="602" t="s">
        <v>499</v>
      </c>
      <c r="Q2369" s="602" t="s">
        <v>499</v>
      </c>
      <c r="R2369" s="602" t="s">
        <v>498</v>
      </c>
      <c r="S2369" s="602" t="s">
        <v>498</v>
      </c>
      <c r="T2369" s="602" t="s">
        <v>498</v>
      </c>
      <c r="U2369" s="602" t="s">
        <v>498</v>
      </c>
      <c r="V2369" s="602" t="s">
        <v>498</v>
      </c>
      <c r="W2369" s="602" t="s">
        <v>498</v>
      </c>
      <c r="X2369" s="602" t="s">
        <v>498</v>
      </c>
    </row>
    <row r="2370" spans="1:24" s="602" customFormat="1">
      <c r="A2370" s="602">
        <v>422822</v>
      </c>
      <c r="B2370" s="602" t="s">
        <v>5842</v>
      </c>
      <c r="C2370" s="602" t="s">
        <v>497</v>
      </c>
      <c r="D2370" s="602" t="s">
        <v>499</v>
      </c>
      <c r="E2370" s="602" t="s">
        <v>497</v>
      </c>
      <c r="F2370" s="602" t="s">
        <v>497</v>
      </c>
      <c r="G2370" s="602" t="s">
        <v>499</v>
      </c>
      <c r="H2370" s="602" t="s">
        <v>499</v>
      </c>
      <c r="I2370" s="602" t="s">
        <v>497</v>
      </c>
      <c r="J2370" s="602" t="s">
        <v>499</v>
      </c>
      <c r="K2370" s="602" t="s">
        <v>499</v>
      </c>
      <c r="L2370" s="602" t="s">
        <v>498</v>
      </c>
      <c r="M2370" s="602" t="s">
        <v>497</v>
      </c>
      <c r="N2370" s="602" t="s">
        <v>498</v>
      </c>
      <c r="O2370" s="602" t="s">
        <v>499</v>
      </c>
      <c r="P2370" s="602" t="s">
        <v>499</v>
      </c>
      <c r="Q2370" s="602" t="s">
        <v>498</v>
      </c>
      <c r="R2370" s="602" t="s">
        <v>498</v>
      </c>
      <c r="S2370" s="602" t="s">
        <v>499</v>
      </c>
      <c r="T2370" s="602" t="s">
        <v>498</v>
      </c>
      <c r="U2370" s="602" t="s">
        <v>498</v>
      </c>
      <c r="V2370" s="602" t="s">
        <v>498</v>
      </c>
      <c r="W2370" s="602" t="s">
        <v>498</v>
      </c>
      <c r="X2370" s="602" t="s">
        <v>498</v>
      </c>
    </row>
    <row r="2371" spans="1:24" s="602" customFormat="1">
      <c r="A2371" s="602">
        <v>422824</v>
      </c>
      <c r="B2371" s="602" t="s">
        <v>5842</v>
      </c>
      <c r="C2371" s="602" t="s">
        <v>497</v>
      </c>
      <c r="D2371" s="602" t="s">
        <v>499</v>
      </c>
      <c r="E2371" s="602" t="s">
        <v>499</v>
      </c>
      <c r="F2371" s="602" t="s">
        <v>499</v>
      </c>
      <c r="G2371" s="602" t="s">
        <v>499</v>
      </c>
      <c r="H2371" s="602" t="s">
        <v>498</v>
      </c>
      <c r="I2371" s="602" t="s">
        <v>498</v>
      </c>
      <c r="J2371" s="602" t="s">
        <v>497</v>
      </c>
      <c r="K2371" s="602" t="s">
        <v>497</v>
      </c>
      <c r="L2371" s="602" t="s">
        <v>498</v>
      </c>
      <c r="M2371" s="602" t="s">
        <v>499</v>
      </c>
      <c r="N2371" s="602" t="s">
        <v>498</v>
      </c>
      <c r="O2371" s="602" t="s">
        <v>499</v>
      </c>
      <c r="P2371" s="602" t="s">
        <v>498</v>
      </c>
      <c r="Q2371" s="602" t="s">
        <v>499</v>
      </c>
      <c r="R2371" s="602" t="s">
        <v>498</v>
      </c>
      <c r="S2371" s="602" t="s">
        <v>499</v>
      </c>
      <c r="T2371" s="602" t="s">
        <v>498</v>
      </c>
      <c r="U2371" s="602" t="s">
        <v>498</v>
      </c>
      <c r="V2371" s="602" t="s">
        <v>498</v>
      </c>
      <c r="W2371" s="602" t="s">
        <v>498</v>
      </c>
      <c r="X2371" s="602" t="s">
        <v>498</v>
      </c>
    </row>
    <row r="2372" spans="1:24" s="602" customFormat="1">
      <c r="A2372" s="602">
        <v>422832</v>
      </c>
      <c r="B2372" s="602" t="s">
        <v>5842</v>
      </c>
      <c r="C2372" s="602" t="s">
        <v>497</v>
      </c>
      <c r="D2372" s="602" t="s">
        <v>499</v>
      </c>
      <c r="E2372" s="602" t="s">
        <v>499</v>
      </c>
      <c r="F2372" s="602" t="s">
        <v>499</v>
      </c>
      <c r="G2372" s="602" t="s">
        <v>499</v>
      </c>
      <c r="H2372" s="602" t="s">
        <v>497</v>
      </c>
      <c r="I2372" s="602" t="s">
        <v>497</v>
      </c>
      <c r="J2372" s="602" t="s">
        <v>497</v>
      </c>
      <c r="K2372" s="602" t="s">
        <v>497</v>
      </c>
      <c r="L2372" s="602" t="s">
        <v>498</v>
      </c>
      <c r="M2372" s="602" t="s">
        <v>497</v>
      </c>
      <c r="N2372" s="602" t="s">
        <v>499</v>
      </c>
      <c r="O2372" s="602" t="s">
        <v>498</v>
      </c>
      <c r="P2372" s="602" t="s">
        <v>499</v>
      </c>
      <c r="Q2372" s="602" t="s">
        <v>498</v>
      </c>
      <c r="R2372" s="602" t="s">
        <v>498</v>
      </c>
      <c r="S2372" s="602" t="s">
        <v>499</v>
      </c>
      <c r="T2372" s="602" t="s">
        <v>498</v>
      </c>
      <c r="U2372" s="602" t="s">
        <v>498</v>
      </c>
      <c r="V2372" s="602" t="s">
        <v>498</v>
      </c>
      <c r="W2372" s="602" t="s">
        <v>498</v>
      </c>
      <c r="X2372" s="602" t="s">
        <v>498</v>
      </c>
    </row>
    <row r="2373" spans="1:24" s="602" customFormat="1">
      <c r="A2373" s="602">
        <v>422834</v>
      </c>
      <c r="B2373" s="602" t="s">
        <v>5842</v>
      </c>
      <c r="C2373" s="602" t="s">
        <v>497</v>
      </c>
      <c r="D2373" s="602" t="s">
        <v>499</v>
      </c>
      <c r="E2373" s="602" t="s">
        <v>499</v>
      </c>
      <c r="F2373" s="602" t="s">
        <v>499</v>
      </c>
      <c r="G2373" s="602" t="s">
        <v>498</v>
      </c>
      <c r="H2373" s="602" t="s">
        <v>499</v>
      </c>
      <c r="I2373" s="602" t="s">
        <v>499</v>
      </c>
      <c r="J2373" s="602" t="s">
        <v>497</v>
      </c>
      <c r="K2373" s="602" t="s">
        <v>499</v>
      </c>
      <c r="L2373" s="602" t="s">
        <v>498</v>
      </c>
      <c r="M2373" s="602" t="s">
        <v>497</v>
      </c>
      <c r="N2373" s="602" t="s">
        <v>499</v>
      </c>
      <c r="O2373" s="602" t="s">
        <v>499</v>
      </c>
      <c r="P2373" s="602" t="s">
        <v>498</v>
      </c>
      <c r="Q2373" s="602" t="s">
        <v>498</v>
      </c>
      <c r="R2373" s="602" t="s">
        <v>498</v>
      </c>
      <c r="S2373" s="602" t="s">
        <v>498</v>
      </c>
      <c r="T2373" s="602" t="s">
        <v>498</v>
      </c>
      <c r="U2373" s="602" t="s">
        <v>498</v>
      </c>
      <c r="V2373" s="602" t="s">
        <v>498</v>
      </c>
      <c r="W2373" s="602" t="s">
        <v>498</v>
      </c>
      <c r="X2373" s="602" t="s">
        <v>498</v>
      </c>
    </row>
    <row r="2374" spans="1:24" s="602" customFormat="1">
      <c r="A2374" s="602">
        <v>422840</v>
      </c>
      <c r="B2374" s="602" t="s">
        <v>5842</v>
      </c>
      <c r="C2374" s="602" t="s">
        <v>497</v>
      </c>
      <c r="D2374" s="602" t="s">
        <v>499</v>
      </c>
      <c r="E2374" s="602" t="s">
        <v>497</v>
      </c>
      <c r="F2374" s="602" t="s">
        <v>499</v>
      </c>
      <c r="G2374" s="602" t="s">
        <v>497</v>
      </c>
      <c r="H2374" s="602" t="s">
        <v>499</v>
      </c>
      <c r="I2374" s="602" t="s">
        <v>498</v>
      </c>
      <c r="J2374" s="602" t="s">
        <v>499</v>
      </c>
      <c r="K2374" s="602" t="s">
        <v>497</v>
      </c>
      <c r="L2374" s="602" t="s">
        <v>498</v>
      </c>
      <c r="M2374" s="602" t="s">
        <v>499</v>
      </c>
      <c r="N2374" s="602" t="s">
        <v>499</v>
      </c>
      <c r="O2374" s="602" t="s">
        <v>499</v>
      </c>
      <c r="P2374" s="602" t="s">
        <v>499</v>
      </c>
      <c r="Q2374" s="602" t="s">
        <v>498</v>
      </c>
      <c r="R2374" s="602" t="s">
        <v>498</v>
      </c>
      <c r="S2374" s="602" t="s">
        <v>499</v>
      </c>
      <c r="T2374" s="602" t="s">
        <v>498</v>
      </c>
      <c r="U2374" s="602" t="s">
        <v>498</v>
      </c>
      <c r="V2374" s="602" t="s">
        <v>498</v>
      </c>
      <c r="W2374" s="602" t="s">
        <v>498</v>
      </c>
      <c r="X2374" s="602" t="s">
        <v>498</v>
      </c>
    </row>
    <row r="2375" spans="1:24" s="602" customFormat="1">
      <c r="A2375" s="602">
        <v>422845</v>
      </c>
      <c r="B2375" s="602" t="s">
        <v>5842</v>
      </c>
      <c r="C2375" s="602" t="s">
        <v>497</v>
      </c>
      <c r="D2375" s="602" t="s">
        <v>499</v>
      </c>
      <c r="E2375" s="602" t="s">
        <v>497</v>
      </c>
      <c r="F2375" s="602" t="s">
        <v>497</v>
      </c>
      <c r="G2375" s="602" t="s">
        <v>499</v>
      </c>
      <c r="H2375" s="602" t="s">
        <v>497</v>
      </c>
      <c r="I2375" s="602" t="s">
        <v>497</v>
      </c>
      <c r="J2375" s="602" t="s">
        <v>499</v>
      </c>
      <c r="K2375" s="602" t="s">
        <v>497</v>
      </c>
      <c r="L2375" s="602" t="s">
        <v>499</v>
      </c>
      <c r="M2375" s="602" t="s">
        <v>497</v>
      </c>
      <c r="N2375" s="602" t="s">
        <v>499</v>
      </c>
      <c r="O2375" s="602" t="s">
        <v>499</v>
      </c>
      <c r="P2375" s="602" t="s">
        <v>499</v>
      </c>
      <c r="Q2375" s="602" t="s">
        <v>498</v>
      </c>
      <c r="R2375" s="602" t="s">
        <v>498</v>
      </c>
      <c r="S2375" s="602" t="s">
        <v>498</v>
      </c>
      <c r="T2375" s="602" t="s">
        <v>498</v>
      </c>
      <c r="U2375" s="602" t="s">
        <v>498</v>
      </c>
      <c r="V2375" s="602" t="s">
        <v>498</v>
      </c>
      <c r="W2375" s="602" t="s">
        <v>498</v>
      </c>
      <c r="X2375" s="602" t="s">
        <v>498</v>
      </c>
    </row>
    <row r="2376" spans="1:24" s="602" customFormat="1">
      <c r="A2376" s="602">
        <v>422879</v>
      </c>
      <c r="B2376" s="602" t="s">
        <v>5842</v>
      </c>
      <c r="C2376" s="602" t="s">
        <v>497</v>
      </c>
      <c r="D2376" s="602" t="s">
        <v>499</v>
      </c>
      <c r="E2376" s="602" t="s">
        <v>497</v>
      </c>
      <c r="F2376" s="602" t="s">
        <v>499</v>
      </c>
      <c r="G2376" s="602" t="s">
        <v>499</v>
      </c>
      <c r="H2376" s="602" t="s">
        <v>499</v>
      </c>
      <c r="I2376" s="602" t="s">
        <v>497</v>
      </c>
      <c r="J2376" s="602" t="s">
        <v>499</v>
      </c>
      <c r="K2376" s="602" t="s">
        <v>499</v>
      </c>
      <c r="L2376" s="602" t="s">
        <v>497</v>
      </c>
      <c r="M2376" s="602" t="s">
        <v>499</v>
      </c>
      <c r="N2376" s="602" t="s">
        <v>499</v>
      </c>
      <c r="O2376" s="602" t="s">
        <v>499</v>
      </c>
      <c r="P2376" s="602" t="s">
        <v>499</v>
      </c>
      <c r="Q2376" s="602" t="s">
        <v>498</v>
      </c>
      <c r="R2376" s="602" t="s">
        <v>499</v>
      </c>
      <c r="S2376" s="602" t="s">
        <v>499</v>
      </c>
      <c r="T2376" s="602" t="s">
        <v>498</v>
      </c>
      <c r="U2376" s="602" t="s">
        <v>498</v>
      </c>
      <c r="V2376" s="602" t="s">
        <v>498</v>
      </c>
      <c r="W2376" s="602" t="s">
        <v>498</v>
      </c>
      <c r="X2376" s="602" t="s">
        <v>498</v>
      </c>
    </row>
    <row r="2377" spans="1:24" s="602" customFormat="1">
      <c r="A2377" s="602">
        <v>422881</v>
      </c>
      <c r="B2377" s="602" t="s">
        <v>5842</v>
      </c>
      <c r="C2377" s="602" t="s">
        <v>497</v>
      </c>
      <c r="D2377" s="602" t="s">
        <v>499</v>
      </c>
      <c r="E2377" s="602" t="s">
        <v>497</v>
      </c>
      <c r="F2377" s="602" t="s">
        <v>499</v>
      </c>
      <c r="G2377" s="602" t="s">
        <v>499</v>
      </c>
      <c r="H2377" s="602" t="s">
        <v>497</v>
      </c>
      <c r="I2377" s="602" t="s">
        <v>497</v>
      </c>
      <c r="J2377" s="602" t="s">
        <v>499</v>
      </c>
      <c r="K2377" s="602" t="s">
        <v>499</v>
      </c>
      <c r="L2377" s="602" t="s">
        <v>498</v>
      </c>
      <c r="M2377" s="602" t="s">
        <v>499</v>
      </c>
      <c r="N2377" s="602" t="s">
        <v>499</v>
      </c>
      <c r="O2377" s="602" t="s">
        <v>499</v>
      </c>
      <c r="P2377" s="602" t="s">
        <v>498</v>
      </c>
      <c r="Q2377" s="602" t="s">
        <v>498</v>
      </c>
      <c r="R2377" s="602" t="s">
        <v>498</v>
      </c>
      <c r="S2377" s="602" t="s">
        <v>498</v>
      </c>
      <c r="T2377" s="602" t="s">
        <v>498</v>
      </c>
      <c r="U2377" s="602" t="s">
        <v>498</v>
      </c>
      <c r="V2377" s="602" t="s">
        <v>498</v>
      </c>
      <c r="W2377" s="602" t="s">
        <v>498</v>
      </c>
      <c r="X2377" s="602" t="s">
        <v>498</v>
      </c>
    </row>
    <row r="2378" spans="1:24" s="602" customFormat="1">
      <c r="A2378" s="602">
        <v>422897</v>
      </c>
      <c r="B2378" s="602" t="s">
        <v>5842</v>
      </c>
      <c r="C2378" s="602" t="s">
        <v>497</v>
      </c>
      <c r="D2378" s="602" t="s">
        <v>499</v>
      </c>
      <c r="E2378" s="602" t="s">
        <v>497</v>
      </c>
      <c r="F2378" s="602" t="s">
        <v>497</v>
      </c>
      <c r="G2378" s="602" t="s">
        <v>499</v>
      </c>
      <c r="H2378" s="602" t="s">
        <v>499</v>
      </c>
      <c r="I2378" s="602" t="s">
        <v>499</v>
      </c>
      <c r="J2378" s="602" t="s">
        <v>499</v>
      </c>
      <c r="K2378" s="602" t="s">
        <v>499</v>
      </c>
      <c r="L2378" s="602" t="s">
        <v>497</v>
      </c>
      <c r="M2378" s="602" t="s">
        <v>497</v>
      </c>
      <c r="N2378" s="602" t="s">
        <v>499</v>
      </c>
      <c r="O2378" s="602" t="s">
        <v>499</v>
      </c>
      <c r="P2378" s="602" t="s">
        <v>499</v>
      </c>
      <c r="Q2378" s="602" t="s">
        <v>499</v>
      </c>
      <c r="R2378" s="602" t="s">
        <v>498</v>
      </c>
      <c r="S2378" s="602" t="s">
        <v>498</v>
      </c>
      <c r="T2378" s="602" t="s">
        <v>498</v>
      </c>
      <c r="U2378" s="602" t="s">
        <v>498</v>
      </c>
      <c r="V2378" s="602" t="s">
        <v>498</v>
      </c>
      <c r="W2378" s="602" t="s">
        <v>498</v>
      </c>
      <c r="X2378" s="602" t="s">
        <v>498</v>
      </c>
    </row>
    <row r="2379" spans="1:24" s="602" customFormat="1">
      <c r="A2379" s="602">
        <v>422928</v>
      </c>
      <c r="B2379" s="602" t="s">
        <v>5842</v>
      </c>
      <c r="C2379" s="602" t="s">
        <v>497</v>
      </c>
      <c r="D2379" s="602" t="s">
        <v>499</v>
      </c>
      <c r="E2379" s="602" t="s">
        <v>497</v>
      </c>
      <c r="F2379" s="602" t="s">
        <v>497</v>
      </c>
      <c r="G2379" s="602" t="s">
        <v>499</v>
      </c>
      <c r="H2379" s="602" t="s">
        <v>497</v>
      </c>
      <c r="I2379" s="602" t="s">
        <v>497</v>
      </c>
      <c r="J2379" s="602" t="s">
        <v>499</v>
      </c>
      <c r="K2379" s="602" t="s">
        <v>499</v>
      </c>
      <c r="L2379" s="602" t="s">
        <v>499</v>
      </c>
      <c r="M2379" s="602" t="s">
        <v>497</v>
      </c>
      <c r="N2379" s="602" t="s">
        <v>499</v>
      </c>
      <c r="O2379" s="602" t="s">
        <v>499</v>
      </c>
      <c r="P2379" s="602" t="s">
        <v>498</v>
      </c>
      <c r="Q2379" s="602" t="s">
        <v>499</v>
      </c>
      <c r="R2379" s="602" t="s">
        <v>498</v>
      </c>
      <c r="S2379" s="602" t="s">
        <v>499</v>
      </c>
      <c r="T2379" s="602" t="s">
        <v>498</v>
      </c>
      <c r="U2379" s="602" t="s">
        <v>498</v>
      </c>
      <c r="V2379" s="602" t="s">
        <v>498</v>
      </c>
      <c r="W2379" s="602" t="s">
        <v>498</v>
      </c>
      <c r="X2379" s="602" t="s">
        <v>498</v>
      </c>
    </row>
    <row r="2380" spans="1:24" s="602" customFormat="1">
      <c r="A2380" s="602">
        <v>421016</v>
      </c>
      <c r="B2380" s="602" t="s">
        <v>5842</v>
      </c>
      <c r="C2380" s="602" t="s">
        <v>497</v>
      </c>
      <c r="D2380" s="602" t="s">
        <v>499</v>
      </c>
      <c r="E2380" s="602" t="s">
        <v>497</v>
      </c>
      <c r="F2380" s="602" t="s">
        <v>499</v>
      </c>
      <c r="G2380" s="602" t="s">
        <v>499</v>
      </c>
      <c r="H2380" s="602" t="s">
        <v>499</v>
      </c>
      <c r="I2380" s="602" t="s">
        <v>497</v>
      </c>
      <c r="J2380" s="602" t="s">
        <v>497</v>
      </c>
      <c r="K2380" s="602" t="s">
        <v>497</v>
      </c>
      <c r="L2380" s="602" t="s">
        <v>497</v>
      </c>
      <c r="M2380" s="602" t="s">
        <v>497</v>
      </c>
      <c r="N2380" s="602" t="s">
        <v>499</v>
      </c>
      <c r="O2380" s="602" t="s">
        <v>499</v>
      </c>
      <c r="P2380" s="602" t="s">
        <v>499</v>
      </c>
      <c r="Q2380" s="602" t="s">
        <v>499</v>
      </c>
      <c r="R2380" s="602" t="s">
        <v>498</v>
      </c>
      <c r="S2380" s="602" t="s">
        <v>499</v>
      </c>
      <c r="T2380" s="602" t="s">
        <v>498</v>
      </c>
      <c r="U2380" s="602" t="s">
        <v>498</v>
      </c>
      <c r="V2380" s="602" t="s">
        <v>498</v>
      </c>
      <c r="W2380" s="602" t="s">
        <v>498</v>
      </c>
      <c r="X2380" s="602" t="s">
        <v>498</v>
      </c>
    </row>
    <row r="2381" spans="1:24" s="602" customFormat="1">
      <c r="A2381" s="602">
        <v>422974</v>
      </c>
      <c r="B2381" s="602" t="s">
        <v>5842</v>
      </c>
      <c r="C2381" s="602" t="s">
        <v>497</v>
      </c>
      <c r="D2381" s="602" t="s">
        <v>499</v>
      </c>
      <c r="E2381" s="602" t="s">
        <v>499</v>
      </c>
      <c r="F2381" s="602" t="s">
        <v>497</v>
      </c>
      <c r="G2381" s="602" t="s">
        <v>497</v>
      </c>
      <c r="H2381" s="602" t="s">
        <v>499</v>
      </c>
      <c r="I2381" s="602" t="s">
        <v>499</v>
      </c>
      <c r="J2381" s="602" t="s">
        <v>499</v>
      </c>
      <c r="K2381" s="602" t="s">
        <v>497</v>
      </c>
      <c r="L2381" s="602" t="s">
        <v>499</v>
      </c>
      <c r="M2381" s="602" t="s">
        <v>499</v>
      </c>
      <c r="N2381" s="602" t="s">
        <v>499</v>
      </c>
      <c r="O2381" s="602" t="s">
        <v>499</v>
      </c>
      <c r="P2381" s="602" t="s">
        <v>499</v>
      </c>
      <c r="Q2381" s="602" t="s">
        <v>499</v>
      </c>
      <c r="R2381" s="602" t="s">
        <v>498</v>
      </c>
      <c r="S2381" s="602" t="s">
        <v>499</v>
      </c>
      <c r="T2381" s="602" t="s">
        <v>498</v>
      </c>
      <c r="U2381" s="602" t="s">
        <v>498</v>
      </c>
      <c r="V2381" s="602" t="s">
        <v>498</v>
      </c>
      <c r="W2381" s="602" t="s">
        <v>498</v>
      </c>
      <c r="X2381" s="602" t="s">
        <v>498</v>
      </c>
    </row>
    <row r="2382" spans="1:24" s="602" customFormat="1">
      <c r="A2382" s="602">
        <v>422979</v>
      </c>
      <c r="B2382" s="602" t="s">
        <v>5842</v>
      </c>
      <c r="C2382" s="602" t="s">
        <v>497</v>
      </c>
      <c r="D2382" s="602" t="s">
        <v>499</v>
      </c>
      <c r="E2382" s="602" t="s">
        <v>499</v>
      </c>
      <c r="F2382" s="602" t="s">
        <v>499</v>
      </c>
      <c r="G2382" s="602" t="s">
        <v>497</v>
      </c>
      <c r="H2382" s="602" t="s">
        <v>497</v>
      </c>
      <c r="I2382" s="602" t="s">
        <v>499</v>
      </c>
      <c r="J2382" s="602" t="s">
        <v>497</v>
      </c>
      <c r="K2382" s="602" t="s">
        <v>497</v>
      </c>
      <c r="L2382" s="602" t="s">
        <v>499</v>
      </c>
      <c r="M2382" s="602" t="s">
        <v>497</v>
      </c>
      <c r="N2382" s="602" t="s">
        <v>499</v>
      </c>
      <c r="O2382" s="602" t="s">
        <v>499</v>
      </c>
      <c r="P2382" s="602" t="s">
        <v>498</v>
      </c>
      <c r="Q2382" s="602" t="s">
        <v>498</v>
      </c>
      <c r="R2382" s="602" t="s">
        <v>498</v>
      </c>
      <c r="S2382" s="602" t="s">
        <v>499</v>
      </c>
      <c r="T2382" s="602" t="s">
        <v>498</v>
      </c>
      <c r="U2382" s="602" t="s">
        <v>498</v>
      </c>
      <c r="V2382" s="602" t="s">
        <v>498</v>
      </c>
      <c r="W2382" s="602" t="s">
        <v>498</v>
      </c>
      <c r="X2382" s="602" t="s">
        <v>498</v>
      </c>
    </row>
    <row r="2383" spans="1:24" s="602" customFormat="1">
      <c r="A2383" s="602">
        <v>422983</v>
      </c>
      <c r="B2383" s="602" t="s">
        <v>5842</v>
      </c>
      <c r="C2383" s="602" t="s">
        <v>497</v>
      </c>
      <c r="D2383" s="602" t="s">
        <v>499</v>
      </c>
      <c r="E2383" s="602" t="s">
        <v>499</v>
      </c>
      <c r="F2383" s="602" t="s">
        <v>499</v>
      </c>
      <c r="G2383" s="602" t="s">
        <v>499</v>
      </c>
      <c r="H2383" s="602" t="s">
        <v>497</v>
      </c>
      <c r="I2383" s="602" t="s">
        <v>499</v>
      </c>
      <c r="J2383" s="602" t="s">
        <v>497</v>
      </c>
      <c r="K2383" s="602" t="s">
        <v>497</v>
      </c>
      <c r="L2383" s="602" t="s">
        <v>497</v>
      </c>
      <c r="M2383" s="602" t="s">
        <v>499</v>
      </c>
      <c r="N2383" s="602" t="s">
        <v>498</v>
      </c>
      <c r="O2383" s="602" t="s">
        <v>499</v>
      </c>
      <c r="P2383" s="602" t="s">
        <v>499</v>
      </c>
      <c r="Q2383" s="602" t="s">
        <v>498</v>
      </c>
      <c r="R2383" s="602" t="s">
        <v>498</v>
      </c>
      <c r="S2383" s="602" t="s">
        <v>499</v>
      </c>
      <c r="T2383" s="602" t="s">
        <v>498</v>
      </c>
      <c r="U2383" s="602" t="s">
        <v>498</v>
      </c>
      <c r="V2383" s="602" t="s">
        <v>498</v>
      </c>
      <c r="W2383" s="602" t="s">
        <v>498</v>
      </c>
      <c r="X2383" s="602" t="s">
        <v>498</v>
      </c>
    </row>
    <row r="2384" spans="1:24" s="602" customFormat="1">
      <c r="A2384" s="602">
        <v>422985</v>
      </c>
      <c r="B2384" s="602" t="s">
        <v>5842</v>
      </c>
      <c r="C2384" s="602" t="s">
        <v>497</v>
      </c>
      <c r="D2384" s="602" t="s">
        <v>499</v>
      </c>
      <c r="E2384" s="602" t="s">
        <v>499</v>
      </c>
      <c r="F2384" s="602" t="s">
        <v>499</v>
      </c>
      <c r="G2384" s="602" t="s">
        <v>497</v>
      </c>
      <c r="H2384" s="602" t="s">
        <v>499</v>
      </c>
      <c r="I2384" s="602" t="s">
        <v>499</v>
      </c>
      <c r="J2384" s="602" t="s">
        <v>499</v>
      </c>
      <c r="K2384" s="602" t="s">
        <v>499</v>
      </c>
      <c r="L2384" s="602" t="s">
        <v>498</v>
      </c>
      <c r="M2384" s="602" t="s">
        <v>499</v>
      </c>
      <c r="N2384" s="602" t="s">
        <v>499</v>
      </c>
      <c r="O2384" s="602" t="s">
        <v>499</v>
      </c>
      <c r="P2384" s="602" t="s">
        <v>499</v>
      </c>
      <c r="Q2384" s="602" t="s">
        <v>499</v>
      </c>
      <c r="R2384" s="602" t="s">
        <v>498</v>
      </c>
      <c r="S2384" s="602" t="s">
        <v>499</v>
      </c>
      <c r="T2384" s="602" t="s">
        <v>498</v>
      </c>
      <c r="U2384" s="602" t="s">
        <v>498</v>
      </c>
      <c r="V2384" s="602" t="s">
        <v>498</v>
      </c>
      <c r="W2384" s="602" t="s">
        <v>498</v>
      </c>
      <c r="X2384" s="602" t="s">
        <v>498</v>
      </c>
    </row>
    <row r="2385" spans="1:24" s="602" customFormat="1">
      <c r="A2385" s="602">
        <v>423008</v>
      </c>
      <c r="B2385" s="602" t="s">
        <v>5842</v>
      </c>
      <c r="C2385" s="602" t="s">
        <v>497</v>
      </c>
      <c r="D2385" s="602" t="s">
        <v>499</v>
      </c>
      <c r="E2385" s="602" t="s">
        <v>499</v>
      </c>
      <c r="F2385" s="602" t="s">
        <v>499</v>
      </c>
      <c r="G2385" s="602" t="s">
        <v>499</v>
      </c>
      <c r="H2385" s="602" t="s">
        <v>499</v>
      </c>
      <c r="I2385" s="602" t="s">
        <v>499</v>
      </c>
      <c r="J2385" s="602" t="s">
        <v>499</v>
      </c>
      <c r="K2385" s="602" t="s">
        <v>499</v>
      </c>
      <c r="L2385" s="602" t="s">
        <v>499</v>
      </c>
      <c r="M2385" s="602" t="s">
        <v>499</v>
      </c>
      <c r="N2385" s="602" t="s">
        <v>498</v>
      </c>
      <c r="O2385" s="602" t="s">
        <v>498</v>
      </c>
      <c r="P2385" s="602" t="s">
        <v>498</v>
      </c>
      <c r="Q2385" s="602" t="s">
        <v>499</v>
      </c>
      <c r="R2385" s="602" t="s">
        <v>498</v>
      </c>
      <c r="S2385" s="602" t="s">
        <v>499</v>
      </c>
      <c r="T2385" s="602" t="s">
        <v>498</v>
      </c>
      <c r="U2385" s="602" t="s">
        <v>498</v>
      </c>
      <c r="V2385" s="602" t="s">
        <v>498</v>
      </c>
      <c r="W2385" s="602" t="s">
        <v>498</v>
      </c>
      <c r="X2385" s="602" t="s">
        <v>498</v>
      </c>
    </row>
    <row r="2386" spans="1:24" s="602" customFormat="1">
      <c r="A2386" s="602">
        <v>423017</v>
      </c>
      <c r="B2386" s="602" t="s">
        <v>5842</v>
      </c>
      <c r="C2386" s="602" t="s">
        <v>497</v>
      </c>
      <c r="D2386" s="602" t="s">
        <v>499</v>
      </c>
      <c r="E2386" s="602" t="s">
        <v>497</v>
      </c>
      <c r="F2386" s="602" t="s">
        <v>499</v>
      </c>
      <c r="G2386" s="602" t="s">
        <v>497</v>
      </c>
      <c r="H2386" s="602" t="s">
        <v>499</v>
      </c>
      <c r="I2386" s="602" t="s">
        <v>497</v>
      </c>
      <c r="J2386" s="602" t="s">
        <v>499</v>
      </c>
      <c r="K2386" s="602" t="s">
        <v>497</v>
      </c>
      <c r="L2386" s="602" t="s">
        <v>498</v>
      </c>
      <c r="M2386" s="602" t="s">
        <v>499</v>
      </c>
      <c r="N2386" s="602" t="s">
        <v>499</v>
      </c>
      <c r="O2386" s="602" t="s">
        <v>499</v>
      </c>
      <c r="P2386" s="602" t="s">
        <v>499</v>
      </c>
      <c r="Q2386" s="602" t="s">
        <v>498</v>
      </c>
      <c r="R2386" s="602" t="s">
        <v>498</v>
      </c>
      <c r="S2386" s="602" t="s">
        <v>499</v>
      </c>
      <c r="T2386" s="602" t="s">
        <v>498</v>
      </c>
      <c r="U2386" s="602" t="s">
        <v>498</v>
      </c>
      <c r="V2386" s="602" t="s">
        <v>498</v>
      </c>
      <c r="W2386" s="602" t="s">
        <v>498</v>
      </c>
      <c r="X2386" s="602" t="s">
        <v>498</v>
      </c>
    </row>
    <row r="2387" spans="1:24" s="602" customFormat="1">
      <c r="A2387" s="602">
        <v>423025</v>
      </c>
      <c r="B2387" s="602" t="s">
        <v>5842</v>
      </c>
      <c r="C2387" s="602" t="s">
        <v>497</v>
      </c>
      <c r="D2387" s="602" t="s">
        <v>499</v>
      </c>
      <c r="E2387" s="602" t="s">
        <v>497</v>
      </c>
      <c r="F2387" s="602" t="s">
        <v>497</v>
      </c>
      <c r="G2387" s="602" t="s">
        <v>499</v>
      </c>
      <c r="H2387" s="602" t="s">
        <v>499</v>
      </c>
      <c r="I2387" s="602" t="s">
        <v>499</v>
      </c>
      <c r="J2387" s="602" t="s">
        <v>499</v>
      </c>
      <c r="K2387" s="602" t="s">
        <v>497</v>
      </c>
      <c r="L2387" s="602" t="s">
        <v>497</v>
      </c>
      <c r="M2387" s="602" t="s">
        <v>499</v>
      </c>
      <c r="N2387" s="602" t="s">
        <v>499</v>
      </c>
      <c r="O2387" s="602" t="s">
        <v>498</v>
      </c>
      <c r="P2387" s="602" t="s">
        <v>499</v>
      </c>
      <c r="Q2387" s="602" t="s">
        <v>498</v>
      </c>
      <c r="R2387" s="602" t="s">
        <v>498</v>
      </c>
      <c r="S2387" s="602" t="s">
        <v>499</v>
      </c>
      <c r="T2387" s="602" t="s">
        <v>498</v>
      </c>
      <c r="U2387" s="602" t="s">
        <v>498</v>
      </c>
      <c r="V2387" s="602" t="s">
        <v>498</v>
      </c>
      <c r="W2387" s="602" t="s">
        <v>498</v>
      </c>
      <c r="X2387" s="602" t="s">
        <v>498</v>
      </c>
    </row>
    <row r="2388" spans="1:24" s="602" customFormat="1">
      <c r="A2388" s="602">
        <v>421148</v>
      </c>
      <c r="B2388" s="602" t="s">
        <v>5842</v>
      </c>
      <c r="C2388" s="602" t="s">
        <v>497</v>
      </c>
      <c r="D2388" s="602" t="s">
        <v>499</v>
      </c>
      <c r="E2388" s="602" t="s">
        <v>497</v>
      </c>
      <c r="F2388" s="602" t="s">
        <v>499</v>
      </c>
      <c r="G2388" s="602" t="s">
        <v>499</v>
      </c>
      <c r="H2388" s="602" t="s">
        <v>497</v>
      </c>
      <c r="I2388" s="602" t="s">
        <v>497</v>
      </c>
      <c r="J2388" s="602" t="s">
        <v>497</v>
      </c>
      <c r="K2388" s="602" t="s">
        <v>497</v>
      </c>
      <c r="L2388" s="602" t="s">
        <v>498</v>
      </c>
      <c r="M2388" s="602" t="s">
        <v>497</v>
      </c>
      <c r="N2388" s="602" t="s">
        <v>499</v>
      </c>
      <c r="O2388" s="602" t="s">
        <v>499</v>
      </c>
      <c r="P2388" s="602" t="s">
        <v>498</v>
      </c>
      <c r="Q2388" s="602" t="s">
        <v>499</v>
      </c>
      <c r="R2388" s="602" t="s">
        <v>498</v>
      </c>
      <c r="S2388" s="602" t="s">
        <v>498</v>
      </c>
      <c r="T2388" s="602" t="s">
        <v>498</v>
      </c>
      <c r="U2388" s="602" t="s">
        <v>498</v>
      </c>
      <c r="V2388" s="602" t="s">
        <v>498</v>
      </c>
      <c r="W2388" s="602" t="s">
        <v>498</v>
      </c>
      <c r="X2388" s="602" t="s">
        <v>498</v>
      </c>
    </row>
    <row r="2389" spans="1:24" s="602" customFormat="1">
      <c r="A2389" s="602">
        <v>419600</v>
      </c>
      <c r="B2389" s="602" t="s">
        <v>5842</v>
      </c>
      <c r="C2389" s="602" t="s">
        <v>497</v>
      </c>
      <c r="D2389" s="602" t="s">
        <v>499</v>
      </c>
      <c r="E2389" s="602" t="s">
        <v>499</v>
      </c>
      <c r="F2389" s="602" t="s">
        <v>497</v>
      </c>
      <c r="G2389" s="602" t="s">
        <v>499</v>
      </c>
      <c r="H2389" s="602" t="s">
        <v>497</v>
      </c>
      <c r="I2389" s="602" t="s">
        <v>497</v>
      </c>
      <c r="J2389" s="602" t="s">
        <v>497</v>
      </c>
      <c r="K2389" s="602" t="s">
        <v>497</v>
      </c>
      <c r="L2389" s="602" t="s">
        <v>498</v>
      </c>
      <c r="M2389" s="602" t="s">
        <v>499</v>
      </c>
      <c r="N2389" s="602" t="s">
        <v>499</v>
      </c>
      <c r="O2389" s="602" t="s">
        <v>499</v>
      </c>
      <c r="P2389" s="602" t="s">
        <v>499</v>
      </c>
      <c r="Q2389" s="602" t="s">
        <v>499</v>
      </c>
      <c r="R2389" s="602" t="s">
        <v>498</v>
      </c>
      <c r="S2389" s="602" t="s">
        <v>498</v>
      </c>
      <c r="T2389" s="602" t="s">
        <v>498</v>
      </c>
      <c r="U2389" s="602" t="s">
        <v>498</v>
      </c>
      <c r="V2389" s="602" t="s">
        <v>498</v>
      </c>
      <c r="W2389" s="602" t="s">
        <v>498</v>
      </c>
      <c r="X2389" s="602" t="s">
        <v>498</v>
      </c>
    </row>
    <row r="2390" spans="1:24" s="602" customFormat="1">
      <c r="A2390" s="602">
        <v>423068</v>
      </c>
      <c r="B2390" s="602" t="s">
        <v>5842</v>
      </c>
      <c r="C2390" s="602" t="s">
        <v>497</v>
      </c>
      <c r="D2390" s="602" t="s">
        <v>499</v>
      </c>
      <c r="E2390" s="602" t="s">
        <v>499</v>
      </c>
      <c r="F2390" s="602" t="s">
        <v>499</v>
      </c>
      <c r="G2390" s="602" t="s">
        <v>497</v>
      </c>
      <c r="H2390" s="602" t="s">
        <v>497</v>
      </c>
      <c r="I2390" s="602" t="s">
        <v>499</v>
      </c>
      <c r="J2390" s="602" t="s">
        <v>499</v>
      </c>
      <c r="K2390" s="602" t="s">
        <v>497</v>
      </c>
      <c r="L2390" s="602" t="s">
        <v>497</v>
      </c>
      <c r="M2390" s="602" t="s">
        <v>499</v>
      </c>
      <c r="N2390" s="602" t="s">
        <v>499</v>
      </c>
      <c r="O2390" s="602" t="s">
        <v>499</v>
      </c>
      <c r="P2390" s="602" t="s">
        <v>499</v>
      </c>
      <c r="Q2390" s="602" t="s">
        <v>499</v>
      </c>
      <c r="R2390" s="602" t="s">
        <v>499</v>
      </c>
      <c r="S2390" s="602" t="s">
        <v>499</v>
      </c>
      <c r="T2390" s="602" t="s">
        <v>498</v>
      </c>
      <c r="U2390" s="602" t="s">
        <v>498</v>
      </c>
      <c r="V2390" s="602" t="s">
        <v>498</v>
      </c>
      <c r="W2390" s="602" t="s">
        <v>498</v>
      </c>
      <c r="X2390" s="602" t="s">
        <v>498</v>
      </c>
    </row>
    <row r="2391" spans="1:24" s="602" customFormat="1">
      <c r="A2391" s="602">
        <v>423071</v>
      </c>
      <c r="B2391" s="602" t="s">
        <v>5842</v>
      </c>
      <c r="C2391" s="602" t="s">
        <v>497</v>
      </c>
      <c r="D2391" s="602" t="s">
        <v>499</v>
      </c>
      <c r="E2391" s="602" t="s">
        <v>499</v>
      </c>
      <c r="F2391" s="602" t="s">
        <v>497</v>
      </c>
      <c r="G2391" s="602" t="s">
        <v>497</v>
      </c>
      <c r="H2391" s="602" t="s">
        <v>497</v>
      </c>
      <c r="I2391" s="602" t="s">
        <v>497</v>
      </c>
      <c r="J2391" s="602" t="s">
        <v>499</v>
      </c>
      <c r="K2391" s="602" t="s">
        <v>497</v>
      </c>
      <c r="L2391" s="602" t="s">
        <v>498</v>
      </c>
      <c r="M2391" s="602" t="s">
        <v>499</v>
      </c>
      <c r="N2391" s="602" t="s">
        <v>499</v>
      </c>
      <c r="O2391" s="602" t="s">
        <v>499</v>
      </c>
      <c r="P2391" s="602" t="s">
        <v>499</v>
      </c>
      <c r="Q2391" s="602" t="s">
        <v>499</v>
      </c>
      <c r="R2391" s="602" t="s">
        <v>498</v>
      </c>
      <c r="S2391" s="602" t="s">
        <v>498</v>
      </c>
      <c r="T2391" s="602" t="s">
        <v>498</v>
      </c>
      <c r="U2391" s="602" t="s">
        <v>498</v>
      </c>
      <c r="V2391" s="602" t="s">
        <v>498</v>
      </c>
      <c r="W2391" s="602" t="s">
        <v>498</v>
      </c>
      <c r="X2391" s="602" t="s">
        <v>498</v>
      </c>
    </row>
    <row r="2392" spans="1:24" s="602" customFormat="1">
      <c r="A2392" s="602">
        <v>424319</v>
      </c>
      <c r="B2392" s="602" t="s">
        <v>5842</v>
      </c>
      <c r="C2392" s="602" t="s">
        <v>497</v>
      </c>
      <c r="D2392" s="602" t="s">
        <v>499</v>
      </c>
      <c r="E2392" s="602" t="s">
        <v>499</v>
      </c>
      <c r="F2392" s="602" t="s">
        <v>499</v>
      </c>
      <c r="G2392" s="602" t="s">
        <v>499</v>
      </c>
      <c r="H2392" s="602" t="s">
        <v>497</v>
      </c>
      <c r="I2392" s="602" t="s">
        <v>499</v>
      </c>
      <c r="J2392" s="602" t="s">
        <v>499</v>
      </c>
      <c r="K2392" s="602" t="s">
        <v>497</v>
      </c>
      <c r="L2392" s="602" t="s">
        <v>499</v>
      </c>
      <c r="M2392" s="602" t="s">
        <v>499</v>
      </c>
      <c r="N2392" s="602" t="s">
        <v>499</v>
      </c>
      <c r="O2392" s="602" t="s">
        <v>499</v>
      </c>
      <c r="P2392" s="602" t="s">
        <v>499</v>
      </c>
      <c r="Q2392" s="602" t="s">
        <v>499</v>
      </c>
      <c r="R2392" s="602" t="s">
        <v>499</v>
      </c>
      <c r="S2392" s="602" t="s">
        <v>498</v>
      </c>
      <c r="T2392" s="602" t="s">
        <v>498</v>
      </c>
      <c r="U2392" s="602" t="s">
        <v>498</v>
      </c>
      <c r="V2392" s="602" t="s">
        <v>498</v>
      </c>
      <c r="W2392" s="602" t="s">
        <v>498</v>
      </c>
      <c r="X2392" s="602" t="s">
        <v>498</v>
      </c>
    </row>
    <row r="2393" spans="1:24" s="602" customFormat="1">
      <c r="A2393" s="602">
        <v>421177</v>
      </c>
      <c r="B2393" s="602" t="s">
        <v>5842</v>
      </c>
      <c r="C2393" s="602" t="s">
        <v>497</v>
      </c>
      <c r="D2393" s="602" t="s">
        <v>499</v>
      </c>
      <c r="E2393" s="602" t="s">
        <v>497</v>
      </c>
      <c r="F2393" s="602" t="s">
        <v>499</v>
      </c>
      <c r="G2393" s="602" t="s">
        <v>499</v>
      </c>
      <c r="H2393" s="602" t="s">
        <v>499</v>
      </c>
      <c r="I2393" s="602" t="s">
        <v>499</v>
      </c>
      <c r="J2393" s="602" t="s">
        <v>497</v>
      </c>
      <c r="K2393" s="602" t="s">
        <v>497</v>
      </c>
      <c r="L2393" s="602" t="s">
        <v>499</v>
      </c>
      <c r="M2393" s="602" t="s">
        <v>497</v>
      </c>
      <c r="N2393" s="602" t="s">
        <v>498</v>
      </c>
      <c r="O2393" s="602" t="s">
        <v>499</v>
      </c>
      <c r="P2393" s="602" t="s">
        <v>498</v>
      </c>
      <c r="Q2393" s="602" t="s">
        <v>498</v>
      </c>
      <c r="R2393" s="602" t="s">
        <v>498</v>
      </c>
      <c r="S2393" s="602" t="s">
        <v>498</v>
      </c>
      <c r="T2393" s="602" t="s">
        <v>498</v>
      </c>
      <c r="U2393" s="602" t="s">
        <v>498</v>
      </c>
      <c r="V2393" s="602" t="s">
        <v>498</v>
      </c>
      <c r="W2393" s="602" t="s">
        <v>498</v>
      </c>
      <c r="X2393" s="602" t="s">
        <v>498</v>
      </c>
    </row>
    <row r="2394" spans="1:24" s="602" customFormat="1">
      <c r="A2394" s="602">
        <v>423096</v>
      </c>
      <c r="B2394" s="602" t="s">
        <v>5842</v>
      </c>
      <c r="C2394" s="602" t="s">
        <v>497</v>
      </c>
      <c r="D2394" s="602" t="s">
        <v>499</v>
      </c>
      <c r="E2394" s="602" t="s">
        <v>499</v>
      </c>
      <c r="F2394" s="602" t="s">
        <v>499</v>
      </c>
      <c r="G2394" s="602" t="s">
        <v>497</v>
      </c>
      <c r="H2394" s="602" t="s">
        <v>499</v>
      </c>
      <c r="I2394" s="602" t="s">
        <v>499</v>
      </c>
      <c r="J2394" s="602" t="s">
        <v>499</v>
      </c>
      <c r="K2394" s="602" t="s">
        <v>499</v>
      </c>
      <c r="L2394" s="602" t="s">
        <v>499</v>
      </c>
      <c r="M2394" s="602" t="s">
        <v>499</v>
      </c>
      <c r="N2394" s="602" t="s">
        <v>499</v>
      </c>
      <c r="O2394" s="602" t="s">
        <v>499</v>
      </c>
      <c r="P2394" s="602" t="s">
        <v>499</v>
      </c>
      <c r="Q2394" s="602" t="s">
        <v>499</v>
      </c>
      <c r="R2394" s="602" t="s">
        <v>499</v>
      </c>
      <c r="S2394" s="602" t="s">
        <v>499</v>
      </c>
      <c r="T2394" s="602" t="s">
        <v>498</v>
      </c>
      <c r="U2394" s="602" t="s">
        <v>498</v>
      </c>
      <c r="V2394" s="602" t="s">
        <v>498</v>
      </c>
      <c r="W2394" s="602" t="s">
        <v>498</v>
      </c>
      <c r="X2394" s="602" t="s">
        <v>498</v>
      </c>
    </row>
    <row r="2395" spans="1:24" s="602" customFormat="1">
      <c r="A2395" s="602">
        <v>423109</v>
      </c>
      <c r="B2395" s="602" t="s">
        <v>5842</v>
      </c>
      <c r="C2395" s="602" t="s">
        <v>497</v>
      </c>
      <c r="D2395" s="602" t="s">
        <v>499</v>
      </c>
      <c r="E2395" s="602" t="s">
        <v>499</v>
      </c>
      <c r="F2395" s="602" t="s">
        <v>497</v>
      </c>
      <c r="G2395" s="602" t="s">
        <v>498</v>
      </c>
      <c r="H2395" s="602" t="s">
        <v>499</v>
      </c>
      <c r="I2395" s="602" t="s">
        <v>497</v>
      </c>
      <c r="J2395" s="602" t="s">
        <v>499</v>
      </c>
      <c r="K2395" s="602" t="s">
        <v>497</v>
      </c>
      <c r="L2395" s="602" t="s">
        <v>498</v>
      </c>
      <c r="M2395" s="602" t="s">
        <v>499</v>
      </c>
      <c r="N2395" s="602" t="s">
        <v>499</v>
      </c>
      <c r="O2395" s="602" t="s">
        <v>499</v>
      </c>
      <c r="P2395" s="602" t="s">
        <v>499</v>
      </c>
      <c r="Q2395" s="602" t="s">
        <v>498</v>
      </c>
      <c r="R2395" s="602" t="s">
        <v>498</v>
      </c>
      <c r="S2395" s="602" t="s">
        <v>498</v>
      </c>
      <c r="T2395" s="602" t="s">
        <v>498</v>
      </c>
      <c r="U2395" s="602" t="s">
        <v>498</v>
      </c>
      <c r="V2395" s="602" t="s">
        <v>498</v>
      </c>
      <c r="W2395" s="602" t="s">
        <v>498</v>
      </c>
      <c r="X2395" s="602" t="s">
        <v>498</v>
      </c>
    </row>
    <row r="2396" spans="1:24" s="602" customFormat="1">
      <c r="A2396" s="602">
        <v>423160</v>
      </c>
      <c r="B2396" s="602" t="s">
        <v>5842</v>
      </c>
      <c r="C2396" s="602" t="s">
        <v>497</v>
      </c>
      <c r="D2396" s="602" t="s">
        <v>499</v>
      </c>
      <c r="E2396" s="602" t="s">
        <v>497</v>
      </c>
      <c r="F2396" s="602" t="s">
        <v>499</v>
      </c>
      <c r="G2396" s="602" t="s">
        <v>499</v>
      </c>
      <c r="H2396" s="602" t="s">
        <v>499</v>
      </c>
      <c r="I2396" s="602" t="s">
        <v>499</v>
      </c>
      <c r="J2396" s="602" t="s">
        <v>497</v>
      </c>
      <c r="K2396" s="602" t="s">
        <v>499</v>
      </c>
      <c r="L2396" s="602" t="s">
        <v>499</v>
      </c>
      <c r="M2396" s="602" t="s">
        <v>499</v>
      </c>
      <c r="N2396" s="602" t="s">
        <v>499</v>
      </c>
      <c r="O2396" s="602" t="s">
        <v>499</v>
      </c>
      <c r="P2396" s="602" t="s">
        <v>498</v>
      </c>
      <c r="Q2396" s="602" t="s">
        <v>498</v>
      </c>
      <c r="R2396" s="602" t="s">
        <v>498</v>
      </c>
      <c r="S2396" s="602" t="s">
        <v>499</v>
      </c>
      <c r="T2396" s="602" t="s">
        <v>498</v>
      </c>
      <c r="U2396" s="602" t="s">
        <v>498</v>
      </c>
      <c r="V2396" s="602" t="s">
        <v>498</v>
      </c>
      <c r="W2396" s="602" t="s">
        <v>498</v>
      </c>
      <c r="X2396" s="602" t="s">
        <v>498</v>
      </c>
    </row>
    <row r="2397" spans="1:24" s="602" customFormat="1">
      <c r="A2397" s="602">
        <v>423170</v>
      </c>
      <c r="B2397" s="602" t="s">
        <v>5842</v>
      </c>
      <c r="C2397" s="602" t="s">
        <v>497</v>
      </c>
      <c r="D2397" s="602" t="s">
        <v>499</v>
      </c>
      <c r="E2397" s="602" t="s">
        <v>497</v>
      </c>
      <c r="F2397" s="602" t="s">
        <v>497</v>
      </c>
      <c r="G2397" s="602" t="s">
        <v>499</v>
      </c>
      <c r="H2397" s="602" t="s">
        <v>497</v>
      </c>
      <c r="I2397" s="602" t="s">
        <v>499</v>
      </c>
      <c r="J2397" s="602" t="s">
        <v>499</v>
      </c>
      <c r="K2397" s="602" t="s">
        <v>499</v>
      </c>
      <c r="L2397" s="602" t="s">
        <v>498</v>
      </c>
      <c r="M2397" s="602" t="s">
        <v>499</v>
      </c>
      <c r="N2397" s="602" t="s">
        <v>498</v>
      </c>
      <c r="O2397" s="602" t="s">
        <v>498</v>
      </c>
      <c r="P2397" s="602" t="s">
        <v>499</v>
      </c>
      <c r="Q2397" s="602" t="s">
        <v>498</v>
      </c>
      <c r="R2397" s="602" t="s">
        <v>498</v>
      </c>
      <c r="S2397" s="602" t="s">
        <v>499</v>
      </c>
      <c r="T2397" s="602" t="s">
        <v>498</v>
      </c>
      <c r="U2397" s="602" t="s">
        <v>498</v>
      </c>
      <c r="V2397" s="602" t="s">
        <v>498</v>
      </c>
      <c r="W2397" s="602" t="s">
        <v>498</v>
      </c>
      <c r="X2397" s="602" t="s">
        <v>498</v>
      </c>
    </row>
    <row r="2398" spans="1:24" s="602" customFormat="1">
      <c r="A2398" s="602">
        <v>421266</v>
      </c>
      <c r="B2398" s="602" t="s">
        <v>5842</v>
      </c>
      <c r="C2398" s="602" t="s">
        <v>497</v>
      </c>
      <c r="D2398" s="602" t="s">
        <v>499</v>
      </c>
      <c r="E2398" s="602" t="s">
        <v>497</v>
      </c>
      <c r="F2398" s="602" t="s">
        <v>497</v>
      </c>
      <c r="G2398" s="602" t="s">
        <v>497</v>
      </c>
      <c r="H2398" s="602" t="s">
        <v>497</v>
      </c>
      <c r="I2398" s="602" t="s">
        <v>497</v>
      </c>
      <c r="J2398" s="602" t="s">
        <v>499</v>
      </c>
      <c r="K2398" s="602" t="s">
        <v>497</v>
      </c>
      <c r="L2398" s="602" t="s">
        <v>498</v>
      </c>
      <c r="M2398" s="602" t="s">
        <v>499</v>
      </c>
      <c r="N2398" s="602" t="s">
        <v>498</v>
      </c>
      <c r="O2398" s="602" t="s">
        <v>499</v>
      </c>
      <c r="P2398" s="602" t="s">
        <v>499</v>
      </c>
      <c r="Q2398" s="602" t="s">
        <v>499</v>
      </c>
      <c r="R2398" s="602" t="s">
        <v>498</v>
      </c>
      <c r="S2398" s="602" t="s">
        <v>498</v>
      </c>
      <c r="T2398" s="602" t="s">
        <v>498</v>
      </c>
      <c r="U2398" s="602" t="s">
        <v>498</v>
      </c>
      <c r="V2398" s="602" t="s">
        <v>498</v>
      </c>
      <c r="W2398" s="602" t="s">
        <v>498</v>
      </c>
      <c r="X2398" s="602" t="s">
        <v>498</v>
      </c>
    </row>
    <row r="2399" spans="1:24" s="602" customFormat="1">
      <c r="A2399" s="602">
        <v>423178</v>
      </c>
      <c r="B2399" s="602" t="s">
        <v>5842</v>
      </c>
      <c r="C2399" s="602" t="s">
        <v>497</v>
      </c>
      <c r="D2399" s="602" t="s">
        <v>499</v>
      </c>
      <c r="E2399" s="602" t="s">
        <v>499</v>
      </c>
      <c r="F2399" s="602" t="s">
        <v>499</v>
      </c>
      <c r="G2399" s="602" t="s">
        <v>497</v>
      </c>
      <c r="H2399" s="602" t="s">
        <v>497</v>
      </c>
      <c r="I2399" s="602" t="s">
        <v>497</v>
      </c>
      <c r="J2399" s="602" t="s">
        <v>499</v>
      </c>
      <c r="K2399" s="602" t="s">
        <v>497</v>
      </c>
      <c r="L2399" s="602" t="s">
        <v>497</v>
      </c>
      <c r="M2399" s="602" t="s">
        <v>497</v>
      </c>
      <c r="N2399" s="602" t="s">
        <v>499</v>
      </c>
      <c r="O2399" s="602" t="s">
        <v>499</v>
      </c>
      <c r="P2399" s="602" t="s">
        <v>499</v>
      </c>
      <c r="Q2399" s="602" t="s">
        <v>499</v>
      </c>
      <c r="R2399" s="602" t="s">
        <v>499</v>
      </c>
      <c r="S2399" s="602" t="s">
        <v>499</v>
      </c>
      <c r="T2399" s="602" t="s">
        <v>498</v>
      </c>
      <c r="U2399" s="602" t="s">
        <v>498</v>
      </c>
      <c r="V2399" s="602" t="s">
        <v>498</v>
      </c>
      <c r="W2399" s="602" t="s">
        <v>498</v>
      </c>
      <c r="X2399" s="602" t="s">
        <v>498</v>
      </c>
    </row>
    <row r="2400" spans="1:24" s="602" customFormat="1">
      <c r="A2400" s="602">
        <v>421303</v>
      </c>
      <c r="B2400" s="602" t="s">
        <v>5842</v>
      </c>
      <c r="C2400" s="602" t="s">
        <v>497</v>
      </c>
      <c r="D2400" s="602" t="s">
        <v>499</v>
      </c>
      <c r="E2400" s="602" t="s">
        <v>497</v>
      </c>
      <c r="F2400" s="602" t="s">
        <v>497</v>
      </c>
      <c r="G2400" s="602" t="s">
        <v>499</v>
      </c>
      <c r="H2400" s="602" t="s">
        <v>497</v>
      </c>
      <c r="I2400" s="602" t="s">
        <v>499</v>
      </c>
      <c r="J2400" s="602" t="s">
        <v>497</v>
      </c>
      <c r="K2400" s="602" t="s">
        <v>497</v>
      </c>
      <c r="L2400" s="602" t="s">
        <v>499</v>
      </c>
      <c r="M2400" s="602" t="s">
        <v>497</v>
      </c>
      <c r="N2400" s="602" t="s">
        <v>499</v>
      </c>
      <c r="O2400" s="602" t="s">
        <v>499</v>
      </c>
      <c r="P2400" s="602" t="s">
        <v>499</v>
      </c>
      <c r="Q2400" s="602" t="s">
        <v>499</v>
      </c>
      <c r="R2400" s="602" t="s">
        <v>498</v>
      </c>
      <c r="S2400" s="602" t="s">
        <v>498</v>
      </c>
      <c r="T2400" s="602" t="s">
        <v>498</v>
      </c>
      <c r="U2400" s="602" t="s">
        <v>498</v>
      </c>
      <c r="V2400" s="602" t="s">
        <v>498</v>
      </c>
      <c r="W2400" s="602" t="s">
        <v>498</v>
      </c>
      <c r="X2400" s="602" t="s">
        <v>498</v>
      </c>
    </row>
    <row r="2401" spans="1:24" s="602" customFormat="1">
      <c r="A2401" s="602">
        <v>423206</v>
      </c>
      <c r="B2401" s="602" t="s">
        <v>5842</v>
      </c>
      <c r="C2401" s="602" t="s">
        <v>497</v>
      </c>
      <c r="D2401" s="602" t="s">
        <v>499</v>
      </c>
      <c r="E2401" s="602" t="s">
        <v>499</v>
      </c>
      <c r="F2401" s="602" t="s">
        <v>499</v>
      </c>
      <c r="G2401" s="602" t="s">
        <v>499</v>
      </c>
      <c r="H2401" s="602" t="s">
        <v>497</v>
      </c>
      <c r="I2401" s="602" t="s">
        <v>499</v>
      </c>
      <c r="J2401" s="602" t="s">
        <v>499</v>
      </c>
      <c r="K2401" s="602" t="s">
        <v>497</v>
      </c>
      <c r="L2401" s="602" t="s">
        <v>498</v>
      </c>
      <c r="M2401" s="602" t="s">
        <v>499</v>
      </c>
      <c r="N2401" s="602" t="s">
        <v>498</v>
      </c>
      <c r="O2401" s="602" t="s">
        <v>498</v>
      </c>
      <c r="P2401" s="602" t="s">
        <v>498</v>
      </c>
      <c r="Q2401" s="602" t="s">
        <v>498</v>
      </c>
      <c r="R2401" s="602" t="s">
        <v>498</v>
      </c>
      <c r="S2401" s="602" t="s">
        <v>498</v>
      </c>
      <c r="T2401" s="602" t="s">
        <v>498</v>
      </c>
      <c r="U2401" s="602" t="s">
        <v>498</v>
      </c>
      <c r="V2401" s="602" t="s">
        <v>498</v>
      </c>
      <c r="W2401" s="602" t="s">
        <v>498</v>
      </c>
      <c r="X2401" s="602" t="s">
        <v>498</v>
      </c>
    </row>
    <row r="2402" spans="1:24" s="602" customFormat="1">
      <c r="A2402" s="602">
        <v>423224</v>
      </c>
      <c r="B2402" s="602" t="s">
        <v>5842</v>
      </c>
      <c r="C2402" s="602" t="s">
        <v>497</v>
      </c>
      <c r="D2402" s="602" t="s">
        <v>499</v>
      </c>
      <c r="E2402" s="602" t="s">
        <v>499</v>
      </c>
      <c r="F2402" s="602" t="s">
        <v>499</v>
      </c>
      <c r="G2402" s="602" t="s">
        <v>497</v>
      </c>
      <c r="H2402" s="602" t="s">
        <v>497</v>
      </c>
      <c r="I2402" s="602" t="s">
        <v>499</v>
      </c>
      <c r="J2402" s="602" t="s">
        <v>499</v>
      </c>
      <c r="K2402" s="602" t="s">
        <v>497</v>
      </c>
      <c r="L2402" s="602" t="s">
        <v>498</v>
      </c>
      <c r="M2402" s="602" t="s">
        <v>497</v>
      </c>
      <c r="N2402" s="602" t="s">
        <v>498</v>
      </c>
      <c r="O2402" s="602" t="s">
        <v>498</v>
      </c>
      <c r="P2402" s="602" t="s">
        <v>498</v>
      </c>
      <c r="Q2402" s="602" t="s">
        <v>498</v>
      </c>
      <c r="R2402" s="602" t="s">
        <v>498</v>
      </c>
      <c r="S2402" s="602" t="s">
        <v>498</v>
      </c>
      <c r="T2402" s="602" t="s">
        <v>498</v>
      </c>
      <c r="U2402" s="602" t="s">
        <v>498</v>
      </c>
      <c r="V2402" s="602" t="s">
        <v>498</v>
      </c>
      <c r="W2402" s="602" t="s">
        <v>498</v>
      </c>
      <c r="X2402" s="602" t="s">
        <v>498</v>
      </c>
    </row>
    <row r="2403" spans="1:24" s="602" customFormat="1">
      <c r="A2403" s="602">
        <v>423243</v>
      </c>
      <c r="B2403" s="602" t="s">
        <v>5842</v>
      </c>
      <c r="C2403" s="602" t="s">
        <v>497</v>
      </c>
      <c r="D2403" s="602" t="s">
        <v>499</v>
      </c>
      <c r="E2403" s="602" t="s">
        <v>499</v>
      </c>
      <c r="F2403" s="602" t="s">
        <v>497</v>
      </c>
      <c r="G2403" s="602" t="s">
        <v>499</v>
      </c>
      <c r="H2403" s="602" t="s">
        <v>499</v>
      </c>
      <c r="I2403" s="602" t="s">
        <v>497</v>
      </c>
      <c r="J2403" s="602" t="s">
        <v>497</v>
      </c>
      <c r="K2403" s="602" t="s">
        <v>497</v>
      </c>
      <c r="L2403" s="602" t="s">
        <v>499</v>
      </c>
      <c r="M2403" s="602" t="s">
        <v>499</v>
      </c>
      <c r="N2403" s="602" t="s">
        <v>498</v>
      </c>
      <c r="O2403" s="602" t="s">
        <v>498</v>
      </c>
      <c r="P2403" s="602" t="s">
        <v>498</v>
      </c>
      <c r="Q2403" s="602" t="s">
        <v>498</v>
      </c>
      <c r="R2403" s="602" t="s">
        <v>498</v>
      </c>
      <c r="S2403" s="602" t="s">
        <v>498</v>
      </c>
      <c r="T2403" s="602" t="s">
        <v>498</v>
      </c>
      <c r="U2403" s="602" t="s">
        <v>498</v>
      </c>
      <c r="V2403" s="602" t="s">
        <v>498</v>
      </c>
      <c r="W2403" s="602" t="s">
        <v>498</v>
      </c>
      <c r="X2403" s="602" t="s">
        <v>498</v>
      </c>
    </row>
    <row r="2404" spans="1:24" s="602" customFormat="1">
      <c r="A2404" s="602">
        <v>421391</v>
      </c>
      <c r="B2404" s="602" t="s">
        <v>5842</v>
      </c>
      <c r="C2404" s="602" t="s">
        <v>497</v>
      </c>
      <c r="D2404" s="602" t="s">
        <v>499</v>
      </c>
      <c r="E2404" s="602" t="s">
        <v>497</v>
      </c>
      <c r="F2404" s="602" t="s">
        <v>499</v>
      </c>
      <c r="G2404" s="602" t="s">
        <v>497</v>
      </c>
      <c r="H2404" s="602" t="s">
        <v>497</v>
      </c>
      <c r="I2404" s="602" t="s">
        <v>497</v>
      </c>
      <c r="J2404" s="602" t="s">
        <v>497</v>
      </c>
      <c r="K2404" s="602" t="s">
        <v>499</v>
      </c>
      <c r="L2404" s="602" t="s">
        <v>498</v>
      </c>
      <c r="M2404" s="602" t="s">
        <v>497</v>
      </c>
      <c r="N2404" s="602" t="s">
        <v>499</v>
      </c>
      <c r="O2404" s="602" t="s">
        <v>499</v>
      </c>
      <c r="P2404" s="602" t="s">
        <v>499</v>
      </c>
      <c r="Q2404" s="602" t="s">
        <v>499</v>
      </c>
      <c r="R2404" s="602" t="s">
        <v>499</v>
      </c>
      <c r="S2404" s="602" t="s">
        <v>499</v>
      </c>
      <c r="T2404" s="602" t="s">
        <v>498</v>
      </c>
      <c r="U2404" s="602" t="s">
        <v>498</v>
      </c>
      <c r="V2404" s="602" t="s">
        <v>498</v>
      </c>
      <c r="W2404" s="602" t="s">
        <v>498</v>
      </c>
      <c r="X2404" s="602" t="s">
        <v>498</v>
      </c>
    </row>
    <row r="2405" spans="1:24" s="602" customFormat="1">
      <c r="A2405" s="602">
        <v>421406</v>
      </c>
      <c r="B2405" s="602" t="s">
        <v>5842</v>
      </c>
      <c r="C2405" s="602" t="s">
        <v>497</v>
      </c>
      <c r="D2405" s="602" t="s">
        <v>499</v>
      </c>
      <c r="E2405" s="602" t="s">
        <v>499</v>
      </c>
      <c r="F2405" s="602" t="s">
        <v>499</v>
      </c>
      <c r="G2405" s="602" t="s">
        <v>499</v>
      </c>
      <c r="H2405" s="602" t="s">
        <v>499</v>
      </c>
      <c r="I2405" s="602" t="s">
        <v>499</v>
      </c>
      <c r="J2405" s="602" t="s">
        <v>499</v>
      </c>
      <c r="K2405" s="602" t="s">
        <v>499</v>
      </c>
      <c r="L2405" s="602" t="s">
        <v>499</v>
      </c>
      <c r="M2405" s="602" t="s">
        <v>499</v>
      </c>
      <c r="N2405" s="602" t="s">
        <v>498</v>
      </c>
      <c r="O2405" s="602" t="s">
        <v>498</v>
      </c>
      <c r="P2405" s="602" t="s">
        <v>498</v>
      </c>
      <c r="Q2405" s="602" t="s">
        <v>498</v>
      </c>
      <c r="R2405" s="602" t="s">
        <v>498</v>
      </c>
      <c r="S2405" s="602" t="s">
        <v>498</v>
      </c>
      <c r="T2405" s="602" t="s">
        <v>498</v>
      </c>
      <c r="U2405" s="602" t="s">
        <v>498</v>
      </c>
      <c r="V2405" s="602" t="s">
        <v>498</v>
      </c>
      <c r="W2405" s="602" t="s">
        <v>498</v>
      </c>
      <c r="X2405" s="602" t="s">
        <v>498</v>
      </c>
    </row>
    <row r="2406" spans="1:24" s="602" customFormat="1">
      <c r="A2406" s="602">
        <v>423382</v>
      </c>
      <c r="B2406" s="602" t="s">
        <v>5842</v>
      </c>
      <c r="C2406" s="602" t="s">
        <v>497</v>
      </c>
      <c r="D2406" s="602" t="s">
        <v>499</v>
      </c>
      <c r="E2406" s="602" t="s">
        <v>497</v>
      </c>
      <c r="F2406" s="602" t="s">
        <v>497</v>
      </c>
      <c r="G2406" s="602" t="s">
        <v>497</v>
      </c>
      <c r="H2406" s="602" t="s">
        <v>499</v>
      </c>
      <c r="I2406" s="602" t="s">
        <v>499</v>
      </c>
      <c r="J2406" s="602" t="s">
        <v>499</v>
      </c>
      <c r="K2406" s="602" t="s">
        <v>497</v>
      </c>
      <c r="L2406" s="602" t="s">
        <v>499</v>
      </c>
      <c r="M2406" s="602" t="s">
        <v>497</v>
      </c>
      <c r="N2406" s="602" t="s">
        <v>499</v>
      </c>
      <c r="O2406" s="602" t="s">
        <v>499</v>
      </c>
      <c r="P2406" s="602" t="s">
        <v>499</v>
      </c>
      <c r="Q2406" s="602" t="s">
        <v>498</v>
      </c>
      <c r="R2406" s="602" t="s">
        <v>498</v>
      </c>
      <c r="S2406" s="602" t="s">
        <v>499</v>
      </c>
      <c r="T2406" s="602" t="s">
        <v>498</v>
      </c>
      <c r="U2406" s="602" t="s">
        <v>498</v>
      </c>
      <c r="V2406" s="602" t="s">
        <v>498</v>
      </c>
      <c r="W2406" s="602" t="s">
        <v>498</v>
      </c>
      <c r="X2406" s="602" t="s">
        <v>498</v>
      </c>
    </row>
    <row r="2407" spans="1:24" s="602" customFormat="1">
      <c r="A2407" s="602">
        <v>423422</v>
      </c>
      <c r="B2407" s="602" t="s">
        <v>5842</v>
      </c>
      <c r="C2407" s="602" t="s">
        <v>497</v>
      </c>
      <c r="D2407" s="602" t="s">
        <v>499</v>
      </c>
      <c r="E2407" s="602" t="s">
        <v>499</v>
      </c>
      <c r="F2407" s="602" t="s">
        <v>499</v>
      </c>
      <c r="G2407" s="602" t="s">
        <v>497</v>
      </c>
      <c r="H2407" s="602" t="s">
        <v>499</v>
      </c>
      <c r="I2407" s="602" t="s">
        <v>499</v>
      </c>
      <c r="J2407" s="602" t="s">
        <v>499</v>
      </c>
      <c r="K2407" s="602" t="s">
        <v>497</v>
      </c>
      <c r="L2407" s="602" t="s">
        <v>499</v>
      </c>
      <c r="M2407" s="602" t="s">
        <v>499</v>
      </c>
      <c r="N2407" s="602" t="s">
        <v>499</v>
      </c>
      <c r="O2407" s="602" t="s">
        <v>499</v>
      </c>
      <c r="P2407" s="602" t="s">
        <v>499</v>
      </c>
      <c r="Q2407" s="602" t="s">
        <v>499</v>
      </c>
      <c r="R2407" s="602" t="s">
        <v>498</v>
      </c>
      <c r="S2407" s="602" t="s">
        <v>499</v>
      </c>
      <c r="T2407" s="602" t="s">
        <v>498</v>
      </c>
      <c r="U2407" s="602" t="s">
        <v>498</v>
      </c>
      <c r="V2407" s="602" t="s">
        <v>498</v>
      </c>
      <c r="W2407" s="602" t="s">
        <v>498</v>
      </c>
      <c r="X2407" s="602" t="s">
        <v>498</v>
      </c>
    </row>
    <row r="2408" spans="1:24" s="602" customFormat="1">
      <c r="A2408" s="602">
        <v>423495</v>
      </c>
      <c r="B2408" s="602" t="s">
        <v>5842</v>
      </c>
      <c r="C2408" s="602" t="s">
        <v>497</v>
      </c>
      <c r="D2408" s="602" t="s">
        <v>499</v>
      </c>
      <c r="E2408" s="602" t="s">
        <v>497</v>
      </c>
      <c r="F2408" s="602" t="s">
        <v>499</v>
      </c>
      <c r="G2408" s="602" t="s">
        <v>497</v>
      </c>
      <c r="H2408" s="602" t="s">
        <v>499</v>
      </c>
      <c r="I2408" s="602" t="s">
        <v>497</v>
      </c>
      <c r="J2408" s="602" t="s">
        <v>499</v>
      </c>
      <c r="K2408" s="602" t="s">
        <v>499</v>
      </c>
      <c r="L2408" s="602" t="s">
        <v>498</v>
      </c>
      <c r="M2408" s="602" t="s">
        <v>499</v>
      </c>
      <c r="N2408" s="602" t="s">
        <v>499</v>
      </c>
      <c r="O2408" s="602" t="s">
        <v>498</v>
      </c>
      <c r="P2408" s="602" t="s">
        <v>499</v>
      </c>
      <c r="Q2408" s="602" t="s">
        <v>499</v>
      </c>
      <c r="R2408" s="602" t="s">
        <v>498</v>
      </c>
      <c r="S2408" s="602" t="s">
        <v>498</v>
      </c>
      <c r="T2408" s="602" t="s">
        <v>498</v>
      </c>
      <c r="U2408" s="602" t="s">
        <v>498</v>
      </c>
      <c r="V2408" s="602" t="s">
        <v>498</v>
      </c>
      <c r="W2408" s="602" t="s">
        <v>498</v>
      </c>
      <c r="X2408" s="602" t="s">
        <v>498</v>
      </c>
    </row>
    <row r="2409" spans="1:24" s="602" customFormat="1">
      <c r="A2409" s="602">
        <v>423507</v>
      </c>
      <c r="B2409" s="602" t="s">
        <v>5842</v>
      </c>
      <c r="C2409" s="602" t="s">
        <v>497</v>
      </c>
      <c r="D2409" s="602" t="s">
        <v>499</v>
      </c>
      <c r="E2409" s="602" t="s">
        <v>499</v>
      </c>
      <c r="F2409" s="602" t="s">
        <v>499</v>
      </c>
      <c r="G2409" s="602" t="s">
        <v>497</v>
      </c>
      <c r="H2409" s="602" t="s">
        <v>499</v>
      </c>
      <c r="I2409" s="602" t="s">
        <v>497</v>
      </c>
      <c r="J2409" s="602" t="s">
        <v>499</v>
      </c>
      <c r="K2409" s="602" t="s">
        <v>497</v>
      </c>
      <c r="L2409" s="602" t="s">
        <v>498</v>
      </c>
      <c r="M2409" s="602" t="s">
        <v>497</v>
      </c>
      <c r="N2409" s="602" t="s">
        <v>499</v>
      </c>
      <c r="O2409" s="602" t="s">
        <v>499</v>
      </c>
      <c r="P2409" s="602" t="s">
        <v>499</v>
      </c>
      <c r="Q2409" s="602" t="s">
        <v>498</v>
      </c>
      <c r="R2409" s="602" t="s">
        <v>498</v>
      </c>
      <c r="S2409" s="602" t="s">
        <v>499</v>
      </c>
      <c r="T2409" s="602" t="s">
        <v>498</v>
      </c>
      <c r="U2409" s="602" t="s">
        <v>498</v>
      </c>
      <c r="V2409" s="602" t="s">
        <v>498</v>
      </c>
      <c r="W2409" s="602" t="s">
        <v>498</v>
      </c>
      <c r="X2409" s="602" t="s">
        <v>498</v>
      </c>
    </row>
    <row r="2410" spans="1:24" s="602" customFormat="1">
      <c r="A2410" s="602">
        <v>423513</v>
      </c>
      <c r="B2410" s="602" t="s">
        <v>5842</v>
      </c>
      <c r="C2410" s="602" t="s">
        <v>497</v>
      </c>
      <c r="D2410" s="602" t="s">
        <v>499</v>
      </c>
      <c r="E2410" s="602" t="s">
        <v>497</v>
      </c>
      <c r="F2410" s="602" t="s">
        <v>499</v>
      </c>
      <c r="G2410" s="602" t="s">
        <v>497</v>
      </c>
      <c r="H2410" s="602" t="s">
        <v>499</v>
      </c>
      <c r="I2410" s="602" t="s">
        <v>497</v>
      </c>
      <c r="J2410" s="602" t="s">
        <v>499</v>
      </c>
      <c r="K2410" s="602" t="s">
        <v>497</v>
      </c>
      <c r="L2410" s="602" t="s">
        <v>497</v>
      </c>
      <c r="M2410" s="602" t="s">
        <v>499</v>
      </c>
      <c r="N2410" s="602" t="s">
        <v>499</v>
      </c>
      <c r="O2410" s="602" t="s">
        <v>499</v>
      </c>
      <c r="P2410" s="602" t="s">
        <v>498</v>
      </c>
      <c r="Q2410" s="602" t="s">
        <v>499</v>
      </c>
      <c r="R2410" s="602" t="s">
        <v>498</v>
      </c>
      <c r="S2410" s="602" t="s">
        <v>499</v>
      </c>
      <c r="T2410" s="602" t="s">
        <v>498</v>
      </c>
      <c r="U2410" s="602" t="s">
        <v>498</v>
      </c>
      <c r="V2410" s="602" t="s">
        <v>498</v>
      </c>
      <c r="W2410" s="602" t="s">
        <v>498</v>
      </c>
      <c r="X2410" s="602" t="s">
        <v>498</v>
      </c>
    </row>
    <row r="2411" spans="1:24" s="602" customFormat="1">
      <c r="A2411" s="602">
        <v>423522</v>
      </c>
      <c r="B2411" s="602" t="s">
        <v>5842</v>
      </c>
      <c r="C2411" s="602" t="s">
        <v>497</v>
      </c>
      <c r="D2411" s="602" t="s">
        <v>499</v>
      </c>
      <c r="E2411" s="602" t="s">
        <v>499</v>
      </c>
      <c r="F2411" s="602" t="s">
        <v>499</v>
      </c>
      <c r="G2411" s="602" t="s">
        <v>499</v>
      </c>
      <c r="H2411" s="602" t="s">
        <v>499</v>
      </c>
      <c r="I2411" s="602" t="s">
        <v>498</v>
      </c>
      <c r="J2411" s="602" t="s">
        <v>499</v>
      </c>
      <c r="K2411" s="602" t="s">
        <v>497</v>
      </c>
      <c r="L2411" s="602" t="s">
        <v>498</v>
      </c>
      <c r="M2411" s="602" t="s">
        <v>497</v>
      </c>
      <c r="N2411" s="602" t="s">
        <v>498</v>
      </c>
      <c r="O2411" s="602" t="s">
        <v>499</v>
      </c>
      <c r="P2411" s="602" t="s">
        <v>499</v>
      </c>
      <c r="Q2411" s="602" t="s">
        <v>499</v>
      </c>
      <c r="R2411" s="602" t="s">
        <v>498</v>
      </c>
      <c r="S2411" s="602" t="s">
        <v>499</v>
      </c>
      <c r="T2411" s="602" t="s">
        <v>498</v>
      </c>
      <c r="U2411" s="602" t="s">
        <v>498</v>
      </c>
      <c r="V2411" s="602" t="s">
        <v>498</v>
      </c>
      <c r="W2411" s="602" t="s">
        <v>498</v>
      </c>
      <c r="X2411" s="602" t="s">
        <v>498</v>
      </c>
    </row>
    <row r="2412" spans="1:24" s="602" customFormat="1">
      <c r="A2412" s="602">
        <v>423558</v>
      </c>
      <c r="B2412" s="602" t="s">
        <v>5842</v>
      </c>
      <c r="C2412" s="602" t="s">
        <v>497</v>
      </c>
      <c r="D2412" s="602" t="s">
        <v>499</v>
      </c>
      <c r="E2412" s="602" t="s">
        <v>497</v>
      </c>
      <c r="F2412" s="602" t="s">
        <v>497</v>
      </c>
      <c r="G2412" s="602" t="s">
        <v>497</v>
      </c>
      <c r="H2412" s="602" t="s">
        <v>498</v>
      </c>
      <c r="I2412" s="602" t="s">
        <v>497</v>
      </c>
      <c r="J2412" s="602" t="s">
        <v>499</v>
      </c>
      <c r="K2412" s="602" t="s">
        <v>499</v>
      </c>
      <c r="L2412" s="602" t="s">
        <v>499</v>
      </c>
      <c r="M2412" s="602" t="s">
        <v>497</v>
      </c>
      <c r="N2412" s="602" t="s">
        <v>499</v>
      </c>
      <c r="O2412" s="602" t="s">
        <v>499</v>
      </c>
      <c r="P2412" s="602" t="s">
        <v>499</v>
      </c>
      <c r="Q2412" s="602" t="s">
        <v>499</v>
      </c>
      <c r="R2412" s="602" t="s">
        <v>498</v>
      </c>
      <c r="S2412" s="602" t="s">
        <v>498</v>
      </c>
      <c r="T2412" s="602" t="s">
        <v>498</v>
      </c>
      <c r="U2412" s="602" t="s">
        <v>498</v>
      </c>
      <c r="V2412" s="602" t="s">
        <v>498</v>
      </c>
      <c r="W2412" s="602" t="s">
        <v>498</v>
      </c>
      <c r="X2412" s="602" t="s">
        <v>498</v>
      </c>
    </row>
    <row r="2413" spans="1:24" s="602" customFormat="1">
      <c r="A2413" s="602">
        <v>423565</v>
      </c>
      <c r="B2413" s="602" t="s">
        <v>5842</v>
      </c>
      <c r="C2413" s="602" t="s">
        <v>497</v>
      </c>
      <c r="D2413" s="602" t="s">
        <v>499</v>
      </c>
      <c r="E2413" s="602" t="s">
        <v>497</v>
      </c>
      <c r="F2413" s="602" t="s">
        <v>499</v>
      </c>
      <c r="G2413" s="602" t="s">
        <v>499</v>
      </c>
      <c r="H2413" s="602" t="s">
        <v>497</v>
      </c>
      <c r="I2413" s="602" t="s">
        <v>499</v>
      </c>
      <c r="J2413" s="602" t="s">
        <v>499</v>
      </c>
      <c r="K2413" s="602" t="s">
        <v>497</v>
      </c>
      <c r="L2413" s="602" t="s">
        <v>499</v>
      </c>
      <c r="M2413" s="602" t="s">
        <v>499</v>
      </c>
      <c r="N2413" s="602" t="s">
        <v>499</v>
      </c>
      <c r="O2413" s="602" t="s">
        <v>499</v>
      </c>
      <c r="P2413" s="602" t="s">
        <v>499</v>
      </c>
      <c r="Q2413" s="602" t="s">
        <v>498</v>
      </c>
      <c r="R2413" s="602" t="s">
        <v>499</v>
      </c>
      <c r="S2413" s="602" t="s">
        <v>499</v>
      </c>
      <c r="T2413" s="602" t="s">
        <v>498</v>
      </c>
      <c r="U2413" s="602" t="s">
        <v>498</v>
      </c>
      <c r="V2413" s="602" t="s">
        <v>498</v>
      </c>
      <c r="W2413" s="602" t="s">
        <v>498</v>
      </c>
      <c r="X2413" s="602" t="s">
        <v>498</v>
      </c>
    </row>
    <row r="2414" spans="1:24" s="602" customFormat="1">
      <c r="A2414" s="602">
        <v>423573</v>
      </c>
      <c r="B2414" s="602" t="s">
        <v>5842</v>
      </c>
      <c r="C2414" s="602" t="s">
        <v>497</v>
      </c>
      <c r="D2414" s="602" t="s">
        <v>499</v>
      </c>
      <c r="E2414" s="602" t="s">
        <v>499</v>
      </c>
      <c r="F2414" s="602" t="s">
        <v>499</v>
      </c>
      <c r="G2414" s="602" t="s">
        <v>499</v>
      </c>
      <c r="H2414" s="602" t="s">
        <v>499</v>
      </c>
      <c r="I2414" s="602" t="s">
        <v>497</v>
      </c>
      <c r="J2414" s="602" t="s">
        <v>497</v>
      </c>
      <c r="K2414" s="602" t="s">
        <v>497</v>
      </c>
      <c r="L2414" s="602" t="s">
        <v>497</v>
      </c>
      <c r="M2414" s="602" t="s">
        <v>499</v>
      </c>
      <c r="N2414" s="602" t="s">
        <v>498</v>
      </c>
      <c r="O2414" s="602" t="s">
        <v>499</v>
      </c>
      <c r="P2414" s="602" t="s">
        <v>499</v>
      </c>
      <c r="Q2414" s="602" t="s">
        <v>498</v>
      </c>
      <c r="R2414" s="602" t="s">
        <v>499</v>
      </c>
      <c r="S2414" s="602" t="s">
        <v>499</v>
      </c>
      <c r="T2414" s="602" t="s">
        <v>498</v>
      </c>
      <c r="U2414" s="602" t="s">
        <v>498</v>
      </c>
      <c r="V2414" s="602" t="s">
        <v>498</v>
      </c>
      <c r="W2414" s="602" t="s">
        <v>498</v>
      </c>
      <c r="X2414" s="602" t="s">
        <v>498</v>
      </c>
    </row>
    <row r="2415" spans="1:24" s="602" customFormat="1">
      <c r="A2415" s="602">
        <v>423600</v>
      </c>
      <c r="B2415" s="602" t="s">
        <v>5842</v>
      </c>
      <c r="C2415" s="602" t="s">
        <v>497</v>
      </c>
      <c r="D2415" s="602" t="s">
        <v>499</v>
      </c>
      <c r="E2415" s="602" t="s">
        <v>499</v>
      </c>
      <c r="F2415" s="602" t="s">
        <v>497</v>
      </c>
      <c r="G2415" s="602" t="s">
        <v>499</v>
      </c>
      <c r="H2415" s="602" t="s">
        <v>499</v>
      </c>
      <c r="I2415" s="602" t="s">
        <v>497</v>
      </c>
      <c r="J2415" s="602" t="s">
        <v>499</v>
      </c>
      <c r="K2415" s="602" t="s">
        <v>497</v>
      </c>
      <c r="L2415" s="602" t="s">
        <v>497</v>
      </c>
      <c r="M2415" s="602" t="s">
        <v>499</v>
      </c>
      <c r="N2415" s="602" t="s">
        <v>499</v>
      </c>
      <c r="O2415" s="602" t="s">
        <v>499</v>
      </c>
      <c r="P2415" s="602" t="s">
        <v>499</v>
      </c>
      <c r="Q2415" s="602" t="s">
        <v>499</v>
      </c>
      <c r="R2415" s="602" t="s">
        <v>499</v>
      </c>
      <c r="S2415" s="602" t="s">
        <v>499</v>
      </c>
      <c r="T2415" s="602" t="s">
        <v>498</v>
      </c>
      <c r="U2415" s="602" t="s">
        <v>498</v>
      </c>
      <c r="V2415" s="602" t="s">
        <v>498</v>
      </c>
      <c r="W2415" s="602" t="s">
        <v>498</v>
      </c>
      <c r="X2415" s="602" t="s">
        <v>498</v>
      </c>
    </row>
    <row r="2416" spans="1:24" s="602" customFormat="1">
      <c r="A2416" s="602">
        <v>423613</v>
      </c>
      <c r="B2416" s="602" t="s">
        <v>5842</v>
      </c>
      <c r="C2416" s="602" t="s">
        <v>497</v>
      </c>
      <c r="D2416" s="602" t="s">
        <v>499</v>
      </c>
      <c r="E2416" s="602" t="s">
        <v>499</v>
      </c>
      <c r="F2416" s="602" t="s">
        <v>497</v>
      </c>
      <c r="G2416" s="602" t="s">
        <v>497</v>
      </c>
      <c r="H2416" s="602" t="s">
        <v>497</v>
      </c>
      <c r="I2416" s="602" t="s">
        <v>497</v>
      </c>
      <c r="J2416" s="602" t="s">
        <v>497</v>
      </c>
      <c r="K2416" s="602" t="s">
        <v>497</v>
      </c>
      <c r="L2416" s="602" t="s">
        <v>499</v>
      </c>
      <c r="M2416" s="602" t="s">
        <v>499</v>
      </c>
      <c r="N2416" s="602" t="s">
        <v>499</v>
      </c>
      <c r="O2416" s="602" t="s">
        <v>499</v>
      </c>
      <c r="P2416" s="602" t="s">
        <v>499</v>
      </c>
      <c r="Q2416" s="602" t="s">
        <v>498</v>
      </c>
      <c r="R2416" s="602" t="s">
        <v>498</v>
      </c>
      <c r="S2416" s="602" t="s">
        <v>498</v>
      </c>
      <c r="T2416" s="602" t="s">
        <v>498</v>
      </c>
      <c r="U2416" s="602" t="s">
        <v>498</v>
      </c>
      <c r="V2416" s="602" t="s">
        <v>498</v>
      </c>
      <c r="W2416" s="602" t="s">
        <v>498</v>
      </c>
      <c r="X2416" s="602" t="s">
        <v>498</v>
      </c>
    </row>
    <row r="2417" spans="1:24" s="602" customFormat="1">
      <c r="A2417" s="602">
        <v>423628</v>
      </c>
      <c r="B2417" s="602" t="s">
        <v>5842</v>
      </c>
      <c r="C2417" s="602" t="s">
        <v>497</v>
      </c>
      <c r="D2417" s="602" t="s">
        <v>499</v>
      </c>
      <c r="E2417" s="602" t="s">
        <v>497</v>
      </c>
      <c r="F2417" s="602" t="s">
        <v>497</v>
      </c>
      <c r="G2417" s="602" t="s">
        <v>497</v>
      </c>
      <c r="H2417" s="602" t="s">
        <v>499</v>
      </c>
      <c r="I2417" s="602" t="s">
        <v>499</v>
      </c>
      <c r="J2417" s="602" t="s">
        <v>499</v>
      </c>
      <c r="K2417" s="602" t="s">
        <v>499</v>
      </c>
      <c r="L2417" s="602" t="s">
        <v>498</v>
      </c>
      <c r="M2417" s="602" t="s">
        <v>499</v>
      </c>
      <c r="N2417" s="602" t="s">
        <v>499</v>
      </c>
      <c r="O2417" s="602" t="s">
        <v>499</v>
      </c>
      <c r="P2417" s="602" t="s">
        <v>499</v>
      </c>
      <c r="Q2417" s="602" t="s">
        <v>499</v>
      </c>
      <c r="R2417" s="602" t="s">
        <v>498</v>
      </c>
      <c r="S2417" s="602" t="s">
        <v>498</v>
      </c>
      <c r="T2417" s="602" t="s">
        <v>498</v>
      </c>
      <c r="U2417" s="602" t="s">
        <v>498</v>
      </c>
      <c r="V2417" s="602" t="s">
        <v>498</v>
      </c>
      <c r="W2417" s="602" t="s">
        <v>498</v>
      </c>
      <c r="X2417" s="602" t="s">
        <v>498</v>
      </c>
    </row>
    <row r="2418" spans="1:24" s="602" customFormat="1">
      <c r="A2418" s="602">
        <v>423666</v>
      </c>
      <c r="B2418" s="602" t="s">
        <v>5842</v>
      </c>
      <c r="C2418" s="602" t="s">
        <v>497</v>
      </c>
      <c r="D2418" s="602" t="s">
        <v>499</v>
      </c>
      <c r="E2418" s="602" t="s">
        <v>499</v>
      </c>
      <c r="F2418" s="602" t="s">
        <v>499</v>
      </c>
      <c r="G2418" s="602" t="s">
        <v>497</v>
      </c>
      <c r="H2418" s="602" t="s">
        <v>499</v>
      </c>
      <c r="I2418" s="602" t="s">
        <v>497</v>
      </c>
      <c r="J2418" s="602" t="s">
        <v>497</v>
      </c>
      <c r="K2418" s="602" t="s">
        <v>499</v>
      </c>
      <c r="L2418" s="602" t="s">
        <v>497</v>
      </c>
      <c r="M2418" s="602" t="s">
        <v>497</v>
      </c>
      <c r="N2418" s="602" t="s">
        <v>499</v>
      </c>
      <c r="O2418" s="602" t="s">
        <v>498</v>
      </c>
      <c r="P2418" s="602" t="s">
        <v>499</v>
      </c>
      <c r="Q2418" s="602" t="s">
        <v>499</v>
      </c>
      <c r="R2418" s="602" t="s">
        <v>498</v>
      </c>
      <c r="S2418" s="602" t="s">
        <v>498</v>
      </c>
      <c r="T2418" s="602" t="s">
        <v>498</v>
      </c>
      <c r="U2418" s="602" t="s">
        <v>498</v>
      </c>
      <c r="V2418" s="602" t="s">
        <v>498</v>
      </c>
      <c r="W2418" s="602" t="s">
        <v>498</v>
      </c>
      <c r="X2418" s="602" t="s">
        <v>498</v>
      </c>
    </row>
    <row r="2419" spans="1:24" s="602" customFormat="1">
      <c r="A2419" s="602">
        <v>423676</v>
      </c>
      <c r="B2419" s="602" t="s">
        <v>5842</v>
      </c>
      <c r="C2419" s="602" t="s">
        <v>497</v>
      </c>
      <c r="D2419" s="602" t="s">
        <v>499</v>
      </c>
      <c r="E2419" s="602" t="s">
        <v>497</v>
      </c>
      <c r="F2419" s="602" t="s">
        <v>497</v>
      </c>
      <c r="G2419" s="602" t="s">
        <v>499</v>
      </c>
      <c r="H2419" s="602" t="s">
        <v>497</v>
      </c>
      <c r="I2419" s="602" t="s">
        <v>499</v>
      </c>
      <c r="J2419" s="602" t="s">
        <v>497</v>
      </c>
      <c r="K2419" s="602" t="s">
        <v>499</v>
      </c>
      <c r="L2419" s="602" t="s">
        <v>498</v>
      </c>
      <c r="M2419" s="602" t="s">
        <v>499</v>
      </c>
      <c r="N2419" s="602" t="s">
        <v>499</v>
      </c>
      <c r="O2419" s="602" t="s">
        <v>499</v>
      </c>
      <c r="P2419" s="602" t="s">
        <v>498</v>
      </c>
      <c r="Q2419" s="602" t="s">
        <v>498</v>
      </c>
      <c r="R2419" s="602" t="s">
        <v>498</v>
      </c>
      <c r="S2419" s="602" t="s">
        <v>499</v>
      </c>
      <c r="T2419" s="602" t="s">
        <v>498</v>
      </c>
      <c r="U2419" s="602" t="s">
        <v>498</v>
      </c>
      <c r="V2419" s="602" t="s">
        <v>498</v>
      </c>
      <c r="W2419" s="602" t="s">
        <v>498</v>
      </c>
      <c r="X2419" s="602" t="s">
        <v>498</v>
      </c>
    </row>
    <row r="2420" spans="1:24" s="602" customFormat="1">
      <c r="A2420" s="602">
        <v>423680</v>
      </c>
      <c r="B2420" s="602" t="s">
        <v>5842</v>
      </c>
      <c r="C2420" s="602" t="s">
        <v>497</v>
      </c>
      <c r="D2420" s="602" t="s">
        <v>499</v>
      </c>
      <c r="E2420" s="602" t="s">
        <v>497</v>
      </c>
      <c r="F2420" s="602" t="s">
        <v>499</v>
      </c>
      <c r="G2420" s="602" t="s">
        <v>497</v>
      </c>
      <c r="H2420" s="602" t="s">
        <v>499</v>
      </c>
      <c r="I2420" s="602" t="s">
        <v>499</v>
      </c>
      <c r="J2420" s="602" t="s">
        <v>499</v>
      </c>
      <c r="K2420" s="602" t="s">
        <v>497</v>
      </c>
      <c r="L2420" s="602" t="s">
        <v>499</v>
      </c>
      <c r="M2420" s="602" t="s">
        <v>499</v>
      </c>
      <c r="N2420" s="602" t="s">
        <v>498</v>
      </c>
      <c r="O2420" s="602" t="s">
        <v>499</v>
      </c>
      <c r="P2420" s="602" t="s">
        <v>498</v>
      </c>
      <c r="Q2420" s="602" t="s">
        <v>499</v>
      </c>
      <c r="R2420" s="602" t="s">
        <v>498</v>
      </c>
      <c r="S2420" s="602" t="s">
        <v>498</v>
      </c>
      <c r="T2420" s="602" t="s">
        <v>498</v>
      </c>
      <c r="U2420" s="602" t="s">
        <v>498</v>
      </c>
      <c r="V2420" s="602" t="s">
        <v>498</v>
      </c>
      <c r="W2420" s="602" t="s">
        <v>498</v>
      </c>
      <c r="X2420" s="602" t="s">
        <v>498</v>
      </c>
    </row>
    <row r="2421" spans="1:24" s="602" customFormat="1">
      <c r="A2421" s="602">
        <v>423693</v>
      </c>
      <c r="B2421" s="602" t="s">
        <v>5842</v>
      </c>
      <c r="C2421" s="602" t="s">
        <v>497</v>
      </c>
      <c r="D2421" s="602" t="s">
        <v>499</v>
      </c>
      <c r="E2421" s="602" t="s">
        <v>499</v>
      </c>
      <c r="F2421" s="602" t="s">
        <v>497</v>
      </c>
      <c r="G2421" s="602" t="s">
        <v>499</v>
      </c>
      <c r="H2421" s="602" t="s">
        <v>499</v>
      </c>
      <c r="I2421" s="602" t="s">
        <v>499</v>
      </c>
      <c r="J2421" s="602" t="s">
        <v>499</v>
      </c>
      <c r="K2421" s="602" t="s">
        <v>497</v>
      </c>
      <c r="L2421" s="602" t="s">
        <v>499</v>
      </c>
      <c r="M2421" s="602" t="s">
        <v>497</v>
      </c>
      <c r="N2421" s="602" t="s">
        <v>499</v>
      </c>
      <c r="O2421" s="602" t="s">
        <v>499</v>
      </c>
      <c r="P2421" s="602" t="s">
        <v>499</v>
      </c>
      <c r="Q2421" s="602" t="s">
        <v>498</v>
      </c>
      <c r="R2421" s="602" t="s">
        <v>498</v>
      </c>
      <c r="S2421" s="602" t="s">
        <v>498</v>
      </c>
      <c r="T2421" s="602" t="s">
        <v>498</v>
      </c>
      <c r="U2421" s="602" t="s">
        <v>498</v>
      </c>
      <c r="V2421" s="602" t="s">
        <v>498</v>
      </c>
      <c r="W2421" s="602" t="s">
        <v>498</v>
      </c>
      <c r="X2421" s="602" t="s">
        <v>498</v>
      </c>
    </row>
    <row r="2422" spans="1:24" s="602" customFormat="1">
      <c r="A2422" s="602">
        <v>423732</v>
      </c>
      <c r="B2422" s="602" t="s">
        <v>5842</v>
      </c>
      <c r="C2422" s="602" t="s">
        <v>497</v>
      </c>
      <c r="D2422" s="602" t="s">
        <v>499</v>
      </c>
      <c r="E2422" s="602" t="s">
        <v>499</v>
      </c>
      <c r="F2422" s="602" t="s">
        <v>499</v>
      </c>
      <c r="G2422" s="602" t="s">
        <v>499</v>
      </c>
      <c r="H2422" s="602" t="s">
        <v>497</v>
      </c>
      <c r="I2422" s="602" t="s">
        <v>497</v>
      </c>
      <c r="J2422" s="602" t="s">
        <v>497</v>
      </c>
      <c r="K2422" s="602" t="s">
        <v>499</v>
      </c>
      <c r="L2422" s="602" t="s">
        <v>498</v>
      </c>
      <c r="M2422" s="602" t="s">
        <v>497</v>
      </c>
      <c r="N2422" s="602" t="s">
        <v>499</v>
      </c>
      <c r="O2422" s="602" t="s">
        <v>499</v>
      </c>
      <c r="P2422" s="602" t="s">
        <v>499</v>
      </c>
      <c r="Q2422" s="602" t="s">
        <v>499</v>
      </c>
      <c r="R2422" s="602" t="s">
        <v>499</v>
      </c>
      <c r="S2422" s="602" t="s">
        <v>499</v>
      </c>
      <c r="T2422" s="602" t="s">
        <v>498</v>
      </c>
      <c r="U2422" s="602" t="s">
        <v>498</v>
      </c>
      <c r="V2422" s="602" t="s">
        <v>498</v>
      </c>
      <c r="W2422" s="602" t="s">
        <v>498</v>
      </c>
      <c r="X2422" s="602" t="s">
        <v>498</v>
      </c>
    </row>
    <row r="2423" spans="1:24" s="602" customFormat="1">
      <c r="A2423" s="602">
        <v>421856</v>
      </c>
      <c r="B2423" s="602" t="s">
        <v>5842</v>
      </c>
      <c r="C2423" s="602" t="s">
        <v>497</v>
      </c>
      <c r="D2423" s="602" t="s">
        <v>499</v>
      </c>
      <c r="E2423" s="602" t="s">
        <v>497</v>
      </c>
      <c r="F2423" s="602" t="s">
        <v>499</v>
      </c>
      <c r="G2423" s="602" t="s">
        <v>497</v>
      </c>
      <c r="H2423" s="602" t="s">
        <v>497</v>
      </c>
      <c r="I2423" s="602" t="s">
        <v>497</v>
      </c>
      <c r="J2423" s="602" t="s">
        <v>499</v>
      </c>
      <c r="K2423" s="602" t="s">
        <v>499</v>
      </c>
      <c r="L2423" s="602" t="s">
        <v>498</v>
      </c>
      <c r="M2423" s="602" t="s">
        <v>497</v>
      </c>
      <c r="N2423" s="602" t="s">
        <v>499</v>
      </c>
      <c r="O2423" s="602" t="s">
        <v>499</v>
      </c>
      <c r="P2423" s="602" t="s">
        <v>499</v>
      </c>
      <c r="Q2423" s="602" t="s">
        <v>499</v>
      </c>
      <c r="R2423" s="602" t="s">
        <v>499</v>
      </c>
      <c r="S2423" s="602" t="s">
        <v>499</v>
      </c>
      <c r="T2423" s="602" t="s">
        <v>498</v>
      </c>
      <c r="U2423" s="602" t="s">
        <v>498</v>
      </c>
      <c r="V2423" s="602" t="s">
        <v>498</v>
      </c>
      <c r="W2423" s="602" t="s">
        <v>498</v>
      </c>
      <c r="X2423" s="602" t="s">
        <v>498</v>
      </c>
    </row>
    <row r="2424" spans="1:24" s="602" customFormat="1">
      <c r="A2424" s="602">
        <v>423760</v>
      </c>
      <c r="B2424" s="602" t="s">
        <v>5842</v>
      </c>
      <c r="C2424" s="602" t="s">
        <v>497</v>
      </c>
      <c r="D2424" s="602" t="s">
        <v>499</v>
      </c>
      <c r="E2424" s="602" t="s">
        <v>499</v>
      </c>
      <c r="F2424" s="602" t="s">
        <v>497</v>
      </c>
      <c r="G2424" s="602" t="s">
        <v>498</v>
      </c>
      <c r="H2424" s="602" t="s">
        <v>497</v>
      </c>
      <c r="I2424" s="602" t="s">
        <v>497</v>
      </c>
      <c r="J2424" s="602" t="s">
        <v>499</v>
      </c>
      <c r="K2424" s="602" t="s">
        <v>497</v>
      </c>
      <c r="L2424" s="602" t="s">
        <v>498</v>
      </c>
      <c r="M2424" s="602" t="s">
        <v>499</v>
      </c>
      <c r="N2424" s="602" t="s">
        <v>498</v>
      </c>
      <c r="O2424" s="602" t="s">
        <v>499</v>
      </c>
      <c r="P2424" s="602" t="s">
        <v>499</v>
      </c>
      <c r="Q2424" s="602" t="s">
        <v>498</v>
      </c>
      <c r="R2424" s="602" t="s">
        <v>498</v>
      </c>
      <c r="S2424" s="602" t="s">
        <v>499</v>
      </c>
      <c r="T2424" s="602" t="s">
        <v>498</v>
      </c>
      <c r="U2424" s="602" t="s">
        <v>498</v>
      </c>
      <c r="V2424" s="602" t="s">
        <v>498</v>
      </c>
      <c r="W2424" s="602" t="s">
        <v>498</v>
      </c>
      <c r="X2424" s="602" t="s">
        <v>498</v>
      </c>
    </row>
    <row r="2425" spans="1:24" s="602" customFormat="1">
      <c r="A2425" s="602">
        <v>421892</v>
      </c>
      <c r="B2425" s="602" t="s">
        <v>5842</v>
      </c>
      <c r="C2425" s="602" t="s">
        <v>497</v>
      </c>
      <c r="D2425" s="602" t="s">
        <v>499</v>
      </c>
      <c r="E2425" s="602" t="s">
        <v>497</v>
      </c>
      <c r="F2425" s="602" t="s">
        <v>497</v>
      </c>
      <c r="G2425" s="602" t="s">
        <v>497</v>
      </c>
      <c r="H2425" s="602" t="s">
        <v>497</v>
      </c>
      <c r="I2425" s="602" t="s">
        <v>497</v>
      </c>
      <c r="J2425" s="602" t="s">
        <v>499</v>
      </c>
      <c r="K2425" s="602" t="s">
        <v>499</v>
      </c>
      <c r="L2425" s="602" t="s">
        <v>499</v>
      </c>
      <c r="M2425" s="602" t="s">
        <v>497</v>
      </c>
      <c r="N2425" s="602" t="s">
        <v>499</v>
      </c>
      <c r="O2425" s="602" t="s">
        <v>499</v>
      </c>
      <c r="P2425" s="602" t="s">
        <v>499</v>
      </c>
      <c r="Q2425" s="602" t="s">
        <v>498</v>
      </c>
      <c r="R2425" s="602" t="s">
        <v>498</v>
      </c>
      <c r="S2425" s="602" t="s">
        <v>499</v>
      </c>
      <c r="T2425" s="602" t="s">
        <v>498</v>
      </c>
      <c r="U2425" s="602" t="s">
        <v>498</v>
      </c>
      <c r="V2425" s="602" t="s">
        <v>498</v>
      </c>
      <c r="W2425" s="602" t="s">
        <v>498</v>
      </c>
      <c r="X2425" s="602" t="s">
        <v>498</v>
      </c>
    </row>
    <row r="2426" spans="1:24" s="602" customFormat="1">
      <c r="A2426" s="602">
        <v>423776</v>
      </c>
      <c r="B2426" s="602" t="s">
        <v>5842</v>
      </c>
      <c r="C2426" s="602" t="s">
        <v>497</v>
      </c>
      <c r="D2426" s="602" t="s">
        <v>499</v>
      </c>
      <c r="E2426" s="602" t="s">
        <v>499</v>
      </c>
      <c r="F2426" s="602" t="s">
        <v>499</v>
      </c>
      <c r="G2426" s="602" t="s">
        <v>499</v>
      </c>
      <c r="H2426" s="602" t="s">
        <v>497</v>
      </c>
      <c r="I2426" s="602" t="s">
        <v>499</v>
      </c>
      <c r="J2426" s="602" t="s">
        <v>499</v>
      </c>
      <c r="K2426" s="602" t="s">
        <v>497</v>
      </c>
      <c r="L2426" s="602" t="s">
        <v>499</v>
      </c>
      <c r="M2426" s="602" t="s">
        <v>497</v>
      </c>
      <c r="N2426" s="602" t="s">
        <v>499</v>
      </c>
      <c r="O2426" s="602" t="s">
        <v>499</v>
      </c>
      <c r="P2426" s="602" t="s">
        <v>499</v>
      </c>
      <c r="Q2426" s="602" t="s">
        <v>499</v>
      </c>
      <c r="R2426" s="602" t="s">
        <v>499</v>
      </c>
      <c r="S2426" s="602" t="s">
        <v>499</v>
      </c>
      <c r="T2426" s="602" t="s">
        <v>498</v>
      </c>
      <c r="U2426" s="602" t="s">
        <v>498</v>
      </c>
      <c r="V2426" s="602" t="s">
        <v>498</v>
      </c>
      <c r="W2426" s="602" t="s">
        <v>498</v>
      </c>
      <c r="X2426" s="602" t="s">
        <v>498</v>
      </c>
    </row>
    <row r="2427" spans="1:24" s="602" customFormat="1">
      <c r="A2427" s="602">
        <v>421915</v>
      </c>
      <c r="B2427" s="602" t="s">
        <v>5842</v>
      </c>
      <c r="C2427" s="602" t="s">
        <v>497</v>
      </c>
      <c r="D2427" s="602" t="s">
        <v>499</v>
      </c>
      <c r="E2427" s="602" t="s">
        <v>497</v>
      </c>
      <c r="F2427" s="602" t="s">
        <v>499</v>
      </c>
      <c r="G2427" s="602" t="s">
        <v>497</v>
      </c>
      <c r="H2427" s="602" t="s">
        <v>497</v>
      </c>
      <c r="I2427" s="602" t="s">
        <v>497</v>
      </c>
      <c r="J2427" s="602" t="s">
        <v>499</v>
      </c>
      <c r="K2427" s="602" t="s">
        <v>497</v>
      </c>
      <c r="L2427" s="602" t="s">
        <v>497</v>
      </c>
      <c r="M2427" s="602" t="s">
        <v>499</v>
      </c>
      <c r="N2427" s="602" t="s">
        <v>499</v>
      </c>
      <c r="O2427" s="602" t="s">
        <v>499</v>
      </c>
      <c r="P2427" s="602" t="s">
        <v>499</v>
      </c>
      <c r="Q2427" s="602" t="s">
        <v>499</v>
      </c>
      <c r="R2427" s="602" t="s">
        <v>498</v>
      </c>
      <c r="S2427" s="602" t="s">
        <v>499</v>
      </c>
      <c r="T2427" s="602" t="s">
        <v>498</v>
      </c>
      <c r="U2427" s="602" t="s">
        <v>498</v>
      </c>
      <c r="V2427" s="602" t="s">
        <v>498</v>
      </c>
      <c r="W2427" s="602" t="s">
        <v>498</v>
      </c>
      <c r="X2427" s="602" t="s">
        <v>498</v>
      </c>
    </row>
    <row r="2428" spans="1:24" s="602" customFormat="1">
      <c r="A2428" s="602">
        <v>421935</v>
      </c>
      <c r="B2428" s="602" t="s">
        <v>5842</v>
      </c>
      <c r="C2428" s="602" t="s">
        <v>497</v>
      </c>
      <c r="D2428" s="602" t="s">
        <v>499</v>
      </c>
      <c r="E2428" s="602" t="s">
        <v>497</v>
      </c>
      <c r="F2428" s="602" t="s">
        <v>499</v>
      </c>
      <c r="G2428" s="602" t="s">
        <v>499</v>
      </c>
      <c r="H2428" s="602" t="s">
        <v>497</v>
      </c>
      <c r="I2428" s="602" t="s">
        <v>497</v>
      </c>
      <c r="J2428" s="602" t="s">
        <v>497</v>
      </c>
      <c r="K2428" s="602" t="s">
        <v>497</v>
      </c>
      <c r="L2428" s="602" t="s">
        <v>498</v>
      </c>
      <c r="M2428" s="602" t="s">
        <v>497</v>
      </c>
      <c r="N2428" s="602" t="s">
        <v>499</v>
      </c>
      <c r="O2428" s="602" t="s">
        <v>499</v>
      </c>
      <c r="P2428" s="602" t="s">
        <v>499</v>
      </c>
      <c r="Q2428" s="602" t="s">
        <v>498</v>
      </c>
      <c r="R2428" s="602" t="s">
        <v>499</v>
      </c>
      <c r="S2428" s="602" t="s">
        <v>499</v>
      </c>
      <c r="T2428" s="602" t="s">
        <v>498</v>
      </c>
      <c r="U2428" s="602" t="s">
        <v>498</v>
      </c>
      <c r="V2428" s="602" t="s">
        <v>498</v>
      </c>
      <c r="W2428" s="602" t="s">
        <v>498</v>
      </c>
      <c r="X2428" s="602" t="s">
        <v>498</v>
      </c>
    </row>
    <row r="2429" spans="1:24" s="602" customFormat="1">
      <c r="A2429" s="602">
        <v>421969</v>
      </c>
      <c r="B2429" s="602" t="s">
        <v>5842</v>
      </c>
      <c r="C2429" s="602" t="s">
        <v>497</v>
      </c>
      <c r="D2429" s="602" t="s">
        <v>499</v>
      </c>
      <c r="E2429" s="602" t="s">
        <v>497</v>
      </c>
      <c r="F2429" s="602" t="s">
        <v>497</v>
      </c>
      <c r="G2429" s="602" t="s">
        <v>499</v>
      </c>
      <c r="H2429" s="602" t="s">
        <v>497</v>
      </c>
      <c r="I2429" s="602" t="s">
        <v>497</v>
      </c>
      <c r="J2429" s="602" t="s">
        <v>497</v>
      </c>
      <c r="K2429" s="602" t="s">
        <v>497</v>
      </c>
      <c r="L2429" s="602" t="s">
        <v>498</v>
      </c>
      <c r="M2429" s="602" t="s">
        <v>499</v>
      </c>
      <c r="N2429" s="602" t="s">
        <v>499</v>
      </c>
      <c r="O2429" s="602" t="s">
        <v>499</v>
      </c>
      <c r="P2429" s="602" t="s">
        <v>499</v>
      </c>
      <c r="Q2429" s="602" t="s">
        <v>498</v>
      </c>
      <c r="R2429" s="602" t="s">
        <v>498</v>
      </c>
      <c r="S2429" s="602" t="s">
        <v>499</v>
      </c>
      <c r="T2429" s="602" t="s">
        <v>498</v>
      </c>
      <c r="U2429" s="602" t="s">
        <v>498</v>
      </c>
      <c r="V2429" s="602" t="s">
        <v>498</v>
      </c>
      <c r="W2429" s="602" t="s">
        <v>498</v>
      </c>
      <c r="X2429" s="602" t="s">
        <v>498</v>
      </c>
    </row>
    <row r="2430" spans="1:24" s="602" customFormat="1">
      <c r="A2430" s="602">
        <v>423822</v>
      </c>
      <c r="B2430" s="602" t="s">
        <v>5842</v>
      </c>
      <c r="C2430" s="602" t="s">
        <v>497</v>
      </c>
      <c r="D2430" s="602" t="s">
        <v>499</v>
      </c>
      <c r="E2430" s="602" t="s">
        <v>497</v>
      </c>
      <c r="F2430" s="602" t="s">
        <v>497</v>
      </c>
      <c r="G2430" s="602" t="s">
        <v>499</v>
      </c>
      <c r="H2430" s="602" t="s">
        <v>499</v>
      </c>
      <c r="I2430" s="602" t="s">
        <v>497</v>
      </c>
      <c r="J2430" s="602" t="s">
        <v>497</v>
      </c>
      <c r="K2430" s="602" t="s">
        <v>497</v>
      </c>
      <c r="L2430" s="602" t="s">
        <v>497</v>
      </c>
      <c r="M2430" s="602" t="s">
        <v>497</v>
      </c>
      <c r="N2430" s="602" t="s">
        <v>499</v>
      </c>
      <c r="O2430" s="602" t="s">
        <v>499</v>
      </c>
      <c r="P2430" s="602" t="s">
        <v>499</v>
      </c>
      <c r="Q2430" s="602" t="s">
        <v>499</v>
      </c>
      <c r="R2430" s="602" t="s">
        <v>499</v>
      </c>
      <c r="S2430" s="602" t="s">
        <v>499</v>
      </c>
      <c r="T2430" s="602" t="s">
        <v>498</v>
      </c>
      <c r="U2430" s="602" t="s">
        <v>498</v>
      </c>
      <c r="V2430" s="602" t="s">
        <v>498</v>
      </c>
      <c r="W2430" s="602" t="s">
        <v>498</v>
      </c>
      <c r="X2430" s="602" t="s">
        <v>498</v>
      </c>
    </row>
    <row r="2431" spans="1:24" s="602" customFormat="1">
      <c r="A2431" s="602">
        <v>423825</v>
      </c>
      <c r="B2431" s="602" t="s">
        <v>5842</v>
      </c>
      <c r="C2431" s="602" t="s">
        <v>497</v>
      </c>
      <c r="D2431" s="602" t="s">
        <v>499</v>
      </c>
      <c r="E2431" s="602" t="s">
        <v>497</v>
      </c>
      <c r="F2431" s="602" t="s">
        <v>499</v>
      </c>
      <c r="G2431" s="602" t="s">
        <v>499</v>
      </c>
      <c r="H2431" s="602" t="s">
        <v>497</v>
      </c>
      <c r="I2431" s="602" t="s">
        <v>497</v>
      </c>
      <c r="J2431" s="602" t="s">
        <v>497</v>
      </c>
      <c r="K2431" s="602" t="s">
        <v>497</v>
      </c>
      <c r="L2431" s="602" t="s">
        <v>498</v>
      </c>
      <c r="M2431" s="602" t="s">
        <v>499</v>
      </c>
      <c r="N2431" s="602" t="s">
        <v>499</v>
      </c>
      <c r="O2431" s="602" t="s">
        <v>499</v>
      </c>
      <c r="P2431" s="602" t="s">
        <v>499</v>
      </c>
      <c r="Q2431" s="602" t="s">
        <v>499</v>
      </c>
      <c r="R2431" s="602" t="s">
        <v>498</v>
      </c>
      <c r="S2431" s="602" t="s">
        <v>498</v>
      </c>
      <c r="T2431" s="602" t="s">
        <v>498</v>
      </c>
      <c r="U2431" s="602" t="s">
        <v>498</v>
      </c>
      <c r="V2431" s="602" t="s">
        <v>498</v>
      </c>
      <c r="W2431" s="602" t="s">
        <v>498</v>
      </c>
      <c r="X2431" s="602" t="s">
        <v>498</v>
      </c>
    </row>
    <row r="2432" spans="1:24" s="602" customFormat="1">
      <c r="A2432" s="602">
        <v>422051</v>
      </c>
      <c r="B2432" s="602" t="s">
        <v>5842</v>
      </c>
      <c r="C2432" s="602" t="s">
        <v>497</v>
      </c>
      <c r="D2432" s="602" t="s">
        <v>499</v>
      </c>
      <c r="E2432" s="602" t="s">
        <v>497</v>
      </c>
      <c r="F2432" s="602" t="s">
        <v>497</v>
      </c>
      <c r="G2432" s="602" t="s">
        <v>497</v>
      </c>
      <c r="H2432" s="602" t="s">
        <v>497</v>
      </c>
      <c r="I2432" s="602" t="s">
        <v>499</v>
      </c>
      <c r="J2432" s="602" t="s">
        <v>499</v>
      </c>
      <c r="K2432" s="602" t="s">
        <v>497</v>
      </c>
      <c r="L2432" s="602" t="s">
        <v>498</v>
      </c>
      <c r="M2432" s="602" t="s">
        <v>499</v>
      </c>
      <c r="N2432" s="602" t="s">
        <v>498</v>
      </c>
      <c r="O2432" s="602" t="s">
        <v>499</v>
      </c>
      <c r="P2432" s="602" t="s">
        <v>499</v>
      </c>
      <c r="Q2432" s="602" t="s">
        <v>499</v>
      </c>
      <c r="R2432" s="602" t="s">
        <v>498</v>
      </c>
      <c r="S2432" s="602" t="s">
        <v>498</v>
      </c>
      <c r="T2432" s="602" t="s">
        <v>498</v>
      </c>
      <c r="U2432" s="602" t="s">
        <v>498</v>
      </c>
      <c r="V2432" s="602" t="s">
        <v>498</v>
      </c>
      <c r="W2432" s="602" t="s">
        <v>498</v>
      </c>
      <c r="X2432" s="602" t="s">
        <v>498</v>
      </c>
    </row>
    <row r="2433" spans="1:24" s="602" customFormat="1">
      <c r="A2433" s="602">
        <v>423941</v>
      </c>
      <c r="B2433" s="602" t="s">
        <v>5842</v>
      </c>
      <c r="C2433" s="602" t="s">
        <v>497</v>
      </c>
      <c r="D2433" s="602" t="s">
        <v>499</v>
      </c>
      <c r="E2433" s="602" t="s">
        <v>499</v>
      </c>
      <c r="F2433" s="602" t="s">
        <v>497</v>
      </c>
      <c r="G2433" s="602" t="s">
        <v>497</v>
      </c>
      <c r="H2433" s="602" t="s">
        <v>499</v>
      </c>
      <c r="I2433" s="602" t="s">
        <v>499</v>
      </c>
      <c r="J2433" s="602" t="s">
        <v>499</v>
      </c>
      <c r="K2433" s="602" t="s">
        <v>498</v>
      </c>
      <c r="L2433" s="602" t="s">
        <v>499</v>
      </c>
      <c r="M2433" s="602" t="s">
        <v>499</v>
      </c>
      <c r="N2433" s="602" t="s">
        <v>499</v>
      </c>
      <c r="O2433" s="602" t="s">
        <v>499</v>
      </c>
      <c r="P2433" s="602" t="s">
        <v>499</v>
      </c>
      <c r="Q2433" s="602" t="s">
        <v>498</v>
      </c>
      <c r="R2433" s="602" t="s">
        <v>498</v>
      </c>
      <c r="S2433" s="602" t="s">
        <v>499</v>
      </c>
      <c r="T2433" s="602" t="s">
        <v>498</v>
      </c>
      <c r="U2433" s="602" t="s">
        <v>498</v>
      </c>
      <c r="V2433" s="602" t="s">
        <v>498</v>
      </c>
      <c r="W2433" s="602" t="s">
        <v>498</v>
      </c>
      <c r="X2433" s="602" t="s">
        <v>498</v>
      </c>
    </row>
    <row r="2434" spans="1:24" s="602" customFormat="1">
      <c r="A2434" s="602">
        <v>423987</v>
      </c>
      <c r="B2434" s="602" t="s">
        <v>5842</v>
      </c>
      <c r="C2434" s="602" t="s">
        <v>497</v>
      </c>
      <c r="D2434" s="602" t="s">
        <v>499</v>
      </c>
      <c r="E2434" s="602" t="s">
        <v>499</v>
      </c>
      <c r="F2434" s="602" t="s">
        <v>497</v>
      </c>
      <c r="G2434" s="602" t="s">
        <v>497</v>
      </c>
      <c r="H2434" s="602" t="s">
        <v>497</v>
      </c>
      <c r="I2434" s="602" t="s">
        <v>497</v>
      </c>
      <c r="J2434" s="602" t="s">
        <v>497</v>
      </c>
      <c r="K2434" s="602" t="s">
        <v>497</v>
      </c>
      <c r="L2434" s="602" t="s">
        <v>498</v>
      </c>
      <c r="M2434" s="602" t="s">
        <v>499</v>
      </c>
      <c r="N2434" s="602" t="s">
        <v>499</v>
      </c>
      <c r="O2434" s="602" t="s">
        <v>499</v>
      </c>
      <c r="P2434" s="602" t="s">
        <v>499</v>
      </c>
      <c r="Q2434" s="602" t="s">
        <v>499</v>
      </c>
      <c r="R2434" s="602" t="s">
        <v>498</v>
      </c>
      <c r="S2434" s="602" t="s">
        <v>499</v>
      </c>
      <c r="T2434" s="602" t="s">
        <v>498</v>
      </c>
      <c r="U2434" s="602" t="s">
        <v>498</v>
      </c>
      <c r="V2434" s="602" t="s">
        <v>498</v>
      </c>
      <c r="W2434" s="602" t="s">
        <v>498</v>
      </c>
      <c r="X2434" s="602" t="s">
        <v>498</v>
      </c>
    </row>
    <row r="2435" spans="1:24" s="602" customFormat="1">
      <c r="A2435" s="602">
        <v>423989</v>
      </c>
      <c r="B2435" s="602" t="s">
        <v>5842</v>
      </c>
      <c r="C2435" s="602" t="s">
        <v>497</v>
      </c>
      <c r="D2435" s="602" t="s">
        <v>499</v>
      </c>
      <c r="E2435" s="602" t="s">
        <v>499</v>
      </c>
      <c r="F2435" s="602" t="s">
        <v>499</v>
      </c>
      <c r="G2435" s="602" t="s">
        <v>499</v>
      </c>
      <c r="H2435" s="602" t="s">
        <v>499</v>
      </c>
      <c r="I2435" s="602" t="s">
        <v>499</v>
      </c>
      <c r="J2435" s="602" t="s">
        <v>497</v>
      </c>
      <c r="K2435" s="602" t="s">
        <v>497</v>
      </c>
      <c r="L2435" s="602" t="s">
        <v>499</v>
      </c>
      <c r="M2435" s="602" t="s">
        <v>499</v>
      </c>
      <c r="N2435" s="602" t="s">
        <v>499</v>
      </c>
      <c r="O2435" s="602" t="s">
        <v>499</v>
      </c>
      <c r="P2435" s="602" t="s">
        <v>498</v>
      </c>
      <c r="Q2435" s="602" t="s">
        <v>499</v>
      </c>
      <c r="R2435" s="602" t="s">
        <v>498</v>
      </c>
      <c r="S2435" s="602" t="s">
        <v>499</v>
      </c>
      <c r="T2435" s="602" t="s">
        <v>498</v>
      </c>
      <c r="U2435" s="602" t="s">
        <v>498</v>
      </c>
      <c r="V2435" s="602" t="s">
        <v>498</v>
      </c>
      <c r="W2435" s="602" t="s">
        <v>498</v>
      </c>
      <c r="X2435" s="602" t="s">
        <v>498</v>
      </c>
    </row>
    <row r="2436" spans="1:24" s="602" customFormat="1">
      <c r="A2436" s="602">
        <v>423998</v>
      </c>
      <c r="B2436" s="602" t="s">
        <v>5842</v>
      </c>
      <c r="C2436" s="602" t="s">
        <v>497</v>
      </c>
      <c r="D2436" s="602" t="s">
        <v>499</v>
      </c>
      <c r="E2436" s="602" t="s">
        <v>497</v>
      </c>
      <c r="F2436" s="602" t="s">
        <v>499</v>
      </c>
      <c r="G2436" s="602" t="s">
        <v>499</v>
      </c>
      <c r="H2436" s="602" t="s">
        <v>497</v>
      </c>
      <c r="I2436" s="602" t="s">
        <v>499</v>
      </c>
      <c r="J2436" s="602" t="s">
        <v>497</v>
      </c>
      <c r="K2436" s="602" t="s">
        <v>497</v>
      </c>
      <c r="L2436" s="602" t="s">
        <v>497</v>
      </c>
      <c r="M2436" s="602" t="s">
        <v>499</v>
      </c>
      <c r="N2436" s="602" t="s">
        <v>499</v>
      </c>
      <c r="O2436" s="602" t="s">
        <v>499</v>
      </c>
      <c r="P2436" s="602" t="s">
        <v>498</v>
      </c>
      <c r="Q2436" s="602" t="s">
        <v>498</v>
      </c>
      <c r="R2436" s="602" t="s">
        <v>498</v>
      </c>
      <c r="S2436" s="602" t="s">
        <v>498</v>
      </c>
      <c r="T2436" s="602" t="s">
        <v>498</v>
      </c>
      <c r="U2436" s="602" t="s">
        <v>498</v>
      </c>
      <c r="V2436" s="602" t="s">
        <v>498</v>
      </c>
      <c r="W2436" s="602" t="s">
        <v>498</v>
      </c>
      <c r="X2436" s="602" t="s">
        <v>498</v>
      </c>
    </row>
    <row r="2437" spans="1:24" s="602" customFormat="1">
      <c r="A2437" s="602">
        <v>420283</v>
      </c>
      <c r="B2437" s="602" t="s">
        <v>5842</v>
      </c>
      <c r="C2437" s="602" t="s">
        <v>497</v>
      </c>
      <c r="D2437" s="602" t="s">
        <v>499</v>
      </c>
      <c r="E2437" s="602" t="s">
        <v>499</v>
      </c>
      <c r="F2437" s="602" t="s">
        <v>497</v>
      </c>
      <c r="G2437" s="602" t="s">
        <v>497</v>
      </c>
      <c r="H2437" s="602" t="s">
        <v>497</v>
      </c>
      <c r="I2437" s="602" t="s">
        <v>497</v>
      </c>
      <c r="J2437" s="602" t="s">
        <v>499</v>
      </c>
      <c r="K2437" s="602" t="s">
        <v>497</v>
      </c>
      <c r="L2437" s="602" t="s">
        <v>498</v>
      </c>
      <c r="M2437" s="602" t="s">
        <v>499</v>
      </c>
      <c r="N2437" s="602" t="s">
        <v>499</v>
      </c>
      <c r="O2437" s="602" t="s">
        <v>499</v>
      </c>
      <c r="P2437" s="602" t="s">
        <v>499</v>
      </c>
      <c r="Q2437" s="602" t="s">
        <v>498</v>
      </c>
      <c r="R2437" s="602" t="s">
        <v>498</v>
      </c>
      <c r="S2437" s="602" t="s">
        <v>498</v>
      </c>
      <c r="T2437" s="602" t="s">
        <v>498</v>
      </c>
      <c r="U2437" s="602" t="s">
        <v>498</v>
      </c>
      <c r="V2437" s="602" t="s">
        <v>498</v>
      </c>
      <c r="W2437" s="602" t="s">
        <v>498</v>
      </c>
      <c r="X2437" s="602" t="s">
        <v>498</v>
      </c>
    </row>
    <row r="2438" spans="1:24" s="602" customFormat="1">
      <c r="A2438" s="602">
        <v>424045</v>
      </c>
      <c r="B2438" s="602" t="s">
        <v>5842</v>
      </c>
      <c r="C2438" s="602" t="s">
        <v>497</v>
      </c>
      <c r="D2438" s="602" t="s">
        <v>499</v>
      </c>
      <c r="E2438" s="602" t="s">
        <v>497</v>
      </c>
      <c r="F2438" s="602" t="s">
        <v>497</v>
      </c>
      <c r="G2438" s="602" t="s">
        <v>499</v>
      </c>
      <c r="H2438" s="602" t="s">
        <v>497</v>
      </c>
      <c r="I2438" s="602" t="s">
        <v>499</v>
      </c>
      <c r="J2438" s="602" t="s">
        <v>497</v>
      </c>
      <c r="K2438" s="602" t="s">
        <v>499</v>
      </c>
      <c r="L2438" s="602" t="s">
        <v>498</v>
      </c>
      <c r="M2438" s="602" t="s">
        <v>497</v>
      </c>
      <c r="N2438" s="602" t="s">
        <v>499</v>
      </c>
      <c r="O2438" s="602" t="s">
        <v>499</v>
      </c>
      <c r="P2438" s="602" t="s">
        <v>498</v>
      </c>
      <c r="Q2438" s="602" t="s">
        <v>498</v>
      </c>
      <c r="R2438" s="602" t="s">
        <v>498</v>
      </c>
      <c r="S2438" s="602" t="s">
        <v>498</v>
      </c>
      <c r="T2438" s="602" t="s">
        <v>498</v>
      </c>
      <c r="U2438" s="602" t="s">
        <v>498</v>
      </c>
      <c r="V2438" s="602" t="s">
        <v>498</v>
      </c>
      <c r="W2438" s="602" t="s">
        <v>498</v>
      </c>
      <c r="X2438" s="602" t="s">
        <v>498</v>
      </c>
    </row>
    <row r="2439" spans="1:24" s="602" customFormat="1">
      <c r="A2439" s="602">
        <v>424081</v>
      </c>
      <c r="B2439" s="602" t="s">
        <v>5842</v>
      </c>
      <c r="C2439" s="602" t="s">
        <v>497</v>
      </c>
      <c r="D2439" s="602" t="s">
        <v>499</v>
      </c>
      <c r="E2439" s="602" t="s">
        <v>499</v>
      </c>
      <c r="F2439" s="602" t="s">
        <v>499</v>
      </c>
      <c r="G2439" s="602" t="s">
        <v>499</v>
      </c>
      <c r="H2439" s="602" t="s">
        <v>497</v>
      </c>
      <c r="I2439" s="602" t="s">
        <v>497</v>
      </c>
      <c r="J2439" s="602" t="s">
        <v>499</v>
      </c>
      <c r="K2439" s="602" t="s">
        <v>499</v>
      </c>
      <c r="L2439" s="602" t="s">
        <v>499</v>
      </c>
      <c r="M2439" s="602" t="s">
        <v>499</v>
      </c>
      <c r="N2439" s="602" t="s">
        <v>498</v>
      </c>
      <c r="O2439" s="602" t="s">
        <v>498</v>
      </c>
      <c r="P2439" s="602" t="s">
        <v>498</v>
      </c>
      <c r="Q2439" s="602" t="s">
        <v>498</v>
      </c>
      <c r="R2439" s="602" t="s">
        <v>498</v>
      </c>
      <c r="S2439" s="602" t="s">
        <v>498</v>
      </c>
      <c r="T2439" s="602" t="s">
        <v>498</v>
      </c>
      <c r="U2439" s="602" t="s">
        <v>498</v>
      </c>
      <c r="V2439" s="602" t="s">
        <v>498</v>
      </c>
      <c r="W2439" s="602" t="s">
        <v>498</v>
      </c>
      <c r="X2439" s="602" t="s">
        <v>498</v>
      </c>
    </row>
    <row r="2440" spans="1:24" s="602" customFormat="1">
      <c r="A2440" s="602">
        <v>424082</v>
      </c>
      <c r="B2440" s="602" t="s">
        <v>5842</v>
      </c>
      <c r="C2440" s="602" t="s">
        <v>497</v>
      </c>
      <c r="D2440" s="602" t="s">
        <v>499</v>
      </c>
      <c r="E2440" s="602" t="s">
        <v>497</v>
      </c>
      <c r="F2440" s="602" t="s">
        <v>497</v>
      </c>
      <c r="G2440" s="602" t="s">
        <v>499</v>
      </c>
      <c r="H2440" s="602" t="s">
        <v>497</v>
      </c>
      <c r="I2440" s="602" t="s">
        <v>497</v>
      </c>
      <c r="J2440" s="602" t="s">
        <v>499</v>
      </c>
      <c r="K2440" s="602" t="s">
        <v>499</v>
      </c>
      <c r="L2440" s="602" t="s">
        <v>498</v>
      </c>
      <c r="M2440" s="602" t="s">
        <v>499</v>
      </c>
      <c r="N2440" s="602" t="s">
        <v>498</v>
      </c>
      <c r="O2440" s="602" t="s">
        <v>498</v>
      </c>
      <c r="P2440" s="602" t="s">
        <v>498</v>
      </c>
      <c r="Q2440" s="602" t="s">
        <v>498</v>
      </c>
      <c r="R2440" s="602" t="s">
        <v>498</v>
      </c>
      <c r="S2440" s="602" t="s">
        <v>498</v>
      </c>
      <c r="T2440" s="602" t="s">
        <v>498</v>
      </c>
      <c r="U2440" s="602" t="s">
        <v>498</v>
      </c>
      <c r="V2440" s="602" t="s">
        <v>498</v>
      </c>
      <c r="W2440" s="602" t="s">
        <v>498</v>
      </c>
      <c r="X2440" s="602" t="s">
        <v>498</v>
      </c>
    </row>
    <row r="2441" spans="1:24" s="602" customFormat="1">
      <c r="A2441" s="602">
        <v>418985</v>
      </c>
      <c r="B2441" s="602" t="s">
        <v>5842</v>
      </c>
      <c r="C2441" s="602" t="s">
        <v>497</v>
      </c>
      <c r="D2441" s="602" t="s">
        <v>499</v>
      </c>
      <c r="E2441" s="602" t="s">
        <v>497</v>
      </c>
      <c r="F2441" s="602" t="s">
        <v>497</v>
      </c>
      <c r="G2441" s="602" t="s">
        <v>497</v>
      </c>
      <c r="H2441" s="602" t="s">
        <v>497</v>
      </c>
      <c r="I2441" s="602" t="s">
        <v>497</v>
      </c>
      <c r="J2441" s="602" t="s">
        <v>499</v>
      </c>
      <c r="K2441" s="602" t="s">
        <v>497</v>
      </c>
      <c r="L2441" s="602" t="s">
        <v>498</v>
      </c>
      <c r="M2441" s="602" t="s">
        <v>497</v>
      </c>
      <c r="N2441" s="602" t="s">
        <v>499</v>
      </c>
      <c r="O2441" s="602" t="s">
        <v>499</v>
      </c>
      <c r="P2441" s="602" t="s">
        <v>499</v>
      </c>
      <c r="Q2441" s="602" t="s">
        <v>498</v>
      </c>
      <c r="R2441" s="602" t="s">
        <v>499</v>
      </c>
      <c r="S2441" s="602" t="s">
        <v>498</v>
      </c>
      <c r="T2441" s="602" t="s">
        <v>498</v>
      </c>
      <c r="U2441" s="602" t="s">
        <v>498</v>
      </c>
      <c r="V2441" s="602" t="s">
        <v>498</v>
      </c>
      <c r="W2441" s="602" t="s">
        <v>498</v>
      </c>
      <c r="X2441" s="602" t="s">
        <v>498</v>
      </c>
    </row>
    <row r="2442" spans="1:24" s="602" customFormat="1">
      <c r="A2442" s="602">
        <v>424086</v>
      </c>
      <c r="B2442" s="602" t="s">
        <v>5842</v>
      </c>
      <c r="C2442" s="602" t="s">
        <v>497</v>
      </c>
      <c r="D2442" s="602" t="s">
        <v>499</v>
      </c>
      <c r="E2442" s="602" t="s">
        <v>499</v>
      </c>
      <c r="F2442" s="602" t="s">
        <v>499</v>
      </c>
      <c r="G2442" s="602" t="s">
        <v>497</v>
      </c>
      <c r="H2442" s="602" t="s">
        <v>499</v>
      </c>
      <c r="I2442" s="602" t="s">
        <v>497</v>
      </c>
      <c r="J2442" s="602" t="s">
        <v>499</v>
      </c>
      <c r="K2442" s="602" t="s">
        <v>497</v>
      </c>
      <c r="L2442" s="602" t="s">
        <v>499</v>
      </c>
      <c r="M2442" s="602" t="s">
        <v>497</v>
      </c>
      <c r="N2442" s="602" t="s">
        <v>499</v>
      </c>
      <c r="O2442" s="602" t="s">
        <v>499</v>
      </c>
      <c r="P2442" s="602" t="s">
        <v>499</v>
      </c>
      <c r="Q2442" s="602" t="s">
        <v>499</v>
      </c>
      <c r="R2442" s="602" t="s">
        <v>499</v>
      </c>
      <c r="S2442" s="602" t="s">
        <v>499</v>
      </c>
      <c r="T2442" s="602" t="s">
        <v>498</v>
      </c>
      <c r="U2442" s="602" t="s">
        <v>498</v>
      </c>
      <c r="V2442" s="602" t="s">
        <v>498</v>
      </c>
      <c r="W2442" s="602" t="s">
        <v>498</v>
      </c>
      <c r="X2442" s="602" t="s">
        <v>498</v>
      </c>
    </row>
    <row r="2443" spans="1:24" s="602" customFormat="1">
      <c r="A2443" s="602">
        <v>424098</v>
      </c>
      <c r="B2443" s="602" t="s">
        <v>5842</v>
      </c>
      <c r="C2443" s="602" t="s">
        <v>497</v>
      </c>
      <c r="D2443" s="602" t="s">
        <v>499</v>
      </c>
      <c r="E2443" s="602" t="s">
        <v>499</v>
      </c>
      <c r="F2443" s="602" t="s">
        <v>499</v>
      </c>
      <c r="G2443" s="602" t="s">
        <v>499</v>
      </c>
      <c r="H2443" s="602" t="s">
        <v>497</v>
      </c>
      <c r="I2443" s="602" t="s">
        <v>497</v>
      </c>
      <c r="J2443" s="602" t="s">
        <v>497</v>
      </c>
      <c r="K2443" s="602" t="s">
        <v>497</v>
      </c>
      <c r="L2443" s="602" t="s">
        <v>499</v>
      </c>
      <c r="M2443" s="602" t="s">
        <v>499</v>
      </c>
      <c r="N2443" s="602" t="s">
        <v>498</v>
      </c>
      <c r="O2443" s="602" t="s">
        <v>498</v>
      </c>
      <c r="P2443" s="602" t="s">
        <v>498</v>
      </c>
      <c r="Q2443" s="602" t="s">
        <v>498</v>
      </c>
      <c r="R2443" s="602" t="s">
        <v>498</v>
      </c>
      <c r="S2443" s="602" t="s">
        <v>498</v>
      </c>
      <c r="T2443" s="602" t="s">
        <v>498</v>
      </c>
      <c r="U2443" s="602" t="s">
        <v>498</v>
      </c>
      <c r="V2443" s="602" t="s">
        <v>498</v>
      </c>
      <c r="W2443" s="602" t="s">
        <v>498</v>
      </c>
      <c r="X2443" s="602" t="s">
        <v>498</v>
      </c>
    </row>
    <row r="2444" spans="1:24" s="602" customFormat="1">
      <c r="A2444" s="602">
        <v>424116</v>
      </c>
      <c r="B2444" s="602" t="s">
        <v>5842</v>
      </c>
      <c r="C2444" s="602" t="s">
        <v>497</v>
      </c>
      <c r="D2444" s="602" t="s">
        <v>499</v>
      </c>
      <c r="E2444" s="602" t="s">
        <v>499</v>
      </c>
      <c r="F2444" s="602" t="s">
        <v>499</v>
      </c>
      <c r="G2444" s="602" t="s">
        <v>499</v>
      </c>
      <c r="H2444" s="602" t="s">
        <v>497</v>
      </c>
      <c r="I2444" s="602" t="s">
        <v>499</v>
      </c>
      <c r="J2444" s="602" t="s">
        <v>497</v>
      </c>
      <c r="K2444" s="602" t="s">
        <v>497</v>
      </c>
      <c r="L2444" s="602" t="s">
        <v>499</v>
      </c>
      <c r="M2444" s="602" t="s">
        <v>497</v>
      </c>
      <c r="N2444" s="602" t="s">
        <v>499</v>
      </c>
      <c r="O2444" s="602" t="s">
        <v>499</v>
      </c>
      <c r="P2444" s="602" t="s">
        <v>499</v>
      </c>
      <c r="Q2444" s="602" t="s">
        <v>498</v>
      </c>
      <c r="R2444" s="602" t="s">
        <v>498</v>
      </c>
      <c r="S2444" s="602" t="s">
        <v>498</v>
      </c>
      <c r="T2444" s="602" t="s">
        <v>498</v>
      </c>
      <c r="U2444" s="602" t="s">
        <v>498</v>
      </c>
      <c r="V2444" s="602" t="s">
        <v>498</v>
      </c>
      <c r="W2444" s="602" t="s">
        <v>498</v>
      </c>
      <c r="X2444" s="602" t="s">
        <v>498</v>
      </c>
    </row>
    <row r="2445" spans="1:24" s="602" customFormat="1">
      <c r="A2445" s="602">
        <v>424123</v>
      </c>
      <c r="B2445" s="602" t="s">
        <v>5842</v>
      </c>
      <c r="C2445" s="602" t="s">
        <v>497</v>
      </c>
      <c r="D2445" s="602" t="s">
        <v>499</v>
      </c>
      <c r="E2445" s="602" t="s">
        <v>497</v>
      </c>
      <c r="F2445" s="602" t="s">
        <v>497</v>
      </c>
      <c r="G2445" s="602" t="s">
        <v>499</v>
      </c>
      <c r="H2445" s="602" t="s">
        <v>499</v>
      </c>
      <c r="I2445" s="602" t="s">
        <v>497</v>
      </c>
      <c r="J2445" s="602" t="s">
        <v>499</v>
      </c>
      <c r="K2445" s="602" t="s">
        <v>497</v>
      </c>
      <c r="L2445" s="602" t="s">
        <v>499</v>
      </c>
      <c r="M2445" s="602" t="s">
        <v>499</v>
      </c>
      <c r="N2445" s="602" t="s">
        <v>499</v>
      </c>
      <c r="O2445" s="602" t="s">
        <v>499</v>
      </c>
      <c r="P2445" s="602" t="s">
        <v>498</v>
      </c>
      <c r="Q2445" s="602" t="s">
        <v>498</v>
      </c>
      <c r="R2445" s="602" t="s">
        <v>499</v>
      </c>
      <c r="S2445" s="602" t="s">
        <v>498</v>
      </c>
      <c r="T2445" s="602" t="s">
        <v>498</v>
      </c>
      <c r="U2445" s="602" t="s">
        <v>498</v>
      </c>
      <c r="V2445" s="602" t="s">
        <v>498</v>
      </c>
      <c r="W2445" s="602" t="s">
        <v>498</v>
      </c>
      <c r="X2445" s="602" t="s">
        <v>498</v>
      </c>
    </row>
    <row r="2446" spans="1:24" s="602" customFormat="1">
      <c r="A2446" s="602">
        <v>424126</v>
      </c>
      <c r="B2446" s="602" t="s">
        <v>5842</v>
      </c>
      <c r="C2446" s="602" t="s">
        <v>497</v>
      </c>
      <c r="D2446" s="602" t="s">
        <v>499</v>
      </c>
      <c r="E2446" s="602" t="s">
        <v>497</v>
      </c>
      <c r="F2446" s="602" t="s">
        <v>499</v>
      </c>
      <c r="G2446" s="602" t="s">
        <v>497</v>
      </c>
      <c r="H2446" s="602" t="s">
        <v>499</v>
      </c>
      <c r="I2446" s="602" t="s">
        <v>497</v>
      </c>
      <c r="J2446" s="602" t="s">
        <v>497</v>
      </c>
      <c r="K2446" s="602" t="s">
        <v>499</v>
      </c>
      <c r="L2446" s="602" t="s">
        <v>497</v>
      </c>
      <c r="M2446" s="602" t="s">
        <v>499</v>
      </c>
      <c r="N2446" s="602" t="s">
        <v>499</v>
      </c>
      <c r="O2446" s="602" t="s">
        <v>499</v>
      </c>
      <c r="P2446" s="602" t="s">
        <v>498</v>
      </c>
      <c r="Q2446" s="602" t="s">
        <v>499</v>
      </c>
      <c r="R2446" s="602" t="s">
        <v>498</v>
      </c>
      <c r="S2446" s="602" t="s">
        <v>499</v>
      </c>
      <c r="T2446" s="602" t="s">
        <v>498</v>
      </c>
      <c r="U2446" s="602" t="s">
        <v>498</v>
      </c>
      <c r="V2446" s="602" t="s">
        <v>498</v>
      </c>
      <c r="W2446" s="602" t="s">
        <v>498</v>
      </c>
      <c r="X2446" s="602" t="s">
        <v>498</v>
      </c>
    </row>
    <row r="2447" spans="1:24" s="602" customFormat="1">
      <c r="A2447" s="602">
        <v>422314</v>
      </c>
      <c r="B2447" s="602" t="s">
        <v>5842</v>
      </c>
      <c r="C2447" s="602" t="s">
        <v>497</v>
      </c>
      <c r="D2447" s="602" t="s">
        <v>499</v>
      </c>
      <c r="E2447" s="602" t="s">
        <v>497</v>
      </c>
      <c r="F2447" s="602" t="s">
        <v>497</v>
      </c>
      <c r="G2447" s="602" t="s">
        <v>497</v>
      </c>
      <c r="H2447" s="602" t="s">
        <v>499</v>
      </c>
      <c r="I2447" s="602" t="s">
        <v>497</v>
      </c>
      <c r="J2447" s="602" t="s">
        <v>497</v>
      </c>
      <c r="K2447" s="602" t="s">
        <v>497</v>
      </c>
      <c r="L2447" s="602" t="s">
        <v>497</v>
      </c>
      <c r="M2447" s="602" t="s">
        <v>497</v>
      </c>
      <c r="N2447" s="602" t="s">
        <v>499</v>
      </c>
      <c r="O2447" s="602" t="s">
        <v>499</v>
      </c>
      <c r="P2447" s="602" t="s">
        <v>499</v>
      </c>
      <c r="Q2447" s="602" t="s">
        <v>499</v>
      </c>
      <c r="R2447" s="602" t="s">
        <v>498</v>
      </c>
      <c r="S2447" s="602" t="s">
        <v>498</v>
      </c>
      <c r="T2447" s="602" t="s">
        <v>498</v>
      </c>
      <c r="U2447" s="602" t="s">
        <v>498</v>
      </c>
      <c r="V2447" s="602" t="s">
        <v>498</v>
      </c>
      <c r="W2447" s="602" t="s">
        <v>498</v>
      </c>
      <c r="X2447" s="602" t="s">
        <v>498</v>
      </c>
    </row>
    <row r="2448" spans="1:24" s="602" customFormat="1">
      <c r="A2448" s="602">
        <v>424154</v>
      </c>
      <c r="B2448" s="602" t="s">
        <v>5842</v>
      </c>
      <c r="C2448" s="602" t="s">
        <v>497</v>
      </c>
      <c r="D2448" s="602" t="s">
        <v>499</v>
      </c>
      <c r="E2448" s="602" t="s">
        <v>499</v>
      </c>
      <c r="F2448" s="602" t="s">
        <v>499</v>
      </c>
      <c r="G2448" s="602" t="s">
        <v>499</v>
      </c>
      <c r="H2448" s="602" t="s">
        <v>499</v>
      </c>
      <c r="I2448" s="602" t="s">
        <v>499</v>
      </c>
      <c r="J2448" s="602" t="s">
        <v>498</v>
      </c>
      <c r="K2448" s="602" t="s">
        <v>499</v>
      </c>
      <c r="L2448" s="602" t="s">
        <v>498</v>
      </c>
      <c r="M2448" s="602" t="s">
        <v>499</v>
      </c>
      <c r="N2448" s="602" t="s">
        <v>498</v>
      </c>
      <c r="O2448" s="602" t="s">
        <v>498</v>
      </c>
      <c r="P2448" s="602" t="s">
        <v>499</v>
      </c>
      <c r="Q2448" s="602" t="s">
        <v>499</v>
      </c>
      <c r="R2448" s="602" t="s">
        <v>498</v>
      </c>
      <c r="S2448" s="602" t="s">
        <v>499</v>
      </c>
      <c r="T2448" s="602" t="s">
        <v>498</v>
      </c>
      <c r="U2448" s="602" t="s">
        <v>498</v>
      </c>
      <c r="V2448" s="602" t="s">
        <v>498</v>
      </c>
      <c r="W2448" s="602" t="s">
        <v>498</v>
      </c>
      <c r="X2448" s="602" t="s">
        <v>498</v>
      </c>
    </row>
    <row r="2449" spans="1:24" s="602" customFormat="1">
      <c r="A2449" s="602">
        <v>424166</v>
      </c>
      <c r="B2449" s="602" t="s">
        <v>5842</v>
      </c>
      <c r="C2449" s="602" t="s">
        <v>497</v>
      </c>
      <c r="D2449" s="602" t="s">
        <v>499</v>
      </c>
      <c r="E2449" s="602" t="s">
        <v>497</v>
      </c>
      <c r="F2449" s="602" t="s">
        <v>499</v>
      </c>
      <c r="G2449" s="602" t="s">
        <v>497</v>
      </c>
      <c r="H2449" s="602" t="s">
        <v>497</v>
      </c>
      <c r="I2449" s="602" t="s">
        <v>499</v>
      </c>
      <c r="J2449" s="602" t="s">
        <v>498</v>
      </c>
      <c r="K2449" s="602" t="s">
        <v>497</v>
      </c>
      <c r="L2449" s="602" t="s">
        <v>499</v>
      </c>
      <c r="M2449" s="602" t="s">
        <v>497</v>
      </c>
      <c r="N2449" s="602" t="s">
        <v>499</v>
      </c>
      <c r="O2449" s="602" t="s">
        <v>499</v>
      </c>
      <c r="P2449" s="602" t="s">
        <v>498</v>
      </c>
      <c r="Q2449" s="602" t="s">
        <v>499</v>
      </c>
      <c r="R2449" s="602" t="s">
        <v>498</v>
      </c>
      <c r="S2449" s="602" t="s">
        <v>499</v>
      </c>
      <c r="T2449" s="602" t="s">
        <v>498</v>
      </c>
      <c r="U2449" s="602" t="s">
        <v>498</v>
      </c>
      <c r="V2449" s="602" t="s">
        <v>498</v>
      </c>
      <c r="W2449" s="602" t="s">
        <v>498</v>
      </c>
      <c r="X2449" s="602" t="s">
        <v>498</v>
      </c>
    </row>
    <row r="2450" spans="1:24" s="602" customFormat="1">
      <c r="A2450" s="602">
        <v>424179</v>
      </c>
      <c r="B2450" s="602" t="s">
        <v>5842</v>
      </c>
      <c r="C2450" s="602" t="s">
        <v>497</v>
      </c>
      <c r="D2450" s="602" t="s">
        <v>499</v>
      </c>
      <c r="E2450" s="602" t="s">
        <v>497</v>
      </c>
      <c r="F2450" s="602" t="s">
        <v>497</v>
      </c>
      <c r="G2450" s="602" t="s">
        <v>499</v>
      </c>
      <c r="H2450" s="602" t="s">
        <v>497</v>
      </c>
      <c r="I2450" s="602" t="s">
        <v>497</v>
      </c>
      <c r="J2450" s="602" t="s">
        <v>499</v>
      </c>
      <c r="K2450" s="602" t="s">
        <v>497</v>
      </c>
      <c r="L2450" s="602" t="s">
        <v>499</v>
      </c>
      <c r="M2450" s="602" t="s">
        <v>499</v>
      </c>
      <c r="N2450" s="602" t="s">
        <v>498</v>
      </c>
      <c r="O2450" s="602" t="s">
        <v>499</v>
      </c>
      <c r="P2450" s="602" t="s">
        <v>498</v>
      </c>
      <c r="Q2450" s="602" t="s">
        <v>498</v>
      </c>
      <c r="R2450" s="602" t="s">
        <v>499</v>
      </c>
      <c r="S2450" s="602" t="s">
        <v>498</v>
      </c>
      <c r="T2450" s="602" t="s">
        <v>498</v>
      </c>
      <c r="U2450" s="602" t="s">
        <v>498</v>
      </c>
      <c r="V2450" s="602" t="s">
        <v>498</v>
      </c>
      <c r="W2450" s="602" t="s">
        <v>498</v>
      </c>
      <c r="X2450" s="602" t="s">
        <v>498</v>
      </c>
    </row>
    <row r="2451" spans="1:24" s="602" customFormat="1">
      <c r="A2451" s="602">
        <v>424182</v>
      </c>
      <c r="B2451" s="602" t="s">
        <v>5842</v>
      </c>
      <c r="C2451" s="602" t="s">
        <v>497</v>
      </c>
      <c r="D2451" s="602" t="s">
        <v>499</v>
      </c>
      <c r="E2451" s="602" t="s">
        <v>497</v>
      </c>
      <c r="F2451" s="602" t="s">
        <v>497</v>
      </c>
      <c r="G2451" s="602" t="s">
        <v>497</v>
      </c>
      <c r="H2451" s="602" t="s">
        <v>499</v>
      </c>
      <c r="I2451" s="602" t="s">
        <v>499</v>
      </c>
      <c r="J2451" s="602" t="s">
        <v>499</v>
      </c>
      <c r="K2451" s="602" t="s">
        <v>499</v>
      </c>
      <c r="L2451" s="602" t="s">
        <v>498</v>
      </c>
      <c r="M2451" s="602" t="s">
        <v>497</v>
      </c>
      <c r="N2451" s="602" t="s">
        <v>499</v>
      </c>
      <c r="O2451" s="602" t="s">
        <v>499</v>
      </c>
      <c r="P2451" s="602" t="s">
        <v>499</v>
      </c>
      <c r="Q2451" s="602" t="s">
        <v>499</v>
      </c>
      <c r="R2451" s="602" t="s">
        <v>498</v>
      </c>
      <c r="S2451" s="602" t="s">
        <v>498</v>
      </c>
      <c r="T2451" s="602" t="s">
        <v>498</v>
      </c>
      <c r="U2451" s="602" t="s">
        <v>498</v>
      </c>
      <c r="V2451" s="602" t="s">
        <v>498</v>
      </c>
      <c r="W2451" s="602" t="s">
        <v>498</v>
      </c>
      <c r="X2451" s="602" t="s">
        <v>498</v>
      </c>
    </row>
    <row r="2452" spans="1:24" s="602" customFormat="1">
      <c r="A2452" s="602">
        <v>424233</v>
      </c>
      <c r="B2452" s="602" t="s">
        <v>5842</v>
      </c>
      <c r="C2452" s="602" t="s">
        <v>497</v>
      </c>
      <c r="D2452" s="602" t="s">
        <v>499</v>
      </c>
      <c r="E2452" s="602" t="s">
        <v>499</v>
      </c>
      <c r="F2452" s="602" t="s">
        <v>499</v>
      </c>
      <c r="G2452" s="602" t="s">
        <v>499</v>
      </c>
      <c r="H2452" s="602" t="s">
        <v>497</v>
      </c>
      <c r="I2452" s="602" t="s">
        <v>497</v>
      </c>
      <c r="J2452" s="602" t="s">
        <v>499</v>
      </c>
      <c r="K2452" s="602" t="s">
        <v>497</v>
      </c>
      <c r="L2452" s="602" t="s">
        <v>498</v>
      </c>
      <c r="M2452" s="602" t="s">
        <v>499</v>
      </c>
      <c r="N2452" s="602" t="s">
        <v>499</v>
      </c>
      <c r="O2452" s="602" t="s">
        <v>499</v>
      </c>
      <c r="P2452" s="602" t="s">
        <v>499</v>
      </c>
      <c r="Q2452" s="602" t="s">
        <v>499</v>
      </c>
      <c r="R2452" s="602" t="s">
        <v>498</v>
      </c>
      <c r="S2452" s="602" t="s">
        <v>498</v>
      </c>
      <c r="T2452" s="602" t="s">
        <v>498</v>
      </c>
      <c r="U2452" s="602" t="s">
        <v>498</v>
      </c>
      <c r="V2452" s="602" t="s">
        <v>498</v>
      </c>
      <c r="W2452" s="602" t="s">
        <v>498</v>
      </c>
      <c r="X2452" s="602" t="s">
        <v>498</v>
      </c>
    </row>
    <row r="2453" spans="1:24" s="602" customFormat="1">
      <c r="A2453" s="602">
        <v>424258</v>
      </c>
      <c r="B2453" s="602" t="s">
        <v>5842</v>
      </c>
      <c r="C2453" s="602" t="s">
        <v>497</v>
      </c>
      <c r="D2453" s="602" t="s">
        <v>499</v>
      </c>
      <c r="E2453" s="602" t="s">
        <v>497</v>
      </c>
      <c r="F2453" s="602" t="s">
        <v>499</v>
      </c>
      <c r="G2453" s="602" t="s">
        <v>499</v>
      </c>
      <c r="H2453" s="602" t="s">
        <v>497</v>
      </c>
      <c r="I2453" s="602" t="s">
        <v>497</v>
      </c>
      <c r="J2453" s="602" t="s">
        <v>499</v>
      </c>
      <c r="K2453" s="602" t="s">
        <v>497</v>
      </c>
      <c r="L2453" s="602" t="s">
        <v>499</v>
      </c>
      <c r="M2453" s="602" t="s">
        <v>499</v>
      </c>
      <c r="N2453" s="602" t="s">
        <v>499</v>
      </c>
      <c r="O2453" s="602" t="s">
        <v>499</v>
      </c>
      <c r="P2453" s="602" t="s">
        <v>499</v>
      </c>
      <c r="Q2453" s="602" t="s">
        <v>499</v>
      </c>
      <c r="R2453" s="602" t="s">
        <v>499</v>
      </c>
      <c r="S2453" s="602" t="s">
        <v>499</v>
      </c>
      <c r="T2453" s="602" t="s">
        <v>498</v>
      </c>
      <c r="U2453" s="602" t="s">
        <v>498</v>
      </c>
      <c r="V2453" s="602" t="s">
        <v>498</v>
      </c>
      <c r="W2453" s="602" t="s">
        <v>498</v>
      </c>
      <c r="X2453" s="602" t="s">
        <v>498</v>
      </c>
    </row>
    <row r="2454" spans="1:24" s="602" customFormat="1">
      <c r="A2454" s="602">
        <v>424276</v>
      </c>
      <c r="B2454" s="602" t="s">
        <v>5842</v>
      </c>
      <c r="C2454" s="602" t="s">
        <v>497</v>
      </c>
      <c r="D2454" s="602" t="s">
        <v>499</v>
      </c>
      <c r="E2454" s="602" t="s">
        <v>499</v>
      </c>
      <c r="F2454" s="602" t="s">
        <v>497</v>
      </c>
      <c r="G2454" s="602" t="s">
        <v>499</v>
      </c>
      <c r="H2454" s="602" t="s">
        <v>497</v>
      </c>
      <c r="I2454" s="602" t="s">
        <v>497</v>
      </c>
      <c r="J2454" s="602" t="s">
        <v>497</v>
      </c>
      <c r="K2454" s="602" t="s">
        <v>497</v>
      </c>
      <c r="L2454" s="602" t="s">
        <v>499</v>
      </c>
      <c r="M2454" s="602" t="s">
        <v>497</v>
      </c>
      <c r="N2454" s="602" t="s">
        <v>499</v>
      </c>
      <c r="O2454" s="602" t="s">
        <v>499</v>
      </c>
      <c r="P2454" s="602" t="s">
        <v>498</v>
      </c>
      <c r="Q2454" s="602" t="s">
        <v>498</v>
      </c>
      <c r="R2454" s="602" t="s">
        <v>498</v>
      </c>
      <c r="S2454" s="602" t="s">
        <v>498</v>
      </c>
      <c r="T2454" s="602" t="s">
        <v>498</v>
      </c>
      <c r="U2454" s="602" t="s">
        <v>498</v>
      </c>
      <c r="V2454" s="602" t="s">
        <v>498</v>
      </c>
      <c r="W2454" s="602" t="s">
        <v>498</v>
      </c>
      <c r="X2454" s="602" t="s">
        <v>498</v>
      </c>
    </row>
    <row r="2455" spans="1:24" s="602" customFormat="1">
      <c r="A2455" s="602">
        <v>424288</v>
      </c>
      <c r="B2455" s="602" t="s">
        <v>5842</v>
      </c>
      <c r="C2455" s="602" t="s">
        <v>497</v>
      </c>
      <c r="D2455" s="602" t="s">
        <v>499</v>
      </c>
      <c r="E2455" s="602" t="s">
        <v>499</v>
      </c>
      <c r="F2455" s="602" t="s">
        <v>499</v>
      </c>
      <c r="G2455" s="602" t="s">
        <v>497</v>
      </c>
      <c r="H2455" s="602" t="s">
        <v>497</v>
      </c>
      <c r="I2455" s="602" t="s">
        <v>497</v>
      </c>
      <c r="J2455" s="602" t="s">
        <v>499</v>
      </c>
      <c r="K2455" s="602" t="s">
        <v>497</v>
      </c>
      <c r="L2455" s="602" t="s">
        <v>499</v>
      </c>
      <c r="M2455" s="602" t="s">
        <v>499</v>
      </c>
      <c r="N2455" s="602" t="s">
        <v>499</v>
      </c>
      <c r="O2455" s="602" t="s">
        <v>499</v>
      </c>
      <c r="P2455" s="602" t="s">
        <v>499</v>
      </c>
      <c r="Q2455" s="602" t="s">
        <v>499</v>
      </c>
      <c r="R2455" s="602" t="s">
        <v>498</v>
      </c>
      <c r="S2455" s="602" t="s">
        <v>499</v>
      </c>
      <c r="T2455" s="602" t="s">
        <v>498</v>
      </c>
      <c r="U2455" s="602" t="s">
        <v>498</v>
      </c>
      <c r="V2455" s="602" t="s">
        <v>498</v>
      </c>
      <c r="W2455" s="602" t="s">
        <v>498</v>
      </c>
      <c r="X2455" s="602" t="s">
        <v>498</v>
      </c>
    </row>
    <row r="2456" spans="1:24" s="602" customFormat="1">
      <c r="A2456" s="602">
        <v>424289</v>
      </c>
      <c r="B2456" s="602" t="s">
        <v>5842</v>
      </c>
      <c r="C2456" s="602" t="s">
        <v>497</v>
      </c>
      <c r="D2456" s="602" t="s">
        <v>499</v>
      </c>
      <c r="E2456" s="602" t="s">
        <v>499</v>
      </c>
      <c r="F2456" s="602" t="s">
        <v>499</v>
      </c>
      <c r="G2456" s="602" t="s">
        <v>499</v>
      </c>
      <c r="H2456" s="602" t="s">
        <v>499</v>
      </c>
      <c r="I2456" s="602" t="s">
        <v>497</v>
      </c>
      <c r="J2456" s="602" t="s">
        <v>499</v>
      </c>
      <c r="K2456" s="602" t="s">
        <v>497</v>
      </c>
      <c r="L2456" s="602" t="s">
        <v>498</v>
      </c>
      <c r="M2456" s="602" t="s">
        <v>497</v>
      </c>
      <c r="N2456" s="602" t="s">
        <v>499</v>
      </c>
      <c r="O2456" s="602" t="s">
        <v>499</v>
      </c>
      <c r="P2456" s="602" t="s">
        <v>499</v>
      </c>
      <c r="Q2456" s="602" t="s">
        <v>498</v>
      </c>
      <c r="R2456" s="602" t="s">
        <v>498</v>
      </c>
      <c r="S2456" s="602" t="s">
        <v>498</v>
      </c>
      <c r="T2456" s="602" t="s">
        <v>498</v>
      </c>
      <c r="U2456" s="602" t="s">
        <v>498</v>
      </c>
      <c r="V2456" s="602" t="s">
        <v>498</v>
      </c>
      <c r="W2456" s="602" t="s">
        <v>498</v>
      </c>
      <c r="X2456" s="602" t="s">
        <v>498</v>
      </c>
    </row>
    <row r="2457" spans="1:24" s="602" customFormat="1">
      <c r="A2457" s="602">
        <v>406346</v>
      </c>
      <c r="B2457" s="602" t="s">
        <v>5842</v>
      </c>
      <c r="C2457" s="602" t="s">
        <v>497</v>
      </c>
      <c r="D2457" s="602" t="s">
        <v>499</v>
      </c>
      <c r="E2457" s="602" t="s">
        <v>498</v>
      </c>
      <c r="F2457" s="602" t="s">
        <v>498</v>
      </c>
      <c r="G2457" s="602" t="s">
        <v>498</v>
      </c>
      <c r="H2457" s="602" t="s">
        <v>498</v>
      </c>
      <c r="I2457" s="602" t="s">
        <v>497</v>
      </c>
      <c r="J2457" s="602" t="s">
        <v>497</v>
      </c>
      <c r="K2457" s="602" t="s">
        <v>497</v>
      </c>
      <c r="L2457" s="602" t="s">
        <v>498</v>
      </c>
      <c r="M2457" s="602" t="s">
        <v>499</v>
      </c>
      <c r="N2457" s="602" t="s">
        <v>498</v>
      </c>
      <c r="O2457" s="602" t="s">
        <v>499</v>
      </c>
      <c r="P2457" s="602" t="s">
        <v>498</v>
      </c>
      <c r="Q2457" s="602" t="s">
        <v>497</v>
      </c>
      <c r="R2457" s="602" t="s">
        <v>498</v>
      </c>
      <c r="S2457" s="602" t="s">
        <v>498</v>
      </c>
      <c r="T2457" s="602" t="s">
        <v>498</v>
      </c>
      <c r="U2457" s="602" t="s">
        <v>497</v>
      </c>
      <c r="V2457" s="602" t="s">
        <v>497</v>
      </c>
      <c r="W2457" s="602" t="s">
        <v>498</v>
      </c>
      <c r="X2457" s="602" t="s">
        <v>498</v>
      </c>
    </row>
    <row r="2458" spans="1:24" s="602" customFormat="1">
      <c r="A2458" s="602">
        <v>415843</v>
      </c>
      <c r="B2458" s="602" t="s">
        <v>5842</v>
      </c>
      <c r="C2458" s="602" t="s">
        <v>497</v>
      </c>
      <c r="D2458" s="602" t="s">
        <v>499</v>
      </c>
      <c r="E2458" s="602" t="s">
        <v>498</v>
      </c>
      <c r="F2458" s="602" t="s">
        <v>499</v>
      </c>
      <c r="G2458" s="602" t="s">
        <v>498</v>
      </c>
      <c r="H2458" s="602" t="s">
        <v>499</v>
      </c>
      <c r="I2458" s="602" t="s">
        <v>499</v>
      </c>
      <c r="J2458" s="602" t="s">
        <v>498</v>
      </c>
      <c r="K2458" s="602" t="s">
        <v>498</v>
      </c>
      <c r="L2458" s="602" t="s">
        <v>498</v>
      </c>
      <c r="M2458" s="602" t="s">
        <v>499</v>
      </c>
      <c r="N2458" s="602" t="s">
        <v>498</v>
      </c>
      <c r="O2458" s="602" t="s">
        <v>498</v>
      </c>
      <c r="P2458" s="602" t="s">
        <v>498</v>
      </c>
      <c r="Q2458" s="602" t="s">
        <v>498</v>
      </c>
      <c r="R2458" s="602" t="s">
        <v>498</v>
      </c>
      <c r="S2458" s="602" t="s">
        <v>498</v>
      </c>
      <c r="T2458" s="602" t="s">
        <v>498</v>
      </c>
      <c r="U2458" s="602" t="s">
        <v>498</v>
      </c>
      <c r="V2458" s="602" t="s">
        <v>498</v>
      </c>
      <c r="W2458" s="602" t="s">
        <v>498</v>
      </c>
      <c r="X2458" s="602" t="s">
        <v>498</v>
      </c>
    </row>
    <row r="2459" spans="1:24" s="602" customFormat="1">
      <c r="A2459" s="602">
        <v>406451</v>
      </c>
      <c r="B2459" s="602" t="s">
        <v>5842</v>
      </c>
      <c r="C2459" s="602" t="s">
        <v>497</v>
      </c>
      <c r="D2459" s="602" t="s">
        <v>499</v>
      </c>
      <c r="E2459" s="602" t="s">
        <v>498</v>
      </c>
      <c r="F2459" s="602" t="s">
        <v>497</v>
      </c>
      <c r="G2459" s="602" t="s">
        <v>497</v>
      </c>
      <c r="H2459" s="602" t="s">
        <v>498</v>
      </c>
      <c r="I2459" s="602" t="s">
        <v>497</v>
      </c>
      <c r="J2459" s="602" t="s">
        <v>497</v>
      </c>
      <c r="K2459" s="602" t="s">
        <v>499</v>
      </c>
      <c r="L2459" s="602" t="s">
        <v>499</v>
      </c>
      <c r="M2459" s="602" t="s">
        <v>497</v>
      </c>
      <c r="N2459" s="602" t="s">
        <v>497</v>
      </c>
      <c r="O2459" s="602" t="s">
        <v>499</v>
      </c>
      <c r="P2459" s="602" t="s">
        <v>497</v>
      </c>
      <c r="Q2459" s="602" t="s">
        <v>499</v>
      </c>
      <c r="R2459" s="602" t="s">
        <v>498</v>
      </c>
      <c r="S2459" s="602" t="s">
        <v>498</v>
      </c>
      <c r="T2459" s="602" t="s">
        <v>497</v>
      </c>
      <c r="U2459" s="602" t="s">
        <v>497</v>
      </c>
      <c r="V2459" s="602" t="s">
        <v>498</v>
      </c>
      <c r="W2459" s="602" t="s">
        <v>498</v>
      </c>
      <c r="X2459" s="602" t="s">
        <v>497</v>
      </c>
    </row>
    <row r="2460" spans="1:24" s="602" customFormat="1">
      <c r="A2460" s="602">
        <v>416284</v>
      </c>
      <c r="B2460" s="602" t="s">
        <v>5842</v>
      </c>
      <c r="C2460" s="602" t="s">
        <v>497</v>
      </c>
      <c r="D2460" s="602" t="s">
        <v>499</v>
      </c>
      <c r="E2460" s="602" t="s">
        <v>498</v>
      </c>
      <c r="F2460" s="602" t="s">
        <v>498</v>
      </c>
      <c r="G2460" s="602" t="s">
        <v>497</v>
      </c>
      <c r="H2460" s="602" t="s">
        <v>498</v>
      </c>
      <c r="I2460" s="602" t="s">
        <v>497</v>
      </c>
      <c r="J2460" s="602" t="s">
        <v>498</v>
      </c>
      <c r="K2460" s="602" t="s">
        <v>497</v>
      </c>
      <c r="L2460" s="602" t="s">
        <v>497</v>
      </c>
      <c r="M2460" s="602" t="s">
        <v>498</v>
      </c>
      <c r="N2460" s="602" t="s">
        <v>498</v>
      </c>
      <c r="O2460" s="602" t="s">
        <v>497</v>
      </c>
      <c r="P2460" s="602" t="s">
        <v>497</v>
      </c>
      <c r="Q2460" s="602" t="s">
        <v>498</v>
      </c>
      <c r="R2460" s="602" t="s">
        <v>499</v>
      </c>
      <c r="S2460" s="602" t="s">
        <v>498</v>
      </c>
      <c r="T2460" s="602" t="s">
        <v>498</v>
      </c>
      <c r="U2460" s="602" t="s">
        <v>498</v>
      </c>
      <c r="V2460" s="602" t="s">
        <v>499</v>
      </c>
      <c r="W2460" s="602" t="s">
        <v>498</v>
      </c>
      <c r="X2460" s="602" t="s">
        <v>498</v>
      </c>
    </row>
    <row r="2461" spans="1:24" s="602" customFormat="1">
      <c r="A2461" s="602">
        <v>403603</v>
      </c>
      <c r="B2461" s="602" t="s">
        <v>5842</v>
      </c>
      <c r="C2461" s="602" t="s">
        <v>497</v>
      </c>
      <c r="D2461" s="602" t="s">
        <v>499</v>
      </c>
      <c r="E2461" s="602" t="s">
        <v>498</v>
      </c>
      <c r="F2461" s="602" t="s">
        <v>497</v>
      </c>
      <c r="G2461" s="602" t="s">
        <v>497</v>
      </c>
      <c r="H2461" s="602" t="s">
        <v>498</v>
      </c>
      <c r="I2461" s="602" t="s">
        <v>497</v>
      </c>
      <c r="J2461" s="602" t="s">
        <v>499</v>
      </c>
      <c r="K2461" s="602" t="s">
        <v>499</v>
      </c>
      <c r="L2461" s="602" t="s">
        <v>499</v>
      </c>
      <c r="M2461" s="602" t="s">
        <v>497</v>
      </c>
      <c r="N2461" s="602" t="s">
        <v>497</v>
      </c>
      <c r="O2461" s="602" t="s">
        <v>499</v>
      </c>
      <c r="P2461" s="602" t="s">
        <v>497</v>
      </c>
      <c r="Q2461" s="602" t="s">
        <v>497</v>
      </c>
      <c r="R2461" s="602" t="s">
        <v>499</v>
      </c>
      <c r="S2461" s="602" t="s">
        <v>498</v>
      </c>
      <c r="T2461" s="602" t="s">
        <v>497</v>
      </c>
      <c r="U2461" s="602" t="s">
        <v>497</v>
      </c>
      <c r="V2461" s="602" t="s">
        <v>498</v>
      </c>
      <c r="W2461" s="602" t="s">
        <v>499</v>
      </c>
      <c r="X2461" s="602" t="s">
        <v>497</v>
      </c>
    </row>
    <row r="2462" spans="1:24" s="602" customFormat="1">
      <c r="A2462" s="602">
        <v>408535</v>
      </c>
      <c r="B2462" s="602" t="s">
        <v>5842</v>
      </c>
      <c r="C2462" s="602" t="s">
        <v>497</v>
      </c>
      <c r="D2462" s="602" t="s">
        <v>499</v>
      </c>
      <c r="E2462" s="602" t="s">
        <v>498</v>
      </c>
      <c r="F2462" s="602" t="s">
        <v>497</v>
      </c>
      <c r="G2462" s="602" t="s">
        <v>498</v>
      </c>
      <c r="H2462" s="602" t="s">
        <v>498</v>
      </c>
      <c r="I2462" s="602" t="s">
        <v>497</v>
      </c>
      <c r="J2462" s="602" t="s">
        <v>498</v>
      </c>
      <c r="K2462" s="602" t="s">
        <v>497</v>
      </c>
      <c r="L2462" s="602" t="s">
        <v>499</v>
      </c>
      <c r="M2462" s="602" t="s">
        <v>499</v>
      </c>
      <c r="N2462" s="602" t="s">
        <v>497</v>
      </c>
      <c r="O2462" s="602" t="s">
        <v>497</v>
      </c>
      <c r="P2462" s="602" t="s">
        <v>497</v>
      </c>
      <c r="Q2462" s="602" t="s">
        <v>497</v>
      </c>
      <c r="R2462" s="602" t="s">
        <v>499</v>
      </c>
      <c r="S2462" s="602" t="s">
        <v>498</v>
      </c>
      <c r="T2462" s="602" t="s">
        <v>497</v>
      </c>
      <c r="U2462" s="602" t="s">
        <v>497</v>
      </c>
      <c r="V2462" s="602" t="s">
        <v>497</v>
      </c>
      <c r="W2462" s="602" t="s">
        <v>498</v>
      </c>
      <c r="X2462" s="602" t="s">
        <v>497</v>
      </c>
    </row>
    <row r="2463" spans="1:24" s="602" customFormat="1">
      <c r="A2463" s="602">
        <v>402797</v>
      </c>
      <c r="B2463" s="602" t="s">
        <v>5842</v>
      </c>
      <c r="C2463" s="602" t="s">
        <v>497</v>
      </c>
      <c r="D2463" s="602" t="s">
        <v>499</v>
      </c>
      <c r="E2463" s="602" t="s">
        <v>498</v>
      </c>
      <c r="F2463" s="602" t="s">
        <v>497</v>
      </c>
      <c r="G2463" s="602" t="s">
        <v>497</v>
      </c>
      <c r="H2463" s="602" t="s">
        <v>498</v>
      </c>
      <c r="I2463" s="602" t="s">
        <v>499</v>
      </c>
      <c r="J2463" s="602" t="s">
        <v>497</v>
      </c>
      <c r="K2463" s="602" t="s">
        <v>497</v>
      </c>
      <c r="L2463" s="602" t="s">
        <v>497</v>
      </c>
      <c r="M2463" s="602" t="s">
        <v>497</v>
      </c>
      <c r="N2463" s="602" t="s">
        <v>497</v>
      </c>
      <c r="O2463" s="602" t="s">
        <v>497</v>
      </c>
      <c r="P2463" s="602" t="s">
        <v>497</v>
      </c>
      <c r="Q2463" s="602" t="s">
        <v>499</v>
      </c>
      <c r="R2463" s="602" t="s">
        <v>497</v>
      </c>
      <c r="S2463" s="602" t="s">
        <v>498</v>
      </c>
      <c r="T2463" s="602" t="s">
        <v>497</v>
      </c>
      <c r="U2463" s="602" t="s">
        <v>499</v>
      </c>
      <c r="V2463" s="602" t="s">
        <v>499</v>
      </c>
      <c r="W2463" s="602" t="s">
        <v>498</v>
      </c>
      <c r="X2463" s="602" t="s">
        <v>497</v>
      </c>
    </row>
    <row r="2464" spans="1:24" s="602" customFormat="1">
      <c r="A2464" s="602">
        <v>416260</v>
      </c>
      <c r="B2464" s="602" t="s">
        <v>5842</v>
      </c>
      <c r="C2464" s="602" t="s">
        <v>497</v>
      </c>
      <c r="D2464" s="602" t="s">
        <v>499</v>
      </c>
      <c r="E2464" s="602" t="s">
        <v>498</v>
      </c>
      <c r="F2464" s="602" t="s">
        <v>497</v>
      </c>
      <c r="G2464" s="602" t="s">
        <v>499</v>
      </c>
      <c r="H2464" s="602" t="s">
        <v>499</v>
      </c>
      <c r="I2464" s="602" t="s">
        <v>499</v>
      </c>
      <c r="J2464" s="602" t="s">
        <v>498</v>
      </c>
      <c r="K2464" s="602" t="s">
        <v>498</v>
      </c>
      <c r="L2464" s="602" t="s">
        <v>497</v>
      </c>
      <c r="M2464" s="602" t="s">
        <v>499</v>
      </c>
      <c r="N2464" s="602" t="s">
        <v>498</v>
      </c>
      <c r="O2464" s="602" t="s">
        <v>498</v>
      </c>
      <c r="P2464" s="602" t="s">
        <v>498</v>
      </c>
      <c r="Q2464" s="602" t="s">
        <v>498</v>
      </c>
      <c r="R2464" s="602" t="s">
        <v>499</v>
      </c>
      <c r="S2464" s="602" t="s">
        <v>499</v>
      </c>
      <c r="T2464" s="602" t="s">
        <v>498</v>
      </c>
      <c r="U2464" s="602" t="s">
        <v>498</v>
      </c>
      <c r="V2464" s="602" t="s">
        <v>498</v>
      </c>
      <c r="W2464" s="602" t="s">
        <v>498</v>
      </c>
      <c r="X2464" s="602" t="s">
        <v>498</v>
      </c>
    </row>
    <row r="2465" spans="1:24" s="602" customFormat="1">
      <c r="A2465" s="602">
        <v>401965</v>
      </c>
      <c r="B2465" s="602" t="s">
        <v>5842</v>
      </c>
      <c r="C2465" s="602" t="s">
        <v>497</v>
      </c>
      <c r="D2465" s="602" t="s">
        <v>499</v>
      </c>
      <c r="E2465" s="602" t="s">
        <v>498</v>
      </c>
      <c r="F2465" s="602" t="s">
        <v>499</v>
      </c>
      <c r="G2465" s="602" t="s">
        <v>497</v>
      </c>
      <c r="H2465" s="602" t="s">
        <v>498</v>
      </c>
      <c r="I2465" s="602" t="s">
        <v>499</v>
      </c>
      <c r="J2465" s="602" t="s">
        <v>499</v>
      </c>
      <c r="K2465" s="602" t="s">
        <v>497</v>
      </c>
      <c r="L2465" s="602" t="s">
        <v>498</v>
      </c>
      <c r="M2465" s="602" t="s">
        <v>499</v>
      </c>
      <c r="N2465" s="602" t="s">
        <v>497</v>
      </c>
      <c r="O2465" s="602" t="s">
        <v>499</v>
      </c>
      <c r="P2465" s="602" t="s">
        <v>499</v>
      </c>
      <c r="Q2465" s="602" t="s">
        <v>497</v>
      </c>
      <c r="R2465" s="602" t="s">
        <v>499</v>
      </c>
      <c r="S2465" s="602" t="s">
        <v>497</v>
      </c>
      <c r="T2465" s="602" t="s">
        <v>499</v>
      </c>
      <c r="U2465" s="602" t="s">
        <v>499</v>
      </c>
      <c r="V2465" s="602" t="s">
        <v>497</v>
      </c>
      <c r="W2465" s="602" t="s">
        <v>499</v>
      </c>
      <c r="X2465" s="602" t="s">
        <v>499</v>
      </c>
    </row>
    <row r="2466" spans="1:24" s="602" customFormat="1">
      <c r="A2466" s="602">
        <v>412525</v>
      </c>
      <c r="B2466" s="602" t="s">
        <v>5842</v>
      </c>
      <c r="C2466" s="602" t="s">
        <v>497</v>
      </c>
      <c r="D2466" s="602" t="s">
        <v>499</v>
      </c>
      <c r="E2466" s="602" t="s">
        <v>499</v>
      </c>
      <c r="F2466" s="602" t="s">
        <v>499</v>
      </c>
      <c r="G2466" s="602" t="s">
        <v>498</v>
      </c>
      <c r="H2466" s="602" t="s">
        <v>498</v>
      </c>
      <c r="I2466" s="602" t="s">
        <v>499</v>
      </c>
      <c r="J2466" s="602" t="s">
        <v>499</v>
      </c>
      <c r="K2466" s="602" t="s">
        <v>499</v>
      </c>
      <c r="L2466" s="602" t="s">
        <v>498</v>
      </c>
      <c r="M2466" s="602" t="s">
        <v>499</v>
      </c>
      <c r="N2466" s="602" t="s">
        <v>498</v>
      </c>
      <c r="O2466" s="602" t="s">
        <v>498</v>
      </c>
      <c r="P2466" s="602" t="s">
        <v>498</v>
      </c>
      <c r="Q2466" s="602" t="s">
        <v>498</v>
      </c>
      <c r="R2466" s="602" t="s">
        <v>498</v>
      </c>
      <c r="S2466" s="602" t="s">
        <v>498</v>
      </c>
      <c r="T2466" s="602" t="s">
        <v>498</v>
      </c>
      <c r="U2466" s="602" t="s">
        <v>498</v>
      </c>
      <c r="V2466" s="602" t="s">
        <v>498</v>
      </c>
      <c r="W2466" s="602" t="s">
        <v>498</v>
      </c>
      <c r="X2466" s="602" t="s">
        <v>498</v>
      </c>
    </row>
    <row r="2467" spans="1:24" s="602" customFormat="1">
      <c r="A2467" s="602">
        <v>421392</v>
      </c>
      <c r="B2467" s="602" t="s">
        <v>5842</v>
      </c>
      <c r="C2467" s="602" t="s">
        <v>497</v>
      </c>
      <c r="D2467" s="602" t="s">
        <v>499</v>
      </c>
      <c r="E2467" s="602" t="s">
        <v>499</v>
      </c>
      <c r="F2467" s="602" t="s">
        <v>499</v>
      </c>
      <c r="G2467" s="602" t="s">
        <v>497</v>
      </c>
      <c r="H2467" s="602" t="s">
        <v>499</v>
      </c>
      <c r="I2467" s="602" t="s">
        <v>498</v>
      </c>
      <c r="J2467" s="602" t="s">
        <v>499</v>
      </c>
      <c r="K2467" s="602" t="s">
        <v>499</v>
      </c>
      <c r="L2467" s="602" t="s">
        <v>499</v>
      </c>
      <c r="M2467" s="602" t="s">
        <v>497</v>
      </c>
      <c r="N2467" s="602" t="s">
        <v>498</v>
      </c>
      <c r="O2467" s="602" t="s">
        <v>498</v>
      </c>
      <c r="P2467" s="602" t="s">
        <v>498</v>
      </c>
      <c r="Q2467" s="602" t="s">
        <v>498</v>
      </c>
      <c r="R2467" s="602" t="s">
        <v>498</v>
      </c>
      <c r="S2467" s="602" t="s">
        <v>498</v>
      </c>
      <c r="T2467" s="602" t="s">
        <v>498</v>
      </c>
      <c r="U2467" s="602" t="s">
        <v>498</v>
      </c>
      <c r="V2467" s="602" t="s">
        <v>498</v>
      </c>
      <c r="W2467" s="602" t="s">
        <v>498</v>
      </c>
      <c r="X2467" s="602" t="s">
        <v>498</v>
      </c>
    </row>
    <row r="2468" spans="1:24" s="602" customFormat="1">
      <c r="A2468" s="602">
        <v>421477</v>
      </c>
      <c r="B2468" s="602" t="s">
        <v>5842</v>
      </c>
      <c r="C2468" s="602" t="s">
        <v>497</v>
      </c>
      <c r="D2468" s="602" t="s">
        <v>499</v>
      </c>
      <c r="E2468" s="602" t="s">
        <v>499</v>
      </c>
      <c r="F2468" s="602" t="s">
        <v>499</v>
      </c>
      <c r="G2468" s="602" t="s">
        <v>497</v>
      </c>
      <c r="H2468" s="602" t="s">
        <v>497</v>
      </c>
      <c r="I2468" s="602" t="s">
        <v>497</v>
      </c>
      <c r="J2468" s="602" t="s">
        <v>499</v>
      </c>
      <c r="K2468" s="602" t="s">
        <v>499</v>
      </c>
      <c r="L2468" s="602" t="s">
        <v>498</v>
      </c>
      <c r="M2468" s="602" t="s">
        <v>497</v>
      </c>
      <c r="N2468" s="602" t="s">
        <v>499</v>
      </c>
      <c r="O2468" s="602" t="s">
        <v>497</v>
      </c>
      <c r="P2468" s="602" t="s">
        <v>497</v>
      </c>
      <c r="Q2468" s="602" t="s">
        <v>499</v>
      </c>
      <c r="R2468" s="602" t="s">
        <v>498</v>
      </c>
      <c r="S2468" s="602" t="s">
        <v>498</v>
      </c>
      <c r="T2468" s="602" t="s">
        <v>498</v>
      </c>
      <c r="U2468" s="602" t="s">
        <v>498</v>
      </c>
      <c r="V2468" s="602" t="s">
        <v>498</v>
      </c>
      <c r="W2468" s="602" t="s">
        <v>498</v>
      </c>
      <c r="X2468" s="602" t="s">
        <v>498</v>
      </c>
    </row>
    <row r="2469" spans="1:24" s="602" customFormat="1">
      <c r="A2469" s="602">
        <v>421537</v>
      </c>
      <c r="B2469" s="602" t="s">
        <v>5842</v>
      </c>
      <c r="C2469" s="602" t="s">
        <v>497</v>
      </c>
      <c r="D2469" s="602" t="s">
        <v>499</v>
      </c>
      <c r="E2469" s="602" t="s">
        <v>499</v>
      </c>
      <c r="F2469" s="602" t="s">
        <v>499</v>
      </c>
      <c r="G2469" s="602" t="s">
        <v>499</v>
      </c>
      <c r="H2469" s="602" t="s">
        <v>499</v>
      </c>
      <c r="I2469" s="602" t="s">
        <v>498</v>
      </c>
      <c r="J2469" s="602" t="s">
        <v>499</v>
      </c>
      <c r="K2469" s="602" t="s">
        <v>499</v>
      </c>
      <c r="L2469" s="602" t="s">
        <v>498</v>
      </c>
      <c r="M2469" s="602" t="s">
        <v>499</v>
      </c>
      <c r="N2469" s="602" t="s">
        <v>498</v>
      </c>
      <c r="O2469" s="602" t="s">
        <v>498</v>
      </c>
      <c r="P2469" s="602" t="s">
        <v>498</v>
      </c>
      <c r="Q2469" s="602" t="s">
        <v>498</v>
      </c>
      <c r="R2469" s="602" t="s">
        <v>498</v>
      </c>
      <c r="S2469" s="602" t="s">
        <v>498</v>
      </c>
      <c r="T2469" s="602" t="s">
        <v>498</v>
      </c>
      <c r="U2469" s="602" t="s">
        <v>498</v>
      </c>
      <c r="V2469" s="602" t="s">
        <v>498</v>
      </c>
      <c r="W2469" s="602" t="s">
        <v>498</v>
      </c>
      <c r="X2469" s="602" t="s">
        <v>498</v>
      </c>
    </row>
    <row r="2470" spans="1:24" s="602" customFormat="1">
      <c r="A2470" s="602">
        <v>419373</v>
      </c>
      <c r="B2470" s="602" t="s">
        <v>5842</v>
      </c>
      <c r="C2470" s="602" t="s">
        <v>497</v>
      </c>
      <c r="D2470" s="602" t="s">
        <v>499</v>
      </c>
      <c r="E2470" s="602" t="s">
        <v>499</v>
      </c>
      <c r="F2470" s="602" t="s">
        <v>497</v>
      </c>
      <c r="G2470" s="602" t="s">
        <v>499</v>
      </c>
      <c r="H2470" s="602" t="s">
        <v>497</v>
      </c>
      <c r="I2470" s="602" t="s">
        <v>497</v>
      </c>
      <c r="J2470" s="602" t="s">
        <v>499</v>
      </c>
      <c r="K2470" s="602" t="s">
        <v>497</v>
      </c>
      <c r="L2470" s="602" t="s">
        <v>498</v>
      </c>
      <c r="M2470" s="602" t="s">
        <v>499</v>
      </c>
      <c r="N2470" s="602" t="s">
        <v>499</v>
      </c>
      <c r="O2470" s="602" t="s">
        <v>498</v>
      </c>
      <c r="P2470" s="602" t="s">
        <v>498</v>
      </c>
      <c r="Q2470" s="602" t="s">
        <v>498</v>
      </c>
      <c r="R2470" s="602" t="s">
        <v>498</v>
      </c>
      <c r="S2470" s="602" t="s">
        <v>498</v>
      </c>
      <c r="T2470" s="602" t="s">
        <v>498</v>
      </c>
      <c r="U2470" s="602" t="s">
        <v>498</v>
      </c>
      <c r="V2470" s="602" t="s">
        <v>498</v>
      </c>
      <c r="W2470" s="602" t="s">
        <v>498</v>
      </c>
      <c r="X2470" s="602" t="s">
        <v>499</v>
      </c>
    </row>
    <row r="2471" spans="1:24" s="602" customFormat="1">
      <c r="A2471" s="602">
        <v>421494</v>
      </c>
      <c r="B2471" s="602" t="s">
        <v>5842</v>
      </c>
      <c r="C2471" s="602" t="s">
        <v>497</v>
      </c>
      <c r="D2471" s="602" t="s">
        <v>499</v>
      </c>
      <c r="E2471" s="602" t="s">
        <v>499</v>
      </c>
      <c r="F2471" s="602" t="s">
        <v>499</v>
      </c>
      <c r="G2471" s="602" t="s">
        <v>497</v>
      </c>
      <c r="H2471" s="602" t="s">
        <v>497</v>
      </c>
      <c r="I2471" s="602" t="s">
        <v>497</v>
      </c>
      <c r="J2471" s="602" t="s">
        <v>497</v>
      </c>
      <c r="K2471" s="602" t="s">
        <v>499</v>
      </c>
      <c r="L2471" s="602" t="s">
        <v>498</v>
      </c>
      <c r="M2471" s="602" t="s">
        <v>497</v>
      </c>
      <c r="N2471" s="602" t="s">
        <v>499</v>
      </c>
      <c r="O2471" s="602" t="s">
        <v>499</v>
      </c>
      <c r="P2471" s="602" t="s">
        <v>499</v>
      </c>
      <c r="Q2471" s="602" t="s">
        <v>499</v>
      </c>
      <c r="R2471" s="602" t="s">
        <v>498</v>
      </c>
      <c r="S2471" s="602" t="s">
        <v>498</v>
      </c>
      <c r="T2471" s="602" t="s">
        <v>498</v>
      </c>
      <c r="U2471" s="602" t="s">
        <v>498</v>
      </c>
      <c r="V2471" s="602" t="s">
        <v>499</v>
      </c>
      <c r="W2471" s="602" t="s">
        <v>499</v>
      </c>
      <c r="X2471" s="602" t="s">
        <v>499</v>
      </c>
    </row>
    <row r="2472" spans="1:24" s="602" customFormat="1">
      <c r="A2472" s="602">
        <v>421046</v>
      </c>
      <c r="B2472" s="602" t="s">
        <v>5842</v>
      </c>
      <c r="C2472" s="602" t="s">
        <v>497</v>
      </c>
      <c r="D2472" s="602" t="s">
        <v>499</v>
      </c>
      <c r="E2472" s="602" t="s">
        <v>499</v>
      </c>
      <c r="F2472" s="602" t="s">
        <v>497</v>
      </c>
      <c r="G2472" s="602" t="s">
        <v>497</v>
      </c>
      <c r="H2472" s="602" t="s">
        <v>499</v>
      </c>
      <c r="I2472" s="602" t="s">
        <v>499</v>
      </c>
      <c r="J2472" s="602" t="s">
        <v>499</v>
      </c>
      <c r="K2472" s="602" t="s">
        <v>499</v>
      </c>
      <c r="L2472" s="602" t="s">
        <v>499</v>
      </c>
      <c r="M2472" s="602" t="s">
        <v>497</v>
      </c>
      <c r="N2472" s="602" t="s">
        <v>498</v>
      </c>
      <c r="O2472" s="602" t="s">
        <v>498</v>
      </c>
      <c r="P2472" s="602" t="s">
        <v>498</v>
      </c>
      <c r="Q2472" s="602" t="s">
        <v>498</v>
      </c>
      <c r="R2472" s="602" t="s">
        <v>498</v>
      </c>
      <c r="S2472" s="602" t="s">
        <v>498</v>
      </c>
      <c r="T2472" s="602" t="s">
        <v>498</v>
      </c>
      <c r="U2472" s="602" t="s">
        <v>498</v>
      </c>
      <c r="V2472" s="602" t="s">
        <v>498</v>
      </c>
      <c r="W2472" s="602" t="s">
        <v>498</v>
      </c>
      <c r="X2472" s="602" t="s">
        <v>498</v>
      </c>
    </row>
    <row r="2473" spans="1:24" s="602" customFormat="1">
      <c r="A2473" s="602">
        <v>422420</v>
      </c>
      <c r="B2473" s="602" t="s">
        <v>5842</v>
      </c>
      <c r="C2473" s="602" t="s">
        <v>497</v>
      </c>
      <c r="D2473" s="602" t="s">
        <v>499</v>
      </c>
      <c r="E2473" s="602" t="s">
        <v>499</v>
      </c>
      <c r="F2473" s="602" t="s">
        <v>498</v>
      </c>
      <c r="G2473" s="602" t="s">
        <v>498</v>
      </c>
      <c r="H2473" s="602" t="s">
        <v>497</v>
      </c>
      <c r="I2473" s="602" t="s">
        <v>499</v>
      </c>
      <c r="J2473" s="602" t="s">
        <v>499</v>
      </c>
      <c r="K2473" s="602" t="s">
        <v>499</v>
      </c>
      <c r="L2473" s="602" t="s">
        <v>498</v>
      </c>
      <c r="M2473" s="602" t="s">
        <v>499</v>
      </c>
      <c r="N2473" s="602" t="s">
        <v>499</v>
      </c>
      <c r="O2473" s="602" t="s">
        <v>499</v>
      </c>
      <c r="P2473" s="602" t="s">
        <v>498</v>
      </c>
      <c r="Q2473" s="602" t="s">
        <v>499</v>
      </c>
      <c r="R2473" s="602" t="s">
        <v>499</v>
      </c>
      <c r="S2473" s="602" t="s">
        <v>498</v>
      </c>
      <c r="T2473" s="602" t="s">
        <v>499</v>
      </c>
      <c r="U2473" s="602" t="s">
        <v>499</v>
      </c>
      <c r="V2473" s="602" t="s">
        <v>499</v>
      </c>
      <c r="W2473" s="602" t="s">
        <v>499</v>
      </c>
      <c r="X2473" s="602" t="s">
        <v>499</v>
      </c>
    </row>
    <row r="2474" spans="1:24" s="602" customFormat="1">
      <c r="A2474" s="602">
        <v>417546</v>
      </c>
      <c r="B2474" s="602" t="s">
        <v>5842</v>
      </c>
      <c r="C2474" s="602" t="s">
        <v>497</v>
      </c>
      <c r="D2474" s="602" t="s">
        <v>499</v>
      </c>
      <c r="E2474" s="602" t="s">
        <v>499</v>
      </c>
      <c r="F2474" s="602" t="s">
        <v>499</v>
      </c>
      <c r="G2474" s="602" t="s">
        <v>497</v>
      </c>
      <c r="H2474" s="602" t="s">
        <v>499</v>
      </c>
      <c r="I2474" s="602" t="s">
        <v>498</v>
      </c>
      <c r="J2474" s="602" t="s">
        <v>499</v>
      </c>
      <c r="K2474" s="602" t="s">
        <v>499</v>
      </c>
      <c r="L2474" s="602" t="s">
        <v>498</v>
      </c>
      <c r="M2474" s="602" t="s">
        <v>499</v>
      </c>
      <c r="N2474" s="602" t="s">
        <v>498</v>
      </c>
      <c r="O2474" s="602" t="s">
        <v>499</v>
      </c>
      <c r="P2474" s="602" t="s">
        <v>499</v>
      </c>
      <c r="Q2474" s="602" t="s">
        <v>498</v>
      </c>
      <c r="R2474" s="602" t="s">
        <v>498</v>
      </c>
      <c r="S2474" s="602" t="s">
        <v>499</v>
      </c>
      <c r="T2474" s="602" t="s">
        <v>498</v>
      </c>
      <c r="U2474" s="602" t="s">
        <v>498</v>
      </c>
      <c r="V2474" s="602" t="s">
        <v>498</v>
      </c>
      <c r="W2474" s="602" t="s">
        <v>498</v>
      </c>
      <c r="X2474" s="602" t="s">
        <v>498</v>
      </c>
    </row>
    <row r="2475" spans="1:24" s="602" customFormat="1">
      <c r="A2475" s="602">
        <v>420304</v>
      </c>
      <c r="B2475" s="602" t="s">
        <v>5842</v>
      </c>
      <c r="C2475" s="602" t="s">
        <v>497</v>
      </c>
      <c r="D2475" s="602" t="s">
        <v>499</v>
      </c>
      <c r="E2475" s="602" t="s">
        <v>499</v>
      </c>
      <c r="F2475" s="602" t="s">
        <v>499</v>
      </c>
      <c r="G2475" s="602" t="s">
        <v>499</v>
      </c>
      <c r="H2475" s="602" t="s">
        <v>497</v>
      </c>
      <c r="I2475" s="602" t="s">
        <v>499</v>
      </c>
      <c r="J2475" s="602" t="s">
        <v>499</v>
      </c>
      <c r="K2475" s="602" t="s">
        <v>499</v>
      </c>
      <c r="L2475" s="602" t="s">
        <v>498</v>
      </c>
      <c r="M2475" s="602" t="s">
        <v>499</v>
      </c>
      <c r="N2475" s="602" t="s">
        <v>498</v>
      </c>
      <c r="O2475" s="602" t="s">
        <v>499</v>
      </c>
      <c r="P2475" s="602" t="s">
        <v>498</v>
      </c>
      <c r="Q2475" s="602" t="s">
        <v>498</v>
      </c>
      <c r="R2475" s="602" t="s">
        <v>498</v>
      </c>
      <c r="S2475" s="602" t="s">
        <v>499</v>
      </c>
      <c r="T2475" s="602" t="s">
        <v>498</v>
      </c>
      <c r="U2475" s="602" t="s">
        <v>498</v>
      </c>
      <c r="V2475" s="602" t="s">
        <v>498</v>
      </c>
      <c r="W2475" s="602" t="s">
        <v>498</v>
      </c>
      <c r="X2475" s="602" t="s">
        <v>498</v>
      </c>
    </row>
    <row r="2476" spans="1:24" s="602" customFormat="1">
      <c r="A2476" s="602">
        <v>420201</v>
      </c>
      <c r="B2476" s="602" t="s">
        <v>5842</v>
      </c>
      <c r="C2476" s="602" t="s">
        <v>497</v>
      </c>
      <c r="D2476" s="602" t="s">
        <v>499</v>
      </c>
      <c r="E2476" s="602" t="s">
        <v>499</v>
      </c>
      <c r="F2476" s="602" t="s">
        <v>499</v>
      </c>
      <c r="G2476" s="602" t="s">
        <v>497</v>
      </c>
      <c r="H2476" s="602" t="s">
        <v>499</v>
      </c>
      <c r="I2476" s="602" t="s">
        <v>497</v>
      </c>
      <c r="J2476" s="602" t="s">
        <v>499</v>
      </c>
      <c r="K2476" s="602" t="s">
        <v>499</v>
      </c>
      <c r="L2476" s="602" t="s">
        <v>499</v>
      </c>
      <c r="M2476" s="602" t="s">
        <v>499</v>
      </c>
      <c r="N2476" s="602" t="s">
        <v>499</v>
      </c>
      <c r="O2476" s="602" t="s">
        <v>499</v>
      </c>
      <c r="P2476" s="602" t="s">
        <v>497</v>
      </c>
      <c r="Q2476" s="602" t="s">
        <v>499</v>
      </c>
      <c r="R2476" s="602" t="s">
        <v>498</v>
      </c>
      <c r="S2476" s="602" t="s">
        <v>499</v>
      </c>
      <c r="T2476" s="602" t="s">
        <v>498</v>
      </c>
      <c r="U2476" s="602" t="s">
        <v>498</v>
      </c>
      <c r="V2476" s="602" t="s">
        <v>498</v>
      </c>
      <c r="W2476" s="602" t="s">
        <v>499</v>
      </c>
      <c r="X2476" s="602" t="s">
        <v>498</v>
      </c>
    </row>
    <row r="2477" spans="1:24" s="602" customFormat="1">
      <c r="A2477" s="602">
        <v>419875</v>
      </c>
      <c r="B2477" s="602" t="s">
        <v>5842</v>
      </c>
      <c r="C2477" s="602" t="s">
        <v>497</v>
      </c>
      <c r="D2477" s="602" t="s">
        <v>499</v>
      </c>
      <c r="E2477" s="602" t="s">
        <v>499</v>
      </c>
      <c r="F2477" s="602" t="s">
        <v>499</v>
      </c>
      <c r="G2477" s="602" t="s">
        <v>499</v>
      </c>
      <c r="H2477" s="602" t="s">
        <v>499</v>
      </c>
      <c r="I2477" s="602" t="s">
        <v>499</v>
      </c>
      <c r="J2477" s="602" t="s">
        <v>498</v>
      </c>
      <c r="K2477" s="602" t="s">
        <v>499</v>
      </c>
      <c r="L2477" s="602" t="s">
        <v>498</v>
      </c>
      <c r="M2477" s="602" t="s">
        <v>499</v>
      </c>
      <c r="N2477" s="602" t="s">
        <v>497</v>
      </c>
      <c r="O2477" s="602" t="s">
        <v>497</v>
      </c>
      <c r="P2477" s="602" t="s">
        <v>499</v>
      </c>
      <c r="Q2477" s="602" t="s">
        <v>497</v>
      </c>
      <c r="R2477" s="602" t="s">
        <v>498</v>
      </c>
      <c r="S2477" s="602" t="s">
        <v>499</v>
      </c>
      <c r="T2477" s="602" t="s">
        <v>499</v>
      </c>
      <c r="U2477" s="602" t="s">
        <v>499</v>
      </c>
      <c r="V2477" s="602" t="s">
        <v>499</v>
      </c>
      <c r="W2477" s="602" t="s">
        <v>497</v>
      </c>
      <c r="X2477" s="602" t="s">
        <v>499</v>
      </c>
    </row>
    <row r="2478" spans="1:24" s="602" customFormat="1">
      <c r="A2478" s="602">
        <v>420850</v>
      </c>
      <c r="B2478" s="602" t="s">
        <v>5842</v>
      </c>
      <c r="C2478" s="602" t="s">
        <v>497</v>
      </c>
      <c r="D2478" s="602" t="s">
        <v>499</v>
      </c>
      <c r="E2478" s="602" t="s">
        <v>499</v>
      </c>
      <c r="F2478" s="602" t="s">
        <v>499</v>
      </c>
      <c r="G2478" s="602" t="s">
        <v>499</v>
      </c>
      <c r="H2478" s="602" t="s">
        <v>499</v>
      </c>
      <c r="I2478" s="602" t="s">
        <v>498</v>
      </c>
      <c r="J2478" s="602" t="s">
        <v>499</v>
      </c>
      <c r="K2478" s="602" t="s">
        <v>499</v>
      </c>
      <c r="L2478" s="602" t="s">
        <v>498</v>
      </c>
      <c r="M2478" s="602" t="s">
        <v>499</v>
      </c>
      <c r="N2478" s="602" t="s">
        <v>498</v>
      </c>
      <c r="O2478" s="602" t="s">
        <v>499</v>
      </c>
      <c r="P2478" s="602" t="s">
        <v>498</v>
      </c>
      <c r="Q2478" s="602" t="s">
        <v>498</v>
      </c>
      <c r="R2478" s="602" t="s">
        <v>499</v>
      </c>
      <c r="S2478" s="602" t="s">
        <v>499</v>
      </c>
      <c r="T2478" s="602" t="s">
        <v>498</v>
      </c>
      <c r="U2478" s="602" t="s">
        <v>498</v>
      </c>
      <c r="V2478" s="602" t="s">
        <v>499</v>
      </c>
      <c r="W2478" s="602" t="s">
        <v>498</v>
      </c>
      <c r="X2478" s="602" t="s">
        <v>499</v>
      </c>
    </row>
    <row r="2479" spans="1:24" s="602" customFormat="1">
      <c r="A2479" s="602">
        <v>409804</v>
      </c>
      <c r="B2479" s="602" t="s">
        <v>5842</v>
      </c>
      <c r="C2479" s="602" t="s">
        <v>497</v>
      </c>
      <c r="D2479" s="602" t="s">
        <v>499</v>
      </c>
      <c r="E2479" s="602" t="s">
        <v>499</v>
      </c>
      <c r="F2479" s="602" t="s">
        <v>499</v>
      </c>
      <c r="G2479" s="602" t="s">
        <v>499</v>
      </c>
      <c r="H2479" s="602" t="s">
        <v>497</v>
      </c>
      <c r="I2479" s="602" t="s">
        <v>499</v>
      </c>
      <c r="J2479" s="602" t="s">
        <v>497</v>
      </c>
      <c r="K2479" s="602" t="s">
        <v>497</v>
      </c>
      <c r="L2479" s="602" t="s">
        <v>497</v>
      </c>
      <c r="M2479" s="602" t="s">
        <v>497</v>
      </c>
      <c r="N2479" s="602" t="s">
        <v>498</v>
      </c>
      <c r="O2479" s="602" t="s">
        <v>498</v>
      </c>
      <c r="P2479" s="602" t="s">
        <v>499</v>
      </c>
      <c r="Q2479" s="602" t="s">
        <v>498</v>
      </c>
      <c r="R2479" s="602" t="s">
        <v>498</v>
      </c>
      <c r="S2479" s="602" t="s">
        <v>498</v>
      </c>
      <c r="T2479" s="602" t="s">
        <v>498</v>
      </c>
      <c r="U2479" s="602" t="s">
        <v>498</v>
      </c>
      <c r="V2479" s="602" t="s">
        <v>498</v>
      </c>
      <c r="W2479" s="602" t="s">
        <v>498</v>
      </c>
      <c r="X2479" s="602" t="s">
        <v>498</v>
      </c>
    </row>
    <row r="2480" spans="1:24" s="602" customFormat="1">
      <c r="A2480" s="602">
        <v>410347</v>
      </c>
      <c r="B2480" s="602" t="s">
        <v>5842</v>
      </c>
      <c r="C2480" s="602" t="s">
        <v>497</v>
      </c>
      <c r="D2480" s="602" t="s">
        <v>499</v>
      </c>
      <c r="E2480" s="602" t="s">
        <v>499</v>
      </c>
      <c r="F2480" s="602" t="s">
        <v>499</v>
      </c>
      <c r="G2480" s="602" t="s">
        <v>499</v>
      </c>
      <c r="H2480" s="602" t="s">
        <v>498</v>
      </c>
      <c r="I2480" s="602" t="s">
        <v>498</v>
      </c>
      <c r="J2480" s="602" t="s">
        <v>499</v>
      </c>
      <c r="K2480" s="602" t="s">
        <v>499</v>
      </c>
      <c r="L2480" s="602" t="s">
        <v>499</v>
      </c>
      <c r="M2480" s="602" t="s">
        <v>499</v>
      </c>
      <c r="N2480" s="602" t="s">
        <v>498</v>
      </c>
      <c r="O2480" s="602" t="s">
        <v>498</v>
      </c>
      <c r="P2480" s="602" t="s">
        <v>498</v>
      </c>
      <c r="Q2480" s="602" t="s">
        <v>498</v>
      </c>
      <c r="R2480" s="602" t="s">
        <v>498</v>
      </c>
      <c r="S2480" s="602" t="s">
        <v>498</v>
      </c>
      <c r="T2480" s="602" t="s">
        <v>498</v>
      </c>
      <c r="U2480" s="602" t="s">
        <v>498</v>
      </c>
      <c r="V2480" s="602" t="s">
        <v>498</v>
      </c>
      <c r="W2480" s="602" t="s">
        <v>498</v>
      </c>
      <c r="X2480" s="602" t="s">
        <v>498</v>
      </c>
    </row>
    <row r="2481" spans="1:24" s="602" customFormat="1">
      <c r="A2481" s="602">
        <v>410851</v>
      </c>
      <c r="B2481" s="602" t="s">
        <v>5842</v>
      </c>
      <c r="C2481" s="602" t="s">
        <v>497</v>
      </c>
      <c r="D2481" s="602" t="s">
        <v>499</v>
      </c>
      <c r="E2481" s="602" t="s">
        <v>499</v>
      </c>
      <c r="F2481" s="602" t="s">
        <v>499</v>
      </c>
      <c r="G2481" s="602" t="s">
        <v>499</v>
      </c>
      <c r="H2481" s="602" t="s">
        <v>499</v>
      </c>
      <c r="I2481" s="602" t="s">
        <v>498</v>
      </c>
      <c r="J2481" s="602" t="s">
        <v>499</v>
      </c>
      <c r="K2481" s="602" t="s">
        <v>497</v>
      </c>
      <c r="L2481" s="602" t="s">
        <v>499</v>
      </c>
      <c r="M2481" s="602" t="s">
        <v>499</v>
      </c>
      <c r="N2481" s="602" t="s">
        <v>497</v>
      </c>
      <c r="O2481" s="602" t="s">
        <v>498</v>
      </c>
      <c r="P2481" s="602" t="s">
        <v>498</v>
      </c>
      <c r="Q2481" s="602" t="s">
        <v>499</v>
      </c>
      <c r="R2481" s="602" t="s">
        <v>498</v>
      </c>
      <c r="S2481" s="602" t="s">
        <v>498</v>
      </c>
      <c r="T2481" s="602" t="s">
        <v>498</v>
      </c>
      <c r="U2481" s="602" t="s">
        <v>498</v>
      </c>
      <c r="V2481" s="602" t="s">
        <v>498</v>
      </c>
      <c r="W2481" s="602" t="s">
        <v>498</v>
      </c>
      <c r="X2481" s="602" t="s">
        <v>498</v>
      </c>
    </row>
    <row r="2482" spans="1:24" s="602" customFormat="1">
      <c r="A2482" s="602">
        <v>411222</v>
      </c>
      <c r="B2482" s="602" t="s">
        <v>5842</v>
      </c>
      <c r="C2482" s="602" t="s">
        <v>497</v>
      </c>
      <c r="D2482" s="602" t="s">
        <v>499</v>
      </c>
      <c r="E2482" s="602" t="s">
        <v>499</v>
      </c>
      <c r="F2482" s="602" t="s">
        <v>499</v>
      </c>
      <c r="G2482" s="602" t="s">
        <v>499</v>
      </c>
      <c r="H2482" s="602" t="s">
        <v>497</v>
      </c>
      <c r="I2482" s="602" t="s">
        <v>497</v>
      </c>
      <c r="J2482" s="602" t="s">
        <v>499</v>
      </c>
      <c r="K2482" s="602" t="s">
        <v>497</v>
      </c>
      <c r="L2482" s="602" t="s">
        <v>498</v>
      </c>
      <c r="M2482" s="602" t="s">
        <v>499</v>
      </c>
      <c r="N2482" s="602" t="s">
        <v>497</v>
      </c>
      <c r="O2482" s="602" t="s">
        <v>497</v>
      </c>
      <c r="P2482" s="602" t="s">
        <v>498</v>
      </c>
      <c r="Q2482" s="602" t="s">
        <v>497</v>
      </c>
      <c r="R2482" s="602" t="s">
        <v>498</v>
      </c>
      <c r="S2482" s="602" t="s">
        <v>498</v>
      </c>
      <c r="T2482" s="602" t="s">
        <v>498</v>
      </c>
      <c r="U2482" s="602" t="s">
        <v>498</v>
      </c>
      <c r="V2482" s="602" t="s">
        <v>498</v>
      </c>
      <c r="W2482" s="602" t="s">
        <v>498</v>
      </c>
      <c r="X2482" s="602" t="s">
        <v>498</v>
      </c>
    </row>
    <row r="2483" spans="1:24" s="602" customFormat="1">
      <c r="A2483" s="602">
        <v>411229</v>
      </c>
      <c r="B2483" s="602" t="s">
        <v>5842</v>
      </c>
      <c r="C2483" s="602" t="s">
        <v>497</v>
      </c>
      <c r="D2483" s="602" t="s">
        <v>499</v>
      </c>
      <c r="E2483" s="602" t="s">
        <v>499</v>
      </c>
      <c r="F2483" s="602" t="s">
        <v>499</v>
      </c>
      <c r="G2483" s="602" t="s">
        <v>499</v>
      </c>
      <c r="H2483" s="602" t="s">
        <v>498</v>
      </c>
      <c r="I2483" s="602" t="s">
        <v>497</v>
      </c>
      <c r="J2483" s="602" t="s">
        <v>499</v>
      </c>
      <c r="K2483" s="602" t="s">
        <v>499</v>
      </c>
      <c r="L2483" s="602" t="s">
        <v>499</v>
      </c>
      <c r="M2483" s="602" t="s">
        <v>499</v>
      </c>
      <c r="N2483" s="602" t="s">
        <v>499</v>
      </c>
      <c r="O2483" s="602" t="s">
        <v>499</v>
      </c>
      <c r="P2483" s="602" t="s">
        <v>498</v>
      </c>
      <c r="Q2483" s="602" t="s">
        <v>498</v>
      </c>
      <c r="R2483" s="602" t="s">
        <v>498</v>
      </c>
      <c r="S2483" s="602" t="s">
        <v>498</v>
      </c>
      <c r="T2483" s="602" t="s">
        <v>498</v>
      </c>
      <c r="U2483" s="602" t="s">
        <v>498</v>
      </c>
      <c r="V2483" s="602" t="s">
        <v>498</v>
      </c>
      <c r="W2483" s="602" t="s">
        <v>498</v>
      </c>
      <c r="X2483" s="602" t="s">
        <v>498</v>
      </c>
    </row>
    <row r="2484" spans="1:24" s="602" customFormat="1">
      <c r="A2484" s="602">
        <v>411462</v>
      </c>
      <c r="B2484" s="602" t="s">
        <v>5842</v>
      </c>
      <c r="C2484" s="602" t="s">
        <v>497</v>
      </c>
      <c r="D2484" s="602" t="s">
        <v>499</v>
      </c>
      <c r="E2484" s="602" t="s">
        <v>499</v>
      </c>
      <c r="F2484" s="602" t="s">
        <v>499</v>
      </c>
      <c r="G2484" s="602" t="s">
        <v>499</v>
      </c>
      <c r="H2484" s="602" t="s">
        <v>499</v>
      </c>
      <c r="I2484" s="602" t="s">
        <v>498</v>
      </c>
      <c r="J2484" s="602" t="s">
        <v>499</v>
      </c>
      <c r="K2484" s="602" t="s">
        <v>499</v>
      </c>
      <c r="L2484" s="602" t="s">
        <v>498</v>
      </c>
      <c r="M2484" s="602" t="s">
        <v>499</v>
      </c>
      <c r="N2484" s="602" t="s">
        <v>498</v>
      </c>
      <c r="O2484" s="602" t="s">
        <v>498</v>
      </c>
      <c r="P2484" s="602" t="s">
        <v>498</v>
      </c>
      <c r="Q2484" s="602" t="s">
        <v>498</v>
      </c>
      <c r="R2484" s="602" t="s">
        <v>498</v>
      </c>
      <c r="S2484" s="602" t="s">
        <v>498</v>
      </c>
      <c r="T2484" s="602" t="s">
        <v>498</v>
      </c>
      <c r="U2484" s="602" t="s">
        <v>498</v>
      </c>
      <c r="V2484" s="602" t="s">
        <v>498</v>
      </c>
      <c r="W2484" s="602" t="s">
        <v>498</v>
      </c>
      <c r="X2484" s="602" t="s">
        <v>498</v>
      </c>
    </row>
    <row r="2485" spans="1:24" s="602" customFormat="1">
      <c r="A2485" s="602">
        <v>413251</v>
      </c>
      <c r="B2485" s="602" t="s">
        <v>5842</v>
      </c>
      <c r="C2485" s="602" t="s">
        <v>497</v>
      </c>
      <c r="D2485" s="602" t="s">
        <v>499</v>
      </c>
      <c r="E2485" s="602" t="s">
        <v>499</v>
      </c>
      <c r="F2485" s="602" t="s">
        <v>499</v>
      </c>
      <c r="G2485" s="602" t="s">
        <v>499</v>
      </c>
      <c r="H2485" s="602" t="s">
        <v>497</v>
      </c>
      <c r="I2485" s="602" t="s">
        <v>499</v>
      </c>
      <c r="J2485" s="602" t="s">
        <v>499</v>
      </c>
      <c r="K2485" s="602" t="s">
        <v>497</v>
      </c>
      <c r="L2485" s="602" t="s">
        <v>498</v>
      </c>
      <c r="M2485" s="602" t="s">
        <v>499</v>
      </c>
      <c r="N2485" s="602" t="s">
        <v>498</v>
      </c>
      <c r="O2485" s="602" t="s">
        <v>498</v>
      </c>
      <c r="P2485" s="602" t="s">
        <v>498</v>
      </c>
      <c r="Q2485" s="602" t="s">
        <v>498</v>
      </c>
      <c r="R2485" s="602" t="s">
        <v>498</v>
      </c>
      <c r="S2485" s="602" t="s">
        <v>498</v>
      </c>
      <c r="T2485" s="602" t="s">
        <v>498</v>
      </c>
      <c r="U2485" s="602" t="s">
        <v>498</v>
      </c>
      <c r="V2485" s="602" t="s">
        <v>498</v>
      </c>
      <c r="W2485" s="602" t="s">
        <v>498</v>
      </c>
      <c r="X2485" s="602" t="s">
        <v>498</v>
      </c>
    </row>
    <row r="2486" spans="1:24" s="602" customFormat="1">
      <c r="A2486" s="602">
        <v>413469</v>
      </c>
      <c r="B2486" s="602" t="s">
        <v>5842</v>
      </c>
      <c r="C2486" s="602" t="s">
        <v>497</v>
      </c>
      <c r="D2486" s="602" t="s">
        <v>499</v>
      </c>
      <c r="E2486" s="602" t="s">
        <v>499</v>
      </c>
      <c r="F2486" s="602" t="s">
        <v>499</v>
      </c>
      <c r="G2486" s="602" t="s">
        <v>498</v>
      </c>
      <c r="H2486" s="602" t="s">
        <v>499</v>
      </c>
      <c r="I2486" s="602" t="s">
        <v>498</v>
      </c>
      <c r="J2486" s="602" t="s">
        <v>499</v>
      </c>
      <c r="K2486" s="602" t="s">
        <v>499</v>
      </c>
      <c r="L2486" s="602" t="s">
        <v>499</v>
      </c>
      <c r="M2486" s="602" t="s">
        <v>499</v>
      </c>
      <c r="N2486" s="602" t="s">
        <v>498</v>
      </c>
      <c r="O2486" s="602" t="s">
        <v>498</v>
      </c>
      <c r="P2486" s="602" t="s">
        <v>498</v>
      </c>
      <c r="Q2486" s="602" t="s">
        <v>498</v>
      </c>
      <c r="R2486" s="602" t="s">
        <v>498</v>
      </c>
      <c r="S2486" s="602" t="s">
        <v>498</v>
      </c>
      <c r="T2486" s="602" t="s">
        <v>498</v>
      </c>
      <c r="U2486" s="602" t="s">
        <v>498</v>
      </c>
      <c r="V2486" s="602" t="s">
        <v>498</v>
      </c>
      <c r="W2486" s="602" t="s">
        <v>498</v>
      </c>
      <c r="X2486" s="602" t="s">
        <v>498</v>
      </c>
    </row>
    <row r="2487" spans="1:24" s="602" customFormat="1">
      <c r="A2487" s="602">
        <v>413584</v>
      </c>
      <c r="B2487" s="602" t="s">
        <v>5842</v>
      </c>
      <c r="C2487" s="602" t="s">
        <v>497</v>
      </c>
      <c r="D2487" s="602" t="s">
        <v>499</v>
      </c>
      <c r="E2487" s="602" t="s">
        <v>499</v>
      </c>
      <c r="F2487" s="602" t="s">
        <v>499</v>
      </c>
      <c r="G2487" s="602" t="s">
        <v>498</v>
      </c>
      <c r="H2487" s="602" t="s">
        <v>499</v>
      </c>
      <c r="I2487" s="602" t="s">
        <v>497</v>
      </c>
      <c r="J2487" s="602" t="s">
        <v>497</v>
      </c>
      <c r="K2487" s="602" t="s">
        <v>499</v>
      </c>
      <c r="L2487" s="602" t="s">
        <v>498</v>
      </c>
      <c r="M2487" s="602" t="s">
        <v>499</v>
      </c>
      <c r="N2487" s="602" t="s">
        <v>497</v>
      </c>
      <c r="O2487" s="602" t="s">
        <v>499</v>
      </c>
      <c r="P2487" s="602" t="s">
        <v>499</v>
      </c>
      <c r="Q2487" s="602" t="s">
        <v>499</v>
      </c>
      <c r="R2487" s="602" t="s">
        <v>498</v>
      </c>
      <c r="S2487" s="602" t="s">
        <v>498</v>
      </c>
      <c r="T2487" s="602" t="s">
        <v>498</v>
      </c>
      <c r="U2487" s="602" t="s">
        <v>498</v>
      </c>
      <c r="V2487" s="602" t="s">
        <v>498</v>
      </c>
      <c r="W2487" s="602" t="s">
        <v>498</v>
      </c>
      <c r="X2487" s="602" t="s">
        <v>498</v>
      </c>
    </row>
    <row r="2488" spans="1:24" s="602" customFormat="1">
      <c r="A2488" s="602">
        <v>415039</v>
      </c>
      <c r="B2488" s="602" t="s">
        <v>5842</v>
      </c>
      <c r="C2488" s="602" t="s">
        <v>497</v>
      </c>
      <c r="D2488" s="602" t="s">
        <v>499</v>
      </c>
      <c r="E2488" s="602" t="s">
        <v>499</v>
      </c>
      <c r="F2488" s="602" t="s">
        <v>499</v>
      </c>
      <c r="G2488" s="602" t="s">
        <v>499</v>
      </c>
      <c r="H2488" s="602" t="s">
        <v>499</v>
      </c>
      <c r="I2488" s="602" t="s">
        <v>499</v>
      </c>
      <c r="J2488" s="602" t="s">
        <v>499</v>
      </c>
      <c r="K2488" s="602" t="s">
        <v>499</v>
      </c>
      <c r="L2488" s="602" t="s">
        <v>499</v>
      </c>
      <c r="M2488" s="602" t="s">
        <v>499</v>
      </c>
      <c r="N2488" s="602" t="s">
        <v>498</v>
      </c>
      <c r="O2488" s="602" t="s">
        <v>498</v>
      </c>
      <c r="P2488" s="602" t="s">
        <v>498</v>
      </c>
      <c r="Q2488" s="602" t="s">
        <v>497</v>
      </c>
      <c r="R2488" s="602" t="s">
        <v>498</v>
      </c>
      <c r="S2488" s="602" t="s">
        <v>498</v>
      </c>
      <c r="T2488" s="602" t="s">
        <v>498</v>
      </c>
      <c r="U2488" s="602" t="s">
        <v>498</v>
      </c>
      <c r="V2488" s="602" t="s">
        <v>498</v>
      </c>
      <c r="W2488" s="602" t="s">
        <v>498</v>
      </c>
      <c r="X2488" s="602" t="s">
        <v>498</v>
      </c>
    </row>
    <row r="2489" spans="1:24" s="602" customFormat="1">
      <c r="A2489" s="602">
        <v>416310</v>
      </c>
      <c r="B2489" s="602" t="s">
        <v>5842</v>
      </c>
      <c r="C2489" s="602" t="s">
        <v>497</v>
      </c>
      <c r="D2489" s="602" t="s">
        <v>499</v>
      </c>
      <c r="E2489" s="602" t="s">
        <v>499</v>
      </c>
      <c r="F2489" s="602" t="s">
        <v>499</v>
      </c>
      <c r="G2489" s="602" t="s">
        <v>497</v>
      </c>
      <c r="H2489" s="602" t="s">
        <v>497</v>
      </c>
      <c r="I2489" s="602" t="s">
        <v>497</v>
      </c>
      <c r="J2489" s="602" t="s">
        <v>498</v>
      </c>
      <c r="K2489" s="602" t="s">
        <v>499</v>
      </c>
      <c r="L2489" s="602" t="s">
        <v>497</v>
      </c>
      <c r="M2489" s="602" t="s">
        <v>499</v>
      </c>
      <c r="N2489" s="602" t="s">
        <v>498</v>
      </c>
      <c r="O2489" s="602" t="s">
        <v>498</v>
      </c>
      <c r="P2489" s="602" t="s">
        <v>498</v>
      </c>
      <c r="Q2489" s="602" t="s">
        <v>498</v>
      </c>
      <c r="R2489" s="602" t="s">
        <v>498</v>
      </c>
      <c r="S2489" s="602" t="s">
        <v>498</v>
      </c>
      <c r="T2489" s="602" t="s">
        <v>498</v>
      </c>
      <c r="U2489" s="602" t="s">
        <v>498</v>
      </c>
      <c r="V2489" s="602" t="s">
        <v>498</v>
      </c>
      <c r="W2489" s="602" t="s">
        <v>498</v>
      </c>
      <c r="X2489" s="602" t="s">
        <v>498</v>
      </c>
    </row>
    <row r="2490" spans="1:24" s="602" customFormat="1">
      <c r="A2490" s="602">
        <v>416566</v>
      </c>
      <c r="B2490" s="602" t="s">
        <v>5842</v>
      </c>
      <c r="C2490" s="602" t="s">
        <v>497</v>
      </c>
      <c r="D2490" s="602" t="s">
        <v>499</v>
      </c>
      <c r="E2490" s="602" t="s">
        <v>499</v>
      </c>
      <c r="F2490" s="602" t="s">
        <v>499</v>
      </c>
      <c r="G2490" s="602" t="s">
        <v>498</v>
      </c>
      <c r="H2490" s="602" t="s">
        <v>499</v>
      </c>
      <c r="I2490" s="602" t="s">
        <v>498</v>
      </c>
      <c r="J2490" s="602" t="s">
        <v>499</v>
      </c>
      <c r="K2490" s="602" t="s">
        <v>499</v>
      </c>
      <c r="L2490" s="602" t="s">
        <v>499</v>
      </c>
      <c r="M2490" s="602" t="s">
        <v>499</v>
      </c>
      <c r="N2490" s="602" t="s">
        <v>498</v>
      </c>
      <c r="O2490" s="602" t="s">
        <v>498</v>
      </c>
      <c r="P2490" s="602" t="s">
        <v>498</v>
      </c>
      <c r="Q2490" s="602" t="s">
        <v>498</v>
      </c>
      <c r="R2490" s="602" t="s">
        <v>498</v>
      </c>
      <c r="S2490" s="602" t="s">
        <v>498</v>
      </c>
      <c r="T2490" s="602" t="s">
        <v>498</v>
      </c>
      <c r="U2490" s="602" t="s">
        <v>498</v>
      </c>
      <c r="V2490" s="602" t="s">
        <v>498</v>
      </c>
      <c r="W2490" s="602" t="s">
        <v>498</v>
      </c>
      <c r="X2490" s="602" t="s">
        <v>498</v>
      </c>
    </row>
    <row r="2491" spans="1:24" s="602" customFormat="1">
      <c r="A2491" s="602">
        <v>416853</v>
      </c>
      <c r="B2491" s="602" t="s">
        <v>5842</v>
      </c>
      <c r="C2491" s="602" t="s">
        <v>497</v>
      </c>
      <c r="D2491" s="602" t="s">
        <v>499</v>
      </c>
      <c r="E2491" s="602" t="s">
        <v>499</v>
      </c>
      <c r="F2491" s="602" t="s">
        <v>499</v>
      </c>
      <c r="G2491" s="602" t="s">
        <v>499</v>
      </c>
      <c r="H2491" s="602" t="s">
        <v>499</v>
      </c>
      <c r="I2491" s="602" t="s">
        <v>498</v>
      </c>
      <c r="J2491" s="602" t="s">
        <v>498</v>
      </c>
      <c r="K2491" s="602" t="s">
        <v>499</v>
      </c>
      <c r="L2491" s="602" t="s">
        <v>498</v>
      </c>
      <c r="M2491" s="602" t="s">
        <v>499</v>
      </c>
      <c r="N2491" s="602" t="s">
        <v>498</v>
      </c>
      <c r="O2491" s="602" t="s">
        <v>498</v>
      </c>
      <c r="P2491" s="602" t="s">
        <v>498</v>
      </c>
      <c r="Q2491" s="602" t="s">
        <v>498</v>
      </c>
      <c r="R2491" s="602" t="s">
        <v>498</v>
      </c>
      <c r="S2491" s="602" t="s">
        <v>498</v>
      </c>
      <c r="T2491" s="602" t="s">
        <v>498</v>
      </c>
      <c r="U2491" s="602" t="s">
        <v>498</v>
      </c>
      <c r="V2491" s="602" t="s">
        <v>498</v>
      </c>
      <c r="W2491" s="602" t="s">
        <v>498</v>
      </c>
      <c r="X2491" s="602" t="s">
        <v>498</v>
      </c>
    </row>
    <row r="2492" spans="1:24" s="602" customFormat="1">
      <c r="A2492" s="602">
        <v>416874</v>
      </c>
      <c r="B2492" s="602" t="s">
        <v>5842</v>
      </c>
      <c r="C2492" s="602" t="s">
        <v>497</v>
      </c>
      <c r="D2492" s="602" t="s">
        <v>499</v>
      </c>
      <c r="E2492" s="602" t="s">
        <v>499</v>
      </c>
      <c r="F2492" s="602" t="s">
        <v>499</v>
      </c>
      <c r="G2492" s="602" t="s">
        <v>499</v>
      </c>
      <c r="H2492" s="602" t="s">
        <v>499</v>
      </c>
      <c r="I2492" s="602" t="s">
        <v>499</v>
      </c>
      <c r="J2492" s="602" t="s">
        <v>499</v>
      </c>
      <c r="K2492" s="602" t="s">
        <v>499</v>
      </c>
      <c r="L2492" s="602" t="s">
        <v>499</v>
      </c>
      <c r="M2492" s="602" t="s">
        <v>499</v>
      </c>
      <c r="N2492" s="602" t="s">
        <v>498</v>
      </c>
      <c r="O2492" s="602" t="s">
        <v>498</v>
      </c>
      <c r="P2492" s="602" t="s">
        <v>498</v>
      </c>
      <c r="Q2492" s="602" t="s">
        <v>498</v>
      </c>
      <c r="R2492" s="602" t="s">
        <v>498</v>
      </c>
      <c r="S2492" s="602" t="s">
        <v>498</v>
      </c>
      <c r="T2492" s="602" t="s">
        <v>498</v>
      </c>
      <c r="U2492" s="602" t="s">
        <v>498</v>
      </c>
      <c r="V2492" s="602" t="s">
        <v>498</v>
      </c>
      <c r="W2492" s="602" t="s">
        <v>498</v>
      </c>
      <c r="X2492" s="602" t="s">
        <v>498</v>
      </c>
    </row>
    <row r="2493" spans="1:24" s="602" customFormat="1">
      <c r="A2493" s="602">
        <v>416883</v>
      </c>
      <c r="B2493" s="602" t="s">
        <v>5842</v>
      </c>
      <c r="C2493" s="602" t="s">
        <v>497</v>
      </c>
      <c r="D2493" s="602" t="s">
        <v>499</v>
      </c>
      <c r="E2493" s="602" t="s">
        <v>499</v>
      </c>
      <c r="F2493" s="602" t="s">
        <v>499</v>
      </c>
      <c r="G2493" s="602" t="s">
        <v>499</v>
      </c>
      <c r="H2493" s="602" t="s">
        <v>498</v>
      </c>
      <c r="I2493" s="602" t="s">
        <v>498</v>
      </c>
      <c r="J2493" s="602" t="s">
        <v>498</v>
      </c>
      <c r="K2493" s="602" t="s">
        <v>499</v>
      </c>
      <c r="L2493" s="602" t="s">
        <v>499</v>
      </c>
      <c r="M2493" s="602" t="s">
        <v>499</v>
      </c>
      <c r="N2493" s="602" t="s">
        <v>498</v>
      </c>
      <c r="O2493" s="602" t="s">
        <v>498</v>
      </c>
      <c r="P2493" s="602" t="s">
        <v>498</v>
      </c>
      <c r="Q2493" s="602" t="s">
        <v>498</v>
      </c>
      <c r="R2493" s="602" t="s">
        <v>498</v>
      </c>
      <c r="S2493" s="602" t="s">
        <v>498</v>
      </c>
      <c r="T2493" s="602" t="s">
        <v>498</v>
      </c>
      <c r="U2493" s="602" t="s">
        <v>498</v>
      </c>
      <c r="V2493" s="602" t="s">
        <v>498</v>
      </c>
      <c r="W2493" s="602" t="s">
        <v>498</v>
      </c>
      <c r="X2493" s="602" t="s">
        <v>498</v>
      </c>
    </row>
    <row r="2494" spans="1:24" s="602" customFormat="1">
      <c r="A2494" s="602">
        <v>417070</v>
      </c>
      <c r="B2494" s="602" t="s">
        <v>5842</v>
      </c>
      <c r="C2494" s="602" t="s">
        <v>497</v>
      </c>
      <c r="D2494" s="602" t="s">
        <v>499</v>
      </c>
      <c r="E2494" s="602" t="s">
        <v>499</v>
      </c>
      <c r="F2494" s="602" t="s">
        <v>499</v>
      </c>
      <c r="G2494" s="602" t="s">
        <v>497</v>
      </c>
      <c r="H2494" s="602" t="s">
        <v>499</v>
      </c>
      <c r="I2494" s="602" t="s">
        <v>498</v>
      </c>
      <c r="J2494" s="602" t="s">
        <v>499</v>
      </c>
      <c r="K2494" s="602" t="s">
        <v>499</v>
      </c>
      <c r="L2494" s="602" t="s">
        <v>498</v>
      </c>
      <c r="M2494" s="602" t="s">
        <v>499</v>
      </c>
      <c r="N2494" s="602" t="s">
        <v>498</v>
      </c>
      <c r="O2494" s="602" t="s">
        <v>498</v>
      </c>
      <c r="P2494" s="602" t="s">
        <v>498</v>
      </c>
      <c r="Q2494" s="602" t="s">
        <v>498</v>
      </c>
      <c r="R2494" s="602" t="s">
        <v>498</v>
      </c>
      <c r="S2494" s="602" t="s">
        <v>498</v>
      </c>
      <c r="T2494" s="602" t="s">
        <v>498</v>
      </c>
      <c r="U2494" s="602" t="s">
        <v>498</v>
      </c>
      <c r="V2494" s="602" t="s">
        <v>498</v>
      </c>
      <c r="W2494" s="602" t="s">
        <v>498</v>
      </c>
      <c r="X2494" s="602" t="s">
        <v>498</v>
      </c>
    </row>
    <row r="2495" spans="1:24" s="602" customFormat="1">
      <c r="A2495" s="602">
        <v>417397</v>
      </c>
      <c r="B2495" s="602" t="s">
        <v>5842</v>
      </c>
      <c r="C2495" s="602" t="s">
        <v>497</v>
      </c>
      <c r="D2495" s="602" t="s">
        <v>499</v>
      </c>
      <c r="E2495" s="602" t="s">
        <v>499</v>
      </c>
      <c r="F2495" s="602" t="s">
        <v>499</v>
      </c>
      <c r="G2495" s="602" t="s">
        <v>497</v>
      </c>
      <c r="H2495" s="602" t="s">
        <v>499</v>
      </c>
      <c r="I2495" s="602" t="s">
        <v>497</v>
      </c>
      <c r="J2495" s="602" t="s">
        <v>498</v>
      </c>
      <c r="K2495" s="602" t="s">
        <v>499</v>
      </c>
      <c r="L2495" s="602" t="s">
        <v>499</v>
      </c>
      <c r="M2495" s="602" t="s">
        <v>499</v>
      </c>
      <c r="N2495" s="602" t="s">
        <v>498</v>
      </c>
      <c r="O2495" s="602" t="s">
        <v>498</v>
      </c>
      <c r="P2495" s="602" t="s">
        <v>498</v>
      </c>
      <c r="Q2495" s="602" t="s">
        <v>498</v>
      </c>
      <c r="R2495" s="602" t="s">
        <v>498</v>
      </c>
      <c r="S2495" s="602" t="s">
        <v>498</v>
      </c>
      <c r="T2495" s="602" t="s">
        <v>498</v>
      </c>
      <c r="U2495" s="602" t="s">
        <v>498</v>
      </c>
      <c r="V2495" s="602" t="s">
        <v>498</v>
      </c>
      <c r="W2495" s="602" t="s">
        <v>498</v>
      </c>
      <c r="X2495" s="602" t="s">
        <v>498</v>
      </c>
    </row>
    <row r="2496" spans="1:24" s="602" customFormat="1">
      <c r="A2496" s="602">
        <v>417508</v>
      </c>
      <c r="B2496" s="602" t="s">
        <v>5842</v>
      </c>
      <c r="C2496" s="602" t="s">
        <v>497</v>
      </c>
      <c r="D2496" s="602" t="s">
        <v>499</v>
      </c>
      <c r="E2496" s="602" t="s">
        <v>499</v>
      </c>
      <c r="F2496" s="602" t="s">
        <v>499</v>
      </c>
      <c r="G2496" s="602" t="s">
        <v>499</v>
      </c>
      <c r="H2496" s="602" t="s">
        <v>497</v>
      </c>
      <c r="I2496" s="602" t="s">
        <v>497</v>
      </c>
      <c r="J2496" s="602" t="s">
        <v>499</v>
      </c>
      <c r="K2496" s="602" t="s">
        <v>499</v>
      </c>
      <c r="L2496" s="602" t="s">
        <v>499</v>
      </c>
      <c r="M2496" s="602" t="s">
        <v>499</v>
      </c>
      <c r="N2496" s="602" t="s">
        <v>498</v>
      </c>
      <c r="O2496" s="602" t="s">
        <v>498</v>
      </c>
      <c r="P2496" s="602" t="s">
        <v>498</v>
      </c>
      <c r="Q2496" s="602" t="s">
        <v>498</v>
      </c>
      <c r="R2496" s="602" t="s">
        <v>498</v>
      </c>
      <c r="S2496" s="602" t="s">
        <v>498</v>
      </c>
      <c r="T2496" s="602" t="s">
        <v>498</v>
      </c>
      <c r="U2496" s="602" t="s">
        <v>498</v>
      </c>
      <c r="V2496" s="602" t="s">
        <v>498</v>
      </c>
      <c r="W2496" s="602" t="s">
        <v>498</v>
      </c>
      <c r="X2496" s="602" t="s">
        <v>498</v>
      </c>
    </row>
    <row r="2497" spans="1:24" s="602" customFormat="1">
      <c r="A2497" s="602">
        <v>417623</v>
      </c>
      <c r="B2497" s="602" t="s">
        <v>5842</v>
      </c>
      <c r="C2497" s="602" t="s">
        <v>497</v>
      </c>
      <c r="D2497" s="602" t="s">
        <v>499</v>
      </c>
      <c r="E2497" s="602" t="s">
        <v>499</v>
      </c>
      <c r="F2497" s="602" t="s">
        <v>499</v>
      </c>
      <c r="G2497" s="602" t="s">
        <v>497</v>
      </c>
      <c r="H2497" s="602" t="s">
        <v>499</v>
      </c>
      <c r="I2497" s="602" t="s">
        <v>497</v>
      </c>
      <c r="J2497" s="602" t="s">
        <v>499</v>
      </c>
      <c r="K2497" s="602" t="s">
        <v>499</v>
      </c>
      <c r="L2497" s="602" t="s">
        <v>499</v>
      </c>
      <c r="M2497" s="602" t="s">
        <v>499</v>
      </c>
      <c r="N2497" s="602" t="s">
        <v>498</v>
      </c>
      <c r="O2497" s="602" t="s">
        <v>498</v>
      </c>
      <c r="P2497" s="602" t="s">
        <v>498</v>
      </c>
      <c r="Q2497" s="602" t="s">
        <v>499</v>
      </c>
      <c r="R2497" s="602" t="s">
        <v>498</v>
      </c>
      <c r="S2497" s="602" t="s">
        <v>498</v>
      </c>
      <c r="T2497" s="602" t="s">
        <v>498</v>
      </c>
      <c r="U2497" s="602" t="s">
        <v>498</v>
      </c>
      <c r="V2497" s="602" t="s">
        <v>498</v>
      </c>
      <c r="W2497" s="602" t="s">
        <v>498</v>
      </c>
      <c r="X2497" s="602" t="s">
        <v>498</v>
      </c>
    </row>
    <row r="2498" spans="1:24" s="602" customFormat="1">
      <c r="A2498" s="602">
        <v>418079</v>
      </c>
      <c r="B2498" s="602" t="s">
        <v>5842</v>
      </c>
      <c r="C2498" s="602" t="s">
        <v>497</v>
      </c>
      <c r="D2498" s="602" t="s">
        <v>499</v>
      </c>
      <c r="E2498" s="602" t="s">
        <v>499</v>
      </c>
      <c r="F2498" s="602" t="s">
        <v>499</v>
      </c>
      <c r="G2498" s="602" t="s">
        <v>499</v>
      </c>
      <c r="H2498" s="602" t="s">
        <v>499</v>
      </c>
      <c r="I2498" s="602" t="s">
        <v>499</v>
      </c>
      <c r="J2498" s="602" t="s">
        <v>499</v>
      </c>
      <c r="K2498" s="602" t="s">
        <v>499</v>
      </c>
      <c r="L2498" s="602" t="s">
        <v>499</v>
      </c>
      <c r="M2498" s="602" t="s">
        <v>499</v>
      </c>
      <c r="N2498" s="602" t="s">
        <v>498</v>
      </c>
      <c r="O2498" s="602" t="s">
        <v>498</v>
      </c>
      <c r="P2498" s="602" t="s">
        <v>498</v>
      </c>
      <c r="Q2498" s="602" t="s">
        <v>498</v>
      </c>
      <c r="R2498" s="602" t="s">
        <v>498</v>
      </c>
      <c r="S2498" s="602" t="s">
        <v>498</v>
      </c>
      <c r="T2498" s="602" t="s">
        <v>498</v>
      </c>
      <c r="U2498" s="602" t="s">
        <v>498</v>
      </c>
      <c r="V2498" s="602" t="s">
        <v>498</v>
      </c>
      <c r="W2498" s="602" t="s">
        <v>498</v>
      </c>
      <c r="X2498" s="602" t="s">
        <v>498</v>
      </c>
    </row>
    <row r="2499" spans="1:24" s="602" customFormat="1">
      <c r="A2499" s="602">
        <v>418121</v>
      </c>
      <c r="B2499" s="602" t="s">
        <v>5842</v>
      </c>
      <c r="C2499" s="602" t="s">
        <v>497</v>
      </c>
      <c r="D2499" s="602" t="s">
        <v>499</v>
      </c>
      <c r="E2499" s="602" t="s">
        <v>499</v>
      </c>
      <c r="F2499" s="602" t="s">
        <v>499</v>
      </c>
      <c r="G2499" s="602" t="s">
        <v>499</v>
      </c>
      <c r="H2499" s="602" t="s">
        <v>498</v>
      </c>
      <c r="I2499" s="602" t="s">
        <v>498</v>
      </c>
      <c r="J2499" s="602" t="s">
        <v>499</v>
      </c>
      <c r="K2499" s="602" t="s">
        <v>497</v>
      </c>
      <c r="L2499" s="602" t="s">
        <v>498</v>
      </c>
      <c r="M2499" s="602" t="s">
        <v>499</v>
      </c>
      <c r="N2499" s="602" t="s">
        <v>498</v>
      </c>
      <c r="O2499" s="602" t="s">
        <v>498</v>
      </c>
      <c r="P2499" s="602" t="s">
        <v>498</v>
      </c>
      <c r="Q2499" s="602" t="s">
        <v>498</v>
      </c>
      <c r="R2499" s="602" t="s">
        <v>498</v>
      </c>
      <c r="S2499" s="602" t="s">
        <v>498</v>
      </c>
      <c r="T2499" s="602" t="s">
        <v>498</v>
      </c>
      <c r="U2499" s="602" t="s">
        <v>498</v>
      </c>
      <c r="V2499" s="602" t="s">
        <v>498</v>
      </c>
      <c r="W2499" s="602" t="s">
        <v>498</v>
      </c>
      <c r="X2499" s="602" t="s">
        <v>498</v>
      </c>
    </row>
    <row r="2500" spans="1:24" s="602" customFormat="1">
      <c r="A2500" s="602">
        <v>420891</v>
      </c>
      <c r="B2500" s="602" t="s">
        <v>5842</v>
      </c>
      <c r="C2500" s="602" t="s">
        <v>497</v>
      </c>
      <c r="D2500" s="602" t="s">
        <v>499</v>
      </c>
      <c r="E2500" s="602" t="s">
        <v>499</v>
      </c>
      <c r="F2500" s="602" t="s">
        <v>499</v>
      </c>
      <c r="G2500" s="602" t="s">
        <v>499</v>
      </c>
      <c r="H2500" s="602" t="s">
        <v>499</v>
      </c>
      <c r="I2500" s="602" t="s">
        <v>499</v>
      </c>
      <c r="J2500" s="602" t="s">
        <v>499</v>
      </c>
      <c r="K2500" s="602" t="s">
        <v>499</v>
      </c>
      <c r="L2500" s="602" t="s">
        <v>499</v>
      </c>
      <c r="M2500" s="602" t="s">
        <v>497</v>
      </c>
      <c r="N2500" s="602" t="s">
        <v>498</v>
      </c>
      <c r="O2500" s="602" t="s">
        <v>498</v>
      </c>
      <c r="P2500" s="602" t="s">
        <v>498</v>
      </c>
      <c r="Q2500" s="602" t="s">
        <v>498</v>
      </c>
      <c r="R2500" s="602" t="s">
        <v>498</v>
      </c>
      <c r="S2500" s="602" t="s">
        <v>498</v>
      </c>
      <c r="T2500" s="602" t="s">
        <v>498</v>
      </c>
      <c r="U2500" s="602" t="s">
        <v>498</v>
      </c>
      <c r="V2500" s="602" t="s">
        <v>498</v>
      </c>
      <c r="W2500" s="602" t="s">
        <v>498</v>
      </c>
      <c r="X2500" s="602" t="s">
        <v>498</v>
      </c>
    </row>
    <row r="2501" spans="1:24" s="602" customFormat="1">
      <c r="A2501" s="602">
        <v>410103</v>
      </c>
      <c r="B2501" s="602" t="s">
        <v>5842</v>
      </c>
      <c r="C2501" s="602" t="s">
        <v>497</v>
      </c>
      <c r="D2501" s="602" t="s">
        <v>499</v>
      </c>
      <c r="E2501" s="602" t="s">
        <v>499</v>
      </c>
      <c r="F2501" s="602" t="s">
        <v>497</v>
      </c>
      <c r="G2501" s="602" t="s">
        <v>497</v>
      </c>
      <c r="H2501" s="602" t="s">
        <v>499</v>
      </c>
      <c r="I2501" s="602" t="s">
        <v>499</v>
      </c>
      <c r="J2501" s="602" t="s">
        <v>499</v>
      </c>
      <c r="K2501" s="602" t="s">
        <v>497</v>
      </c>
      <c r="L2501" s="602" t="s">
        <v>498</v>
      </c>
      <c r="M2501" s="602" t="s">
        <v>497</v>
      </c>
      <c r="N2501" s="602" t="s">
        <v>498</v>
      </c>
      <c r="O2501" s="602" t="s">
        <v>498</v>
      </c>
      <c r="P2501" s="602" t="s">
        <v>499</v>
      </c>
      <c r="Q2501" s="602" t="s">
        <v>499</v>
      </c>
      <c r="R2501" s="602" t="s">
        <v>498</v>
      </c>
      <c r="S2501" s="602" t="s">
        <v>498</v>
      </c>
      <c r="T2501" s="602" t="s">
        <v>498</v>
      </c>
      <c r="U2501" s="602" t="s">
        <v>498</v>
      </c>
      <c r="V2501" s="602" t="s">
        <v>498</v>
      </c>
      <c r="W2501" s="602" t="s">
        <v>498</v>
      </c>
      <c r="X2501" s="602" t="s">
        <v>498</v>
      </c>
    </row>
    <row r="2502" spans="1:24" s="602" customFormat="1">
      <c r="A2502" s="602">
        <v>412775</v>
      </c>
      <c r="B2502" s="602" t="s">
        <v>5842</v>
      </c>
      <c r="C2502" s="602" t="s">
        <v>497</v>
      </c>
      <c r="D2502" s="602" t="s">
        <v>499</v>
      </c>
      <c r="E2502" s="602" t="s">
        <v>499</v>
      </c>
      <c r="F2502" s="602" t="s">
        <v>497</v>
      </c>
      <c r="G2502" s="602" t="s">
        <v>499</v>
      </c>
      <c r="H2502" s="602" t="s">
        <v>499</v>
      </c>
      <c r="I2502" s="602" t="s">
        <v>498</v>
      </c>
      <c r="J2502" s="602" t="s">
        <v>497</v>
      </c>
      <c r="K2502" s="602" t="s">
        <v>497</v>
      </c>
      <c r="L2502" s="602" t="s">
        <v>498</v>
      </c>
      <c r="M2502" s="602" t="s">
        <v>497</v>
      </c>
      <c r="N2502" s="602" t="s">
        <v>498</v>
      </c>
      <c r="O2502" s="602" t="s">
        <v>498</v>
      </c>
      <c r="P2502" s="602" t="s">
        <v>498</v>
      </c>
      <c r="Q2502" s="602" t="s">
        <v>498</v>
      </c>
      <c r="R2502" s="602" t="s">
        <v>498</v>
      </c>
      <c r="S2502" s="602" t="s">
        <v>498</v>
      </c>
      <c r="T2502" s="602" t="s">
        <v>498</v>
      </c>
      <c r="U2502" s="602" t="s">
        <v>498</v>
      </c>
      <c r="V2502" s="602" t="s">
        <v>498</v>
      </c>
      <c r="W2502" s="602" t="s">
        <v>498</v>
      </c>
      <c r="X2502" s="602" t="s">
        <v>498</v>
      </c>
    </row>
    <row r="2503" spans="1:24" s="602" customFormat="1">
      <c r="A2503" s="602">
        <v>413124</v>
      </c>
      <c r="B2503" s="602" t="s">
        <v>5842</v>
      </c>
      <c r="C2503" s="602" t="s">
        <v>497</v>
      </c>
      <c r="D2503" s="602" t="s">
        <v>499</v>
      </c>
      <c r="E2503" s="602" t="s">
        <v>499</v>
      </c>
      <c r="F2503" s="602" t="s">
        <v>497</v>
      </c>
      <c r="G2503" s="602" t="s">
        <v>499</v>
      </c>
      <c r="H2503" s="602" t="s">
        <v>499</v>
      </c>
      <c r="I2503" s="602" t="s">
        <v>499</v>
      </c>
      <c r="J2503" s="602" t="s">
        <v>499</v>
      </c>
      <c r="K2503" s="602" t="s">
        <v>499</v>
      </c>
      <c r="L2503" s="602" t="s">
        <v>499</v>
      </c>
      <c r="M2503" s="602" t="s">
        <v>499</v>
      </c>
      <c r="N2503" s="602" t="s">
        <v>498</v>
      </c>
      <c r="O2503" s="602" t="s">
        <v>498</v>
      </c>
      <c r="P2503" s="602" t="s">
        <v>498</v>
      </c>
      <c r="Q2503" s="602" t="s">
        <v>498</v>
      </c>
      <c r="R2503" s="602" t="s">
        <v>498</v>
      </c>
      <c r="S2503" s="602" t="s">
        <v>498</v>
      </c>
      <c r="T2503" s="602" t="s">
        <v>498</v>
      </c>
      <c r="U2503" s="602" t="s">
        <v>498</v>
      </c>
      <c r="V2503" s="602" t="s">
        <v>498</v>
      </c>
      <c r="W2503" s="602" t="s">
        <v>498</v>
      </c>
      <c r="X2503" s="602" t="s">
        <v>498</v>
      </c>
    </row>
    <row r="2504" spans="1:24" s="602" customFormat="1">
      <c r="A2504" s="602">
        <v>416821</v>
      </c>
      <c r="B2504" s="602" t="s">
        <v>5842</v>
      </c>
      <c r="C2504" s="602" t="s">
        <v>497</v>
      </c>
      <c r="D2504" s="602" t="s">
        <v>499</v>
      </c>
      <c r="E2504" s="602" t="s">
        <v>499</v>
      </c>
      <c r="F2504" s="602" t="s">
        <v>497</v>
      </c>
      <c r="G2504" s="602" t="s">
        <v>498</v>
      </c>
      <c r="H2504" s="602" t="s">
        <v>499</v>
      </c>
      <c r="I2504" s="602" t="s">
        <v>497</v>
      </c>
      <c r="J2504" s="602" t="s">
        <v>497</v>
      </c>
      <c r="K2504" s="602" t="s">
        <v>499</v>
      </c>
      <c r="L2504" s="602" t="s">
        <v>498</v>
      </c>
      <c r="M2504" s="602" t="s">
        <v>497</v>
      </c>
      <c r="N2504" s="602" t="s">
        <v>499</v>
      </c>
      <c r="O2504" s="602" t="s">
        <v>499</v>
      </c>
      <c r="P2504" s="602" t="s">
        <v>499</v>
      </c>
      <c r="Q2504" s="602" t="s">
        <v>499</v>
      </c>
      <c r="R2504" s="602" t="s">
        <v>498</v>
      </c>
      <c r="S2504" s="602" t="s">
        <v>498</v>
      </c>
      <c r="T2504" s="602" t="s">
        <v>498</v>
      </c>
      <c r="U2504" s="602" t="s">
        <v>498</v>
      </c>
      <c r="V2504" s="602" t="s">
        <v>498</v>
      </c>
      <c r="W2504" s="602" t="s">
        <v>498</v>
      </c>
      <c r="X2504" s="602" t="s">
        <v>498</v>
      </c>
    </row>
    <row r="2505" spans="1:24" s="602" customFormat="1">
      <c r="A2505" s="602">
        <v>417668</v>
      </c>
      <c r="B2505" s="602" t="s">
        <v>5842</v>
      </c>
      <c r="C2505" s="602" t="s">
        <v>497</v>
      </c>
      <c r="D2505" s="602" t="s">
        <v>499</v>
      </c>
      <c r="E2505" s="602" t="s">
        <v>499</v>
      </c>
      <c r="F2505" s="602" t="s">
        <v>497</v>
      </c>
      <c r="G2505" s="602" t="s">
        <v>499</v>
      </c>
      <c r="H2505" s="602" t="s">
        <v>498</v>
      </c>
      <c r="I2505" s="602" t="s">
        <v>497</v>
      </c>
      <c r="J2505" s="602" t="s">
        <v>499</v>
      </c>
      <c r="K2505" s="602" t="s">
        <v>499</v>
      </c>
      <c r="L2505" s="602" t="s">
        <v>498</v>
      </c>
      <c r="M2505" s="602" t="s">
        <v>499</v>
      </c>
      <c r="N2505" s="602" t="s">
        <v>498</v>
      </c>
      <c r="O2505" s="602" t="s">
        <v>498</v>
      </c>
      <c r="P2505" s="602" t="s">
        <v>498</v>
      </c>
      <c r="Q2505" s="602" t="s">
        <v>498</v>
      </c>
      <c r="R2505" s="602" t="s">
        <v>498</v>
      </c>
      <c r="S2505" s="602" t="s">
        <v>498</v>
      </c>
      <c r="T2505" s="602" t="s">
        <v>498</v>
      </c>
      <c r="U2505" s="602" t="s">
        <v>498</v>
      </c>
      <c r="V2505" s="602" t="s">
        <v>498</v>
      </c>
      <c r="W2505" s="602" t="s">
        <v>498</v>
      </c>
      <c r="X2505" s="602" t="s">
        <v>498</v>
      </c>
    </row>
    <row r="2506" spans="1:24" s="602" customFormat="1">
      <c r="A2506" s="602">
        <v>418386</v>
      </c>
      <c r="B2506" s="602" t="s">
        <v>5842</v>
      </c>
      <c r="C2506" s="602" t="s">
        <v>497</v>
      </c>
      <c r="D2506" s="602" t="s">
        <v>499</v>
      </c>
      <c r="E2506" s="602" t="s">
        <v>499</v>
      </c>
      <c r="F2506" s="602" t="s">
        <v>497</v>
      </c>
      <c r="G2506" s="602" t="s">
        <v>497</v>
      </c>
      <c r="H2506" s="602" t="s">
        <v>497</v>
      </c>
      <c r="I2506" s="602" t="s">
        <v>497</v>
      </c>
      <c r="J2506" s="602" t="s">
        <v>497</v>
      </c>
      <c r="K2506" s="602" t="s">
        <v>497</v>
      </c>
      <c r="L2506" s="602" t="s">
        <v>499</v>
      </c>
      <c r="M2506" s="602" t="s">
        <v>497</v>
      </c>
      <c r="N2506" s="602" t="s">
        <v>499</v>
      </c>
      <c r="O2506" s="602" t="s">
        <v>499</v>
      </c>
      <c r="P2506" s="602" t="s">
        <v>499</v>
      </c>
      <c r="Q2506" s="602" t="s">
        <v>499</v>
      </c>
      <c r="R2506" s="602" t="s">
        <v>498</v>
      </c>
      <c r="S2506" s="602" t="s">
        <v>498</v>
      </c>
      <c r="T2506" s="602" t="s">
        <v>498</v>
      </c>
      <c r="U2506" s="602" t="s">
        <v>498</v>
      </c>
      <c r="V2506" s="602" t="s">
        <v>498</v>
      </c>
      <c r="W2506" s="602" t="s">
        <v>498</v>
      </c>
      <c r="X2506" s="602" t="s">
        <v>498</v>
      </c>
    </row>
    <row r="2507" spans="1:24" s="602" customFormat="1">
      <c r="A2507" s="602">
        <v>418797</v>
      </c>
      <c r="B2507" s="602" t="s">
        <v>5842</v>
      </c>
      <c r="C2507" s="602" t="s">
        <v>497</v>
      </c>
      <c r="D2507" s="602" t="s">
        <v>499</v>
      </c>
      <c r="E2507" s="602" t="s">
        <v>499</v>
      </c>
      <c r="F2507" s="602" t="s">
        <v>497</v>
      </c>
      <c r="G2507" s="602" t="s">
        <v>499</v>
      </c>
      <c r="H2507" s="602" t="s">
        <v>499</v>
      </c>
      <c r="I2507" s="602" t="s">
        <v>498</v>
      </c>
      <c r="J2507" s="602" t="s">
        <v>499</v>
      </c>
      <c r="K2507" s="602" t="s">
        <v>497</v>
      </c>
      <c r="L2507" s="602" t="s">
        <v>498</v>
      </c>
      <c r="M2507" s="602" t="s">
        <v>497</v>
      </c>
      <c r="N2507" s="602" t="s">
        <v>498</v>
      </c>
      <c r="O2507" s="602" t="s">
        <v>498</v>
      </c>
      <c r="P2507" s="602" t="s">
        <v>498</v>
      </c>
      <c r="Q2507" s="602" t="s">
        <v>498</v>
      </c>
      <c r="R2507" s="602" t="s">
        <v>498</v>
      </c>
      <c r="S2507" s="602" t="s">
        <v>498</v>
      </c>
      <c r="T2507" s="602" t="s">
        <v>498</v>
      </c>
      <c r="U2507" s="602" t="s">
        <v>498</v>
      </c>
      <c r="V2507" s="602" t="s">
        <v>498</v>
      </c>
      <c r="W2507" s="602" t="s">
        <v>498</v>
      </c>
      <c r="X2507" s="602" t="s">
        <v>498</v>
      </c>
    </row>
    <row r="2508" spans="1:24" s="602" customFormat="1">
      <c r="A2508" s="602">
        <v>409145</v>
      </c>
      <c r="B2508" s="602" t="s">
        <v>5842</v>
      </c>
      <c r="C2508" s="602" t="s">
        <v>497</v>
      </c>
      <c r="D2508" s="602" t="s">
        <v>499</v>
      </c>
      <c r="E2508" s="602" t="s">
        <v>499</v>
      </c>
      <c r="F2508" s="602" t="s">
        <v>497</v>
      </c>
      <c r="G2508" s="602" t="s">
        <v>497</v>
      </c>
      <c r="H2508" s="602" t="s">
        <v>498</v>
      </c>
      <c r="I2508" s="602" t="s">
        <v>497</v>
      </c>
      <c r="J2508" s="602" t="s">
        <v>499</v>
      </c>
      <c r="K2508" s="602" t="s">
        <v>499</v>
      </c>
      <c r="L2508" s="602" t="s">
        <v>498</v>
      </c>
      <c r="M2508" s="602" t="s">
        <v>497</v>
      </c>
      <c r="N2508" s="602" t="s">
        <v>498</v>
      </c>
      <c r="O2508" s="602" t="s">
        <v>499</v>
      </c>
      <c r="P2508" s="602" t="s">
        <v>499</v>
      </c>
      <c r="Q2508" s="602" t="s">
        <v>499</v>
      </c>
      <c r="R2508" s="602" t="s">
        <v>498</v>
      </c>
      <c r="S2508" s="602" t="s">
        <v>498</v>
      </c>
      <c r="T2508" s="602" t="s">
        <v>499</v>
      </c>
      <c r="U2508" s="602" t="s">
        <v>499</v>
      </c>
      <c r="V2508" s="602" t="s">
        <v>498</v>
      </c>
      <c r="W2508" s="602" t="s">
        <v>499</v>
      </c>
      <c r="X2508" s="602" t="s">
        <v>498</v>
      </c>
    </row>
    <row r="2509" spans="1:24" s="602" customFormat="1">
      <c r="A2509" s="602">
        <v>415271</v>
      </c>
      <c r="B2509" s="602" t="s">
        <v>5842</v>
      </c>
      <c r="C2509" s="602" t="s">
        <v>497</v>
      </c>
      <c r="D2509" s="602" t="s">
        <v>499</v>
      </c>
      <c r="E2509" s="602" t="s">
        <v>499</v>
      </c>
      <c r="F2509" s="602" t="s">
        <v>497</v>
      </c>
      <c r="G2509" s="602" t="s">
        <v>498</v>
      </c>
      <c r="H2509" s="602" t="s">
        <v>497</v>
      </c>
      <c r="I2509" s="602" t="s">
        <v>497</v>
      </c>
      <c r="J2509" s="602" t="s">
        <v>499</v>
      </c>
      <c r="K2509" s="602" t="s">
        <v>497</v>
      </c>
      <c r="L2509" s="602" t="s">
        <v>499</v>
      </c>
      <c r="M2509" s="602" t="s">
        <v>497</v>
      </c>
      <c r="N2509" s="602" t="s">
        <v>497</v>
      </c>
      <c r="O2509" s="602" t="s">
        <v>499</v>
      </c>
      <c r="P2509" s="602" t="s">
        <v>497</v>
      </c>
      <c r="Q2509" s="602" t="s">
        <v>497</v>
      </c>
      <c r="R2509" s="602" t="s">
        <v>498</v>
      </c>
      <c r="S2509" s="602" t="s">
        <v>498</v>
      </c>
      <c r="T2509" s="602" t="s">
        <v>499</v>
      </c>
      <c r="U2509" s="602" t="s">
        <v>499</v>
      </c>
      <c r="V2509" s="602" t="s">
        <v>497</v>
      </c>
      <c r="W2509" s="602" t="s">
        <v>497</v>
      </c>
      <c r="X2509" s="602" t="s">
        <v>499</v>
      </c>
    </row>
    <row r="2510" spans="1:24" s="602" customFormat="1">
      <c r="A2510" s="602">
        <v>417212</v>
      </c>
      <c r="B2510" s="602" t="s">
        <v>5842</v>
      </c>
      <c r="C2510" s="602" t="s">
        <v>497</v>
      </c>
      <c r="D2510" s="602" t="s">
        <v>499</v>
      </c>
      <c r="E2510" s="602" t="s">
        <v>499</v>
      </c>
      <c r="F2510" s="602" t="s">
        <v>497</v>
      </c>
      <c r="G2510" s="602" t="s">
        <v>499</v>
      </c>
      <c r="H2510" s="602" t="s">
        <v>499</v>
      </c>
      <c r="I2510" s="602" t="s">
        <v>497</v>
      </c>
      <c r="J2510" s="602" t="s">
        <v>497</v>
      </c>
      <c r="K2510" s="602" t="s">
        <v>499</v>
      </c>
      <c r="L2510" s="602" t="s">
        <v>498</v>
      </c>
      <c r="M2510" s="602" t="s">
        <v>499</v>
      </c>
      <c r="N2510" s="602" t="s">
        <v>499</v>
      </c>
      <c r="O2510" s="602" t="s">
        <v>499</v>
      </c>
      <c r="P2510" s="602" t="s">
        <v>499</v>
      </c>
      <c r="Q2510" s="602" t="s">
        <v>499</v>
      </c>
      <c r="R2510" s="602" t="s">
        <v>498</v>
      </c>
      <c r="S2510" s="602" t="s">
        <v>498</v>
      </c>
      <c r="T2510" s="602" t="s">
        <v>499</v>
      </c>
      <c r="U2510" s="602" t="s">
        <v>499</v>
      </c>
      <c r="V2510" s="602" t="s">
        <v>499</v>
      </c>
      <c r="W2510" s="602" t="s">
        <v>498</v>
      </c>
      <c r="X2510" s="602" t="s">
        <v>499</v>
      </c>
    </row>
    <row r="2511" spans="1:24" s="602" customFormat="1">
      <c r="A2511" s="602">
        <v>414233</v>
      </c>
      <c r="B2511" s="602" t="s">
        <v>5842</v>
      </c>
      <c r="C2511" s="602" t="s">
        <v>497</v>
      </c>
      <c r="D2511" s="602" t="s">
        <v>499</v>
      </c>
      <c r="E2511" s="602" t="s">
        <v>499</v>
      </c>
      <c r="F2511" s="602" t="s">
        <v>499</v>
      </c>
      <c r="G2511" s="602" t="s">
        <v>497</v>
      </c>
      <c r="H2511" s="602" t="s">
        <v>499</v>
      </c>
      <c r="I2511" s="602" t="s">
        <v>497</v>
      </c>
      <c r="J2511" s="602" t="s">
        <v>497</v>
      </c>
      <c r="K2511" s="602" t="s">
        <v>499</v>
      </c>
      <c r="L2511" s="602" t="s">
        <v>499</v>
      </c>
      <c r="M2511" s="602" t="s">
        <v>499</v>
      </c>
      <c r="N2511" s="602" t="s">
        <v>499</v>
      </c>
      <c r="O2511" s="602" t="s">
        <v>499</v>
      </c>
      <c r="P2511" s="602" t="s">
        <v>499</v>
      </c>
      <c r="Q2511" s="602" t="s">
        <v>499</v>
      </c>
      <c r="R2511" s="602" t="s">
        <v>499</v>
      </c>
      <c r="S2511" s="602" t="s">
        <v>498</v>
      </c>
      <c r="T2511" s="602" t="s">
        <v>499</v>
      </c>
      <c r="U2511" s="602" t="s">
        <v>499</v>
      </c>
      <c r="V2511" s="602" t="s">
        <v>499</v>
      </c>
      <c r="W2511" s="602" t="s">
        <v>499</v>
      </c>
      <c r="X2511" s="602" t="s">
        <v>499</v>
      </c>
    </row>
    <row r="2512" spans="1:24" s="602" customFormat="1">
      <c r="A2512" s="602">
        <v>408503</v>
      </c>
      <c r="B2512" s="602" t="s">
        <v>5842</v>
      </c>
      <c r="C2512" s="602" t="s">
        <v>497</v>
      </c>
      <c r="D2512" s="602" t="s">
        <v>499</v>
      </c>
      <c r="E2512" s="602" t="s">
        <v>499</v>
      </c>
      <c r="F2512" s="602" t="s">
        <v>498</v>
      </c>
      <c r="G2512" s="602" t="s">
        <v>497</v>
      </c>
      <c r="H2512" s="602" t="s">
        <v>498</v>
      </c>
      <c r="I2512" s="602" t="s">
        <v>499</v>
      </c>
      <c r="J2512" s="602" t="s">
        <v>497</v>
      </c>
      <c r="K2512" s="602" t="s">
        <v>499</v>
      </c>
      <c r="L2512" s="602" t="s">
        <v>497</v>
      </c>
      <c r="M2512" s="602" t="s">
        <v>499</v>
      </c>
      <c r="N2512" s="602" t="s">
        <v>499</v>
      </c>
      <c r="O2512" s="602" t="s">
        <v>499</v>
      </c>
      <c r="P2512" s="602" t="s">
        <v>499</v>
      </c>
      <c r="Q2512" s="602" t="s">
        <v>499</v>
      </c>
      <c r="R2512" s="602" t="s">
        <v>497</v>
      </c>
      <c r="S2512" s="602" t="s">
        <v>498</v>
      </c>
      <c r="T2512" s="602" t="s">
        <v>499</v>
      </c>
      <c r="U2512" s="602" t="s">
        <v>499</v>
      </c>
      <c r="V2512" s="602" t="s">
        <v>497</v>
      </c>
      <c r="W2512" s="602" t="s">
        <v>497</v>
      </c>
      <c r="X2512" s="602" t="s">
        <v>497</v>
      </c>
    </row>
    <row r="2513" spans="1:24" s="602" customFormat="1">
      <c r="A2513" s="602">
        <v>411392</v>
      </c>
      <c r="B2513" s="602" t="s">
        <v>5842</v>
      </c>
      <c r="C2513" s="602" t="s">
        <v>497</v>
      </c>
      <c r="D2513" s="602" t="s">
        <v>499</v>
      </c>
      <c r="E2513" s="602" t="s">
        <v>499</v>
      </c>
      <c r="F2513" s="602" t="s">
        <v>499</v>
      </c>
      <c r="G2513" s="602" t="s">
        <v>499</v>
      </c>
      <c r="H2513" s="602" t="s">
        <v>498</v>
      </c>
      <c r="I2513" s="602" t="s">
        <v>497</v>
      </c>
      <c r="J2513" s="602" t="s">
        <v>499</v>
      </c>
      <c r="K2513" s="602" t="s">
        <v>499</v>
      </c>
      <c r="L2513" s="602" t="s">
        <v>497</v>
      </c>
      <c r="M2513" s="602" t="s">
        <v>499</v>
      </c>
      <c r="N2513" s="602" t="s">
        <v>499</v>
      </c>
      <c r="O2513" s="602" t="s">
        <v>499</v>
      </c>
      <c r="P2513" s="602" t="s">
        <v>499</v>
      </c>
      <c r="Q2513" s="602" t="s">
        <v>499</v>
      </c>
      <c r="R2513" s="602" t="s">
        <v>497</v>
      </c>
      <c r="S2513" s="602" t="s">
        <v>498</v>
      </c>
      <c r="T2513" s="602" t="s">
        <v>499</v>
      </c>
      <c r="U2513" s="602" t="s">
        <v>497</v>
      </c>
      <c r="V2513" s="602" t="s">
        <v>497</v>
      </c>
      <c r="W2513" s="602" t="s">
        <v>499</v>
      </c>
      <c r="X2513" s="602" t="s">
        <v>497</v>
      </c>
    </row>
    <row r="2514" spans="1:24" s="602" customFormat="1">
      <c r="A2514" s="602">
        <v>409741</v>
      </c>
      <c r="B2514" s="602" t="s">
        <v>5842</v>
      </c>
      <c r="C2514" s="602" t="s">
        <v>497</v>
      </c>
      <c r="D2514" s="602" t="s">
        <v>499</v>
      </c>
      <c r="E2514" s="602" t="s">
        <v>499</v>
      </c>
      <c r="F2514" s="602" t="s">
        <v>499</v>
      </c>
      <c r="G2514" s="602" t="s">
        <v>499</v>
      </c>
      <c r="H2514" s="602" t="s">
        <v>499</v>
      </c>
      <c r="I2514" s="602" t="s">
        <v>499</v>
      </c>
      <c r="J2514" s="602" t="s">
        <v>497</v>
      </c>
      <c r="K2514" s="602" t="s">
        <v>499</v>
      </c>
      <c r="L2514" s="602" t="s">
        <v>499</v>
      </c>
      <c r="M2514" s="602" t="s">
        <v>499</v>
      </c>
      <c r="N2514" s="602" t="s">
        <v>499</v>
      </c>
      <c r="O2514" s="602" t="s">
        <v>499</v>
      </c>
      <c r="P2514" s="602" t="s">
        <v>499</v>
      </c>
      <c r="Q2514" s="602" t="s">
        <v>499</v>
      </c>
      <c r="R2514" s="602" t="s">
        <v>498</v>
      </c>
      <c r="S2514" s="602" t="s">
        <v>499</v>
      </c>
      <c r="T2514" s="602" t="s">
        <v>498</v>
      </c>
      <c r="U2514" s="602" t="s">
        <v>498</v>
      </c>
      <c r="V2514" s="602" t="s">
        <v>498</v>
      </c>
      <c r="W2514" s="602" t="s">
        <v>498</v>
      </c>
      <c r="X2514" s="602" t="s">
        <v>499</v>
      </c>
    </row>
    <row r="2515" spans="1:24" s="602" customFormat="1">
      <c r="A2515" s="602">
        <v>410829</v>
      </c>
      <c r="B2515" s="602" t="s">
        <v>5842</v>
      </c>
      <c r="C2515" s="602" t="s">
        <v>497</v>
      </c>
      <c r="D2515" s="602" t="s">
        <v>499</v>
      </c>
      <c r="E2515" s="602" t="s">
        <v>499</v>
      </c>
      <c r="F2515" s="602" t="s">
        <v>499</v>
      </c>
      <c r="G2515" s="602" t="s">
        <v>499</v>
      </c>
      <c r="H2515" s="602" t="s">
        <v>499</v>
      </c>
      <c r="I2515" s="602" t="s">
        <v>497</v>
      </c>
      <c r="J2515" s="602" t="s">
        <v>499</v>
      </c>
      <c r="K2515" s="602" t="s">
        <v>498</v>
      </c>
      <c r="L2515" s="602" t="s">
        <v>497</v>
      </c>
      <c r="M2515" s="602" t="s">
        <v>499</v>
      </c>
      <c r="N2515" s="602" t="s">
        <v>499</v>
      </c>
      <c r="O2515" s="602" t="s">
        <v>499</v>
      </c>
      <c r="P2515" s="602" t="s">
        <v>499</v>
      </c>
      <c r="Q2515" s="602" t="s">
        <v>499</v>
      </c>
      <c r="R2515" s="602" t="s">
        <v>498</v>
      </c>
      <c r="S2515" s="602" t="s">
        <v>499</v>
      </c>
      <c r="T2515" s="602" t="s">
        <v>498</v>
      </c>
      <c r="U2515" s="602" t="s">
        <v>498</v>
      </c>
      <c r="V2515" s="602" t="s">
        <v>498</v>
      </c>
      <c r="W2515" s="602" t="s">
        <v>498</v>
      </c>
      <c r="X2515" s="602" t="s">
        <v>498</v>
      </c>
    </row>
    <row r="2516" spans="1:24" s="602" customFormat="1">
      <c r="A2516" s="602">
        <v>411003</v>
      </c>
      <c r="B2516" s="602" t="s">
        <v>5842</v>
      </c>
      <c r="C2516" s="602" t="s">
        <v>497</v>
      </c>
      <c r="D2516" s="602" t="s">
        <v>499</v>
      </c>
      <c r="E2516" s="602" t="s">
        <v>499</v>
      </c>
      <c r="F2516" s="602" t="s">
        <v>499</v>
      </c>
      <c r="G2516" s="602" t="s">
        <v>499</v>
      </c>
      <c r="H2516" s="602" t="s">
        <v>499</v>
      </c>
      <c r="I2516" s="602" t="s">
        <v>498</v>
      </c>
      <c r="J2516" s="602" t="s">
        <v>499</v>
      </c>
      <c r="K2516" s="602" t="s">
        <v>499</v>
      </c>
      <c r="L2516" s="602" t="s">
        <v>499</v>
      </c>
      <c r="M2516" s="602" t="s">
        <v>499</v>
      </c>
      <c r="N2516" s="602" t="s">
        <v>498</v>
      </c>
      <c r="O2516" s="602" t="s">
        <v>498</v>
      </c>
      <c r="P2516" s="602" t="s">
        <v>498</v>
      </c>
      <c r="Q2516" s="602" t="s">
        <v>499</v>
      </c>
      <c r="R2516" s="602" t="s">
        <v>498</v>
      </c>
      <c r="S2516" s="602" t="s">
        <v>499</v>
      </c>
      <c r="T2516" s="602" t="s">
        <v>498</v>
      </c>
      <c r="U2516" s="602" t="s">
        <v>498</v>
      </c>
      <c r="V2516" s="602" t="s">
        <v>498</v>
      </c>
      <c r="W2516" s="602" t="s">
        <v>498</v>
      </c>
      <c r="X2516" s="602" t="s">
        <v>498</v>
      </c>
    </row>
    <row r="2517" spans="1:24" s="602" customFormat="1">
      <c r="A2517" s="602">
        <v>413085</v>
      </c>
      <c r="B2517" s="602" t="s">
        <v>5842</v>
      </c>
      <c r="C2517" s="602" t="s">
        <v>497</v>
      </c>
      <c r="D2517" s="602" t="s">
        <v>499</v>
      </c>
      <c r="E2517" s="602" t="s">
        <v>499</v>
      </c>
      <c r="F2517" s="602" t="s">
        <v>499</v>
      </c>
      <c r="G2517" s="602" t="s">
        <v>498</v>
      </c>
      <c r="H2517" s="602" t="s">
        <v>499</v>
      </c>
      <c r="I2517" s="602" t="s">
        <v>499</v>
      </c>
      <c r="J2517" s="602" t="s">
        <v>499</v>
      </c>
      <c r="K2517" s="602" t="s">
        <v>498</v>
      </c>
      <c r="L2517" s="602" t="s">
        <v>499</v>
      </c>
      <c r="M2517" s="602" t="s">
        <v>499</v>
      </c>
      <c r="N2517" s="602" t="s">
        <v>498</v>
      </c>
      <c r="O2517" s="602" t="s">
        <v>498</v>
      </c>
      <c r="P2517" s="602" t="s">
        <v>499</v>
      </c>
      <c r="Q2517" s="602" t="s">
        <v>498</v>
      </c>
      <c r="R2517" s="602" t="s">
        <v>498</v>
      </c>
      <c r="S2517" s="602" t="s">
        <v>499</v>
      </c>
      <c r="T2517" s="602" t="s">
        <v>498</v>
      </c>
      <c r="U2517" s="602" t="s">
        <v>498</v>
      </c>
      <c r="V2517" s="602" t="s">
        <v>498</v>
      </c>
      <c r="W2517" s="602" t="s">
        <v>498</v>
      </c>
      <c r="X2517" s="602" t="s">
        <v>498</v>
      </c>
    </row>
    <row r="2518" spans="1:24" s="602" customFormat="1">
      <c r="A2518" s="602">
        <v>416020</v>
      </c>
      <c r="B2518" s="602" t="s">
        <v>5842</v>
      </c>
      <c r="C2518" s="602" t="s">
        <v>497</v>
      </c>
      <c r="D2518" s="602" t="s">
        <v>499</v>
      </c>
      <c r="E2518" s="602" t="s">
        <v>499</v>
      </c>
      <c r="F2518" s="602" t="s">
        <v>499</v>
      </c>
      <c r="G2518" s="602" t="s">
        <v>499</v>
      </c>
      <c r="H2518" s="602" t="s">
        <v>499</v>
      </c>
      <c r="I2518" s="602" t="s">
        <v>499</v>
      </c>
      <c r="J2518" s="602" t="s">
        <v>499</v>
      </c>
      <c r="K2518" s="602" t="s">
        <v>499</v>
      </c>
      <c r="L2518" s="602" t="s">
        <v>497</v>
      </c>
      <c r="M2518" s="602" t="s">
        <v>499</v>
      </c>
      <c r="N2518" s="602" t="s">
        <v>498</v>
      </c>
      <c r="O2518" s="602" t="s">
        <v>499</v>
      </c>
      <c r="P2518" s="602" t="s">
        <v>499</v>
      </c>
      <c r="Q2518" s="602" t="s">
        <v>499</v>
      </c>
      <c r="R2518" s="602" t="s">
        <v>498</v>
      </c>
      <c r="S2518" s="602" t="s">
        <v>499</v>
      </c>
      <c r="T2518" s="602" t="s">
        <v>498</v>
      </c>
      <c r="U2518" s="602" t="s">
        <v>498</v>
      </c>
      <c r="V2518" s="602" t="s">
        <v>498</v>
      </c>
      <c r="W2518" s="602" t="s">
        <v>498</v>
      </c>
      <c r="X2518" s="602" t="s">
        <v>498</v>
      </c>
    </row>
    <row r="2519" spans="1:24" s="602" customFormat="1">
      <c r="A2519" s="602">
        <v>416285</v>
      </c>
      <c r="B2519" s="602" t="s">
        <v>5842</v>
      </c>
      <c r="C2519" s="602" t="s">
        <v>497</v>
      </c>
      <c r="D2519" s="602" t="s">
        <v>499</v>
      </c>
      <c r="E2519" s="602" t="s">
        <v>499</v>
      </c>
      <c r="F2519" s="602" t="s">
        <v>499</v>
      </c>
      <c r="G2519" s="602" t="s">
        <v>499</v>
      </c>
      <c r="H2519" s="602" t="s">
        <v>499</v>
      </c>
      <c r="I2519" s="602" t="s">
        <v>498</v>
      </c>
      <c r="J2519" s="602" t="s">
        <v>498</v>
      </c>
      <c r="K2519" s="602" t="s">
        <v>499</v>
      </c>
      <c r="L2519" s="602" t="s">
        <v>498</v>
      </c>
      <c r="M2519" s="602" t="s">
        <v>499</v>
      </c>
      <c r="N2519" s="602" t="s">
        <v>498</v>
      </c>
      <c r="O2519" s="602" t="s">
        <v>499</v>
      </c>
      <c r="P2519" s="602" t="s">
        <v>498</v>
      </c>
      <c r="Q2519" s="602" t="s">
        <v>499</v>
      </c>
      <c r="R2519" s="602" t="s">
        <v>498</v>
      </c>
      <c r="S2519" s="602" t="s">
        <v>499</v>
      </c>
      <c r="T2519" s="602" t="s">
        <v>498</v>
      </c>
      <c r="U2519" s="602" t="s">
        <v>498</v>
      </c>
      <c r="V2519" s="602" t="s">
        <v>499</v>
      </c>
      <c r="W2519" s="602" t="s">
        <v>498</v>
      </c>
      <c r="X2519" s="602" t="s">
        <v>499</v>
      </c>
    </row>
    <row r="2520" spans="1:24" s="602" customFormat="1">
      <c r="A2520" s="602">
        <v>412555</v>
      </c>
      <c r="B2520" s="602" t="s">
        <v>5842</v>
      </c>
      <c r="C2520" s="602" t="s">
        <v>497</v>
      </c>
      <c r="D2520" s="602" t="s">
        <v>499</v>
      </c>
      <c r="E2520" s="602" t="s">
        <v>499</v>
      </c>
      <c r="F2520" s="602" t="s">
        <v>497</v>
      </c>
      <c r="G2520" s="602" t="s">
        <v>498</v>
      </c>
      <c r="H2520" s="602" t="s">
        <v>499</v>
      </c>
      <c r="I2520" s="602" t="s">
        <v>498</v>
      </c>
      <c r="J2520" s="602" t="s">
        <v>499</v>
      </c>
      <c r="K2520" s="602" t="s">
        <v>498</v>
      </c>
      <c r="L2520" s="602" t="s">
        <v>497</v>
      </c>
      <c r="M2520" s="602" t="s">
        <v>499</v>
      </c>
      <c r="N2520" s="602" t="s">
        <v>498</v>
      </c>
      <c r="O2520" s="602" t="s">
        <v>498</v>
      </c>
      <c r="P2520" s="602" t="s">
        <v>498</v>
      </c>
      <c r="Q2520" s="602" t="s">
        <v>498</v>
      </c>
      <c r="R2520" s="602" t="s">
        <v>498</v>
      </c>
      <c r="S2520" s="602" t="s">
        <v>499</v>
      </c>
      <c r="T2520" s="602" t="s">
        <v>498</v>
      </c>
      <c r="U2520" s="602" t="s">
        <v>498</v>
      </c>
      <c r="V2520" s="602" t="s">
        <v>498</v>
      </c>
      <c r="W2520" s="602" t="s">
        <v>498</v>
      </c>
      <c r="X2520" s="602" t="s">
        <v>499</v>
      </c>
    </row>
    <row r="2521" spans="1:24" s="602" customFormat="1">
      <c r="A2521" s="602">
        <v>417075</v>
      </c>
      <c r="B2521" s="602" t="s">
        <v>5842</v>
      </c>
      <c r="C2521" s="602" t="s">
        <v>497</v>
      </c>
      <c r="D2521" s="602" t="s">
        <v>499</v>
      </c>
      <c r="E2521" s="602" t="s">
        <v>499</v>
      </c>
      <c r="F2521" s="602" t="s">
        <v>497</v>
      </c>
      <c r="G2521" s="602" t="s">
        <v>497</v>
      </c>
      <c r="H2521" s="602" t="s">
        <v>499</v>
      </c>
      <c r="I2521" s="602" t="s">
        <v>499</v>
      </c>
      <c r="J2521" s="602" t="s">
        <v>497</v>
      </c>
      <c r="K2521" s="602" t="s">
        <v>499</v>
      </c>
      <c r="L2521" s="602" t="s">
        <v>499</v>
      </c>
      <c r="M2521" s="602" t="s">
        <v>499</v>
      </c>
      <c r="N2521" s="602" t="s">
        <v>499</v>
      </c>
      <c r="O2521" s="602" t="s">
        <v>499</v>
      </c>
      <c r="P2521" s="602" t="s">
        <v>498</v>
      </c>
      <c r="Q2521" s="602" t="s">
        <v>498</v>
      </c>
      <c r="R2521" s="602" t="s">
        <v>498</v>
      </c>
      <c r="S2521" s="602" t="s">
        <v>499</v>
      </c>
      <c r="T2521" s="602" t="s">
        <v>498</v>
      </c>
      <c r="U2521" s="602" t="s">
        <v>498</v>
      </c>
      <c r="V2521" s="602" t="s">
        <v>498</v>
      </c>
      <c r="W2521" s="602" t="s">
        <v>498</v>
      </c>
      <c r="X2521" s="602" t="s">
        <v>498</v>
      </c>
    </row>
    <row r="2522" spans="1:24" s="602" customFormat="1">
      <c r="A2522" s="602">
        <v>417257</v>
      </c>
      <c r="B2522" s="602" t="s">
        <v>5842</v>
      </c>
      <c r="C2522" s="602" t="s">
        <v>497</v>
      </c>
      <c r="D2522" s="602" t="s">
        <v>499</v>
      </c>
      <c r="E2522" s="602" t="s">
        <v>499</v>
      </c>
      <c r="F2522" s="602" t="s">
        <v>497</v>
      </c>
      <c r="G2522" s="602" t="s">
        <v>498</v>
      </c>
      <c r="H2522" s="602" t="s">
        <v>497</v>
      </c>
      <c r="I2522" s="602" t="s">
        <v>497</v>
      </c>
      <c r="J2522" s="602" t="s">
        <v>499</v>
      </c>
      <c r="K2522" s="602" t="s">
        <v>497</v>
      </c>
      <c r="L2522" s="602" t="s">
        <v>499</v>
      </c>
      <c r="M2522" s="602" t="s">
        <v>497</v>
      </c>
      <c r="N2522" s="602" t="s">
        <v>499</v>
      </c>
      <c r="O2522" s="602" t="s">
        <v>499</v>
      </c>
      <c r="P2522" s="602" t="s">
        <v>498</v>
      </c>
      <c r="Q2522" s="602" t="s">
        <v>499</v>
      </c>
      <c r="R2522" s="602" t="s">
        <v>498</v>
      </c>
      <c r="S2522" s="602" t="s">
        <v>499</v>
      </c>
      <c r="T2522" s="602" t="s">
        <v>498</v>
      </c>
      <c r="U2522" s="602" t="s">
        <v>498</v>
      </c>
      <c r="V2522" s="602" t="s">
        <v>499</v>
      </c>
      <c r="W2522" s="602" t="s">
        <v>498</v>
      </c>
      <c r="X2522" s="602" t="s">
        <v>498</v>
      </c>
    </row>
    <row r="2523" spans="1:24" s="602" customFormat="1">
      <c r="A2523" s="602">
        <v>417313</v>
      </c>
      <c r="B2523" s="602" t="s">
        <v>5842</v>
      </c>
      <c r="C2523" s="602" t="s">
        <v>497</v>
      </c>
      <c r="D2523" s="602" t="s">
        <v>499</v>
      </c>
      <c r="E2523" s="602" t="s">
        <v>499</v>
      </c>
      <c r="F2523" s="602" t="s">
        <v>497</v>
      </c>
      <c r="G2523" s="602" t="s">
        <v>497</v>
      </c>
      <c r="H2523" s="602" t="s">
        <v>499</v>
      </c>
      <c r="I2523" s="602" t="s">
        <v>497</v>
      </c>
      <c r="J2523" s="602" t="s">
        <v>499</v>
      </c>
      <c r="K2523" s="602" t="s">
        <v>497</v>
      </c>
      <c r="L2523" s="602" t="s">
        <v>498</v>
      </c>
      <c r="M2523" s="602" t="s">
        <v>497</v>
      </c>
      <c r="N2523" s="602" t="s">
        <v>499</v>
      </c>
      <c r="O2523" s="602" t="s">
        <v>499</v>
      </c>
      <c r="P2523" s="602" t="s">
        <v>499</v>
      </c>
      <c r="Q2523" s="602" t="s">
        <v>498</v>
      </c>
      <c r="R2523" s="602" t="s">
        <v>498</v>
      </c>
      <c r="S2523" s="602" t="s">
        <v>499</v>
      </c>
      <c r="T2523" s="602" t="s">
        <v>498</v>
      </c>
      <c r="U2523" s="602" t="s">
        <v>498</v>
      </c>
      <c r="V2523" s="602" t="s">
        <v>498</v>
      </c>
      <c r="W2523" s="602" t="s">
        <v>498</v>
      </c>
      <c r="X2523" s="602" t="s">
        <v>498</v>
      </c>
    </row>
    <row r="2524" spans="1:24" s="602" customFormat="1">
      <c r="A2524" s="602">
        <v>417444</v>
      </c>
      <c r="B2524" s="602" t="s">
        <v>5842</v>
      </c>
      <c r="C2524" s="602" t="s">
        <v>497</v>
      </c>
      <c r="D2524" s="602" t="s">
        <v>499</v>
      </c>
      <c r="E2524" s="602" t="s">
        <v>499</v>
      </c>
      <c r="F2524" s="602" t="s">
        <v>497</v>
      </c>
      <c r="G2524" s="602" t="s">
        <v>498</v>
      </c>
      <c r="H2524" s="602" t="s">
        <v>499</v>
      </c>
      <c r="I2524" s="602" t="s">
        <v>497</v>
      </c>
      <c r="J2524" s="602" t="s">
        <v>499</v>
      </c>
      <c r="K2524" s="602" t="s">
        <v>499</v>
      </c>
      <c r="L2524" s="602" t="s">
        <v>499</v>
      </c>
      <c r="M2524" s="602" t="s">
        <v>497</v>
      </c>
      <c r="N2524" s="602" t="s">
        <v>499</v>
      </c>
      <c r="O2524" s="602" t="s">
        <v>499</v>
      </c>
      <c r="P2524" s="602" t="s">
        <v>499</v>
      </c>
      <c r="Q2524" s="602" t="s">
        <v>499</v>
      </c>
      <c r="R2524" s="602" t="s">
        <v>498</v>
      </c>
      <c r="S2524" s="602" t="s">
        <v>499</v>
      </c>
      <c r="T2524" s="602" t="s">
        <v>498</v>
      </c>
      <c r="U2524" s="602" t="s">
        <v>498</v>
      </c>
      <c r="V2524" s="602" t="s">
        <v>498</v>
      </c>
      <c r="W2524" s="602" t="s">
        <v>498</v>
      </c>
      <c r="X2524" s="602" t="s">
        <v>498</v>
      </c>
    </row>
    <row r="2525" spans="1:24" s="602" customFormat="1">
      <c r="A2525" s="602">
        <v>419648</v>
      </c>
      <c r="B2525" s="602" t="s">
        <v>5842</v>
      </c>
      <c r="C2525" s="602" t="s">
        <v>497</v>
      </c>
      <c r="D2525" s="602" t="s">
        <v>499</v>
      </c>
      <c r="E2525" s="602" t="s">
        <v>499</v>
      </c>
      <c r="F2525" s="602" t="s">
        <v>497</v>
      </c>
      <c r="G2525" s="602" t="s">
        <v>499</v>
      </c>
      <c r="H2525" s="602" t="s">
        <v>497</v>
      </c>
      <c r="I2525" s="602" t="s">
        <v>497</v>
      </c>
      <c r="J2525" s="602" t="s">
        <v>497</v>
      </c>
      <c r="K2525" s="602" t="s">
        <v>499</v>
      </c>
      <c r="L2525" s="602" t="s">
        <v>498</v>
      </c>
      <c r="M2525" s="602" t="s">
        <v>499</v>
      </c>
      <c r="N2525" s="602" t="s">
        <v>498</v>
      </c>
      <c r="O2525" s="602" t="s">
        <v>499</v>
      </c>
      <c r="P2525" s="602" t="s">
        <v>499</v>
      </c>
      <c r="Q2525" s="602" t="s">
        <v>498</v>
      </c>
      <c r="R2525" s="602" t="s">
        <v>498</v>
      </c>
      <c r="S2525" s="602" t="s">
        <v>499</v>
      </c>
      <c r="T2525" s="602" t="s">
        <v>498</v>
      </c>
      <c r="U2525" s="602" t="s">
        <v>498</v>
      </c>
      <c r="V2525" s="602" t="s">
        <v>498</v>
      </c>
      <c r="W2525" s="602" t="s">
        <v>498</v>
      </c>
      <c r="X2525" s="602" t="s">
        <v>498</v>
      </c>
    </row>
    <row r="2526" spans="1:24" s="602" customFormat="1">
      <c r="A2526" s="602">
        <v>417873</v>
      </c>
      <c r="B2526" s="602" t="s">
        <v>5842</v>
      </c>
      <c r="C2526" s="602" t="s">
        <v>497</v>
      </c>
      <c r="D2526" s="602" t="s">
        <v>499</v>
      </c>
      <c r="E2526" s="602" t="s">
        <v>499</v>
      </c>
      <c r="F2526" s="602" t="s">
        <v>499</v>
      </c>
      <c r="G2526" s="602" t="s">
        <v>499</v>
      </c>
      <c r="H2526" s="602" t="s">
        <v>499</v>
      </c>
      <c r="I2526" s="602" t="s">
        <v>497</v>
      </c>
      <c r="J2526" s="602" t="s">
        <v>499</v>
      </c>
      <c r="K2526" s="602" t="s">
        <v>497</v>
      </c>
      <c r="L2526" s="602" t="s">
        <v>498</v>
      </c>
      <c r="M2526" s="602" t="s">
        <v>499</v>
      </c>
      <c r="N2526" s="602" t="s">
        <v>499</v>
      </c>
      <c r="O2526" s="602" t="s">
        <v>499</v>
      </c>
      <c r="P2526" s="602" t="s">
        <v>499</v>
      </c>
      <c r="Q2526" s="602" t="s">
        <v>498</v>
      </c>
      <c r="R2526" s="602" t="s">
        <v>498</v>
      </c>
      <c r="S2526" s="602" t="s">
        <v>499</v>
      </c>
      <c r="T2526" s="602" t="s">
        <v>499</v>
      </c>
      <c r="U2526" s="602" t="s">
        <v>498</v>
      </c>
      <c r="V2526" s="602" t="s">
        <v>499</v>
      </c>
      <c r="W2526" s="602" t="s">
        <v>499</v>
      </c>
      <c r="X2526" s="602" t="s">
        <v>499</v>
      </c>
    </row>
    <row r="2527" spans="1:24" s="602" customFormat="1">
      <c r="A2527" s="602">
        <v>411998</v>
      </c>
      <c r="B2527" s="602" t="s">
        <v>5842</v>
      </c>
      <c r="C2527" s="602" t="s">
        <v>497</v>
      </c>
      <c r="D2527" s="602" t="s">
        <v>499</v>
      </c>
      <c r="E2527" s="602" t="s">
        <v>499</v>
      </c>
      <c r="F2527" s="602" t="s">
        <v>499</v>
      </c>
      <c r="G2527" s="602" t="s">
        <v>499</v>
      </c>
      <c r="H2527" s="602" t="s">
        <v>499</v>
      </c>
      <c r="I2527" s="602" t="s">
        <v>497</v>
      </c>
      <c r="J2527" s="602" t="s">
        <v>499</v>
      </c>
      <c r="K2527" s="602" t="s">
        <v>499</v>
      </c>
      <c r="L2527" s="602" t="s">
        <v>497</v>
      </c>
      <c r="M2527" s="602" t="s">
        <v>499</v>
      </c>
      <c r="N2527" s="602" t="s">
        <v>497</v>
      </c>
      <c r="O2527" s="602" t="s">
        <v>499</v>
      </c>
      <c r="P2527" s="602" t="s">
        <v>499</v>
      </c>
      <c r="Q2527" s="602" t="s">
        <v>499</v>
      </c>
      <c r="R2527" s="602" t="s">
        <v>498</v>
      </c>
      <c r="S2527" s="602" t="s">
        <v>499</v>
      </c>
      <c r="T2527" s="602" t="s">
        <v>497</v>
      </c>
      <c r="U2527" s="602" t="s">
        <v>499</v>
      </c>
      <c r="V2527" s="602" t="s">
        <v>499</v>
      </c>
      <c r="W2527" s="602" t="s">
        <v>497</v>
      </c>
      <c r="X2527" s="602" t="s">
        <v>499</v>
      </c>
    </row>
    <row r="2528" spans="1:24" s="602" customFormat="1">
      <c r="A2528" s="602">
        <v>416838</v>
      </c>
      <c r="B2528" s="602" t="s">
        <v>5842</v>
      </c>
      <c r="C2528" s="602" t="s">
        <v>497</v>
      </c>
      <c r="D2528" s="602" t="s">
        <v>499</v>
      </c>
      <c r="E2528" s="602" t="s">
        <v>499</v>
      </c>
      <c r="F2528" s="602" t="s">
        <v>497</v>
      </c>
      <c r="G2528" s="602" t="s">
        <v>497</v>
      </c>
      <c r="H2528" s="602" t="s">
        <v>497</v>
      </c>
      <c r="I2528" s="602" t="s">
        <v>499</v>
      </c>
      <c r="J2528" s="602" t="s">
        <v>499</v>
      </c>
      <c r="K2528" s="602" t="s">
        <v>499</v>
      </c>
      <c r="L2528" s="602" t="s">
        <v>498</v>
      </c>
      <c r="M2528" s="602" t="s">
        <v>499</v>
      </c>
      <c r="N2528" s="602" t="s">
        <v>497</v>
      </c>
      <c r="O2528" s="602" t="s">
        <v>497</v>
      </c>
      <c r="P2528" s="602" t="s">
        <v>499</v>
      </c>
      <c r="Q2528" s="602" t="s">
        <v>499</v>
      </c>
      <c r="R2528" s="602" t="s">
        <v>498</v>
      </c>
      <c r="S2528" s="602" t="s">
        <v>499</v>
      </c>
      <c r="T2528" s="602" t="s">
        <v>497</v>
      </c>
      <c r="U2528" s="602" t="s">
        <v>499</v>
      </c>
      <c r="V2528" s="602" t="s">
        <v>497</v>
      </c>
      <c r="W2528" s="602" t="s">
        <v>497</v>
      </c>
      <c r="X2528" s="602" t="s">
        <v>499</v>
      </c>
    </row>
    <row r="2529" spans="1:24" s="602" customFormat="1">
      <c r="A2529" s="602">
        <v>410724</v>
      </c>
      <c r="B2529" s="602" t="s">
        <v>5842</v>
      </c>
      <c r="C2529" s="602" t="s">
        <v>497</v>
      </c>
      <c r="D2529" s="602" t="s">
        <v>499</v>
      </c>
      <c r="E2529" s="602" t="s">
        <v>499</v>
      </c>
      <c r="F2529" s="602" t="s">
        <v>499</v>
      </c>
      <c r="G2529" s="602" t="s">
        <v>497</v>
      </c>
      <c r="H2529" s="602" t="s">
        <v>497</v>
      </c>
      <c r="I2529" s="602" t="s">
        <v>498</v>
      </c>
      <c r="J2529" s="602" t="s">
        <v>499</v>
      </c>
      <c r="K2529" s="602" t="s">
        <v>497</v>
      </c>
      <c r="L2529" s="602" t="s">
        <v>497</v>
      </c>
      <c r="M2529" s="602" t="s">
        <v>497</v>
      </c>
      <c r="N2529" s="602" t="s">
        <v>499</v>
      </c>
      <c r="O2529" s="602" t="s">
        <v>499</v>
      </c>
      <c r="P2529" s="602" t="s">
        <v>499</v>
      </c>
      <c r="Q2529" s="602" t="s">
        <v>499</v>
      </c>
      <c r="R2529" s="602" t="s">
        <v>499</v>
      </c>
      <c r="S2529" s="602" t="s">
        <v>499</v>
      </c>
      <c r="T2529" s="602" t="s">
        <v>498</v>
      </c>
      <c r="U2529" s="602" t="s">
        <v>498</v>
      </c>
      <c r="V2529" s="602" t="s">
        <v>498</v>
      </c>
      <c r="W2529" s="602" t="s">
        <v>499</v>
      </c>
      <c r="X2529" s="602" t="s">
        <v>498</v>
      </c>
    </row>
    <row r="2530" spans="1:24" s="602" customFormat="1">
      <c r="A2530" s="602">
        <v>413182</v>
      </c>
      <c r="B2530" s="602" t="s">
        <v>5842</v>
      </c>
      <c r="C2530" s="602" t="s">
        <v>497</v>
      </c>
      <c r="D2530" s="602" t="s">
        <v>499</v>
      </c>
      <c r="E2530" s="602" t="s">
        <v>499</v>
      </c>
      <c r="F2530" s="602" t="s">
        <v>499</v>
      </c>
      <c r="G2530" s="602" t="s">
        <v>498</v>
      </c>
      <c r="H2530" s="602" t="s">
        <v>499</v>
      </c>
      <c r="I2530" s="602" t="s">
        <v>497</v>
      </c>
      <c r="J2530" s="602" t="s">
        <v>499</v>
      </c>
      <c r="K2530" s="602" t="s">
        <v>499</v>
      </c>
      <c r="L2530" s="602" t="s">
        <v>499</v>
      </c>
      <c r="M2530" s="602" t="s">
        <v>499</v>
      </c>
      <c r="N2530" s="602" t="s">
        <v>498</v>
      </c>
      <c r="O2530" s="602" t="s">
        <v>499</v>
      </c>
      <c r="P2530" s="602" t="s">
        <v>497</v>
      </c>
      <c r="Q2530" s="602" t="s">
        <v>498</v>
      </c>
      <c r="R2530" s="602" t="s">
        <v>499</v>
      </c>
      <c r="S2530" s="602" t="s">
        <v>499</v>
      </c>
      <c r="T2530" s="602" t="s">
        <v>498</v>
      </c>
      <c r="U2530" s="602" t="s">
        <v>499</v>
      </c>
      <c r="V2530" s="602" t="s">
        <v>497</v>
      </c>
      <c r="W2530" s="602" t="s">
        <v>499</v>
      </c>
      <c r="X2530" s="602" t="s">
        <v>498</v>
      </c>
    </row>
    <row r="2531" spans="1:24" s="602" customFormat="1">
      <c r="A2531" s="602">
        <v>412123</v>
      </c>
      <c r="B2531" s="602" t="s">
        <v>5842</v>
      </c>
      <c r="C2531" s="602" t="s">
        <v>497</v>
      </c>
      <c r="D2531" s="602" t="s">
        <v>499</v>
      </c>
      <c r="E2531" s="602" t="s">
        <v>499</v>
      </c>
      <c r="F2531" s="602" t="s">
        <v>497</v>
      </c>
      <c r="G2531" s="602" t="s">
        <v>497</v>
      </c>
      <c r="H2531" s="602" t="s">
        <v>497</v>
      </c>
      <c r="I2531" s="602" t="s">
        <v>497</v>
      </c>
      <c r="J2531" s="602" t="s">
        <v>499</v>
      </c>
      <c r="K2531" s="602" t="s">
        <v>497</v>
      </c>
      <c r="L2531" s="602" t="s">
        <v>497</v>
      </c>
      <c r="M2531" s="602" t="s">
        <v>499</v>
      </c>
      <c r="N2531" s="602" t="s">
        <v>499</v>
      </c>
      <c r="O2531" s="602" t="s">
        <v>499</v>
      </c>
      <c r="P2531" s="602" t="s">
        <v>497</v>
      </c>
      <c r="Q2531" s="602" t="s">
        <v>499</v>
      </c>
      <c r="R2531" s="602" t="s">
        <v>499</v>
      </c>
      <c r="S2531" s="602" t="s">
        <v>499</v>
      </c>
      <c r="T2531" s="602" t="s">
        <v>498</v>
      </c>
      <c r="U2531" s="602" t="s">
        <v>498</v>
      </c>
      <c r="V2531" s="602" t="s">
        <v>498</v>
      </c>
      <c r="W2531" s="602" t="s">
        <v>498</v>
      </c>
      <c r="X2531" s="602" t="s">
        <v>498</v>
      </c>
    </row>
    <row r="2532" spans="1:24" s="602" customFormat="1">
      <c r="A2532" s="602">
        <v>412873</v>
      </c>
      <c r="B2532" s="602" t="s">
        <v>5842</v>
      </c>
      <c r="C2532" s="602" t="s">
        <v>497</v>
      </c>
      <c r="D2532" s="602" t="s">
        <v>499</v>
      </c>
      <c r="E2532" s="602" t="s">
        <v>499</v>
      </c>
      <c r="F2532" s="602" t="s">
        <v>497</v>
      </c>
      <c r="G2532" s="602" t="s">
        <v>498</v>
      </c>
      <c r="H2532" s="602" t="s">
        <v>499</v>
      </c>
      <c r="I2532" s="602" t="s">
        <v>497</v>
      </c>
      <c r="J2532" s="602" t="s">
        <v>497</v>
      </c>
      <c r="K2532" s="602" t="s">
        <v>497</v>
      </c>
      <c r="L2532" s="602" t="s">
        <v>497</v>
      </c>
      <c r="M2532" s="602" t="s">
        <v>497</v>
      </c>
      <c r="N2532" s="602" t="s">
        <v>499</v>
      </c>
      <c r="O2532" s="602" t="s">
        <v>498</v>
      </c>
      <c r="P2532" s="602" t="s">
        <v>499</v>
      </c>
      <c r="Q2532" s="602" t="s">
        <v>498</v>
      </c>
      <c r="R2532" s="602" t="s">
        <v>499</v>
      </c>
      <c r="S2532" s="602" t="s">
        <v>499</v>
      </c>
      <c r="T2532" s="602" t="s">
        <v>498</v>
      </c>
      <c r="U2532" s="602" t="s">
        <v>498</v>
      </c>
      <c r="V2532" s="602" t="s">
        <v>498</v>
      </c>
      <c r="W2532" s="602" t="s">
        <v>498</v>
      </c>
      <c r="X2532" s="602" t="s">
        <v>498</v>
      </c>
    </row>
    <row r="2533" spans="1:24" s="602" customFormat="1">
      <c r="A2533" s="602">
        <v>416022</v>
      </c>
      <c r="B2533" s="602" t="s">
        <v>5842</v>
      </c>
      <c r="C2533" s="602" t="s">
        <v>497</v>
      </c>
      <c r="D2533" s="602" t="s">
        <v>499</v>
      </c>
      <c r="E2533" s="602" t="s">
        <v>499</v>
      </c>
      <c r="F2533" s="602" t="s">
        <v>497</v>
      </c>
      <c r="G2533" s="602" t="s">
        <v>497</v>
      </c>
      <c r="H2533" s="602" t="s">
        <v>497</v>
      </c>
      <c r="I2533" s="602" t="s">
        <v>499</v>
      </c>
      <c r="J2533" s="602" t="s">
        <v>497</v>
      </c>
      <c r="K2533" s="602" t="s">
        <v>499</v>
      </c>
      <c r="L2533" s="602" t="s">
        <v>497</v>
      </c>
      <c r="M2533" s="602" t="s">
        <v>497</v>
      </c>
      <c r="N2533" s="602" t="s">
        <v>499</v>
      </c>
      <c r="O2533" s="602" t="s">
        <v>499</v>
      </c>
      <c r="P2533" s="602" t="s">
        <v>499</v>
      </c>
      <c r="Q2533" s="602" t="s">
        <v>498</v>
      </c>
      <c r="R2533" s="602" t="s">
        <v>499</v>
      </c>
      <c r="S2533" s="602" t="s">
        <v>499</v>
      </c>
      <c r="T2533" s="602" t="s">
        <v>498</v>
      </c>
      <c r="U2533" s="602" t="s">
        <v>498</v>
      </c>
      <c r="V2533" s="602" t="s">
        <v>498</v>
      </c>
      <c r="W2533" s="602" t="s">
        <v>498</v>
      </c>
      <c r="X2533" s="602" t="s">
        <v>498</v>
      </c>
    </row>
    <row r="2534" spans="1:24" s="602" customFormat="1">
      <c r="A2534" s="602">
        <v>417340</v>
      </c>
      <c r="B2534" s="602" t="s">
        <v>5842</v>
      </c>
      <c r="C2534" s="602" t="s">
        <v>497</v>
      </c>
      <c r="D2534" s="602" t="s">
        <v>499</v>
      </c>
      <c r="E2534" s="602" t="s">
        <v>499</v>
      </c>
      <c r="F2534" s="602" t="s">
        <v>497</v>
      </c>
      <c r="G2534" s="602" t="s">
        <v>499</v>
      </c>
      <c r="H2534" s="602" t="s">
        <v>498</v>
      </c>
      <c r="I2534" s="602" t="s">
        <v>499</v>
      </c>
      <c r="J2534" s="602" t="s">
        <v>498</v>
      </c>
      <c r="K2534" s="602" t="s">
        <v>499</v>
      </c>
      <c r="L2534" s="602" t="s">
        <v>498</v>
      </c>
      <c r="M2534" s="602" t="s">
        <v>497</v>
      </c>
      <c r="N2534" s="602" t="s">
        <v>499</v>
      </c>
      <c r="O2534" s="602" t="s">
        <v>499</v>
      </c>
      <c r="P2534" s="602" t="s">
        <v>499</v>
      </c>
      <c r="Q2534" s="602" t="s">
        <v>498</v>
      </c>
      <c r="R2534" s="602" t="s">
        <v>499</v>
      </c>
      <c r="S2534" s="602" t="s">
        <v>499</v>
      </c>
      <c r="T2534" s="602" t="s">
        <v>498</v>
      </c>
      <c r="U2534" s="602" t="s">
        <v>498</v>
      </c>
      <c r="V2534" s="602" t="s">
        <v>498</v>
      </c>
      <c r="W2534" s="602" t="s">
        <v>498</v>
      </c>
      <c r="X2534" s="602" t="s">
        <v>498</v>
      </c>
    </row>
    <row r="2535" spans="1:24" s="602" customFormat="1">
      <c r="A2535" s="602">
        <v>413793</v>
      </c>
      <c r="B2535" s="602" t="s">
        <v>5842</v>
      </c>
      <c r="C2535" s="602" t="s">
        <v>497</v>
      </c>
      <c r="D2535" s="602" t="s">
        <v>499</v>
      </c>
      <c r="E2535" s="602" t="s">
        <v>499</v>
      </c>
      <c r="F2535" s="602" t="s">
        <v>499</v>
      </c>
      <c r="G2535" s="602" t="s">
        <v>497</v>
      </c>
      <c r="H2535" s="602" t="s">
        <v>499</v>
      </c>
      <c r="I2535" s="602" t="s">
        <v>499</v>
      </c>
      <c r="J2535" s="602" t="s">
        <v>497</v>
      </c>
      <c r="K2535" s="602" t="s">
        <v>499</v>
      </c>
      <c r="L2535" s="602" t="s">
        <v>499</v>
      </c>
      <c r="M2535" s="602" t="s">
        <v>499</v>
      </c>
      <c r="N2535" s="602" t="s">
        <v>499</v>
      </c>
      <c r="O2535" s="602" t="s">
        <v>499</v>
      </c>
      <c r="P2535" s="602" t="s">
        <v>499</v>
      </c>
      <c r="Q2535" s="602" t="s">
        <v>499</v>
      </c>
      <c r="R2535" s="602" t="s">
        <v>499</v>
      </c>
      <c r="S2535" s="602" t="s">
        <v>499</v>
      </c>
      <c r="T2535" s="602" t="s">
        <v>499</v>
      </c>
      <c r="U2535" s="602" t="s">
        <v>499</v>
      </c>
      <c r="V2535" s="602" t="s">
        <v>499</v>
      </c>
      <c r="W2535" s="602" t="s">
        <v>497</v>
      </c>
      <c r="X2535" s="602" t="s">
        <v>499</v>
      </c>
    </row>
    <row r="2536" spans="1:24" s="602" customFormat="1">
      <c r="A2536" s="602">
        <v>409791</v>
      </c>
      <c r="B2536" s="602" t="s">
        <v>5842</v>
      </c>
      <c r="C2536" s="602" t="s">
        <v>497</v>
      </c>
      <c r="D2536" s="602" t="s">
        <v>499</v>
      </c>
      <c r="E2536" s="602" t="s">
        <v>499</v>
      </c>
      <c r="F2536" s="602" t="s">
        <v>497</v>
      </c>
      <c r="G2536" s="602" t="s">
        <v>499</v>
      </c>
      <c r="H2536" s="602" t="s">
        <v>498</v>
      </c>
      <c r="I2536" s="602" t="s">
        <v>497</v>
      </c>
      <c r="J2536" s="602" t="s">
        <v>498</v>
      </c>
      <c r="K2536" s="602" t="s">
        <v>499</v>
      </c>
      <c r="L2536" s="602" t="s">
        <v>498</v>
      </c>
      <c r="M2536" s="602" t="s">
        <v>499</v>
      </c>
      <c r="N2536" s="602" t="s">
        <v>499</v>
      </c>
      <c r="O2536" s="602" t="s">
        <v>499</v>
      </c>
      <c r="P2536" s="602" t="s">
        <v>498</v>
      </c>
      <c r="Q2536" s="602" t="s">
        <v>498</v>
      </c>
      <c r="R2536" s="602" t="s">
        <v>499</v>
      </c>
      <c r="S2536" s="602" t="s">
        <v>499</v>
      </c>
      <c r="T2536" s="602" t="s">
        <v>499</v>
      </c>
      <c r="U2536" s="602" t="s">
        <v>498</v>
      </c>
      <c r="V2536" s="602" t="s">
        <v>499</v>
      </c>
      <c r="W2536" s="602" t="s">
        <v>498</v>
      </c>
      <c r="X2536" s="602" t="s">
        <v>498</v>
      </c>
    </row>
    <row r="2537" spans="1:24" s="602" customFormat="1">
      <c r="A2537" s="602">
        <v>407214</v>
      </c>
      <c r="B2537" s="602" t="s">
        <v>5842</v>
      </c>
      <c r="C2537" s="602" t="s">
        <v>497</v>
      </c>
      <c r="D2537" s="602" t="s">
        <v>499</v>
      </c>
      <c r="E2537" s="602" t="s">
        <v>499</v>
      </c>
      <c r="F2537" s="602" t="s">
        <v>498</v>
      </c>
      <c r="G2537" s="602" t="s">
        <v>497</v>
      </c>
      <c r="H2537" s="602" t="s">
        <v>499</v>
      </c>
      <c r="I2537" s="602" t="s">
        <v>499</v>
      </c>
      <c r="J2537" s="602" t="s">
        <v>499</v>
      </c>
      <c r="K2537" s="602" t="s">
        <v>499</v>
      </c>
      <c r="L2537" s="602" t="s">
        <v>499</v>
      </c>
      <c r="M2537" s="602" t="s">
        <v>499</v>
      </c>
      <c r="N2537" s="602" t="s">
        <v>497</v>
      </c>
      <c r="O2537" s="602" t="s">
        <v>497</v>
      </c>
      <c r="P2537" s="602" t="s">
        <v>499</v>
      </c>
      <c r="Q2537" s="602" t="s">
        <v>497</v>
      </c>
      <c r="R2537" s="602" t="s">
        <v>497</v>
      </c>
      <c r="S2537" s="602" t="s">
        <v>499</v>
      </c>
      <c r="T2537" s="602" t="s">
        <v>498</v>
      </c>
      <c r="U2537" s="602" t="s">
        <v>497</v>
      </c>
      <c r="V2537" s="602" t="s">
        <v>497</v>
      </c>
      <c r="W2537" s="602" t="s">
        <v>497</v>
      </c>
      <c r="X2537" s="602" t="s">
        <v>497</v>
      </c>
    </row>
    <row r="2538" spans="1:24" s="602" customFormat="1">
      <c r="A2538" s="602">
        <v>413128</v>
      </c>
      <c r="B2538" s="602" t="s">
        <v>5842</v>
      </c>
      <c r="C2538" s="602" t="s">
        <v>497</v>
      </c>
      <c r="D2538" s="602" t="s">
        <v>499</v>
      </c>
      <c r="E2538" s="602" t="s">
        <v>499</v>
      </c>
      <c r="F2538" s="602" t="s">
        <v>499</v>
      </c>
      <c r="G2538" s="602" t="s">
        <v>497</v>
      </c>
      <c r="H2538" s="602" t="s">
        <v>497</v>
      </c>
      <c r="I2538" s="602" t="s">
        <v>499</v>
      </c>
      <c r="J2538" s="602" t="s">
        <v>497</v>
      </c>
      <c r="K2538" s="602" t="s">
        <v>499</v>
      </c>
      <c r="L2538" s="602" t="s">
        <v>497</v>
      </c>
      <c r="M2538" s="602" t="s">
        <v>497</v>
      </c>
      <c r="N2538" s="602" t="s">
        <v>497</v>
      </c>
      <c r="O2538" s="602" t="s">
        <v>497</v>
      </c>
      <c r="P2538" s="602" t="s">
        <v>497</v>
      </c>
      <c r="Q2538" s="602" t="s">
        <v>497</v>
      </c>
      <c r="R2538" s="602" t="s">
        <v>497</v>
      </c>
      <c r="S2538" s="602" t="s">
        <v>499</v>
      </c>
      <c r="T2538" s="602" t="s">
        <v>498</v>
      </c>
      <c r="U2538" s="602" t="s">
        <v>498</v>
      </c>
      <c r="V2538" s="602" t="s">
        <v>499</v>
      </c>
      <c r="W2538" s="602" t="s">
        <v>498</v>
      </c>
      <c r="X2538" s="602" t="s">
        <v>497</v>
      </c>
    </row>
    <row r="2539" spans="1:24" s="602" customFormat="1">
      <c r="A2539" s="602">
        <v>413347</v>
      </c>
      <c r="B2539" s="602" t="s">
        <v>5842</v>
      </c>
      <c r="C2539" s="602" t="s">
        <v>497</v>
      </c>
      <c r="D2539" s="602" t="s">
        <v>499</v>
      </c>
      <c r="E2539" s="602" t="s">
        <v>499</v>
      </c>
      <c r="F2539" s="602" t="s">
        <v>499</v>
      </c>
      <c r="G2539" s="602" t="s">
        <v>499</v>
      </c>
      <c r="H2539" s="602" t="s">
        <v>499</v>
      </c>
      <c r="I2539" s="602" t="s">
        <v>497</v>
      </c>
      <c r="J2539" s="602" t="s">
        <v>499</v>
      </c>
      <c r="K2539" s="602" t="s">
        <v>497</v>
      </c>
      <c r="L2539" s="602" t="s">
        <v>497</v>
      </c>
      <c r="M2539" s="602" t="s">
        <v>497</v>
      </c>
      <c r="N2539" s="602" t="s">
        <v>497</v>
      </c>
      <c r="O2539" s="602" t="s">
        <v>499</v>
      </c>
      <c r="P2539" s="602" t="s">
        <v>499</v>
      </c>
      <c r="Q2539" s="602" t="s">
        <v>498</v>
      </c>
      <c r="R2539" s="602" t="s">
        <v>497</v>
      </c>
      <c r="S2539" s="602" t="s">
        <v>499</v>
      </c>
      <c r="T2539" s="602" t="s">
        <v>498</v>
      </c>
      <c r="U2539" s="602" t="s">
        <v>498</v>
      </c>
      <c r="V2539" s="602" t="s">
        <v>499</v>
      </c>
      <c r="W2539" s="602" t="s">
        <v>497</v>
      </c>
      <c r="X2539" s="602" t="s">
        <v>497</v>
      </c>
    </row>
    <row r="2540" spans="1:24" s="602" customFormat="1">
      <c r="A2540" s="602">
        <v>417132</v>
      </c>
      <c r="B2540" s="602" t="s">
        <v>5842</v>
      </c>
      <c r="C2540" s="602" t="s">
        <v>497</v>
      </c>
      <c r="D2540" s="602" t="s">
        <v>499</v>
      </c>
      <c r="E2540" s="602" t="s">
        <v>499</v>
      </c>
      <c r="F2540" s="602" t="s">
        <v>499</v>
      </c>
      <c r="G2540" s="602" t="s">
        <v>497</v>
      </c>
      <c r="H2540" s="602" t="s">
        <v>497</v>
      </c>
      <c r="I2540" s="602" t="s">
        <v>499</v>
      </c>
      <c r="J2540" s="602" t="s">
        <v>497</v>
      </c>
      <c r="K2540" s="602" t="s">
        <v>497</v>
      </c>
      <c r="L2540" s="602" t="s">
        <v>497</v>
      </c>
      <c r="M2540" s="602" t="s">
        <v>497</v>
      </c>
      <c r="N2540" s="602" t="s">
        <v>498</v>
      </c>
      <c r="O2540" s="602" t="s">
        <v>497</v>
      </c>
      <c r="P2540" s="602" t="s">
        <v>497</v>
      </c>
      <c r="Q2540" s="602" t="s">
        <v>497</v>
      </c>
      <c r="R2540" s="602" t="s">
        <v>497</v>
      </c>
      <c r="S2540" s="602" t="s">
        <v>499</v>
      </c>
      <c r="T2540" s="602" t="s">
        <v>498</v>
      </c>
      <c r="U2540" s="602" t="s">
        <v>498</v>
      </c>
      <c r="V2540" s="602" t="s">
        <v>498</v>
      </c>
      <c r="W2540" s="602" t="s">
        <v>498</v>
      </c>
      <c r="X2540" s="602" t="s">
        <v>498</v>
      </c>
    </row>
    <row r="2541" spans="1:24" s="602" customFormat="1">
      <c r="A2541" s="602">
        <v>410000</v>
      </c>
      <c r="B2541" s="602" t="s">
        <v>5842</v>
      </c>
      <c r="C2541" s="602" t="s">
        <v>497</v>
      </c>
      <c r="D2541" s="602" t="s">
        <v>499</v>
      </c>
      <c r="E2541" s="602" t="s">
        <v>499</v>
      </c>
      <c r="F2541" s="602" t="s">
        <v>499</v>
      </c>
      <c r="G2541" s="602" t="s">
        <v>499</v>
      </c>
      <c r="H2541" s="602" t="s">
        <v>497</v>
      </c>
      <c r="I2541" s="602" t="s">
        <v>497</v>
      </c>
      <c r="J2541" s="602" t="s">
        <v>499</v>
      </c>
      <c r="K2541" s="602" t="s">
        <v>498</v>
      </c>
      <c r="L2541" s="602" t="s">
        <v>499</v>
      </c>
      <c r="M2541" s="602" t="s">
        <v>499</v>
      </c>
      <c r="N2541" s="602" t="s">
        <v>499</v>
      </c>
      <c r="O2541" s="602" t="s">
        <v>499</v>
      </c>
      <c r="P2541" s="602" t="s">
        <v>497</v>
      </c>
      <c r="Q2541" s="602" t="s">
        <v>497</v>
      </c>
      <c r="R2541" s="602" t="s">
        <v>497</v>
      </c>
      <c r="S2541" s="602" t="s">
        <v>499</v>
      </c>
      <c r="T2541" s="602" t="s">
        <v>497</v>
      </c>
      <c r="U2541" s="602" t="s">
        <v>499</v>
      </c>
      <c r="V2541" s="602" t="s">
        <v>499</v>
      </c>
      <c r="W2541" s="602" t="s">
        <v>497</v>
      </c>
      <c r="X2541" s="602" t="s">
        <v>497</v>
      </c>
    </row>
    <row r="2542" spans="1:24" s="602" customFormat="1">
      <c r="A2542" s="602">
        <v>413065</v>
      </c>
      <c r="B2542" s="602" t="s">
        <v>5842</v>
      </c>
      <c r="C2542" s="602" t="s">
        <v>497</v>
      </c>
      <c r="D2542" s="602" t="s">
        <v>499</v>
      </c>
      <c r="E2542" s="602" t="s">
        <v>499</v>
      </c>
      <c r="F2542" s="602" t="s">
        <v>499</v>
      </c>
      <c r="G2542" s="602" t="s">
        <v>499</v>
      </c>
      <c r="H2542" s="602" t="s">
        <v>499</v>
      </c>
      <c r="I2542" s="602" t="s">
        <v>497</v>
      </c>
      <c r="J2542" s="602" t="s">
        <v>499</v>
      </c>
      <c r="K2542" s="602" t="s">
        <v>499</v>
      </c>
      <c r="L2542" s="602" t="s">
        <v>499</v>
      </c>
      <c r="M2542" s="602" t="s">
        <v>499</v>
      </c>
      <c r="N2542" s="602" t="s">
        <v>499</v>
      </c>
      <c r="O2542" s="602" t="s">
        <v>499</v>
      </c>
      <c r="P2542" s="602" t="s">
        <v>497</v>
      </c>
      <c r="Q2542" s="602" t="s">
        <v>498</v>
      </c>
      <c r="R2542" s="602" t="s">
        <v>497</v>
      </c>
      <c r="S2542" s="602" t="s">
        <v>499</v>
      </c>
      <c r="T2542" s="602" t="s">
        <v>497</v>
      </c>
      <c r="U2542" s="602" t="s">
        <v>497</v>
      </c>
      <c r="V2542" s="602" t="s">
        <v>497</v>
      </c>
      <c r="W2542" s="602" t="s">
        <v>498</v>
      </c>
      <c r="X2542" s="602" t="s">
        <v>497</v>
      </c>
    </row>
    <row r="2543" spans="1:24" s="602" customFormat="1">
      <c r="A2543" s="602">
        <v>409188</v>
      </c>
      <c r="B2543" s="602" t="s">
        <v>5842</v>
      </c>
      <c r="C2543" s="602" t="s">
        <v>497</v>
      </c>
      <c r="D2543" s="602" t="s">
        <v>499</v>
      </c>
      <c r="E2543" s="602" t="s">
        <v>499</v>
      </c>
      <c r="F2543" s="602" t="s">
        <v>499</v>
      </c>
      <c r="G2543" s="602" t="s">
        <v>499</v>
      </c>
      <c r="H2543" s="602" t="s">
        <v>497</v>
      </c>
      <c r="I2543" s="602" t="s">
        <v>498</v>
      </c>
      <c r="J2543" s="602" t="s">
        <v>499</v>
      </c>
      <c r="K2543" s="602" t="s">
        <v>499</v>
      </c>
      <c r="L2543" s="602" t="s">
        <v>499</v>
      </c>
      <c r="M2543" s="602" t="s">
        <v>497</v>
      </c>
      <c r="N2543" s="602" t="s">
        <v>497</v>
      </c>
      <c r="O2543" s="602" t="s">
        <v>497</v>
      </c>
      <c r="P2543" s="602" t="s">
        <v>497</v>
      </c>
      <c r="Q2543" s="602" t="s">
        <v>497</v>
      </c>
      <c r="R2543" s="602" t="s">
        <v>498</v>
      </c>
      <c r="S2543" s="602" t="s">
        <v>497</v>
      </c>
      <c r="T2543" s="602" t="s">
        <v>498</v>
      </c>
      <c r="U2543" s="602" t="s">
        <v>499</v>
      </c>
      <c r="V2543" s="602" t="s">
        <v>498</v>
      </c>
      <c r="W2543" s="602" t="s">
        <v>498</v>
      </c>
      <c r="X2543" s="602" t="s">
        <v>498</v>
      </c>
    </row>
    <row r="2544" spans="1:24" s="602" customFormat="1">
      <c r="A2544" s="602">
        <v>410906</v>
      </c>
      <c r="B2544" s="602" t="s">
        <v>5842</v>
      </c>
      <c r="C2544" s="602" t="s">
        <v>497</v>
      </c>
      <c r="D2544" s="602" t="s">
        <v>499</v>
      </c>
      <c r="E2544" s="602" t="s">
        <v>499</v>
      </c>
      <c r="F2544" s="602" t="s">
        <v>499</v>
      </c>
      <c r="G2544" s="602" t="s">
        <v>497</v>
      </c>
      <c r="H2544" s="602" t="s">
        <v>499</v>
      </c>
      <c r="I2544" s="602" t="s">
        <v>497</v>
      </c>
      <c r="J2544" s="602" t="s">
        <v>497</v>
      </c>
      <c r="K2544" s="602" t="s">
        <v>497</v>
      </c>
      <c r="L2544" s="602" t="s">
        <v>497</v>
      </c>
      <c r="M2544" s="602" t="s">
        <v>499</v>
      </c>
      <c r="N2544" s="602" t="s">
        <v>497</v>
      </c>
      <c r="O2544" s="602" t="s">
        <v>497</v>
      </c>
      <c r="P2544" s="602" t="s">
        <v>498</v>
      </c>
      <c r="Q2544" s="602" t="s">
        <v>498</v>
      </c>
      <c r="R2544" s="602" t="s">
        <v>498</v>
      </c>
      <c r="S2544" s="602" t="s">
        <v>497</v>
      </c>
      <c r="T2544" s="602" t="s">
        <v>498</v>
      </c>
      <c r="U2544" s="602" t="s">
        <v>498</v>
      </c>
      <c r="V2544" s="602" t="s">
        <v>498</v>
      </c>
      <c r="W2544" s="602" t="s">
        <v>498</v>
      </c>
      <c r="X2544" s="602" t="s">
        <v>498</v>
      </c>
    </row>
    <row r="2545" spans="1:24" s="602" customFormat="1">
      <c r="A2545" s="602">
        <v>411558</v>
      </c>
      <c r="B2545" s="602" t="s">
        <v>5842</v>
      </c>
      <c r="C2545" s="602" t="s">
        <v>497</v>
      </c>
      <c r="D2545" s="602" t="s">
        <v>499</v>
      </c>
      <c r="E2545" s="602" t="s">
        <v>499</v>
      </c>
      <c r="F2545" s="602" t="s">
        <v>499</v>
      </c>
      <c r="G2545" s="602" t="s">
        <v>497</v>
      </c>
      <c r="H2545" s="602" t="s">
        <v>499</v>
      </c>
      <c r="I2545" s="602" t="s">
        <v>499</v>
      </c>
      <c r="J2545" s="602" t="s">
        <v>499</v>
      </c>
      <c r="K2545" s="602" t="s">
        <v>497</v>
      </c>
      <c r="L2545" s="602" t="s">
        <v>499</v>
      </c>
      <c r="M2545" s="602" t="s">
        <v>499</v>
      </c>
      <c r="N2545" s="602" t="s">
        <v>497</v>
      </c>
      <c r="O2545" s="602" t="s">
        <v>499</v>
      </c>
      <c r="P2545" s="602" t="s">
        <v>499</v>
      </c>
      <c r="Q2545" s="602" t="s">
        <v>499</v>
      </c>
      <c r="R2545" s="602" t="s">
        <v>498</v>
      </c>
      <c r="S2545" s="602" t="s">
        <v>497</v>
      </c>
      <c r="T2545" s="602" t="s">
        <v>498</v>
      </c>
      <c r="U2545" s="602" t="s">
        <v>498</v>
      </c>
      <c r="V2545" s="602" t="s">
        <v>499</v>
      </c>
      <c r="W2545" s="602" t="s">
        <v>499</v>
      </c>
      <c r="X2545" s="602" t="s">
        <v>499</v>
      </c>
    </row>
    <row r="2546" spans="1:24" s="602" customFormat="1">
      <c r="A2546" s="602">
        <v>417980</v>
      </c>
      <c r="B2546" s="602" t="s">
        <v>5842</v>
      </c>
      <c r="C2546" s="602" t="s">
        <v>497</v>
      </c>
      <c r="D2546" s="602" t="s">
        <v>499</v>
      </c>
      <c r="E2546" s="602" t="s">
        <v>499</v>
      </c>
      <c r="F2546" s="602" t="s">
        <v>499</v>
      </c>
      <c r="G2546" s="602" t="s">
        <v>498</v>
      </c>
      <c r="H2546" s="602" t="s">
        <v>499</v>
      </c>
      <c r="I2546" s="602" t="s">
        <v>497</v>
      </c>
      <c r="J2546" s="602" t="s">
        <v>497</v>
      </c>
      <c r="K2546" s="602" t="s">
        <v>497</v>
      </c>
      <c r="L2546" s="602" t="s">
        <v>497</v>
      </c>
      <c r="M2546" s="602" t="s">
        <v>497</v>
      </c>
      <c r="N2546" s="602" t="s">
        <v>497</v>
      </c>
      <c r="O2546" s="602" t="s">
        <v>499</v>
      </c>
      <c r="P2546" s="602" t="s">
        <v>498</v>
      </c>
      <c r="Q2546" s="602" t="s">
        <v>499</v>
      </c>
      <c r="R2546" s="602" t="s">
        <v>498</v>
      </c>
      <c r="S2546" s="602" t="s">
        <v>497</v>
      </c>
      <c r="T2546" s="602" t="s">
        <v>499</v>
      </c>
      <c r="U2546" s="602" t="s">
        <v>498</v>
      </c>
      <c r="V2546" s="602" t="s">
        <v>499</v>
      </c>
      <c r="W2546" s="602" t="s">
        <v>498</v>
      </c>
      <c r="X2546" s="602" t="s">
        <v>498</v>
      </c>
    </row>
    <row r="2547" spans="1:24" s="602" customFormat="1">
      <c r="A2547" s="602">
        <v>411626</v>
      </c>
      <c r="B2547" s="602" t="s">
        <v>5842</v>
      </c>
      <c r="C2547" s="602" t="s">
        <v>497</v>
      </c>
      <c r="D2547" s="602" t="s">
        <v>499</v>
      </c>
      <c r="E2547" s="602" t="s">
        <v>499</v>
      </c>
      <c r="F2547" s="602" t="s">
        <v>497</v>
      </c>
      <c r="G2547" s="602" t="s">
        <v>497</v>
      </c>
      <c r="H2547" s="602" t="s">
        <v>499</v>
      </c>
      <c r="I2547" s="602" t="s">
        <v>497</v>
      </c>
      <c r="J2547" s="602" t="s">
        <v>497</v>
      </c>
      <c r="K2547" s="602" t="s">
        <v>499</v>
      </c>
      <c r="L2547" s="602" t="s">
        <v>498</v>
      </c>
      <c r="M2547" s="602" t="s">
        <v>497</v>
      </c>
      <c r="N2547" s="602" t="s">
        <v>499</v>
      </c>
      <c r="O2547" s="602" t="s">
        <v>497</v>
      </c>
      <c r="P2547" s="602" t="s">
        <v>498</v>
      </c>
      <c r="Q2547" s="602" t="s">
        <v>497</v>
      </c>
      <c r="R2547" s="602" t="s">
        <v>499</v>
      </c>
      <c r="S2547" s="602" t="s">
        <v>497</v>
      </c>
      <c r="T2547" s="602" t="s">
        <v>497</v>
      </c>
      <c r="U2547" s="602" t="s">
        <v>497</v>
      </c>
      <c r="V2547" s="602" t="s">
        <v>499</v>
      </c>
      <c r="W2547" s="602" t="s">
        <v>498</v>
      </c>
      <c r="X2547" s="602" t="s">
        <v>497</v>
      </c>
    </row>
    <row r="2548" spans="1:24" s="602" customFormat="1">
      <c r="A2548" s="602">
        <v>423624</v>
      </c>
      <c r="B2548" s="602" t="s">
        <v>5842</v>
      </c>
      <c r="C2548" s="602" t="s">
        <v>497</v>
      </c>
      <c r="D2548" s="602" t="s">
        <v>499</v>
      </c>
      <c r="E2548" s="602" t="s">
        <v>499</v>
      </c>
      <c r="F2548" s="602" t="s">
        <v>498</v>
      </c>
      <c r="G2548" s="602" t="s">
        <v>499</v>
      </c>
      <c r="H2548" s="602" t="s">
        <v>499</v>
      </c>
      <c r="I2548" s="602" t="s">
        <v>497</v>
      </c>
      <c r="J2548" s="602" t="s">
        <v>499</v>
      </c>
      <c r="K2548" s="602" t="s">
        <v>499</v>
      </c>
      <c r="L2548" s="602" t="s">
        <v>498</v>
      </c>
      <c r="M2548" s="602" t="s">
        <v>499</v>
      </c>
      <c r="N2548" s="602" t="s">
        <v>498</v>
      </c>
      <c r="O2548" s="602" t="s">
        <v>498</v>
      </c>
      <c r="P2548" s="602" t="s">
        <v>498</v>
      </c>
      <c r="Q2548" s="602" t="s">
        <v>498</v>
      </c>
      <c r="R2548" s="602" t="s">
        <v>498</v>
      </c>
      <c r="S2548" s="602" t="s">
        <v>498</v>
      </c>
    </row>
    <row r="2549" spans="1:24" s="602" customFormat="1">
      <c r="A2549" s="602">
        <v>420503</v>
      </c>
      <c r="B2549" s="602" t="s">
        <v>5842</v>
      </c>
      <c r="C2549" s="602" t="s">
        <v>497</v>
      </c>
      <c r="D2549" s="602" t="s">
        <v>499</v>
      </c>
      <c r="E2549" s="602" t="s">
        <v>499</v>
      </c>
      <c r="F2549" s="602" t="s">
        <v>499</v>
      </c>
      <c r="G2549" s="602" t="s">
        <v>497</v>
      </c>
      <c r="H2549" s="602" t="s">
        <v>499</v>
      </c>
      <c r="I2549" s="602" t="s">
        <v>499</v>
      </c>
      <c r="J2549" s="602" t="s">
        <v>497</v>
      </c>
      <c r="K2549" s="602" t="s">
        <v>497</v>
      </c>
      <c r="L2549" s="602" t="s">
        <v>497</v>
      </c>
      <c r="M2549" s="602" t="s">
        <v>499</v>
      </c>
      <c r="N2549" s="602" t="s">
        <v>498</v>
      </c>
      <c r="O2549" s="602" t="s">
        <v>498</v>
      </c>
      <c r="P2549" s="602" t="s">
        <v>498</v>
      </c>
      <c r="Q2549" s="602" t="s">
        <v>498</v>
      </c>
      <c r="R2549" s="602" t="s">
        <v>498</v>
      </c>
      <c r="S2549" s="602" t="s">
        <v>498</v>
      </c>
    </row>
    <row r="2550" spans="1:24" s="602" customFormat="1">
      <c r="A2550" s="602">
        <v>421317</v>
      </c>
      <c r="B2550" s="602" t="s">
        <v>5842</v>
      </c>
      <c r="C2550" s="602" t="s">
        <v>497</v>
      </c>
      <c r="D2550" s="602" t="s">
        <v>499</v>
      </c>
      <c r="E2550" s="602" t="s">
        <v>499</v>
      </c>
      <c r="F2550" s="602" t="s">
        <v>499</v>
      </c>
      <c r="G2550" s="602" t="s">
        <v>497</v>
      </c>
      <c r="H2550" s="602" t="s">
        <v>497</v>
      </c>
      <c r="I2550" s="602" t="s">
        <v>497</v>
      </c>
      <c r="J2550" s="602" t="s">
        <v>497</v>
      </c>
      <c r="K2550" s="602" t="s">
        <v>499</v>
      </c>
      <c r="L2550" s="602" t="s">
        <v>498</v>
      </c>
      <c r="M2550" s="602" t="s">
        <v>497</v>
      </c>
      <c r="N2550" s="602" t="s">
        <v>498</v>
      </c>
      <c r="O2550" s="602" t="s">
        <v>498</v>
      </c>
      <c r="P2550" s="602" t="s">
        <v>498</v>
      </c>
      <c r="Q2550" s="602" t="s">
        <v>498</v>
      </c>
      <c r="R2550" s="602" t="s">
        <v>498</v>
      </c>
      <c r="S2550" s="602" t="s">
        <v>498</v>
      </c>
    </row>
    <row r="2551" spans="1:24" s="602" customFormat="1">
      <c r="A2551" s="602">
        <v>422760</v>
      </c>
      <c r="B2551" s="602" t="s">
        <v>5842</v>
      </c>
      <c r="C2551" s="602" t="s">
        <v>497</v>
      </c>
      <c r="D2551" s="602" t="s">
        <v>499</v>
      </c>
      <c r="E2551" s="602" t="s">
        <v>499</v>
      </c>
      <c r="F2551" s="602" t="s">
        <v>499</v>
      </c>
      <c r="G2551" s="602" t="s">
        <v>497</v>
      </c>
      <c r="H2551" s="602" t="s">
        <v>497</v>
      </c>
      <c r="I2551" s="602" t="s">
        <v>498</v>
      </c>
      <c r="J2551" s="602" t="s">
        <v>497</v>
      </c>
      <c r="K2551" s="602" t="s">
        <v>497</v>
      </c>
      <c r="L2551" s="602" t="s">
        <v>498</v>
      </c>
      <c r="M2551" s="602" t="s">
        <v>497</v>
      </c>
      <c r="N2551" s="602" t="s">
        <v>498</v>
      </c>
      <c r="O2551" s="602" t="s">
        <v>498</v>
      </c>
      <c r="P2551" s="602" t="s">
        <v>498</v>
      </c>
      <c r="Q2551" s="602" t="s">
        <v>498</v>
      </c>
      <c r="R2551" s="602" t="s">
        <v>498</v>
      </c>
      <c r="S2551" s="602" t="s">
        <v>498</v>
      </c>
    </row>
    <row r="2552" spans="1:24" s="602" customFormat="1">
      <c r="A2552" s="602">
        <v>423226</v>
      </c>
      <c r="B2552" s="602" t="s">
        <v>5842</v>
      </c>
      <c r="C2552" s="602" t="s">
        <v>497</v>
      </c>
      <c r="D2552" s="602" t="s">
        <v>499</v>
      </c>
      <c r="E2552" s="602" t="s">
        <v>499</v>
      </c>
      <c r="F2552" s="602" t="s">
        <v>499</v>
      </c>
      <c r="G2552" s="602" t="s">
        <v>499</v>
      </c>
      <c r="H2552" s="602" t="s">
        <v>499</v>
      </c>
      <c r="I2552" s="602" t="s">
        <v>498</v>
      </c>
      <c r="J2552" s="602" t="s">
        <v>499</v>
      </c>
      <c r="K2552" s="602" t="s">
        <v>499</v>
      </c>
      <c r="L2552" s="602" t="s">
        <v>499</v>
      </c>
      <c r="M2552" s="602" t="s">
        <v>499</v>
      </c>
      <c r="N2552" s="602" t="s">
        <v>498</v>
      </c>
      <c r="O2552" s="602" t="s">
        <v>498</v>
      </c>
      <c r="P2552" s="602" t="s">
        <v>498</v>
      </c>
      <c r="Q2552" s="602" t="s">
        <v>498</v>
      </c>
      <c r="R2552" s="602" t="s">
        <v>498</v>
      </c>
      <c r="S2552" s="602" t="s">
        <v>498</v>
      </c>
    </row>
    <row r="2553" spans="1:24" s="602" customFormat="1">
      <c r="A2553" s="602">
        <v>424221</v>
      </c>
      <c r="B2553" s="602" t="s">
        <v>5842</v>
      </c>
      <c r="C2553" s="602" t="s">
        <v>497</v>
      </c>
      <c r="D2553" s="602" t="s">
        <v>499</v>
      </c>
      <c r="E2553" s="602" t="s">
        <v>499</v>
      </c>
      <c r="F2553" s="602" t="s">
        <v>499</v>
      </c>
      <c r="G2553" s="602" t="s">
        <v>499</v>
      </c>
      <c r="H2553" s="602" t="s">
        <v>498</v>
      </c>
      <c r="I2553" s="602" t="s">
        <v>499</v>
      </c>
      <c r="J2553" s="602" t="s">
        <v>499</v>
      </c>
      <c r="K2553" s="602" t="s">
        <v>499</v>
      </c>
      <c r="L2553" s="602" t="s">
        <v>498</v>
      </c>
      <c r="M2553" s="602" t="s">
        <v>499</v>
      </c>
      <c r="N2553" s="602" t="s">
        <v>498</v>
      </c>
      <c r="O2553" s="602" t="s">
        <v>498</v>
      </c>
      <c r="P2553" s="602" t="s">
        <v>498</v>
      </c>
      <c r="Q2553" s="602" t="s">
        <v>498</v>
      </c>
      <c r="R2553" s="602" t="s">
        <v>498</v>
      </c>
      <c r="S2553" s="602" t="s">
        <v>498</v>
      </c>
    </row>
    <row r="2554" spans="1:24" s="602" customFormat="1">
      <c r="A2554" s="602">
        <v>422468</v>
      </c>
      <c r="B2554" s="602" t="s">
        <v>5842</v>
      </c>
      <c r="C2554" s="602" t="s">
        <v>497</v>
      </c>
      <c r="D2554" s="602" t="s">
        <v>499</v>
      </c>
      <c r="E2554" s="602" t="s">
        <v>497</v>
      </c>
      <c r="F2554" s="602" t="s">
        <v>497</v>
      </c>
      <c r="G2554" s="602" t="s">
        <v>497</v>
      </c>
      <c r="H2554" s="602" t="s">
        <v>497</v>
      </c>
      <c r="I2554" s="602" t="s">
        <v>497</v>
      </c>
      <c r="J2554" s="602" t="s">
        <v>499</v>
      </c>
      <c r="K2554" s="602" t="s">
        <v>499</v>
      </c>
      <c r="L2554" s="602" t="s">
        <v>499</v>
      </c>
      <c r="M2554" s="602" t="s">
        <v>499</v>
      </c>
      <c r="N2554" s="602" t="s">
        <v>499</v>
      </c>
      <c r="O2554" s="602" t="s">
        <v>499</v>
      </c>
      <c r="P2554" s="602" t="s">
        <v>499</v>
      </c>
      <c r="Q2554" s="602" t="s">
        <v>498</v>
      </c>
      <c r="R2554" s="602" t="s">
        <v>498</v>
      </c>
      <c r="S2554" s="602" t="s">
        <v>498</v>
      </c>
      <c r="T2554" s="602" t="s">
        <v>498</v>
      </c>
      <c r="U2554" s="602" t="s">
        <v>498</v>
      </c>
      <c r="V2554" s="602" t="s">
        <v>498</v>
      </c>
      <c r="W2554" s="602" t="s">
        <v>498</v>
      </c>
      <c r="X2554" s="602" t="s">
        <v>498</v>
      </c>
    </row>
    <row r="2555" spans="1:24" s="602" customFormat="1">
      <c r="A2555" s="602">
        <v>423735</v>
      </c>
      <c r="B2555" s="602" t="s">
        <v>5842</v>
      </c>
      <c r="C2555" s="602" t="s">
        <v>497</v>
      </c>
      <c r="D2555" s="602" t="s">
        <v>499</v>
      </c>
      <c r="E2555" s="602" t="s">
        <v>497</v>
      </c>
      <c r="F2555" s="602" t="s">
        <v>498</v>
      </c>
      <c r="G2555" s="602" t="s">
        <v>499</v>
      </c>
      <c r="H2555" s="602" t="s">
        <v>499</v>
      </c>
      <c r="I2555" s="602" t="s">
        <v>498</v>
      </c>
      <c r="J2555" s="602" t="s">
        <v>498</v>
      </c>
      <c r="K2555" s="602" t="s">
        <v>498</v>
      </c>
      <c r="L2555" s="602" t="s">
        <v>498</v>
      </c>
      <c r="M2555" s="602" t="s">
        <v>499</v>
      </c>
      <c r="N2555" s="602" t="s">
        <v>499</v>
      </c>
      <c r="O2555" s="602" t="s">
        <v>499</v>
      </c>
      <c r="P2555" s="602" t="s">
        <v>498</v>
      </c>
      <c r="Q2555" s="602" t="s">
        <v>498</v>
      </c>
      <c r="R2555" s="602" t="s">
        <v>498</v>
      </c>
      <c r="S2555" s="602" t="s">
        <v>499</v>
      </c>
      <c r="T2555" s="602" t="s">
        <v>498</v>
      </c>
      <c r="U2555" s="602" t="s">
        <v>498</v>
      </c>
      <c r="V2555" s="602" t="s">
        <v>498</v>
      </c>
      <c r="W2555" s="602" t="s">
        <v>498</v>
      </c>
      <c r="X2555" s="602" t="s">
        <v>498</v>
      </c>
    </row>
    <row r="2556" spans="1:24" s="602" customFormat="1">
      <c r="A2556" s="602">
        <v>422564</v>
      </c>
      <c r="B2556" s="602" t="s">
        <v>5842</v>
      </c>
      <c r="C2556" s="602" t="s">
        <v>497</v>
      </c>
      <c r="D2556" s="602" t="s">
        <v>499</v>
      </c>
      <c r="E2556" s="602" t="s">
        <v>497</v>
      </c>
      <c r="F2556" s="602" t="s">
        <v>499</v>
      </c>
      <c r="G2556" s="602" t="s">
        <v>497</v>
      </c>
      <c r="H2556" s="602" t="s">
        <v>499</v>
      </c>
      <c r="I2556" s="602" t="s">
        <v>499</v>
      </c>
      <c r="J2556" s="602" t="s">
        <v>499</v>
      </c>
      <c r="K2556" s="602" t="s">
        <v>499</v>
      </c>
      <c r="L2556" s="602" t="s">
        <v>499</v>
      </c>
      <c r="M2556" s="602" t="s">
        <v>497</v>
      </c>
      <c r="N2556" s="602" t="s">
        <v>499</v>
      </c>
      <c r="O2556" s="602" t="s">
        <v>499</v>
      </c>
      <c r="P2556" s="602" t="s">
        <v>499</v>
      </c>
      <c r="Q2556" s="602" t="s">
        <v>499</v>
      </c>
      <c r="R2556" s="602" t="s">
        <v>499</v>
      </c>
      <c r="S2556" s="602" t="s">
        <v>499</v>
      </c>
      <c r="T2556" s="602" t="s">
        <v>498</v>
      </c>
      <c r="U2556" s="602" t="s">
        <v>498</v>
      </c>
      <c r="V2556" s="602" t="s">
        <v>498</v>
      </c>
      <c r="W2556" s="602" t="s">
        <v>498</v>
      </c>
      <c r="X2556" s="602" t="s">
        <v>498</v>
      </c>
    </row>
    <row r="2557" spans="1:24" s="602" customFormat="1">
      <c r="A2557" s="602">
        <v>422095</v>
      </c>
      <c r="B2557" s="602" t="s">
        <v>5842</v>
      </c>
      <c r="C2557" s="602" t="s">
        <v>497</v>
      </c>
      <c r="D2557" s="602" t="s">
        <v>499</v>
      </c>
      <c r="E2557" s="602" t="s">
        <v>497</v>
      </c>
      <c r="F2557" s="602" t="s">
        <v>497</v>
      </c>
      <c r="G2557" s="602" t="s">
        <v>499</v>
      </c>
      <c r="H2557" s="602" t="s">
        <v>498</v>
      </c>
      <c r="I2557" s="602" t="s">
        <v>497</v>
      </c>
      <c r="J2557" s="602" t="s">
        <v>497</v>
      </c>
      <c r="K2557" s="602" t="s">
        <v>499</v>
      </c>
      <c r="L2557" s="602" t="s">
        <v>498</v>
      </c>
      <c r="M2557" s="602" t="s">
        <v>497</v>
      </c>
      <c r="N2557" s="602" t="s">
        <v>498</v>
      </c>
      <c r="O2557" s="602" t="s">
        <v>499</v>
      </c>
      <c r="P2557" s="602" t="s">
        <v>499</v>
      </c>
      <c r="Q2557" s="602" t="s">
        <v>498</v>
      </c>
      <c r="R2557" s="602" t="s">
        <v>498</v>
      </c>
      <c r="S2557" s="602" t="s">
        <v>498</v>
      </c>
      <c r="T2557" s="602" t="s">
        <v>498</v>
      </c>
      <c r="U2557" s="602" t="s">
        <v>498</v>
      </c>
      <c r="V2557" s="602" t="s">
        <v>498</v>
      </c>
      <c r="W2557" s="602" t="s">
        <v>498</v>
      </c>
      <c r="X2557" s="602" t="s">
        <v>498</v>
      </c>
    </row>
    <row r="2558" spans="1:24" s="602" customFormat="1">
      <c r="A2558" s="602">
        <v>416969</v>
      </c>
      <c r="B2558" s="602" t="s">
        <v>5842</v>
      </c>
      <c r="C2558" s="602" t="s">
        <v>497</v>
      </c>
      <c r="D2558" s="602" t="s">
        <v>499</v>
      </c>
      <c r="E2558" s="602" t="s">
        <v>497</v>
      </c>
      <c r="F2558" s="602" t="s">
        <v>497</v>
      </c>
      <c r="G2558" s="602" t="s">
        <v>497</v>
      </c>
      <c r="H2558" s="602" t="s">
        <v>497</v>
      </c>
      <c r="I2558" s="602" t="s">
        <v>497</v>
      </c>
      <c r="J2558" s="602" t="s">
        <v>499</v>
      </c>
      <c r="K2558" s="602" t="s">
        <v>497</v>
      </c>
      <c r="L2558" s="602" t="s">
        <v>498</v>
      </c>
      <c r="M2558" s="602" t="s">
        <v>499</v>
      </c>
      <c r="N2558" s="602" t="s">
        <v>497</v>
      </c>
      <c r="O2558" s="602" t="s">
        <v>499</v>
      </c>
      <c r="P2558" s="602" t="s">
        <v>499</v>
      </c>
      <c r="Q2558" s="602" t="s">
        <v>498</v>
      </c>
      <c r="R2558" s="602" t="s">
        <v>498</v>
      </c>
      <c r="S2558" s="602" t="s">
        <v>498</v>
      </c>
      <c r="T2558" s="602" t="s">
        <v>499</v>
      </c>
      <c r="U2558" s="602" t="s">
        <v>497</v>
      </c>
      <c r="V2558" s="602" t="s">
        <v>497</v>
      </c>
      <c r="W2558" s="602" t="s">
        <v>499</v>
      </c>
      <c r="X2558" s="602" t="s">
        <v>499</v>
      </c>
    </row>
    <row r="2559" spans="1:24" s="602" customFormat="1">
      <c r="A2559" s="602">
        <v>424040</v>
      </c>
      <c r="B2559" s="602" t="s">
        <v>5842</v>
      </c>
      <c r="C2559" s="602" t="s">
        <v>497</v>
      </c>
      <c r="D2559" s="602" t="s">
        <v>499</v>
      </c>
      <c r="E2559" s="602" t="s">
        <v>497</v>
      </c>
      <c r="F2559" s="602" t="s">
        <v>499</v>
      </c>
      <c r="G2559" s="602" t="s">
        <v>499</v>
      </c>
      <c r="H2559" s="602" t="s">
        <v>497</v>
      </c>
      <c r="I2559" s="602" t="s">
        <v>499</v>
      </c>
      <c r="J2559" s="602" t="s">
        <v>499</v>
      </c>
      <c r="K2559" s="602" t="s">
        <v>499</v>
      </c>
      <c r="L2559" s="602" t="s">
        <v>498</v>
      </c>
      <c r="M2559" s="602" t="s">
        <v>498</v>
      </c>
      <c r="N2559" s="602" t="s">
        <v>498</v>
      </c>
      <c r="O2559" s="602" t="s">
        <v>498</v>
      </c>
      <c r="P2559" s="602" t="s">
        <v>498</v>
      </c>
      <c r="Q2559" s="602" t="s">
        <v>498</v>
      </c>
      <c r="R2559" s="602" t="s">
        <v>498</v>
      </c>
      <c r="S2559" s="602" t="s">
        <v>498</v>
      </c>
      <c r="T2559" s="602" t="s">
        <v>498</v>
      </c>
      <c r="U2559" s="602" t="s">
        <v>498</v>
      </c>
      <c r="V2559" s="602" t="s">
        <v>498</v>
      </c>
      <c r="W2559" s="602" t="s">
        <v>498</v>
      </c>
      <c r="X2559" s="602" t="s">
        <v>498</v>
      </c>
    </row>
    <row r="2560" spans="1:24" s="602" customFormat="1">
      <c r="A2560" s="602">
        <v>414397</v>
      </c>
      <c r="B2560" s="602" t="s">
        <v>5842</v>
      </c>
      <c r="C2560" s="602" t="s">
        <v>497</v>
      </c>
      <c r="D2560" s="602" t="s">
        <v>499</v>
      </c>
      <c r="E2560" s="602" t="s">
        <v>497</v>
      </c>
      <c r="F2560" s="602" t="s">
        <v>499</v>
      </c>
      <c r="G2560" s="602" t="s">
        <v>499</v>
      </c>
      <c r="H2560" s="602" t="s">
        <v>499</v>
      </c>
      <c r="I2560" s="602" t="s">
        <v>497</v>
      </c>
      <c r="J2560" s="602" t="s">
        <v>499</v>
      </c>
      <c r="K2560" s="602" t="s">
        <v>499</v>
      </c>
      <c r="L2560" s="602" t="s">
        <v>497</v>
      </c>
      <c r="M2560" s="602" t="s">
        <v>499</v>
      </c>
      <c r="N2560" s="602" t="s">
        <v>498</v>
      </c>
      <c r="O2560" s="602" t="s">
        <v>499</v>
      </c>
      <c r="P2560" s="602" t="s">
        <v>498</v>
      </c>
      <c r="Q2560" s="602" t="s">
        <v>497</v>
      </c>
      <c r="R2560" s="602" t="s">
        <v>498</v>
      </c>
      <c r="S2560" s="602" t="s">
        <v>499</v>
      </c>
      <c r="T2560" s="602" t="s">
        <v>498</v>
      </c>
      <c r="U2560" s="602" t="s">
        <v>498</v>
      </c>
      <c r="V2560" s="602" t="s">
        <v>498</v>
      </c>
      <c r="W2560" s="602" t="s">
        <v>498</v>
      </c>
      <c r="X2560" s="602" t="s">
        <v>498</v>
      </c>
    </row>
    <row r="2561" spans="1:24" s="602" customFormat="1">
      <c r="A2561" s="602">
        <v>422425</v>
      </c>
      <c r="B2561" s="602" t="s">
        <v>5842</v>
      </c>
      <c r="C2561" s="602" t="s">
        <v>497</v>
      </c>
      <c r="D2561" s="602" t="s">
        <v>499</v>
      </c>
      <c r="E2561" s="602" t="s">
        <v>497</v>
      </c>
      <c r="F2561" s="602" t="s">
        <v>497</v>
      </c>
      <c r="G2561" s="602" t="s">
        <v>497</v>
      </c>
      <c r="H2561" s="602" t="s">
        <v>499</v>
      </c>
      <c r="I2561" s="602" t="s">
        <v>499</v>
      </c>
      <c r="J2561" s="602" t="s">
        <v>498</v>
      </c>
      <c r="K2561" s="602" t="s">
        <v>497</v>
      </c>
      <c r="L2561" s="602" t="s">
        <v>498</v>
      </c>
      <c r="M2561" s="602" t="s">
        <v>499</v>
      </c>
      <c r="N2561" s="602" t="s">
        <v>499</v>
      </c>
      <c r="O2561" s="602" t="s">
        <v>499</v>
      </c>
      <c r="P2561" s="602" t="s">
        <v>499</v>
      </c>
      <c r="Q2561" s="602" t="s">
        <v>499</v>
      </c>
      <c r="R2561" s="602" t="s">
        <v>498</v>
      </c>
      <c r="S2561" s="602" t="s">
        <v>499</v>
      </c>
      <c r="T2561" s="602" t="s">
        <v>498</v>
      </c>
      <c r="U2561" s="602" t="s">
        <v>498</v>
      </c>
      <c r="V2561" s="602" t="s">
        <v>498</v>
      </c>
      <c r="W2561" s="602" t="s">
        <v>498</v>
      </c>
      <c r="X2561" s="602" t="s">
        <v>498</v>
      </c>
    </row>
    <row r="2562" spans="1:24" s="602" customFormat="1">
      <c r="A2562" s="602">
        <v>404912</v>
      </c>
      <c r="B2562" s="602" t="s">
        <v>5842</v>
      </c>
      <c r="C2562" s="602" t="s">
        <v>497</v>
      </c>
      <c r="D2562" s="602" t="s">
        <v>499</v>
      </c>
      <c r="E2562" s="602" t="s">
        <v>497</v>
      </c>
      <c r="F2562" s="602" t="s">
        <v>497</v>
      </c>
      <c r="G2562" s="602" t="s">
        <v>497</v>
      </c>
      <c r="H2562" s="602" t="s">
        <v>498</v>
      </c>
      <c r="I2562" s="602" t="s">
        <v>497</v>
      </c>
      <c r="J2562" s="602" t="s">
        <v>497</v>
      </c>
      <c r="K2562" s="602" t="s">
        <v>497</v>
      </c>
      <c r="L2562" s="602" t="s">
        <v>498</v>
      </c>
      <c r="M2562" s="602" t="s">
        <v>497</v>
      </c>
      <c r="N2562" s="602" t="s">
        <v>498</v>
      </c>
      <c r="O2562" s="602" t="s">
        <v>499</v>
      </c>
      <c r="P2562" s="602" t="s">
        <v>498</v>
      </c>
      <c r="Q2562" s="602" t="s">
        <v>497</v>
      </c>
      <c r="R2562" s="602" t="s">
        <v>498</v>
      </c>
      <c r="S2562" s="602" t="s">
        <v>499</v>
      </c>
      <c r="T2562" s="602" t="s">
        <v>499</v>
      </c>
      <c r="U2562" s="602" t="s">
        <v>497</v>
      </c>
      <c r="V2562" s="602" t="s">
        <v>497</v>
      </c>
      <c r="W2562" s="602" t="s">
        <v>499</v>
      </c>
      <c r="X2562" s="602" t="s">
        <v>498</v>
      </c>
    </row>
    <row r="2563" spans="1:24" s="602" customFormat="1">
      <c r="A2563" s="602">
        <v>419129</v>
      </c>
      <c r="B2563" s="602" t="s">
        <v>5842</v>
      </c>
      <c r="C2563" s="602" t="s">
        <v>497</v>
      </c>
      <c r="D2563" s="602" t="s">
        <v>499</v>
      </c>
      <c r="E2563" s="602" t="s">
        <v>497</v>
      </c>
      <c r="F2563" s="602" t="s">
        <v>497</v>
      </c>
      <c r="G2563" s="602" t="s">
        <v>497</v>
      </c>
      <c r="H2563" s="602" t="s">
        <v>497</v>
      </c>
      <c r="I2563" s="602" t="s">
        <v>499</v>
      </c>
      <c r="J2563" s="602" t="s">
        <v>497</v>
      </c>
      <c r="K2563" s="602" t="s">
        <v>497</v>
      </c>
      <c r="L2563" s="602" t="s">
        <v>499</v>
      </c>
      <c r="M2563" s="602" t="s">
        <v>499</v>
      </c>
      <c r="N2563" s="602" t="s">
        <v>499</v>
      </c>
      <c r="O2563" s="602" t="s">
        <v>497</v>
      </c>
      <c r="P2563" s="602" t="s">
        <v>497</v>
      </c>
      <c r="Q2563" s="602" t="s">
        <v>497</v>
      </c>
      <c r="R2563" s="602" t="s">
        <v>498</v>
      </c>
      <c r="S2563" s="602" t="s">
        <v>499</v>
      </c>
      <c r="T2563" s="602" t="s">
        <v>499</v>
      </c>
      <c r="U2563" s="602" t="s">
        <v>499</v>
      </c>
      <c r="V2563" s="602" t="s">
        <v>497</v>
      </c>
      <c r="W2563" s="602" t="s">
        <v>498</v>
      </c>
      <c r="X2563" s="602" t="s">
        <v>499</v>
      </c>
    </row>
    <row r="2564" spans="1:24" s="602" customFormat="1">
      <c r="A2564" s="602">
        <v>418182</v>
      </c>
      <c r="B2564" s="602" t="s">
        <v>5842</v>
      </c>
      <c r="C2564" s="602" t="s">
        <v>497</v>
      </c>
      <c r="D2564" s="602" t="s">
        <v>499</v>
      </c>
      <c r="E2564" s="602" t="s">
        <v>497</v>
      </c>
      <c r="F2564" s="602" t="s">
        <v>499</v>
      </c>
      <c r="G2564" s="602" t="s">
        <v>497</v>
      </c>
      <c r="H2564" s="602" t="s">
        <v>499</v>
      </c>
      <c r="I2564" s="602" t="s">
        <v>498</v>
      </c>
      <c r="J2564" s="602" t="s">
        <v>499</v>
      </c>
      <c r="K2564" s="602" t="s">
        <v>498</v>
      </c>
      <c r="L2564" s="602" t="s">
        <v>498</v>
      </c>
      <c r="M2564" s="602" t="s">
        <v>499</v>
      </c>
      <c r="N2564" s="602" t="s">
        <v>497</v>
      </c>
      <c r="O2564" s="602" t="s">
        <v>497</v>
      </c>
      <c r="P2564" s="602" t="s">
        <v>498</v>
      </c>
      <c r="Q2564" s="602" t="s">
        <v>499</v>
      </c>
      <c r="R2564" s="602" t="s">
        <v>498</v>
      </c>
      <c r="S2564" s="602" t="s">
        <v>499</v>
      </c>
      <c r="T2564" s="602" t="s">
        <v>499</v>
      </c>
      <c r="U2564" s="602" t="s">
        <v>499</v>
      </c>
      <c r="V2564" s="602" t="s">
        <v>499</v>
      </c>
      <c r="W2564" s="602" t="s">
        <v>498</v>
      </c>
      <c r="X2564" s="602" t="s">
        <v>499</v>
      </c>
    </row>
    <row r="2565" spans="1:24" s="602" customFormat="1">
      <c r="A2565" s="602">
        <v>419543</v>
      </c>
      <c r="B2565" s="602" t="s">
        <v>5842</v>
      </c>
      <c r="C2565" s="602" t="s">
        <v>497</v>
      </c>
      <c r="D2565" s="602" t="s">
        <v>499</v>
      </c>
      <c r="E2565" s="602" t="s">
        <v>497</v>
      </c>
      <c r="F2565" s="602" t="s">
        <v>497</v>
      </c>
      <c r="G2565" s="602" t="s">
        <v>497</v>
      </c>
      <c r="H2565" s="602" t="s">
        <v>497</v>
      </c>
      <c r="I2565" s="602" t="s">
        <v>498</v>
      </c>
      <c r="J2565" s="602" t="s">
        <v>499</v>
      </c>
      <c r="K2565" s="602" t="s">
        <v>497</v>
      </c>
      <c r="L2565" s="602" t="s">
        <v>498</v>
      </c>
      <c r="M2565" s="602" t="s">
        <v>499</v>
      </c>
      <c r="N2565" s="602" t="s">
        <v>499</v>
      </c>
      <c r="O2565" s="602" t="s">
        <v>499</v>
      </c>
      <c r="P2565" s="602" t="s">
        <v>497</v>
      </c>
      <c r="Q2565" s="602" t="s">
        <v>498</v>
      </c>
      <c r="R2565" s="602" t="s">
        <v>499</v>
      </c>
      <c r="S2565" s="602" t="s">
        <v>499</v>
      </c>
      <c r="T2565" s="602" t="s">
        <v>498</v>
      </c>
      <c r="U2565" s="602" t="s">
        <v>499</v>
      </c>
      <c r="V2565" s="602" t="s">
        <v>499</v>
      </c>
      <c r="W2565" s="602" t="s">
        <v>498</v>
      </c>
      <c r="X2565" s="602" t="s">
        <v>498</v>
      </c>
    </row>
    <row r="2566" spans="1:24" s="602" customFormat="1">
      <c r="A2566" s="602">
        <v>418742</v>
      </c>
      <c r="B2566" s="602" t="s">
        <v>5842</v>
      </c>
      <c r="C2566" s="602" t="s">
        <v>497</v>
      </c>
      <c r="D2566" s="602" t="s">
        <v>499</v>
      </c>
      <c r="E2566" s="602" t="s">
        <v>497</v>
      </c>
      <c r="F2566" s="602" t="s">
        <v>497</v>
      </c>
      <c r="G2566" s="602" t="s">
        <v>497</v>
      </c>
      <c r="H2566" s="602" t="s">
        <v>497</v>
      </c>
      <c r="I2566" s="602" t="s">
        <v>499</v>
      </c>
      <c r="J2566" s="602" t="s">
        <v>497</v>
      </c>
      <c r="K2566" s="602" t="s">
        <v>499</v>
      </c>
      <c r="L2566" s="602" t="s">
        <v>499</v>
      </c>
      <c r="M2566" s="602" t="s">
        <v>499</v>
      </c>
      <c r="N2566" s="602" t="s">
        <v>497</v>
      </c>
      <c r="O2566" s="602" t="s">
        <v>499</v>
      </c>
      <c r="P2566" s="602" t="s">
        <v>497</v>
      </c>
      <c r="Q2566" s="602" t="s">
        <v>497</v>
      </c>
      <c r="R2566" s="602" t="s">
        <v>497</v>
      </c>
      <c r="S2566" s="602" t="s">
        <v>499</v>
      </c>
      <c r="T2566" s="602" t="s">
        <v>499</v>
      </c>
      <c r="U2566" s="602" t="s">
        <v>497</v>
      </c>
      <c r="V2566" s="602" t="s">
        <v>497</v>
      </c>
      <c r="W2566" s="602" t="s">
        <v>499</v>
      </c>
      <c r="X2566" s="602" t="s">
        <v>499</v>
      </c>
    </row>
    <row r="2567" spans="1:24" s="602" customFormat="1">
      <c r="A2567" s="602">
        <v>417798</v>
      </c>
      <c r="B2567" s="602" t="s">
        <v>5842</v>
      </c>
      <c r="C2567" s="602" t="s">
        <v>497</v>
      </c>
      <c r="D2567" s="602" t="s">
        <v>499</v>
      </c>
      <c r="E2567" s="602" t="s">
        <v>497</v>
      </c>
      <c r="F2567" s="602" t="s">
        <v>497</v>
      </c>
      <c r="G2567" s="602" t="s">
        <v>497</v>
      </c>
      <c r="H2567" s="602" t="s">
        <v>497</v>
      </c>
      <c r="I2567" s="602" t="s">
        <v>499</v>
      </c>
      <c r="J2567" s="602" t="s">
        <v>499</v>
      </c>
      <c r="K2567" s="602" t="s">
        <v>497</v>
      </c>
      <c r="L2567" s="602" t="s">
        <v>497</v>
      </c>
      <c r="M2567" s="602" t="s">
        <v>499</v>
      </c>
      <c r="N2567" s="602" t="s">
        <v>497</v>
      </c>
      <c r="O2567" s="602" t="s">
        <v>497</v>
      </c>
      <c r="P2567" s="602" t="s">
        <v>499</v>
      </c>
      <c r="Q2567" s="602" t="s">
        <v>497</v>
      </c>
      <c r="R2567" s="602" t="s">
        <v>499</v>
      </c>
      <c r="S2567" s="602" t="s">
        <v>497</v>
      </c>
      <c r="T2567" s="602" t="s">
        <v>499</v>
      </c>
      <c r="U2567" s="602" t="s">
        <v>499</v>
      </c>
      <c r="V2567" s="602" t="s">
        <v>499</v>
      </c>
      <c r="W2567" s="602" t="s">
        <v>499</v>
      </c>
      <c r="X2567" s="602" t="s">
        <v>499</v>
      </c>
    </row>
    <row r="2568" spans="1:24" s="602" customFormat="1">
      <c r="A2568" s="602">
        <v>417096</v>
      </c>
      <c r="B2568" s="602" t="s">
        <v>5842</v>
      </c>
      <c r="C2568" s="602" t="s">
        <v>497</v>
      </c>
      <c r="D2568" s="602" t="s">
        <v>499</v>
      </c>
      <c r="E2568" s="602" t="s">
        <v>497</v>
      </c>
      <c r="F2568" s="602" t="s">
        <v>499</v>
      </c>
      <c r="G2568" s="602" t="s">
        <v>497</v>
      </c>
      <c r="H2568" s="602" t="s">
        <v>499</v>
      </c>
      <c r="I2568" s="602" t="s">
        <v>497</v>
      </c>
      <c r="J2568" s="602" t="s">
        <v>499</v>
      </c>
      <c r="K2568" s="602" t="s">
        <v>499</v>
      </c>
      <c r="L2568" s="602" t="s">
        <v>498</v>
      </c>
      <c r="M2568" s="602" t="s">
        <v>499</v>
      </c>
      <c r="N2568" s="602" t="s">
        <v>499</v>
      </c>
      <c r="O2568" s="602" t="s">
        <v>499</v>
      </c>
      <c r="P2568" s="602" t="s">
        <v>497</v>
      </c>
      <c r="Q2568" s="602" t="s">
        <v>498</v>
      </c>
      <c r="R2568" s="602" t="s">
        <v>499</v>
      </c>
      <c r="S2568" s="602" t="s">
        <v>497</v>
      </c>
      <c r="T2568" s="602" t="s">
        <v>497</v>
      </c>
      <c r="U2568" s="602" t="s">
        <v>499</v>
      </c>
      <c r="V2568" s="602" t="s">
        <v>497</v>
      </c>
      <c r="W2568" s="602" t="s">
        <v>498</v>
      </c>
      <c r="X2568" s="602" t="s">
        <v>497</v>
      </c>
    </row>
    <row r="2569" spans="1:24" s="602" customFormat="1">
      <c r="A2569" s="602">
        <v>404006</v>
      </c>
      <c r="B2569" s="602" t="s">
        <v>5842</v>
      </c>
      <c r="C2569" s="602" t="s">
        <v>497</v>
      </c>
      <c r="D2569" s="602" t="s">
        <v>499</v>
      </c>
      <c r="E2569" s="602" t="s">
        <v>497</v>
      </c>
      <c r="F2569" s="602" t="s">
        <v>498</v>
      </c>
      <c r="G2569" s="602" t="s">
        <v>498</v>
      </c>
      <c r="H2569" s="602" t="s">
        <v>498</v>
      </c>
      <c r="I2569" s="602" t="s">
        <v>497</v>
      </c>
      <c r="J2569" s="602" t="s">
        <v>497</v>
      </c>
      <c r="K2569" s="602" t="s">
        <v>497</v>
      </c>
      <c r="L2569" s="602" t="s">
        <v>497</v>
      </c>
      <c r="M2569" s="602" t="s">
        <v>499</v>
      </c>
      <c r="N2569" s="602" t="s">
        <v>498</v>
      </c>
      <c r="O2569" s="602" t="s">
        <v>497</v>
      </c>
      <c r="P2569" s="602" t="s">
        <v>497</v>
      </c>
      <c r="Q2569" s="602" t="s">
        <v>498</v>
      </c>
      <c r="R2569" s="602" t="s">
        <v>498</v>
      </c>
      <c r="S2569" s="602" t="s">
        <v>498</v>
      </c>
      <c r="T2569" s="602" t="s">
        <v>498</v>
      </c>
      <c r="U2569" s="602" t="s">
        <v>498</v>
      </c>
      <c r="V2569" s="602" t="s">
        <v>498</v>
      </c>
      <c r="W2569" s="602" t="s">
        <v>498</v>
      </c>
      <c r="X2569" s="602" t="s">
        <v>498</v>
      </c>
    </row>
    <row r="2570" spans="1:24" s="602" customFormat="1">
      <c r="A2570" s="602">
        <v>409260</v>
      </c>
      <c r="B2570" s="602" t="s">
        <v>5842</v>
      </c>
      <c r="C2570" s="602" t="s">
        <v>497</v>
      </c>
      <c r="D2570" s="602" t="s">
        <v>499</v>
      </c>
      <c r="E2570" s="602" t="s">
        <v>497</v>
      </c>
      <c r="F2570" s="602" t="s">
        <v>499</v>
      </c>
      <c r="G2570" s="602" t="s">
        <v>499</v>
      </c>
      <c r="H2570" s="602" t="s">
        <v>497</v>
      </c>
      <c r="I2570" s="602" t="s">
        <v>499</v>
      </c>
      <c r="J2570" s="602" t="s">
        <v>497</v>
      </c>
      <c r="K2570" s="602" t="s">
        <v>497</v>
      </c>
      <c r="L2570" s="602" t="s">
        <v>497</v>
      </c>
      <c r="M2570" s="602" t="s">
        <v>497</v>
      </c>
      <c r="N2570" s="602" t="s">
        <v>498</v>
      </c>
      <c r="O2570" s="602" t="s">
        <v>499</v>
      </c>
      <c r="P2570" s="602" t="s">
        <v>499</v>
      </c>
      <c r="Q2570" s="602" t="s">
        <v>499</v>
      </c>
      <c r="R2570" s="602" t="s">
        <v>498</v>
      </c>
      <c r="S2570" s="602" t="s">
        <v>498</v>
      </c>
      <c r="T2570" s="602" t="s">
        <v>498</v>
      </c>
      <c r="U2570" s="602" t="s">
        <v>498</v>
      </c>
      <c r="V2570" s="602" t="s">
        <v>498</v>
      </c>
      <c r="W2570" s="602" t="s">
        <v>498</v>
      </c>
      <c r="X2570" s="602" t="s">
        <v>498</v>
      </c>
    </row>
    <row r="2571" spans="1:24" s="602" customFormat="1">
      <c r="A2571" s="602">
        <v>409935</v>
      </c>
      <c r="B2571" s="602" t="s">
        <v>5842</v>
      </c>
      <c r="C2571" s="602" t="s">
        <v>497</v>
      </c>
      <c r="D2571" s="602" t="s">
        <v>499</v>
      </c>
      <c r="E2571" s="602" t="s">
        <v>497</v>
      </c>
      <c r="F2571" s="602" t="s">
        <v>499</v>
      </c>
      <c r="G2571" s="602" t="s">
        <v>499</v>
      </c>
      <c r="H2571" s="602" t="s">
        <v>497</v>
      </c>
      <c r="I2571" s="602" t="s">
        <v>497</v>
      </c>
      <c r="J2571" s="602" t="s">
        <v>497</v>
      </c>
      <c r="K2571" s="602" t="s">
        <v>499</v>
      </c>
      <c r="L2571" s="602" t="s">
        <v>498</v>
      </c>
      <c r="M2571" s="602" t="s">
        <v>497</v>
      </c>
      <c r="N2571" s="602" t="s">
        <v>497</v>
      </c>
      <c r="O2571" s="602" t="s">
        <v>497</v>
      </c>
      <c r="P2571" s="602" t="s">
        <v>497</v>
      </c>
      <c r="Q2571" s="602" t="s">
        <v>498</v>
      </c>
      <c r="R2571" s="602" t="s">
        <v>498</v>
      </c>
      <c r="S2571" s="602" t="s">
        <v>498</v>
      </c>
      <c r="T2571" s="602" t="s">
        <v>498</v>
      </c>
      <c r="U2571" s="602" t="s">
        <v>498</v>
      </c>
      <c r="V2571" s="602" t="s">
        <v>498</v>
      </c>
      <c r="W2571" s="602" t="s">
        <v>498</v>
      </c>
      <c r="X2571" s="602" t="s">
        <v>498</v>
      </c>
    </row>
    <row r="2572" spans="1:24" s="602" customFormat="1">
      <c r="A2572" s="602">
        <v>409990</v>
      </c>
      <c r="B2572" s="602" t="s">
        <v>5842</v>
      </c>
      <c r="C2572" s="602" t="s">
        <v>497</v>
      </c>
      <c r="D2572" s="602" t="s">
        <v>499</v>
      </c>
      <c r="E2572" s="602" t="s">
        <v>497</v>
      </c>
      <c r="F2572" s="602" t="s">
        <v>499</v>
      </c>
      <c r="G2572" s="602" t="s">
        <v>499</v>
      </c>
      <c r="H2572" s="602" t="s">
        <v>499</v>
      </c>
      <c r="I2572" s="602" t="s">
        <v>499</v>
      </c>
      <c r="J2572" s="602" t="s">
        <v>497</v>
      </c>
      <c r="K2572" s="602" t="s">
        <v>498</v>
      </c>
      <c r="L2572" s="602" t="s">
        <v>497</v>
      </c>
      <c r="M2572" s="602" t="s">
        <v>497</v>
      </c>
      <c r="N2572" s="602" t="s">
        <v>498</v>
      </c>
      <c r="O2572" s="602" t="s">
        <v>498</v>
      </c>
      <c r="P2572" s="602" t="s">
        <v>498</v>
      </c>
      <c r="Q2572" s="602" t="s">
        <v>498</v>
      </c>
      <c r="R2572" s="602" t="s">
        <v>498</v>
      </c>
      <c r="S2572" s="602" t="s">
        <v>498</v>
      </c>
      <c r="T2572" s="602" t="s">
        <v>498</v>
      </c>
      <c r="U2572" s="602" t="s">
        <v>498</v>
      </c>
      <c r="V2572" s="602" t="s">
        <v>498</v>
      </c>
      <c r="W2572" s="602" t="s">
        <v>498</v>
      </c>
      <c r="X2572" s="602" t="s">
        <v>498</v>
      </c>
    </row>
    <row r="2573" spans="1:24" s="602" customFormat="1">
      <c r="A2573" s="602">
        <v>410127</v>
      </c>
      <c r="B2573" s="602" t="s">
        <v>5842</v>
      </c>
      <c r="C2573" s="602" t="s">
        <v>497</v>
      </c>
      <c r="D2573" s="602" t="s">
        <v>499</v>
      </c>
      <c r="E2573" s="602" t="s">
        <v>497</v>
      </c>
      <c r="F2573" s="602" t="s">
        <v>499</v>
      </c>
      <c r="G2573" s="602" t="s">
        <v>499</v>
      </c>
      <c r="H2573" s="602" t="s">
        <v>499</v>
      </c>
      <c r="I2573" s="602" t="s">
        <v>499</v>
      </c>
      <c r="J2573" s="602" t="s">
        <v>497</v>
      </c>
      <c r="K2573" s="602" t="s">
        <v>497</v>
      </c>
      <c r="L2573" s="602" t="s">
        <v>498</v>
      </c>
      <c r="M2573" s="602" t="s">
        <v>497</v>
      </c>
      <c r="N2573" s="602" t="s">
        <v>498</v>
      </c>
      <c r="O2573" s="602" t="s">
        <v>499</v>
      </c>
      <c r="P2573" s="602" t="s">
        <v>499</v>
      </c>
      <c r="Q2573" s="602" t="s">
        <v>499</v>
      </c>
      <c r="R2573" s="602" t="s">
        <v>498</v>
      </c>
      <c r="S2573" s="602" t="s">
        <v>498</v>
      </c>
      <c r="T2573" s="602" t="s">
        <v>498</v>
      </c>
      <c r="U2573" s="602" t="s">
        <v>498</v>
      </c>
      <c r="V2573" s="602" t="s">
        <v>498</v>
      </c>
      <c r="W2573" s="602" t="s">
        <v>498</v>
      </c>
      <c r="X2573" s="602" t="s">
        <v>498</v>
      </c>
    </row>
    <row r="2574" spans="1:24" s="602" customFormat="1">
      <c r="A2574" s="602">
        <v>410505</v>
      </c>
      <c r="B2574" s="602" t="s">
        <v>5842</v>
      </c>
      <c r="C2574" s="602" t="s">
        <v>497</v>
      </c>
      <c r="D2574" s="602" t="s">
        <v>499</v>
      </c>
      <c r="E2574" s="602" t="s">
        <v>497</v>
      </c>
      <c r="F2574" s="602" t="s">
        <v>499</v>
      </c>
      <c r="G2574" s="602" t="s">
        <v>499</v>
      </c>
      <c r="H2574" s="602" t="s">
        <v>499</v>
      </c>
      <c r="I2574" s="602" t="s">
        <v>497</v>
      </c>
      <c r="J2574" s="602" t="s">
        <v>499</v>
      </c>
      <c r="K2574" s="602" t="s">
        <v>497</v>
      </c>
      <c r="L2574" s="602" t="s">
        <v>499</v>
      </c>
      <c r="M2574" s="602" t="s">
        <v>499</v>
      </c>
      <c r="N2574" s="602" t="s">
        <v>498</v>
      </c>
      <c r="O2574" s="602" t="s">
        <v>498</v>
      </c>
      <c r="P2574" s="602" t="s">
        <v>498</v>
      </c>
      <c r="Q2574" s="602" t="s">
        <v>498</v>
      </c>
      <c r="R2574" s="602" t="s">
        <v>498</v>
      </c>
      <c r="S2574" s="602" t="s">
        <v>498</v>
      </c>
      <c r="T2574" s="602" t="s">
        <v>498</v>
      </c>
      <c r="U2574" s="602" t="s">
        <v>498</v>
      </c>
      <c r="V2574" s="602" t="s">
        <v>498</v>
      </c>
      <c r="W2574" s="602" t="s">
        <v>498</v>
      </c>
      <c r="X2574" s="602" t="s">
        <v>498</v>
      </c>
    </row>
    <row r="2575" spans="1:24" s="602" customFormat="1">
      <c r="A2575" s="602">
        <v>411751</v>
      </c>
      <c r="B2575" s="602" t="s">
        <v>5842</v>
      </c>
      <c r="C2575" s="602" t="s">
        <v>497</v>
      </c>
      <c r="D2575" s="602" t="s">
        <v>499</v>
      </c>
      <c r="E2575" s="602" t="s">
        <v>497</v>
      </c>
      <c r="F2575" s="602" t="s">
        <v>499</v>
      </c>
      <c r="G2575" s="602" t="s">
        <v>499</v>
      </c>
      <c r="H2575" s="602" t="s">
        <v>497</v>
      </c>
      <c r="I2575" s="602" t="s">
        <v>497</v>
      </c>
      <c r="J2575" s="602" t="s">
        <v>499</v>
      </c>
      <c r="K2575" s="602" t="s">
        <v>498</v>
      </c>
      <c r="L2575" s="602" t="s">
        <v>498</v>
      </c>
      <c r="M2575" s="602" t="s">
        <v>499</v>
      </c>
      <c r="N2575" s="602" t="s">
        <v>497</v>
      </c>
      <c r="O2575" s="602" t="s">
        <v>497</v>
      </c>
      <c r="P2575" s="602" t="s">
        <v>497</v>
      </c>
      <c r="Q2575" s="602" t="s">
        <v>497</v>
      </c>
      <c r="R2575" s="602" t="s">
        <v>498</v>
      </c>
      <c r="S2575" s="602" t="s">
        <v>498</v>
      </c>
      <c r="T2575" s="602" t="s">
        <v>498</v>
      </c>
      <c r="U2575" s="602" t="s">
        <v>498</v>
      </c>
      <c r="V2575" s="602" t="s">
        <v>498</v>
      </c>
      <c r="W2575" s="602" t="s">
        <v>498</v>
      </c>
      <c r="X2575" s="602" t="s">
        <v>498</v>
      </c>
    </row>
    <row r="2576" spans="1:24" s="602" customFormat="1">
      <c r="A2576" s="602">
        <v>412598</v>
      </c>
      <c r="B2576" s="602" t="s">
        <v>5842</v>
      </c>
      <c r="C2576" s="602" t="s">
        <v>497</v>
      </c>
      <c r="D2576" s="602" t="s">
        <v>499</v>
      </c>
      <c r="E2576" s="602" t="s">
        <v>497</v>
      </c>
      <c r="F2576" s="602" t="s">
        <v>499</v>
      </c>
      <c r="G2576" s="602" t="s">
        <v>497</v>
      </c>
      <c r="H2576" s="602" t="s">
        <v>497</v>
      </c>
      <c r="I2576" s="602" t="s">
        <v>499</v>
      </c>
      <c r="J2576" s="602" t="s">
        <v>497</v>
      </c>
      <c r="K2576" s="602" t="s">
        <v>497</v>
      </c>
      <c r="L2576" s="602" t="s">
        <v>497</v>
      </c>
      <c r="M2576" s="602" t="s">
        <v>499</v>
      </c>
      <c r="N2576" s="602" t="s">
        <v>498</v>
      </c>
      <c r="O2576" s="602" t="s">
        <v>498</v>
      </c>
      <c r="P2576" s="602" t="s">
        <v>498</v>
      </c>
      <c r="Q2576" s="602" t="s">
        <v>498</v>
      </c>
      <c r="R2576" s="602" t="s">
        <v>498</v>
      </c>
      <c r="S2576" s="602" t="s">
        <v>498</v>
      </c>
      <c r="T2576" s="602" t="s">
        <v>498</v>
      </c>
      <c r="U2576" s="602" t="s">
        <v>498</v>
      </c>
      <c r="V2576" s="602" t="s">
        <v>498</v>
      </c>
      <c r="W2576" s="602" t="s">
        <v>498</v>
      </c>
      <c r="X2576" s="602" t="s">
        <v>498</v>
      </c>
    </row>
    <row r="2577" spans="1:24" s="602" customFormat="1">
      <c r="A2577" s="602">
        <v>413927</v>
      </c>
      <c r="B2577" s="602" t="s">
        <v>5842</v>
      </c>
      <c r="C2577" s="602" t="s">
        <v>497</v>
      </c>
      <c r="D2577" s="602" t="s">
        <v>499</v>
      </c>
      <c r="E2577" s="602" t="s">
        <v>497</v>
      </c>
      <c r="F2577" s="602" t="s">
        <v>499</v>
      </c>
      <c r="G2577" s="602" t="s">
        <v>499</v>
      </c>
      <c r="H2577" s="602" t="s">
        <v>497</v>
      </c>
      <c r="I2577" s="602" t="s">
        <v>497</v>
      </c>
      <c r="J2577" s="602" t="s">
        <v>497</v>
      </c>
      <c r="K2577" s="602" t="s">
        <v>499</v>
      </c>
      <c r="L2577" s="602" t="s">
        <v>497</v>
      </c>
      <c r="M2577" s="602" t="s">
        <v>499</v>
      </c>
      <c r="N2577" s="602" t="s">
        <v>498</v>
      </c>
      <c r="O2577" s="602" t="s">
        <v>498</v>
      </c>
      <c r="P2577" s="602" t="s">
        <v>498</v>
      </c>
      <c r="Q2577" s="602" t="s">
        <v>498</v>
      </c>
      <c r="R2577" s="602" t="s">
        <v>498</v>
      </c>
      <c r="S2577" s="602" t="s">
        <v>498</v>
      </c>
      <c r="T2577" s="602" t="s">
        <v>498</v>
      </c>
      <c r="U2577" s="602" t="s">
        <v>498</v>
      </c>
      <c r="V2577" s="602" t="s">
        <v>498</v>
      </c>
      <c r="W2577" s="602" t="s">
        <v>498</v>
      </c>
      <c r="X2577" s="602" t="s">
        <v>498</v>
      </c>
    </row>
    <row r="2578" spans="1:24" s="602" customFormat="1">
      <c r="A2578" s="602">
        <v>414102</v>
      </c>
      <c r="B2578" s="602" t="s">
        <v>5842</v>
      </c>
      <c r="C2578" s="602" t="s">
        <v>497</v>
      </c>
      <c r="D2578" s="602" t="s">
        <v>499</v>
      </c>
      <c r="E2578" s="602" t="s">
        <v>497</v>
      </c>
      <c r="F2578" s="602" t="s">
        <v>499</v>
      </c>
      <c r="G2578" s="602" t="s">
        <v>497</v>
      </c>
      <c r="H2578" s="602" t="s">
        <v>499</v>
      </c>
      <c r="I2578" s="602" t="s">
        <v>498</v>
      </c>
      <c r="J2578" s="602" t="s">
        <v>497</v>
      </c>
      <c r="K2578" s="602" t="s">
        <v>497</v>
      </c>
      <c r="L2578" s="602" t="s">
        <v>499</v>
      </c>
      <c r="M2578" s="602" t="s">
        <v>499</v>
      </c>
      <c r="N2578" s="602" t="s">
        <v>498</v>
      </c>
      <c r="O2578" s="602" t="s">
        <v>498</v>
      </c>
      <c r="P2578" s="602" t="s">
        <v>498</v>
      </c>
      <c r="Q2578" s="602" t="s">
        <v>498</v>
      </c>
      <c r="R2578" s="602" t="s">
        <v>498</v>
      </c>
      <c r="S2578" s="602" t="s">
        <v>498</v>
      </c>
      <c r="T2578" s="602" t="s">
        <v>498</v>
      </c>
      <c r="U2578" s="602" t="s">
        <v>498</v>
      </c>
      <c r="V2578" s="602" t="s">
        <v>498</v>
      </c>
      <c r="W2578" s="602" t="s">
        <v>498</v>
      </c>
      <c r="X2578" s="602" t="s">
        <v>498</v>
      </c>
    </row>
    <row r="2579" spans="1:24" s="602" customFormat="1">
      <c r="A2579" s="602">
        <v>417173</v>
      </c>
      <c r="B2579" s="602" t="s">
        <v>5842</v>
      </c>
      <c r="C2579" s="602" t="s">
        <v>497</v>
      </c>
      <c r="D2579" s="602" t="s">
        <v>499</v>
      </c>
      <c r="E2579" s="602" t="s">
        <v>497</v>
      </c>
      <c r="F2579" s="602" t="s">
        <v>499</v>
      </c>
      <c r="G2579" s="602" t="s">
        <v>499</v>
      </c>
      <c r="H2579" s="602" t="s">
        <v>498</v>
      </c>
      <c r="I2579" s="602" t="s">
        <v>499</v>
      </c>
      <c r="J2579" s="602" t="s">
        <v>499</v>
      </c>
      <c r="K2579" s="602" t="s">
        <v>499</v>
      </c>
      <c r="L2579" s="602" t="s">
        <v>498</v>
      </c>
      <c r="M2579" s="602" t="s">
        <v>499</v>
      </c>
      <c r="N2579" s="602" t="s">
        <v>499</v>
      </c>
      <c r="O2579" s="602" t="s">
        <v>499</v>
      </c>
      <c r="P2579" s="602" t="s">
        <v>498</v>
      </c>
      <c r="Q2579" s="602" t="s">
        <v>499</v>
      </c>
      <c r="R2579" s="602" t="s">
        <v>498</v>
      </c>
      <c r="S2579" s="602" t="s">
        <v>498</v>
      </c>
      <c r="T2579" s="602" t="s">
        <v>498</v>
      </c>
      <c r="U2579" s="602" t="s">
        <v>498</v>
      </c>
      <c r="V2579" s="602" t="s">
        <v>498</v>
      </c>
      <c r="W2579" s="602" t="s">
        <v>498</v>
      </c>
      <c r="X2579" s="602" t="s">
        <v>498</v>
      </c>
    </row>
    <row r="2580" spans="1:24" s="602" customFormat="1">
      <c r="A2580" s="602">
        <v>418312</v>
      </c>
      <c r="B2580" s="602" t="s">
        <v>5842</v>
      </c>
      <c r="C2580" s="602" t="s">
        <v>497</v>
      </c>
      <c r="D2580" s="602" t="s">
        <v>499</v>
      </c>
      <c r="E2580" s="602" t="s">
        <v>497</v>
      </c>
      <c r="F2580" s="602" t="s">
        <v>499</v>
      </c>
      <c r="G2580" s="602" t="s">
        <v>498</v>
      </c>
      <c r="H2580" s="602" t="s">
        <v>499</v>
      </c>
      <c r="I2580" s="602" t="s">
        <v>498</v>
      </c>
      <c r="J2580" s="602" t="s">
        <v>499</v>
      </c>
      <c r="K2580" s="602" t="s">
        <v>499</v>
      </c>
      <c r="L2580" s="602" t="s">
        <v>498</v>
      </c>
      <c r="M2580" s="602" t="s">
        <v>499</v>
      </c>
      <c r="N2580" s="602" t="s">
        <v>498</v>
      </c>
      <c r="O2580" s="602" t="s">
        <v>498</v>
      </c>
      <c r="P2580" s="602" t="s">
        <v>498</v>
      </c>
      <c r="Q2580" s="602" t="s">
        <v>498</v>
      </c>
      <c r="R2580" s="602" t="s">
        <v>498</v>
      </c>
      <c r="S2580" s="602" t="s">
        <v>498</v>
      </c>
      <c r="T2580" s="602" t="s">
        <v>498</v>
      </c>
      <c r="U2580" s="602" t="s">
        <v>498</v>
      </c>
      <c r="V2580" s="602" t="s">
        <v>498</v>
      </c>
      <c r="W2580" s="602" t="s">
        <v>498</v>
      </c>
      <c r="X2580" s="602" t="s">
        <v>498</v>
      </c>
    </row>
    <row r="2581" spans="1:24" s="602" customFormat="1">
      <c r="A2581" s="602">
        <v>418557</v>
      </c>
      <c r="B2581" s="602" t="s">
        <v>5842</v>
      </c>
      <c r="C2581" s="602" t="s">
        <v>497</v>
      </c>
      <c r="D2581" s="602" t="s">
        <v>499</v>
      </c>
      <c r="E2581" s="602" t="s">
        <v>497</v>
      </c>
      <c r="F2581" s="602" t="s">
        <v>499</v>
      </c>
      <c r="G2581" s="602" t="s">
        <v>499</v>
      </c>
      <c r="H2581" s="602" t="s">
        <v>499</v>
      </c>
      <c r="I2581" s="602" t="s">
        <v>499</v>
      </c>
      <c r="J2581" s="602" t="s">
        <v>499</v>
      </c>
      <c r="K2581" s="602" t="s">
        <v>497</v>
      </c>
      <c r="L2581" s="602" t="s">
        <v>499</v>
      </c>
      <c r="M2581" s="602" t="s">
        <v>497</v>
      </c>
      <c r="N2581" s="602" t="s">
        <v>498</v>
      </c>
      <c r="O2581" s="602" t="s">
        <v>498</v>
      </c>
      <c r="P2581" s="602" t="s">
        <v>498</v>
      </c>
      <c r="Q2581" s="602" t="s">
        <v>498</v>
      </c>
      <c r="R2581" s="602" t="s">
        <v>498</v>
      </c>
      <c r="S2581" s="602" t="s">
        <v>498</v>
      </c>
      <c r="T2581" s="602" t="s">
        <v>498</v>
      </c>
      <c r="U2581" s="602" t="s">
        <v>498</v>
      </c>
      <c r="V2581" s="602" t="s">
        <v>498</v>
      </c>
      <c r="W2581" s="602" t="s">
        <v>498</v>
      </c>
      <c r="X2581" s="602" t="s">
        <v>498</v>
      </c>
    </row>
    <row r="2582" spans="1:24" s="602" customFormat="1">
      <c r="A2582" s="602">
        <v>419546</v>
      </c>
      <c r="B2582" s="602" t="s">
        <v>5842</v>
      </c>
      <c r="C2582" s="602" t="s">
        <v>497</v>
      </c>
      <c r="D2582" s="602" t="s">
        <v>499</v>
      </c>
      <c r="E2582" s="602" t="s">
        <v>497</v>
      </c>
      <c r="F2582" s="602" t="s">
        <v>499</v>
      </c>
      <c r="G2582" s="602" t="s">
        <v>499</v>
      </c>
      <c r="H2582" s="602" t="s">
        <v>497</v>
      </c>
      <c r="I2582" s="602" t="s">
        <v>499</v>
      </c>
      <c r="J2582" s="602" t="s">
        <v>499</v>
      </c>
      <c r="K2582" s="602" t="s">
        <v>499</v>
      </c>
      <c r="L2582" s="602" t="s">
        <v>498</v>
      </c>
      <c r="M2582" s="602" t="s">
        <v>499</v>
      </c>
      <c r="N2582" s="602" t="s">
        <v>498</v>
      </c>
      <c r="O2582" s="602" t="s">
        <v>498</v>
      </c>
      <c r="P2582" s="602" t="s">
        <v>498</v>
      </c>
      <c r="Q2582" s="602" t="s">
        <v>498</v>
      </c>
      <c r="R2582" s="602" t="s">
        <v>498</v>
      </c>
      <c r="S2582" s="602" t="s">
        <v>498</v>
      </c>
      <c r="T2582" s="602" t="s">
        <v>498</v>
      </c>
      <c r="U2582" s="602" t="s">
        <v>498</v>
      </c>
      <c r="V2582" s="602" t="s">
        <v>498</v>
      </c>
      <c r="W2582" s="602" t="s">
        <v>498</v>
      </c>
      <c r="X2582" s="602" t="s">
        <v>498</v>
      </c>
    </row>
    <row r="2583" spans="1:24" s="602" customFormat="1">
      <c r="A2583" s="602">
        <v>422326</v>
      </c>
      <c r="B2583" s="602" t="s">
        <v>5842</v>
      </c>
      <c r="C2583" s="602" t="s">
        <v>497</v>
      </c>
      <c r="D2583" s="602" t="s">
        <v>499</v>
      </c>
      <c r="E2583" s="602" t="s">
        <v>497</v>
      </c>
      <c r="F2583" s="602" t="s">
        <v>499</v>
      </c>
      <c r="G2583" s="602" t="s">
        <v>498</v>
      </c>
      <c r="H2583" s="602" t="s">
        <v>499</v>
      </c>
      <c r="I2583" s="602" t="s">
        <v>497</v>
      </c>
      <c r="J2583" s="602" t="s">
        <v>499</v>
      </c>
      <c r="K2583" s="602" t="s">
        <v>499</v>
      </c>
      <c r="L2583" s="602" t="s">
        <v>498</v>
      </c>
      <c r="M2583" s="602" t="s">
        <v>499</v>
      </c>
      <c r="N2583" s="602" t="s">
        <v>498</v>
      </c>
      <c r="O2583" s="602" t="s">
        <v>498</v>
      </c>
      <c r="P2583" s="602" t="s">
        <v>498</v>
      </c>
      <c r="Q2583" s="602" t="s">
        <v>498</v>
      </c>
      <c r="R2583" s="602" t="s">
        <v>498</v>
      </c>
      <c r="S2583" s="602" t="s">
        <v>498</v>
      </c>
      <c r="T2583" s="602" t="s">
        <v>498</v>
      </c>
      <c r="U2583" s="602" t="s">
        <v>498</v>
      </c>
      <c r="V2583" s="602" t="s">
        <v>498</v>
      </c>
      <c r="W2583" s="602" t="s">
        <v>498</v>
      </c>
      <c r="X2583" s="602" t="s">
        <v>498</v>
      </c>
    </row>
    <row r="2584" spans="1:24" s="602" customFormat="1">
      <c r="A2584" s="602">
        <v>410087</v>
      </c>
      <c r="B2584" s="602" t="s">
        <v>5842</v>
      </c>
      <c r="C2584" s="602" t="s">
        <v>497</v>
      </c>
      <c r="D2584" s="602" t="s">
        <v>499</v>
      </c>
      <c r="E2584" s="602" t="s">
        <v>497</v>
      </c>
      <c r="F2584" s="602" t="s">
        <v>497</v>
      </c>
      <c r="G2584" s="602" t="s">
        <v>497</v>
      </c>
      <c r="H2584" s="602" t="s">
        <v>499</v>
      </c>
      <c r="I2584" s="602" t="s">
        <v>497</v>
      </c>
      <c r="J2584" s="602" t="s">
        <v>497</v>
      </c>
      <c r="K2584" s="602" t="s">
        <v>497</v>
      </c>
      <c r="L2584" s="602" t="s">
        <v>499</v>
      </c>
      <c r="M2584" s="602" t="s">
        <v>497</v>
      </c>
      <c r="N2584" s="602" t="s">
        <v>498</v>
      </c>
      <c r="O2584" s="602" t="s">
        <v>498</v>
      </c>
      <c r="P2584" s="602" t="s">
        <v>498</v>
      </c>
      <c r="Q2584" s="602" t="s">
        <v>498</v>
      </c>
      <c r="R2584" s="602" t="s">
        <v>498</v>
      </c>
      <c r="S2584" s="602" t="s">
        <v>498</v>
      </c>
      <c r="T2584" s="602" t="s">
        <v>498</v>
      </c>
      <c r="U2584" s="602" t="s">
        <v>498</v>
      </c>
      <c r="V2584" s="602" t="s">
        <v>498</v>
      </c>
      <c r="W2584" s="602" t="s">
        <v>498</v>
      </c>
      <c r="X2584" s="602" t="s">
        <v>498</v>
      </c>
    </row>
    <row r="2585" spans="1:24" s="602" customFormat="1">
      <c r="A2585" s="602">
        <v>410100</v>
      </c>
      <c r="B2585" s="602" t="s">
        <v>5842</v>
      </c>
      <c r="C2585" s="602" t="s">
        <v>497</v>
      </c>
      <c r="D2585" s="602" t="s">
        <v>499</v>
      </c>
      <c r="E2585" s="602" t="s">
        <v>497</v>
      </c>
      <c r="F2585" s="602" t="s">
        <v>497</v>
      </c>
      <c r="G2585" s="602" t="s">
        <v>499</v>
      </c>
      <c r="H2585" s="602" t="s">
        <v>498</v>
      </c>
      <c r="I2585" s="602" t="s">
        <v>499</v>
      </c>
      <c r="J2585" s="602" t="s">
        <v>499</v>
      </c>
      <c r="K2585" s="602" t="s">
        <v>497</v>
      </c>
      <c r="L2585" s="602" t="s">
        <v>499</v>
      </c>
      <c r="M2585" s="602" t="s">
        <v>499</v>
      </c>
      <c r="N2585" s="602" t="s">
        <v>499</v>
      </c>
      <c r="O2585" s="602" t="s">
        <v>498</v>
      </c>
      <c r="P2585" s="602" t="s">
        <v>498</v>
      </c>
      <c r="Q2585" s="602" t="s">
        <v>498</v>
      </c>
      <c r="R2585" s="602" t="s">
        <v>498</v>
      </c>
      <c r="S2585" s="602" t="s">
        <v>498</v>
      </c>
      <c r="T2585" s="602" t="s">
        <v>498</v>
      </c>
      <c r="U2585" s="602" t="s">
        <v>499</v>
      </c>
      <c r="V2585" s="602" t="s">
        <v>499</v>
      </c>
      <c r="W2585" s="602" t="s">
        <v>499</v>
      </c>
      <c r="X2585" s="602" t="s">
        <v>499</v>
      </c>
    </row>
    <row r="2586" spans="1:24" s="602" customFormat="1">
      <c r="A2586" s="602">
        <v>411912</v>
      </c>
      <c r="B2586" s="602" t="s">
        <v>5842</v>
      </c>
      <c r="C2586" s="602" t="s">
        <v>497</v>
      </c>
      <c r="D2586" s="602" t="s">
        <v>499</v>
      </c>
      <c r="E2586" s="602" t="s">
        <v>497</v>
      </c>
      <c r="F2586" s="602" t="s">
        <v>497</v>
      </c>
      <c r="G2586" s="602" t="s">
        <v>498</v>
      </c>
      <c r="H2586" s="602" t="s">
        <v>499</v>
      </c>
      <c r="I2586" s="602" t="s">
        <v>498</v>
      </c>
      <c r="J2586" s="602" t="s">
        <v>498</v>
      </c>
      <c r="K2586" s="602" t="s">
        <v>499</v>
      </c>
      <c r="L2586" s="602" t="s">
        <v>498</v>
      </c>
      <c r="M2586" s="602" t="s">
        <v>499</v>
      </c>
      <c r="N2586" s="602" t="s">
        <v>498</v>
      </c>
      <c r="O2586" s="602" t="s">
        <v>498</v>
      </c>
      <c r="P2586" s="602" t="s">
        <v>498</v>
      </c>
      <c r="Q2586" s="602" t="s">
        <v>498</v>
      </c>
      <c r="R2586" s="602" t="s">
        <v>498</v>
      </c>
      <c r="S2586" s="602" t="s">
        <v>498</v>
      </c>
      <c r="T2586" s="602" t="s">
        <v>498</v>
      </c>
      <c r="U2586" s="602" t="s">
        <v>498</v>
      </c>
      <c r="V2586" s="602" t="s">
        <v>498</v>
      </c>
      <c r="W2586" s="602" t="s">
        <v>498</v>
      </c>
      <c r="X2586" s="602" t="s">
        <v>498</v>
      </c>
    </row>
    <row r="2587" spans="1:24" s="602" customFormat="1">
      <c r="A2587" s="602">
        <v>411954</v>
      </c>
      <c r="B2587" s="602" t="s">
        <v>5842</v>
      </c>
      <c r="C2587" s="602" t="s">
        <v>497</v>
      </c>
      <c r="D2587" s="602" t="s">
        <v>499</v>
      </c>
      <c r="E2587" s="602" t="s">
        <v>497</v>
      </c>
      <c r="F2587" s="602" t="s">
        <v>497</v>
      </c>
      <c r="G2587" s="602" t="s">
        <v>497</v>
      </c>
      <c r="H2587" s="602" t="s">
        <v>497</v>
      </c>
      <c r="I2587" s="602" t="s">
        <v>497</v>
      </c>
      <c r="J2587" s="602" t="s">
        <v>497</v>
      </c>
      <c r="K2587" s="602" t="s">
        <v>499</v>
      </c>
      <c r="L2587" s="602" t="s">
        <v>498</v>
      </c>
      <c r="M2587" s="602" t="s">
        <v>497</v>
      </c>
      <c r="N2587" s="602" t="s">
        <v>498</v>
      </c>
      <c r="O2587" s="602" t="s">
        <v>499</v>
      </c>
      <c r="P2587" s="602" t="s">
        <v>499</v>
      </c>
      <c r="Q2587" s="602" t="s">
        <v>498</v>
      </c>
      <c r="R2587" s="602" t="s">
        <v>498</v>
      </c>
      <c r="S2587" s="602" t="s">
        <v>498</v>
      </c>
      <c r="T2587" s="602" t="s">
        <v>498</v>
      </c>
      <c r="U2587" s="602" t="s">
        <v>498</v>
      </c>
      <c r="V2587" s="602" t="s">
        <v>498</v>
      </c>
      <c r="W2587" s="602" t="s">
        <v>498</v>
      </c>
      <c r="X2587" s="602" t="s">
        <v>498</v>
      </c>
    </row>
    <row r="2588" spans="1:24" s="602" customFormat="1">
      <c r="A2588" s="602">
        <v>412630</v>
      </c>
      <c r="B2588" s="602" t="s">
        <v>5842</v>
      </c>
      <c r="C2588" s="602" t="s">
        <v>497</v>
      </c>
      <c r="D2588" s="602" t="s">
        <v>499</v>
      </c>
      <c r="E2588" s="602" t="s">
        <v>497</v>
      </c>
      <c r="F2588" s="602" t="s">
        <v>497</v>
      </c>
      <c r="G2588" s="602" t="s">
        <v>498</v>
      </c>
      <c r="H2588" s="602" t="s">
        <v>498</v>
      </c>
      <c r="I2588" s="602" t="s">
        <v>499</v>
      </c>
      <c r="J2588" s="602" t="s">
        <v>499</v>
      </c>
      <c r="K2588" s="602" t="s">
        <v>499</v>
      </c>
      <c r="L2588" s="602" t="s">
        <v>498</v>
      </c>
      <c r="M2588" s="602" t="s">
        <v>499</v>
      </c>
      <c r="N2588" s="602" t="s">
        <v>499</v>
      </c>
      <c r="O2588" s="602" t="s">
        <v>497</v>
      </c>
      <c r="P2588" s="602" t="s">
        <v>498</v>
      </c>
      <c r="Q2588" s="602" t="s">
        <v>498</v>
      </c>
      <c r="R2588" s="602" t="s">
        <v>498</v>
      </c>
      <c r="S2588" s="602" t="s">
        <v>498</v>
      </c>
      <c r="T2588" s="602" t="s">
        <v>498</v>
      </c>
      <c r="U2588" s="602" t="s">
        <v>498</v>
      </c>
      <c r="V2588" s="602" t="s">
        <v>499</v>
      </c>
      <c r="W2588" s="602" t="s">
        <v>498</v>
      </c>
      <c r="X2588" s="602" t="s">
        <v>498</v>
      </c>
    </row>
    <row r="2589" spans="1:24" s="602" customFormat="1">
      <c r="A2589" s="602">
        <v>414241</v>
      </c>
      <c r="B2589" s="602" t="s">
        <v>5842</v>
      </c>
      <c r="C2589" s="602" t="s">
        <v>497</v>
      </c>
      <c r="D2589" s="602" t="s">
        <v>499</v>
      </c>
      <c r="E2589" s="602" t="s">
        <v>497</v>
      </c>
      <c r="F2589" s="602" t="s">
        <v>497</v>
      </c>
      <c r="G2589" s="602" t="s">
        <v>497</v>
      </c>
      <c r="H2589" s="602" t="s">
        <v>499</v>
      </c>
      <c r="I2589" s="602" t="s">
        <v>497</v>
      </c>
      <c r="J2589" s="602" t="s">
        <v>497</v>
      </c>
      <c r="K2589" s="602" t="s">
        <v>497</v>
      </c>
      <c r="L2589" s="602" t="s">
        <v>498</v>
      </c>
      <c r="M2589" s="602" t="s">
        <v>497</v>
      </c>
      <c r="N2589" s="602" t="s">
        <v>498</v>
      </c>
      <c r="O2589" s="602" t="s">
        <v>498</v>
      </c>
      <c r="P2589" s="602" t="s">
        <v>498</v>
      </c>
      <c r="Q2589" s="602" t="s">
        <v>498</v>
      </c>
      <c r="R2589" s="602" t="s">
        <v>498</v>
      </c>
      <c r="S2589" s="602" t="s">
        <v>498</v>
      </c>
      <c r="T2589" s="602" t="s">
        <v>498</v>
      </c>
      <c r="U2589" s="602" t="s">
        <v>498</v>
      </c>
      <c r="V2589" s="602" t="s">
        <v>498</v>
      </c>
      <c r="W2589" s="602" t="s">
        <v>498</v>
      </c>
      <c r="X2589" s="602" t="s">
        <v>498</v>
      </c>
    </row>
    <row r="2590" spans="1:24" s="602" customFormat="1">
      <c r="A2590" s="602">
        <v>414514</v>
      </c>
      <c r="B2590" s="602" t="s">
        <v>5842</v>
      </c>
      <c r="C2590" s="602" t="s">
        <v>497</v>
      </c>
      <c r="D2590" s="602" t="s">
        <v>499</v>
      </c>
      <c r="E2590" s="602" t="s">
        <v>497</v>
      </c>
      <c r="F2590" s="602" t="s">
        <v>497</v>
      </c>
      <c r="G2590" s="602" t="s">
        <v>497</v>
      </c>
      <c r="H2590" s="602" t="s">
        <v>497</v>
      </c>
      <c r="I2590" s="602" t="s">
        <v>497</v>
      </c>
      <c r="J2590" s="602" t="s">
        <v>497</v>
      </c>
      <c r="K2590" s="602" t="s">
        <v>497</v>
      </c>
      <c r="L2590" s="602" t="s">
        <v>498</v>
      </c>
      <c r="M2590" s="602" t="s">
        <v>497</v>
      </c>
      <c r="N2590" s="602" t="s">
        <v>498</v>
      </c>
      <c r="O2590" s="602" t="s">
        <v>498</v>
      </c>
      <c r="P2590" s="602" t="s">
        <v>498</v>
      </c>
      <c r="Q2590" s="602" t="s">
        <v>498</v>
      </c>
      <c r="R2590" s="602" t="s">
        <v>498</v>
      </c>
      <c r="S2590" s="602" t="s">
        <v>498</v>
      </c>
      <c r="T2590" s="602" t="s">
        <v>498</v>
      </c>
      <c r="U2590" s="602" t="s">
        <v>498</v>
      </c>
      <c r="V2590" s="602" t="s">
        <v>498</v>
      </c>
      <c r="W2590" s="602" t="s">
        <v>498</v>
      </c>
      <c r="X2590" s="602" t="s">
        <v>498</v>
      </c>
    </row>
    <row r="2591" spans="1:24" s="602" customFormat="1">
      <c r="A2591" s="602">
        <v>414574</v>
      </c>
      <c r="B2591" s="602" t="s">
        <v>5842</v>
      </c>
      <c r="C2591" s="602" t="s">
        <v>497</v>
      </c>
      <c r="D2591" s="602" t="s">
        <v>499</v>
      </c>
      <c r="E2591" s="602" t="s">
        <v>497</v>
      </c>
      <c r="F2591" s="602" t="s">
        <v>497</v>
      </c>
      <c r="G2591" s="602" t="s">
        <v>497</v>
      </c>
      <c r="H2591" s="602" t="s">
        <v>497</v>
      </c>
      <c r="I2591" s="602" t="s">
        <v>497</v>
      </c>
      <c r="J2591" s="602" t="s">
        <v>499</v>
      </c>
      <c r="K2591" s="602" t="s">
        <v>497</v>
      </c>
      <c r="L2591" s="602" t="s">
        <v>498</v>
      </c>
      <c r="M2591" s="602" t="s">
        <v>499</v>
      </c>
      <c r="N2591" s="602" t="s">
        <v>499</v>
      </c>
      <c r="O2591" s="602" t="s">
        <v>499</v>
      </c>
      <c r="P2591" s="602" t="s">
        <v>498</v>
      </c>
      <c r="Q2591" s="602" t="s">
        <v>499</v>
      </c>
      <c r="R2591" s="602" t="s">
        <v>498</v>
      </c>
      <c r="S2591" s="602" t="s">
        <v>498</v>
      </c>
      <c r="T2591" s="602" t="s">
        <v>498</v>
      </c>
      <c r="U2591" s="602" t="s">
        <v>498</v>
      </c>
      <c r="V2591" s="602" t="s">
        <v>498</v>
      </c>
      <c r="W2591" s="602" t="s">
        <v>498</v>
      </c>
      <c r="X2591" s="602" t="s">
        <v>498</v>
      </c>
    </row>
    <row r="2592" spans="1:24" s="602" customFormat="1">
      <c r="A2592" s="602">
        <v>414662</v>
      </c>
      <c r="B2592" s="602" t="s">
        <v>5842</v>
      </c>
      <c r="C2592" s="602" t="s">
        <v>497</v>
      </c>
      <c r="D2592" s="602" t="s">
        <v>499</v>
      </c>
      <c r="E2592" s="602" t="s">
        <v>497</v>
      </c>
      <c r="F2592" s="602" t="s">
        <v>497</v>
      </c>
      <c r="G2592" s="602" t="s">
        <v>497</v>
      </c>
      <c r="H2592" s="602" t="s">
        <v>499</v>
      </c>
      <c r="I2592" s="602" t="s">
        <v>499</v>
      </c>
      <c r="J2592" s="602" t="s">
        <v>499</v>
      </c>
      <c r="K2592" s="602" t="s">
        <v>499</v>
      </c>
      <c r="L2592" s="602" t="s">
        <v>499</v>
      </c>
      <c r="M2592" s="602" t="s">
        <v>499</v>
      </c>
      <c r="N2592" s="602" t="s">
        <v>498</v>
      </c>
      <c r="O2592" s="602" t="s">
        <v>498</v>
      </c>
      <c r="P2592" s="602" t="s">
        <v>498</v>
      </c>
      <c r="Q2592" s="602" t="s">
        <v>498</v>
      </c>
      <c r="R2592" s="602" t="s">
        <v>498</v>
      </c>
      <c r="S2592" s="602" t="s">
        <v>498</v>
      </c>
      <c r="T2592" s="602" t="s">
        <v>498</v>
      </c>
      <c r="U2592" s="602" t="s">
        <v>498</v>
      </c>
      <c r="V2592" s="602" t="s">
        <v>498</v>
      </c>
      <c r="W2592" s="602" t="s">
        <v>498</v>
      </c>
      <c r="X2592" s="602" t="s">
        <v>498</v>
      </c>
    </row>
    <row r="2593" spans="1:24" s="602" customFormat="1">
      <c r="A2593" s="602">
        <v>416178</v>
      </c>
      <c r="B2593" s="602" t="s">
        <v>5842</v>
      </c>
      <c r="C2593" s="602" t="s">
        <v>497</v>
      </c>
      <c r="D2593" s="602" t="s">
        <v>499</v>
      </c>
      <c r="E2593" s="602" t="s">
        <v>497</v>
      </c>
      <c r="F2593" s="602" t="s">
        <v>497</v>
      </c>
      <c r="G2593" s="602" t="s">
        <v>497</v>
      </c>
      <c r="H2593" s="602" t="s">
        <v>499</v>
      </c>
      <c r="I2593" s="602" t="s">
        <v>499</v>
      </c>
      <c r="J2593" s="602" t="s">
        <v>499</v>
      </c>
      <c r="K2593" s="602" t="s">
        <v>499</v>
      </c>
      <c r="L2593" s="602" t="s">
        <v>499</v>
      </c>
      <c r="M2593" s="602" t="s">
        <v>497</v>
      </c>
      <c r="N2593" s="602" t="s">
        <v>498</v>
      </c>
      <c r="O2593" s="602" t="s">
        <v>498</v>
      </c>
      <c r="P2593" s="602" t="s">
        <v>498</v>
      </c>
      <c r="Q2593" s="602" t="s">
        <v>498</v>
      </c>
      <c r="R2593" s="602" t="s">
        <v>498</v>
      </c>
      <c r="S2593" s="602" t="s">
        <v>498</v>
      </c>
      <c r="T2593" s="602" t="s">
        <v>498</v>
      </c>
      <c r="U2593" s="602" t="s">
        <v>498</v>
      </c>
      <c r="V2593" s="602" t="s">
        <v>498</v>
      </c>
      <c r="W2593" s="602" t="s">
        <v>498</v>
      </c>
      <c r="X2593" s="602" t="s">
        <v>498</v>
      </c>
    </row>
    <row r="2594" spans="1:24" s="602" customFormat="1">
      <c r="A2594" s="602">
        <v>417126</v>
      </c>
      <c r="B2594" s="602" t="s">
        <v>5842</v>
      </c>
      <c r="C2594" s="602" t="s">
        <v>497</v>
      </c>
      <c r="D2594" s="602" t="s">
        <v>499</v>
      </c>
      <c r="E2594" s="602" t="s">
        <v>497</v>
      </c>
      <c r="F2594" s="602" t="s">
        <v>497</v>
      </c>
      <c r="G2594" s="602" t="s">
        <v>498</v>
      </c>
      <c r="H2594" s="602" t="s">
        <v>499</v>
      </c>
      <c r="I2594" s="602" t="s">
        <v>497</v>
      </c>
      <c r="J2594" s="602" t="s">
        <v>499</v>
      </c>
      <c r="K2594" s="602" t="s">
        <v>499</v>
      </c>
      <c r="L2594" s="602" t="s">
        <v>498</v>
      </c>
      <c r="M2594" s="602" t="s">
        <v>498</v>
      </c>
      <c r="N2594" s="602" t="s">
        <v>498</v>
      </c>
      <c r="O2594" s="602" t="s">
        <v>498</v>
      </c>
      <c r="P2594" s="602" t="s">
        <v>498</v>
      </c>
      <c r="Q2594" s="602" t="s">
        <v>498</v>
      </c>
      <c r="R2594" s="602" t="s">
        <v>498</v>
      </c>
      <c r="S2594" s="602" t="s">
        <v>498</v>
      </c>
      <c r="T2594" s="602" t="s">
        <v>498</v>
      </c>
      <c r="U2594" s="602" t="s">
        <v>498</v>
      </c>
      <c r="V2594" s="602" t="s">
        <v>498</v>
      </c>
      <c r="W2594" s="602" t="s">
        <v>498</v>
      </c>
      <c r="X2594" s="602" t="s">
        <v>498</v>
      </c>
    </row>
    <row r="2595" spans="1:24" s="602" customFormat="1">
      <c r="A2595" s="602">
        <v>418786</v>
      </c>
      <c r="B2595" s="602" t="s">
        <v>5842</v>
      </c>
      <c r="C2595" s="602" t="s">
        <v>497</v>
      </c>
      <c r="D2595" s="602" t="s">
        <v>499</v>
      </c>
      <c r="E2595" s="602" t="s">
        <v>497</v>
      </c>
      <c r="F2595" s="602" t="s">
        <v>497</v>
      </c>
      <c r="G2595" s="602" t="s">
        <v>497</v>
      </c>
      <c r="H2595" s="602" t="s">
        <v>499</v>
      </c>
      <c r="I2595" s="602" t="s">
        <v>499</v>
      </c>
      <c r="J2595" s="602" t="s">
        <v>499</v>
      </c>
      <c r="K2595" s="602" t="s">
        <v>499</v>
      </c>
      <c r="L2595" s="602" t="s">
        <v>498</v>
      </c>
      <c r="M2595" s="602" t="s">
        <v>499</v>
      </c>
      <c r="N2595" s="602" t="s">
        <v>498</v>
      </c>
      <c r="O2595" s="602" t="s">
        <v>498</v>
      </c>
      <c r="P2595" s="602" t="s">
        <v>498</v>
      </c>
      <c r="Q2595" s="602" t="s">
        <v>498</v>
      </c>
      <c r="R2595" s="602" t="s">
        <v>498</v>
      </c>
      <c r="S2595" s="602" t="s">
        <v>498</v>
      </c>
      <c r="T2595" s="602" t="s">
        <v>498</v>
      </c>
      <c r="U2595" s="602" t="s">
        <v>498</v>
      </c>
      <c r="V2595" s="602" t="s">
        <v>498</v>
      </c>
      <c r="W2595" s="602" t="s">
        <v>498</v>
      </c>
      <c r="X2595" s="602" t="s">
        <v>498</v>
      </c>
    </row>
    <row r="2596" spans="1:24" s="602" customFormat="1">
      <c r="A2596" s="602">
        <v>407736</v>
      </c>
      <c r="B2596" s="602" t="s">
        <v>5842</v>
      </c>
      <c r="C2596" s="602" t="s">
        <v>497</v>
      </c>
      <c r="D2596" s="602" t="s">
        <v>499</v>
      </c>
      <c r="E2596" s="602" t="s">
        <v>497</v>
      </c>
      <c r="F2596" s="602" t="s">
        <v>497</v>
      </c>
      <c r="G2596" s="602" t="s">
        <v>498</v>
      </c>
      <c r="H2596" s="602" t="s">
        <v>498</v>
      </c>
      <c r="I2596" s="602" t="s">
        <v>497</v>
      </c>
      <c r="J2596" s="602" t="s">
        <v>498</v>
      </c>
      <c r="K2596" s="602" t="s">
        <v>497</v>
      </c>
      <c r="L2596" s="602" t="s">
        <v>499</v>
      </c>
      <c r="M2596" s="602" t="s">
        <v>498</v>
      </c>
      <c r="N2596" s="602" t="s">
        <v>497</v>
      </c>
      <c r="O2596" s="602" t="s">
        <v>497</v>
      </c>
      <c r="P2596" s="602" t="s">
        <v>497</v>
      </c>
      <c r="Q2596" s="602" t="s">
        <v>497</v>
      </c>
      <c r="R2596" s="602" t="s">
        <v>498</v>
      </c>
      <c r="S2596" s="602" t="s">
        <v>498</v>
      </c>
      <c r="T2596" s="602" t="s">
        <v>499</v>
      </c>
      <c r="U2596" s="602" t="s">
        <v>497</v>
      </c>
      <c r="V2596" s="602" t="s">
        <v>499</v>
      </c>
      <c r="W2596" s="602" t="s">
        <v>497</v>
      </c>
      <c r="X2596" s="602" t="s">
        <v>499</v>
      </c>
    </row>
    <row r="2597" spans="1:24" s="602" customFormat="1">
      <c r="A2597" s="602">
        <v>403604</v>
      </c>
      <c r="B2597" s="602" t="s">
        <v>5842</v>
      </c>
      <c r="C2597" s="602" t="s">
        <v>497</v>
      </c>
      <c r="D2597" s="602" t="s">
        <v>499</v>
      </c>
      <c r="E2597" s="602" t="s">
        <v>497</v>
      </c>
      <c r="F2597" s="602" t="s">
        <v>499</v>
      </c>
      <c r="G2597" s="602" t="s">
        <v>498</v>
      </c>
      <c r="H2597" s="602" t="s">
        <v>498</v>
      </c>
      <c r="I2597" s="602" t="s">
        <v>497</v>
      </c>
      <c r="J2597" s="602" t="s">
        <v>497</v>
      </c>
      <c r="K2597" s="602" t="s">
        <v>497</v>
      </c>
      <c r="L2597" s="602" t="s">
        <v>497</v>
      </c>
      <c r="M2597" s="602" t="s">
        <v>497</v>
      </c>
      <c r="N2597" s="602" t="s">
        <v>498</v>
      </c>
      <c r="O2597" s="602" t="s">
        <v>497</v>
      </c>
      <c r="P2597" s="602" t="s">
        <v>497</v>
      </c>
      <c r="Q2597" s="602" t="s">
        <v>497</v>
      </c>
      <c r="R2597" s="602" t="s">
        <v>498</v>
      </c>
      <c r="S2597" s="602" t="s">
        <v>498</v>
      </c>
      <c r="T2597" s="602" t="s">
        <v>497</v>
      </c>
      <c r="U2597" s="602" t="s">
        <v>497</v>
      </c>
      <c r="V2597" s="602" t="s">
        <v>497</v>
      </c>
      <c r="W2597" s="602" t="s">
        <v>498</v>
      </c>
      <c r="X2597" s="602" t="s">
        <v>498</v>
      </c>
    </row>
    <row r="2598" spans="1:24" s="602" customFormat="1">
      <c r="A2598" s="602">
        <v>409944</v>
      </c>
      <c r="B2598" s="602" t="s">
        <v>5842</v>
      </c>
      <c r="C2598" s="602" t="s">
        <v>497</v>
      </c>
      <c r="D2598" s="602" t="s">
        <v>499</v>
      </c>
      <c r="E2598" s="602" t="s">
        <v>497</v>
      </c>
      <c r="F2598" s="602" t="s">
        <v>499</v>
      </c>
      <c r="G2598" s="602" t="s">
        <v>497</v>
      </c>
      <c r="H2598" s="602" t="s">
        <v>497</v>
      </c>
      <c r="I2598" s="602" t="s">
        <v>499</v>
      </c>
      <c r="J2598" s="602" t="s">
        <v>497</v>
      </c>
      <c r="K2598" s="602" t="s">
        <v>499</v>
      </c>
      <c r="L2598" s="602" t="s">
        <v>497</v>
      </c>
      <c r="M2598" s="602" t="s">
        <v>497</v>
      </c>
      <c r="N2598" s="602" t="s">
        <v>499</v>
      </c>
      <c r="O2598" s="602" t="s">
        <v>499</v>
      </c>
      <c r="P2598" s="602" t="s">
        <v>497</v>
      </c>
      <c r="Q2598" s="602" t="s">
        <v>497</v>
      </c>
      <c r="R2598" s="602" t="s">
        <v>498</v>
      </c>
      <c r="S2598" s="602" t="s">
        <v>498</v>
      </c>
      <c r="T2598" s="602" t="s">
        <v>497</v>
      </c>
      <c r="U2598" s="602" t="s">
        <v>498</v>
      </c>
      <c r="V2598" s="602" t="s">
        <v>497</v>
      </c>
      <c r="W2598" s="602" t="s">
        <v>498</v>
      </c>
      <c r="X2598" s="602" t="s">
        <v>497</v>
      </c>
    </row>
    <row r="2599" spans="1:24" s="602" customFormat="1">
      <c r="A2599" s="602">
        <v>412666</v>
      </c>
      <c r="B2599" s="602" t="s">
        <v>5842</v>
      </c>
      <c r="C2599" s="602" t="s">
        <v>497</v>
      </c>
      <c r="D2599" s="602" t="s">
        <v>499</v>
      </c>
      <c r="E2599" s="602" t="s">
        <v>497</v>
      </c>
      <c r="F2599" s="602" t="s">
        <v>499</v>
      </c>
      <c r="G2599" s="602" t="s">
        <v>498</v>
      </c>
      <c r="H2599" s="602" t="s">
        <v>497</v>
      </c>
      <c r="I2599" s="602" t="s">
        <v>499</v>
      </c>
      <c r="J2599" s="602" t="s">
        <v>497</v>
      </c>
      <c r="K2599" s="602" t="s">
        <v>499</v>
      </c>
      <c r="L2599" s="602" t="s">
        <v>498</v>
      </c>
      <c r="M2599" s="602" t="s">
        <v>499</v>
      </c>
      <c r="N2599" s="602" t="s">
        <v>499</v>
      </c>
      <c r="O2599" s="602" t="s">
        <v>499</v>
      </c>
      <c r="P2599" s="602" t="s">
        <v>499</v>
      </c>
      <c r="Q2599" s="602" t="s">
        <v>499</v>
      </c>
      <c r="R2599" s="602" t="s">
        <v>498</v>
      </c>
      <c r="S2599" s="602" t="s">
        <v>498</v>
      </c>
      <c r="T2599" s="602" t="s">
        <v>497</v>
      </c>
      <c r="U2599" s="602" t="s">
        <v>499</v>
      </c>
      <c r="V2599" s="602" t="s">
        <v>499</v>
      </c>
      <c r="W2599" s="602" t="s">
        <v>497</v>
      </c>
      <c r="X2599" s="602" t="s">
        <v>497</v>
      </c>
    </row>
    <row r="2600" spans="1:24" s="602" customFormat="1">
      <c r="A2600" s="602">
        <v>413290</v>
      </c>
      <c r="B2600" s="602" t="s">
        <v>5842</v>
      </c>
      <c r="C2600" s="602" t="s">
        <v>497</v>
      </c>
      <c r="D2600" s="602" t="s">
        <v>499</v>
      </c>
      <c r="E2600" s="602" t="s">
        <v>497</v>
      </c>
      <c r="F2600" s="602" t="s">
        <v>499</v>
      </c>
      <c r="G2600" s="602" t="s">
        <v>498</v>
      </c>
      <c r="H2600" s="602" t="s">
        <v>499</v>
      </c>
      <c r="I2600" s="602" t="s">
        <v>498</v>
      </c>
      <c r="J2600" s="602" t="s">
        <v>499</v>
      </c>
      <c r="K2600" s="602" t="s">
        <v>497</v>
      </c>
      <c r="L2600" s="602" t="s">
        <v>499</v>
      </c>
      <c r="M2600" s="602" t="s">
        <v>499</v>
      </c>
      <c r="N2600" s="602" t="s">
        <v>498</v>
      </c>
      <c r="O2600" s="602" t="s">
        <v>499</v>
      </c>
      <c r="P2600" s="602" t="s">
        <v>498</v>
      </c>
      <c r="Q2600" s="602" t="s">
        <v>499</v>
      </c>
      <c r="R2600" s="602" t="s">
        <v>499</v>
      </c>
      <c r="S2600" s="602" t="s">
        <v>498</v>
      </c>
      <c r="T2600" s="602" t="s">
        <v>498</v>
      </c>
      <c r="U2600" s="602" t="s">
        <v>498</v>
      </c>
      <c r="V2600" s="602" t="s">
        <v>499</v>
      </c>
      <c r="W2600" s="602" t="s">
        <v>498</v>
      </c>
      <c r="X2600" s="602" t="s">
        <v>498</v>
      </c>
    </row>
    <row r="2601" spans="1:24" s="602" customFormat="1">
      <c r="A2601" s="602">
        <v>408589</v>
      </c>
      <c r="B2601" s="602" t="s">
        <v>5842</v>
      </c>
      <c r="C2601" s="602" t="s">
        <v>497</v>
      </c>
      <c r="D2601" s="602" t="s">
        <v>499</v>
      </c>
      <c r="E2601" s="602" t="s">
        <v>497</v>
      </c>
      <c r="F2601" s="602" t="s">
        <v>498</v>
      </c>
      <c r="G2601" s="602" t="s">
        <v>498</v>
      </c>
      <c r="H2601" s="602" t="s">
        <v>498</v>
      </c>
      <c r="I2601" s="602" t="s">
        <v>497</v>
      </c>
      <c r="J2601" s="602" t="s">
        <v>497</v>
      </c>
      <c r="K2601" s="602" t="s">
        <v>497</v>
      </c>
      <c r="L2601" s="602" t="s">
        <v>499</v>
      </c>
      <c r="M2601" s="602" t="s">
        <v>498</v>
      </c>
      <c r="N2601" s="602" t="s">
        <v>498</v>
      </c>
      <c r="O2601" s="602" t="s">
        <v>497</v>
      </c>
      <c r="P2601" s="602" t="s">
        <v>497</v>
      </c>
      <c r="Q2601" s="602" t="s">
        <v>497</v>
      </c>
      <c r="R2601" s="602" t="s">
        <v>497</v>
      </c>
      <c r="S2601" s="602" t="s">
        <v>498</v>
      </c>
      <c r="T2601" s="602" t="s">
        <v>498</v>
      </c>
      <c r="U2601" s="602" t="s">
        <v>498</v>
      </c>
      <c r="V2601" s="602" t="s">
        <v>499</v>
      </c>
      <c r="W2601" s="602" t="s">
        <v>499</v>
      </c>
      <c r="X2601" s="602" t="s">
        <v>499</v>
      </c>
    </row>
    <row r="2602" spans="1:24" s="602" customFormat="1">
      <c r="A2602" s="602">
        <v>406138</v>
      </c>
      <c r="B2602" s="602" t="s">
        <v>5842</v>
      </c>
      <c r="C2602" s="602" t="s">
        <v>497</v>
      </c>
      <c r="D2602" s="602" t="s">
        <v>499</v>
      </c>
      <c r="E2602" s="602" t="s">
        <v>497</v>
      </c>
      <c r="F2602" s="602" t="s">
        <v>499</v>
      </c>
      <c r="G2602" s="602" t="s">
        <v>498</v>
      </c>
      <c r="H2602" s="602" t="s">
        <v>499</v>
      </c>
      <c r="I2602" s="602" t="s">
        <v>499</v>
      </c>
      <c r="J2602" s="602" t="s">
        <v>499</v>
      </c>
      <c r="K2602" s="602" t="s">
        <v>499</v>
      </c>
      <c r="L2602" s="602" t="s">
        <v>499</v>
      </c>
      <c r="M2602" s="602" t="s">
        <v>498</v>
      </c>
      <c r="N2602" s="602" t="s">
        <v>499</v>
      </c>
      <c r="O2602" s="602" t="s">
        <v>497</v>
      </c>
      <c r="P2602" s="602" t="s">
        <v>499</v>
      </c>
      <c r="Q2602" s="602" t="s">
        <v>499</v>
      </c>
      <c r="R2602" s="602" t="s">
        <v>497</v>
      </c>
      <c r="S2602" s="602" t="s">
        <v>498</v>
      </c>
      <c r="T2602" s="602" t="s">
        <v>497</v>
      </c>
      <c r="U2602" s="602" t="s">
        <v>497</v>
      </c>
      <c r="V2602" s="602" t="s">
        <v>499</v>
      </c>
      <c r="W2602" s="602" t="s">
        <v>498</v>
      </c>
      <c r="X2602" s="602" t="s">
        <v>499</v>
      </c>
    </row>
    <row r="2603" spans="1:24" s="602" customFormat="1">
      <c r="A2603" s="602">
        <v>417695</v>
      </c>
      <c r="B2603" s="602" t="s">
        <v>5842</v>
      </c>
      <c r="C2603" s="602" t="s">
        <v>497</v>
      </c>
      <c r="D2603" s="602" t="s">
        <v>499</v>
      </c>
      <c r="E2603" s="602" t="s">
        <v>497</v>
      </c>
      <c r="F2603" s="602" t="s">
        <v>499</v>
      </c>
      <c r="G2603" s="602" t="s">
        <v>497</v>
      </c>
      <c r="H2603" s="602" t="s">
        <v>499</v>
      </c>
      <c r="I2603" s="602" t="s">
        <v>498</v>
      </c>
      <c r="J2603" s="602" t="s">
        <v>499</v>
      </c>
      <c r="K2603" s="602" t="s">
        <v>499</v>
      </c>
      <c r="L2603" s="602" t="s">
        <v>498</v>
      </c>
      <c r="M2603" s="602" t="s">
        <v>497</v>
      </c>
      <c r="N2603" s="602" t="s">
        <v>499</v>
      </c>
      <c r="O2603" s="602" t="s">
        <v>499</v>
      </c>
      <c r="P2603" s="602" t="s">
        <v>499</v>
      </c>
      <c r="Q2603" s="602" t="s">
        <v>498</v>
      </c>
      <c r="R2603" s="602" t="s">
        <v>498</v>
      </c>
      <c r="S2603" s="602" t="s">
        <v>499</v>
      </c>
      <c r="T2603" s="602" t="s">
        <v>498</v>
      </c>
      <c r="U2603" s="602" t="s">
        <v>498</v>
      </c>
      <c r="V2603" s="602" t="s">
        <v>498</v>
      </c>
      <c r="W2603" s="602" t="s">
        <v>498</v>
      </c>
      <c r="X2603" s="602" t="s">
        <v>498</v>
      </c>
    </row>
    <row r="2604" spans="1:24" s="602" customFormat="1">
      <c r="A2604" s="602">
        <v>418801</v>
      </c>
      <c r="B2604" s="602" t="s">
        <v>5842</v>
      </c>
      <c r="C2604" s="602" t="s">
        <v>497</v>
      </c>
      <c r="D2604" s="602" t="s">
        <v>499</v>
      </c>
      <c r="E2604" s="602" t="s">
        <v>497</v>
      </c>
      <c r="F2604" s="602" t="s">
        <v>499</v>
      </c>
      <c r="G2604" s="602" t="s">
        <v>498</v>
      </c>
      <c r="H2604" s="602" t="s">
        <v>499</v>
      </c>
      <c r="I2604" s="602" t="s">
        <v>497</v>
      </c>
      <c r="J2604" s="602" t="s">
        <v>497</v>
      </c>
      <c r="K2604" s="602" t="s">
        <v>499</v>
      </c>
      <c r="L2604" s="602" t="s">
        <v>497</v>
      </c>
      <c r="M2604" s="602" t="s">
        <v>499</v>
      </c>
      <c r="N2604" s="602" t="s">
        <v>499</v>
      </c>
      <c r="O2604" s="602" t="s">
        <v>499</v>
      </c>
      <c r="P2604" s="602" t="s">
        <v>498</v>
      </c>
      <c r="Q2604" s="602" t="s">
        <v>498</v>
      </c>
      <c r="R2604" s="602" t="s">
        <v>498</v>
      </c>
      <c r="S2604" s="602" t="s">
        <v>499</v>
      </c>
      <c r="T2604" s="602" t="s">
        <v>498</v>
      </c>
      <c r="U2604" s="602" t="s">
        <v>498</v>
      </c>
      <c r="V2604" s="602" t="s">
        <v>498</v>
      </c>
      <c r="W2604" s="602" t="s">
        <v>498</v>
      </c>
      <c r="X2604" s="602" t="s">
        <v>498</v>
      </c>
    </row>
    <row r="2605" spans="1:24" s="602" customFormat="1">
      <c r="A2605" s="602">
        <v>419396</v>
      </c>
      <c r="B2605" s="602" t="s">
        <v>5842</v>
      </c>
      <c r="C2605" s="602" t="s">
        <v>497</v>
      </c>
      <c r="D2605" s="602" t="s">
        <v>499</v>
      </c>
      <c r="E2605" s="602" t="s">
        <v>497</v>
      </c>
      <c r="F2605" s="602" t="s">
        <v>499</v>
      </c>
      <c r="G2605" s="602" t="s">
        <v>499</v>
      </c>
      <c r="H2605" s="602" t="s">
        <v>499</v>
      </c>
      <c r="I2605" s="602" t="s">
        <v>498</v>
      </c>
      <c r="J2605" s="602" t="s">
        <v>498</v>
      </c>
      <c r="K2605" s="602" t="s">
        <v>499</v>
      </c>
      <c r="L2605" s="602" t="s">
        <v>498</v>
      </c>
      <c r="M2605" s="602" t="s">
        <v>497</v>
      </c>
      <c r="N2605" s="602" t="s">
        <v>498</v>
      </c>
      <c r="O2605" s="602" t="s">
        <v>499</v>
      </c>
      <c r="P2605" s="602" t="s">
        <v>498</v>
      </c>
      <c r="Q2605" s="602" t="s">
        <v>498</v>
      </c>
      <c r="R2605" s="602" t="s">
        <v>498</v>
      </c>
      <c r="S2605" s="602" t="s">
        <v>499</v>
      </c>
      <c r="T2605" s="602" t="s">
        <v>498</v>
      </c>
      <c r="U2605" s="602" t="s">
        <v>498</v>
      </c>
      <c r="V2605" s="602" t="s">
        <v>498</v>
      </c>
      <c r="W2605" s="602" t="s">
        <v>498</v>
      </c>
      <c r="X2605" s="602" t="s">
        <v>498</v>
      </c>
    </row>
    <row r="2606" spans="1:24" s="602" customFormat="1">
      <c r="A2606" s="602">
        <v>421362</v>
      </c>
      <c r="B2606" s="602" t="s">
        <v>5842</v>
      </c>
      <c r="C2606" s="602" t="s">
        <v>497</v>
      </c>
      <c r="D2606" s="602" t="s">
        <v>499</v>
      </c>
      <c r="E2606" s="602" t="s">
        <v>497</v>
      </c>
      <c r="F2606" s="602" t="s">
        <v>499</v>
      </c>
      <c r="G2606" s="602" t="s">
        <v>497</v>
      </c>
      <c r="H2606" s="602" t="s">
        <v>499</v>
      </c>
      <c r="I2606" s="602" t="s">
        <v>497</v>
      </c>
      <c r="J2606" s="602" t="s">
        <v>499</v>
      </c>
      <c r="K2606" s="602" t="s">
        <v>497</v>
      </c>
      <c r="L2606" s="602" t="s">
        <v>499</v>
      </c>
      <c r="M2606" s="602" t="s">
        <v>499</v>
      </c>
      <c r="N2606" s="602" t="s">
        <v>498</v>
      </c>
      <c r="O2606" s="602" t="s">
        <v>498</v>
      </c>
      <c r="P2606" s="602" t="s">
        <v>499</v>
      </c>
      <c r="Q2606" s="602" t="s">
        <v>498</v>
      </c>
      <c r="R2606" s="602" t="s">
        <v>498</v>
      </c>
      <c r="S2606" s="602" t="s">
        <v>499</v>
      </c>
      <c r="T2606" s="602" t="s">
        <v>498</v>
      </c>
      <c r="U2606" s="602" t="s">
        <v>498</v>
      </c>
      <c r="V2606" s="602" t="s">
        <v>498</v>
      </c>
      <c r="W2606" s="602" t="s">
        <v>498</v>
      </c>
      <c r="X2606" s="602" t="s">
        <v>498</v>
      </c>
    </row>
    <row r="2607" spans="1:24" s="602" customFormat="1">
      <c r="A2607" s="602">
        <v>421769</v>
      </c>
      <c r="B2607" s="602" t="s">
        <v>5842</v>
      </c>
      <c r="C2607" s="602" t="s">
        <v>497</v>
      </c>
      <c r="D2607" s="602" t="s">
        <v>499</v>
      </c>
      <c r="E2607" s="602" t="s">
        <v>497</v>
      </c>
      <c r="F2607" s="602" t="s">
        <v>499</v>
      </c>
      <c r="G2607" s="602" t="s">
        <v>499</v>
      </c>
      <c r="H2607" s="602" t="s">
        <v>497</v>
      </c>
      <c r="I2607" s="602" t="s">
        <v>497</v>
      </c>
      <c r="J2607" s="602" t="s">
        <v>499</v>
      </c>
      <c r="K2607" s="602" t="s">
        <v>499</v>
      </c>
      <c r="L2607" s="602" t="s">
        <v>499</v>
      </c>
      <c r="M2607" s="602" t="s">
        <v>497</v>
      </c>
      <c r="N2607" s="602" t="s">
        <v>499</v>
      </c>
      <c r="O2607" s="602" t="s">
        <v>499</v>
      </c>
      <c r="P2607" s="602" t="s">
        <v>499</v>
      </c>
      <c r="Q2607" s="602" t="s">
        <v>499</v>
      </c>
      <c r="R2607" s="602" t="s">
        <v>498</v>
      </c>
      <c r="S2607" s="602" t="s">
        <v>499</v>
      </c>
      <c r="T2607" s="602" t="s">
        <v>498</v>
      </c>
      <c r="U2607" s="602" t="s">
        <v>498</v>
      </c>
      <c r="V2607" s="602" t="s">
        <v>498</v>
      </c>
      <c r="W2607" s="602" t="s">
        <v>498</v>
      </c>
      <c r="X2607" s="602" t="s">
        <v>498</v>
      </c>
    </row>
    <row r="2608" spans="1:24" s="602" customFormat="1">
      <c r="A2608" s="602">
        <v>412153</v>
      </c>
      <c r="B2608" s="602" t="s">
        <v>5842</v>
      </c>
      <c r="C2608" s="602" t="s">
        <v>497</v>
      </c>
      <c r="D2608" s="602" t="s">
        <v>499</v>
      </c>
      <c r="E2608" s="602" t="s">
        <v>497</v>
      </c>
      <c r="F2608" s="602" t="s">
        <v>497</v>
      </c>
      <c r="G2608" s="602" t="s">
        <v>498</v>
      </c>
      <c r="H2608" s="602" t="s">
        <v>497</v>
      </c>
      <c r="I2608" s="602" t="s">
        <v>498</v>
      </c>
      <c r="J2608" s="602" t="s">
        <v>499</v>
      </c>
      <c r="K2608" s="602" t="s">
        <v>499</v>
      </c>
      <c r="L2608" s="602" t="s">
        <v>497</v>
      </c>
      <c r="M2608" s="602" t="s">
        <v>497</v>
      </c>
      <c r="N2608" s="602" t="s">
        <v>499</v>
      </c>
      <c r="O2608" s="602" t="s">
        <v>497</v>
      </c>
      <c r="P2608" s="602" t="s">
        <v>497</v>
      </c>
      <c r="Q2608" s="602" t="s">
        <v>498</v>
      </c>
      <c r="R2608" s="602" t="s">
        <v>498</v>
      </c>
      <c r="S2608" s="602" t="s">
        <v>499</v>
      </c>
      <c r="T2608" s="602" t="s">
        <v>498</v>
      </c>
      <c r="U2608" s="602" t="s">
        <v>498</v>
      </c>
      <c r="V2608" s="602" t="s">
        <v>498</v>
      </c>
      <c r="W2608" s="602" t="s">
        <v>499</v>
      </c>
      <c r="X2608" s="602" t="s">
        <v>498</v>
      </c>
    </row>
    <row r="2609" spans="1:24" s="602" customFormat="1">
      <c r="A2609" s="602">
        <v>412575</v>
      </c>
      <c r="B2609" s="602" t="s">
        <v>5842</v>
      </c>
      <c r="C2609" s="602" t="s">
        <v>497</v>
      </c>
      <c r="D2609" s="602" t="s">
        <v>499</v>
      </c>
      <c r="E2609" s="602" t="s">
        <v>497</v>
      </c>
      <c r="F2609" s="602" t="s">
        <v>497</v>
      </c>
      <c r="G2609" s="602" t="s">
        <v>499</v>
      </c>
      <c r="H2609" s="602" t="s">
        <v>497</v>
      </c>
      <c r="I2609" s="602" t="s">
        <v>499</v>
      </c>
      <c r="J2609" s="602" t="s">
        <v>499</v>
      </c>
      <c r="K2609" s="602" t="s">
        <v>499</v>
      </c>
      <c r="L2609" s="602" t="s">
        <v>497</v>
      </c>
      <c r="M2609" s="602" t="s">
        <v>497</v>
      </c>
      <c r="N2609" s="602" t="s">
        <v>498</v>
      </c>
      <c r="O2609" s="602" t="s">
        <v>498</v>
      </c>
      <c r="P2609" s="602" t="s">
        <v>498</v>
      </c>
      <c r="Q2609" s="602" t="s">
        <v>498</v>
      </c>
      <c r="R2609" s="602" t="s">
        <v>498</v>
      </c>
      <c r="S2609" s="602" t="s">
        <v>499</v>
      </c>
      <c r="T2609" s="602" t="s">
        <v>498</v>
      </c>
      <c r="U2609" s="602" t="s">
        <v>498</v>
      </c>
      <c r="V2609" s="602" t="s">
        <v>498</v>
      </c>
      <c r="W2609" s="602" t="s">
        <v>498</v>
      </c>
      <c r="X2609" s="602" t="s">
        <v>498</v>
      </c>
    </row>
    <row r="2610" spans="1:24" s="602" customFormat="1">
      <c r="A2610" s="602">
        <v>412576</v>
      </c>
      <c r="B2610" s="602" t="s">
        <v>5842</v>
      </c>
      <c r="C2610" s="602" t="s">
        <v>497</v>
      </c>
      <c r="D2610" s="602" t="s">
        <v>499</v>
      </c>
      <c r="E2610" s="602" t="s">
        <v>497</v>
      </c>
      <c r="F2610" s="602" t="s">
        <v>497</v>
      </c>
      <c r="G2610" s="602" t="s">
        <v>498</v>
      </c>
      <c r="H2610" s="602" t="s">
        <v>499</v>
      </c>
      <c r="I2610" s="602" t="s">
        <v>498</v>
      </c>
      <c r="J2610" s="602" t="s">
        <v>497</v>
      </c>
      <c r="K2610" s="602" t="s">
        <v>497</v>
      </c>
      <c r="L2610" s="602" t="s">
        <v>498</v>
      </c>
      <c r="M2610" s="602" t="s">
        <v>497</v>
      </c>
      <c r="N2610" s="602" t="s">
        <v>498</v>
      </c>
      <c r="O2610" s="602" t="s">
        <v>499</v>
      </c>
      <c r="P2610" s="602" t="s">
        <v>498</v>
      </c>
      <c r="Q2610" s="602" t="s">
        <v>498</v>
      </c>
      <c r="R2610" s="602" t="s">
        <v>498</v>
      </c>
      <c r="S2610" s="602" t="s">
        <v>499</v>
      </c>
      <c r="T2610" s="602" t="s">
        <v>498</v>
      </c>
      <c r="U2610" s="602" t="s">
        <v>498</v>
      </c>
      <c r="V2610" s="602" t="s">
        <v>498</v>
      </c>
      <c r="W2610" s="602" t="s">
        <v>498</v>
      </c>
      <c r="X2610" s="602" t="s">
        <v>498</v>
      </c>
    </row>
    <row r="2611" spans="1:24" s="602" customFormat="1">
      <c r="A2611" s="602">
        <v>413020</v>
      </c>
      <c r="B2611" s="602" t="s">
        <v>5842</v>
      </c>
      <c r="C2611" s="602" t="s">
        <v>497</v>
      </c>
      <c r="D2611" s="602" t="s">
        <v>499</v>
      </c>
      <c r="E2611" s="602" t="s">
        <v>497</v>
      </c>
      <c r="F2611" s="602" t="s">
        <v>497</v>
      </c>
      <c r="G2611" s="602" t="s">
        <v>498</v>
      </c>
      <c r="H2611" s="602" t="s">
        <v>499</v>
      </c>
      <c r="I2611" s="602" t="s">
        <v>498</v>
      </c>
      <c r="J2611" s="602" t="s">
        <v>497</v>
      </c>
      <c r="K2611" s="602" t="s">
        <v>499</v>
      </c>
      <c r="L2611" s="602" t="s">
        <v>499</v>
      </c>
      <c r="M2611" s="602" t="s">
        <v>497</v>
      </c>
      <c r="N2611" s="602" t="s">
        <v>499</v>
      </c>
      <c r="O2611" s="602" t="s">
        <v>499</v>
      </c>
      <c r="P2611" s="602" t="s">
        <v>497</v>
      </c>
      <c r="Q2611" s="602" t="s">
        <v>498</v>
      </c>
      <c r="R2611" s="602" t="s">
        <v>498</v>
      </c>
      <c r="S2611" s="602" t="s">
        <v>499</v>
      </c>
      <c r="T2611" s="602" t="s">
        <v>498</v>
      </c>
      <c r="U2611" s="602" t="s">
        <v>499</v>
      </c>
      <c r="V2611" s="602" t="s">
        <v>499</v>
      </c>
      <c r="W2611" s="602" t="s">
        <v>497</v>
      </c>
      <c r="X2611" s="602" t="s">
        <v>499</v>
      </c>
    </row>
    <row r="2612" spans="1:24" s="602" customFormat="1">
      <c r="A2612" s="602">
        <v>416116</v>
      </c>
      <c r="B2612" s="602" t="s">
        <v>5842</v>
      </c>
      <c r="C2612" s="602" t="s">
        <v>497</v>
      </c>
      <c r="D2612" s="602" t="s">
        <v>499</v>
      </c>
      <c r="E2612" s="602" t="s">
        <v>497</v>
      </c>
      <c r="F2612" s="602" t="s">
        <v>497</v>
      </c>
      <c r="G2612" s="602" t="s">
        <v>497</v>
      </c>
      <c r="H2612" s="602" t="s">
        <v>497</v>
      </c>
      <c r="I2612" s="602" t="s">
        <v>497</v>
      </c>
      <c r="J2612" s="602" t="s">
        <v>497</v>
      </c>
      <c r="K2612" s="602" t="s">
        <v>497</v>
      </c>
      <c r="L2612" s="602" t="s">
        <v>497</v>
      </c>
      <c r="M2612" s="602" t="s">
        <v>499</v>
      </c>
      <c r="N2612" s="602" t="s">
        <v>497</v>
      </c>
      <c r="O2612" s="602" t="s">
        <v>497</v>
      </c>
      <c r="P2612" s="602" t="s">
        <v>497</v>
      </c>
      <c r="Q2612" s="602" t="s">
        <v>499</v>
      </c>
      <c r="R2612" s="602" t="s">
        <v>498</v>
      </c>
      <c r="S2612" s="602" t="s">
        <v>499</v>
      </c>
      <c r="T2612" s="602" t="s">
        <v>498</v>
      </c>
      <c r="U2612" s="602" t="s">
        <v>498</v>
      </c>
      <c r="V2612" s="602" t="s">
        <v>498</v>
      </c>
      <c r="W2612" s="602" t="s">
        <v>498</v>
      </c>
      <c r="X2612" s="602" t="s">
        <v>498</v>
      </c>
    </row>
    <row r="2613" spans="1:24" s="602" customFormat="1">
      <c r="A2613" s="602">
        <v>418603</v>
      </c>
      <c r="B2613" s="602" t="s">
        <v>5842</v>
      </c>
      <c r="C2613" s="602" t="s">
        <v>497</v>
      </c>
      <c r="D2613" s="602" t="s">
        <v>499</v>
      </c>
      <c r="E2613" s="602" t="s">
        <v>497</v>
      </c>
      <c r="F2613" s="602" t="s">
        <v>497</v>
      </c>
      <c r="G2613" s="602" t="s">
        <v>497</v>
      </c>
      <c r="H2613" s="602" t="s">
        <v>499</v>
      </c>
      <c r="I2613" s="602" t="s">
        <v>499</v>
      </c>
      <c r="J2613" s="602" t="s">
        <v>497</v>
      </c>
      <c r="K2613" s="602" t="s">
        <v>499</v>
      </c>
      <c r="L2613" s="602" t="s">
        <v>498</v>
      </c>
      <c r="M2613" s="602" t="s">
        <v>497</v>
      </c>
      <c r="N2613" s="602" t="s">
        <v>499</v>
      </c>
      <c r="O2613" s="602" t="s">
        <v>499</v>
      </c>
      <c r="P2613" s="602" t="s">
        <v>499</v>
      </c>
      <c r="Q2613" s="602" t="s">
        <v>498</v>
      </c>
      <c r="R2613" s="602" t="s">
        <v>498</v>
      </c>
      <c r="S2613" s="602" t="s">
        <v>499</v>
      </c>
      <c r="T2613" s="602" t="s">
        <v>498</v>
      </c>
      <c r="U2613" s="602" t="s">
        <v>498</v>
      </c>
      <c r="V2613" s="602" t="s">
        <v>498</v>
      </c>
      <c r="W2613" s="602" t="s">
        <v>498</v>
      </c>
      <c r="X2613" s="602" t="s">
        <v>498</v>
      </c>
    </row>
    <row r="2614" spans="1:24" s="602" customFormat="1">
      <c r="A2614" s="602">
        <v>419185</v>
      </c>
      <c r="B2614" s="602" t="s">
        <v>5842</v>
      </c>
      <c r="C2614" s="602" t="s">
        <v>497</v>
      </c>
      <c r="D2614" s="602" t="s">
        <v>499</v>
      </c>
      <c r="E2614" s="602" t="s">
        <v>497</v>
      </c>
      <c r="F2614" s="602" t="s">
        <v>497</v>
      </c>
      <c r="G2614" s="602" t="s">
        <v>497</v>
      </c>
      <c r="H2614" s="602" t="s">
        <v>499</v>
      </c>
      <c r="I2614" s="602" t="s">
        <v>499</v>
      </c>
      <c r="J2614" s="602" t="s">
        <v>497</v>
      </c>
      <c r="K2614" s="602" t="s">
        <v>499</v>
      </c>
      <c r="L2614" s="602" t="s">
        <v>497</v>
      </c>
      <c r="M2614" s="602" t="s">
        <v>497</v>
      </c>
      <c r="N2614" s="602" t="s">
        <v>499</v>
      </c>
      <c r="O2614" s="602" t="s">
        <v>499</v>
      </c>
      <c r="P2614" s="602" t="s">
        <v>498</v>
      </c>
      <c r="Q2614" s="602" t="s">
        <v>499</v>
      </c>
      <c r="R2614" s="602" t="s">
        <v>498</v>
      </c>
      <c r="S2614" s="602" t="s">
        <v>499</v>
      </c>
      <c r="T2614" s="602" t="s">
        <v>498</v>
      </c>
      <c r="U2614" s="602" t="s">
        <v>498</v>
      </c>
      <c r="V2614" s="602" t="s">
        <v>498</v>
      </c>
      <c r="W2614" s="602" t="s">
        <v>498</v>
      </c>
      <c r="X2614" s="602" t="s">
        <v>498</v>
      </c>
    </row>
    <row r="2615" spans="1:24" s="602" customFormat="1">
      <c r="A2615" s="602">
        <v>417200</v>
      </c>
      <c r="B2615" s="602" t="s">
        <v>5842</v>
      </c>
      <c r="C2615" s="602" t="s">
        <v>497</v>
      </c>
      <c r="D2615" s="602" t="s">
        <v>499</v>
      </c>
      <c r="E2615" s="602" t="s">
        <v>497</v>
      </c>
      <c r="F2615" s="602" t="s">
        <v>497</v>
      </c>
      <c r="G2615" s="602" t="s">
        <v>497</v>
      </c>
      <c r="H2615" s="602" t="s">
        <v>497</v>
      </c>
      <c r="I2615" s="602" t="s">
        <v>499</v>
      </c>
      <c r="J2615" s="602" t="s">
        <v>499</v>
      </c>
      <c r="K2615" s="602" t="s">
        <v>499</v>
      </c>
      <c r="L2615" s="602" t="s">
        <v>498</v>
      </c>
      <c r="M2615" s="602" t="s">
        <v>498</v>
      </c>
      <c r="N2615" s="602" t="s">
        <v>499</v>
      </c>
      <c r="O2615" s="602" t="s">
        <v>497</v>
      </c>
      <c r="P2615" s="602" t="s">
        <v>497</v>
      </c>
      <c r="Q2615" s="602" t="s">
        <v>499</v>
      </c>
      <c r="R2615" s="602" t="s">
        <v>498</v>
      </c>
      <c r="S2615" s="602" t="s">
        <v>499</v>
      </c>
      <c r="T2615" s="602" t="s">
        <v>497</v>
      </c>
      <c r="U2615" s="602" t="s">
        <v>499</v>
      </c>
      <c r="V2615" s="602" t="s">
        <v>497</v>
      </c>
      <c r="W2615" s="602" t="s">
        <v>499</v>
      </c>
      <c r="X2615" s="602" t="s">
        <v>498</v>
      </c>
    </row>
    <row r="2616" spans="1:24" s="602" customFormat="1">
      <c r="A2616" s="602">
        <v>411928</v>
      </c>
      <c r="B2616" s="602" t="s">
        <v>5842</v>
      </c>
      <c r="C2616" s="602" t="s">
        <v>497</v>
      </c>
      <c r="D2616" s="602" t="s">
        <v>499</v>
      </c>
      <c r="E2616" s="602" t="s">
        <v>497</v>
      </c>
      <c r="F2616" s="602" t="s">
        <v>499</v>
      </c>
      <c r="G2616" s="602" t="s">
        <v>499</v>
      </c>
      <c r="H2616" s="602" t="s">
        <v>499</v>
      </c>
      <c r="I2616" s="602" t="s">
        <v>498</v>
      </c>
      <c r="J2616" s="602" t="s">
        <v>497</v>
      </c>
      <c r="K2616" s="602" t="s">
        <v>499</v>
      </c>
      <c r="L2616" s="602" t="s">
        <v>497</v>
      </c>
      <c r="M2616" s="602" t="s">
        <v>499</v>
      </c>
      <c r="N2616" s="602" t="s">
        <v>497</v>
      </c>
      <c r="O2616" s="602" t="s">
        <v>499</v>
      </c>
      <c r="P2616" s="602" t="s">
        <v>498</v>
      </c>
      <c r="Q2616" s="602" t="s">
        <v>497</v>
      </c>
      <c r="R2616" s="602" t="s">
        <v>499</v>
      </c>
      <c r="S2616" s="602" t="s">
        <v>499</v>
      </c>
      <c r="T2616" s="602" t="s">
        <v>498</v>
      </c>
      <c r="U2616" s="602" t="s">
        <v>498</v>
      </c>
      <c r="V2616" s="602" t="s">
        <v>499</v>
      </c>
      <c r="W2616" s="602" t="s">
        <v>498</v>
      </c>
      <c r="X2616" s="602" t="s">
        <v>498</v>
      </c>
    </row>
    <row r="2617" spans="1:24" s="602" customFormat="1">
      <c r="A2617" s="602">
        <v>414468</v>
      </c>
      <c r="B2617" s="602" t="s">
        <v>5842</v>
      </c>
      <c r="C2617" s="602" t="s">
        <v>497</v>
      </c>
      <c r="D2617" s="602" t="s">
        <v>499</v>
      </c>
      <c r="E2617" s="602" t="s">
        <v>497</v>
      </c>
      <c r="F2617" s="602" t="s">
        <v>499</v>
      </c>
      <c r="G2617" s="602" t="s">
        <v>499</v>
      </c>
      <c r="H2617" s="602" t="s">
        <v>499</v>
      </c>
      <c r="I2617" s="602" t="s">
        <v>497</v>
      </c>
      <c r="J2617" s="602" t="s">
        <v>499</v>
      </c>
      <c r="K2617" s="602" t="s">
        <v>497</v>
      </c>
      <c r="L2617" s="602" t="s">
        <v>499</v>
      </c>
      <c r="M2617" s="602" t="s">
        <v>499</v>
      </c>
      <c r="N2617" s="602" t="s">
        <v>498</v>
      </c>
      <c r="O2617" s="602" t="s">
        <v>499</v>
      </c>
      <c r="P2617" s="602" t="s">
        <v>499</v>
      </c>
      <c r="Q2617" s="602" t="s">
        <v>499</v>
      </c>
      <c r="R2617" s="602" t="s">
        <v>499</v>
      </c>
      <c r="S2617" s="602" t="s">
        <v>499</v>
      </c>
      <c r="T2617" s="602" t="s">
        <v>498</v>
      </c>
      <c r="U2617" s="602" t="s">
        <v>499</v>
      </c>
      <c r="V2617" s="602" t="s">
        <v>499</v>
      </c>
      <c r="W2617" s="602" t="s">
        <v>499</v>
      </c>
      <c r="X2617" s="602" t="s">
        <v>498</v>
      </c>
    </row>
    <row r="2618" spans="1:24" s="602" customFormat="1">
      <c r="A2618" s="602">
        <v>418374</v>
      </c>
      <c r="B2618" s="602" t="s">
        <v>5842</v>
      </c>
      <c r="C2618" s="602" t="s">
        <v>497</v>
      </c>
      <c r="D2618" s="602" t="s">
        <v>499</v>
      </c>
      <c r="E2618" s="602" t="s">
        <v>497</v>
      </c>
      <c r="F2618" s="602" t="s">
        <v>497</v>
      </c>
      <c r="G2618" s="602" t="s">
        <v>499</v>
      </c>
      <c r="H2618" s="602" t="s">
        <v>498</v>
      </c>
      <c r="I2618" s="602" t="s">
        <v>499</v>
      </c>
      <c r="J2618" s="602" t="s">
        <v>498</v>
      </c>
      <c r="K2618" s="602" t="s">
        <v>497</v>
      </c>
      <c r="L2618" s="602" t="s">
        <v>499</v>
      </c>
      <c r="M2618" s="602" t="s">
        <v>499</v>
      </c>
      <c r="N2618" s="602" t="s">
        <v>499</v>
      </c>
      <c r="O2618" s="602" t="s">
        <v>499</v>
      </c>
      <c r="P2618" s="602" t="s">
        <v>497</v>
      </c>
      <c r="Q2618" s="602" t="s">
        <v>499</v>
      </c>
      <c r="R2618" s="602" t="s">
        <v>499</v>
      </c>
      <c r="S2618" s="602" t="s">
        <v>499</v>
      </c>
      <c r="T2618" s="602" t="s">
        <v>498</v>
      </c>
      <c r="U2618" s="602" t="s">
        <v>498</v>
      </c>
      <c r="V2618" s="602" t="s">
        <v>498</v>
      </c>
      <c r="W2618" s="602" t="s">
        <v>498</v>
      </c>
      <c r="X2618" s="602" t="s">
        <v>498</v>
      </c>
    </row>
    <row r="2619" spans="1:24" s="602" customFormat="1">
      <c r="A2619" s="602">
        <v>416102</v>
      </c>
      <c r="B2619" s="602" t="s">
        <v>5842</v>
      </c>
      <c r="C2619" s="602" t="s">
        <v>497</v>
      </c>
      <c r="D2619" s="602" t="s">
        <v>499</v>
      </c>
      <c r="E2619" s="602" t="s">
        <v>497</v>
      </c>
      <c r="F2619" s="602" t="s">
        <v>499</v>
      </c>
      <c r="G2619" s="602" t="s">
        <v>499</v>
      </c>
      <c r="H2619" s="602" t="s">
        <v>499</v>
      </c>
      <c r="I2619" s="602" t="s">
        <v>499</v>
      </c>
      <c r="J2619" s="602" t="s">
        <v>498</v>
      </c>
      <c r="K2619" s="602" t="s">
        <v>499</v>
      </c>
      <c r="L2619" s="602" t="s">
        <v>499</v>
      </c>
      <c r="M2619" s="602" t="s">
        <v>499</v>
      </c>
      <c r="N2619" s="602" t="s">
        <v>499</v>
      </c>
      <c r="O2619" s="602" t="s">
        <v>499</v>
      </c>
      <c r="P2619" s="602" t="s">
        <v>499</v>
      </c>
      <c r="Q2619" s="602" t="s">
        <v>499</v>
      </c>
      <c r="R2619" s="602" t="s">
        <v>499</v>
      </c>
      <c r="S2619" s="602" t="s">
        <v>499</v>
      </c>
      <c r="T2619" s="602" t="s">
        <v>499</v>
      </c>
      <c r="U2619" s="602" t="s">
        <v>499</v>
      </c>
      <c r="V2619" s="602" t="s">
        <v>498</v>
      </c>
      <c r="W2619" s="602" t="s">
        <v>499</v>
      </c>
      <c r="X2619" s="602" t="s">
        <v>499</v>
      </c>
    </row>
    <row r="2620" spans="1:24" s="602" customFormat="1">
      <c r="A2620" s="602">
        <v>414115</v>
      </c>
      <c r="B2620" s="602" t="s">
        <v>5842</v>
      </c>
      <c r="C2620" s="602" t="s">
        <v>497</v>
      </c>
      <c r="D2620" s="602" t="s">
        <v>499</v>
      </c>
      <c r="E2620" s="602" t="s">
        <v>497</v>
      </c>
      <c r="F2620" s="602" t="s">
        <v>497</v>
      </c>
      <c r="G2620" s="602" t="s">
        <v>497</v>
      </c>
      <c r="H2620" s="602" t="s">
        <v>499</v>
      </c>
      <c r="I2620" s="602" t="s">
        <v>499</v>
      </c>
      <c r="J2620" s="602" t="s">
        <v>499</v>
      </c>
      <c r="K2620" s="602" t="s">
        <v>499</v>
      </c>
      <c r="L2620" s="602" t="s">
        <v>497</v>
      </c>
      <c r="M2620" s="602" t="s">
        <v>499</v>
      </c>
      <c r="N2620" s="602" t="s">
        <v>499</v>
      </c>
      <c r="O2620" s="602" t="s">
        <v>497</v>
      </c>
      <c r="P2620" s="602" t="s">
        <v>497</v>
      </c>
      <c r="Q2620" s="602" t="s">
        <v>499</v>
      </c>
      <c r="R2620" s="602" t="s">
        <v>499</v>
      </c>
      <c r="S2620" s="602" t="s">
        <v>499</v>
      </c>
      <c r="T2620" s="602" t="s">
        <v>499</v>
      </c>
      <c r="U2620" s="602" t="s">
        <v>499</v>
      </c>
      <c r="V2620" s="602" t="s">
        <v>499</v>
      </c>
      <c r="W2620" s="602" t="s">
        <v>498</v>
      </c>
      <c r="X2620" s="602" t="s">
        <v>498</v>
      </c>
    </row>
    <row r="2621" spans="1:24" s="602" customFormat="1">
      <c r="A2621" s="602">
        <v>417438</v>
      </c>
      <c r="B2621" s="602" t="s">
        <v>5842</v>
      </c>
      <c r="C2621" s="602" t="s">
        <v>497</v>
      </c>
      <c r="D2621" s="602" t="s">
        <v>499</v>
      </c>
      <c r="E2621" s="602" t="s">
        <v>497</v>
      </c>
      <c r="F2621" s="602" t="s">
        <v>497</v>
      </c>
      <c r="G2621" s="602" t="s">
        <v>497</v>
      </c>
      <c r="H2621" s="602" t="s">
        <v>497</v>
      </c>
      <c r="I2621" s="602" t="s">
        <v>499</v>
      </c>
      <c r="J2621" s="602" t="s">
        <v>497</v>
      </c>
      <c r="K2621" s="602" t="s">
        <v>497</v>
      </c>
      <c r="L2621" s="602" t="s">
        <v>498</v>
      </c>
      <c r="M2621" s="602" t="s">
        <v>497</v>
      </c>
      <c r="N2621" s="602" t="s">
        <v>499</v>
      </c>
      <c r="O2621" s="602" t="s">
        <v>499</v>
      </c>
      <c r="P2621" s="602" t="s">
        <v>499</v>
      </c>
      <c r="Q2621" s="602" t="s">
        <v>498</v>
      </c>
      <c r="R2621" s="602" t="s">
        <v>499</v>
      </c>
      <c r="S2621" s="602" t="s">
        <v>499</v>
      </c>
      <c r="T2621" s="602" t="s">
        <v>499</v>
      </c>
      <c r="U2621" s="602" t="s">
        <v>499</v>
      </c>
      <c r="V2621" s="602" t="s">
        <v>499</v>
      </c>
      <c r="W2621" s="602" t="s">
        <v>498</v>
      </c>
      <c r="X2621" s="602" t="s">
        <v>499</v>
      </c>
    </row>
    <row r="2622" spans="1:24" s="602" customFormat="1">
      <c r="A2622" s="602">
        <v>417514</v>
      </c>
      <c r="B2622" s="602" t="s">
        <v>5842</v>
      </c>
      <c r="C2622" s="602" t="s">
        <v>497</v>
      </c>
      <c r="D2622" s="602" t="s">
        <v>499</v>
      </c>
      <c r="E2622" s="602" t="s">
        <v>497</v>
      </c>
      <c r="F2622" s="602" t="s">
        <v>497</v>
      </c>
      <c r="G2622" s="602" t="s">
        <v>499</v>
      </c>
      <c r="H2622" s="602" t="s">
        <v>499</v>
      </c>
      <c r="I2622" s="602" t="s">
        <v>497</v>
      </c>
      <c r="J2622" s="602" t="s">
        <v>499</v>
      </c>
      <c r="K2622" s="602" t="s">
        <v>499</v>
      </c>
      <c r="L2622" s="602" t="s">
        <v>499</v>
      </c>
      <c r="M2622" s="602" t="s">
        <v>498</v>
      </c>
      <c r="N2622" s="602" t="s">
        <v>499</v>
      </c>
      <c r="O2622" s="602" t="s">
        <v>499</v>
      </c>
      <c r="P2622" s="602" t="s">
        <v>499</v>
      </c>
      <c r="Q2622" s="602" t="s">
        <v>499</v>
      </c>
      <c r="R2622" s="602" t="s">
        <v>499</v>
      </c>
      <c r="S2622" s="602" t="s">
        <v>499</v>
      </c>
      <c r="T2622" s="602" t="s">
        <v>499</v>
      </c>
      <c r="U2622" s="602" t="s">
        <v>499</v>
      </c>
      <c r="V2622" s="602" t="s">
        <v>497</v>
      </c>
      <c r="W2622" s="602" t="s">
        <v>499</v>
      </c>
      <c r="X2622" s="602" t="s">
        <v>499</v>
      </c>
    </row>
    <row r="2623" spans="1:24" s="602" customFormat="1">
      <c r="A2623" s="602">
        <v>414439</v>
      </c>
      <c r="B2623" s="602" t="s">
        <v>5842</v>
      </c>
      <c r="C2623" s="602" t="s">
        <v>497</v>
      </c>
      <c r="D2623" s="602" t="s">
        <v>499</v>
      </c>
      <c r="E2623" s="602" t="s">
        <v>497</v>
      </c>
      <c r="F2623" s="602" t="s">
        <v>497</v>
      </c>
      <c r="G2623" s="602" t="s">
        <v>499</v>
      </c>
      <c r="H2623" s="602" t="s">
        <v>499</v>
      </c>
      <c r="I2623" s="602" t="s">
        <v>499</v>
      </c>
      <c r="J2623" s="602" t="s">
        <v>499</v>
      </c>
      <c r="K2623" s="602" t="s">
        <v>499</v>
      </c>
      <c r="L2623" s="602" t="s">
        <v>499</v>
      </c>
      <c r="M2623" s="602" t="s">
        <v>499</v>
      </c>
      <c r="N2623" s="602" t="s">
        <v>499</v>
      </c>
      <c r="O2623" s="602" t="s">
        <v>499</v>
      </c>
      <c r="P2623" s="602" t="s">
        <v>499</v>
      </c>
      <c r="Q2623" s="602" t="s">
        <v>499</v>
      </c>
      <c r="R2623" s="602" t="s">
        <v>497</v>
      </c>
      <c r="S2623" s="602" t="s">
        <v>499</v>
      </c>
      <c r="T2623" s="602" t="s">
        <v>499</v>
      </c>
      <c r="U2623" s="602" t="s">
        <v>499</v>
      </c>
      <c r="V2623" s="602" t="s">
        <v>499</v>
      </c>
      <c r="W2623" s="602" t="s">
        <v>499</v>
      </c>
      <c r="X2623" s="602" t="s">
        <v>499</v>
      </c>
    </row>
    <row r="2624" spans="1:24" s="602" customFormat="1">
      <c r="A2624" s="602">
        <v>412813</v>
      </c>
      <c r="B2624" s="602" t="s">
        <v>5842</v>
      </c>
      <c r="C2624" s="602" t="s">
        <v>497</v>
      </c>
      <c r="D2624" s="602" t="s">
        <v>499</v>
      </c>
      <c r="E2624" s="602" t="s">
        <v>497</v>
      </c>
      <c r="F2624" s="602" t="s">
        <v>499</v>
      </c>
      <c r="G2624" s="602" t="s">
        <v>498</v>
      </c>
      <c r="H2624" s="602" t="s">
        <v>499</v>
      </c>
      <c r="I2624" s="602" t="s">
        <v>499</v>
      </c>
      <c r="J2624" s="602" t="s">
        <v>499</v>
      </c>
      <c r="K2624" s="602" t="s">
        <v>497</v>
      </c>
      <c r="L2624" s="602" t="s">
        <v>499</v>
      </c>
      <c r="M2624" s="602" t="s">
        <v>499</v>
      </c>
      <c r="N2624" s="602" t="s">
        <v>497</v>
      </c>
      <c r="O2624" s="602" t="s">
        <v>499</v>
      </c>
      <c r="P2624" s="602" t="s">
        <v>499</v>
      </c>
      <c r="Q2624" s="602" t="s">
        <v>499</v>
      </c>
      <c r="R2624" s="602" t="s">
        <v>497</v>
      </c>
      <c r="S2624" s="602" t="s">
        <v>499</v>
      </c>
      <c r="T2624" s="602" t="s">
        <v>497</v>
      </c>
      <c r="U2624" s="602" t="s">
        <v>499</v>
      </c>
      <c r="V2624" s="602" t="s">
        <v>499</v>
      </c>
      <c r="W2624" s="602" t="s">
        <v>499</v>
      </c>
      <c r="X2624" s="602" t="s">
        <v>499</v>
      </c>
    </row>
    <row r="2625" spans="1:24" s="602" customFormat="1">
      <c r="A2625" s="602">
        <v>412597</v>
      </c>
      <c r="B2625" s="602" t="s">
        <v>5842</v>
      </c>
      <c r="C2625" s="602" t="s">
        <v>497</v>
      </c>
      <c r="D2625" s="602" t="s">
        <v>499</v>
      </c>
      <c r="E2625" s="602" t="s">
        <v>497</v>
      </c>
      <c r="F2625" s="602" t="s">
        <v>497</v>
      </c>
      <c r="G2625" s="602" t="s">
        <v>498</v>
      </c>
      <c r="H2625" s="602" t="s">
        <v>499</v>
      </c>
      <c r="I2625" s="602" t="s">
        <v>497</v>
      </c>
      <c r="J2625" s="602" t="s">
        <v>497</v>
      </c>
      <c r="K2625" s="602" t="s">
        <v>499</v>
      </c>
      <c r="L2625" s="602" t="s">
        <v>497</v>
      </c>
      <c r="M2625" s="602" t="s">
        <v>497</v>
      </c>
      <c r="N2625" s="602" t="s">
        <v>499</v>
      </c>
      <c r="O2625" s="602" t="s">
        <v>499</v>
      </c>
      <c r="P2625" s="602" t="s">
        <v>497</v>
      </c>
      <c r="Q2625" s="602" t="s">
        <v>499</v>
      </c>
      <c r="R2625" s="602" t="s">
        <v>498</v>
      </c>
      <c r="S2625" s="602" t="s">
        <v>497</v>
      </c>
      <c r="T2625" s="602" t="s">
        <v>498</v>
      </c>
      <c r="U2625" s="602" t="s">
        <v>498</v>
      </c>
      <c r="V2625" s="602" t="s">
        <v>498</v>
      </c>
      <c r="W2625" s="602" t="s">
        <v>498</v>
      </c>
      <c r="X2625" s="602" t="s">
        <v>498</v>
      </c>
    </row>
    <row r="2626" spans="1:24" s="602" customFormat="1">
      <c r="A2626" s="602">
        <v>411404</v>
      </c>
      <c r="B2626" s="602" t="s">
        <v>5842</v>
      </c>
      <c r="C2626" s="602" t="s">
        <v>497</v>
      </c>
      <c r="D2626" s="602" t="s">
        <v>499</v>
      </c>
      <c r="E2626" s="602" t="s">
        <v>497</v>
      </c>
      <c r="F2626" s="602" t="s">
        <v>499</v>
      </c>
      <c r="G2626" s="602" t="s">
        <v>497</v>
      </c>
      <c r="H2626" s="602" t="s">
        <v>497</v>
      </c>
      <c r="I2626" s="602" t="s">
        <v>497</v>
      </c>
      <c r="J2626" s="602" t="s">
        <v>499</v>
      </c>
      <c r="K2626" s="602" t="s">
        <v>497</v>
      </c>
      <c r="L2626" s="602" t="s">
        <v>497</v>
      </c>
      <c r="M2626" s="602" t="s">
        <v>497</v>
      </c>
      <c r="N2626" s="602" t="s">
        <v>499</v>
      </c>
      <c r="O2626" s="602" t="s">
        <v>498</v>
      </c>
      <c r="P2626" s="602" t="s">
        <v>497</v>
      </c>
      <c r="Q2626" s="602" t="s">
        <v>499</v>
      </c>
      <c r="R2626" s="602" t="s">
        <v>498</v>
      </c>
      <c r="S2626" s="602" t="s">
        <v>497</v>
      </c>
      <c r="T2626" s="602" t="s">
        <v>499</v>
      </c>
      <c r="U2626" s="602" t="s">
        <v>498</v>
      </c>
      <c r="V2626" s="602" t="s">
        <v>498</v>
      </c>
      <c r="W2626" s="602" t="s">
        <v>499</v>
      </c>
      <c r="X2626" s="602" t="s">
        <v>497</v>
      </c>
    </row>
    <row r="2627" spans="1:24" s="602" customFormat="1">
      <c r="A2627" s="602">
        <v>404940</v>
      </c>
      <c r="B2627" s="602" t="s">
        <v>5842</v>
      </c>
      <c r="C2627" s="602" t="s">
        <v>497</v>
      </c>
      <c r="D2627" s="602" t="s">
        <v>499</v>
      </c>
      <c r="E2627" s="602" t="s">
        <v>497</v>
      </c>
      <c r="F2627" s="602" t="s">
        <v>497</v>
      </c>
      <c r="G2627" s="602" t="s">
        <v>497</v>
      </c>
      <c r="H2627" s="602" t="s">
        <v>497</v>
      </c>
      <c r="I2627" s="602" t="s">
        <v>497</v>
      </c>
      <c r="J2627" s="602" t="s">
        <v>497</v>
      </c>
      <c r="K2627" s="602" t="s">
        <v>497</v>
      </c>
      <c r="L2627" s="602" t="s">
        <v>498</v>
      </c>
      <c r="M2627" s="602" t="s">
        <v>499</v>
      </c>
      <c r="N2627" s="602" t="s">
        <v>499</v>
      </c>
      <c r="O2627" s="602" t="s">
        <v>499</v>
      </c>
      <c r="P2627" s="602" t="s">
        <v>499</v>
      </c>
      <c r="Q2627" s="602" t="s">
        <v>497</v>
      </c>
      <c r="R2627" s="602" t="s">
        <v>498</v>
      </c>
      <c r="S2627" s="602" t="s">
        <v>497</v>
      </c>
      <c r="T2627" s="602" t="s">
        <v>499</v>
      </c>
      <c r="U2627" s="602" t="s">
        <v>499</v>
      </c>
      <c r="V2627" s="602" t="s">
        <v>499</v>
      </c>
      <c r="W2627" s="602" t="s">
        <v>499</v>
      </c>
      <c r="X2627" s="602" t="s">
        <v>499</v>
      </c>
    </row>
    <row r="2628" spans="1:24" s="602" customFormat="1">
      <c r="A2628" s="602">
        <v>417538</v>
      </c>
      <c r="B2628" s="602" t="s">
        <v>5842</v>
      </c>
      <c r="C2628" s="602" t="s">
        <v>497</v>
      </c>
      <c r="D2628" s="602" t="s">
        <v>499</v>
      </c>
      <c r="E2628" s="602" t="s">
        <v>497</v>
      </c>
      <c r="F2628" s="602" t="s">
        <v>497</v>
      </c>
      <c r="G2628" s="602" t="s">
        <v>498</v>
      </c>
      <c r="H2628" s="602" t="s">
        <v>499</v>
      </c>
      <c r="I2628" s="602" t="s">
        <v>497</v>
      </c>
      <c r="J2628" s="602" t="s">
        <v>497</v>
      </c>
      <c r="K2628" s="602" t="s">
        <v>499</v>
      </c>
      <c r="L2628" s="602" t="s">
        <v>498</v>
      </c>
      <c r="M2628" s="602" t="s">
        <v>499</v>
      </c>
      <c r="N2628" s="602" t="s">
        <v>497</v>
      </c>
      <c r="O2628" s="602" t="s">
        <v>497</v>
      </c>
      <c r="P2628" s="602" t="s">
        <v>497</v>
      </c>
      <c r="Q2628" s="602" t="s">
        <v>498</v>
      </c>
      <c r="R2628" s="602" t="s">
        <v>498</v>
      </c>
      <c r="S2628" s="602" t="s">
        <v>497</v>
      </c>
      <c r="T2628" s="602" t="s">
        <v>497</v>
      </c>
      <c r="U2628" s="602" t="s">
        <v>497</v>
      </c>
      <c r="V2628" s="602" t="s">
        <v>499</v>
      </c>
      <c r="W2628" s="602" t="s">
        <v>498</v>
      </c>
      <c r="X2628" s="602" t="s">
        <v>497</v>
      </c>
    </row>
    <row r="2629" spans="1:24" s="602" customFormat="1">
      <c r="A2629" s="602">
        <v>410003</v>
      </c>
      <c r="B2629" s="602" t="s">
        <v>5842</v>
      </c>
      <c r="C2629" s="602" t="s">
        <v>497</v>
      </c>
      <c r="D2629" s="602" t="s">
        <v>499</v>
      </c>
      <c r="E2629" s="602" t="s">
        <v>497</v>
      </c>
      <c r="F2629" s="602" t="s">
        <v>497</v>
      </c>
      <c r="G2629" s="602" t="s">
        <v>499</v>
      </c>
      <c r="H2629" s="602" t="s">
        <v>499</v>
      </c>
      <c r="I2629" s="602" t="s">
        <v>497</v>
      </c>
      <c r="J2629" s="602" t="s">
        <v>497</v>
      </c>
      <c r="K2629" s="602" t="s">
        <v>497</v>
      </c>
      <c r="L2629" s="602" t="s">
        <v>497</v>
      </c>
      <c r="M2629" s="602" t="s">
        <v>497</v>
      </c>
      <c r="N2629" s="602" t="s">
        <v>497</v>
      </c>
      <c r="O2629" s="602" t="s">
        <v>497</v>
      </c>
      <c r="P2629" s="602" t="s">
        <v>497</v>
      </c>
      <c r="Q2629" s="602" t="s">
        <v>497</v>
      </c>
      <c r="R2629" s="602" t="s">
        <v>497</v>
      </c>
      <c r="S2629" s="602" t="s">
        <v>497</v>
      </c>
      <c r="T2629" s="602" t="s">
        <v>497</v>
      </c>
      <c r="U2629" s="602" t="s">
        <v>497</v>
      </c>
      <c r="V2629" s="602" t="s">
        <v>499</v>
      </c>
      <c r="W2629" s="602" t="s">
        <v>499</v>
      </c>
      <c r="X2629" s="602" t="s">
        <v>497</v>
      </c>
    </row>
    <row r="2630" spans="1:24" s="602" customFormat="1">
      <c r="A2630" s="602">
        <v>410445</v>
      </c>
      <c r="B2630" s="602" t="s">
        <v>5842</v>
      </c>
      <c r="C2630" s="602" t="s">
        <v>497</v>
      </c>
      <c r="D2630" s="602" t="s">
        <v>499</v>
      </c>
      <c r="E2630" s="602" t="s">
        <v>497</v>
      </c>
      <c r="F2630" s="602" t="s">
        <v>497</v>
      </c>
      <c r="G2630" s="602" t="s">
        <v>497</v>
      </c>
      <c r="H2630" s="602" t="s">
        <v>499</v>
      </c>
      <c r="I2630" s="602" t="s">
        <v>497</v>
      </c>
      <c r="J2630" s="602" t="s">
        <v>499</v>
      </c>
      <c r="K2630" s="602" t="s">
        <v>499</v>
      </c>
      <c r="L2630" s="602" t="s">
        <v>497</v>
      </c>
      <c r="M2630" s="602" t="s">
        <v>497</v>
      </c>
      <c r="N2630" s="602" t="s">
        <v>497</v>
      </c>
      <c r="O2630" s="602" t="s">
        <v>497</v>
      </c>
      <c r="P2630" s="602" t="s">
        <v>497</v>
      </c>
      <c r="Q2630" s="602" t="s">
        <v>497</v>
      </c>
      <c r="R2630" s="602" t="s">
        <v>497</v>
      </c>
      <c r="S2630" s="602" t="s">
        <v>497</v>
      </c>
      <c r="T2630" s="602" t="s">
        <v>497</v>
      </c>
      <c r="U2630" s="602" t="s">
        <v>497</v>
      </c>
      <c r="V2630" s="602" t="s">
        <v>497</v>
      </c>
      <c r="W2630" s="602" t="s">
        <v>499</v>
      </c>
      <c r="X2630" s="602" t="s">
        <v>497</v>
      </c>
    </row>
    <row r="2631" spans="1:24" s="602" customFormat="1">
      <c r="A2631" s="602">
        <v>424146</v>
      </c>
      <c r="B2631" s="602" t="s">
        <v>5842</v>
      </c>
      <c r="C2631" s="602" t="s">
        <v>497</v>
      </c>
      <c r="D2631" s="602" t="s">
        <v>499</v>
      </c>
      <c r="E2631" s="602" t="s">
        <v>497</v>
      </c>
      <c r="F2631" s="602" t="s">
        <v>499</v>
      </c>
      <c r="G2631" s="602" t="s">
        <v>499</v>
      </c>
      <c r="H2631" s="602" t="s">
        <v>498</v>
      </c>
      <c r="I2631" s="602" t="s">
        <v>498</v>
      </c>
      <c r="J2631" s="602" t="s">
        <v>499</v>
      </c>
      <c r="K2631" s="602" t="s">
        <v>499</v>
      </c>
      <c r="L2631" s="602" t="s">
        <v>499</v>
      </c>
      <c r="M2631" s="602" t="s">
        <v>499</v>
      </c>
      <c r="N2631" s="602" t="s">
        <v>498</v>
      </c>
      <c r="O2631" s="602" t="s">
        <v>498</v>
      </c>
      <c r="P2631" s="602" t="s">
        <v>498</v>
      </c>
      <c r="Q2631" s="602" t="s">
        <v>498</v>
      </c>
      <c r="R2631" s="602" t="s">
        <v>498</v>
      </c>
      <c r="S2631" s="602" t="s">
        <v>498</v>
      </c>
    </row>
    <row r="2632" spans="1:24" s="602" customFormat="1">
      <c r="A2632" s="602">
        <v>422970</v>
      </c>
      <c r="B2632" s="602" t="s">
        <v>5842</v>
      </c>
      <c r="C2632" s="602" t="s">
        <v>497</v>
      </c>
      <c r="D2632" s="602" t="s">
        <v>499</v>
      </c>
      <c r="E2632" s="602" t="s">
        <v>497</v>
      </c>
      <c r="F2632" s="602" t="s">
        <v>497</v>
      </c>
      <c r="G2632" s="602" t="s">
        <v>497</v>
      </c>
      <c r="H2632" s="602" t="s">
        <v>499</v>
      </c>
      <c r="I2632" s="602" t="s">
        <v>497</v>
      </c>
      <c r="J2632" s="602" t="s">
        <v>497</v>
      </c>
      <c r="K2632" s="602" t="s">
        <v>499</v>
      </c>
      <c r="L2632" s="602" t="s">
        <v>497</v>
      </c>
      <c r="M2632" s="602" t="s">
        <v>497</v>
      </c>
      <c r="N2632" s="602" t="s">
        <v>498</v>
      </c>
      <c r="O2632" s="602" t="s">
        <v>498</v>
      </c>
      <c r="P2632" s="602" t="s">
        <v>498</v>
      </c>
      <c r="Q2632" s="602" t="s">
        <v>498</v>
      </c>
      <c r="R2632" s="602" t="s">
        <v>498</v>
      </c>
      <c r="S2632" s="602" t="s">
        <v>498</v>
      </c>
    </row>
    <row r="2633" spans="1:24" s="602" customFormat="1">
      <c r="A2633" s="602">
        <v>417995</v>
      </c>
      <c r="B2633" s="602" t="s">
        <v>5842</v>
      </c>
      <c r="C2633" s="602" t="s">
        <v>497</v>
      </c>
      <c r="D2633" s="602" t="s">
        <v>497</v>
      </c>
      <c r="E2633" s="602" t="s">
        <v>497</v>
      </c>
      <c r="F2633" s="602" t="s">
        <v>497</v>
      </c>
      <c r="G2633" s="602" t="s">
        <v>499</v>
      </c>
      <c r="H2633" s="602" t="s">
        <v>497</v>
      </c>
      <c r="I2633" s="602" t="s">
        <v>497</v>
      </c>
      <c r="J2633" s="602" t="s">
        <v>497</v>
      </c>
      <c r="K2633" s="602" t="s">
        <v>497</v>
      </c>
      <c r="L2633" s="602" t="s">
        <v>497</v>
      </c>
      <c r="M2633" s="602" t="s">
        <v>497</v>
      </c>
      <c r="N2633" s="602" t="s">
        <v>497</v>
      </c>
      <c r="O2633" s="602" t="s">
        <v>497</v>
      </c>
      <c r="P2633" s="602" t="s">
        <v>497</v>
      </c>
      <c r="Q2633" s="602" t="s">
        <v>497</v>
      </c>
      <c r="R2633" s="602" t="s">
        <v>498</v>
      </c>
      <c r="S2633" s="602" t="s">
        <v>498</v>
      </c>
      <c r="T2633" s="602" t="s">
        <v>497</v>
      </c>
      <c r="U2633" s="602" t="s">
        <v>497</v>
      </c>
      <c r="V2633" s="602" t="s">
        <v>499</v>
      </c>
      <c r="W2633" s="602" t="s">
        <v>497</v>
      </c>
      <c r="X2633" s="602" t="s">
        <v>497</v>
      </c>
    </row>
    <row r="2634" spans="1:24" s="602" customFormat="1">
      <c r="A2634" s="602">
        <v>420668</v>
      </c>
      <c r="B2634" s="602" t="s">
        <v>5842</v>
      </c>
      <c r="C2634" s="602" t="s">
        <v>497</v>
      </c>
      <c r="D2634" s="602" t="s">
        <v>497</v>
      </c>
      <c r="E2634" s="602" t="s">
        <v>499</v>
      </c>
      <c r="F2634" s="602" t="s">
        <v>499</v>
      </c>
      <c r="G2634" s="602" t="s">
        <v>497</v>
      </c>
      <c r="H2634" s="602" t="s">
        <v>497</v>
      </c>
      <c r="I2634" s="602" t="s">
        <v>497</v>
      </c>
      <c r="J2634" s="602" t="s">
        <v>497</v>
      </c>
      <c r="K2634" s="602" t="s">
        <v>497</v>
      </c>
      <c r="L2634" s="602" t="s">
        <v>499</v>
      </c>
      <c r="M2634" s="602" t="s">
        <v>497</v>
      </c>
      <c r="N2634" s="602" t="s">
        <v>497</v>
      </c>
      <c r="O2634" s="602" t="s">
        <v>499</v>
      </c>
      <c r="P2634" s="602" t="s">
        <v>497</v>
      </c>
      <c r="Q2634" s="602" t="s">
        <v>498</v>
      </c>
      <c r="R2634" s="602" t="s">
        <v>498</v>
      </c>
      <c r="S2634" s="602" t="s">
        <v>497</v>
      </c>
      <c r="T2634" s="602" t="s">
        <v>499</v>
      </c>
      <c r="U2634" s="602" t="s">
        <v>499</v>
      </c>
      <c r="V2634" s="602" t="s">
        <v>498</v>
      </c>
      <c r="W2634" s="602" t="s">
        <v>498</v>
      </c>
      <c r="X2634" s="602" t="s">
        <v>499</v>
      </c>
    </row>
    <row r="2635" spans="1:24" s="602" customFormat="1">
      <c r="A2635" s="602">
        <v>420036</v>
      </c>
      <c r="B2635" s="602" t="s">
        <v>5842</v>
      </c>
      <c r="C2635" s="602" t="s">
        <v>497</v>
      </c>
      <c r="D2635" s="602" t="s">
        <v>497</v>
      </c>
      <c r="E2635" s="602" t="s">
        <v>497</v>
      </c>
      <c r="F2635" s="602" t="s">
        <v>497</v>
      </c>
      <c r="G2635" s="602" t="s">
        <v>497</v>
      </c>
      <c r="H2635" s="602" t="s">
        <v>497</v>
      </c>
      <c r="I2635" s="602" t="s">
        <v>497</v>
      </c>
      <c r="J2635" s="602" t="s">
        <v>497</v>
      </c>
      <c r="K2635" s="602" t="s">
        <v>497</v>
      </c>
      <c r="L2635" s="602" t="s">
        <v>498</v>
      </c>
      <c r="M2635" s="602" t="s">
        <v>498</v>
      </c>
      <c r="N2635" s="602" t="s">
        <v>498</v>
      </c>
      <c r="O2635" s="602" t="s">
        <v>497</v>
      </c>
      <c r="P2635" s="602" t="s">
        <v>499</v>
      </c>
      <c r="Q2635" s="602" t="s">
        <v>498</v>
      </c>
      <c r="R2635" s="602" t="s">
        <v>498</v>
      </c>
      <c r="S2635" s="602" t="s">
        <v>498</v>
      </c>
      <c r="T2635" s="602" t="s">
        <v>499</v>
      </c>
      <c r="U2635" s="602" t="s">
        <v>498</v>
      </c>
      <c r="V2635" s="602" t="s">
        <v>498</v>
      </c>
      <c r="W2635" s="602" t="s">
        <v>498</v>
      </c>
      <c r="X2635" s="602" t="s">
        <v>498</v>
      </c>
    </row>
    <row r="2636" spans="1:24" s="602" customFormat="1">
      <c r="A2636" s="602">
        <v>419176</v>
      </c>
      <c r="B2636" s="602" t="s">
        <v>5842</v>
      </c>
      <c r="C2636" s="602" t="s">
        <v>497</v>
      </c>
      <c r="D2636" s="602" t="s">
        <v>497</v>
      </c>
      <c r="E2636" s="602" t="s">
        <v>499</v>
      </c>
      <c r="F2636" s="602" t="s">
        <v>497</v>
      </c>
      <c r="G2636" s="602" t="s">
        <v>497</v>
      </c>
      <c r="H2636" s="602" t="s">
        <v>499</v>
      </c>
      <c r="I2636" s="602" t="s">
        <v>497</v>
      </c>
      <c r="J2636" s="602" t="s">
        <v>499</v>
      </c>
      <c r="K2636" s="602" t="s">
        <v>497</v>
      </c>
      <c r="L2636" s="602" t="s">
        <v>497</v>
      </c>
      <c r="M2636" s="602" t="s">
        <v>499</v>
      </c>
      <c r="N2636" s="602" t="s">
        <v>497</v>
      </c>
      <c r="O2636" s="602" t="s">
        <v>499</v>
      </c>
      <c r="P2636" s="602" t="s">
        <v>497</v>
      </c>
      <c r="Q2636" s="602" t="s">
        <v>497</v>
      </c>
      <c r="R2636" s="602" t="s">
        <v>497</v>
      </c>
      <c r="S2636" s="602" t="s">
        <v>499</v>
      </c>
      <c r="T2636" s="602" t="s">
        <v>499</v>
      </c>
      <c r="U2636" s="602" t="s">
        <v>497</v>
      </c>
      <c r="V2636" s="602" t="s">
        <v>497</v>
      </c>
      <c r="W2636" s="602" t="s">
        <v>499</v>
      </c>
      <c r="X2636" s="602" t="s">
        <v>497</v>
      </c>
    </row>
    <row r="2637" spans="1:24" s="602" customFormat="1">
      <c r="A2637" s="602">
        <v>419189</v>
      </c>
      <c r="B2637" s="602" t="s">
        <v>5842</v>
      </c>
      <c r="C2637" s="602" t="s">
        <v>497</v>
      </c>
      <c r="D2637" s="602" t="s">
        <v>497</v>
      </c>
      <c r="E2637" s="602" t="s">
        <v>497</v>
      </c>
      <c r="F2637" s="602" t="s">
        <v>497</v>
      </c>
      <c r="G2637" s="602" t="s">
        <v>497</v>
      </c>
      <c r="H2637" s="602" t="s">
        <v>497</v>
      </c>
      <c r="I2637" s="602" t="s">
        <v>497</v>
      </c>
      <c r="J2637" s="602" t="s">
        <v>497</v>
      </c>
      <c r="K2637" s="602" t="s">
        <v>499</v>
      </c>
      <c r="L2637" s="602" t="s">
        <v>497</v>
      </c>
      <c r="M2637" s="602" t="s">
        <v>497</v>
      </c>
      <c r="N2637" s="602" t="s">
        <v>497</v>
      </c>
      <c r="O2637" s="602" t="s">
        <v>497</v>
      </c>
      <c r="P2637" s="602" t="s">
        <v>499</v>
      </c>
      <c r="Q2637" s="602" t="s">
        <v>499</v>
      </c>
      <c r="R2637" s="602" t="s">
        <v>499</v>
      </c>
      <c r="S2637" s="602" t="s">
        <v>498</v>
      </c>
      <c r="T2637" s="602" t="s">
        <v>499</v>
      </c>
      <c r="U2637" s="602" t="s">
        <v>499</v>
      </c>
      <c r="V2637" s="602" t="s">
        <v>499</v>
      </c>
      <c r="W2637" s="602" t="s">
        <v>499</v>
      </c>
      <c r="X2637" s="602" t="s">
        <v>499</v>
      </c>
    </row>
    <row r="2638" spans="1:24" s="602" customFormat="1">
      <c r="A2638" s="602">
        <v>419191</v>
      </c>
      <c r="B2638" s="602" t="s">
        <v>5842</v>
      </c>
      <c r="C2638" s="602" t="s">
        <v>497</v>
      </c>
      <c r="D2638" s="602" t="s">
        <v>497</v>
      </c>
      <c r="E2638" s="602" t="s">
        <v>499</v>
      </c>
      <c r="F2638" s="602" t="s">
        <v>497</v>
      </c>
      <c r="G2638" s="602" t="s">
        <v>497</v>
      </c>
      <c r="H2638" s="602" t="s">
        <v>497</v>
      </c>
      <c r="I2638" s="602" t="s">
        <v>497</v>
      </c>
      <c r="J2638" s="602" t="s">
        <v>499</v>
      </c>
      <c r="K2638" s="602" t="s">
        <v>498</v>
      </c>
      <c r="L2638" s="602" t="s">
        <v>497</v>
      </c>
      <c r="M2638" s="602" t="s">
        <v>497</v>
      </c>
      <c r="N2638" s="602" t="s">
        <v>499</v>
      </c>
      <c r="O2638" s="602" t="s">
        <v>497</v>
      </c>
      <c r="P2638" s="602" t="s">
        <v>499</v>
      </c>
      <c r="Q2638" s="602" t="s">
        <v>497</v>
      </c>
      <c r="R2638" s="602" t="s">
        <v>499</v>
      </c>
      <c r="S2638" s="602" t="s">
        <v>497</v>
      </c>
      <c r="T2638" s="602" t="s">
        <v>499</v>
      </c>
      <c r="U2638" s="602" t="s">
        <v>497</v>
      </c>
      <c r="V2638" s="602" t="s">
        <v>499</v>
      </c>
      <c r="W2638" s="602" t="s">
        <v>497</v>
      </c>
      <c r="X2638" s="602" t="s">
        <v>499</v>
      </c>
    </row>
    <row r="2639" spans="1:24" s="602" customFormat="1">
      <c r="A2639" s="602">
        <v>420567</v>
      </c>
      <c r="B2639" s="602" t="s">
        <v>5842</v>
      </c>
      <c r="C2639" s="602" t="s">
        <v>497</v>
      </c>
      <c r="D2639" s="602" t="s">
        <v>497</v>
      </c>
      <c r="E2639" s="602" t="s">
        <v>497</v>
      </c>
      <c r="F2639" s="602" t="s">
        <v>499</v>
      </c>
      <c r="G2639" s="602" t="s">
        <v>499</v>
      </c>
      <c r="H2639" s="602" t="s">
        <v>497</v>
      </c>
      <c r="I2639" s="602" t="s">
        <v>497</v>
      </c>
      <c r="J2639" s="602" t="s">
        <v>499</v>
      </c>
      <c r="K2639" s="602" t="s">
        <v>497</v>
      </c>
      <c r="L2639" s="602" t="s">
        <v>498</v>
      </c>
      <c r="M2639" s="602" t="s">
        <v>497</v>
      </c>
      <c r="N2639" s="602" t="s">
        <v>499</v>
      </c>
      <c r="O2639" s="602" t="s">
        <v>499</v>
      </c>
      <c r="P2639" s="602" t="s">
        <v>499</v>
      </c>
      <c r="Q2639" s="602" t="s">
        <v>499</v>
      </c>
      <c r="R2639" s="602" t="s">
        <v>498</v>
      </c>
      <c r="S2639" s="602" t="s">
        <v>498</v>
      </c>
      <c r="T2639" s="602" t="s">
        <v>499</v>
      </c>
      <c r="U2639" s="602" t="s">
        <v>499</v>
      </c>
      <c r="V2639" s="602" t="s">
        <v>498</v>
      </c>
      <c r="W2639" s="602" t="s">
        <v>499</v>
      </c>
      <c r="X2639" s="602" t="s">
        <v>499</v>
      </c>
    </row>
    <row r="2640" spans="1:24" s="602" customFormat="1">
      <c r="A2640" s="602">
        <v>417813</v>
      </c>
      <c r="B2640" s="602" t="s">
        <v>5842</v>
      </c>
      <c r="C2640" s="602" t="s">
        <v>497</v>
      </c>
      <c r="D2640" s="602" t="s">
        <v>497</v>
      </c>
      <c r="E2640" s="602" t="s">
        <v>497</v>
      </c>
      <c r="F2640" s="602" t="s">
        <v>497</v>
      </c>
      <c r="G2640" s="602" t="s">
        <v>497</v>
      </c>
      <c r="H2640" s="602" t="s">
        <v>497</v>
      </c>
      <c r="I2640" s="602" t="s">
        <v>497</v>
      </c>
      <c r="J2640" s="602" t="s">
        <v>497</v>
      </c>
      <c r="K2640" s="602" t="s">
        <v>497</v>
      </c>
      <c r="L2640" s="602" t="s">
        <v>499</v>
      </c>
      <c r="M2640" s="602" t="s">
        <v>499</v>
      </c>
      <c r="N2640" s="602" t="s">
        <v>497</v>
      </c>
      <c r="O2640" s="602" t="s">
        <v>497</v>
      </c>
      <c r="P2640" s="602" t="s">
        <v>497</v>
      </c>
      <c r="Q2640" s="602" t="s">
        <v>498</v>
      </c>
      <c r="R2640" s="602" t="s">
        <v>499</v>
      </c>
      <c r="S2640" s="602" t="s">
        <v>498</v>
      </c>
      <c r="T2640" s="602" t="s">
        <v>499</v>
      </c>
      <c r="U2640" s="602" t="s">
        <v>497</v>
      </c>
      <c r="V2640" s="602" t="s">
        <v>497</v>
      </c>
      <c r="W2640" s="602" t="s">
        <v>497</v>
      </c>
      <c r="X2640" s="602" t="s">
        <v>499</v>
      </c>
    </row>
    <row r="2641" spans="1:24" s="602" customFormat="1">
      <c r="A2641" s="602">
        <v>420636</v>
      </c>
      <c r="B2641" s="602" t="s">
        <v>5842</v>
      </c>
      <c r="C2641" s="602" t="s">
        <v>497</v>
      </c>
      <c r="D2641" s="602" t="s">
        <v>497</v>
      </c>
      <c r="E2641" s="602" t="s">
        <v>497</v>
      </c>
      <c r="F2641" s="602" t="s">
        <v>499</v>
      </c>
      <c r="G2641" s="602" t="s">
        <v>499</v>
      </c>
      <c r="H2641" s="602" t="s">
        <v>499</v>
      </c>
      <c r="I2641" s="602" t="s">
        <v>497</v>
      </c>
      <c r="J2641" s="602" t="s">
        <v>497</v>
      </c>
      <c r="K2641" s="602" t="s">
        <v>497</v>
      </c>
      <c r="L2641" s="602" t="s">
        <v>498</v>
      </c>
      <c r="M2641" s="602" t="s">
        <v>497</v>
      </c>
      <c r="N2641" s="602" t="s">
        <v>499</v>
      </c>
      <c r="O2641" s="602" t="s">
        <v>499</v>
      </c>
      <c r="P2641" s="602" t="s">
        <v>499</v>
      </c>
      <c r="Q2641" s="602" t="s">
        <v>499</v>
      </c>
      <c r="R2641" s="602" t="s">
        <v>498</v>
      </c>
      <c r="S2641" s="602" t="s">
        <v>498</v>
      </c>
      <c r="T2641" s="602" t="s">
        <v>499</v>
      </c>
      <c r="U2641" s="602" t="s">
        <v>499</v>
      </c>
      <c r="V2641" s="602" t="s">
        <v>499</v>
      </c>
      <c r="W2641" s="602" t="s">
        <v>499</v>
      </c>
      <c r="X2641" s="602" t="s">
        <v>499</v>
      </c>
    </row>
    <row r="2642" spans="1:24" s="602" customFormat="1">
      <c r="A2642" s="602">
        <v>420646</v>
      </c>
      <c r="B2642" s="602" t="s">
        <v>5842</v>
      </c>
      <c r="C2642" s="602" t="s">
        <v>497</v>
      </c>
      <c r="D2642" s="602" t="s">
        <v>497</v>
      </c>
      <c r="E2642" s="602" t="s">
        <v>497</v>
      </c>
      <c r="F2642" s="602" t="s">
        <v>497</v>
      </c>
      <c r="G2642" s="602" t="s">
        <v>497</v>
      </c>
      <c r="H2642" s="602" t="s">
        <v>497</v>
      </c>
      <c r="I2642" s="602" t="s">
        <v>497</v>
      </c>
      <c r="J2642" s="602" t="s">
        <v>499</v>
      </c>
      <c r="K2642" s="602" t="s">
        <v>499</v>
      </c>
      <c r="L2642" s="602" t="s">
        <v>498</v>
      </c>
      <c r="M2642" s="602" t="s">
        <v>499</v>
      </c>
      <c r="N2642" s="602" t="s">
        <v>499</v>
      </c>
      <c r="O2642" s="602" t="s">
        <v>499</v>
      </c>
      <c r="P2642" s="602" t="s">
        <v>499</v>
      </c>
      <c r="Q2642" s="602" t="s">
        <v>499</v>
      </c>
      <c r="R2642" s="602" t="s">
        <v>498</v>
      </c>
      <c r="S2642" s="602" t="s">
        <v>499</v>
      </c>
      <c r="T2642" s="602" t="s">
        <v>499</v>
      </c>
      <c r="U2642" s="602" t="s">
        <v>499</v>
      </c>
      <c r="V2642" s="602" t="s">
        <v>499</v>
      </c>
      <c r="W2642" s="602" t="s">
        <v>499</v>
      </c>
      <c r="X2642" s="602" t="s">
        <v>499</v>
      </c>
    </row>
    <row r="2643" spans="1:24" s="602" customFormat="1">
      <c r="A2643" s="602">
        <v>417826</v>
      </c>
      <c r="B2643" s="602" t="s">
        <v>5842</v>
      </c>
      <c r="C2643" s="602" t="s">
        <v>497</v>
      </c>
      <c r="D2643" s="602" t="s">
        <v>497</v>
      </c>
      <c r="E2643" s="602" t="s">
        <v>497</v>
      </c>
      <c r="F2643" s="602" t="s">
        <v>497</v>
      </c>
      <c r="G2643" s="602" t="s">
        <v>499</v>
      </c>
      <c r="H2643" s="602" t="s">
        <v>499</v>
      </c>
      <c r="I2643" s="602" t="s">
        <v>499</v>
      </c>
      <c r="J2643" s="602" t="s">
        <v>497</v>
      </c>
      <c r="K2643" s="602" t="s">
        <v>499</v>
      </c>
      <c r="L2643" s="602" t="s">
        <v>497</v>
      </c>
      <c r="M2643" s="602" t="s">
        <v>499</v>
      </c>
      <c r="N2643" s="602" t="s">
        <v>498</v>
      </c>
      <c r="O2643" s="602" t="s">
        <v>497</v>
      </c>
      <c r="P2643" s="602" t="s">
        <v>498</v>
      </c>
      <c r="Q2643" s="602" t="s">
        <v>497</v>
      </c>
      <c r="R2643" s="602" t="s">
        <v>498</v>
      </c>
      <c r="S2643" s="602" t="s">
        <v>499</v>
      </c>
      <c r="T2643" s="602" t="s">
        <v>498</v>
      </c>
      <c r="U2643" s="602" t="s">
        <v>499</v>
      </c>
      <c r="V2643" s="602" t="s">
        <v>499</v>
      </c>
      <c r="W2643" s="602" t="s">
        <v>499</v>
      </c>
      <c r="X2643" s="602" t="s">
        <v>499</v>
      </c>
    </row>
    <row r="2644" spans="1:24" s="602" customFormat="1">
      <c r="A2644" s="602">
        <v>416009</v>
      </c>
      <c r="B2644" s="602" t="s">
        <v>5842</v>
      </c>
      <c r="C2644" s="602" t="s">
        <v>497</v>
      </c>
      <c r="D2644" s="602" t="s">
        <v>497</v>
      </c>
      <c r="E2644" s="602" t="s">
        <v>497</v>
      </c>
      <c r="F2644" s="602" t="s">
        <v>499</v>
      </c>
      <c r="G2644" s="602" t="s">
        <v>497</v>
      </c>
      <c r="H2644" s="602" t="s">
        <v>497</v>
      </c>
      <c r="I2644" s="602" t="s">
        <v>497</v>
      </c>
      <c r="J2644" s="602" t="s">
        <v>497</v>
      </c>
      <c r="K2644" s="602" t="s">
        <v>497</v>
      </c>
      <c r="L2644" s="602" t="s">
        <v>497</v>
      </c>
      <c r="M2644" s="602" t="s">
        <v>497</v>
      </c>
      <c r="N2644" s="602" t="s">
        <v>497</v>
      </c>
      <c r="O2644" s="602" t="s">
        <v>498</v>
      </c>
      <c r="P2644" s="602" t="s">
        <v>497</v>
      </c>
      <c r="Q2644" s="602" t="s">
        <v>499</v>
      </c>
      <c r="R2644" s="602" t="s">
        <v>499</v>
      </c>
      <c r="S2644" s="602" t="s">
        <v>499</v>
      </c>
      <c r="T2644" s="602" t="s">
        <v>499</v>
      </c>
      <c r="U2644" s="602" t="s">
        <v>498</v>
      </c>
      <c r="V2644" s="602" t="s">
        <v>497</v>
      </c>
      <c r="W2644" s="602" t="s">
        <v>498</v>
      </c>
      <c r="X2644" s="602" t="s">
        <v>498</v>
      </c>
    </row>
    <row r="2645" spans="1:24" s="602" customFormat="1">
      <c r="A2645" s="602">
        <v>420695</v>
      </c>
      <c r="B2645" s="602" t="s">
        <v>5842</v>
      </c>
      <c r="C2645" s="602" t="s">
        <v>497</v>
      </c>
      <c r="D2645" s="602" t="s">
        <v>497</v>
      </c>
      <c r="E2645" s="602" t="s">
        <v>499</v>
      </c>
      <c r="F2645" s="602" t="s">
        <v>499</v>
      </c>
      <c r="G2645" s="602" t="s">
        <v>497</v>
      </c>
      <c r="H2645" s="602" t="s">
        <v>498</v>
      </c>
      <c r="I2645" s="602" t="s">
        <v>497</v>
      </c>
      <c r="J2645" s="602" t="s">
        <v>499</v>
      </c>
      <c r="K2645" s="602" t="s">
        <v>499</v>
      </c>
      <c r="L2645" s="602" t="s">
        <v>499</v>
      </c>
      <c r="M2645" s="602" t="s">
        <v>497</v>
      </c>
      <c r="N2645" s="602" t="s">
        <v>499</v>
      </c>
      <c r="O2645" s="602" t="s">
        <v>499</v>
      </c>
      <c r="P2645" s="602" t="s">
        <v>498</v>
      </c>
      <c r="Q2645" s="602" t="s">
        <v>497</v>
      </c>
      <c r="R2645" s="602" t="s">
        <v>498</v>
      </c>
      <c r="S2645" s="602" t="s">
        <v>499</v>
      </c>
      <c r="T2645" s="602" t="s">
        <v>498</v>
      </c>
      <c r="U2645" s="602" t="s">
        <v>499</v>
      </c>
      <c r="V2645" s="602" t="s">
        <v>499</v>
      </c>
      <c r="W2645" s="602" t="s">
        <v>498</v>
      </c>
      <c r="X2645" s="602" t="s">
        <v>498</v>
      </c>
    </row>
    <row r="2646" spans="1:24" s="602" customFormat="1">
      <c r="A2646" s="602">
        <v>420701</v>
      </c>
      <c r="B2646" s="602" t="s">
        <v>5842</v>
      </c>
      <c r="C2646" s="602" t="s">
        <v>497</v>
      </c>
      <c r="D2646" s="602" t="s">
        <v>497</v>
      </c>
      <c r="E2646" s="602" t="s">
        <v>499</v>
      </c>
      <c r="F2646" s="602" t="s">
        <v>499</v>
      </c>
      <c r="G2646" s="602" t="s">
        <v>499</v>
      </c>
      <c r="H2646" s="602" t="s">
        <v>498</v>
      </c>
      <c r="I2646" s="602" t="s">
        <v>499</v>
      </c>
      <c r="J2646" s="602" t="s">
        <v>497</v>
      </c>
      <c r="K2646" s="602" t="s">
        <v>499</v>
      </c>
      <c r="L2646" s="602" t="s">
        <v>499</v>
      </c>
      <c r="M2646" s="602" t="s">
        <v>497</v>
      </c>
      <c r="N2646" s="602" t="s">
        <v>497</v>
      </c>
      <c r="O2646" s="602" t="s">
        <v>498</v>
      </c>
      <c r="P2646" s="602" t="s">
        <v>497</v>
      </c>
      <c r="Q2646" s="602" t="s">
        <v>498</v>
      </c>
      <c r="R2646" s="602" t="s">
        <v>498</v>
      </c>
      <c r="S2646" s="602" t="s">
        <v>498</v>
      </c>
      <c r="T2646" s="602" t="s">
        <v>498</v>
      </c>
      <c r="U2646" s="602" t="s">
        <v>499</v>
      </c>
      <c r="V2646" s="602" t="s">
        <v>498</v>
      </c>
      <c r="W2646" s="602" t="s">
        <v>499</v>
      </c>
      <c r="X2646" s="602" t="s">
        <v>498</v>
      </c>
    </row>
    <row r="2647" spans="1:24" s="602" customFormat="1">
      <c r="A2647" s="602">
        <v>420703</v>
      </c>
      <c r="B2647" s="602" t="s">
        <v>5842</v>
      </c>
      <c r="C2647" s="602" t="s">
        <v>497</v>
      </c>
      <c r="D2647" s="602" t="s">
        <v>497</v>
      </c>
      <c r="E2647" s="602" t="s">
        <v>499</v>
      </c>
      <c r="F2647" s="602" t="s">
        <v>497</v>
      </c>
      <c r="G2647" s="602" t="s">
        <v>497</v>
      </c>
      <c r="H2647" s="602" t="s">
        <v>499</v>
      </c>
      <c r="I2647" s="602" t="s">
        <v>497</v>
      </c>
      <c r="J2647" s="602" t="s">
        <v>497</v>
      </c>
      <c r="K2647" s="602" t="s">
        <v>499</v>
      </c>
      <c r="L2647" s="602" t="s">
        <v>497</v>
      </c>
      <c r="M2647" s="602" t="s">
        <v>497</v>
      </c>
      <c r="N2647" s="602" t="s">
        <v>497</v>
      </c>
      <c r="O2647" s="602" t="s">
        <v>497</v>
      </c>
      <c r="P2647" s="602" t="s">
        <v>497</v>
      </c>
      <c r="Q2647" s="602" t="s">
        <v>497</v>
      </c>
      <c r="R2647" s="602" t="s">
        <v>498</v>
      </c>
      <c r="S2647" s="602" t="s">
        <v>499</v>
      </c>
      <c r="T2647" s="602" t="s">
        <v>498</v>
      </c>
      <c r="U2647" s="602" t="s">
        <v>499</v>
      </c>
      <c r="V2647" s="602" t="s">
        <v>499</v>
      </c>
      <c r="W2647" s="602" t="s">
        <v>498</v>
      </c>
      <c r="X2647" s="602" t="s">
        <v>499</v>
      </c>
    </row>
    <row r="2648" spans="1:24" s="602" customFormat="1">
      <c r="A2648" s="602">
        <v>420705</v>
      </c>
      <c r="B2648" s="602" t="s">
        <v>5842</v>
      </c>
      <c r="C2648" s="602" t="s">
        <v>497</v>
      </c>
      <c r="D2648" s="602" t="s">
        <v>497</v>
      </c>
      <c r="E2648" s="602" t="s">
        <v>497</v>
      </c>
      <c r="F2648" s="602" t="s">
        <v>499</v>
      </c>
      <c r="G2648" s="602" t="s">
        <v>497</v>
      </c>
      <c r="H2648" s="602" t="s">
        <v>499</v>
      </c>
      <c r="I2648" s="602" t="s">
        <v>499</v>
      </c>
      <c r="J2648" s="602" t="s">
        <v>497</v>
      </c>
      <c r="K2648" s="602" t="s">
        <v>497</v>
      </c>
      <c r="L2648" s="602" t="s">
        <v>497</v>
      </c>
      <c r="M2648" s="602" t="s">
        <v>497</v>
      </c>
      <c r="N2648" s="602" t="s">
        <v>499</v>
      </c>
      <c r="O2648" s="602" t="s">
        <v>499</v>
      </c>
      <c r="P2648" s="602" t="s">
        <v>499</v>
      </c>
      <c r="Q2648" s="602" t="s">
        <v>499</v>
      </c>
      <c r="R2648" s="602" t="s">
        <v>499</v>
      </c>
      <c r="S2648" s="602" t="s">
        <v>499</v>
      </c>
      <c r="T2648" s="602" t="s">
        <v>498</v>
      </c>
      <c r="U2648" s="602" t="s">
        <v>498</v>
      </c>
      <c r="V2648" s="602" t="s">
        <v>498</v>
      </c>
      <c r="W2648" s="602" t="s">
        <v>498</v>
      </c>
      <c r="X2648" s="602" t="s">
        <v>498</v>
      </c>
    </row>
    <row r="2649" spans="1:24" s="602" customFormat="1">
      <c r="A2649" s="602">
        <v>420737</v>
      </c>
      <c r="B2649" s="602" t="s">
        <v>5842</v>
      </c>
      <c r="C2649" s="602" t="s">
        <v>497</v>
      </c>
      <c r="D2649" s="602" t="s">
        <v>497</v>
      </c>
      <c r="E2649" s="602" t="s">
        <v>499</v>
      </c>
      <c r="F2649" s="602" t="s">
        <v>499</v>
      </c>
      <c r="G2649" s="602" t="s">
        <v>499</v>
      </c>
      <c r="H2649" s="602" t="s">
        <v>497</v>
      </c>
      <c r="I2649" s="602" t="s">
        <v>497</v>
      </c>
      <c r="J2649" s="602" t="s">
        <v>497</v>
      </c>
      <c r="K2649" s="602" t="s">
        <v>499</v>
      </c>
      <c r="L2649" s="602" t="s">
        <v>499</v>
      </c>
      <c r="M2649" s="602" t="s">
        <v>497</v>
      </c>
      <c r="N2649" s="602" t="s">
        <v>497</v>
      </c>
      <c r="O2649" s="602" t="s">
        <v>497</v>
      </c>
      <c r="P2649" s="602" t="s">
        <v>497</v>
      </c>
      <c r="Q2649" s="602" t="s">
        <v>497</v>
      </c>
      <c r="R2649" s="602" t="s">
        <v>497</v>
      </c>
      <c r="S2649" s="602" t="s">
        <v>499</v>
      </c>
      <c r="T2649" s="602" t="s">
        <v>499</v>
      </c>
      <c r="U2649" s="602" t="s">
        <v>499</v>
      </c>
      <c r="V2649" s="602" t="s">
        <v>498</v>
      </c>
      <c r="W2649" s="602" t="s">
        <v>499</v>
      </c>
      <c r="X2649" s="602" t="s">
        <v>499</v>
      </c>
    </row>
    <row r="2650" spans="1:24" s="602" customFormat="1">
      <c r="A2650" s="602">
        <v>420738</v>
      </c>
      <c r="B2650" s="602" t="s">
        <v>5842</v>
      </c>
      <c r="C2650" s="602" t="s">
        <v>497</v>
      </c>
      <c r="D2650" s="602" t="s">
        <v>497</v>
      </c>
      <c r="E2650" s="602" t="s">
        <v>497</v>
      </c>
      <c r="F2650" s="602" t="s">
        <v>497</v>
      </c>
      <c r="G2650" s="602" t="s">
        <v>497</v>
      </c>
      <c r="H2650" s="602" t="s">
        <v>499</v>
      </c>
      <c r="I2650" s="602" t="s">
        <v>499</v>
      </c>
      <c r="J2650" s="602" t="s">
        <v>499</v>
      </c>
      <c r="K2650" s="602" t="s">
        <v>499</v>
      </c>
      <c r="L2650" s="602" t="s">
        <v>498</v>
      </c>
      <c r="M2650" s="602" t="s">
        <v>499</v>
      </c>
      <c r="N2650" s="602" t="s">
        <v>499</v>
      </c>
      <c r="O2650" s="602" t="s">
        <v>497</v>
      </c>
      <c r="P2650" s="602" t="s">
        <v>499</v>
      </c>
      <c r="Q2650" s="602" t="s">
        <v>497</v>
      </c>
      <c r="R2650" s="602" t="s">
        <v>498</v>
      </c>
      <c r="S2650" s="602" t="s">
        <v>499</v>
      </c>
      <c r="T2650" s="602" t="s">
        <v>498</v>
      </c>
      <c r="U2650" s="602" t="s">
        <v>498</v>
      </c>
      <c r="V2650" s="602" t="s">
        <v>499</v>
      </c>
      <c r="W2650" s="602" t="s">
        <v>499</v>
      </c>
      <c r="X2650" s="602" t="s">
        <v>499</v>
      </c>
    </row>
    <row r="2651" spans="1:24" s="602" customFormat="1">
      <c r="A2651" s="602">
        <v>419265</v>
      </c>
      <c r="B2651" s="602" t="s">
        <v>5842</v>
      </c>
      <c r="C2651" s="602" t="s">
        <v>497</v>
      </c>
      <c r="D2651" s="602" t="s">
        <v>497</v>
      </c>
      <c r="E2651" s="602" t="s">
        <v>497</v>
      </c>
      <c r="F2651" s="602" t="s">
        <v>499</v>
      </c>
      <c r="G2651" s="602" t="s">
        <v>499</v>
      </c>
      <c r="H2651" s="602" t="s">
        <v>497</v>
      </c>
      <c r="I2651" s="602" t="s">
        <v>497</v>
      </c>
      <c r="J2651" s="602" t="s">
        <v>498</v>
      </c>
      <c r="K2651" s="602" t="s">
        <v>497</v>
      </c>
      <c r="L2651" s="602" t="s">
        <v>499</v>
      </c>
      <c r="N2651" s="602" t="s">
        <v>497</v>
      </c>
      <c r="O2651" s="602" t="s">
        <v>497</v>
      </c>
      <c r="P2651" s="602" t="s">
        <v>499</v>
      </c>
      <c r="Q2651" s="602" t="s">
        <v>497</v>
      </c>
      <c r="R2651" s="602" t="s">
        <v>498</v>
      </c>
      <c r="S2651" s="602" t="s">
        <v>498</v>
      </c>
      <c r="T2651" s="602" t="s">
        <v>499</v>
      </c>
      <c r="U2651" s="602" t="s">
        <v>499</v>
      </c>
      <c r="V2651" s="602" t="s">
        <v>499</v>
      </c>
      <c r="W2651" s="602" t="s">
        <v>498</v>
      </c>
      <c r="X2651" s="602" t="s">
        <v>499</v>
      </c>
    </row>
    <row r="2652" spans="1:24" s="602" customFormat="1">
      <c r="A2652" s="602">
        <v>419304</v>
      </c>
      <c r="B2652" s="602" t="s">
        <v>5842</v>
      </c>
      <c r="C2652" s="602" t="s">
        <v>497</v>
      </c>
      <c r="D2652" s="602" t="s">
        <v>497</v>
      </c>
      <c r="E2652" s="602" t="s">
        <v>497</v>
      </c>
      <c r="F2652" s="602" t="s">
        <v>497</v>
      </c>
      <c r="G2652" s="602" t="s">
        <v>497</v>
      </c>
      <c r="H2652" s="602" t="s">
        <v>499</v>
      </c>
      <c r="I2652" s="602" t="s">
        <v>497</v>
      </c>
      <c r="J2652" s="602" t="s">
        <v>497</v>
      </c>
      <c r="K2652" s="602" t="s">
        <v>499</v>
      </c>
      <c r="L2652" s="602" t="s">
        <v>497</v>
      </c>
      <c r="M2652" s="602" t="s">
        <v>499</v>
      </c>
      <c r="N2652" s="602" t="s">
        <v>498</v>
      </c>
      <c r="O2652" s="602" t="s">
        <v>499</v>
      </c>
      <c r="P2652" s="602" t="s">
        <v>499</v>
      </c>
      <c r="Q2652" s="602" t="s">
        <v>498</v>
      </c>
      <c r="R2652" s="602" t="s">
        <v>499</v>
      </c>
      <c r="S2652" s="602" t="s">
        <v>499</v>
      </c>
      <c r="T2652" s="602" t="s">
        <v>498</v>
      </c>
      <c r="U2652" s="602" t="s">
        <v>498</v>
      </c>
      <c r="V2652" s="602" t="s">
        <v>498</v>
      </c>
      <c r="W2652" s="602" t="s">
        <v>498</v>
      </c>
      <c r="X2652" s="602" t="s">
        <v>498</v>
      </c>
    </row>
    <row r="2653" spans="1:24" s="602" customFormat="1">
      <c r="A2653" s="602">
        <v>420807</v>
      </c>
      <c r="B2653" s="602" t="s">
        <v>5842</v>
      </c>
      <c r="C2653" s="602" t="s">
        <v>497</v>
      </c>
      <c r="D2653" s="602" t="s">
        <v>497</v>
      </c>
      <c r="E2653" s="602" t="s">
        <v>497</v>
      </c>
      <c r="F2653" s="602" t="s">
        <v>499</v>
      </c>
      <c r="G2653" s="602" t="s">
        <v>497</v>
      </c>
      <c r="H2653" s="602" t="s">
        <v>499</v>
      </c>
      <c r="I2653" s="602" t="s">
        <v>499</v>
      </c>
      <c r="J2653" s="602" t="s">
        <v>499</v>
      </c>
      <c r="K2653" s="602" t="s">
        <v>497</v>
      </c>
      <c r="L2653" s="602" t="s">
        <v>498</v>
      </c>
      <c r="M2653" s="602" t="s">
        <v>499</v>
      </c>
      <c r="N2653" s="602" t="s">
        <v>499</v>
      </c>
      <c r="O2653" s="602" t="s">
        <v>499</v>
      </c>
      <c r="P2653" s="602" t="s">
        <v>499</v>
      </c>
      <c r="Q2653" s="602" t="s">
        <v>498</v>
      </c>
      <c r="R2653" s="602" t="s">
        <v>498</v>
      </c>
      <c r="S2653" s="602" t="s">
        <v>499</v>
      </c>
      <c r="T2653" s="602" t="s">
        <v>499</v>
      </c>
      <c r="U2653" s="602" t="s">
        <v>499</v>
      </c>
      <c r="V2653" s="602" t="s">
        <v>499</v>
      </c>
      <c r="W2653" s="602" t="s">
        <v>499</v>
      </c>
      <c r="X2653" s="602" t="s">
        <v>499</v>
      </c>
    </row>
    <row r="2654" spans="1:24" s="602" customFormat="1">
      <c r="A2654" s="602">
        <v>420839</v>
      </c>
      <c r="B2654" s="602" t="s">
        <v>5842</v>
      </c>
      <c r="C2654" s="602" t="s">
        <v>497</v>
      </c>
      <c r="D2654" s="602" t="s">
        <v>497</v>
      </c>
      <c r="E2654" s="602" t="s">
        <v>497</v>
      </c>
      <c r="F2654" s="602" t="s">
        <v>499</v>
      </c>
      <c r="G2654" s="602" t="s">
        <v>499</v>
      </c>
      <c r="H2654" s="602" t="s">
        <v>497</v>
      </c>
      <c r="I2654" s="602" t="s">
        <v>499</v>
      </c>
      <c r="J2654" s="602" t="s">
        <v>499</v>
      </c>
      <c r="K2654" s="602" t="s">
        <v>499</v>
      </c>
      <c r="L2654" s="602" t="s">
        <v>498</v>
      </c>
      <c r="M2654" s="602" t="s">
        <v>497</v>
      </c>
      <c r="N2654" s="602" t="s">
        <v>497</v>
      </c>
      <c r="O2654" s="602" t="s">
        <v>499</v>
      </c>
      <c r="P2654" s="602" t="s">
        <v>497</v>
      </c>
      <c r="Q2654" s="602" t="s">
        <v>497</v>
      </c>
      <c r="R2654" s="602" t="s">
        <v>498</v>
      </c>
      <c r="S2654" s="602" t="s">
        <v>499</v>
      </c>
      <c r="T2654" s="602" t="s">
        <v>499</v>
      </c>
      <c r="U2654" s="602" t="s">
        <v>499</v>
      </c>
      <c r="V2654" s="602" t="s">
        <v>499</v>
      </c>
      <c r="W2654" s="602" t="s">
        <v>499</v>
      </c>
      <c r="X2654" s="602" t="s">
        <v>499</v>
      </c>
    </row>
    <row r="2655" spans="1:24" s="602" customFormat="1">
      <c r="A2655" s="602">
        <v>420855</v>
      </c>
      <c r="B2655" s="602" t="s">
        <v>5842</v>
      </c>
      <c r="C2655" s="602" t="s">
        <v>497</v>
      </c>
      <c r="D2655" s="602" t="s">
        <v>497</v>
      </c>
      <c r="E2655" s="602" t="s">
        <v>497</v>
      </c>
      <c r="F2655" s="602" t="s">
        <v>497</v>
      </c>
      <c r="G2655" s="602" t="s">
        <v>497</v>
      </c>
      <c r="H2655" s="602" t="s">
        <v>499</v>
      </c>
      <c r="I2655" s="602" t="s">
        <v>497</v>
      </c>
      <c r="J2655" s="602" t="s">
        <v>499</v>
      </c>
      <c r="K2655" s="602" t="s">
        <v>497</v>
      </c>
      <c r="L2655" s="602" t="s">
        <v>498</v>
      </c>
      <c r="M2655" s="602" t="s">
        <v>497</v>
      </c>
      <c r="N2655" s="602" t="s">
        <v>499</v>
      </c>
      <c r="O2655" s="602" t="s">
        <v>499</v>
      </c>
      <c r="P2655" s="602" t="s">
        <v>499</v>
      </c>
      <c r="Q2655" s="602" t="s">
        <v>499</v>
      </c>
      <c r="R2655" s="602" t="s">
        <v>497</v>
      </c>
      <c r="S2655" s="602" t="s">
        <v>497</v>
      </c>
      <c r="T2655" s="602" t="s">
        <v>497</v>
      </c>
      <c r="U2655" s="602" t="s">
        <v>499</v>
      </c>
      <c r="V2655" s="602" t="s">
        <v>499</v>
      </c>
      <c r="W2655" s="602" t="s">
        <v>497</v>
      </c>
      <c r="X2655" s="602" t="s">
        <v>499</v>
      </c>
    </row>
    <row r="2656" spans="1:24" s="602" customFormat="1">
      <c r="A2656" s="602">
        <v>420877</v>
      </c>
      <c r="B2656" s="602" t="s">
        <v>5842</v>
      </c>
      <c r="C2656" s="602" t="s">
        <v>497</v>
      </c>
      <c r="D2656" s="602" t="s">
        <v>497</v>
      </c>
      <c r="E2656" s="602" t="s">
        <v>497</v>
      </c>
      <c r="F2656" s="602" t="s">
        <v>497</v>
      </c>
      <c r="G2656" s="602" t="s">
        <v>497</v>
      </c>
      <c r="H2656" s="602" t="s">
        <v>499</v>
      </c>
      <c r="I2656" s="602" t="s">
        <v>497</v>
      </c>
      <c r="J2656" s="602" t="s">
        <v>499</v>
      </c>
      <c r="K2656" s="602" t="s">
        <v>499</v>
      </c>
      <c r="L2656" s="602" t="s">
        <v>498</v>
      </c>
      <c r="M2656" s="602" t="s">
        <v>499</v>
      </c>
      <c r="N2656" s="602" t="s">
        <v>498</v>
      </c>
      <c r="O2656" s="602" t="s">
        <v>497</v>
      </c>
      <c r="P2656" s="602" t="s">
        <v>498</v>
      </c>
      <c r="Q2656" s="602" t="s">
        <v>498</v>
      </c>
      <c r="R2656" s="602" t="s">
        <v>498</v>
      </c>
      <c r="S2656" s="602" t="s">
        <v>499</v>
      </c>
      <c r="T2656" s="602" t="s">
        <v>498</v>
      </c>
      <c r="U2656" s="602" t="s">
        <v>498</v>
      </c>
      <c r="V2656" s="602" t="s">
        <v>498</v>
      </c>
      <c r="W2656" s="602" t="s">
        <v>498</v>
      </c>
      <c r="X2656" s="602" t="s">
        <v>498</v>
      </c>
    </row>
    <row r="2657" spans="1:24" s="602" customFormat="1">
      <c r="A2657" s="602">
        <v>420881</v>
      </c>
      <c r="B2657" s="602" t="s">
        <v>5842</v>
      </c>
      <c r="C2657" s="602" t="s">
        <v>497</v>
      </c>
      <c r="D2657" s="602" t="s">
        <v>497</v>
      </c>
      <c r="E2657" s="602" t="s">
        <v>499</v>
      </c>
      <c r="F2657" s="602" t="s">
        <v>497</v>
      </c>
      <c r="G2657" s="602" t="s">
        <v>497</v>
      </c>
      <c r="H2657" s="602" t="s">
        <v>497</v>
      </c>
      <c r="I2657" s="602" t="s">
        <v>497</v>
      </c>
      <c r="J2657" s="602" t="s">
        <v>497</v>
      </c>
      <c r="K2657" s="602" t="s">
        <v>497</v>
      </c>
      <c r="L2657" s="602" t="s">
        <v>498</v>
      </c>
      <c r="M2657" s="602" t="s">
        <v>499</v>
      </c>
      <c r="N2657" s="602" t="s">
        <v>499</v>
      </c>
      <c r="O2657" s="602" t="s">
        <v>497</v>
      </c>
      <c r="P2657" s="602" t="s">
        <v>497</v>
      </c>
      <c r="Q2657" s="602" t="s">
        <v>499</v>
      </c>
      <c r="R2657" s="602" t="s">
        <v>498</v>
      </c>
      <c r="S2657" s="602" t="s">
        <v>499</v>
      </c>
      <c r="T2657" s="602" t="s">
        <v>499</v>
      </c>
      <c r="U2657" s="602" t="s">
        <v>499</v>
      </c>
      <c r="V2657" s="602" t="s">
        <v>499</v>
      </c>
      <c r="W2657" s="602" t="s">
        <v>497</v>
      </c>
      <c r="X2657" s="602" t="s">
        <v>497</v>
      </c>
    </row>
    <row r="2658" spans="1:24" s="602" customFormat="1">
      <c r="A2658" s="602">
        <v>420883</v>
      </c>
      <c r="B2658" s="602" t="s">
        <v>5842</v>
      </c>
      <c r="C2658" s="602" t="s">
        <v>497</v>
      </c>
      <c r="D2658" s="602" t="s">
        <v>497</v>
      </c>
      <c r="E2658" s="602" t="s">
        <v>497</v>
      </c>
      <c r="F2658" s="602" t="s">
        <v>497</v>
      </c>
      <c r="G2658" s="602" t="s">
        <v>497</v>
      </c>
      <c r="H2658" s="602" t="s">
        <v>497</v>
      </c>
      <c r="I2658" s="602" t="s">
        <v>497</v>
      </c>
      <c r="J2658" s="602" t="s">
        <v>497</v>
      </c>
      <c r="K2658" s="602" t="s">
        <v>499</v>
      </c>
      <c r="L2658" s="602" t="s">
        <v>499</v>
      </c>
      <c r="M2658" s="602" t="s">
        <v>497</v>
      </c>
      <c r="N2658" s="602" t="s">
        <v>497</v>
      </c>
      <c r="O2658" s="602" t="s">
        <v>497</v>
      </c>
      <c r="P2658" s="602" t="s">
        <v>497</v>
      </c>
      <c r="Q2658" s="602" t="s">
        <v>499</v>
      </c>
      <c r="R2658" s="602" t="s">
        <v>497</v>
      </c>
      <c r="S2658" s="602" t="s">
        <v>499</v>
      </c>
      <c r="T2658" s="602" t="s">
        <v>499</v>
      </c>
      <c r="U2658" s="602" t="s">
        <v>499</v>
      </c>
      <c r="V2658" s="602" t="s">
        <v>499</v>
      </c>
      <c r="W2658" s="602" t="s">
        <v>499</v>
      </c>
      <c r="X2658" s="602" t="s">
        <v>499</v>
      </c>
    </row>
    <row r="2659" spans="1:24" s="602" customFormat="1">
      <c r="A2659" s="602">
        <v>420889</v>
      </c>
      <c r="B2659" s="602" t="s">
        <v>5842</v>
      </c>
      <c r="C2659" s="602" t="s">
        <v>497</v>
      </c>
      <c r="D2659" s="602" t="s">
        <v>497</v>
      </c>
      <c r="E2659" s="602" t="s">
        <v>497</v>
      </c>
      <c r="F2659" s="602" t="s">
        <v>497</v>
      </c>
      <c r="G2659" s="602" t="s">
        <v>497</v>
      </c>
      <c r="H2659" s="602" t="s">
        <v>498</v>
      </c>
      <c r="I2659" s="602" t="s">
        <v>499</v>
      </c>
      <c r="J2659" s="602" t="s">
        <v>499</v>
      </c>
      <c r="K2659" s="602" t="s">
        <v>499</v>
      </c>
      <c r="L2659" s="602" t="s">
        <v>498</v>
      </c>
      <c r="M2659" s="602" t="s">
        <v>497</v>
      </c>
      <c r="N2659" s="602" t="s">
        <v>499</v>
      </c>
      <c r="O2659" s="602" t="s">
        <v>497</v>
      </c>
      <c r="P2659" s="602" t="s">
        <v>498</v>
      </c>
      <c r="Q2659" s="602" t="s">
        <v>498</v>
      </c>
      <c r="R2659" s="602" t="s">
        <v>498</v>
      </c>
      <c r="S2659" s="602" t="s">
        <v>498</v>
      </c>
      <c r="T2659" s="602" t="s">
        <v>499</v>
      </c>
      <c r="U2659" s="602" t="s">
        <v>499</v>
      </c>
      <c r="V2659" s="602" t="s">
        <v>498</v>
      </c>
      <c r="W2659" s="602" t="s">
        <v>498</v>
      </c>
      <c r="X2659" s="602" t="s">
        <v>499</v>
      </c>
    </row>
    <row r="2660" spans="1:24" s="602" customFormat="1">
      <c r="A2660" s="602">
        <v>420900</v>
      </c>
      <c r="B2660" s="602" t="s">
        <v>5842</v>
      </c>
      <c r="C2660" s="602" t="s">
        <v>497</v>
      </c>
      <c r="D2660" s="602" t="s">
        <v>497</v>
      </c>
      <c r="E2660" s="602" t="s">
        <v>497</v>
      </c>
      <c r="F2660" s="602" t="s">
        <v>499</v>
      </c>
      <c r="G2660" s="602" t="s">
        <v>499</v>
      </c>
      <c r="H2660" s="602" t="s">
        <v>497</v>
      </c>
      <c r="I2660" s="602" t="s">
        <v>497</v>
      </c>
      <c r="J2660" s="602" t="s">
        <v>497</v>
      </c>
      <c r="K2660" s="602" t="s">
        <v>499</v>
      </c>
      <c r="L2660" s="602" t="s">
        <v>498</v>
      </c>
      <c r="M2660" s="602" t="s">
        <v>497</v>
      </c>
      <c r="N2660" s="602" t="s">
        <v>499</v>
      </c>
      <c r="O2660" s="602" t="s">
        <v>499</v>
      </c>
      <c r="P2660" s="602" t="s">
        <v>499</v>
      </c>
      <c r="Q2660" s="602" t="s">
        <v>497</v>
      </c>
      <c r="R2660" s="602" t="s">
        <v>498</v>
      </c>
      <c r="S2660" s="602" t="s">
        <v>498</v>
      </c>
      <c r="T2660" s="602" t="s">
        <v>498</v>
      </c>
      <c r="U2660" s="602" t="s">
        <v>499</v>
      </c>
      <c r="V2660" s="602" t="s">
        <v>497</v>
      </c>
      <c r="W2660" s="602" t="s">
        <v>498</v>
      </c>
      <c r="X2660" s="602" t="s">
        <v>498</v>
      </c>
    </row>
    <row r="2661" spans="1:24" s="602" customFormat="1">
      <c r="A2661" s="602">
        <v>420907</v>
      </c>
      <c r="B2661" s="602" t="s">
        <v>5842</v>
      </c>
      <c r="C2661" s="602" t="s">
        <v>497</v>
      </c>
      <c r="D2661" s="602" t="s">
        <v>497</v>
      </c>
      <c r="E2661" s="602" t="s">
        <v>497</v>
      </c>
      <c r="F2661" s="602" t="s">
        <v>499</v>
      </c>
      <c r="G2661" s="602" t="s">
        <v>499</v>
      </c>
      <c r="H2661" s="602" t="s">
        <v>497</v>
      </c>
      <c r="I2661" s="602" t="s">
        <v>499</v>
      </c>
      <c r="J2661" s="602" t="s">
        <v>497</v>
      </c>
      <c r="K2661" s="602" t="s">
        <v>499</v>
      </c>
      <c r="L2661" s="602" t="s">
        <v>497</v>
      </c>
      <c r="M2661" s="602" t="s">
        <v>499</v>
      </c>
      <c r="N2661" s="602" t="s">
        <v>499</v>
      </c>
      <c r="O2661" s="602" t="s">
        <v>499</v>
      </c>
      <c r="P2661" s="602" t="s">
        <v>499</v>
      </c>
      <c r="Q2661" s="602" t="s">
        <v>499</v>
      </c>
      <c r="R2661" s="602" t="s">
        <v>497</v>
      </c>
      <c r="S2661" s="602" t="s">
        <v>499</v>
      </c>
      <c r="T2661" s="602" t="s">
        <v>499</v>
      </c>
      <c r="U2661" s="602" t="s">
        <v>499</v>
      </c>
      <c r="V2661" s="602" t="s">
        <v>499</v>
      </c>
      <c r="W2661" s="602" t="s">
        <v>497</v>
      </c>
      <c r="X2661" s="602" t="s">
        <v>498</v>
      </c>
    </row>
    <row r="2662" spans="1:24" s="602" customFormat="1">
      <c r="A2662" s="602">
        <v>419448</v>
      </c>
      <c r="B2662" s="602" t="s">
        <v>5842</v>
      </c>
      <c r="C2662" s="602" t="s">
        <v>497</v>
      </c>
      <c r="D2662" s="602" t="s">
        <v>497</v>
      </c>
      <c r="E2662" s="602" t="s">
        <v>497</v>
      </c>
      <c r="F2662" s="602" t="s">
        <v>499</v>
      </c>
      <c r="G2662" s="602" t="s">
        <v>497</v>
      </c>
      <c r="H2662" s="602" t="s">
        <v>497</v>
      </c>
      <c r="I2662" s="602" t="s">
        <v>499</v>
      </c>
      <c r="J2662" s="602" t="s">
        <v>497</v>
      </c>
      <c r="K2662" s="602" t="s">
        <v>497</v>
      </c>
      <c r="L2662" s="602" t="s">
        <v>499</v>
      </c>
      <c r="M2662" s="602" t="s">
        <v>497</v>
      </c>
      <c r="N2662" s="602" t="s">
        <v>497</v>
      </c>
      <c r="O2662" s="602" t="s">
        <v>497</v>
      </c>
      <c r="P2662" s="602" t="s">
        <v>497</v>
      </c>
      <c r="Q2662" s="602" t="s">
        <v>498</v>
      </c>
      <c r="R2662" s="602" t="s">
        <v>499</v>
      </c>
      <c r="S2662" s="602" t="s">
        <v>499</v>
      </c>
      <c r="T2662" s="602" t="s">
        <v>497</v>
      </c>
      <c r="U2662" s="602" t="s">
        <v>498</v>
      </c>
      <c r="V2662" s="602" t="s">
        <v>498</v>
      </c>
      <c r="W2662" s="602" t="s">
        <v>498</v>
      </c>
      <c r="X2662" s="602" t="s">
        <v>498</v>
      </c>
    </row>
    <row r="2663" spans="1:24" s="602" customFormat="1">
      <c r="A2663" s="602">
        <v>417999</v>
      </c>
      <c r="B2663" s="602" t="s">
        <v>5842</v>
      </c>
      <c r="C2663" s="602" t="s">
        <v>497</v>
      </c>
      <c r="D2663" s="602" t="s">
        <v>497</v>
      </c>
      <c r="E2663" s="602" t="s">
        <v>499</v>
      </c>
      <c r="F2663" s="602" t="s">
        <v>497</v>
      </c>
      <c r="G2663" s="602" t="s">
        <v>499</v>
      </c>
      <c r="H2663" s="602" t="s">
        <v>497</v>
      </c>
      <c r="I2663" s="602" t="s">
        <v>499</v>
      </c>
      <c r="J2663" s="602" t="s">
        <v>499</v>
      </c>
      <c r="K2663" s="602" t="s">
        <v>499</v>
      </c>
      <c r="L2663" s="602" t="s">
        <v>499</v>
      </c>
      <c r="M2663" s="602" t="s">
        <v>497</v>
      </c>
      <c r="N2663" s="602" t="s">
        <v>499</v>
      </c>
      <c r="O2663" s="602" t="s">
        <v>497</v>
      </c>
      <c r="P2663" s="602" t="s">
        <v>497</v>
      </c>
      <c r="Q2663" s="602" t="s">
        <v>499</v>
      </c>
      <c r="R2663" s="602" t="s">
        <v>497</v>
      </c>
      <c r="S2663" s="602" t="s">
        <v>497</v>
      </c>
      <c r="T2663" s="602" t="s">
        <v>499</v>
      </c>
      <c r="U2663" s="602" t="s">
        <v>499</v>
      </c>
      <c r="V2663" s="602" t="s">
        <v>497</v>
      </c>
      <c r="W2663" s="602" t="s">
        <v>499</v>
      </c>
      <c r="X2663" s="602" t="s">
        <v>497</v>
      </c>
    </row>
    <row r="2664" spans="1:24" s="602" customFormat="1">
      <c r="A2664" s="602">
        <v>418002</v>
      </c>
      <c r="B2664" s="602" t="s">
        <v>5842</v>
      </c>
      <c r="C2664" s="602" t="s">
        <v>497</v>
      </c>
      <c r="D2664" s="602" t="s">
        <v>497</v>
      </c>
      <c r="E2664" s="602" t="s">
        <v>499</v>
      </c>
      <c r="F2664" s="602" t="s">
        <v>499</v>
      </c>
      <c r="G2664" s="602" t="s">
        <v>497</v>
      </c>
      <c r="H2664" s="602" t="s">
        <v>499</v>
      </c>
      <c r="I2664" s="602" t="s">
        <v>499</v>
      </c>
      <c r="J2664" s="602" t="s">
        <v>497</v>
      </c>
      <c r="K2664" s="602" t="s">
        <v>497</v>
      </c>
      <c r="L2664" s="602" t="s">
        <v>499</v>
      </c>
      <c r="M2664" s="602" t="s">
        <v>499</v>
      </c>
      <c r="N2664" s="602" t="s">
        <v>499</v>
      </c>
      <c r="O2664" s="602" t="s">
        <v>499</v>
      </c>
      <c r="P2664" s="602" t="s">
        <v>497</v>
      </c>
      <c r="Q2664" s="602" t="s">
        <v>497</v>
      </c>
      <c r="R2664" s="602" t="s">
        <v>497</v>
      </c>
      <c r="S2664" s="602" t="s">
        <v>497</v>
      </c>
      <c r="T2664" s="602" t="s">
        <v>499</v>
      </c>
      <c r="U2664" s="602" t="s">
        <v>497</v>
      </c>
      <c r="V2664" s="602" t="s">
        <v>497</v>
      </c>
      <c r="W2664" s="602" t="s">
        <v>497</v>
      </c>
      <c r="X2664" s="602" t="s">
        <v>497</v>
      </c>
    </row>
    <row r="2665" spans="1:24" s="602" customFormat="1">
      <c r="A2665" s="602">
        <v>420927</v>
      </c>
      <c r="B2665" s="602" t="s">
        <v>5842</v>
      </c>
      <c r="C2665" s="602" t="s">
        <v>497</v>
      </c>
      <c r="D2665" s="602" t="s">
        <v>497</v>
      </c>
      <c r="E2665" s="602" t="s">
        <v>497</v>
      </c>
      <c r="F2665" s="602" t="s">
        <v>499</v>
      </c>
      <c r="G2665" s="602" t="s">
        <v>497</v>
      </c>
      <c r="H2665" s="602" t="s">
        <v>499</v>
      </c>
      <c r="I2665" s="602" t="s">
        <v>497</v>
      </c>
      <c r="J2665" s="602" t="s">
        <v>499</v>
      </c>
      <c r="K2665" s="602" t="s">
        <v>497</v>
      </c>
      <c r="L2665" s="602" t="s">
        <v>497</v>
      </c>
      <c r="M2665" s="602" t="s">
        <v>497</v>
      </c>
      <c r="N2665" s="602" t="s">
        <v>497</v>
      </c>
      <c r="O2665" s="602" t="s">
        <v>497</v>
      </c>
      <c r="P2665" s="602" t="s">
        <v>497</v>
      </c>
      <c r="Q2665" s="602" t="s">
        <v>497</v>
      </c>
      <c r="R2665" s="602" t="s">
        <v>497</v>
      </c>
      <c r="S2665" s="602" t="s">
        <v>497</v>
      </c>
      <c r="T2665" s="602" t="s">
        <v>498</v>
      </c>
      <c r="U2665" s="602" t="s">
        <v>498</v>
      </c>
      <c r="V2665" s="602" t="s">
        <v>498</v>
      </c>
      <c r="W2665" s="602" t="s">
        <v>498</v>
      </c>
      <c r="X2665" s="602" t="s">
        <v>499</v>
      </c>
    </row>
    <row r="2666" spans="1:24" s="602" customFormat="1">
      <c r="A2666" s="602">
        <v>420938</v>
      </c>
      <c r="B2666" s="602" t="s">
        <v>5842</v>
      </c>
      <c r="C2666" s="602" t="s">
        <v>497</v>
      </c>
      <c r="D2666" s="602" t="s">
        <v>497</v>
      </c>
      <c r="E2666" s="602" t="s">
        <v>497</v>
      </c>
      <c r="F2666" s="602" t="s">
        <v>497</v>
      </c>
      <c r="G2666" s="602" t="s">
        <v>497</v>
      </c>
      <c r="H2666" s="602" t="s">
        <v>497</v>
      </c>
      <c r="I2666" s="602" t="s">
        <v>499</v>
      </c>
      <c r="J2666" s="602" t="s">
        <v>499</v>
      </c>
      <c r="K2666" s="602" t="s">
        <v>499</v>
      </c>
      <c r="L2666" s="602" t="s">
        <v>499</v>
      </c>
      <c r="M2666" s="602" t="s">
        <v>497</v>
      </c>
      <c r="N2666" s="602" t="s">
        <v>497</v>
      </c>
      <c r="O2666" s="602" t="s">
        <v>497</v>
      </c>
      <c r="P2666" s="602" t="s">
        <v>497</v>
      </c>
      <c r="Q2666" s="602" t="s">
        <v>499</v>
      </c>
      <c r="R2666" s="602" t="s">
        <v>498</v>
      </c>
      <c r="S2666" s="602" t="s">
        <v>498</v>
      </c>
      <c r="T2666" s="602" t="s">
        <v>498</v>
      </c>
      <c r="U2666" s="602" t="s">
        <v>498</v>
      </c>
      <c r="V2666" s="602" t="s">
        <v>497</v>
      </c>
      <c r="W2666" s="602" t="s">
        <v>498</v>
      </c>
      <c r="X2666" s="602" t="s">
        <v>498</v>
      </c>
    </row>
    <row r="2667" spans="1:24" s="602" customFormat="1">
      <c r="A2667" s="602">
        <v>419472</v>
      </c>
      <c r="B2667" s="602" t="s">
        <v>5842</v>
      </c>
      <c r="C2667" s="602" t="s">
        <v>497</v>
      </c>
      <c r="D2667" s="602" t="s">
        <v>497</v>
      </c>
      <c r="E2667" s="602" t="s">
        <v>497</v>
      </c>
      <c r="F2667" s="602" t="s">
        <v>499</v>
      </c>
      <c r="G2667" s="602" t="s">
        <v>499</v>
      </c>
      <c r="H2667" s="602" t="s">
        <v>497</v>
      </c>
      <c r="I2667" s="602" t="s">
        <v>497</v>
      </c>
      <c r="J2667" s="602" t="s">
        <v>499</v>
      </c>
      <c r="K2667" s="602" t="s">
        <v>499</v>
      </c>
      <c r="L2667" s="602" t="s">
        <v>498</v>
      </c>
      <c r="M2667" s="602" t="s">
        <v>497</v>
      </c>
      <c r="N2667" s="602" t="s">
        <v>499</v>
      </c>
      <c r="O2667" s="602" t="s">
        <v>498</v>
      </c>
      <c r="P2667" s="602" t="s">
        <v>497</v>
      </c>
      <c r="Q2667" s="602" t="s">
        <v>499</v>
      </c>
      <c r="R2667" s="602" t="s">
        <v>498</v>
      </c>
      <c r="S2667" s="602" t="s">
        <v>499</v>
      </c>
      <c r="T2667" s="602" t="s">
        <v>498</v>
      </c>
      <c r="U2667" s="602" t="s">
        <v>498</v>
      </c>
      <c r="V2667" s="602" t="s">
        <v>498</v>
      </c>
      <c r="W2667" s="602" t="s">
        <v>498</v>
      </c>
      <c r="X2667" s="602" t="s">
        <v>499</v>
      </c>
    </row>
    <row r="2668" spans="1:24" s="602" customFormat="1">
      <c r="A2668" s="602">
        <v>420947</v>
      </c>
      <c r="B2668" s="602" t="s">
        <v>5842</v>
      </c>
      <c r="C2668" s="602" t="s">
        <v>497</v>
      </c>
      <c r="D2668" s="602" t="s">
        <v>497</v>
      </c>
      <c r="E2668" s="602" t="s">
        <v>497</v>
      </c>
      <c r="F2668" s="602" t="s">
        <v>497</v>
      </c>
      <c r="G2668" s="602" t="s">
        <v>497</v>
      </c>
      <c r="H2668" s="602" t="s">
        <v>499</v>
      </c>
      <c r="I2668" s="602" t="s">
        <v>497</v>
      </c>
      <c r="J2668" s="602" t="s">
        <v>497</v>
      </c>
      <c r="K2668" s="602" t="s">
        <v>497</v>
      </c>
      <c r="L2668" s="602" t="s">
        <v>498</v>
      </c>
      <c r="M2668" s="602" t="s">
        <v>497</v>
      </c>
      <c r="N2668" s="602" t="s">
        <v>499</v>
      </c>
      <c r="O2668" s="602" t="s">
        <v>497</v>
      </c>
      <c r="P2668" s="602" t="s">
        <v>497</v>
      </c>
      <c r="Q2668" s="602" t="s">
        <v>498</v>
      </c>
      <c r="R2668" s="602" t="s">
        <v>499</v>
      </c>
      <c r="S2668" s="602" t="s">
        <v>497</v>
      </c>
      <c r="T2668" s="602" t="s">
        <v>499</v>
      </c>
      <c r="U2668" s="602" t="s">
        <v>499</v>
      </c>
      <c r="V2668" s="602" t="s">
        <v>499</v>
      </c>
      <c r="W2668" s="602" t="s">
        <v>499</v>
      </c>
      <c r="X2668" s="602" t="s">
        <v>499</v>
      </c>
    </row>
    <row r="2669" spans="1:24" s="602" customFormat="1">
      <c r="A2669" s="602">
        <v>420984</v>
      </c>
      <c r="B2669" s="602" t="s">
        <v>5842</v>
      </c>
      <c r="C2669" s="602" t="s">
        <v>497</v>
      </c>
      <c r="D2669" s="602" t="s">
        <v>497</v>
      </c>
      <c r="E2669" s="602" t="s">
        <v>497</v>
      </c>
      <c r="F2669" s="602" t="s">
        <v>499</v>
      </c>
      <c r="G2669" s="602" t="s">
        <v>499</v>
      </c>
      <c r="H2669" s="602" t="s">
        <v>497</v>
      </c>
      <c r="I2669" s="602" t="s">
        <v>499</v>
      </c>
      <c r="J2669" s="602" t="s">
        <v>497</v>
      </c>
      <c r="K2669" s="602" t="s">
        <v>499</v>
      </c>
      <c r="L2669" s="602" t="s">
        <v>498</v>
      </c>
      <c r="M2669" s="602" t="s">
        <v>497</v>
      </c>
      <c r="N2669" s="602" t="s">
        <v>499</v>
      </c>
      <c r="O2669" s="602" t="s">
        <v>499</v>
      </c>
      <c r="P2669" s="602" t="s">
        <v>498</v>
      </c>
      <c r="Q2669" s="602" t="s">
        <v>499</v>
      </c>
      <c r="R2669" s="602" t="s">
        <v>498</v>
      </c>
      <c r="S2669" s="602" t="s">
        <v>499</v>
      </c>
      <c r="T2669" s="602" t="s">
        <v>498</v>
      </c>
      <c r="U2669" s="602" t="s">
        <v>499</v>
      </c>
      <c r="V2669" s="602" t="s">
        <v>498</v>
      </c>
      <c r="W2669" s="602" t="s">
        <v>498</v>
      </c>
      <c r="X2669" s="602" t="s">
        <v>499</v>
      </c>
    </row>
    <row r="2670" spans="1:24" s="602" customFormat="1">
      <c r="A2670" s="602">
        <v>418053</v>
      </c>
      <c r="B2670" s="602" t="s">
        <v>5842</v>
      </c>
      <c r="C2670" s="602" t="s">
        <v>497</v>
      </c>
      <c r="D2670" s="602" t="s">
        <v>497</v>
      </c>
      <c r="E2670" s="602" t="s">
        <v>497</v>
      </c>
      <c r="F2670" s="602" t="s">
        <v>499</v>
      </c>
      <c r="G2670" s="602" t="s">
        <v>498</v>
      </c>
      <c r="H2670" s="602" t="s">
        <v>499</v>
      </c>
      <c r="I2670" s="602" t="s">
        <v>497</v>
      </c>
      <c r="J2670" s="602" t="s">
        <v>497</v>
      </c>
      <c r="K2670" s="602" t="s">
        <v>499</v>
      </c>
      <c r="L2670" s="602" t="s">
        <v>497</v>
      </c>
      <c r="M2670" s="602" t="s">
        <v>499</v>
      </c>
      <c r="N2670" s="602" t="s">
        <v>499</v>
      </c>
      <c r="O2670" s="602" t="s">
        <v>499</v>
      </c>
      <c r="P2670" s="602" t="s">
        <v>499</v>
      </c>
      <c r="Q2670" s="602" t="s">
        <v>497</v>
      </c>
      <c r="R2670" s="602" t="s">
        <v>497</v>
      </c>
      <c r="S2670" s="602" t="s">
        <v>499</v>
      </c>
      <c r="T2670" s="602" t="s">
        <v>497</v>
      </c>
      <c r="U2670" s="602" t="s">
        <v>497</v>
      </c>
      <c r="V2670" s="602" t="s">
        <v>497</v>
      </c>
      <c r="W2670" s="602" t="s">
        <v>498</v>
      </c>
      <c r="X2670" s="602" t="s">
        <v>499</v>
      </c>
    </row>
    <row r="2671" spans="1:24" s="602" customFormat="1">
      <c r="A2671" s="602">
        <v>419515</v>
      </c>
      <c r="B2671" s="602" t="s">
        <v>5842</v>
      </c>
      <c r="C2671" s="602" t="s">
        <v>497</v>
      </c>
      <c r="D2671" s="602" t="s">
        <v>497</v>
      </c>
      <c r="E2671" s="602" t="s">
        <v>499</v>
      </c>
      <c r="F2671" s="602" t="s">
        <v>497</v>
      </c>
      <c r="G2671" s="602" t="s">
        <v>497</v>
      </c>
      <c r="H2671" s="602" t="s">
        <v>497</v>
      </c>
      <c r="I2671" s="602" t="s">
        <v>497</v>
      </c>
      <c r="J2671" s="602" t="s">
        <v>499</v>
      </c>
      <c r="K2671" s="602" t="s">
        <v>499</v>
      </c>
      <c r="L2671" s="602" t="s">
        <v>497</v>
      </c>
      <c r="M2671" s="602" t="s">
        <v>499</v>
      </c>
      <c r="N2671" s="602" t="s">
        <v>497</v>
      </c>
      <c r="O2671" s="602" t="s">
        <v>498</v>
      </c>
      <c r="P2671" s="602" t="s">
        <v>497</v>
      </c>
      <c r="Q2671" s="602" t="s">
        <v>497</v>
      </c>
      <c r="R2671" s="602" t="s">
        <v>498</v>
      </c>
      <c r="S2671" s="602" t="s">
        <v>499</v>
      </c>
      <c r="T2671" s="602" t="s">
        <v>499</v>
      </c>
      <c r="U2671" s="602" t="s">
        <v>499</v>
      </c>
      <c r="V2671" s="602" t="s">
        <v>499</v>
      </c>
      <c r="W2671" s="602" t="s">
        <v>499</v>
      </c>
      <c r="X2671" s="602" t="s">
        <v>499</v>
      </c>
    </row>
    <row r="2672" spans="1:24" s="602" customFormat="1">
      <c r="A2672" s="602">
        <v>421009</v>
      </c>
      <c r="B2672" s="602" t="s">
        <v>5842</v>
      </c>
      <c r="C2672" s="602" t="s">
        <v>497</v>
      </c>
      <c r="D2672" s="602" t="s">
        <v>497</v>
      </c>
      <c r="E2672" s="602" t="s">
        <v>497</v>
      </c>
      <c r="F2672" s="602" t="s">
        <v>499</v>
      </c>
      <c r="G2672" s="602" t="s">
        <v>499</v>
      </c>
      <c r="H2672" s="602" t="s">
        <v>499</v>
      </c>
      <c r="I2672" s="602" t="s">
        <v>497</v>
      </c>
      <c r="J2672" s="602" t="s">
        <v>497</v>
      </c>
      <c r="K2672" s="602" t="s">
        <v>499</v>
      </c>
      <c r="L2672" s="602" t="s">
        <v>499</v>
      </c>
      <c r="M2672" s="602" t="s">
        <v>497</v>
      </c>
      <c r="N2672" s="602" t="s">
        <v>499</v>
      </c>
      <c r="O2672" s="602" t="s">
        <v>499</v>
      </c>
      <c r="P2672" s="602" t="s">
        <v>499</v>
      </c>
      <c r="Q2672" s="602" t="s">
        <v>499</v>
      </c>
      <c r="R2672" s="602" t="s">
        <v>499</v>
      </c>
      <c r="S2672" s="602" t="s">
        <v>499</v>
      </c>
      <c r="T2672" s="602" t="s">
        <v>499</v>
      </c>
      <c r="U2672" s="602" t="s">
        <v>499</v>
      </c>
      <c r="V2672" s="602" t="s">
        <v>499</v>
      </c>
      <c r="W2672" s="602" t="s">
        <v>499</v>
      </c>
      <c r="X2672" s="602" t="s">
        <v>499</v>
      </c>
    </row>
    <row r="2673" spans="1:24" s="602" customFormat="1">
      <c r="A2673" s="602">
        <v>421034</v>
      </c>
      <c r="B2673" s="602" t="s">
        <v>5842</v>
      </c>
      <c r="C2673" s="602" t="s">
        <v>497</v>
      </c>
      <c r="D2673" s="602" t="s">
        <v>497</v>
      </c>
      <c r="E2673" s="602" t="s">
        <v>499</v>
      </c>
      <c r="F2673" s="602" t="s">
        <v>497</v>
      </c>
      <c r="G2673" s="602" t="s">
        <v>497</v>
      </c>
      <c r="H2673" s="602" t="s">
        <v>497</v>
      </c>
      <c r="I2673" s="602" t="s">
        <v>497</v>
      </c>
      <c r="J2673" s="602" t="s">
        <v>499</v>
      </c>
      <c r="K2673" s="602" t="s">
        <v>499</v>
      </c>
      <c r="L2673" s="602" t="s">
        <v>499</v>
      </c>
      <c r="M2673" s="602" t="s">
        <v>497</v>
      </c>
      <c r="N2673" s="602" t="s">
        <v>499</v>
      </c>
      <c r="O2673" s="602" t="s">
        <v>499</v>
      </c>
      <c r="P2673" s="602" t="s">
        <v>499</v>
      </c>
      <c r="Q2673" s="602" t="s">
        <v>499</v>
      </c>
      <c r="R2673" s="602" t="s">
        <v>499</v>
      </c>
      <c r="S2673" s="602" t="s">
        <v>499</v>
      </c>
      <c r="T2673" s="602" t="s">
        <v>499</v>
      </c>
      <c r="U2673" s="602" t="s">
        <v>498</v>
      </c>
      <c r="V2673" s="602" t="s">
        <v>499</v>
      </c>
      <c r="W2673" s="602" t="s">
        <v>499</v>
      </c>
      <c r="X2673" s="602" t="s">
        <v>498</v>
      </c>
    </row>
    <row r="2674" spans="1:24" s="602" customFormat="1">
      <c r="A2674" s="602">
        <v>418082</v>
      </c>
      <c r="B2674" s="602" t="s">
        <v>5842</v>
      </c>
      <c r="C2674" s="602" t="s">
        <v>497</v>
      </c>
      <c r="D2674" s="602" t="s">
        <v>497</v>
      </c>
      <c r="E2674" s="602" t="s">
        <v>497</v>
      </c>
      <c r="F2674" s="602" t="s">
        <v>497</v>
      </c>
      <c r="G2674" s="602" t="s">
        <v>497</v>
      </c>
      <c r="H2674" s="602" t="s">
        <v>497</v>
      </c>
      <c r="I2674" s="602" t="s">
        <v>497</v>
      </c>
      <c r="J2674" s="602" t="s">
        <v>497</v>
      </c>
      <c r="K2674" s="602" t="s">
        <v>497</v>
      </c>
      <c r="L2674" s="602" t="s">
        <v>499</v>
      </c>
      <c r="M2674" s="602" t="s">
        <v>497</v>
      </c>
      <c r="N2674" s="602" t="s">
        <v>499</v>
      </c>
      <c r="O2674" s="602" t="s">
        <v>497</v>
      </c>
      <c r="P2674" s="602" t="s">
        <v>497</v>
      </c>
      <c r="Q2674" s="602" t="s">
        <v>497</v>
      </c>
      <c r="R2674" s="602" t="s">
        <v>498</v>
      </c>
      <c r="S2674" s="602" t="s">
        <v>498</v>
      </c>
      <c r="T2674" s="602" t="s">
        <v>499</v>
      </c>
      <c r="U2674" s="602" t="s">
        <v>499</v>
      </c>
      <c r="V2674" s="602" t="s">
        <v>499</v>
      </c>
      <c r="W2674" s="602" t="s">
        <v>499</v>
      </c>
      <c r="X2674" s="602" t="s">
        <v>498</v>
      </c>
    </row>
    <row r="2675" spans="1:24" s="602" customFormat="1">
      <c r="A2675" s="602">
        <v>421060</v>
      </c>
      <c r="B2675" s="602" t="s">
        <v>5842</v>
      </c>
      <c r="C2675" s="602" t="s">
        <v>497</v>
      </c>
      <c r="D2675" s="602" t="s">
        <v>497</v>
      </c>
      <c r="E2675" s="602" t="s">
        <v>497</v>
      </c>
      <c r="F2675" s="602" t="s">
        <v>499</v>
      </c>
      <c r="G2675" s="602" t="s">
        <v>499</v>
      </c>
      <c r="H2675" s="602" t="s">
        <v>499</v>
      </c>
      <c r="I2675" s="602" t="s">
        <v>497</v>
      </c>
      <c r="J2675" s="602" t="s">
        <v>498</v>
      </c>
      <c r="K2675" s="602" t="s">
        <v>499</v>
      </c>
      <c r="L2675" s="602" t="s">
        <v>499</v>
      </c>
      <c r="M2675" s="602" t="s">
        <v>497</v>
      </c>
      <c r="N2675" s="602" t="s">
        <v>499</v>
      </c>
      <c r="O2675" s="602" t="s">
        <v>499</v>
      </c>
      <c r="P2675" s="602" t="s">
        <v>497</v>
      </c>
      <c r="Q2675" s="602" t="s">
        <v>497</v>
      </c>
      <c r="R2675" s="602" t="s">
        <v>498</v>
      </c>
      <c r="S2675" s="602" t="s">
        <v>499</v>
      </c>
      <c r="T2675" s="602" t="s">
        <v>499</v>
      </c>
      <c r="U2675" s="602" t="s">
        <v>497</v>
      </c>
      <c r="V2675" s="602" t="s">
        <v>497</v>
      </c>
      <c r="W2675" s="602" t="s">
        <v>499</v>
      </c>
      <c r="X2675" s="602" t="s">
        <v>499</v>
      </c>
    </row>
    <row r="2676" spans="1:24" s="602" customFormat="1">
      <c r="A2676" s="602">
        <v>412809</v>
      </c>
      <c r="B2676" s="602" t="s">
        <v>5842</v>
      </c>
      <c r="C2676" s="602" t="s">
        <v>497</v>
      </c>
      <c r="D2676" s="602" t="s">
        <v>497</v>
      </c>
      <c r="E2676" s="602" t="s">
        <v>497</v>
      </c>
      <c r="F2676" s="602" t="s">
        <v>497</v>
      </c>
      <c r="G2676" s="602" t="s">
        <v>497</v>
      </c>
      <c r="H2676" s="602" t="s">
        <v>499</v>
      </c>
      <c r="I2676" s="602" t="s">
        <v>497</v>
      </c>
      <c r="J2676" s="602" t="s">
        <v>497</v>
      </c>
      <c r="K2676" s="602" t="s">
        <v>497</v>
      </c>
      <c r="L2676" s="602" t="s">
        <v>499</v>
      </c>
      <c r="M2676" s="602" t="s">
        <v>497</v>
      </c>
      <c r="N2676" s="602" t="s">
        <v>499</v>
      </c>
      <c r="O2676" s="602" t="s">
        <v>497</v>
      </c>
      <c r="P2676" s="602" t="s">
        <v>499</v>
      </c>
      <c r="Q2676" s="602" t="s">
        <v>497</v>
      </c>
      <c r="R2676" s="602" t="s">
        <v>499</v>
      </c>
      <c r="S2676" s="602" t="s">
        <v>497</v>
      </c>
      <c r="T2676" s="602" t="s">
        <v>497</v>
      </c>
      <c r="U2676" s="602" t="s">
        <v>497</v>
      </c>
      <c r="V2676" s="602" t="s">
        <v>499</v>
      </c>
      <c r="W2676" s="602" t="s">
        <v>497</v>
      </c>
      <c r="X2676" s="602" t="s">
        <v>499</v>
      </c>
    </row>
    <row r="2677" spans="1:24" s="602" customFormat="1">
      <c r="A2677" s="602">
        <v>419554</v>
      </c>
      <c r="B2677" s="602" t="s">
        <v>5842</v>
      </c>
      <c r="C2677" s="602" t="s">
        <v>497</v>
      </c>
      <c r="D2677" s="602" t="s">
        <v>497</v>
      </c>
      <c r="E2677" s="602" t="s">
        <v>497</v>
      </c>
      <c r="F2677" s="602" t="s">
        <v>499</v>
      </c>
      <c r="G2677" s="602" t="s">
        <v>497</v>
      </c>
      <c r="H2677" s="602" t="s">
        <v>497</v>
      </c>
      <c r="I2677" s="602" t="s">
        <v>497</v>
      </c>
      <c r="J2677" s="602" t="s">
        <v>499</v>
      </c>
      <c r="K2677" s="602" t="s">
        <v>497</v>
      </c>
      <c r="L2677" s="602" t="s">
        <v>499</v>
      </c>
      <c r="M2677" s="602" t="s">
        <v>497</v>
      </c>
      <c r="N2677" s="602" t="s">
        <v>499</v>
      </c>
      <c r="O2677" s="602" t="s">
        <v>497</v>
      </c>
      <c r="P2677" s="602" t="s">
        <v>497</v>
      </c>
      <c r="Q2677" s="602" t="s">
        <v>499</v>
      </c>
      <c r="R2677" s="602" t="s">
        <v>499</v>
      </c>
      <c r="S2677" s="602" t="s">
        <v>499</v>
      </c>
      <c r="T2677" s="602" t="s">
        <v>499</v>
      </c>
      <c r="U2677" s="602" t="s">
        <v>498</v>
      </c>
      <c r="V2677" s="602" t="s">
        <v>497</v>
      </c>
      <c r="W2677" s="602" t="s">
        <v>498</v>
      </c>
      <c r="X2677" s="602" t="s">
        <v>498</v>
      </c>
    </row>
    <row r="2678" spans="1:24" s="602" customFormat="1">
      <c r="A2678" s="602">
        <v>421083</v>
      </c>
      <c r="B2678" s="602" t="s">
        <v>5842</v>
      </c>
      <c r="C2678" s="602" t="s">
        <v>497</v>
      </c>
      <c r="D2678" s="602" t="s">
        <v>497</v>
      </c>
      <c r="E2678" s="602" t="s">
        <v>497</v>
      </c>
      <c r="F2678" s="602" t="s">
        <v>497</v>
      </c>
      <c r="G2678" s="602" t="s">
        <v>497</v>
      </c>
      <c r="H2678" s="602" t="s">
        <v>497</v>
      </c>
      <c r="I2678" s="602" t="s">
        <v>497</v>
      </c>
      <c r="J2678" s="602" t="s">
        <v>499</v>
      </c>
      <c r="K2678" s="602" t="s">
        <v>497</v>
      </c>
      <c r="L2678" s="602" t="s">
        <v>499</v>
      </c>
      <c r="M2678" s="602" t="s">
        <v>499</v>
      </c>
      <c r="N2678" s="602" t="s">
        <v>499</v>
      </c>
      <c r="O2678" s="602" t="s">
        <v>499</v>
      </c>
      <c r="P2678" s="602" t="s">
        <v>499</v>
      </c>
      <c r="Q2678" s="602" t="s">
        <v>499</v>
      </c>
      <c r="R2678" s="602" t="s">
        <v>499</v>
      </c>
      <c r="S2678" s="602" t="s">
        <v>499</v>
      </c>
      <c r="T2678" s="602" t="s">
        <v>499</v>
      </c>
      <c r="U2678" s="602" t="s">
        <v>499</v>
      </c>
      <c r="V2678" s="602" t="s">
        <v>499</v>
      </c>
      <c r="W2678" s="602" t="s">
        <v>499</v>
      </c>
      <c r="X2678" s="602" t="s">
        <v>498</v>
      </c>
    </row>
    <row r="2679" spans="1:24" s="602" customFormat="1">
      <c r="A2679" s="602">
        <v>418100</v>
      </c>
      <c r="B2679" s="602" t="s">
        <v>5842</v>
      </c>
      <c r="C2679" s="602" t="s">
        <v>497</v>
      </c>
      <c r="D2679" s="602" t="s">
        <v>497</v>
      </c>
      <c r="E2679" s="602" t="s">
        <v>499</v>
      </c>
      <c r="F2679" s="602" t="s">
        <v>497</v>
      </c>
      <c r="G2679" s="602" t="s">
        <v>497</v>
      </c>
      <c r="H2679" s="602" t="s">
        <v>498</v>
      </c>
      <c r="I2679" s="602" t="s">
        <v>497</v>
      </c>
      <c r="J2679" s="602" t="s">
        <v>499</v>
      </c>
      <c r="K2679" s="602" t="s">
        <v>497</v>
      </c>
      <c r="L2679" s="602" t="s">
        <v>497</v>
      </c>
      <c r="M2679" s="602" t="s">
        <v>497</v>
      </c>
      <c r="N2679" s="602" t="s">
        <v>497</v>
      </c>
      <c r="O2679" s="602" t="s">
        <v>497</v>
      </c>
      <c r="P2679" s="602" t="s">
        <v>497</v>
      </c>
      <c r="Q2679" s="602" t="s">
        <v>499</v>
      </c>
      <c r="R2679" s="602" t="s">
        <v>497</v>
      </c>
      <c r="S2679" s="602" t="s">
        <v>499</v>
      </c>
      <c r="T2679" s="602" t="s">
        <v>499</v>
      </c>
      <c r="U2679" s="602" t="s">
        <v>499</v>
      </c>
      <c r="V2679" s="602" t="s">
        <v>499</v>
      </c>
      <c r="W2679" s="602" t="s">
        <v>499</v>
      </c>
      <c r="X2679" s="602" t="s">
        <v>499</v>
      </c>
    </row>
    <row r="2680" spans="1:24" s="602" customFormat="1">
      <c r="A2680" s="602">
        <v>416133</v>
      </c>
      <c r="B2680" s="602" t="s">
        <v>5842</v>
      </c>
      <c r="C2680" s="602" t="s">
        <v>497</v>
      </c>
      <c r="D2680" s="602" t="s">
        <v>497</v>
      </c>
      <c r="E2680" s="602" t="s">
        <v>497</v>
      </c>
      <c r="F2680" s="602" t="s">
        <v>497</v>
      </c>
      <c r="G2680" s="602" t="s">
        <v>498</v>
      </c>
      <c r="H2680" s="602" t="s">
        <v>497</v>
      </c>
      <c r="I2680" s="602" t="s">
        <v>497</v>
      </c>
      <c r="J2680" s="602" t="s">
        <v>499</v>
      </c>
      <c r="K2680" s="602" t="s">
        <v>499</v>
      </c>
      <c r="L2680" s="602" t="s">
        <v>498</v>
      </c>
      <c r="M2680" s="602" t="s">
        <v>499</v>
      </c>
      <c r="N2680" s="602" t="s">
        <v>499</v>
      </c>
      <c r="O2680" s="602" t="s">
        <v>497</v>
      </c>
      <c r="P2680" s="602" t="s">
        <v>497</v>
      </c>
      <c r="Q2680" s="602" t="s">
        <v>499</v>
      </c>
      <c r="R2680" s="602" t="s">
        <v>498</v>
      </c>
      <c r="S2680" s="602" t="s">
        <v>499</v>
      </c>
      <c r="T2680" s="602" t="s">
        <v>497</v>
      </c>
      <c r="U2680" s="602" t="s">
        <v>499</v>
      </c>
      <c r="V2680" s="602" t="s">
        <v>497</v>
      </c>
      <c r="W2680" s="602" t="s">
        <v>499</v>
      </c>
      <c r="X2680" s="602" t="s">
        <v>497</v>
      </c>
    </row>
    <row r="2681" spans="1:24" s="602" customFormat="1">
      <c r="A2681" s="602">
        <v>419587</v>
      </c>
      <c r="B2681" s="602" t="s">
        <v>5842</v>
      </c>
      <c r="C2681" s="602" t="s">
        <v>497</v>
      </c>
      <c r="D2681" s="602" t="s">
        <v>497</v>
      </c>
      <c r="E2681" s="602" t="s">
        <v>499</v>
      </c>
      <c r="F2681" s="602" t="s">
        <v>497</v>
      </c>
      <c r="G2681" s="602" t="s">
        <v>499</v>
      </c>
      <c r="H2681" s="602" t="s">
        <v>498</v>
      </c>
      <c r="I2681" s="602" t="s">
        <v>497</v>
      </c>
      <c r="J2681" s="602" t="s">
        <v>499</v>
      </c>
      <c r="K2681" s="602" t="s">
        <v>499</v>
      </c>
      <c r="L2681" s="602" t="s">
        <v>498</v>
      </c>
      <c r="M2681" s="602" t="s">
        <v>497</v>
      </c>
      <c r="N2681" s="602" t="s">
        <v>499</v>
      </c>
      <c r="O2681" s="602" t="s">
        <v>499</v>
      </c>
      <c r="P2681" s="602" t="s">
        <v>499</v>
      </c>
      <c r="Q2681" s="602" t="s">
        <v>499</v>
      </c>
      <c r="R2681" s="602" t="s">
        <v>499</v>
      </c>
      <c r="S2681" s="602" t="s">
        <v>499</v>
      </c>
      <c r="T2681" s="602" t="s">
        <v>498</v>
      </c>
      <c r="U2681" s="602" t="s">
        <v>498</v>
      </c>
      <c r="V2681" s="602" t="s">
        <v>498</v>
      </c>
      <c r="W2681" s="602" t="s">
        <v>498</v>
      </c>
      <c r="X2681" s="602" t="s">
        <v>498</v>
      </c>
    </row>
    <row r="2682" spans="1:24" s="602" customFormat="1">
      <c r="A2682" s="602">
        <v>417037</v>
      </c>
      <c r="B2682" s="602" t="s">
        <v>5842</v>
      </c>
      <c r="C2682" s="602" t="s">
        <v>497</v>
      </c>
      <c r="D2682" s="602" t="s">
        <v>497</v>
      </c>
      <c r="E2682" s="602" t="s">
        <v>497</v>
      </c>
      <c r="F2682" s="602" t="s">
        <v>499</v>
      </c>
      <c r="G2682" s="602" t="s">
        <v>497</v>
      </c>
      <c r="H2682" s="602" t="s">
        <v>497</v>
      </c>
      <c r="I2682" s="602" t="s">
        <v>497</v>
      </c>
      <c r="J2682" s="602" t="s">
        <v>497</v>
      </c>
      <c r="K2682" s="602" t="s">
        <v>499</v>
      </c>
      <c r="L2682" s="602" t="s">
        <v>497</v>
      </c>
      <c r="M2682" s="602" t="s">
        <v>497</v>
      </c>
      <c r="N2682" s="602" t="s">
        <v>498</v>
      </c>
      <c r="O2682" s="602" t="s">
        <v>499</v>
      </c>
      <c r="P2682" s="602" t="s">
        <v>499</v>
      </c>
      <c r="Q2682" s="602" t="s">
        <v>497</v>
      </c>
      <c r="R2682" s="602" t="s">
        <v>497</v>
      </c>
      <c r="S2682" s="602" t="s">
        <v>499</v>
      </c>
      <c r="T2682" s="602" t="s">
        <v>498</v>
      </c>
      <c r="U2682" s="602" t="s">
        <v>499</v>
      </c>
      <c r="V2682" s="602" t="s">
        <v>499</v>
      </c>
      <c r="W2682" s="602" t="s">
        <v>498</v>
      </c>
      <c r="X2682" s="602" t="s">
        <v>499</v>
      </c>
    </row>
    <row r="2683" spans="1:24" s="602" customFormat="1">
      <c r="A2683" s="602">
        <v>419625</v>
      </c>
      <c r="B2683" s="602" t="s">
        <v>5842</v>
      </c>
      <c r="C2683" s="602" t="s">
        <v>497</v>
      </c>
      <c r="D2683" s="602" t="s">
        <v>497</v>
      </c>
      <c r="E2683" s="602" t="s">
        <v>497</v>
      </c>
      <c r="F2683" s="602" t="s">
        <v>499</v>
      </c>
      <c r="G2683" s="602" t="s">
        <v>497</v>
      </c>
      <c r="H2683" s="602" t="s">
        <v>499</v>
      </c>
      <c r="I2683" s="602" t="s">
        <v>499</v>
      </c>
      <c r="J2683" s="602" t="s">
        <v>499</v>
      </c>
      <c r="K2683" s="602" t="s">
        <v>499</v>
      </c>
      <c r="L2683" s="602" t="s">
        <v>499</v>
      </c>
      <c r="M2683" s="602" t="s">
        <v>499</v>
      </c>
      <c r="N2683" s="602" t="s">
        <v>497</v>
      </c>
      <c r="O2683" s="602" t="s">
        <v>497</v>
      </c>
      <c r="P2683" s="602" t="s">
        <v>499</v>
      </c>
      <c r="Q2683" s="602" t="s">
        <v>497</v>
      </c>
      <c r="R2683" s="602" t="s">
        <v>498</v>
      </c>
      <c r="S2683" s="602" t="s">
        <v>497</v>
      </c>
      <c r="T2683" s="602" t="s">
        <v>499</v>
      </c>
      <c r="U2683" s="602" t="s">
        <v>499</v>
      </c>
      <c r="V2683" s="602" t="s">
        <v>499</v>
      </c>
      <c r="W2683" s="602" t="s">
        <v>498</v>
      </c>
      <c r="X2683" s="602" t="s">
        <v>497</v>
      </c>
    </row>
    <row r="2684" spans="1:24" s="602" customFormat="1">
      <c r="A2684" s="602">
        <v>418146</v>
      </c>
      <c r="B2684" s="602" t="s">
        <v>5842</v>
      </c>
      <c r="C2684" s="602" t="s">
        <v>497</v>
      </c>
      <c r="D2684" s="602" t="s">
        <v>497</v>
      </c>
      <c r="E2684" s="602" t="s">
        <v>499</v>
      </c>
      <c r="F2684" s="602" t="s">
        <v>499</v>
      </c>
      <c r="G2684" s="602" t="s">
        <v>499</v>
      </c>
      <c r="H2684" s="602" t="s">
        <v>499</v>
      </c>
      <c r="I2684" s="602" t="s">
        <v>498</v>
      </c>
      <c r="J2684" s="602" t="s">
        <v>499</v>
      </c>
      <c r="K2684" s="602" t="s">
        <v>499</v>
      </c>
      <c r="L2684" s="602" t="s">
        <v>499</v>
      </c>
      <c r="M2684" s="602" t="s">
        <v>499</v>
      </c>
      <c r="N2684" s="602" t="s">
        <v>498</v>
      </c>
      <c r="O2684" s="602" t="s">
        <v>499</v>
      </c>
      <c r="P2684" s="602" t="s">
        <v>499</v>
      </c>
      <c r="Q2684" s="602" t="s">
        <v>499</v>
      </c>
      <c r="R2684" s="602" t="s">
        <v>498</v>
      </c>
      <c r="S2684" s="602" t="s">
        <v>499</v>
      </c>
      <c r="T2684" s="602" t="s">
        <v>498</v>
      </c>
      <c r="U2684" s="602" t="s">
        <v>499</v>
      </c>
      <c r="V2684" s="602" t="s">
        <v>499</v>
      </c>
      <c r="W2684" s="602" t="s">
        <v>498</v>
      </c>
      <c r="X2684" s="602" t="s">
        <v>498</v>
      </c>
    </row>
    <row r="2685" spans="1:24" s="602" customFormat="1">
      <c r="A2685" s="602">
        <v>418154</v>
      </c>
      <c r="B2685" s="602" t="s">
        <v>5842</v>
      </c>
      <c r="C2685" s="602" t="s">
        <v>497</v>
      </c>
      <c r="D2685" s="602" t="s">
        <v>497</v>
      </c>
      <c r="E2685" s="602" t="s">
        <v>499</v>
      </c>
      <c r="F2685" s="602" t="s">
        <v>499</v>
      </c>
      <c r="G2685" s="602" t="s">
        <v>499</v>
      </c>
      <c r="H2685" s="602" t="s">
        <v>499</v>
      </c>
      <c r="I2685" s="602" t="s">
        <v>499</v>
      </c>
      <c r="J2685" s="602" t="s">
        <v>499</v>
      </c>
      <c r="K2685" s="602" t="s">
        <v>497</v>
      </c>
      <c r="L2685" s="602" t="s">
        <v>498</v>
      </c>
      <c r="M2685" s="602" t="s">
        <v>498</v>
      </c>
      <c r="N2685" s="602" t="s">
        <v>498</v>
      </c>
      <c r="O2685" s="602" t="s">
        <v>499</v>
      </c>
      <c r="P2685" s="602" t="s">
        <v>497</v>
      </c>
      <c r="Q2685" s="602" t="s">
        <v>499</v>
      </c>
      <c r="R2685" s="602" t="s">
        <v>498</v>
      </c>
      <c r="S2685" s="602" t="s">
        <v>499</v>
      </c>
      <c r="T2685" s="602" t="s">
        <v>498</v>
      </c>
      <c r="U2685" s="602" t="s">
        <v>499</v>
      </c>
      <c r="V2685" s="602" t="s">
        <v>499</v>
      </c>
      <c r="W2685" s="602" t="s">
        <v>498</v>
      </c>
      <c r="X2685" s="602" t="s">
        <v>499</v>
      </c>
    </row>
    <row r="2686" spans="1:24" s="602" customFormat="1">
      <c r="A2686" s="602">
        <v>419641</v>
      </c>
      <c r="B2686" s="602" t="s">
        <v>5842</v>
      </c>
      <c r="C2686" s="602" t="s">
        <v>497</v>
      </c>
      <c r="D2686" s="602" t="s">
        <v>497</v>
      </c>
      <c r="E2686" s="602" t="s">
        <v>497</v>
      </c>
      <c r="F2686" s="602" t="s">
        <v>497</v>
      </c>
      <c r="G2686" s="602" t="s">
        <v>497</v>
      </c>
      <c r="H2686" s="602" t="s">
        <v>499</v>
      </c>
      <c r="I2686" s="602" t="s">
        <v>497</v>
      </c>
      <c r="J2686" s="602" t="s">
        <v>497</v>
      </c>
      <c r="K2686" s="602" t="s">
        <v>497</v>
      </c>
      <c r="L2686" s="602" t="s">
        <v>498</v>
      </c>
      <c r="M2686" s="602" t="s">
        <v>499</v>
      </c>
      <c r="N2686" s="602" t="s">
        <v>499</v>
      </c>
      <c r="O2686" s="602" t="s">
        <v>497</v>
      </c>
      <c r="P2686" s="602" t="s">
        <v>499</v>
      </c>
      <c r="Q2686" s="602" t="s">
        <v>499</v>
      </c>
      <c r="R2686" s="602" t="s">
        <v>498</v>
      </c>
      <c r="S2686" s="602" t="s">
        <v>499</v>
      </c>
      <c r="T2686" s="602" t="s">
        <v>498</v>
      </c>
      <c r="U2686" s="602" t="s">
        <v>498</v>
      </c>
      <c r="V2686" s="602" t="s">
        <v>498</v>
      </c>
      <c r="W2686" s="602" t="s">
        <v>498</v>
      </c>
      <c r="X2686" s="602" t="s">
        <v>499</v>
      </c>
    </row>
    <row r="2687" spans="1:24" s="602" customFormat="1">
      <c r="A2687" s="602">
        <v>421042</v>
      </c>
      <c r="B2687" s="602" t="s">
        <v>5842</v>
      </c>
      <c r="C2687" s="602" t="s">
        <v>497</v>
      </c>
      <c r="D2687" s="602" t="s">
        <v>497</v>
      </c>
      <c r="E2687" s="602" t="s">
        <v>497</v>
      </c>
      <c r="F2687" s="602" t="s">
        <v>497</v>
      </c>
      <c r="G2687" s="602" t="s">
        <v>497</v>
      </c>
      <c r="H2687" s="602" t="s">
        <v>497</v>
      </c>
      <c r="I2687" s="602" t="s">
        <v>497</v>
      </c>
      <c r="J2687" s="602" t="s">
        <v>499</v>
      </c>
      <c r="K2687" s="602" t="s">
        <v>499</v>
      </c>
      <c r="L2687" s="602" t="s">
        <v>499</v>
      </c>
      <c r="M2687" s="602" t="s">
        <v>499</v>
      </c>
      <c r="N2687" s="602" t="s">
        <v>499</v>
      </c>
      <c r="O2687" s="602" t="s">
        <v>499</v>
      </c>
      <c r="P2687" s="602" t="s">
        <v>497</v>
      </c>
      <c r="Q2687" s="602" t="s">
        <v>499</v>
      </c>
      <c r="R2687" s="602" t="s">
        <v>498</v>
      </c>
      <c r="S2687" s="602" t="s">
        <v>499</v>
      </c>
      <c r="T2687" s="602" t="s">
        <v>499</v>
      </c>
      <c r="U2687" s="602" t="s">
        <v>499</v>
      </c>
      <c r="V2687" s="602" t="s">
        <v>498</v>
      </c>
      <c r="W2687" s="602" t="s">
        <v>498</v>
      </c>
      <c r="X2687" s="602" t="s">
        <v>499</v>
      </c>
    </row>
    <row r="2688" spans="1:24" s="602" customFormat="1">
      <c r="A2688" s="602">
        <v>418084</v>
      </c>
      <c r="B2688" s="602" t="s">
        <v>5842</v>
      </c>
      <c r="C2688" s="602" t="s">
        <v>497</v>
      </c>
      <c r="D2688" s="602" t="s">
        <v>497</v>
      </c>
      <c r="E2688" s="602" t="s">
        <v>497</v>
      </c>
      <c r="F2688" s="602" t="s">
        <v>497</v>
      </c>
      <c r="G2688" s="602" t="s">
        <v>497</v>
      </c>
      <c r="H2688" s="602" t="s">
        <v>499</v>
      </c>
      <c r="I2688" s="602" t="s">
        <v>499</v>
      </c>
      <c r="J2688" s="602" t="s">
        <v>497</v>
      </c>
      <c r="K2688" s="602" t="s">
        <v>497</v>
      </c>
      <c r="L2688" s="602" t="s">
        <v>499</v>
      </c>
      <c r="M2688" s="602" t="s">
        <v>499</v>
      </c>
      <c r="N2688" s="602" t="s">
        <v>499</v>
      </c>
      <c r="O2688" s="602" t="s">
        <v>499</v>
      </c>
      <c r="P2688" s="602" t="s">
        <v>499</v>
      </c>
      <c r="Q2688" s="602" t="s">
        <v>498</v>
      </c>
      <c r="R2688" s="602" t="s">
        <v>498</v>
      </c>
      <c r="S2688" s="602" t="s">
        <v>498</v>
      </c>
      <c r="T2688" s="602" t="s">
        <v>499</v>
      </c>
      <c r="U2688" s="602" t="s">
        <v>499</v>
      </c>
      <c r="V2688" s="602" t="s">
        <v>498</v>
      </c>
      <c r="W2688" s="602" t="s">
        <v>499</v>
      </c>
      <c r="X2688" s="602" t="s">
        <v>498</v>
      </c>
    </row>
    <row r="2689" spans="1:24" s="602" customFormat="1">
      <c r="A2689" s="602">
        <v>421196</v>
      </c>
      <c r="B2689" s="602" t="s">
        <v>5842</v>
      </c>
      <c r="C2689" s="602" t="s">
        <v>497</v>
      </c>
      <c r="D2689" s="602" t="s">
        <v>497</v>
      </c>
      <c r="E2689" s="602" t="s">
        <v>497</v>
      </c>
      <c r="F2689" s="602" t="s">
        <v>497</v>
      </c>
      <c r="G2689" s="602" t="s">
        <v>499</v>
      </c>
      <c r="H2689" s="602" t="s">
        <v>499</v>
      </c>
      <c r="I2689" s="602" t="s">
        <v>499</v>
      </c>
      <c r="J2689" s="602" t="s">
        <v>497</v>
      </c>
      <c r="K2689" s="602" t="s">
        <v>497</v>
      </c>
      <c r="L2689" s="602" t="s">
        <v>497</v>
      </c>
      <c r="M2689" s="602" t="s">
        <v>497</v>
      </c>
      <c r="N2689" s="602" t="s">
        <v>498</v>
      </c>
      <c r="O2689" s="602" t="s">
        <v>499</v>
      </c>
      <c r="P2689" s="602" t="s">
        <v>498</v>
      </c>
      <c r="Q2689" s="602" t="s">
        <v>499</v>
      </c>
      <c r="R2689" s="602" t="s">
        <v>498</v>
      </c>
      <c r="S2689" s="602" t="s">
        <v>499</v>
      </c>
      <c r="T2689" s="602" t="s">
        <v>498</v>
      </c>
      <c r="U2689" s="602" t="s">
        <v>498</v>
      </c>
      <c r="V2689" s="602" t="s">
        <v>498</v>
      </c>
      <c r="W2689" s="602" t="s">
        <v>499</v>
      </c>
      <c r="X2689" s="602" t="s">
        <v>499</v>
      </c>
    </row>
    <row r="2690" spans="1:24" s="602" customFormat="1">
      <c r="A2690" s="602">
        <v>419643</v>
      </c>
      <c r="B2690" s="602" t="s">
        <v>5842</v>
      </c>
      <c r="C2690" s="602" t="s">
        <v>497</v>
      </c>
      <c r="D2690" s="602" t="s">
        <v>497</v>
      </c>
      <c r="E2690" s="602" t="s">
        <v>497</v>
      </c>
      <c r="F2690" s="602" t="s">
        <v>497</v>
      </c>
      <c r="G2690" s="602" t="s">
        <v>497</v>
      </c>
      <c r="H2690" s="602" t="s">
        <v>498</v>
      </c>
      <c r="I2690" s="602" t="s">
        <v>499</v>
      </c>
      <c r="J2690" s="602" t="s">
        <v>497</v>
      </c>
      <c r="K2690" s="602" t="s">
        <v>497</v>
      </c>
      <c r="L2690" s="602" t="s">
        <v>497</v>
      </c>
      <c r="M2690" s="602" t="s">
        <v>497</v>
      </c>
      <c r="N2690" s="602" t="s">
        <v>497</v>
      </c>
      <c r="O2690" s="602" t="s">
        <v>497</v>
      </c>
      <c r="P2690" s="602" t="s">
        <v>499</v>
      </c>
      <c r="Q2690" s="602" t="s">
        <v>497</v>
      </c>
      <c r="R2690" s="602" t="s">
        <v>498</v>
      </c>
      <c r="S2690" s="602" t="s">
        <v>499</v>
      </c>
      <c r="T2690" s="602" t="s">
        <v>499</v>
      </c>
      <c r="U2690" s="602" t="s">
        <v>499</v>
      </c>
      <c r="V2690" s="602" t="s">
        <v>499</v>
      </c>
      <c r="W2690" s="602" t="s">
        <v>499</v>
      </c>
      <c r="X2690" s="602" t="s">
        <v>497</v>
      </c>
    </row>
    <row r="2691" spans="1:24" s="602" customFormat="1">
      <c r="A2691" s="602">
        <v>423136</v>
      </c>
      <c r="B2691" s="602" t="s">
        <v>5842</v>
      </c>
      <c r="C2691" s="602" t="s">
        <v>497</v>
      </c>
      <c r="D2691" s="602" t="s">
        <v>497</v>
      </c>
      <c r="E2691" s="602" t="s">
        <v>497</v>
      </c>
      <c r="F2691" s="602" t="s">
        <v>499</v>
      </c>
      <c r="G2691" s="602" t="s">
        <v>499</v>
      </c>
      <c r="H2691" s="602" t="s">
        <v>497</v>
      </c>
      <c r="I2691" s="602" t="s">
        <v>497</v>
      </c>
      <c r="J2691" s="602" t="s">
        <v>499</v>
      </c>
      <c r="K2691" s="602" t="s">
        <v>499</v>
      </c>
      <c r="L2691" s="602" t="s">
        <v>497</v>
      </c>
      <c r="M2691" s="602" t="s">
        <v>499</v>
      </c>
      <c r="N2691" s="602" t="s">
        <v>499</v>
      </c>
      <c r="O2691" s="602" t="s">
        <v>497</v>
      </c>
      <c r="P2691" s="602" t="s">
        <v>499</v>
      </c>
      <c r="Q2691" s="602" t="s">
        <v>497</v>
      </c>
      <c r="R2691" s="602" t="s">
        <v>499</v>
      </c>
      <c r="S2691" s="602" t="s">
        <v>499</v>
      </c>
      <c r="T2691" s="602" t="s">
        <v>499</v>
      </c>
      <c r="U2691" s="602" t="s">
        <v>499</v>
      </c>
      <c r="V2691" s="602" t="s">
        <v>499</v>
      </c>
      <c r="W2691" s="602" t="s">
        <v>499</v>
      </c>
      <c r="X2691" s="602" t="s">
        <v>499</v>
      </c>
    </row>
    <row r="2692" spans="1:24" s="602" customFormat="1">
      <c r="A2692" s="602">
        <v>421258</v>
      </c>
      <c r="B2692" s="602" t="s">
        <v>5842</v>
      </c>
      <c r="C2692" s="602" t="s">
        <v>497</v>
      </c>
      <c r="D2692" s="602" t="s">
        <v>497</v>
      </c>
      <c r="E2692" s="602" t="s">
        <v>499</v>
      </c>
      <c r="F2692" s="602" t="s">
        <v>499</v>
      </c>
      <c r="G2692" s="602" t="s">
        <v>497</v>
      </c>
      <c r="H2692" s="602" t="s">
        <v>499</v>
      </c>
      <c r="I2692" s="602" t="s">
        <v>499</v>
      </c>
      <c r="J2692" s="602" t="s">
        <v>499</v>
      </c>
      <c r="K2692" s="602" t="s">
        <v>497</v>
      </c>
      <c r="L2692" s="602" t="s">
        <v>498</v>
      </c>
      <c r="M2692" s="602" t="s">
        <v>499</v>
      </c>
      <c r="N2692" s="602" t="s">
        <v>497</v>
      </c>
      <c r="O2692" s="602" t="s">
        <v>497</v>
      </c>
      <c r="P2692" s="602" t="s">
        <v>498</v>
      </c>
      <c r="Q2692" s="602" t="s">
        <v>498</v>
      </c>
      <c r="R2692" s="602" t="s">
        <v>498</v>
      </c>
      <c r="S2692" s="602" t="s">
        <v>498</v>
      </c>
      <c r="T2692" s="602" t="s">
        <v>498</v>
      </c>
      <c r="U2692" s="602" t="s">
        <v>498</v>
      </c>
      <c r="V2692" s="602" t="s">
        <v>498</v>
      </c>
      <c r="W2692" s="602" t="s">
        <v>498</v>
      </c>
      <c r="X2692" s="602" t="s">
        <v>498</v>
      </c>
    </row>
    <row r="2693" spans="1:24" s="602" customFormat="1">
      <c r="A2693" s="602">
        <v>419133</v>
      </c>
      <c r="B2693" s="602" t="s">
        <v>5842</v>
      </c>
      <c r="C2693" s="602" t="s">
        <v>497</v>
      </c>
      <c r="D2693" s="602" t="s">
        <v>497</v>
      </c>
      <c r="E2693" s="602" t="s">
        <v>499</v>
      </c>
      <c r="F2693" s="602" t="s">
        <v>499</v>
      </c>
      <c r="G2693" s="602" t="s">
        <v>497</v>
      </c>
      <c r="H2693" s="602" t="s">
        <v>497</v>
      </c>
      <c r="I2693" s="602" t="s">
        <v>497</v>
      </c>
      <c r="J2693" s="602" t="s">
        <v>499</v>
      </c>
      <c r="K2693" s="602" t="s">
        <v>497</v>
      </c>
      <c r="L2693" s="602" t="s">
        <v>498</v>
      </c>
      <c r="M2693" s="602" t="s">
        <v>497</v>
      </c>
      <c r="N2693" s="602" t="s">
        <v>497</v>
      </c>
      <c r="O2693" s="602" t="s">
        <v>498</v>
      </c>
      <c r="P2693" s="602" t="s">
        <v>499</v>
      </c>
      <c r="Q2693" s="602" t="s">
        <v>499</v>
      </c>
      <c r="R2693" s="602" t="s">
        <v>498</v>
      </c>
      <c r="S2693" s="602" t="s">
        <v>498</v>
      </c>
      <c r="T2693" s="602" t="s">
        <v>497</v>
      </c>
      <c r="U2693" s="602" t="s">
        <v>499</v>
      </c>
      <c r="V2693" s="602" t="s">
        <v>499</v>
      </c>
      <c r="W2693" s="602" t="s">
        <v>498</v>
      </c>
      <c r="X2693" s="602" t="s">
        <v>499</v>
      </c>
    </row>
    <row r="2694" spans="1:24" s="602" customFormat="1">
      <c r="A2694" s="602">
        <v>418202</v>
      </c>
      <c r="B2694" s="602" t="s">
        <v>5842</v>
      </c>
      <c r="C2694" s="602" t="s">
        <v>497</v>
      </c>
      <c r="D2694" s="602" t="s">
        <v>497</v>
      </c>
      <c r="E2694" s="602" t="s">
        <v>497</v>
      </c>
      <c r="F2694" s="602" t="s">
        <v>497</v>
      </c>
      <c r="G2694" s="602" t="s">
        <v>497</v>
      </c>
      <c r="H2694" s="602" t="s">
        <v>497</v>
      </c>
      <c r="I2694" s="602" t="s">
        <v>497</v>
      </c>
      <c r="J2694" s="602" t="s">
        <v>497</v>
      </c>
      <c r="K2694" s="602" t="s">
        <v>497</v>
      </c>
      <c r="L2694" s="602" t="s">
        <v>499</v>
      </c>
      <c r="M2694" s="602" t="s">
        <v>499</v>
      </c>
      <c r="N2694" s="602" t="s">
        <v>499</v>
      </c>
      <c r="O2694" s="602" t="s">
        <v>497</v>
      </c>
      <c r="P2694" s="602" t="s">
        <v>499</v>
      </c>
      <c r="Q2694" s="602" t="s">
        <v>499</v>
      </c>
      <c r="R2694" s="602" t="s">
        <v>497</v>
      </c>
      <c r="S2694" s="602" t="s">
        <v>497</v>
      </c>
      <c r="T2694" s="602" t="s">
        <v>499</v>
      </c>
      <c r="U2694" s="602" t="s">
        <v>498</v>
      </c>
      <c r="V2694" s="602" t="s">
        <v>497</v>
      </c>
      <c r="W2694" s="602" t="s">
        <v>497</v>
      </c>
      <c r="X2694" s="602" t="s">
        <v>497</v>
      </c>
    </row>
    <row r="2695" spans="1:24" s="602" customFormat="1">
      <c r="A2695" s="602">
        <v>421288</v>
      </c>
      <c r="B2695" s="602" t="s">
        <v>5842</v>
      </c>
      <c r="C2695" s="602" t="s">
        <v>497</v>
      </c>
      <c r="D2695" s="602" t="s">
        <v>497</v>
      </c>
      <c r="E2695" s="602" t="s">
        <v>497</v>
      </c>
      <c r="F2695" s="602" t="s">
        <v>497</v>
      </c>
      <c r="G2695" s="602" t="s">
        <v>499</v>
      </c>
      <c r="H2695" s="602" t="s">
        <v>497</v>
      </c>
      <c r="I2695" s="602" t="s">
        <v>499</v>
      </c>
      <c r="J2695" s="602" t="s">
        <v>499</v>
      </c>
      <c r="K2695" s="602" t="s">
        <v>497</v>
      </c>
      <c r="L2695" s="602" t="s">
        <v>499</v>
      </c>
      <c r="M2695" s="602" t="s">
        <v>497</v>
      </c>
      <c r="N2695" s="602" t="s">
        <v>499</v>
      </c>
      <c r="O2695" s="602" t="s">
        <v>499</v>
      </c>
      <c r="P2695" s="602" t="s">
        <v>499</v>
      </c>
      <c r="Q2695" s="602" t="s">
        <v>499</v>
      </c>
      <c r="R2695" s="602" t="s">
        <v>499</v>
      </c>
      <c r="S2695" s="602" t="s">
        <v>499</v>
      </c>
      <c r="T2695" s="602" t="s">
        <v>499</v>
      </c>
      <c r="U2695" s="602" t="s">
        <v>498</v>
      </c>
      <c r="V2695" s="602" t="s">
        <v>499</v>
      </c>
      <c r="W2695" s="602" t="s">
        <v>498</v>
      </c>
      <c r="X2695" s="602" t="s">
        <v>498</v>
      </c>
    </row>
    <row r="2696" spans="1:24" s="602" customFormat="1">
      <c r="A2696" s="602">
        <v>419691</v>
      </c>
      <c r="B2696" s="602" t="s">
        <v>5842</v>
      </c>
      <c r="C2696" s="602" t="s">
        <v>497</v>
      </c>
      <c r="D2696" s="602" t="s">
        <v>497</v>
      </c>
      <c r="E2696" s="602" t="s">
        <v>499</v>
      </c>
      <c r="F2696" s="602" t="s">
        <v>497</v>
      </c>
      <c r="G2696" s="602" t="s">
        <v>497</v>
      </c>
      <c r="H2696" s="602" t="s">
        <v>497</v>
      </c>
      <c r="I2696" s="602" t="s">
        <v>499</v>
      </c>
      <c r="J2696" s="602" t="s">
        <v>497</v>
      </c>
      <c r="K2696" s="602" t="s">
        <v>497</v>
      </c>
      <c r="L2696" s="602" t="s">
        <v>498</v>
      </c>
      <c r="M2696" s="602" t="s">
        <v>497</v>
      </c>
      <c r="N2696" s="602" t="s">
        <v>498</v>
      </c>
      <c r="O2696" s="602" t="s">
        <v>499</v>
      </c>
      <c r="P2696" s="602" t="s">
        <v>498</v>
      </c>
      <c r="Q2696" s="602" t="s">
        <v>497</v>
      </c>
      <c r="R2696" s="602" t="s">
        <v>498</v>
      </c>
      <c r="S2696" s="602" t="s">
        <v>498</v>
      </c>
      <c r="T2696" s="602" t="s">
        <v>498</v>
      </c>
      <c r="U2696" s="602" t="s">
        <v>498</v>
      </c>
      <c r="V2696" s="602" t="s">
        <v>497</v>
      </c>
      <c r="W2696" s="602" t="s">
        <v>498</v>
      </c>
      <c r="X2696" s="602" t="s">
        <v>499</v>
      </c>
    </row>
    <row r="2697" spans="1:24" s="602" customFormat="1">
      <c r="A2697" s="602">
        <v>417094</v>
      </c>
      <c r="B2697" s="602" t="s">
        <v>5842</v>
      </c>
      <c r="C2697" s="602" t="s">
        <v>497</v>
      </c>
      <c r="D2697" s="602" t="s">
        <v>497</v>
      </c>
      <c r="E2697" s="602" t="s">
        <v>499</v>
      </c>
      <c r="F2697" s="602" t="s">
        <v>497</v>
      </c>
      <c r="G2697" s="602" t="s">
        <v>497</v>
      </c>
      <c r="H2697" s="602" t="s">
        <v>497</v>
      </c>
      <c r="I2697" s="602" t="s">
        <v>497</v>
      </c>
      <c r="J2697" s="602" t="s">
        <v>499</v>
      </c>
      <c r="K2697" s="602" t="s">
        <v>497</v>
      </c>
      <c r="L2697" s="602" t="s">
        <v>498</v>
      </c>
      <c r="M2697" s="602" t="s">
        <v>497</v>
      </c>
      <c r="N2697" s="602" t="s">
        <v>499</v>
      </c>
      <c r="O2697" s="602" t="s">
        <v>498</v>
      </c>
      <c r="P2697" s="602" t="s">
        <v>499</v>
      </c>
      <c r="Q2697" s="602" t="s">
        <v>499</v>
      </c>
      <c r="R2697" s="602" t="s">
        <v>498</v>
      </c>
      <c r="S2697" s="602" t="s">
        <v>498</v>
      </c>
      <c r="T2697" s="602" t="s">
        <v>499</v>
      </c>
      <c r="U2697" s="602" t="s">
        <v>498</v>
      </c>
      <c r="V2697" s="602" t="s">
        <v>498</v>
      </c>
      <c r="W2697" s="602" t="s">
        <v>498</v>
      </c>
      <c r="X2697" s="602" t="s">
        <v>498</v>
      </c>
    </row>
    <row r="2698" spans="1:24" s="602" customFormat="1">
      <c r="A2698" s="602">
        <v>418211</v>
      </c>
      <c r="B2698" s="602" t="s">
        <v>5842</v>
      </c>
      <c r="C2698" s="602" t="s">
        <v>497</v>
      </c>
      <c r="D2698" s="602" t="s">
        <v>497</v>
      </c>
      <c r="E2698" s="602" t="s">
        <v>497</v>
      </c>
      <c r="F2698" s="602" t="s">
        <v>499</v>
      </c>
      <c r="G2698" s="602" t="s">
        <v>497</v>
      </c>
      <c r="H2698" s="602" t="s">
        <v>497</v>
      </c>
      <c r="I2698" s="602" t="s">
        <v>498</v>
      </c>
      <c r="J2698" s="602" t="s">
        <v>497</v>
      </c>
      <c r="K2698" s="602" t="s">
        <v>497</v>
      </c>
      <c r="L2698" s="602" t="s">
        <v>497</v>
      </c>
      <c r="M2698" s="602" t="s">
        <v>497</v>
      </c>
      <c r="N2698" s="602" t="s">
        <v>499</v>
      </c>
      <c r="O2698" s="602" t="s">
        <v>497</v>
      </c>
      <c r="P2698" s="602" t="s">
        <v>499</v>
      </c>
      <c r="Q2698" s="602" t="s">
        <v>499</v>
      </c>
      <c r="R2698" s="602" t="s">
        <v>498</v>
      </c>
      <c r="S2698" s="602" t="s">
        <v>499</v>
      </c>
      <c r="T2698" s="602" t="s">
        <v>498</v>
      </c>
      <c r="U2698" s="602" t="s">
        <v>498</v>
      </c>
      <c r="V2698" s="602" t="s">
        <v>499</v>
      </c>
      <c r="W2698" s="602" t="s">
        <v>498</v>
      </c>
      <c r="X2698" s="602" t="s">
        <v>498</v>
      </c>
    </row>
    <row r="2699" spans="1:24" s="602" customFormat="1">
      <c r="A2699" s="602">
        <v>421315</v>
      </c>
      <c r="B2699" s="602" t="s">
        <v>5842</v>
      </c>
      <c r="C2699" s="602" t="s">
        <v>497</v>
      </c>
      <c r="D2699" s="602" t="s">
        <v>497</v>
      </c>
      <c r="E2699" s="602" t="s">
        <v>499</v>
      </c>
      <c r="F2699" s="602" t="s">
        <v>499</v>
      </c>
      <c r="G2699" s="602" t="s">
        <v>499</v>
      </c>
      <c r="H2699" s="602" t="s">
        <v>499</v>
      </c>
      <c r="I2699" s="602" t="s">
        <v>499</v>
      </c>
      <c r="J2699" s="602" t="s">
        <v>499</v>
      </c>
      <c r="K2699" s="602" t="s">
        <v>499</v>
      </c>
      <c r="L2699" s="602" t="s">
        <v>498</v>
      </c>
      <c r="M2699" s="602" t="s">
        <v>497</v>
      </c>
      <c r="N2699" s="602" t="s">
        <v>499</v>
      </c>
      <c r="O2699" s="602" t="s">
        <v>499</v>
      </c>
      <c r="P2699" s="602" t="s">
        <v>498</v>
      </c>
      <c r="Q2699" s="602" t="s">
        <v>499</v>
      </c>
      <c r="R2699" s="602" t="s">
        <v>498</v>
      </c>
      <c r="S2699" s="602" t="s">
        <v>499</v>
      </c>
      <c r="T2699" s="602" t="s">
        <v>499</v>
      </c>
      <c r="U2699" s="602" t="s">
        <v>499</v>
      </c>
      <c r="V2699" s="602" t="s">
        <v>499</v>
      </c>
      <c r="W2699" s="602" t="s">
        <v>499</v>
      </c>
      <c r="X2699" s="602" t="s">
        <v>499</v>
      </c>
    </row>
    <row r="2700" spans="1:24" s="602" customFormat="1">
      <c r="A2700" s="602">
        <v>418217</v>
      </c>
      <c r="B2700" s="602" t="s">
        <v>5842</v>
      </c>
      <c r="C2700" s="602" t="s">
        <v>497</v>
      </c>
      <c r="D2700" s="602" t="s">
        <v>497</v>
      </c>
      <c r="E2700" s="602" t="s">
        <v>497</v>
      </c>
      <c r="F2700" s="602" t="s">
        <v>499</v>
      </c>
      <c r="G2700" s="602" t="s">
        <v>498</v>
      </c>
      <c r="H2700" s="602" t="s">
        <v>499</v>
      </c>
      <c r="I2700" s="602" t="s">
        <v>499</v>
      </c>
      <c r="J2700" s="602" t="s">
        <v>499</v>
      </c>
      <c r="K2700" s="602" t="s">
        <v>499</v>
      </c>
      <c r="L2700" s="602" t="s">
        <v>499</v>
      </c>
      <c r="M2700" s="602" t="s">
        <v>497</v>
      </c>
      <c r="N2700" s="602" t="s">
        <v>499</v>
      </c>
      <c r="O2700" s="602" t="s">
        <v>499</v>
      </c>
      <c r="P2700" s="602" t="s">
        <v>499</v>
      </c>
      <c r="Q2700" s="602" t="s">
        <v>497</v>
      </c>
      <c r="R2700" s="602" t="s">
        <v>499</v>
      </c>
      <c r="S2700" s="602" t="s">
        <v>499</v>
      </c>
      <c r="T2700" s="602" t="s">
        <v>499</v>
      </c>
      <c r="U2700" s="602" t="s">
        <v>499</v>
      </c>
      <c r="V2700" s="602" t="s">
        <v>499</v>
      </c>
      <c r="W2700" s="602" t="s">
        <v>499</v>
      </c>
      <c r="X2700" s="602" t="s">
        <v>499</v>
      </c>
    </row>
    <row r="2701" spans="1:24" s="602" customFormat="1">
      <c r="A2701" s="602">
        <v>421322</v>
      </c>
      <c r="B2701" s="602" t="s">
        <v>5842</v>
      </c>
      <c r="C2701" s="602" t="s">
        <v>497</v>
      </c>
      <c r="D2701" s="602" t="s">
        <v>497</v>
      </c>
      <c r="E2701" s="602" t="s">
        <v>497</v>
      </c>
      <c r="F2701" s="602" t="s">
        <v>497</v>
      </c>
      <c r="G2701" s="602" t="s">
        <v>497</v>
      </c>
      <c r="H2701" s="602" t="s">
        <v>497</v>
      </c>
      <c r="I2701" s="602" t="s">
        <v>497</v>
      </c>
      <c r="J2701" s="602" t="s">
        <v>499</v>
      </c>
      <c r="K2701" s="602" t="s">
        <v>499</v>
      </c>
      <c r="L2701" s="602" t="s">
        <v>497</v>
      </c>
      <c r="M2701" s="602" t="s">
        <v>499</v>
      </c>
      <c r="N2701" s="602" t="s">
        <v>497</v>
      </c>
      <c r="O2701" s="602" t="s">
        <v>497</v>
      </c>
      <c r="P2701" s="602" t="s">
        <v>499</v>
      </c>
      <c r="Q2701" s="602" t="s">
        <v>497</v>
      </c>
      <c r="R2701" s="602" t="s">
        <v>499</v>
      </c>
      <c r="S2701" s="602" t="s">
        <v>499</v>
      </c>
      <c r="T2701" s="602" t="s">
        <v>498</v>
      </c>
      <c r="U2701" s="602" t="s">
        <v>498</v>
      </c>
      <c r="V2701" s="602" t="s">
        <v>498</v>
      </c>
      <c r="W2701" s="602" t="s">
        <v>498</v>
      </c>
      <c r="X2701" s="602" t="s">
        <v>499</v>
      </c>
    </row>
    <row r="2702" spans="1:24" s="602" customFormat="1">
      <c r="A2702" s="602">
        <v>421331</v>
      </c>
      <c r="B2702" s="602" t="s">
        <v>5842</v>
      </c>
      <c r="C2702" s="602" t="s">
        <v>497</v>
      </c>
      <c r="D2702" s="602" t="s">
        <v>497</v>
      </c>
      <c r="E2702" s="602" t="s">
        <v>497</v>
      </c>
      <c r="F2702" s="602" t="s">
        <v>499</v>
      </c>
      <c r="G2702" s="602" t="s">
        <v>497</v>
      </c>
      <c r="H2702" s="602" t="s">
        <v>499</v>
      </c>
      <c r="I2702" s="602" t="s">
        <v>497</v>
      </c>
      <c r="J2702" s="602" t="s">
        <v>499</v>
      </c>
      <c r="K2702" s="602" t="s">
        <v>499</v>
      </c>
      <c r="L2702" s="602" t="s">
        <v>498</v>
      </c>
      <c r="M2702" s="602" t="s">
        <v>499</v>
      </c>
      <c r="N2702" s="602" t="s">
        <v>497</v>
      </c>
      <c r="O2702" s="602" t="s">
        <v>499</v>
      </c>
      <c r="P2702" s="602" t="s">
        <v>499</v>
      </c>
      <c r="Q2702" s="602" t="s">
        <v>499</v>
      </c>
      <c r="R2702" s="602" t="s">
        <v>498</v>
      </c>
      <c r="S2702" s="602" t="s">
        <v>498</v>
      </c>
      <c r="T2702" s="602" t="s">
        <v>499</v>
      </c>
      <c r="U2702" s="602" t="s">
        <v>498</v>
      </c>
      <c r="V2702" s="602" t="s">
        <v>498</v>
      </c>
      <c r="W2702" s="602" t="s">
        <v>499</v>
      </c>
      <c r="X2702" s="602" t="s">
        <v>499</v>
      </c>
    </row>
    <row r="2703" spans="1:24" s="602" customFormat="1">
      <c r="A2703" s="602">
        <v>417236</v>
      </c>
      <c r="B2703" s="602" t="s">
        <v>5842</v>
      </c>
      <c r="C2703" s="602" t="s">
        <v>497</v>
      </c>
      <c r="D2703" s="602" t="s">
        <v>497</v>
      </c>
      <c r="E2703" s="602" t="s">
        <v>498</v>
      </c>
      <c r="F2703" s="602" t="s">
        <v>498</v>
      </c>
      <c r="G2703" s="602" t="s">
        <v>497</v>
      </c>
      <c r="H2703" s="602" t="s">
        <v>498</v>
      </c>
      <c r="I2703" s="602" t="s">
        <v>499</v>
      </c>
      <c r="J2703" s="602" t="s">
        <v>497</v>
      </c>
      <c r="K2703" s="602" t="s">
        <v>499</v>
      </c>
      <c r="L2703" s="602" t="s">
        <v>499</v>
      </c>
      <c r="M2703" s="602" t="s">
        <v>497</v>
      </c>
      <c r="N2703" s="602" t="s">
        <v>499</v>
      </c>
      <c r="O2703" s="602" t="s">
        <v>499</v>
      </c>
      <c r="P2703" s="602" t="s">
        <v>499</v>
      </c>
      <c r="Q2703" s="602" t="s">
        <v>497</v>
      </c>
      <c r="R2703" s="602" t="s">
        <v>499</v>
      </c>
      <c r="S2703" s="602" t="s">
        <v>498</v>
      </c>
      <c r="T2703" s="602" t="s">
        <v>499</v>
      </c>
      <c r="U2703" s="602" t="s">
        <v>498</v>
      </c>
      <c r="V2703" s="602" t="s">
        <v>499</v>
      </c>
      <c r="W2703" s="602" t="s">
        <v>498</v>
      </c>
      <c r="X2703" s="602" t="s">
        <v>499</v>
      </c>
    </row>
    <row r="2704" spans="1:24" s="602" customFormat="1">
      <c r="A2704" s="602">
        <v>421355</v>
      </c>
      <c r="B2704" s="602" t="s">
        <v>5842</v>
      </c>
      <c r="C2704" s="602" t="s">
        <v>497</v>
      </c>
      <c r="D2704" s="602" t="s">
        <v>497</v>
      </c>
      <c r="E2704" s="602" t="s">
        <v>497</v>
      </c>
      <c r="F2704" s="602" t="s">
        <v>499</v>
      </c>
      <c r="G2704" s="602" t="s">
        <v>499</v>
      </c>
      <c r="H2704" s="602" t="s">
        <v>497</v>
      </c>
      <c r="I2704" s="602" t="s">
        <v>499</v>
      </c>
      <c r="J2704" s="602" t="s">
        <v>499</v>
      </c>
      <c r="K2704" s="602" t="s">
        <v>499</v>
      </c>
      <c r="L2704" s="602" t="s">
        <v>499</v>
      </c>
      <c r="M2704" s="602" t="s">
        <v>497</v>
      </c>
      <c r="N2704" s="602" t="s">
        <v>499</v>
      </c>
      <c r="O2704" s="602" t="s">
        <v>497</v>
      </c>
      <c r="P2704" s="602" t="s">
        <v>498</v>
      </c>
      <c r="Q2704" s="602" t="s">
        <v>498</v>
      </c>
      <c r="R2704" s="602" t="s">
        <v>498</v>
      </c>
      <c r="S2704" s="602" t="s">
        <v>497</v>
      </c>
      <c r="T2704" s="602" t="s">
        <v>498</v>
      </c>
      <c r="U2704" s="602" t="s">
        <v>498</v>
      </c>
      <c r="V2704" s="602" t="s">
        <v>498</v>
      </c>
      <c r="W2704" s="602" t="s">
        <v>498</v>
      </c>
      <c r="X2704" s="602" t="s">
        <v>498</v>
      </c>
    </row>
    <row r="2705" spans="1:24" s="602" customFormat="1">
      <c r="A2705" s="602">
        <v>423259</v>
      </c>
      <c r="B2705" s="602" t="s">
        <v>5842</v>
      </c>
      <c r="C2705" s="602" t="s">
        <v>497</v>
      </c>
      <c r="D2705" s="602" t="s">
        <v>497</v>
      </c>
      <c r="E2705" s="602" t="s">
        <v>499</v>
      </c>
      <c r="F2705" s="602" t="s">
        <v>499</v>
      </c>
      <c r="G2705" s="602" t="s">
        <v>499</v>
      </c>
      <c r="H2705" s="602" t="s">
        <v>497</v>
      </c>
      <c r="I2705" s="602" t="s">
        <v>499</v>
      </c>
      <c r="J2705" s="602" t="s">
        <v>499</v>
      </c>
      <c r="K2705" s="602" t="s">
        <v>499</v>
      </c>
      <c r="L2705" s="602" t="s">
        <v>499</v>
      </c>
      <c r="M2705" s="602" t="s">
        <v>499</v>
      </c>
      <c r="N2705" s="602" t="s">
        <v>499</v>
      </c>
      <c r="O2705" s="602" t="s">
        <v>499</v>
      </c>
      <c r="P2705" s="602" t="s">
        <v>499</v>
      </c>
      <c r="Q2705" s="602" t="s">
        <v>498</v>
      </c>
      <c r="R2705" s="602" t="s">
        <v>499</v>
      </c>
      <c r="S2705" s="602" t="s">
        <v>499</v>
      </c>
      <c r="T2705" s="602" t="s">
        <v>498</v>
      </c>
      <c r="U2705" s="602" t="s">
        <v>498</v>
      </c>
      <c r="V2705" s="602" t="s">
        <v>498</v>
      </c>
      <c r="W2705" s="602" t="s">
        <v>498</v>
      </c>
      <c r="X2705" s="602" t="s">
        <v>498</v>
      </c>
    </row>
    <row r="2706" spans="1:24" s="602" customFormat="1">
      <c r="A2706" s="602">
        <v>421382</v>
      </c>
      <c r="B2706" s="602" t="s">
        <v>5842</v>
      </c>
      <c r="C2706" s="602" t="s">
        <v>497</v>
      </c>
      <c r="D2706" s="602" t="s">
        <v>497</v>
      </c>
      <c r="E2706" s="602" t="s">
        <v>497</v>
      </c>
      <c r="F2706" s="602" t="s">
        <v>499</v>
      </c>
      <c r="G2706" s="602" t="s">
        <v>497</v>
      </c>
      <c r="H2706" s="602" t="s">
        <v>497</v>
      </c>
      <c r="I2706" s="602" t="s">
        <v>499</v>
      </c>
      <c r="J2706" s="602" t="s">
        <v>497</v>
      </c>
      <c r="K2706" s="602" t="s">
        <v>497</v>
      </c>
      <c r="L2706" s="602" t="s">
        <v>499</v>
      </c>
      <c r="M2706" s="602" t="s">
        <v>499</v>
      </c>
      <c r="N2706" s="602" t="s">
        <v>497</v>
      </c>
      <c r="O2706" s="602" t="s">
        <v>497</v>
      </c>
      <c r="P2706" s="602" t="s">
        <v>499</v>
      </c>
      <c r="Q2706" s="602" t="s">
        <v>497</v>
      </c>
      <c r="R2706" s="602" t="s">
        <v>498</v>
      </c>
      <c r="S2706" s="602" t="s">
        <v>499</v>
      </c>
      <c r="T2706" s="602" t="s">
        <v>498</v>
      </c>
      <c r="U2706" s="602" t="s">
        <v>498</v>
      </c>
      <c r="V2706" s="602" t="s">
        <v>498</v>
      </c>
      <c r="W2706" s="602" t="s">
        <v>498</v>
      </c>
      <c r="X2706" s="602" t="s">
        <v>498</v>
      </c>
    </row>
    <row r="2707" spans="1:24" s="602" customFormat="1">
      <c r="A2707" s="602">
        <v>421388</v>
      </c>
      <c r="B2707" s="602" t="s">
        <v>5842</v>
      </c>
      <c r="C2707" s="602" t="s">
        <v>497</v>
      </c>
      <c r="D2707" s="602" t="s">
        <v>497</v>
      </c>
      <c r="E2707" s="602" t="s">
        <v>497</v>
      </c>
      <c r="F2707" s="602" t="s">
        <v>499</v>
      </c>
      <c r="G2707" s="602" t="s">
        <v>497</v>
      </c>
      <c r="H2707" s="602" t="s">
        <v>499</v>
      </c>
      <c r="I2707" s="602" t="s">
        <v>497</v>
      </c>
      <c r="J2707" s="602" t="s">
        <v>497</v>
      </c>
      <c r="K2707" s="602" t="s">
        <v>497</v>
      </c>
      <c r="L2707" s="602" t="s">
        <v>498</v>
      </c>
      <c r="M2707" s="602" t="s">
        <v>497</v>
      </c>
      <c r="N2707" s="602" t="s">
        <v>497</v>
      </c>
      <c r="O2707" s="602" t="s">
        <v>498</v>
      </c>
      <c r="P2707" s="602" t="s">
        <v>497</v>
      </c>
      <c r="Q2707" s="602" t="s">
        <v>499</v>
      </c>
      <c r="R2707" s="602" t="s">
        <v>498</v>
      </c>
      <c r="S2707" s="602" t="s">
        <v>499</v>
      </c>
      <c r="T2707" s="602" t="s">
        <v>499</v>
      </c>
      <c r="U2707" s="602" t="s">
        <v>499</v>
      </c>
      <c r="V2707" s="602" t="s">
        <v>499</v>
      </c>
      <c r="W2707" s="602" t="s">
        <v>498</v>
      </c>
      <c r="X2707" s="602" t="s">
        <v>498</v>
      </c>
    </row>
    <row r="2708" spans="1:24" s="602" customFormat="1">
      <c r="A2708" s="602">
        <v>418284</v>
      </c>
      <c r="B2708" s="602" t="s">
        <v>5842</v>
      </c>
      <c r="C2708" s="602" t="s">
        <v>497</v>
      </c>
      <c r="D2708" s="602" t="s">
        <v>497</v>
      </c>
      <c r="E2708" s="602" t="s">
        <v>497</v>
      </c>
      <c r="F2708" s="602" t="s">
        <v>497</v>
      </c>
      <c r="G2708" s="602" t="s">
        <v>497</v>
      </c>
      <c r="H2708" s="602" t="s">
        <v>497</v>
      </c>
      <c r="I2708" s="602" t="s">
        <v>497</v>
      </c>
      <c r="J2708" s="602" t="s">
        <v>499</v>
      </c>
      <c r="K2708" s="602" t="s">
        <v>499</v>
      </c>
      <c r="L2708" s="602" t="s">
        <v>498</v>
      </c>
      <c r="M2708" s="602" t="s">
        <v>497</v>
      </c>
      <c r="N2708" s="602" t="s">
        <v>497</v>
      </c>
      <c r="O2708" s="602" t="s">
        <v>497</v>
      </c>
      <c r="P2708" s="602" t="s">
        <v>497</v>
      </c>
      <c r="Q2708" s="602" t="s">
        <v>498</v>
      </c>
      <c r="R2708" s="602" t="s">
        <v>498</v>
      </c>
      <c r="S2708" s="602" t="s">
        <v>498</v>
      </c>
      <c r="T2708" s="602" t="s">
        <v>497</v>
      </c>
      <c r="U2708" s="602" t="s">
        <v>499</v>
      </c>
      <c r="V2708" s="602" t="s">
        <v>497</v>
      </c>
      <c r="W2708" s="602" t="s">
        <v>497</v>
      </c>
      <c r="X2708" s="602" t="s">
        <v>499</v>
      </c>
    </row>
    <row r="2709" spans="1:24" s="602" customFormat="1">
      <c r="A2709" s="602">
        <v>419797</v>
      </c>
      <c r="B2709" s="602" t="s">
        <v>5842</v>
      </c>
      <c r="C2709" s="602" t="s">
        <v>497</v>
      </c>
      <c r="D2709" s="602" t="s">
        <v>497</v>
      </c>
      <c r="E2709" s="602" t="s">
        <v>499</v>
      </c>
      <c r="F2709" s="602" t="s">
        <v>497</v>
      </c>
      <c r="G2709" s="602" t="s">
        <v>497</v>
      </c>
      <c r="H2709" s="602" t="s">
        <v>497</v>
      </c>
      <c r="I2709" s="602" t="s">
        <v>497</v>
      </c>
      <c r="J2709" s="602" t="s">
        <v>497</v>
      </c>
      <c r="K2709" s="602" t="s">
        <v>499</v>
      </c>
      <c r="L2709" s="602" t="s">
        <v>497</v>
      </c>
      <c r="M2709" s="602" t="s">
        <v>499</v>
      </c>
      <c r="N2709" s="602" t="s">
        <v>499</v>
      </c>
      <c r="O2709" s="602" t="s">
        <v>499</v>
      </c>
      <c r="P2709" s="602" t="s">
        <v>497</v>
      </c>
      <c r="Q2709" s="602" t="s">
        <v>497</v>
      </c>
      <c r="R2709" s="602" t="s">
        <v>497</v>
      </c>
      <c r="S2709" s="602" t="s">
        <v>497</v>
      </c>
      <c r="T2709" s="602" t="s">
        <v>499</v>
      </c>
      <c r="U2709" s="602" t="s">
        <v>497</v>
      </c>
      <c r="V2709" s="602" t="s">
        <v>499</v>
      </c>
      <c r="W2709" s="602" t="s">
        <v>499</v>
      </c>
      <c r="X2709" s="602" t="s">
        <v>497</v>
      </c>
    </row>
    <row r="2710" spans="1:24" s="602" customFormat="1">
      <c r="A2710" s="602">
        <v>421421</v>
      </c>
      <c r="B2710" s="602" t="s">
        <v>5842</v>
      </c>
      <c r="C2710" s="602" t="s">
        <v>497</v>
      </c>
      <c r="D2710" s="602" t="s">
        <v>497</v>
      </c>
      <c r="E2710" s="602" t="s">
        <v>497</v>
      </c>
      <c r="F2710" s="602" t="s">
        <v>499</v>
      </c>
      <c r="G2710" s="602" t="s">
        <v>497</v>
      </c>
      <c r="H2710" s="602" t="s">
        <v>497</v>
      </c>
      <c r="I2710" s="602" t="s">
        <v>497</v>
      </c>
      <c r="J2710" s="602" t="s">
        <v>497</v>
      </c>
      <c r="K2710" s="602" t="s">
        <v>499</v>
      </c>
      <c r="L2710" s="602" t="s">
        <v>499</v>
      </c>
      <c r="M2710" s="602" t="s">
        <v>497</v>
      </c>
      <c r="N2710" s="602" t="s">
        <v>499</v>
      </c>
      <c r="O2710" s="602" t="s">
        <v>497</v>
      </c>
      <c r="P2710" s="602" t="s">
        <v>499</v>
      </c>
      <c r="Q2710" s="602" t="s">
        <v>497</v>
      </c>
      <c r="R2710" s="602" t="s">
        <v>497</v>
      </c>
      <c r="S2710" s="602" t="s">
        <v>499</v>
      </c>
      <c r="T2710" s="602" t="s">
        <v>499</v>
      </c>
      <c r="U2710" s="602" t="s">
        <v>499</v>
      </c>
      <c r="V2710" s="602" t="s">
        <v>498</v>
      </c>
      <c r="W2710" s="602" t="s">
        <v>498</v>
      </c>
      <c r="X2710" s="602" t="s">
        <v>499</v>
      </c>
    </row>
    <row r="2711" spans="1:24" s="602" customFormat="1">
      <c r="A2711" s="602">
        <v>419786</v>
      </c>
      <c r="B2711" s="602" t="s">
        <v>5842</v>
      </c>
      <c r="C2711" s="602" t="s">
        <v>497</v>
      </c>
      <c r="D2711" s="602" t="s">
        <v>497</v>
      </c>
      <c r="E2711" s="602" t="s">
        <v>497</v>
      </c>
      <c r="F2711" s="602" t="s">
        <v>497</v>
      </c>
      <c r="G2711" s="602" t="s">
        <v>497</v>
      </c>
      <c r="H2711" s="602" t="s">
        <v>499</v>
      </c>
      <c r="I2711" s="602" t="s">
        <v>499</v>
      </c>
      <c r="J2711" s="602" t="s">
        <v>499</v>
      </c>
      <c r="K2711" s="602" t="s">
        <v>497</v>
      </c>
      <c r="L2711" s="602" t="s">
        <v>498</v>
      </c>
      <c r="M2711" s="602" t="s">
        <v>499</v>
      </c>
      <c r="N2711" s="602" t="s">
        <v>499</v>
      </c>
      <c r="O2711" s="602" t="s">
        <v>499</v>
      </c>
      <c r="P2711" s="602" t="s">
        <v>499</v>
      </c>
      <c r="Q2711" s="602" t="s">
        <v>497</v>
      </c>
      <c r="R2711" s="602" t="s">
        <v>499</v>
      </c>
      <c r="S2711" s="602" t="s">
        <v>499</v>
      </c>
      <c r="T2711" s="602" t="s">
        <v>498</v>
      </c>
      <c r="U2711" s="602" t="s">
        <v>499</v>
      </c>
      <c r="V2711" s="602" t="s">
        <v>499</v>
      </c>
      <c r="W2711" s="602" t="s">
        <v>499</v>
      </c>
      <c r="X2711" s="602" t="s">
        <v>499</v>
      </c>
    </row>
    <row r="2712" spans="1:24" s="602" customFormat="1">
      <c r="A2712" s="602">
        <v>421441</v>
      </c>
      <c r="B2712" s="602" t="s">
        <v>5842</v>
      </c>
      <c r="C2712" s="602" t="s">
        <v>497</v>
      </c>
      <c r="D2712" s="602" t="s">
        <v>497</v>
      </c>
      <c r="E2712" s="602" t="s">
        <v>497</v>
      </c>
      <c r="F2712" s="602" t="s">
        <v>497</v>
      </c>
      <c r="G2712" s="602" t="s">
        <v>497</v>
      </c>
      <c r="H2712" s="602" t="s">
        <v>497</v>
      </c>
      <c r="I2712" s="602" t="s">
        <v>497</v>
      </c>
      <c r="J2712" s="602" t="s">
        <v>499</v>
      </c>
      <c r="K2712" s="602" t="s">
        <v>499</v>
      </c>
      <c r="L2712" s="602" t="s">
        <v>497</v>
      </c>
      <c r="M2712" s="602" t="s">
        <v>499</v>
      </c>
      <c r="N2712" s="602" t="s">
        <v>498</v>
      </c>
      <c r="O2712" s="602" t="s">
        <v>498</v>
      </c>
      <c r="P2712" s="602" t="s">
        <v>499</v>
      </c>
      <c r="Q2712" s="602" t="s">
        <v>498</v>
      </c>
      <c r="R2712" s="602" t="s">
        <v>498</v>
      </c>
      <c r="S2712" s="602" t="s">
        <v>499</v>
      </c>
      <c r="T2712" s="602" t="s">
        <v>498</v>
      </c>
      <c r="U2712" s="602" t="s">
        <v>498</v>
      </c>
      <c r="V2712" s="602" t="s">
        <v>499</v>
      </c>
      <c r="W2712" s="602" t="s">
        <v>498</v>
      </c>
      <c r="X2712" s="602" t="s">
        <v>498</v>
      </c>
    </row>
    <row r="2713" spans="1:24" s="602" customFormat="1">
      <c r="A2713" s="602">
        <v>421478</v>
      </c>
      <c r="B2713" s="602" t="s">
        <v>5842</v>
      </c>
      <c r="C2713" s="602" t="s">
        <v>497</v>
      </c>
      <c r="D2713" s="602" t="s">
        <v>497</v>
      </c>
      <c r="E2713" s="602" t="s">
        <v>499</v>
      </c>
      <c r="F2713" s="602" t="s">
        <v>497</v>
      </c>
      <c r="G2713" s="602" t="s">
        <v>497</v>
      </c>
      <c r="H2713" s="602" t="s">
        <v>497</v>
      </c>
      <c r="I2713" s="602" t="s">
        <v>499</v>
      </c>
      <c r="J2713" s="602" t="s">
        <v>497</v>
      </c>
      <c r="K2713" s="602" t="s">
        <v>499</v>
      </c>
      <c r="L2713" s="602" t="s">
        <v>498</v>
      </c>
      <c r="M2713" s="602" t="s">
        <v>499</v>
      </c>
      <c r="N2713" s="602" t="s">
        <v>497</v>
      </c>
      <c r="O2713" s="602" t="s">
        <v>499</v>
      </c>
      <c r="P2713" s="602" t="s">
        <v>499</v>
      </c>
      <c r="Q2713" s="602" t="s">
        <v>497</v>
      </c>
      <c r="R2713" s="602" t="s">
        <v>498</v>
      </c>
      <c r="S2713" s="602" t="s">
        <v>499</v>
      </c>
      <c r="T2713" s="602" t="s">
        <v>499</v>
      </c>
      <c r="U2713" s="602" t="s">
        <v>498</v>
      </c>
      <c r="V2713" s="602" t="s">
        <v>499</v>
      </c>
      <c r="W2713" s="602" t="s">
        <v>499</v>
      </c>
      <c r="X2713" s="602" t="s">
        <v>497</v>
      </c>
    </row>
    <row r="2714" spans="1:24" s="602" customFormat="1">
      <c r="A2714" s="602">
        <v>413072</v>
      </c>
      <c r="B2714" s="602" t="s">
        <v>5842</v>
      </c>
      <c r="C2714" s="602" t="s">
        <v>497</v>
      </c>
      <c r="D2714" s="602" t="s">
        <v>497</v>
      </c>
      <c r="E2714" s="602" t="s">
        <v>499</v>
      </c>
      <c r="F2714" s="602" t="s">
        <v>499</v>
      </c>
      <c r="G2714" s="602" t="s">
        <v>498</v>
      </c>
      <c r="H2714" s="602" t="s">
        <v>499</v>
      </c>
      <c r="I2714" s="602" t="s">
        <v>499</v>
      </c>
      <c r="J2714" s="602" t="s">
        <v>497</v>
      </c>
      <c r="K2714" s="602" t="s">
        <v>499</v>
      </c>
      <c r="L2714" s="602" t="s">
        <v>499</v>
      </c>
      <c r="M2714" s="602" t="s">
        <v>499</v>
      </c>
      <c r="N2714" s="602" t="s">
        <v>497</v>
      </c>
      <c r="O2714" s="602" t="s">
        <v>499</v>
      </c>
      <c r="P2714" s="602" t="s">
        <v>497</v>
      </c>
      <c r="Q2714" s="602" t="s">
        <v>497</v>
      </c>
      <c r="R2714" s="602" t="s">
        <v>497</v>
      </c>
      <c r="S2714" s="602" t="s">
        <v>497</v>
      </c>
      <c r="T2714" s="602" t="s">
        <v>497</v>
      </c>
      <c r="U2714" s="602" t="s">
        <v>497</v>
      </c>
      <c r="V2714" s="602" t="s">
        <v>499</v>
      </c>
      <c r="W2714" s="602" t="s">
        <v>499</v>
      </c>
      <c r="X2714" s="602" t="s">
        <v>497</v>
      </c>
    </row>
    <row r="2715" spans="1:24" s="602" customFormat="1">
      <c r="A2715" s="602">
        <v>418379</v>
      </c>
      <c r="B2715" s="602" t="s">
        <v>5842</v>
      </c>
      <c r="C2715" s="602" t="s">
        <v>497</v>
      </c>
      <c r="D2715" s="602" t="s">
        <v>497</v>
      </c>
      <c r="E2715" s="602" t="s">
        <v>497</v>
      </c>
      <c r="F2715" s="602" t="s">
        <v>497</v>
      </c>
      <c r="G2715" s="602" t="s">
        <v>497</v>
      </c>
      <c r="H2715" s="602" t="s">
        <v>497</v>
      </c>
      <c r="I2715" s="602" t="s">
        <v>497</v>
      </c>
      <c r="J2715" s="602" t="s">
        <v>497</v>
      </c>
      <c r="K2715" s="602" t="s">
        <v>497</v>
      </c>
      <c r="L2715" s="602" t="s">
        <v>498</v>
      </c>
      <c r="M2715" s="602" t="s">
        <v>499</v>
      </c>
      <c r="N2715" s="602" t="s">
        <v>497</v>
      </c>
      <c r="O2715" s="602" t="s">
        <v>497</v>
      </c>
      <c r="P2715" s="602" t="s">
        <v>499</v>
      </c>
      <c r="Q2715" s="602" t="s">
        <v>498</v>
      </c>
      <c r="R2715" s="602" t="s">
        <v>498</v>
      </c>
      <c r="S2715" s="602" t="s">
        <v>499</v>
      </c>
      <c r="T2715" s="602" t="s">
        <v>499</v>
      </c>
      <c r="U2715" s="602" t="s">
        <v>497</v>
      </c>
      <c r="V2715" s="602" t="s">
        <v>499</v>
      </c>
      <c r="W2715" s="602" t="s">
        <v>499</v>
      </c>
      <c r="X2715" s="602" t="s">
        <v>499</v>
      </c>
    </row>
    <row r="2716" spans="1:24" s="602" customFormat="1">
      <c r="A2716" s="602">
        <v>418384</v>
      </c>
      <c r="B2716" s="602" t="s">
        <v>5842</v>
      </c>
      <c r="C2716" s="602" t="s">
        <v>497</v>
      </c>
      <c r="D2716" s="602" t="s">
        <v>497</v>
      </c>
      <c r="E2716" s="602" t="s">
        <v>497</v>
      </c>
      <c r="F2716" s="602" t="s">
        <v>497</v>
      </c>
      <c r="G2716" s="602" t="s">
        <v>497</v>
      </c>
      <c r="H2716" s="602" t="s">
        <v>497</v>
      </c>
      <c r="I2716" s="602" t="s">
        <v>499</v>
      </c>
      <c r="J2716" s="602" t="s">
        <v>497</v>
      </c>
      <c r="K2716" s="602" t="s">
        <v>499</v>
      </c>
      <c r="L2716" s="602" t="s">
        <v>498</v>
      </c>
      <c r="M2716" s="602" t="s">
        <v>499</v>
      </c>
      <c r="N2716" s="602" t="s">
        <v>499</v>
      </c>
      <c r="O2716" s="602" t="s">
        <v>497</v>
      </c>
      <c r="P2716" s="602" t="s">
        <v>497</v>
      </c>
      <c r="Q2716" s="602" t="s">
        <v>497</v>
      </c>
      <c r="R2716" s="602" t="s">
        <v>498</v>
      </c>
      <c r="S2716" s="602" t="s">
        <v>498</v>
      </c>
      <c r="T2716" s="602" t="s">
        <v>498</v>
      </c>
      <c r="U2716" s="602" t="s">
        <v>498</v>
      </c>
      <c r="V2716" s="602" t="s">
        <v>498</v>
      </c>
      <c r="W2716" s="602" t="s">
        <v>498</v>
      </c>
      <c r="X2716" s="602" t="s">
        <v>499</v>
      </c>
    </row>
    <row r="2717" spans="1:24" s="602" customFormat="1">
      <c r="A2717" s="602">
        <v>418398</v>
      </c>
      <c r="B2717" s="602" t="s">
        <v>5842</v>
      </c>
      <c r="C2717" s="602" t="s">
        <v>497</v>
      </c>
      <c r="D2717" s="602" t="s">
        <v>497</v>
      </c>
      <c r="E2717" s="602" t="s">
        <v>499</v>
      </c>
      <c r="F2717" s="602" t="s">
        <v>499</v>
      </c>
      <c r="G2717" s="602" t="s">
        <v>499</v>
      </c>
      <c r="H2717" s="602" t="s">
        <v>497</v>
      </c>
      <c r="I2717" s="602" t="s">
        <v>499</v>
      </c>
      <c r="J2717" s="602" t="s">
        <v>499</v>
      </c>
      <c r="K2717" s="602" t="s">
        <v>497</v>
      </c>
      <c r="L2717" s="602" t="s">
        <v>497</v>
      </c>
      <c r="M2717" s="602" t="s">
        <v>499</v>
      </c>
      <c r="N2717" s="602" t="s">
        <v>497</v>
      </c>
      <c r="O2717" s="602" t="s">
        <v>499</v>
      </c>
      <c r="P2717" s="602" t="s">
        <v>499</v>
      </c>
      <c r="Q2717" s="602" t="s">
        <v>499</v>
      </c>
      <c r="R2717" s="602" t="s">
        <v>499</v>
      </c>
      <c r="S2717" s="602" t="s">
        <v>497</v>
      </c>
      <c r="T2717" s="602" t="s">
        <v>497</v>
      </c>
      <c r="U2717" s="602" t="s">
        <v>499</v>
      </c>
      <c r="V2717" s="602" t="s">
        <v>499</v>
      </c>
      <c r="W2717" s="602" t="s">
        <v>499</v>
      </c>
      <c r="X2717" s="602" t="s">
        <v>499</v>
      </c>
    </row>
    <row r="2718" spans="1:24" s="602" customFormat="1">
      <c r="A2718" s="602">
        <v>421561</v>
      </c>
      <c r="B2718" s="602" t="s">
        <v>5842</v>
      </c>
      <c r="C2718" s="602" t="s">
        <v>497</v>
      </c>
      <c r="D2718" s="602" t="s">
        <v>497</v>
      </c>
      <c r="E2718" s="602" t="s">
        <v>497</v>
      </c>
      <c r="F2718" s="602" t="s">
        <v>499</v>
      </c>
      <c r="G2718" s="602" t="s">
        <v>497</v>
      </c>
      <c r="H2718" s="602" t="s">
        <v>499</v>
      </c>
      <c r="I2718" s="602" t="s">
        <v>497</v>
      </c>
      <c r="J2718" s="602" t="s">
        <v>499</v>
      </c>
      <c r="K2718" s="602" t="s">
        <v>499</v>
      </c>
      <c r="L2718" s="602" t="s">
        <v>497</v>
      </c>
      <c r="M2718" s="602" t="s">
        <v>497</v>
      </c>
      <c r="N2718" s="602" t="s">
        <v>499</v>
      </c>
      <c r="O2718" s="602" t="s">
        <v>497</v>
      </c>
      <c r="P2718" s="602" t="s">
        <v>499</v>
      </c>
      <c r="Q2718" s="602" t="s">
        <v>497</v>
      </c>
      <c r="R2718" s="602" t="s">
        <v>498</v>
      </c>
      <c r="S2718" s="602" t="s">
        <v>499</v>
      </c>
      <c r="T2718" s="602" t="s">
        <v>498</v>
      </c>
      <c r="U2718" s="602" t="s">
        <v>499</v>
      </c>
      <c r="V2718" s="602" t="s">
        <v>499</v>
      </c>
      <c r="W2718" s="602" t="s">
        <v>499</v>
      </c>
      <c r="X2718" s="602" t="s">
        <v>499</v>
      </c>
    </row>
    <row r="2719" spans="1:24" s="602" customFormat="1">
      <c r="A2719" s="602">
        <v>421563</v>
      </c>
      <c r="B2719" s="602" t="s">
        <v>5842</v>
      </c>
      <c r="C2719" s="602" t="s">
        <v>497</v>
      </c>
      <c r="D2719" s="602" t="s">
        <v>497</v>
      </c>
      <c r="E2719" s="602" t="s">
        <v>497</v>
      </c>
      <c r="F2719" s="602" t="s">
        <v>497</v>
      </c>
      <c r="G2719" s="602" t="s">
        <v>497</v>
      </c>
      <c r="H2719" s="602" t="s">
        <v>497</v>
      </c>
      <c r="I2719" s="602" t="s">
        <v>499</v>
      </c>
      <c r="J2719" s="602" t="s">
        <v>497</v>
      </c>
      <c r="K2719" s="602" t="s">
        <v>497</v>
      </c>
      <c r="L2719" s="602" t="s">
        <v>499</v>
      </c>
      <c r="M2719" s="602" t="s">
        <v>499</v>
      </c>
      <c r="N2719" s="602" t="s">
        <v>499</v>
      </c>
      <c r="O2719" s="602" t="s">
        <v>497</v>
      </c>
      <c r="P2719" s="602" t="s">
        <v>497</v>
      </c>
      <c r="Q2719" s="602" t="s">
        <v>498</v>
      </c>
      <c r="R2719" s="602" t="s">
        <v>499</v>
      </c>
      <c r="S2719" s="602" t="s">
        <v>499</v>
      </c>
      <c r="T2719" s="602" t="s">
        <v>499</v>
      </c>
      <c r="U2719" s="602" t="s">
        <v>499</v>
      </c>
      <c r="V2719" s="602" t="s">
        <v>498</v>
      </c>
      <c r="W2719" s="602" t="s">
        <v>498</v>
      </c>
      <c r="X2719" s="602" t="s">
        <v>498</v>
      </c>
    </row>
    <row r="2720" spans="1:24" s="602" customFormat="1">
      <c r="A2720" s="602">
        <v>421565</v>
      </c>
      <c r="B2720" s="602" t="s">
        <v>5842</v>
      </c>
      <c r="C2720" s="602" t="s">
        <v>497</v>
      </c>
      <c r="D2720" s="602" t="s">
        <v>497</v>
      </c>
      <c r="E2720" s="602" t="s">
        <v>499</v>
      </c>
      <c r="F2720" s="602" t="s">
        <v>499</v>
      </c>
      <c r="G2720" s="602" t="s">
        <v>497</v>
      </c>
      <c r="H2720" s="602" t="s">
        <v>497</v>
      </c>
      <c r="I2720" s="602" t="s">
        <v>498</v>
      </c>
      <c r="J2720" s="602" t="s">
        <v>499</v>
      </c>
      <c r="K2720" s="602" t="s">
        <v>499</v>
      </c>
      <c r="L2720" s="602" t="s">
        <v>498</v>
      </c>
      <c r="M2720" s="602" t="s">
        <v>499</v>
      </c>
      <c r="N2720" s="602" t="s">
        <v>499</v>
      </c>
      <c r="O2720" s="602" t="s">
        <v>499</v>
      </c>
      <c r="P2720" s="602" t="s">
        <v>499</v>
      </c>
      <c r="Q2720" s="602" t="s">
        <v>499</v>
      </c>
      <c r="R2720" s="602" t="s">
        <v>498</v>
      </c>
      <c r="S2720" s="602" t="s">
        <v>499</v>
      </c>
      <c r="T2720" s="602" t="s">
        <v>499</v>
      </c>
      <c r="U2720" s="602" t="s">
        <v>499</v>
      </c>
      <c r="V2720" s="602" t="s">
        <v>499</v>
      </c>
      <c r="W2720" s="602" t="s">
        <v>497</v>
      </c>
      <c r="X2720" s="602" t="s">
        <v>498</v>
      </c>
    </row>
    <row r="2721" spans="1:24" s="602" customFormat="1">
      <c r="A2721" s="602">
        <v>416275</v>
      </c>
      <c r="B2721" s="602" t="s">
        <v>5842</v>
      </c>
      <c r="C2721" s="602" t="s">
        <v>497</v>
      </c>
      <c r="D2721" s="602" t="s">
        <v>497</v>
      </c>
      <c r="E2721" s="602" t="s">
        <v>499</v>
      </c>
      <c r="F2721" s="602" t="s">
        <v>499</v>
      </c>
      <c r="G2721" s="602" t="s">
        <v>499</v>
      </c>
      <c r="H2721" s="602" t="s">
        <v>499</v>
      </c>
      <c r="I2721" s="602" t="s">
        <v>498</v>
      </c>
      <c r="J2721" s="602" t="s">
        <v>499</v>
      </c>
      <c r="K2721" s="602" t="s">
        <v>499</v>
      </c>
      <c r="L2721" s="602" t="s">
        <v>498</v>
      </c>
      <c r="M2721" s="602" t="s">
        <v>497</v>
      </c>
      <c r="N2721" s="602" t="s">
        <v>499</v>
      </c>
      <c r="O2721" s="602" t="s">
        <v>499</v>
      </c>
      <c r="P2721" s="602" t="s">
        <v>498</v>
      </c>
      <c r="Q2721" s="602" t="s">
        <v>499</v>
      </c>
      <c r="R2721" s="602" t="s">
        <v>498</v>
      </c>
      <c r="S2721" s="602" t="s">
        <v>499</v>
      </c>
      <c r="T2721" s="602" t="s">
        <v>498</v>
      </c>
      <c r="U2721" s="602" t="s">
        <v>499</v>
      </c>
      <c r="V2721" s="602" t="s">
        <v>499</v>
      </c>
      <c r="W2721" s="602" t="s">
        <v>498</v>
      </c>
      <c r="X2721" s="602" t="s">
        <v>499</v>
      </c>
    </row>
    <row r="2722" spans="1:24" s="602" customFormat="1">
      <c r="A2722" s="602">
        <v>421586</v>
      </c>
      <c r="B2722" s="602" t="s">
        <v>5842</v>
      </c>
      <c r="C2722" s="602" t="s">
        <v>497</v>
      </c>
      <c r="D2722" s="602" t="s">
        <v>497</v>
      </c>
      <c r="E2722" s="602" t="s">
        <v>499</v>
      </c>
      <c r="F2722" s="602" t="s">
        <v>499</v>
      </c>
      <c r="G2722" s="602" t="s">
        <v>499</v>
      </c>
      <c r="H2722" s="602" t="s">
        <v>499</v>
      </c>
      <c r="I2722" s="602" t="s">
        <v>497</v>
      </c>
      <c r="J2722" s="602" t="s">
        <v>499</v>
      </c>
      <c r="K2722" s="602" t="s">
        <v>499</v>
      </c>
      <c r="L2722" s="602" t="s">
        <v>498</v>
      </c>
      <c r="M2722" s="602" t="s">
        <v>497</v>
      </c>
      <c r="N2722" s="602" t="s">
        <v>497</v>
      </c>
      <c r="O2722" s="602" t="s">
        <v>499</v>
      </c>
      <c r="P2722" s="602" t="s">
        <v>499</v>
      </c>
      <c r="Q2722" s="602" t="s">
        <v>499</v>
      </c>
      <c r="R2722" s="602" t="s">
        <v>499</v>
      </c>
      <c r="S2722" s="602" t="s">
        <v>499</v>
      </c>
      <c r="T2722" s="602" t="s">
        <v>499</v>
      </c>
      <c r="U2722" s="602" t="s">
        <v>499</v>
      </c>
      <c r="V2722" s="602" t="s">
        <v>498</v>
      </c>
      <c r="W2722" s="602" t="s">
        <v>498</v>
      </c>
      <c r="X2722" s="602" t="s">
        <v>499</v>
      </c>
    </row>
    <row r="2723" spans="1:24" s="602" customFormat="1">
      <c r="A2723" s="602">
        <v>417243</v>
      </c>
      <c r="B2723" s="602" t="s">
        <v>5842</v>
      </c>
      <c r="C2723" s="602" t="s">
        <v>497</v>
      </c>
      <c r="D2723" s="602" t="s">
        <v>497</v>
      </c>
      <c r="E2723" s="602" t="s">
        <v>497</v>
      </c>
      <c r="F2723" s="602" t="s">
        <v>497</v>
      </c>
      <c r="G2723" s="602" t="s">
        <v>497</v>
      </c>
      <c r="H2723" s="602" t="s">
        <v>497</v>
      </c>
      <c r="I2723" s="602" t="s">
        <v>497</v>
      </c>
      <c r="J2723" s="602" t="s">
        <v>499</v>
      </c>
      <c r="K2723" s="602" t="s">
        <v>499</v>
      </c>
      <c r="L2723" s="602" t="s">
        <v>498</v>
      </c>
      <c r="M2723" s="602" t="s">
        <v>497</v>
      </c>
      <c r="N2723" s="602" t="s">
        <v>497</v>
      </c>
      <c r="O2723" s="602" t="s">
        <v>497</v>
      </c>
      <c r="P2723" s="602" t="s">
        <v>499</v>
      </c>
      <c r="Q2723" s="602" t="s">
        <v>499</v>
      </c>
      <c r="R2723" s="602" t="s">
        <v>498</v>
      </c>
      <c r="S2723" s="602" t="s">
        <v>497</v>
      </c>
      <c r="T2723" s="602" t="s">
        <v>497</v>
      </c>
      <c r="U2723" s="602" t="s">
        <v>497</v>
      </c>
      <c r="V2723" s="602" t="s">
        <v>499</v>
      </c>
      <c r="W2723" s="602" t="s">
        <v>499</v>
      </c>
      <c r="X2723" s="602" t="s">
        <v>499</v>
      </c>
    </row>
    <row r="2724" spans="1:24" s="602" customFormat="1">
      <c r="A2724" s="602">
        <v>409897</v>
      </c>
      <c r="B2724" s="602" t="s">
        <v>5842</v>
      </c>
      <c r="C2724" s="602" t="s">
        <v>497</v>
      </c>
      <c r="D2724" s="602" t="s">
        <v>497</v>
      </c>
      <c r="E2724" s="602" t="s">
        <v>499</v>
      </c>
      <c r="F2724" s="602" t="s">
        <v>499</v>
      </c>
      <c r="G2724" s="602" t="s">
        <v>499</v>
      </c>
      <c r="H2724" s="602" t="s">
        <v>497</v>
      </c>
      <c r="I2724" s="602" t="s">
        <v>499</v>
      </c>
      <c r="J2724" s="602" t="s">
        <v>497</v>
      </c>
      <c r="K2724" s="602" t="s">
        <v>497</v>
      </c>
      <c r="L2724" s="602" t="s">
        <v>498</v>
      </c>
      <c r="M2724" s="602" t="s">
        <v>498</v>
      </c>
      <c r="N2724" s="602" t="s">
        <v>498</v>
      </c>
      <c r="O2724" s="602" t="s">
        <v>497</v>
      </c>
      <c r="P2724" s="602" t="s">
        <v>498</v>
      </c>
      <c r="Q2724" s="602" t="s">
        <v>499</v>
      </c>
      <c r="R2724" s="602" t="s">
        <v>498</v>
      </c>
      <c r="S2724" s="602" t="s">
        <v>499</v>
      </c>
      <c r="T2724" s="602" t="s">
        <v>497</v>
      </c>
      <c r="U2724" s="602" t="s">
        <v>499</v>
      </c>
      <c r="V2724" s="602" t="s">
        <v>499</v>
      </c>
      <c r="W2724" s="602" t="s">
        <v>498</v>
      </c>
      <c r="X2724" s="602" t="s">
        <v>499</v>
      </c>
    </row>
    <row r="2725" spans="1:24" s="602" customFormat="1">
      <c r="A2725" s="602">
        <v>419916</v>
      </c>
      <c r="B2725" s="602" t="s">
        <v>5842</v>
      </c>
      <c r="C2725" s="602" t="s">
        <v>497</v>
      </c>
      <c r="D2725" s="602" t="s">
        <v>497</v>
      </c>
      <c r="E2725" s="602" t="s">
        <v>497</v>
      </c>
      <c r="F2725" s="602" t="s">
        <v>497</v>
      </c>
      <c r="G2725" s="602" t="s">
        <v>498</v>
      </c>
      <c r="H2725" s="602" t="s">
        <v>497</v>
      </c>
      <c r="I2725" s="602" t="s">
        <v>497</v>
      </c>
      <c r="J2725" s="602" t="s">
        <v>497</v>
      </c>
      <c r="K2725" s="602" t="s">
        <v>497</v>
      </c>
      <c r="L2725" s="602" t="s">
        <v>498</v>
      </c>
      <c r="M2725" s="602" t="s">
        <v>499</v>
      </c>
      <c r="N2725" s="602" t="s">
        <v>499</v>
      </c>
      <c r="O2725" s="602" t="s">
        <v>497</v>
      </c>
      <c r="P2725" s="602" t="s">
        <v>497</v>
      </c>
      <c r="Q2725" s="602" t="s">
        <v>497</v>
      </c>
      <c r="R2725" s="602" t="s">
        <v>498</v>
      </c>
      <c r="S2725" s="602" t="s">
        <v>498</v>
      </c>
      <c r="T2725" s="602" t="s">
        <v>499</v>
      </c>
      <c r="U2725" s="602" t="s">
        <v>499</v>
      </c>
      <c r="V2725" s="602" t="s">
        <v>499</v>
      </c>
      <c r="W2725" s="602" t="s">
        <v>497</v>
      </c>
      <c r="X2725" s="602" t="s">
        <v>499</v>
      </c>
    </row>
    <row r="2726" spans="1:24" s="602" customFormat="1">
      <c r="A2726" s="602">
        <v>421645</v>
      </c>
      <c r="B2726" s="602" t="s">
        <v>5842</v>
      </c>
      <c r="C2726" s="602" t="s">
        <v>497</v>
      </c>
      <c r="D2726" s="602" t="s">
        <v>497</v>
      </c>
      <c r="E2726" s="602" t="s">
        <v>499</v>
      </c>
      <c r="F2726" s="602" t="s">
        <v>499</v>
      </c>
      <c r="G2726" s="602" t="s">
        <v>499</v>
      </c>
      <c r="H2726" s="602" t="s">
        <v>497</v>
      </c>
      <c r="I2726" s="602" t="s">
        <v>497</v>
      </c>
      <c r="J2726" s="602" t="s">
        <v>499</v>
      </c>
      <c r="K2726" s="602" t="s">
        <v>499</v>
      </c>
      <c r="L2726" s="602" t="s">
        <v>498</v>
      </c>
      <c r="M2726" s="602" t="s">
        <v>499</v>
      </c>
      <c r="N2726" s="602" t="s">
        <v>499</v>
      </c>
      <c r="O2726" s="602" t="s">
        <v>497</v>
      </c>
      <c r="P2726" s="602" t="s">
        <v>497</v>
      </c>
      <c r="Q2726" s="602" t="s">
        <v>497</v>
      </c>
      <c r="R2726" s="602" t="s">
        <v>498</v>
      </c>
      <c r="S2726" s="602" t="s">
        <v>498</v>
      </c>
      <c r="T2726" s="602" t="s">
        <v>499</v>
      </c>
      <c r="U2726" s="602" t="s">
        <v>497</v>
      </c>
      <c r="V2726" s="602" t="s">
        <v>499</v>
      </c>
      <c r="W2726" s="602" t="s">
        <v>499</v>
      </c>
      <c r="X2726" s="602" t="s">
        <v>499</v>
      </c>
    </row>
    <row r="2727" spans="1:24" s="602" customFormat="1">
      <c r="A2727" s="602">
        <v>405643</v>
      </c>
      <c r="B2727" s="602" t="s">
        <v>5842</v>
      </c>
      <c r="C2727" s="602" t="s">
        <v>497</v>
      </c>
      <c r="D2727" s="602" t="s">
        <v>497</v>
      </c>
      <c r="E2727" s="602" t="s">
        <v>497</v>
      </c>
      <c r="F2727" s="602" t="s">
        <v>497</v>
      </c>
      <c r="G2727" s="602" t="s">
        <v>499</v>
      </c>
      <c r="H2727" s="602" t="s">
        <v>497</v>
      </c>
      <c r="I2727" s="602" t="s">
        <v>497</v>
      </c>
      <c r="J2727" s="602" t="s">
        <v>499</v>
      </c>
      <c r="K2727" s="602" t="s">
        <v>499</v>
      </c>
      <c r="L2727" s="602" t="s">
        <v>497</v>
      </c>
      <c r="M2727" s="602" t="s">
        <v>497</v>
      </c>
      <c r="N2727" s="602" t="s">
        <v>499</v>
      </c>
      <c r="O2727" s="602" t="s">
        <v>499</v>
      </c>
      <c r="P2727" s="602" t="s">
        <v>499</v>
      </c>
      <c r="Q2727" s="602" t="s">
        <v>499</v>
      </c>
      <c r="R2727" s="602" t="s">
        <v>499</v>
      </c>
      <c r="S2727" s="602" t="s">
        <v>499</v>
      </c>
      <c r="T2727" s="602" t="s">
        <v>499</v>
      </c>
      <c r="U2727" s="602" t="s">
        <v>499</v>
      </c>
      <c r="V2727" s="602" t="s">
        <v>499</v>
      </c>
      <c r="W2727" s="602" t="s">
        <v>499</v>
      </c>
      <c r="X2727" s="602" t="s">
        <v>499</v>
      </c>
    </row>
    <row r="2728" spans="1:24" s="602" customFormat="1">
      <c r="A2728" s="602">
        <v>421664</v>
      </c>
      <c r="B2728" s="602" t="s">
        <v>5842</v>
      </c>
      <c r="C2728" s="602" t="s">
        <v>497</v>
      </c>
      <c r="D2728" s="602" t="s">
        <v>497</v>
      </c>
      <c r="E2728" s="602" t="s">
        <v>497</v>
      </c>
      <c r="F2728" s="602" t="s">
        <v>499</v>
      </c>
      <c r="G2728" s="602" t="s">
        <v>499</v>
      </c>
      <c r="H2728" s="602" t="s">
        <v>497</v>
      </c>
      <c r="I2728" s="602" t="s">
        <v>499</v>
      </c>
      <c r="J2728" s="602" t="s">
        <v>497</v>
      </c>
      <c r="K2728" s="602" t="s">
        <v>497</v>
      </c>
      <c r="L2728" s="602" t="s">
        <v>499</v>
      </c>
      <c r="M2728" s="602" t="s">
        <v>499</v>
      </c>
      <c r="N2728" s="602" t="s">
        <v>499</v>
      </c>
      <c r="O2728" s="602" t="s">
        <v>499</v>
      </c>
      <c r="P2728" s="602" t="s">
        <v>499</v>
      </c>
      <c r="Q2728" s="602" t="s">
        <v>499</v>
      </c>
      <c r="R2728" s="602" t="s">
        <v>499</v>
      </c>
      <c r="S2728" s="602" t="s">
        <v>499</v>
      </c>
      <c r="T2728" s="602" t="s">
        <v>499</v>
      </c>
      <c r="U2728" s="602" t="s">
        <v>498</v>
      </c>
      <c r="V2728" s="602" t="s">
        <v>498</v>
      </c>
      <c r="W2728" s="602" t="s">
        <v>499</v>
      </c>
      <c r="X2728" s="602" t="s">
        <v>499</v>
      </c>
    </row>
    <row r="2729" spans="1:24" s="602" customFormat="1">
      <c r="A2729" s="602">
        <v>411465</v>
      </c>
      <c r="B2729" s="602" t="s">
        <v>5842</v>
      </c>
      <c r="C2729" s="602" t="s">
        <v>497</v>
      </c>
      <c r="D2729" s="602" t="s">
        <v>497</v>
      </c>
      <c r="E2729" s="602" t="s">
        <v>499</v>
      </c>
      <c r="F2729" s="602" t="s">
        <v>497</v>
      </c>
      <c r="G2729" s="602" t="s">
        <v>497</v>
      </c>
      <c r="H2729" s="602" t="s">
        <v>497</v>
      </c>
      <c r="I2729" s="602" t="s">
        <v>497</v>
      </c>
      <c r="J2729" s="602" t="s">
        <v>497</v>
      </c>
      <c r="K2729" s="602" t="s">
        <v>497</v>
      </c>
      <c r="L2729" s="602" t="s">
        <v>497</v>
      </c>
      <c r="M2729" s="602" t="s">
        <v>497</v>
      </c>
      <c r="N2729" s="602" t="s">
        <v>499</v>
      </c>
      <c r="O2729" s="602" t="s">
        <v>499</v>
      </c>
      <c r="P2729" s="602" t="s">
        <v>499</v>
      </c>
      <c r="Q2729" s="602" t="s">
        <v>498</v>
      </c>
      <c r="R2729" s="602" t="s">
        <v>498</v>
      </c>
      <c r="S2729" s="602" t="s">
        <v>498</v>
      </c>
      <c r="T2729" s="602" t="s">
        <v>498</v>
      </c>
      <c r="U2729" s="602" t="s">
        <v>498</v>
      </c>
      <c r="V2729" s="602" t="s">
        <v>498</v>
      </c>
      <c r="W2729" s="602" t="s">
        <v>499</v>
      </c>
      <c r="X2729" s="602" t="s">
        <v>498</v>
      </c>
    </row>
    <row r="2730" spans="1:24" s="602" customFormat="1">
      <c r="A2730" s="602">
        <v>421691</v>
      </c>
      <c r="B2730" s="602" t="s">
        <v>5842</v>
      </c>
      <c r="C2730" s="602" t="s">
        <v>497</v>
      </c>
      <c r="D2730" s="602" t="s">
        <v>497</v>
      </c>
      <c r="E2730" s="602" t="s">
        <v>497</v>
      </c>
      <c r="F2730" s="602" t="s">
        <v>497</v>
      </c>
      <c r="G2730" s="602" t="s">
        <v>497</v>
      </c>
      <c r="H2730" s="602" t="s">
        <v>497</v>
      </c>
      <c r="I2730" s="602" t="s">
        <v>497</v>
      </c>
      <c r="J2730" s="602" t="s">
        <v>497</v>
      </c>
      <c r="K2730" s="602" t="s">
        <v>497</v>
      </c>
      <c r="L2730" s="602" t="s">
        <v>499</v>
      </c>
      <c r="M2730" s="602" t="s">
        <v>497</v>
      </c>
      <c r="N2730" s="602" t="s">
        <v>497</v>
      </c>
      <c r="O2730" s="602" t="s">
        <v>497</v>
      </c>
      <c r="P2730" s="602" t="s">
        <v>499</v>
      </c>
      <c r="Q2730" s="602" t="s">
        <v>499</v>
      </c>
      <c r="R2730" s="602" t="s">
        <v>499</v>
      </c>
      <c r="S2730" s="602" t="s">
        <v>497</v>
      </c>
      <c r="T2730" s="602" t="s">
        <v>499</v>
      </c>
      <c r="U2730" s="602" t="s">
        <v>499</v>
      </c>
      <c r="V2730" s="602" t="s">
        <v>499</v>
      </c>
      <c r="W2730" s="602" t="s">
        <v>497</v>
      </c>
      <c r="X2730" s="602" t="s">
        <v>499</v>
      </c>
    </row>
    <row r="2731" spans="1:24" s="602" customFormat="1">
      <c r="A2731" s="602">
        <v>413188</v>
      </c>
      <c r="B2731" s="602" t="s">
        <v>5842</v>
      </c>
      <c r="C2731" s="602" t="s">
        <v>497</v>
      </c>
      <c r="D2731" s="602" t="s">
        <v>497</v>
      </c>
      <c r="E2731" s="602" t="s">
        <v>497</v>
      </c>
      <c r="F2731" s="602" t="s">
        <v>499</v>
      </c>
      <c r="G2731" s="602" t="s">
        <v>497</v>
      </c>
      <c r="H2731" s="602" t="s">
        <v>497</v>
      </c>
      <c r="I2731" s="602" t="s">
        <v>497</v>
      </c>
      <c r="J2731" s="602" t="s">
        <v>497</v>
      </c>
      <c r="K2731" s="602" t="s">
        <v>499</v>
      </c>
      <c r="L2731" s="602" t="s">
        <v>498</v>
      </c>
      <c r="M2731" s="602" t="s">
        <v>497</v>
      </c>
      <c r="N2731" s="602" t="s">
        <v>499</v>
      </c>
      <c r="O2731" s="602" t="s">
        <v>499</v>
      </c>
      <c r="P2731" s="602" t="s">
        <v>497</v>
      </c>
      <c r="Q2731" s="602" t="s">
        <v>497</v>
      </c>
      <c r="R2731" s="602" t="s">
        <v>499</v>
      </c>
      <c r="S2731" s="602" t="s">
        <v>497</v>
      </c>
      <c r="T2731" s="602" t="s">
        <v>497</v>
      </c>
      <c r="U2731" s="602" t="s">
        <v>497</v>
      </c>
      <c r="V2731" s="602" t="s">
        <v>499</v>
      </c>
      <c r="W2731" s="602" t="s">
        <v>497</v>
      </c>
      <c r="X2731" s="602" t="s">
        <v>497</v>
      </c>
    </row>
    <row r="2732" spans="1:24" s="602" customFormat="1">
      <c r="A2732" s="602">
        <v>419987</v>
      </c>
      <c r="B2732" s="602" t="s">
        <v>5842</v>
      </c>
      <c r="C2732" s="602" t="s">
        <v>497</v>
      </c>
      <c r="D2732" s="602" t="s">
        <v>497</v>
      </c>
      <c r="E2732" s="602" t="s">
        <v>497</v>
      </c>
      <c r="F2732" s="602" t="s">
        <v>497</v>
      </c>
      <c r="G2732" s="602" t="s">
        <v>499</v>
      </c>
      <c r="H2732" s="602" t="s">
        <v>499</v>
      </c>
      <c r="I2732" s="602" t="s">
        <v>497</v>
      </c>
      <c r="J2732" s="602" t="s">
        <v>497</v>
      </c>
      <c r="K2732" s="602" t="s">
        <v>497</v>
      </c>
      <c r="L2732" s="602" t="s">
        <v>499</v>
      </c>
      <c r="M2732" s="602" t="s">
        <v>497</v>
      </c>
      <c r="N2732" s="602" t="s">
        <v>497</v>
      </c>
      <c r="O2732" s="602" t="s">
        <v>497</v>
      </c>
      <c r="P2732" s="602" t="s">
        <v>499</v>
      </c>
      <c r="Q2732" s="602" t="s">
        <v>498</v>
      </c>
      <c r="R2732" s="602" t="s">
        <v>499</v>
      </c>
      <c r="S2732" s="602" t="s">
        <v>499</v>
      </c>
      <c r="T2732" s="602" t="s">
        <v>499</v>
      </c>
      <c r="U2732" s="602" t="s">
        <v>499</v>
      </c>
      <c r="V2732" s="602" t="s">
        <v>499</v>
      </c>
      <c r="W2732" s="602" t="s">
        <v>498</v>
      </c>
      <c r="X2732" s="602" t="s">
        <v>498</v>
      </c>
    </row>
    <row r="2733" spans="1:24" s="602" customFormat="1">
      <c r="A2733" s="602">
        <v>421785</v>
      </c>
      <c r="B2733" s="602" t="s">
        <v>5842</v>
      </c>
      <c r="C2733" s="602" t="s">
        <v>497</v>
      </c>
      <c r="D2733" s="602" t="s">
        <v>497</v>
      </c>
      <c r="E2733" s="602" t="s">
        <v>497</v>
      </c>
      <c r="F2733" s="602" t="s">
        <v>497</v>
      </c>
      <c r="G2733" s="602" t="s">
        <v>497</v>
      </c>
      <c r="H2733" s="602" t="s">
        <v>497</v>
      </c>
      <c r="I2733" s="602" t="s">
        <v>497</v>
      </c>
      <c r="J2733" s="602" t="s">
        <v>497</v>
      </c>
      <c r="K2733" s="602" t="s">
        <v>497</v>
      </c>
      <c r="L2733" s="602" t="s">
        <v>498</v>
      </c>
      <c r="M2733" s="602" t="s">
        <v>497</v>
      </c>
      <c r="N2733" s="602" t="s">
        <v>499</v>
      </c>
      <c r="O2733" s="602" t="s">
        <v>497</v>
      </c>
      <c r="P2733" s="602" t="s">
        <v>499</v>
      </c>
      <c r="Q2733" s="602" t="s">
        <v>497</v>
      </c>
      <c r="R2733" s="602" t="s">
        <v>499</v>
      </c>
      <c r="S2733" s="602" t="s">
        <v>499</v>
      </c>
      <c r="T2733" s="602" t="s">
        <v>499</v>
      </c>
      <c r="U2733" s="602" t="s">
        <v>499</v>
      </c>
      <c r="V2733" s="602" t="s">
        <v>499</v>
      </c>
      <c r="W2733" s="602" t="s">
        <v>499</v>
      </c>
      <c r="X2733" s="602" t="s">
        <v>499</v>
      </c>
    </row>
    <row r="2734" spans="1:24" s="602" customFormat="1">
      <c r="A2734" s="602">
        <v>421842</v>
      </c>
      <c r="B2734" s="602" t="s">
        <v>5842</v>
      </c>
      <c r="C2734" s="602" t="s">
        <v>497</v>
      </c>
      <c r="D2734" s="602" t="s">
        <v>497</v>
      </c>
      <c r="E2734" s="602" t="s">
        <v>499</v>
      </c>
      <c r="F2734" s="602" t="s">
        <v>497</v>
      </c>
      <c r="G2734" s="602" t="s">
        <v>497</v>
      </c>
      <c r="H2734" s="602" t="s">
        <v>499</v>
      </c>
      <c r="I2734" s="602" t="s">
        <v>499</v>
      </c>
      <c r="J2734" s="602" t="s">
        <v>499</v>
      </c>
      <c r="K2734" s="602" t="s">
        <v>499</v>
      </c>
      <c r="L2734" s="602" t="s">
        <v>497</v>
      </c>
      <c r="M2734" s="602" t="s">
        <v>497</v>
      </c>
      <c r="N2734" s="602" t="s">
        <v>499</v>
      </c>
      <c r="O2734" s="602" t="s">
        <v>497</v>
      </c>
      <c r="P2734" s="602" t="s">
        <v>499</v>
      </c>
      <c r="Q2734" s="602" t="s">
        <v>497</v>
      </c>
      <c r="R2734" s="602" t="s">
        <v>499</v>
      </c>
      <c r="S2734" s="602" t="s">
        <v>497</v>
      </c>
      <c r="T2734" s="602" t="s">
        <v>498</v>
      </c>
      <c r="U2734" s="602" t="s">
        <v>499</v>
      </c>
      <c r="V2734" s="602" t="s">
        <v>499</v>
      </c>
      <c r="W2734" s="602" t="s">
        <v>499</v>
      </c>
      <c r="X2734" s="602" t="s">
        <v>499</v>
      </c>
    </row>
    <row r="2735" spans="1:24" s="602" customFormat="1">
      <c r="A2735" s="602">
        <v>420039</v>
      </c>
      <c r="B2735" s="602" t="s">
        <v>5842</v>
      </c>
      <c r="C2735" s="602" t="s">
        <v>497</v>
      </c>
      <c r="D2735" s="602" t="s">
        <v>497</v>
      </c>
      <c r="E2735" s="602" t="s">
        <v>497</v>
      </c>
      <c r="F2735" s="602" t="s">
        <v>499</v>
      </c>
      <c r="G2735" s="602" t="s">
        <v>497</v>
      </c>
      <c r="H2735" s="602" t="s">
        <v>497</v>
      </c>
      <c r="I2735" s="602" t="s">
        <v>497</v>
      </c>
      <c r="J2735" s="602" t="s">
        <v>499</v>
      </c>
      <c r="K2735" s="602" t="s">
        <v>497</v>
      </c>
      <c r="L2735" s="602" t="s">
        <v>497</v>
      </c>
      <c r="M2735" s="602" t="s">
        <v>497</v>
      </c>
      <c r="N2735" s="602" t="s">
        <v>499</v>
      </c>
      <c r="O2735" s="602" t="s">
        <v>497</v>
      </c>
      <c r="P2735" s="602" t="s">
        <v>499</v>
      </c>
      <c r="Q2735" s="602" t="s">
        <v>499</v>
      </c>
      <c r="R2735" s="602" t="s">
        <v>498</v>
      </c>
      <c r="S2735" s="602" t="s">
        <v>498</v>
      </c>
      <c r="T2735" s="602" t="s">
        <v>498</v>
      </c>
      <c r="U2735" s="602" t="s">
        <v>498</v>
      </c>
      <c r="V2735" s="602" t="s">
        <v>499</v>
      </c>
      <c r="W2735" s="602" t="s">
        <v>499</v>
      </c>
      <c r="X2735" s="602" t="s">
        <v>498</v>
      </c>
    </row>
    <row r="2736" spans="1:24" s="602" customFormat="1">
      <c r="A2736" s="602">
        <v>421847</v>
      </c>
      <c r="B2736" s="602" t="s">
        <v>5842</v>
      </c>
      <c r="C2736" s="602" t="s">
        <v>497</v>
      </c>
      <c r="D2736" s="602" t="s">
        <v>497</v>
      </c>
      <c r="E2736" s="602" t="s">
        <v>497</v>
      </c>
      <c r="F2736" s="602" t="s">
        <v>497</v>
      </c>
      <c r="G2736" s="602" t="s">
        <v>497</v>
      </c>
      <c r="H2736" s="602" t="s">
        <v>499</v>
      </c>
      <c r="I2736" s="602" t="s">
        <v>497</v>
      </c>
      <c r="J2736" s="602" t="s">
        <v>498</v>
      </c>
      <c r="K2736" s="602" t="s">
        <v>497</v>
      </c>
      <c r="L2736" s="602" t="s">
        <v>498</v>
      </c>
      <c r="M2736" s="602" t="s">
        <v>498</v>
      </c>
      <c r="N2736" s="602" t="s">
        <v>499</v>
      </c>
      <c r="O2736" s="602" t="s">
        <v>497</v>
      </c>
      <c r="P2736" s="602" t="s">
        <v>499</v>
      </c>
      <c r="Q2736" s="602" t="s">
        <v>499</v>
      </c>
      <c r="R2736" s="602" t="s">
        <v>497</v>
      </c>
      <c r="S2736" s="602" t="s">
        <v>499</v>
      </c>
      <c r="T2736" s="602" t="s">
        <v>499</v>
      </c>
      <c r="U2736" s="602" t="s">
        <v>499</v>
      </c>
      <c r="V2736" s="602" t="s">
        <v>499</v>
      </c>
      <c r="W2736" s="602" t="s">
        <v>499</v>
      </c>
      <c r="X2736" s="602" t="s">
        <v>499</v>
      </c>
    </row>
    <row r="2737" spans="1:24" s="602" customFormat="1">
      <c r="A2737" s="602">
        <v>420045</v>
      </c>
      <c r="B2737" s="602" t="s">
        <v>5842</v>
      </c>
      <c r="C2737" s="602" t="s">
        <v>497</v>
      </c>
      <c r="D2737" s="602" t="s">
        <v>497</v>
      </c>
      <c r="E2737" s="602" t="s">
        <v>497</v>
      </c>
      <c r="F2737" s="602" t="s">
        <v>499</v>
      </c>
      <c r="G2737" s="602" t="s">
        <v>497</v>
      </c>
      <c r="H2737" s="602" t="s">
        <v>497</v>
      </c>
      <c r="I2737" s="602" t="s">
        <v>499</v>
      </c>
      <c r="J2737" s="602" t="s">
        <v>499</v>
      </c>
      <c r="K2737" s="602" t="s">
        <v>497</v>
      </c>
      <c r="L2737" s="602" t="s">
        <v>499</v>
      </c>
      <c r="M2737" s="602" t="s">
        <v>499</v>
      </c>
      <c r="N2737" s="602" t="s">
        <v>499</v>
      </c>
      <c r="O2737" s="602" t="s">
        <v>499</v>
      </c>
      <c r="P2737" s="602" t="s">
        <v>499</v>
      </c>
      <c r="Q2737" s="602" t="s">
        <v>499</v>
      </c>
      <c r="R2737" s="602" t="s">
        <v>499</v>
      </c>
      <c r="S2737" s="602" t="s">
        <v>499</v>
      </c>
      <c r="T2737" s="602" t="s">
        <v>499</v>
      </c>
      <c r="U2737" s="602" t="s">
        <v>499</v>
      </c>
      <c r="V2737" s="602" t="s">
        <v>499</v>
      </c>
      <c r="W2737" s="602" t="s">
        <v>499</v>
      </c>
      <c r="X2737" s="602" t="s">
        <v>499</v>
      </c>
    </row>
    <row r="2738" spans="1:24" s="602" customFormat="1">
      <c r="A2738" s="602">
        <v>420048</v>
      </c>
      <c r="B2738" s="602" t="s">
        <v>5842</v>
      </c>
      <c r="C2738" s="602" t="s">
        <v>497</v>
      </c>
      <c r="D2738" s="602" t="s">
        <v>497</v>
      </c>
      <c r="E2738" s="602" t="s">
        <v>497</v>
      </c>
      <c r="F2738" s="602" t="s">
        <v>499</v>
      </c>
      <c r="G2738" s="602" t="s">
        <v>499</v>
      </c>
      <c r="H2738" s="602" t="s">
        <v>499</v>
      </c>
      <c r="I2738" s="602" t="s">
        <v>499</v>
      </c>
      <c r="J2738" s="602" t="s">
        <v>497</v>
      </c>
      <c r="K2738" s="602" t="s">
        <v>499</v>
      </c>
      <c r="L2738" s="602" t="s">
        <v>498</v>
      </c>
      <c r="M2738" s="602" t="s">
        <v>499</v>
      </c>
      <c r="N2738" s="602" t="s">
        <v>499</v>
      </c>
      <c r="O2738" s="602" t="s">
        <v>497</v>
      </c>
      <c r="P2738" s="602" t="s">
        <v>498</v>
      </c>
      <c r="Q2738" s="602" t="s">
        <v>498</v>
      </c>
      <c r="R2738" s="602" t="s">
        <v>498</v>
      </c>
      <c r="S2738" s="602" t="s">
        <v>499</v>
      </c>
      <c r="T2738" s="602" t="s">
        <v>498</v>
      </c>
      <c r="U2738" s="602" t="s">
        <v>498</v>
      </c>
      <c r="V2738" s="602" t="s">
        <v>498</v>
      </c>
      <c r="W2738" s="602" t="s">
        <v>498</v>
      </c>
      <c r="X2738" s="602" t="s">
        <v>498</v>
      </c>
    </row>
    <row r="2739" spans="1:24" s="602" customFormat="1">
      <c r="A2739" s="602">
        <v>421853</v>
      </c>
      <c r="B2739" s="602" t="s">
        <v>5842</v>
      </c>
      <c r="C2739" s="602" t="s">
        <v>497</v>
      </c>
      <c r="D2739" s="602" t="s">
        <v>497</v>
      </c>
      <c r="E2739" s="602" t="s">
        <v>497</v>
      </c>
      <c r="F2739" s="602" t="s">
        <v>497</v>
      </c>
      <c r="G2739" s="602" t="s">
        <v>497</v>
      </c>
      <c r="H2739" s="602" t="s">
        <v>497</v>
      </c>
      <c r="I2739" s="602" t="s">
        <v>497</v>
      </c>
      <c r="J2739" s="602" t="s">
        <v>497</v>
      </c>
      <c r="K2739" s="602" t="s">
        <v>497</v>
      </c>
      <c r="L2739" s="602" t="s">
        <v>497</v>
      </c>
      <c r="M2739" s="602" t="s">
        <v>497</v>
      </c>
      <c r="N2739" s="602" t="s">
        <v>499</v>
      </c>
      <c r="O2739" s="602" t="s">
        <v>497</v>
      </c>
      <c r="P2739" s="602" t="s">
        <v>499</v>
      </c>
      <c r="Q2739" s="602" t="s">
        <v>497</v>
      </c>
      <c r="R2739" s="602" t="s">
        <v>497</v>
      </c>
      <c r="S2739" s="602" t="s">
        <v>499</v>
      </c>
      <c r="T2739" s="602" t="s">
        <v>499</v>
      </c>
      <c r="U2739" s="602" t="s">
        <v>499</v>
      </c>
      <c r="V2739" s="602" t="s">
        <v>499</v>
      </c>
      <c r="W2739" s="602" t="s">
        <v>499</v>
      </c>
      <c r="X2739" s="602" t="s">
        <v>498</v>
      </c>
    </row>
    <row r="2740" spans="1:24" s="602" customFormat="1">
      <c r="A2740" s="602">
        <v>421857</v>
      </c>
      <c r="B2740" s="602" t="s">
        <v>5842</v>
      </c>
      <c r="C2740" s="602" t="s">
        <v>497</v>
      </c>
      <c r="D2740" s="602" t="s">
        <v>497</v>
      </c>
      <c r="E2740" s="602" t="s">
        <v>497</v>
      </c>
      <c r="F2740" s="602" t="s">
        <v>497</v>
      </c>
      <c r="G2740" s="602" t="s">
        <v>497</v>
      </c>
      <c r="H2740" s="602" t="s">
        <v>497</v>
      </c>
      <c r="I2740" s="602" t="s">
        <v>497</v>
      </c>
      <c r="J2740" s="602" t="s">
        <v>497</v>
      </c>
      <c r="K2740" s="602" t="s">
        <v>499</v>
      </c>
      <c r="L2740" s="602" t="s">
        <v>499</v>
      </c>
      <c r="M2740" s="602" t="s">
        <v>497</v>
      </c>
      <c r="N2740" s="602" t="s">
        <v>499</v>
      </c>
      <c r="O2740" s="602" t="s">
        <v>497</v>
      </c>
      <c r="P2740" s="602" t="s">
        <v>499</v>
      </c>
      <c r="Q2740" s="602" t="s">
        <v>498</v>
      </c>
      <c r="R2740" s="602" t="s">
        <v>499</v>
      </c>
      <c r="S2740" s="602" t="s">
        <v>498</v>
      </c>
      <c r="T2740" s="602" t="s">
        <v>499</v>
      </c>
      <c r="U2740" s="602" t="s">
        <v>499</v>
      </c>
      <c r="V2740" s="602" t="s">
        <v>499</v>
      </c>
      <c r="W2740" s="602" t="s">
        <v>499</v>
      </c>
      <c r="X2740" s="602" t="s">
        <v>499</v>
      </c>
    </row>
    <row r="2741" spans="1:24" s="602" customFormat="1">
      <c r="A2741" s="602">
        <v>421864</v>
      </c>
      <c r="B2741" s="602" t="s">
        <v>5842</v>
      </c>
      <c r="C2741" s="602" t="s">
        <v>497</v>
      </c>
      <c r="D2741" s="602" t="s">
        <v>497</v>
      </c>
      <c r="E2741" s="602" t="s">
        <v>497</v>
      </c>
      <c r="F2741" s="602" t="s">
        <v>497</v>
      </c>
      <c r="G2741" s="602" t="s">
        <v>499</v>
      </c>
      <c r="H2741" s="602" t="s">
        <v>497</v>
      </c>
      <c r="I2741" s="602" t="s">
        <v>497</v>
      </c>
      <c r="J2741" s="602" t="s">
        <v>499</v>
      </c>
      <c r="K2741" s="602" t="s">
        <v>499</v>
      </c>
      <c r="L2741" s="602" t="s">
        <v>499</v>
      </c>
      <c r="M2741" s="602" t="s">
        <v>497</v>
      </c>
      <c r="N2741" s="602" t="s">
        <v>499</v>
      </c>
      <c r="O2741" s="602" t="s">
        <v>497</v>
      </c>
      <c r="P2741" s="602" t="s">
        <v>497</v>
      </c>
      <c r="Q2741" s="602" t="s">
        <v>498</v>
      </c>
      <c r="R2741" s="602" t="s">
        <v>498</v>
      </c>
      <c r="S2741" s="602" t="s">
        <v>498</v>
      </c>
      <c r="T2741" s="602" t="s">
        <v>499</v>
      </c>
      <c r="U2741" s="602" t="s">
        <v>499</v>
      </c>
      <c r="V2741" s="602" t="s">
        <v>499</v>
      </c>
      <c r="W2741" s="602" t="s">
        <v>499</v>
      </c>
      <c r="X2741" s="602" t="s">
        <v>498</v>
      </c>
    </row>
    <row r="2742" spans="1:24" s="602" customFormat="1">
      <c r="A2742" s="602">
        <v>420056</v>
      </c>
      <c r="B2742" s="602" t="s">
        <v>5842</v>
      </c>
      <c r="C2742" s="602" t="s">
        <v>497</v>
      </c>
      <c r="D2742" s="602" t="s">
        <v>497</v>
      </c>
      <c r="E2742" s="602" t="s">
        <v>499</v>
      </c>
      <c r="F2742" s="602" t="s">
        <v>497</v>
      </c>
      <c r="G2742" s="602" t="s">
        <v>497</v>
      </c>
      <c r="H2742" s="602" t="s">
        <v>499</v>
      </c>
      <c r="I2742" s="602" t="s">
        <v>497</v>
      </c>
      <c r="J2742" s="602" t="s">
        <v>497</v>
      </c>
      <c r="K2742" s="602" t="s">
        <v>497</v>
      </c>
      <c r="L2742" s="602" t="s">
        <v>497</v>
      </c>
      <c r="M2742" s="602" t="s">
        <v>499</v>
      </c>
      <c r="N2742" s="602" t="s">
        <v>499</v>
      </c>
      <c r="O2742" s="602" t="s">
        <v>497</v>
      </c>
      <c r="P2742" s="602" t="s">
        <v>497</v>
      </c>
      <c r="Q2742" s="602" t="s">
        <v>499</v>
      </c>
      <c r="R2742" s="602" t="s">
        <v>497</v>
      </c>
      <c r="S2742" s="602" t="s">
        <v>497</v>
      </c>
      <c r="T2742" s="602" t="s">
        <v>499</v>
      </c>
      <c r="U2742" s="602" t="s">
        <v>497</v>
      </c>
      <c r="V2742" s="602" t="s">
        <v>499</v>
      </c>
      <c r="W2742" s="602" t="s">
        <v>499</v>
      </c>
      <c r="X2742" s="602" t="s">
        <v>499</v>
      </c>
    </row>
    <row r="2743" spans="1:24" s="602" customFormat="1">
      <c r="A2743" s="602">
        <v>416381</v>
      </c>
      <c r="B2743" s="602" t="s">
        <v>5842</v>
      </c>
      <c r="C2743" s="602" t="s">
        <v>497</v>
      </c>
      <c r="D2743" s="602" t="s">
        <v>497</v>
      </c>
      <c r="E2743" s="602" t="s">
        <v>497</v>
      </c>
      <c r="F2743" s="602" t="s">
        <v>499</v>
      </c>
      <c r="G2743" s="602" t="s">
        <v>497</v>
      </c>
      <c r="H2743" s="602" t="s">
        <v>497</v>
      </c>
      <c r="I2743" s="602" t="s">
        <v>497</v>
      </c>
      <c r="J2743" s="602" t="s">
        <v>497</v>
      </c>
      <c r="K2743" s="602" t="s">
        <v>497</v>
      </c>
      <c r="L2743" s="602" t="s">
        <v>498</v>
      </c>
      <c r="M2743" s="602" t="s">
        <v>497</v>
      </c>
      <c r="N2743" s="602" t="s">
        <v>497</v>
      </c>
      <c r="O2743" s="602" t="s">
        <v>497</v>
      </c>
      <c r="P2743" s="602" t="s">
        <v>499</v>
      </c>
      <c r="Q2743" s="602" t="s">
        <v>499</v>
      </c>
      <c r="R2743" s="602" t="s">
        <v>498</v>
      </c>
      <c r="S2743" s="602" t="s">
        <v>497</v>
      </c>
      <c r="T2743" s="602" t="s">
        <v>499</v>
      </c>
      <c r="U2743" s="602" t="s">
        <v>499</v>
      </c>
      <c r="V2743" s="602" t="s">
        <v>499</v>
      </c>
      <c r="W2743" s="602" t="s">
        <v>497</v>
      </c>
      <c r="X2743" s="602" t="s">
        <v>499</v>
      </c>
    </row>
    <row r="2744" spans="1:24" s="602" customFormat="1">
      <c r="A2744" s="602">
        <v>421885</v>
      </c>
      <c r="B2744" s="602" t="s">
        <v>5842</v>
      </c>
      <c r="C2744" s="602" t="s">
        <v>497</v>
      </c>
      <c r="D2744" s="602" t="s">
        <v>497</v>
      </c>
      <c r="E2744" s="602" t="s">
        <v>499</v>
      </c>
      <c r="F2744" s="602" t="s">
        <v>497</v>
      </c>
      <c r="G2744" s="602" t="s">
        <v>499</v>
      </c>
      <c r="H2744" s="602" t="s">
        <v>497</v>
      </c>
      <c r="I2744" s="602" t="s">
        <v>497</v>
      </c>
      <c r="J2744" s="602" t="s">
        <v>499</v>
      </c>
      <c r="K2744" s="602" t="s">
        <v>499</v>
      </c>
      <c r="L2744" s="602" t="s">
        <v>498</v>
      </c>
      <c r="M2744" s="602" t="s">
        <v>497</v>
      </c>
      <c r="N2744" s="602" t="s">
        <v>499</v>
      </c>
      <c r="O2744" s="602" t="s">
        <v>497</v>
      </c>
      <c r="P2744" s="602" t="s">
        <v>497</v>
      </c>
      <c r="Q2744" s="602" t="s">
        <v>499</v>
      </c>
      <c r="R2744" s="602" t="s">
        <v>498</v>
      </c>
      <c r="S2744" s="602" t="s">
        <v>499</v>
      </c>
      <c r="T2744" s="602" t="s">
        <v>498</v>
      </c>
      <c r="U2744" s="602" t="s">
        <v>498</v>
      </c>
      <c r="V2744" s="602" t="s">
        <v>498</v>
      </c>
      <c r="W2744" s="602" t="s">
        <v>498</v>
      </c>
      <c r="X2744" s="602" t="s">
        <v>499</v>
      </c>
    </row>
    <row r="2745" spans="1:24" s="602" customFormat="1">
      <c r="A2745" s="602">
        <v>418772</v>
      </c>
      <c r="B2745" s="602" t="s">
        <v>5842</v>
      </c>
      <c r="C2745" s="602" t="s">
        <v>497</v>
      </c>
      <c r="D2745" s="602" t="s">
        <v>497</v>
      </c>
      <c r="E2745" s="602" t="s">
        <v>499</v>
      </c>
      <c r="F2745" s="602" t="s">
        <v>497</v>
      </c>
      <c r="G2745" s="602" t="s">
        <v>497</v>
      </c>
      <c r="H2745" s="602" t="s">
        <v>497</v>
      </c>
      <c r="I2745" s="602" t="s">
        <v>499</v>
      </c>
      <c r="J2745" s="602" t="s">
        <v>499</v>
      </c>
      <c r="K2745" s="602" t="s">
        <v>497</v>
      </c>
      <c r="L2745" s="602" t="s">
        <v>498</v>
      </c>
      <c r="M2745" s="602" t="s">
        <v>497</v>
      </c>
      <c r="N2745" s="602" t="s">
        <v>497</v>
      </c>
      <c r="O2745" s="602" t="s">
        <v>497</v>
      </c>
      <c r="P2745" s="602" t="s">
        <v>498</v>
      </c>
      <c r="Q2745" s="602" t="s">
        <v>498</v>
      </c>
      <c r="R2745" s="602" t="s">
        <v>498</v>
      </c>
      <c r="S2745" s="602" t="s">
        <v>499</v>
      </c>
      <c r="T2745" s="602" t="s">
        <v>499</v>
      </c>
      <c r="U2745" s="602" t="s">
        <v>498</v>
      </c>
      <c r="V2745" s="602" t="s">
        <v>498</v>
      </c>
      <c r="W2745" s="602" t="s">
        <v>498</v>
      </c>
      <c r="X2745" s="602" t="s">
        <v>497</v>
      </c>
    </row>
    <row r="2746" spans="1:24" s="602" customFormat="1">
      <c r="A2746" s="602">
        <v>420073</v>
      </c>
      <c r="B2746" s="602" t="s">
        <v>5842</v>
      </c>
      <c r="C2746" s="602" t="s">
        <v>497</v>
      </c>
      <c r="D2746" s="602" t="s">
        <v>497</v>
      </c>
      <c r="E2746" s="602" t="s">
        <v>497</v>
      </c>
      <c r="F2746" s="602" t="s">
        <v>499</v>
      </c>
      <c r="G2746" s="602" t="s">
        <v>497</v>
      </c>
      <c r="H2746" s="602" t="s">
        <v>498</v>
      </c>
      <c r="I2746" s="602" t="s">
        <v>497</v>
      </c>
      <c r="J2746" s="602" t="s">
        <v>499</v>
      </c>
      <c r="K2746" s="602" t="s">
        <v>497</v>
      </c>
      <c r="L2746" s="602" t="s">
        <v>498</v>
      </c>
      <c r="M2746" s="602" t="s">
        <v>497</v>
      </c>
      <c r="N2746" s="602" t="s">
        <v>499</v>
      </c>
      <c r="O2746" s="602" t="s">
        <v>497</v>
      </c>
      <c r="P2746" s="602" t="s">
        <v>499</v>
      </c>
      <c r="Q2746" s="602" t="s">
        <v>499</v>
      </c>
      <c r="R2746" s="602" t="s">
        <v>498</v>
      </c>
      <c r="S2746" s="602" t="s">
        <v>498</v>
      </c>
      <c r="T2746" s="602" t="s">
        <v>499</v>
      </c>
      <c r="U2746" s="602" t="s">
        <v>499</v>
      </c>
      <c r="V2746" s="602" t="s">
        <v>499</v>
      </c>
      <c r="W2746" s="602" t="s">
        <v>499</v>
      </c>
      <c r="X2746" s="602" t="s">
        <v>499</v>
      </c>
    </row>
    <row r="2747" spans="1:24" s="602" customFormat="1">
      <c r="A2747" s="602">
        <v>421922</v>
      </c>
      <c r="B2747" s="602" t="s">
        <v>5842</v>
      </c>
      <c r="C2747" s="602" t="s">
        <v>497</v>
      </c>
      <c r="D2747" s="602" t="s">
        <v>497</v>
      </c>
      <c r="E2747" s="602" t="s">
        <v>497</v>
      </c>
      <c r="F2747" s="602" t="s">
        <v>499</v>
      </c>
      <c r="G2747" s="602" t="s">
        <v>499</v>
      </c>
      <c r="H2747" s="602" t="s">
        <v>497</v>
      </c>
      <c r="I2747" s="602" t="s">
        <v>499</v>
      </c>
      <c r="J2747" s="602" t="s">
        <v>497</v>
      </c>
      <c r="K2747" s="602" t="s">
        <v>499</v>
      </c>
      <c r="L2747" s="602" t="s">
        <v>498</v>
      </c>
      <c r="M2747" s="602" t="s">
        <v>497</v>
      </c>
      <c r="N2747" s="602" t="s">
        <v>499</v>
      </c>
      <c r="O2747" s="602" t="s">
        <v>499</v>
      </c>
      <c r="P2747" s="602" t="s">
        <v>499</v>
      </c>
      <c r="Q2747" s="602" t="s">
        <v>497</v>
      </c>
      <c r="R2747" s="602" t="s">
        <v>498</v>
      </c>
      <c r="S2747" s="602" t="s">
        <v>499</v>
      </c>
      <c r="T2747" s="602" t="s">
        <v>498</v>
      </c>
      <c r="U2747" s="602" t="s">
        <v>499</v>
      </c>
      <c r="V2747" s="602" t="s">
        <v>499</v>
      </c>
      <c r="W2747" s="602" t="s">
        <v>498</v>
      </c>
      <c r="X2747" s="602" t="s">
        <v>499</v>
      </c>
    </row>
    <row r="2748" spans="1:24" s="602" customFormat="1">
      <c r="A2748" s="602">
        <v>418788</v>
      </c>
      <c r="B2748" s="602" t="s">
        <v>5842</v>
      </c>
      <c r="C2748" s="602" t="s">
        <v>497</v>
      </c>
      <c r="D2748" s="602" t="s">
        <v>497</v>
      </c>
      <c r="E2748" s="602" t="s">
        <v>497</v>
      </c>
      <c r="F2748" s="602" t="s">
        <v>497</v>
      </c>
      <c r="G2748" s="602" t="s">
        <v>497</v>
      </c>
      <c r="H2748" s="602" t="s">
        <v>497</v>
      </c>
      <c r="I2748" s="602" t="s">
        <v>497</v>
      </c>
      <c r="J2748" s="602" t="s">
        <v>499</v>
      </c>
      <c r="K2748" s="602" t="s">
        <v>497</v>
      </c>
      <c r="L2748" s="602" t="s">
        <v>499</v>
      </c>
      <c r="M2748" s="602" t="s">
        <v>499</v>
      </c>
      <c r="N2748" s="602" t="s">
        <v>499</v>
      </c>
      <c r="O2748" s="602" t="s">
        <v>497</v>
      </c>
      <c r="P2748" s="602" t="s">
        <v>499</v>
      </c>
      <c r="Q2748" s="602" t="s">
        <v>497</v>
      </c>
      <c r="R2748" s="602" t="s">
        <v>498</v>
      </c>
      <c r="S2748" s="602" t="s">
        <v>499</v>
      </c>
      <c r="T2748" s="602" t="s">
        <v>497</v>
      </c>
      <c r="U2748" s="602" t="s">
        <v>499</v>
      </c>
      <c r="V2748" s="602" t="s">
        <v>499</v>
      </c>
      <c r="W2748" s="602" t="s">
        <v>497</v>
      </c>
      <c r="X2748" s="602" t="s">
        <v>497</v>
      </c>
    </row>
    <row r="2749" spans="1:24" s="602" customFormat="1">
      <c r="A2749" s="602">
        <v>421929</v>
      </c>
      <c r="B2749" s="602" t="s">
        <v>5842</v>
      </c>
      <c r="C2749" s="602" t="s">
        <v>497</v>
      </c>
      <c r="D2749" s="602" t="s">
        <v>497</v>
      </c>
      <c r="E2749" s="602" t="s">
        <v>499</v>
      </c>
      <c r="F2749" s="602" t="s">
        <v>499</v>
      </c>
      <c r="G2749" s="602" t="s">
        <v>499</v>
      </c>
      <c r="H2749" s="602" t="s">
        <v>497</v>
      </c>
      <c r="I2749" s="602" t="s">
        <v>499</v>
      </c>
      <c r="J2749" s="602" t="s">
        <v>499</v>
      </c>
      <c r="K2749" s="602" t="s">
        <v>499</v>
      </c>
      <c r="L2749" s="602" t="s">
        <v>499</v>
      </c>
      <c r="M2749" s="602" t="s">
        <v>499</v>
      </c>
      <c r="N2749" s="602" t="s">
        <v>498</v>
      </c>
      <c r="O2749" s="602" t="s">
        <v>497</v>
      </c>
      <c r="P2749" s="602" t="s">
        <v>499</v>
      </c>
      <c r="Q2749" s="602" t="s">
        <v>498</v>
      </c>
      <c r="R2749" s="602" t="s">
        <v>498</v>
      </c>
      <c r="S2749" s="602" t="s">
        <v>498</v>
      </c>
      <c r="T2749" s="602" t="s">
        <v>499</v>
      </c>
      <c r="U2749" s="602" t="s">
        <v>497</v>
      </c>
      <c r="V2749" s="602" t="s">
        <v>497</v>
      </c>
      <c r="W2749" s="602" t="s">
        <v>497</v>
      </c>
      <c r="X2749" s="602" t="s">
        <v>498</v>
      </c>
    </row>
    <row r="2750" spans="1:24" s="602" customFormat="1">
      <c r="A2750" s="602">
        <v>421931</v>
      </c>
      <c r="B2750" s="602" t="s">
        <v>5842</v>
      </c>
      <c r="C2750" s="602" t="s">
        <v>497</v>
      </c>
      <c r="D2750" s="602" t="s">
        <v>497</v>
      </c>
      <c r="E2750" s="602" t="s">
        <v>497</v>
      </c>
      <c r="F2750" s="602" t="s">
        <v>497</v>
      </c>
      <c r="G2750" s="602" t="s">
        <v>497</v>
      </c>
      <c r="H2750" s="602" t="s">
        <v>499</v>
      </c>
      <c r="I2750" s="602" t="s">
        <v>499</v>
      </c>
      <c r="J2750" s="602" t="s">
        <v>498</v>
      </c>
      <c r="K2750" s="602" t="s">
        <v>497</v>
      </c>
      <c r="L2750" s="602" t="s">
        <v>498</v>
      </c>
      <c r="M2750" s="602" t="s">
        <v>497</v>
      </c>
      <c r="N2750" s="602" t="s">
        <v>497</v>
      </c>
      <c r="O2750" s="602" t="s">
        <v>499</v>
      </c>
      <c r="P2750" s="602" t="s">
        <v>497</v>
      </c>
      <c r="Q2750" s="602" t="s">
        <v>498</v>
      </c>
      <c r="R2750" s="602" t="s">
        <v>498</v>
      </c>
      <c r="S2750" s="602" t="s">
        <v>498</v>
      </c>
      <c r="T2750" s="602" t="s">
        <v>499</v>
      </c>
      <c r="U2750" s="602" t="s">
        <v>498</v>
      </c>
      <c r="V2750" s="602" t="s">
        <v>499</v>
      </c>
      <c r="W2750" s="602" t="s">
        <v>498</v>
      </c>
      <c r="X2750" s="602" t="s">
        <v>499</v>
      </c>
    </row>
    <row r="2751" spans="1:24" s="602" customFormat="1">
      <c r="A2751" s="602">
        <v>421933</v>
      </c>
      <c r="B2751" s="602" t="s">
        <v>5842</v>
      </c>
      <c r="C2751" s="602" t="s">
        <v>497</v>
      </c>
      <c r="D2751" s="602" t="s">
        <v>497</v>
      </c>
      <c r="E2751" s="602" t="s">
        <v>497</v>
      </c>
      <c r="F2751" s="602" t="s">
        <v>497</v>
      </c>
      <c r="G2751" s="602" t="s">
        <v>499</v>
      </c>
      <c r="H2751" s="602" t="s">
        <v>497</v>
      </c>
      <c r="I2751" s="602" t="s">
        <v>499</v>
      </c>
      <c r="J2751" s="602" t="s">
        <v>499</v>
      </c>
      <c r="K2751" s="602" t="s">
        <v>497</v>
      </c>
      <c r="L2751" s="602" t="s">
        <v>499</v>
      </c>
      <c r="M2751" s="602" t="s">
        <v>497</v>
      </c>
      <c r="N2751" s="602" t="s">
        <v>497</v>
      </c>
      <c r="O2751" s="602" t="s">
        <v>499</v>
      </c>
      <c r="P2751" s="602" t="s">
        <v>498</v>
      </c>
      <c r="Q2751" s="602" t="s">
        <v>498</v>
      </c>
      <c r="R2751" s="602" t="s">
        <v>499</v>
      </c>
      <c r="S2751" s="602" t="s">
        <v>499</v>
      </c>
      <c r="T2751" s="602" t="s">
        <v>499</v>
      </c>
      <c r="U2751" s="602" t="s">
        <v>498</v>
      </c>
      <c r="V2751" s="602" t="s">
        <v>498</v>
      </c>
      <c r="W2751" s="602" t="s">
        <v>499</v>
      </c>
      <c r="X2751" s="602" t="s">
        <v>499</v>
      </c>
    </row>
    <row r="2752" spans="1:24" s="602" customFormat="1">
      <c r="A2752" s="602">
        <v>418686</v>
      </c>
      <c r="B2752" s="602" t="s">
        <v>5842</v>
      </c>
      <c r="C2752" s="602" t="s">
        <v>497</v>
      </c>
      <c r="D2752" s="602" t="s">
        <v>497</v>
      </c>
      <c r="E2752" s="602" t="s">
        <v>499</v>
      </c>
      <c r="F2752" s="602" t="s">
        <v>497</v>
      </c>
      <c r="G2752" s="602" t="s">
        <v>497</v>
      </c>
      <c r="H2752" s="602" t="s">
        <v>497</v>
      </c>
      <c r="I2752" s="602" t="s">
        <v>497</v>
      </c>
      <c r="J2752" s="602" t="s">
        <v>497</v>
      </c>
      <c r="K2752" s="602" t="s">
        <v>497</v>
      </c>
      <c r="L2752" s="602" t="s">
        <v>499</v>
      </c>
      <c r="M2752" s="602" t="s">
        <v>499</v>
      </c>
      <c r="N2752" s="602" t="s">
        <v>497</v>
      </c>
      <c r="O2752" s="602" t="s">
        <v>497</v>
      </c>
      <c r="P2752" s="602" t="s">
        <v>497</v>
      </c>
      <c r="Q2752" s="602" t="s">
        <v>497</v>
      </c>
      <c r="R2752" s="602" t="s">
        <v>498</v>
      </c>
      <c r="S2752" s="602" t="s">
        <v>498</v>
      </c>
      <c r="T2752" s="602" t="s">
        <v>499</v>
      </c>
      <c r="U2752" s="602" t="s">
        <v>497</v>
      </c>
      <c r="V2752" s="602" t="s">
        <v>497</v>
      </c>
      <c r="W2752" s="602" t="s">
        <v>497</v>
      </c>
      <c r="X2752" s="602" t="s">
        <v>497</v>
      </c>
    </row>
    <row r="2753" spans="1:24" s="602" customFormat="1">
      <c r="A2753" s="602">
        <v>421941</v>
      </c>
      <c r="B2753" s="602" t="s">
        <v>5842</v>
      </c>
      <c r="C2753" s="602" t="s">
        <v>497</v>
      </c>
      <c r="D2753" s="602" t="s">
        <v>497</v>
      </c>
      <c r="E2753" s="602" t="s">
        <v>499</v>
      </c>
      <c r="F2753" s="602" t="s">
        <v>499</v>
      </c>
      <c r="G2753" s="602" t="s">
        <v>497</v>
      </c>
      <c r="H2753" s="602" t="s">
        <v>499</v>
      </c>
      <c r="I2753" s="602" t="s">
        <v>497</v>
      </c>
      <c r="J2753" s="602" t="s">
        <v>499</v>
      </c>
      <c r="K2753" s="602" t="s">
        <v>497</v>
      </c>
      <c r="L2753" s="602" t="s">
        <v>497</v>
      </c>
      <c r="M2753" s="602" t="s">
        <v>497</v>
      </c>
      <c r="N2753" s="602" t="s">
        <v>499</v>
      </c>
      <c r="O2753" s="602" t="s">
        <v>497</v>
      </c>
      <c r="P2753" s="602" t="s">
        <v>497</v>
      </c>
      <c r="Q2753" s="602" t="s">
        <v>498</v>
      </c>
      <c r="R2753" s="602" t="s">
        <v>498</v>
      </c>
      <c r="S2753" s="602" t="s">
        <v>499</v>
      </c>
      <c r="T2753" s="602" t="s">
        <v>499</v>
      </c>
      <c r="U2753" s="602" t="s">
        <v>498</v>
      </c>
      <c r="V2753" s="602" t="s">
        <v>498</v>
      </c>
      <c r="W2753" s="602" t="s">
        <v>498</v>
      </c>
      <c r="X2753" s="602" t="s">
        <v>498</v>
      </c>
    </row>
    <row r="2754" spans="1:24" s="602" customFormat="1">
      <c r="A2754" s="602">
        <v>420174</v>
      </c>
      <c r="B2754" s="602" t="s">
        <v>5842</v>
      </c>
      <c r="C2754" s="602" t="s">
        <v>497</v>
      </c>
      <c r="D2754" s="602" t="s">
        <v>497</v>
      </c>
      <c r="E2754" s="602" t="s">
        <v>497</v>
      </c>
      <c r="F2754" s="602" t="s">
        <v>497</v>
      </c>
      <c r="G2754" s="602" t="s">
        <v>499</v>
      </c>
      <c r="H2754" s="602" t="s">
        <v>497</v>
      </c>
      <c r="I2754" s="602" t="s">
        <v>497</v>
      </c>
      <c r="J2754" s="602" t="s">
        <v>497</v>
      </c>
      <c r="K2754" s="602" t="s">
        <v>497</v>
      </c>
      <c r="L2754" s="602" t="s">
        <v>497</v>
      </c>
      <c r="M2754" s="602" t="s">
        <v>497</v>
      </c>
      <c r="N2754" s="602" t="s">
        <v>499</v>
      </c>
      <c r="O2754" s="602" t="s">
        <v>497</v>
      </c>
      <c r="P2754" s="602" t="s">
        <v>499</v>
      </c>
      <c r="Q2754" s="602" t="s">
        <v>499</v>
      </c>
      <c r="R2754" s="602" t="s">
        <v>499</v>
      </c>
      <c r="S2754" s="602" t="s">
        <v>499</v>
      </c>
      <c r="T2754" s="602" t="s">
        <v>499</v>
      </c>
      <c r="U2754" s="602" t="s">
        <v>498</v>
      </c>
      <c r="V2754" s="602" t="s">
        <v>499</v>
      </c>
      <c r="W2754" s="602" t="s">
        <v>498</v>
      </c>
      <c r="X2754" s="602" t="s">
        <v>498</v>
      </c>
    </row>
    <row r="2755" spans="1:24" s="602" customFormat="1">
      <c r="A2755" s="602">
        <v>421954</v>
      </c>
      <c r="B2755" s="602" t="s">
        <v>5842</v>
      </c>
      <c r="C2755" s="602" t="s">
        <v>497</v>
      </c>
      <c r="D2755" s="602" t="s">
        <v>497</v>
      </c>
      <c r="E2755" s="602" t="s">
        <v>497</v>
      </c>
      <c r="F2755" s="602" t="s">
        <v>499</v>
      </c>
      <c r="G2755" s="602" t="s">
        <v>499</v>
      </c>
      <c r="H2755" s="602" t="s">
        <v>497</v>
      </c>
      <c r="I2755" s="602" t="s">
        <v>499</v>
      </c>
      <c r="J2755" s="602" t="s">
        <v>497</v>
      </c>
      <c r="K2755" s="602" t="s">
        <v>497</v>
      </c>
      <c r="L2755" s="602" t="s">
        <v>499</v>
      </c>
      <c r="M2755" s="602" t="s">
        <v>499</v>
      </c>
      <c r="N2755" s="602" t="s">
        <v>499</v>
      </c>
      <c r="O2755" s="602" t="s">
        <v>499</v>
      </c>
      <c r="P2755" s="602" t="s">
        <v>499</v>
      </c>
      <c r="Q2755" s="602" t="s">
        <v>499</v>
      </c>
      <c r="R2755" s="602" t="s">
        <v>497</v>
      </c>
      <c r="S2755" s="602" t="s">
        <v>499</v>
      </c>
      <c r="T2755" s="602" t="s">
        <v>499</v>
      </c>
      <c r="U2755" s="602" t="s">
        <v>499</v>
      </c>
      <c r="V2755" s="602" t="s">
        <v>499</v>
      </c>
      <c r="W2755" s="602" t="s">
        <v>497</v>
      </c>
      <c r="X2755" s="602" t="s">
        <v>499</v>
      </c>
    </row>
    <row r="2756" spans="1:24" s="602" customFormat="1">
      <c r="A2756" s="602">
        <v>421964</v>
      </c>
      <c r="B2756" s="602" t="s">
        <v>5842</v>
      </c>
      <c r="C2756" s="602" t="s">
        <v>497</v>
      </c>
      <c r="D2756" s="602" t="s">
        <v>497</v>
      </c>
      <c r="E2756" s="602" t="s">
        <v>497</v>
      </c>
      <c r="F2756" s="602" t="s">
        <v>499</v>
      </c>
      <c r="G2756" s="602" t="s">
        <v>497</v>
      </c>
      <c r="H2756" s="602" t="s">
        <v>499</v>
      </c>
      <c r="I2756" s="602" t="s">
        <v>497</v>
      </c>
      <c r="J2756" s="602" t="s">
        <v>497</v>
      </c>
      <c r="K2756" s="602" t="s">
        <v>499</v>
      </c>
      <c r="L2756" s="602" t="s">
        <v>499</v>
      </c>
      <c r="M2756" s="602" t="s">
        <v>497</v>
      </c>
      <c r="N2756" s="602" t="s">
        <v>499</v>
      </c>
      <c r="O2756" s="602" t="s">
        <v>497</v>
      </c>
      <c r="P2756" s="602" t="s">
        <v>497</v>
      </c>
      <c r="Q2756" s="602" t="s">
        <v>497</v>
      </c>
      <c r="R2756" s="602" t="s">
        <v>498</v>
      </c>
      <c r="S2756" s="602" t="s">
        <v>499</v>
      </c>
      <c r="T2756" s="602" t="s">
        <v>499</v>
      </c>
      <c r="U2756" s="602" t="s">
        <v>498</v>
      </c>
      <c r="V2756" s="602" t="s">
        <v>499</v>
      </c>
      <c r="W2756" s="602" t="s">
        <v>498</v>
      </c>
      <c r="X2756" s="602" t="s">
        <v>498</v>
      </c>
    </row>
    <row r="2757" spans="1:24" s="602" customFormat="1">
      <c r="A2757" s="602">
        <v>421986</v>
      </c>
      <c r="B2757" s="602" t="s">
        <v>5842</v>
      </c>
      <c r="C2757" s="602" t="s">
        <v>497</v>
      </c>
      <c r="D2757" s="602" t="s">
        <v>497</v>
      </c>
      <c r="E2757" s="602" t="s">
        <v>497</v>
      </c>
      <c r="F2757" s="602" t="s">
        <v>499</v>
      </c>
      <c r="G2757" s="602" t="s">
        <v>497</v>
      </c>
      <c r="H2757" s="602" t="s">
        <v>499</v>
      </c>
      <c r="I2757" s="602" t="s">
        <v>497</v>
      </c>
      <c r="J2757" s="602" t="s">
        <v>499</v>
      </c>
      <c r="K2757" s="602" t="s">
        <v>497</v>
      </c>
      <c r="L2757" s="602" t="s">
        <v>497</v>
      </c>
      <c r="M2757" s="602" t="s">
        <v>497</v>
      </c>
      <c r="N2757" s="602" t="s">
        <v>497</v>
      </c>
      <c r="O2757" s="602" t="s">
        <v>497</v>
      </c>
      <c r="P2757" s="602" t="s">
        <v>497</v>
      </c>
      <c r="Q2757" s="602" t="s">
        <v>497</v>
      </c>
      <c r="R2757" s="602" t="s">
        <v>497</v>
      </c>
      <c r="S2757" s="602" t="s">
        <v>497</v>
      </c>
      <c r="T2757" s="602" t="s">
        <v>499</v>
      </c>
      <c r="U2757" s="602" t="s">
        <v>499</v>
      </c>
      <c r="V2757" s="602" t="s">
        <v>499</v>
      </c>
      <c r="W2757" s="602" t="s">
        <v>499</v>
      </c>
      <c r="X2757" s="602" t="s">
        <v>499</v>
      </c>
    </row>
    <row r="2758" spans="1:24" s="602" customFormat="1">
      <c r="A2758" s="602">
        <v>422000</v>
      </c>
      <c r="B2758" s="602" t="s">
        <v>5842</v>
      </c>
      <c r="C2758" s="602" t="s">
        <v>497</v>
      </c>
      <c r="D2758" s="602" t="s">
        <v>497</v>
      </c>
      <c r="E2758" s="602" t="s">
        <v>497</v>
      </c>
      <c r="F2758" s="602" t="s">
        <v>497</v>
      </c>
      <c r="G2758" s="602" t="s">
        <v>499</v>
      </c>
      <c r="H2758" s="602" t="s">
        <v>497</v>
      </c>
      <c r="I2758" s="602" t="s">
        <v>497</v>
      </c>
      <c r="J2758" s="602" t="s">
        <v>497</v>
      </c>
      <c r="K2758" s="602" t="s">
        <v>499</v>
      </c>
      <c r="L2758" s="602" t="s">
        <v>498</v>
      </c>
      <c r="M2758" s="602" t="s">
        <v>497</v>
      </c>
      <c r="N2758" s="602" t="s">
        <v>499</v>
      </c>
      <c r="O2758" s="602" t="s">
        <v>499</v>
      </c>
      <c r="P2758" s="602" t="s">
        <v>499</v>
      </c>
      <c r="Q2758" s="602" t="s">
        <v>499</v>
      </c>
      <c r="R2758" s="602" t="s">
        <v>498</v>
      </c>
      <c r="S2758" s="602" t="s">
        <v>498</v>
      </c>
      <c r="T2758" s="602" t="s">
        <v>498</v>
      </c>
      <c r="U2758" s="602" t="s">
        <v>499</v>
      </c>
      <c r="V2758" s="602" t="s">
        <v>499</v>
      </c>
      <c r="W2758" s="602" t="s">
        <v>499</v>
      </c>
      <c r="X2758" s="602" t="s">
        <v>499</v>
      </c>
    </row>
    <row r="2759" spans="1:24" s="602" customFormat="1">
      <c r="A2759" s="602">
        <v>420214</v>
      </c>
      <c r="B2759" s="602" t="s">
        <v>5842</v>
      </c>
      <c r="C2759" s="602" t="s">
        <v>497</v>
      </c>
      <c r="D2759" s="602" t="s">
        <v>497</v>
      </c>
      <c r="E2759" s="602" t="s">
        <v>497</v>
      </c>
      <c r="F2759" s="602" t="s">
        <v>497</v>
      </c>
      <c r="G2759" s="602" t="s">
        <v>497</v>
      </c>
      <c r="H2759" s="602" t="s">
        <v>499</v>
      </c>
      <c r="I2759" s="602" t="s">
        <v>497</v>
      </c>
      <c r="J2759" s="602" t="s">
        <v>497</v>
      </c>
      <c r="K2759" s="602" t="s">
        <v>499</v>
      </c>
      <c r="L2759" s="602" t="s">
        <v>497</v>
      </c>
      <c r="M2759" s="602" t="s">
        <v>497</v>
      </c>
      <c r="N2759" s="602" t="s">
        <v>498</v>
      </c>
      <c r="O2759" s="602" t="s">
        <v>499</v>
      </c>
      <c r="P2759" s="602" t="s">
        <v>497</v>
      </c>
      <c r="Q2759" s="602" t="s">
        <v>499</v>
      </c>
      <c r="R2759" s="602" t="s">
        <v>499</v>
      </c>
      <c r="S2759" s="602" t="s">
        <v>499</v>
      </c>
      <c r="T2759" s="602" t="s">
        <v>499</v>
      </c>
      <c r="U2759" s="602" t="s">
        <v>497</v>
      </c>
      <c r="V2759" s="602" t="s">
        <v>497</v>
      </c>
      <c r="W2759" s="602" t="s">
        <v>499</v>
      </c>
      <c r="X2759" s="602" t="s">
        <v>497</v>
      </c>
    </row>
    <row r="2760" spans="1:24" s="602" customFormat="1">
      <c r="A2760" s="602">
        <v>420137</v>
      </c>
      <c r="B2760" s="602" t="s">
        <v>5842</v>
      </c>
      <c r="C2760" s="602" t="s">
        <v>497</v>
      </c>
      <c r="D2760" s="602" t="s">
        <v>497</v>
      </c>
      <c r="E2760" s="602" t="s">
        <v>497</v>
      </c>
      <c r="F2760" s="602" t="s">
        <v>499</v>
      </c>
      <c r="G2760" s="602" t="s">
        <v>497</v>
      </c>
      <c r="H2760" s="602" t="s">
        <v>497</v>
      </c>
      <c r="I2760" s="602" t="s">
        <v>499</v>
      </c>
      <c r="J2760" s="602" t="s">
        <v>497</v>
      </c>
      <c r="K2760" s="602" t="s">
        <v>499</v>
      </c>
      <c r="L2760" s="602" t="s">
        <v>499</v>
      </c>
      <c r="M2760" s="602" t="s">
        <v>499</v>
      </c>
      <c r="N2760" s="602" t="s">
        <v>497</v>
      </c>
      <c r="O2760" s="602" t="s">
        <v>499</v>
      </c>
      <c r="P2760" s="602" t="s">
        <v>499</v>
      </c>
      <c r="Q2760" s="602" t="s">
        <v>499</v>
      </c>
      <c r="R2760" s="602" t="s">
        <v>497</v>
      </c>
      <c r="S2760" s="602" t="s">
        <v>497</v>
      </c>
      <c r="T2760" s="602" t="s">
        <v>499</v>
      </c>
      <c r="U2760" s="602" t="s">
        <v>499</v>
      </c>
      <c r="V2760" s="602" t="s">
        <v>499</v>
      </c>
      <c r="W2760" s="602" t="s">
        <v>499</v>
      </c>
      <c r="X2760" s="602" t="s">
        <v>497</v>
      </c>
    </row>
    <row r="2761" spans="1:24" s="602" customFormat="1">
      <c r="A2761" s="602">
        <v>417513</v>
      </c>
      <c r="B2761" s="602" t="s">
        <v>5842</v>
      </c>
      <c r="C2761" s="602" t="s">
        <v>497</v>
      </c>
      <c r="D2761" s="602" t="s">
        <v>497</v>
      </c>
      <c r="E2761" s="602" t="s">
        <v>497</v>
      </c>
      <c r="F2761" s="602" t="s">
        <v>497</v>
      </c>
      <c r="G2761" s="602" t="s">
        <v>497</v>
      </c>
      <c r="H2761" s="602" t="s">
        <v>497</v>
      </c>
      <c r="I2761" s="602" t="s">
        <v>497</v>
      </c>
      <c r="J2761" s="602" t="s">
        <v>497</v>
      </c>
      <c r="K2761" s="602" t="s">
        <v>497</v>
      </c>
      <c r="L2761" s="602" t="s">
        <v>497</v>
      </c>
      <c r="M2761" s="602" t="s">
        <v>497</v>
      </c>
      <c r="N2761" s="602" t="s">
        <v>499</v>
      </c>
      <c r="O2761" s="602" t="s">
        <v>497</v>
      </c>
      <c r="P2761" s="602" t="s">
        <v>499</v>
      </c>
      <c r="Q2761" s="602" t="s">
        <v>497</v>
      </c>
      <c r="R2761" s="602" t="s">
        <v>497</v>
      </c>
      <c r="S2761" s="602" t="s">
        <v>499</v>
      </c>
      <c r="T2761" s="602" t="s">
        <v>497</v>
      </c>
      <c r="U2761" s="602" t="s">
        <v>497</v>
      </c>
      <c r="V2761" s="602" t="s">
        <v>499</v>
      </c>
      <c r="W2761" s="602" t="s">
        <v>499</v>
      </c>
      <c r="X2761" s="602" t="s">
        <v>497</v>
      </c>
    </row>
    <row r="2762" spans="1:24" s="602" customFormat="1">
      <c r="A2762" s="602">
        <v>422128</v>
      </c>
      <c r="B2762" s="602" t="s">
        <v>5842</v>
      </c>
      <c r="C2762" s="602" t="s">
        <v>497</v>
      </c>
      <c r="D2762" s="602" t="s">
        <v>497</v>
      </c>
      <c r="E2762" s="602" t="s">
        <v>497</v>
      </c>
      <c r="F2762" s="602" t="s">
        <v>499</v>
      </c>
      <c r="G2762" s="602" t="s">
        <v>499</v>
      </c>
      <c r="H2762" s="602" t="s">
        <v>497</v>
      </c>
      <c r="I2762" s="602" t="s">
        <v>497</v>
      </c>
      <c r="J2762" s="602" t="s">
        <v>499</v>
      </c>
      <c r="K2762" s="602" t="s">
        <v>499</v>
      </c>
      <c r="L2762" s="602" t="s">
        <v>499</v>
      </c>
      <c r="M2762" s="602" t="s">
        <v>497</v>
      </c>
      <c r="N2762" s="602" t="s">
        <v>499</v>
      </c>
      <c r="O2762" s="602" t="s">
        <v>499</v>
      </c>
      <c r="P2762" s="602" t="s">
        <v>499</v>
      </c>
      <c r="Q2762" s="602" t="s">
        <v>499</v>
      </c>
      <c r="R2762" s="602" t="s">
        <v>498</v>
      </c>
      <c r="S2762" s="602" t="s">
        <v>499</v>
      </c>
      <c r="T2762" s="602" t="s">
        <v>498</v>
      </c>
      <c r="U2762" s="602" t="s">
        <v>498</v>
      </c>
      <c r="V2762" s="602" t="s">
        <v>499</v>
      </c>
      <c r="W2762" s="602" t="s">
        <v>498</v>
      </c>
      <c r="X2762" s="602" t="s">
        <v>499</v>
      </c>
    </row>
    <row r="2763" spans="1:24" s="602" customFormat="1">
      <c r="A2763" s="602">
        <v>420241</v>
      </c>
      <c r="B2763" s="602" t="s">
        <v>5842</v>
      </c>
      <c r="C2763" s="602" t="s">
        <v>497</v>
      </c>
      <c r="D2763" s="602" t="s">
        <v>497</v>
      </c>
      <c r="E2763" s="602" t="s">
        <v>499</v>
      </c>
      <c r="F2763" s="602" t="s">
        <v>497</v>
      </c>
      <c r="G2763" s="602" t="s">
        <v>499</v>
      </c>
      <c r="H2763" s="602" t="s">
        <v>497</v>
      </c>
      <c r="I2763" s="602" t="s">
        <v>499</v>
      </c>
      <c r="J2763" s="602" t="s">
        <v>497</v>
      </c>
      <c r="K2763" s="602" t="s">
        <v>497</v>
      </c>
      <c r="L2763" s="602" t="s">
        <v>497</v>
      </c>
      <c r="M2763" s="602" t="s">
        <v>497</v>
      </c>
      <c r="N2763" s="602" t="s">
        <v>498</v>
      </c>
      <c r="O2763" s="602" t="s">
        <v>499</v>
      </c>
      <c r="P2763" s="602" t="s">
        <v>498</v>
      </c>
      <c r="Q2763" s="602" t="s">
        <v>499</v>
      </c>
      <c r="R2763" s="602" t="s">
        <v>498</v>
      </c>
      <c r="S2763" s="602" t="s">
        <v>498</v>
      </c>
      <c r="T2763" s="602" t="s">
        <v>499</v>
      </c>
      <c r="U2763" s="602" t="s">
        <v>498</v>
      </c>
      <c r="V2763" s="602" t="s">
        <v>499</v>
      </c>
      <c r="W2763" s="602" t="s">
        <v>499</v>
      </c>
      <c r="X2763" s="602" t="s">
        <v>498</v>
      </c>
    </row>
    <row r="2764" spans="1:24" s="602" customFormat="1">
      <c r="A2764" s="602">
        <v>420245</v>
      </c>
      <c r="B2764" s="602" t="s">
        <v>5842</v>
      </c>
      <c r="C2764" s="602" t="s">
        <v>497</v>
      </c>
      <c r="D2764" s="602" t="s">
        <v>497</v>
      </c>
      <c r="E2764" s="602" t="s">
        <v>497</v>
      </c>
      <c r="F2764" s="602" t="s">
        <v>499</v>
      </c>
      <c r="G2764" s="602" t="s">
        <v>499</v>
      </c>
      <c r="H2764" s="602" t="s">
        <v>499</v>
      </c>
      <c r="I2764" s="602" t="s">
        <v>498</v>
      </c>
      <c r="J2764" s="602" t="s">
        <v>499</v>
      </c>
      <c r="K2764" s="602" t="s">
        <v>499</v>
      </c>
      <c r="L2764" s="602" t="s">
        <v>499</v>
      </c>
      <c r="M2764" s="602" t="s">
        <v>499</v>
      </c>
      <c r="N2764" s="602" t="s">
        <v>498</v>
      </c>
      <c r="O2764" s="602" t="s">
        <v>499</v>
      </c>
      <c r="P2764" s="602" t="s">
        <v>498</v>
      </c>
      <c r="Q2764" s="602" t="s">
        <v>499</v>
      </c>
      <c r="R2764" s="602" t="s">
        <v>499</v>
      </c>
      <c r="S2764" s="602" t="s">
        <v>498</v>
      </c>
      <c r="T2764" s="602" t="s">
        <v>498</v>
      </c>
      <c r="U2764" s="602" t="s">
        <v>499</v>
      </c>
      <c r="V2764" s="602" t="s">
        <v>498</v>
      </c>
      <c r="W2764" s="602" t="s">
        <v>498</v>
      </c>
      <c r="X2764" s="602" t="s">
        <v>498</v>
      </c>
    </row>
    <row r="2765" spans="1:24" s="602" customFormat="1">
      <c r="A2765" s="602">
        <v>422164</v>
      </c>
      <c r="B2765" s="602" t="s">
        <v>5842</v>
      </c>
      <c r="C2765" s="602" t="s">
        <v>497</v>
      </c>
      <c r="D2765" s="602" t="s">
        <v>497</v>
      </c>
      <c r="E2765" s="602" t="s">
        <v>499</v>
      </c>
      <c r="F2765" s="602" t="s">
        <v>499</v>
      </c>
      <c r="G2765" s="602" t="s">
        <v>499</v>
      </c>
      <c r="H2765" s="602" t="s">
        <v>499</v>
      </c>
      <c r="I2765" s="602" t="s">
        <v>497</v>
      </c>
      <c r="J2765" s="602" t="s">
        <v>499</v>
      </c>
      <c r="K2765" s="602" t="s">
        <v>497</v>
      </c>
      <c r="L2765" s="602" t="s">
        <v>499</v>
      </c>
      <c r="M2765" s="602" t="s">
        <v>499</v>
      </c>
      <c r="N2765" s="602" t="s">
        <v>499</v>
      </c>
      <c r="O2765" s="602" t="s">
        <v>498</v>
      </c>
      <c r="P2765" s="602" t="s">
        <v>499</v>
      </c>
      <c r="Q2765" s="602" t="s">
        <v>498</v>
      </c>
      <c r="R2765" s="602" t="s">
        <v>499</v>
      </c>
      <c r="S2765" s="602" t="s">
        <v>498</v>
      </c>
      <c r="T2765" s="602" t="s">
        <v>498</v>
      </c>
      <c r="U2765" s="602" t="s">
        <v>498</v>
      </c>
      <c r="V2765" s="602" t="s">
        <v>498</v>
      </c>
      <c r="W2765" s="602" t="s">
        <v>499</v>
      </c>
      <c r="X2765" s="602" t="s">
        <v>499</v>
      </c>
    </row>
    <row r="2766" spans="1:24" s="602" customFormat="1">
      <c r="A2766" s="602">
        <v>420277</v>
      </c>
      <c r="B2766" s="602" t="s">
        <v>5842</v>
      </c>
      <c r="C2766" s="602" t="s">
        <v>497</v>
      </c>
      <c r="D2766" s="602" t="s">
        <v>497</v>
      </c>
      <c r="E2766" s="602" t="s">
        <v>499</v>
      </c>
      <c r="F2766" s="602" t="s">
        <v>497</v>
      </c>
      <c r="G2766" s="602" t="s">
        <v>497</v>
      </c>
      <c r="H2766" s="602" t="s">
        <v>497</v>
      </c>
      <c r="I2766" s="602" t="s">
        <v>497</v>
      </c>
      <c r="J2766" s="602" t="s">
        <v>499</v>
      </c>
      <c r="K2766" s="602" t="s">
        <v>497</v>
      </c>
      <c r="L2766" s="602" t="s">
        <v>498</v>
      </c>
      <c r="M2766" s="602" t="s">
        <v>499</v>
      </c>
      <c r="N2766" s="602" t="s">
        <v>499</v>
      </c>
      <c r="O2766" s="602" t="s">
        <v>497</v>
      </c>
      <c r="P2766" s="602" t="s">
        <v>499</v>
      </c>
      <c r="Q2766" s="602" t="s">
        <v>497</v>
      </c>
      <c r="R2766" s="602" t="s">
        <v>498</v>
      </c>
      <c r="S2766" s="602" t="s">
        <v>498</v>
      </c>
      <c r="T2766" s="602" t="s">
        <v>499</v>
      </c>
      <c r="U2766" s="602" t="s">
        <v>499</v>
      </c>
      <c r="V2766" s="602" t="s">
        <v>499</v>
      </c>
      <c r="W2766" s="602" t="s">
        <v>499</v>
      </c>
      <c r="X2766" s="602" t="s">
        <v>499</v>
      </c>
    </row>
    <row r="2767" spans="1:24" s="602" customFormat="1">
      <c r="A2767" s="602">
        <v>422215</v>
      </c>
      <c r="B2767" s="602" t="s">
        <v>5842</v>
      </c>
      <c r="C2767" s="602" t="s">
        <v>497</v>
      </c>
      <c r="D2767" s="602" t="s">
        <v>497</v>
      </c>
      <c r="E2767" s="602" t="s">
        <v>497</v>
      </c>
      <c r="F2767" s="602" t="s">
        <v>499</v>
      </c>
      <c r="G2767" s="602" t="s">
        <v>497</v>
      </c>
      <c r="H2767" s="602" t="s">
        <v>497</v>
      </c>
      <c r="I2767" s="602" t="s">
        <v>497</v>
      </c>
      <c r="J2767" s="602" t="s">
        <v>499</v>
      </c>
      <c r="K2767" s="602" t="s">
        <v>499</v>
      </c>
      <c r="L2767" s="602" t="s">
        <v>498</v>
      </c>
      <c r="M2767" s="602" t="s">
        <v>497</v>
      </c>
      <c r="N2767" s="602" t="s">
        <v>499</v>
      </c>
      <c r="O2767" s="602" t="s">
        <v>497</v>
      </c>
      <c r="P2767" s="602" t="s">
        <v>497</v>
      </c>
      <c r="Q2767" s="602" t="s">
        <v>497</v>
      </c>
      <c r="R2767" s="602" t="s">
        <v>498</v>
      </c>
      <c r="S2767" s="602" t="s">
        <v>498</v>
      </c>
      <c r="T2767" s="602" t="s">
        <v>498</v>
      </c>
      <c r="U2767" s="602" t="s">
        <v>498</v>
      </c>
      <c r="V2767" s="602" t="s">
        <v>499</v>
      </c>
      <c r="W2767" s="602" t="s">
        <v>498</v>
      </c>
      <c r="X2767" s="602" t="s">
        <v>498</v>
      </c>
    </row>
    <row r="2768" spans="1:24" s="602" customFormat="1">
      <c r="A2768" s="602">
        <v>422225</v>
      </c>
      <c r="B2768" s="602" t="s">
        <v>5842</v>
      </c>
      <c r="C2768" s="602" t="s">
        <v>497</v>
      </c>
      <c r="D2768" s="602" t="s">
        <v>497</v>
      </c>
      <c r="E2768" s="602" t="s">
        <v>497</v>
      </c>
      <c r="F2768" s="602" t="s">
        <v>499</v>
      </c>
      <c r="G2768" s="602" t="s">
        <v>497</v>
      </c>
      <c r="H2768" s="602" t="s">
        <v>497</v>
      </c>
      <c r="I2768" s="602" t="s">
        <v>499</v>
      </c>
      <c r="J2768" s="602" t="s">
        <v>499</v>
      </c>
      <c r="K2768" s="602" t="s">
        <v>497</v>
      </c>
      <c r="L2768" s="602" t="s">
        <v>497</v>
      </c>
      <c r="M2768" s="602" t="s">
        <v>497</v>
      </c>
      <c r="N2768" s="602" t="s">
        <v>499</v>
      </c>
      <c r="O2768" s="602" t="s">
        <v>497</v>
      </c>
      <c r="P2768" s="602" t="s">
        <v>499</v>
      </c>
      <c r="Q2768" s="602" t="s">
        <v>499</v>
      </c>
      <c r="R2768" s="602" t="s">
        <v>499</v>
      </c>
      <c r="S2768" s="602" t="s">
        <v>499</v>
      </c>
      <c r="T2768" s="602" t="s">
        <v>499</v>
      </c>
      <c r="U2768" s="602" t="s">
        <v>499</v>
      </c>
      <c r="V2768" s="602" t="s">
        <v>498</v>
      </c>
      <c r="W2768" s="602" t="s">
        <v>499</v>
      </c>
      <c r="X2768" s="602" t="s">
        <v>499</v>
      </c>
    </row>
    <row r="2769" spans="1:24" s="602" customFormat="1">
      <c r="A2769" s="602">
        <v>422245</v>
      </c>
      <c r="B2769" s="602" t="s">
        <v>5842</v>
      </c>
      <c r="C2769" s="602" t="s">
        <v>497</v>
      </c>
      <c r="D2769" s="602" t="s">
        <v>497</v>
      </c>
      <c r="E2769" s="602" t="s">
        <v>497</v>
      </c>
      <c r="F2769" s="602" t="s">
        <v>499</v>
      </c>
      <c r="G2769" s="602" t="s">
        <v>497</v>
      </c>
      <c r="H2769" s="602" t="s">
        <v>499</v>
      </c>
      <c r="I2769" s="602" t="s">
        <v>499</v>
      </c>
      <c r="J2769" s="602" t="s">
        <v>499</v>
      </c>
      <c r="K2769" s="602" t="s">
        <v>497</v>
      </c>
      <c r="L2769" s="602" t="s">
        <v>497</v>
      </c>
      <c r="M2769" s="602" t="s">
        <v>499</v>
      </c>
      <c r="N2769" s="602" t="s">
        <v>499</v>
      </c>
      <c r="O2769" s="602" t="s">
        <v>499</v>
      </c>
      <c r="P2769" s="602" t="s">
        <v>499</v>
      </c>
      <c r="Q2769" s="602" t="s">
        <v>497</v>
      </c>
      <c r="R2769" s="602" t="s">
        <v>498</v>
      </c>
      <c r="S2769" s="602" t="s">
        <v>499</v>
      </c>
      <c r="T2769" s="602" t="s">
        <v>499</v>
      </c>
      <c r="U2769" s="602" t="s">
        <v>499</v>
      </c>
      <c r="V2769" s="602" t="s">
        <v>499</v>
      </c>
      <c r="W2769" s="602" t="s">
        <v>497</v>
      </c>
      <c r="X2769" s="602" t="s">
        <v>498</v>
      </c>
    </row>
    <row r="2770" spans="1:24" s="602" customFormat="1">
      <c r="A2770" s="602">
        <v>420322</v>
      </c>
      <c r="B2770" s="602" t="s">
        <v>5842</v>
      </c>
      <c r="C2770" s="602" t="s">
        <v>497</v>
      </c>
      <c r="D2770" s="602" t="s">
        <v>497</v>
      </c>
      <c r="E2770" s="602" t="s">
        <v>497</v>
      </c>
      <c r="F2770" s="602" t="s">
        <v>497</v>
      </c>
      <c r="G2770" s="602" t="s">
        <v>499</v>
      </c>
      <c r="H2770" s="602" t="s">
        <v>497</v>
      </c>
      <c r="I2770" s="602" t="s">
        <v>497</v>
      </c>
      <c r="J2770" s="602" t="s">
        <v>497</v>
      </c>
      <c r="K2770" s="602" t="s">
        <v>497</v>
      </c>
      <c r="L2770" s="602" t="s">
        <v>499</v>
      </c>
      <c r="M2770" s="602" t="s">
        <v>497</v>
      </c>
      <c r="N2770" s="602" t="s">
        <v>497</v>
      </c>
      <c r="O2770" s="602" t="s">
        <v>497</v>
      </c>
      <c r="P2770" s="602" t="s">
        <v>498</v>
      </c>
      <c r="Q2770" s="602" t="s">
        <v>499</v>
      </c>
      <c r="R2770" s="602" t="s">
        <v>498</v>
      </c>
      <c r="S2770" s="602" t="s">
        <v>499</v>
      </c>
      <c r="T2770" s="602" t="s">
        <v>499</v>
      </c>
      <c r="U2770" s="602" t="s">
        <v>498</v>
      </c>
      <c r="V2770" s="602" t="s">
        <v>499</v>
      </c>
      <c r="W2770" s="602" t="s">
        <v>498</v>
      </c>
      <c r="X2770" s="602" t="s">
        <v>498</v>
      </c>
    </row>
    <row r="2771" spans="1:24" s="602" customFormat="1">
      <c r="A2771" s="602">
        <v>422274</v>
      </c>
      <c r="B2771" s="602" t="s">
        <v>5842</v>
      </c>
      <c r="C2771" s="602" t="s">
        <v>497</v>
      </c>
      <c r="D2771" s="602" t="s">
        <v>497</v>
      </c>
      <c r="E2771" s="602" t="s">
        <v>497</v>
      </c>
      <c r="F2771" s="602" t="s">
        <v>499</v>
      </c>
      <c r="G2771" s="602" t="s">
        <v>497</v>
      </c>
      <c r="H2771" s="602" t="s">
        <v>497</v>
      </c>
      <c r="I2771" s="602" t="s">
        <v>498</v>
      </c>
      <c r="J2771" s="602" t="s">
        <v>499</v>
      </c>
      <c r="K2771" s="602" t="s">
        <v>499</v>
      </c>
      <c r="L2771" s="602" t="s">
        <v>498</v>
      </c>
      <c r="M2771" s="602" t="s">
        <v>497</v>
      </c>
      <c r="N2771" s="602" t="s">
        <v>498</v>
      </c>
      <c r="O2771" s="602" t="s">
        <v>497</v>
      </c>
      <c r="P2771" s="602" t="s">
        <v>497</v>
      </c>
      <c r="Q2771" s="602" t="s">
        <v>497</v>
      </c>
      <c r="R2771" s="602" t="s">
        <v>498</v>
      </c>
      <c r="S2771" s="602" t="s">
        <v>497</v>
      </c>
      <c r="T2771" s="602" t="s">
        <v>498</v>
      </c>
      <c r="U2771" s="602" t="s">
        <v>499</v>
      </c>
      <c r="V2771" s="602" t="s">
        <v>499</v>
      </c>
      <c r="W2771" s="602" t="s">
        <v>498</v>
      </c>
      <c r="X2771" s="602" t="s">
        <v>498</v>
      </c>
    </row>
    <row r="2772" spans="1:24" s="602" customFormat="1">
      <c r="A2772" s="602">
        <v>420334</v>
      </c>
      <c r="B2772" s="602" t="s">
        <v>5842</v>
      </c>
      <c r="C2772" s="602" t="s">
        <v>497</v>
      </c>
      <c r="D2772" s="602" t="s">
        <v>497</v>
      </c>
      <c r="E2772" s="602" t="s">
        <v>499</v>
      </c>
      <c r="F2772" s="602" t="s">
        <v>499</v>
      </c>
      <c r="G2772" s="602" t="s">
        <v>498</v>
      </c>
      <c r="H2772" s="602" t="s">
        <v>499</v>
      </c>
      <c r="I2772" s="602" t="s">
        <v>498</v>
      </c>
      <c r="J2772" s="602" t="s">
        <v>499</v>
      </c>
      <c r="K2772" s="602" t="s">
        <v>497</v>
      </c>
      <c r="L2772" s="602" t="s">
        <v>498</v>
      </c>
      <c r="M2772" s="602" t="s">
        <v>497</v>
      </c>
      <c r="N2772" s="602" t="s">
        <v>498</v>
      </c>
      <c r="O2772" s="602" t="s">
        <v>497</v>
      </c>
      <c r="P2772" s="602" t="s">
        <v>498</v>
      </c>
      <c r="Q2772" s="602" t="s">
        <v>497</v>
      </c>
      <c r="R2772" s="602" t="s">
        <v>498</v>
      </c>
      <c r="S2772" s="602" t="s">
        <v>499</v>
      </c>
      <c r="T2772" s="602" t="s">
        <v>498</v>
      </c>
      <c r="U2772" s="602" t="s">
        <v>499</v>
      </c>
      <c r="V2772" s="602" t="s">
        <v>499</v>
      </c>
      <c r="W2772" s="602" t="s">
        <v>498</v>
      </c>
      <c r="X2772" s="602" t="s">
        <v>498</v>
      </c>
    </row>
    <row r="2773" spans="1:24" s="602" customFormat="1">
      <c r="A2773" s="602">
        <v>422306</v>
      </c>
      <c r="B2773" s="602" t="s">
        <v>5842</v>
      </c>
      <c r="C2773" s="602" t="s">
        <v>497</v>
      </c>
      <c r="D2773" s="602" t="s">
        <v>497</v>
      </c>
      <c r="E2773" s="602" t="s">
        <v>497</v>
      </c>
      <c r="F2773" s="602" t="s">
        <v>499</v>
      </c>
      <c r="G2773" s="602" t="s">
        <v>499</v>
      </c>
      <c r="H2773" s="602" t="s">
        <v>497</v>
      </c>
      <c r="I2773" s="602" t="s">
        <v>497</v>
      </c>
      <c r="J2773" s="602" t="s">
        <v>497</v>
      </c>
      <c r="K2773" s="602" t="s">
        <v>497</v>
      </c>
      <c r="L2773" s="602" t="s">
        <v>498</v>
      </c>
      <c r="M2773" s="602" t="s">
        <v>497</v>
      </c>
      <c r="N2773" s="602" t="s">
        <v>499</v>
      </c>
      <c r="O2773" s="602" t="s">
        <v>497</v>
      </c>
      <c r="P2773" s="602" t="s">
        <v>497</v>
      </c>
      <c r="Q2773" s="602" t="s">
        <v>499</v>
      </c>
      <c r="R2773" s="602" t="s">
        <v>498</v>
      </c>
      <c r="S2773" s="602" t="s">
        <v>497</v>
      </c>
      <c r="T2773" s="602" t="s">
        <v>498</v>
      </c>
      <c r="U2773" s="602" t="s">
        <v>499</v>
      </c>
      <c r="V2773" s="602" t="s">
        <v>497</v>
      </c>
      <c r="W2773" s="602" t="s">
        <v>498</v>
      </c>
      <c r="X2773" s="602" t="s">
        <v>499</v>
      </c>
    </row>
    <row r="2774" spans="1:24" s="602" customFormat="1">
      <c r="A2774" s="602">
        <v>422311</v>
      </c>
      <c r="B2774" s="602" t="s">
        <v>5842</v>
      </c>
      <c r="C2774" s="602" t="s">
        <v>497</v>
      </c>
      <c r="D2774" s="602" t="s">
        <v>497</v>
      </c>
      <c r="E2774" s="602" t="s">
        <v>497</v>
      </c>
      <c r="F2774" s="602" t="s">
        <v>499</v>
      </c>
      <c r="G2774" s="602" t="s">
        <v>499</v>
      </c>
      <c r="H2774" s="602" t="s">
        <v>497</v>
      </c>
      <c r="I2774" s="602" t="s">
        <v>498</v>
      </c>
      <c r="J2774" s="602" t="s">
        <v>499</v>
      </c>
      <c r="K2774" s="602" t="s">
        <v>497</v>
      </c>
      <c r="L2774" s="602" t="s">
        <v>498</v>
      </c>
      <c r="M2774" s="602" t="s">
        <v>499</v>
      </c>
      <c r="N2774" s="602" t="s">
        <v>498</v>
      </c>
      <c r="O2774" s="602" t="s">
        <v>497</v>
      </c>
      <c r="P2774" s="602" t="s">
        <v>499</v>
      </c>
      <c r="Q2774" s="602" t="s">
        <v>499</v>
      </c>
      <c r="R2774" s="602" t="s">
        <v>498</v>
      </c>
      <c r="S2774" s="602" t="s">
        <v>499</v>
      </c>
      <c r="T2774" s="602" t="s">
        <v>499</v>
      </c>
      <c r="U2774" s="602" t="s">
        <v>499</v>
      </c>
      <c r="V2774" s="602" t="s">
        <v>498</v>
      </c>
      <c r="W2774" s="602" t="s">
        <v>499</v>
      </c>
      <c r="X2774" s="602" t="s">
        <v>499</v>
      </c>
    </row>
    <row r="2775" spans="1:24" s="602" customFormat="1">
      <c r="A2775" s="602">
        <v>422315</v>
      </c>
      <c r="B2775" s="602" t="s">
        <v>5842</v>
      </c>
      <c r="C2775" s="602" t="s">
        <v>497</v>
      </c>
      <c r="D2775" s="602" t="s">
        <v>497</v>
      </c>
      <c r="E2775" s="602" t="s">
        <v>499</v>
      </c>
      <c r="F2775" s="602" t="s">
        <v>499</v>
      </c>
      <c r="G2775" s="602" t="s">
        <v>499</v>
      </c>
      <c r="H2775" s="602" t="s">
        <v>497</v>
      </c>
      <c r="I2775" s="602" t="s">
        <v>497</v>
      </c>
      <c r="J2775" s="602" t="s">
        <v>499</v>
      </c>
      <c r="K2775" s="602" t="s">
        <v>497</v>
      </c>
      <c r="L2775" s="602" t="s">
        <v>497</v>
      </c>
      <c r="M2775" s="602" t="s">
        <v>499</v>
      </c>
      <c r="N2775" s="602" t="s">
        <v>499</v>
      </c>
      <c r="O2775" s="602" t="s">
        <v>499</v>
      </c>
      <c r="P2775" s="602" t="s">
        <v>498</v>
      </c>
      <c r="Q2775" s="602" t="s">
        <v>499</v>
      </c>
      <c r="R2775" s="602" t="s">
        <v>498</v>
      </c>
      <c r="S2775" s="602" t="s">
        <v>498</v>
      </c>
      <c r="T2775" s="602" t="s">
        <v>498</v>
      </c>
      <c r="U2775" s="602" t="s">
        <v>498</v>
      </c>
      <c r="V2775" s="602" t="s">
        <v>498</v>
      </c>
      <c r="W2775" s="602" t="s">
        <v>498</v>
      </c>
      <c r="X2775" s="602" t="s">
        <v>498</v>
      </c>
    </row>
    <row r="2776" spans="1:24" s="602" customFormat="1">
      <c r="A2776" s="602">
        <v>422347</v>
      </c>
      <c r="B2776" s="602" t="s">
        <v>5842</v>
      </c>
      <c r="C2776" s="602" t="s">
        <v>497</v>
      </c>
      <c r="D2776" s="602" t="s">
        <v>497</v>
      </c>
      <c r="E2776" s="602" t="s">
        <v>499</v>
      </c>
      <c r="F2776" s="602" t="s">
        <v>499</v>
      </c>
      <c r="G2776" s="602" t="s">
        <v>499</v>
      </c>
      <c r="H2776" s="602" t="s">
        <v>499</v>
      </c>
      <c r="I2776" s="602" t="s">
        <v>497</v>
      </c>
      <c r="J2776" s="602" t="s">
        <v>499</v>
      </c>
      <c r="K2776" s="602" t="s">
        <v>497</v>
      </c>
      <c r="L2776" s="602" t="s">
        <v>499</v>
      </c>
      <c r="M2776" s="602" t="s">
        <v>499</v>
      </c>
      <c r="N2776" s="602" t="s">
        <v>497</v>
      </c>
      <c r="O2776" s="602" t="s">
        <v>499</v>
      </c>
      <c r="P2776" s="602" t="s">
        <v>497</v>
      </c>
      <c r="Q2776" s="602" t="s">
        <v>497</v>
      </c>
      <c r="R2776" s="602" t="s">
        <v>497</v>
      </c>
      <c r="S2776" s="602" t="s">
        <v>497</v>
      </c>
      <c r="T2776" s="602" t="s">
        <v>498</v>
      </c>
      <c r="U2776" s="602" t="s">
        <v>499</v>
      </c>
      <c r="V2776" s="602" t="s">
        <v>498</v>
      </c>
      <c r="W2776" s="602" t="s">
        <v>498</v>
      </c>
      <c r="X2776" s="602" t="s">
        <v>498</v>
      </c>
    </row>
    <row r="2777" spans="1:24" s="602" customFormat="1">
      <c r="A2777" s="602">
        <v>417654</v>
      </c>
      <c r="B2777" s="602" t="s">
        <v>5842</v>
      </c>
      <c r="C2777" s="602" t="s">
        <v>497</v>
      </c>
      <c r="D2777" s="602" t="s">
        <v>497</v>
      </c>
      <c r="E2777" s="602" t="s">
        <v>497</v>
      </c>
      <c r="F2777" s="602" t="s">
        <v>499</v>
      </c>
      <c r="G2777" s="602" t="s">
        <v>499</v>
      </c>
      <c r="H2777" s="602" t="s">
        <v>499</v>
      </c>
      <c r="I2777" s="602" t="s">
        <v>499</v>
      </c>
      <c r="J2777" s="602" t="s">
        <v>499</v>
      </c>
      <c r="K2777" s="602" t="s">
        <v>497</v>
      </c>
      <c r="L2777" s="602" t="s">
        <v>499</v>
      </c>
      <c r="M2777" s="602" t="s">
        <v>497</v>
      </c>
      <c r="N2777" s="602" t="s">
        <v>499</v>
      </c>
      <c r="O2777" s="602" t="s">
        <v>497</v>
      </c>
      <c r="P2777" s="602" t="s">
        <v>499</v>
      </c>
      <c r="Q2777" s="602" t="s">
        <v>498</v>
      </c>
      <c r="R2777" s="602" t="s">
        <v>499</v>
      </c>
      <c r="S2777" s="602" t="s">
        <v>499</v>
      </c>
      <c r="T2777" s="602" t="s">
        <v>499</v>
      </c>
      <c r="U2777" s="602" t="s">
        <v>499</v>
      </c>
      <c r="V2777" s="602" t="s">
        <v>499</v>
      </c>
      <c r="W2777" s="602" t="s">
        <v>499</v>
      </c>
      <c r="X2777" s="602" t="s">
        <v>499</v>
      </c>
    </row>
    <row r="2778" spans="1:24" s="602" customFormat="1">
      <c r="A2778" s="602">
        <v>422376</v>
      </c>
      <c r="B2778" s="602" t="s">
        <v>5842</v>
      </c>
      <c r="C2778" s="602" t="s">
        <v>497</v>
      </c>
      <c r="D2778" s="602" t="s">
        <v>497</v>
      </c>
      <c r="E2778" s="602" t="s">
        <v>497</v>
      </c>
      <c r="F2778" s="602" t="s">
        <v>499</v>
      </c>
      <c r="G2778" s="602" t="s">
        <v>497</v>
      </c>
      <c r="H2778" s="602" t="s">
        <v>499</v>
      </c>
      <c r="I2778" s="602" t="s">
        <v>499</v>
      </c>
      <c r="J2778" s="602" t="s">
        <v>499</v>
      </c>
      <c r="K2778" s="602" t="s">
        <v>497</v>
      </c>
      <c r="L2778" s="602" t="s">
        <v>499</v>
      </c>
      <c r="M2778" s="602" t="s">
        <v>499</v>
      </c>
      <c r="N2778" s="602" t="s">
        <v>498</v>
      </c>
      <c r="O2778" s="602" t="s">
        <v>499</v>
      </c>
      <c r="P2778" s="602" t="s">
        <v>497</v>
      </c>
      <c r="Q2778" s="602" t="s">
        <v>499</v>
      </c>
      <c r="R2778" s="602" t="s">
        <v>498</v>
      </c>
      <c r="S2778" s="602" t="s">
        <v>497</v>
      </c>
      <c r="T2778" s="602" t="s">
        <v>498</v>
      </c>
      <c r="U2778" s="602" t="s">
        <v>498</v>
      </c>
      <c r="V2778" s="602" t="s">
        <v>498</v>
      </c>
      <c r="W2778" s="602" t="s">
        <v>498</v>
      </c>
      <c r="X2778" s="602" t="s">
        <v>498</v>
      </c>
    </row>
    <row r="2779" spans="1:24" s="602" customFormat="1">
      <c r="A2779" s="602">
        <v>408477</v>
      </c>
      <c r="B2779" s="602" t="s">
        <v>5842</v>
      </c>
      <c r="C2779" s="602" t="s">
        <v>497</v>
      </c>
      <c r="D2779" s="602" t="s">
        <v>497</v>
      </c>
      <c r="E2779" s="602" t="s">
        <v>497</v>
      </c>
      <c r="F2779" s="602" t="s">
        <v>497</v>
      </c>
      <c r="G2779" s="602" t="s">
        <v>497</v>
      </c>
      <c r="H2779" s="602" t="s">
        <v>497</v>
      </c>
      <c r="I2779" s="602" t="s">
        <v>497</v>
      </c>
      <c r="J2779" s="602" t="s">
        <v>497</v>
      </c>
      <c r="K2779" s="602" t="s">
        <v>499</v>
      </c>
      <c r="L2779" s="602" t="s">
        <v>497</v>
      </c>
      <c r="M2779" s="602" t="s">
        <v>497</v>
      </c>
      <c r="N2779" s="602" t="s">
        <v>499</v>
      </c>
      <c r="O2779" s="602" t="s">
        <v>499</v>
      </c>
      <c r="P2779" s="602" t="s">
        <v>497</v>
      </c>
      <c r="Q2779" s="602" t="s">
        <v>497</v>
      </c>
      <c r="R2779" s="602" t="s">
        <v>498</v>
      </c>
      <c r="S2779" s="602" t="s">
        <v>497</v>
      </c>
      <c r="T2779" s="602" t="s">
        <v>498</v>
      </c>
      <c r="U2779" s="602" t="s">
        <v>499</v>
      </c>
      <c r="V2779" s="602" t="s">
        <v>498</v>
      </c>
      <c r="W2779" s="602" t="s">
        <v>499</v>
      </c>
      <c r="X2779" s="602" t="s">
        <v>498</v>
      </c>
    </row>
    <row r="2780" spans="1:24" s="602" customFormat="1">
      <c r="A2780" s="602">
        <v>424257</v>
      </c>
      <c r="B2780" s="602" t="s">
        <v>5842</v>
      </c>
      <c r="C2780" s="602" t="s">
        <v>497</v>
      </c>
      <c r="D2780" s="602" t="s">
        <v>497</v>
      </c>
      <c r="E2780" s="602" t="s">
        <v>499</v>
      </c>
      <c r="F2780" s="602" t="s">
        <v>499</v>
      </c>
      <c r="G2780" s="602" t="s">
        <v>499</v>
      </c>
      <c r="H2780" s="602" t="s">
        <v>499</v>
      </c>
      <c r="I2780" s="602" t="s">
        <v>497</v>
      </c>
      <c r="J2780" s="602" t="s">
        <v>499</v>
      </c>
      <c r="K2780" s="602" t="s">
        <v>499</v>
      </c>
      <c r="L2780" s="602" t="s">
        <v>499</v>
      </c>
      <c r="M2780" s="602" t="s">
        <v>499</v>
      </c>
      <c r="N2780" s="602" t="s">
        <v>498</v>
      </c>
      <c r="O2780" s="602" t="s">
        <v>498</v>
      </c>
      <c r="P2780" s="602" t="s">
        <v>498</v>
      </c>
      <c r="Q2780" s="602" t="s">
        <v>498</v>
      </c>
      <c r="R2780" s="602" t="s">
        <v>498</v>
      </c>
      <c r="S2780" s="602" t="s">
        <v>498</v>
      </c>
      <c r="T2780" s="602" t="s">
        <v>498</v>
      </c>
      <c r="U2780" s="602" t="s">
        <v>498</v>
      </c>
      <c r="V2780" s="602" t="s">
        <v>498</v>
      </c>
      <c r="W2780" s="602" t="s">
        <v>498</v>
      </c>
      <c r="X2780" s="602" t="s">
        <v>498</v>
      </c>
    </row>
    <row r="2781" spans="1:24" s="602" customFormat="1">
      <c r="A2781" s="602">
        <v>408596</v>
      </c>
      <c r="B2781" s="602" t="s">
        <v>5842</v>
      </c>
      <c r="C2781" s="602" t="s">
        <v>497</v>
      </c>
      <c r="D2781" s="602" t="s">
        <v>497</v>
      </c>
      <c r="E2781" s="602" t="s">
        <v>497</v>
      </c>
      <c r="F2781" s="602" t="s">
        <v>497</v>
      </c>
      <c r="G2781" s="602" t="s">
        <v>497</v>
      </c>
      <c r="H2781" s="602" t="s">
        <v>498</v>
      </c>
      <c r="I2781" s="602" t="s">
        <v>499</v>
      </c>
      <c r="J2781" s="602" t="s">
        <v>497</v>
      </c>
      <c r="K2781" s="602" t="s">
        <v>497</v>
      </c>
      <c r="L2781" s="602" t="s">
        <v>497</v>
      </c>
      <c r="M2781" s="602" t="s">
        <v>497</v>
      </c>
      <c r="N2781" s="602" t="s">
        <v>499</v>
      </c>
      <c r="O2781" s="602" t="s">
        <v>499</v>
      </c>
      <c r="P2781" s="602" t="s">
        <v>497</v>
      </c>
      <c r="Q2781" s="602" t="s">
        <v>497</v>
      </c>
      <c r="R2781" s="602" t="s">
        <v>498</v>
      </c>
      <c r="S2781" s="602" t="s">
        <v>498</v>
      </c>
      <c r="T2781" s="602" t="s">
        <v>497</v>
      </c>
      <c r="U2781" s="602" t="s">
        <v>497</v>
      </c>
      <c r="V2781" s="602" t="s">
        <v>499</v>
      </c>
      <c r="W2781" s="602" t="s">
        <v>498</v>
      </c>
      <c r="X2781" s="602" t="s">
        <v>497</v>
      </c>
    </row>
    <row r="2782" spans="1:24" s="602" customFormat="1">
      <c r="A2782" s="602">
        <v>420440</v>
      </c>
      <c r="B2782" s="602" t="s">
        <v>5842</v>
      </c>
      <c r="C2782" s="602" t="s">
        <v>497</v>
      </c>
      <c r="D2782" s="602" t="s">
        <v>497</v>
      </c>
      <c r="E2782" s="602" t="s">
        <v>497</v>
      </c>
      <c r="F2782" s="602" t="s">
        <v>497</v>
      </c>
      <c r="G2782" s="602" t="s">
        <v>497</v>
      </c>
      <c r="H2782" s="602" t="s">
        <v>497</v>
      </c>
      <c r="I2782" s="602" t="s">
        <v>497</v>
      </c>
      <c r="J2782" s="602" t="s">
        <v>497</v>
      </c>
      <c r="K2782" s="602" t="s">
        <v>497</v>
      </c>
      <c r="L2782" s="602" t="s">
        <v>498</v>
      </c>
      <c r="M2782" s="602" t="s">
        <v>499</v>
      </c>
      <c r="N2782" s="602" t="s">
        <v>499</v>
      </c>
      <c r="O2782" s="602" t="s">
        <v>499</v>
      </c>
      <c r="P2782" s="602" t="s">
        <v>499</v>
      </c>
      <c r="Q2782" s="602" t="s">
        <v>499</v>
      </c>
      <c r="R2782" s="602" t="s">
        <v>498</v>
      </c>
      <c r="S2782" s="602" t="s">
        <v>498</v>
      </c>
      <c r="T2782" s="602" t="s">
        <v>498</v>
      </c>
      <c r="U2782" s="602" t="s">
        <v>499</v>
      </c>
      <c r="V2782" s="602" t="s">
        <v>499</v>
      </c>
      <c r="W2782" s="602" t="s">
        <v>499</v>
      </c>
      <c r="X2782" s="602" t="s">
        <v>498</v>
      </c>
    </row>
    <row r="2783" spans="1:24" s="602" customFormat="1">
      <c r="A2783" s="602">
        <v>422442</v>
      </c>
      <c r="B2783" s="602" t="s">
        <v>5842</v>
      </c>
      <c r="C2783" s="602" t="s">
        <v>497</v>
      </c>
      <c r="D2783" s="602" t="s">
        <v>497</v>
      </c>
      <c r="E2783" s="602" t="s">
        <v>497</v>
      </c>
      <c r="F2783" s="602" t="s">
        <v>499</v>
      </c>
      <c r="G2783" s="602" t="s">
        <v>499</v>
      </c>
      <c r="H2783" s="602" t="s">
        <v>497</v>
      </c>
      <c r="I2783" s="602" t="s">
        <v>498</v>
      </c>
      <c r="J2783" s="602" t="s">
        <v>497</v>
      </c>
      <c r="K2783" s="602" t="s">
        <v>497</v>
      </c>
      <c r="L2783" s="602" t="s">
        <v>499</v>
      </c>
      <c r="M2783" s="602" t="s">
        <v>497</v>
      </c>
      <c r="N2783" s="602" t="s">
        <v>499</v>
      </c>
      <c r="O2783" s="602" t="s">
        <v>497</v>
      </c>
      <c r="P2783" s="602" t="s">
        <v>499</v>
      </c>
      <c r="Q2783" s="602" t="s">
        <v>499</v>
      </c>
      <c r="R2783" s="602" t="s">
        <v>499</v>
      </c>
      <c r="S2783" s="602" t="s">
        <v>499</v>
      </c>
      <c r="T2783" s="602" t="s">
        <v>498</v>
      </c>
      <c r="U2783" s="602" t="s">
        <v>499</v>
      </c>
      <c r="V2783" s="602" t="s">
        <v>499</v>
      </c>
      <c r="W2783" s="602" t="s">
        <v>499</v>
      </c>
      <c r="X2783" s="602" t="s">
        <v>499</v>
      </c>
    </row>
    <row r="2784" spans="1:24" s="602" customFormat="1">
      <c r="A2784" s="602">
        <v>422444</v>
      </c>
      <c r="B2784" s="602" t="s">
        <v>5842</v>
      </c>
      <c r="C2784" s="602" t="s">
        <v>497</v>
      </c>
      <c r="D2784" s="602" t="s">
        <v>497</v>
      </c>
      <c r="E2784" s="602" t="s">
        <v>499</v>
      </c>
      <c r="F2784" s="602" t="s">
        <v>497</v>
      </c>
      <c r="G2784" s="602" t="s">
        <v>497</v>
      </c>
      <c r="H2784" s="602" t="s">
        <v>497</v>
      </c>
      <c r="I2784" s="602" t="s">
        <v>497</v>
      </c>
      <c r="J2784" s="602" t="s">
        <v>497</v>
      </c>
      <c r="K2784" s="602" t="s">
        <v>499</v>
      </c>
      <c r="L2784" s="602" t="s">
        <v>497</v>
      </c>
      <c r="M2784" s="602" t="s">
        <v>499</v>
      </c>
      <c r="N2784" s="602" t="s">
        <v>499</v>
      </c>
      <c r="O2784" s="602" t="s">
        <v>497</v>
      </c>
      <c r="P2784" s="602" t="s">
        <v>497</v>
      </c>
      <c r="Q2784" s="602" t="s">
        <v>497</v>
      </c>
      <c r="R2784" s="602" t="s">
        <v>497</v>
      </c>
      <c r="S2784" s="602" t="s">
        <v>499</v>
      </c>
      <c r="T2784" s="602" t="s">
        <v>498</v>
      </c>
      <c r="U2784" s="602" t="s">
        <v>499</v>
      </c>
      <c r="V2784" s="602" t="s">
        <v>499</v>
      </c>
      <c r="W2784" s="602" t="s">
        <v>499</v>
      </c>
      <c r="X2784" s="602" t="s">
        <v>499</v>
      </c>
    </row>
    <row r="2785" spans="1:24" s="602" customFormat="1">
      <c r="A2785" s="602">
        <v>420460</v>
      </c>
      <c r="B2785" s="602" t="s">
        <v>5842</v>
      </c>
      <c r="C2785" s="602" t="s">
        <v>497</v>
      </c>
      <c r="D2785" s="602" t="s">
        <v>497</v>
      </c>
      <c r="E2785" s="602" t="s">
        <v>497</v>
      </c>
      <c r="F2785" s="602" t="s">
        <v>497</v>
      </c>
      <c r="G2785" s="602" t="s">
        <v>497</v>
      </c>
      <c r="H2785" s="602" t="s">
        <v>497</v>
      </c>
      <c r="I2785" s="602" t="s">
        <v>497</v>
      </c>
      <c r="J2785" s="602" t="s">
        <v>497</v>
      </c>
      <c r="K2785" s="602" t="s">
        <v>499</v>
      </c>
      <c r="L2785" s="602" t="s">
        <v>497</v>
      </c>
      <c r="M2785" s="602" t="s">
        <v>497</v>
      </c>
      <c r="N2785" s="602" t="s">
        <v>497</v>
      </c>
      <c r="O2785" s="602" t="s">
        <v>499</v>
      </c>
      <c r="P2785" s="602" t="s">
        <v>499</v>
      </c>
      <c r="Q2785" s="602" t="s">
        <v>497</v>
      </c>
      <c r="R2785" s="602" t="s">
        <v>499</v>
      </c>
      <c r="S2785" s="602" t="s">
        <v>497</v>
      </c>
      <c r="T2785" s="602" t="s">
        <v>497</v>
      </c>
      <c r="U2785" s="602" t="s">
        <v>499</v>
      </c>
      <c r="V2785" s="602" t="s">
        <v>499</v>
      </c>
      <c r="W2785" s="602" t="s">
        <v>499</v>
      </c>
      <c r="X2785" s="602" t="s">
        <v>497</v>
      </c>
    </row>
    <row r="2786" spans="1:24" s="602" customFormat="1">
      <c r="A2786" s="602">
        <v>420524</v>
      </c>
      <c r="B2786" s="602" t="s">
        <v>5842</v>
      </c>
      <c r="C2786" s="602" t="s">
        <v>497</v>
      </c>
      <c r="D2786" s="602" t="s">
        <v>497</v>
      </c>
      <c r="E2786" s="602" t="s">
        <v>497</v>
      </c>
      <c r="F2786" s="602" t="s">
        <v>497</v>
      </c>
      <c r="G2786" s="602" t="s">
        <v>497</v>
      </c>
      <c r="H2786" s="602" t="s">
        <v>499</v>
      </c>
      <c r="I2786" s="602" t="s">
        <v>499</v>
      </c>
      <c r="J2786" s="602" t="s">
        <v>497</v>
      </c>
      <c r="K2786" s="602" t="s">
        <v>497</v>
      </c>
      <c r="L2786" s="602" t="s">
        <v>497</v>
      </c>
      <c r="M2786" s="602" t="s">
        <v>499</v>
      </c>
      <c r="N2786" s="602" t="s">
        <v>499</v>
      </c>
      <c r="O2786" s="602" t="s">
        <v>499</v>
      </c>
      <c r="P2786" s="602" t="s">
        <v>499</v>
      </c>
      <c r="Q2786" s="602" t="s">
        <v>499</v>
      </c>
      <c r="R2786" s="602" t="s">
        <v>499</v>
      </c>
      <c r="S2786" s="602" t="s">
        <v>499</v>
      </c>
      <c r="T2786" s="602" t="s">
        <v>498</v>
      </c>
      <c r="U2786" s="602" t="s">
        <v>498</v>
      </c>
      <c r="V2786" s="602" t="s">
        <v>498</v>
      </c>
      <c r="W2786" s="602" t="s">
        <v>498</v>
      </c>
      <c r="X2786" s="602" t="s">
        <v>498</v>
      </c>
    </row>
    <row r="2787" spans="1:24" s="602" customFormat="1">
      <c r="A2787" s="602">
        <v>420591</v>
      </c>
      <c r="B2787" s="602" t="s">
        <v>5842</v>
      </c>
      <c r="C2787" s="602" t="s">
        <v>497</v>
      </c>
      <c r="D2787" s="602" t="s">
        <v>497</v>
      </c>
      <c r="E2787" s="602" t="s">
        <v>497</v>
      </c>
      <c r="F2787" s="602" t="s">
        <v>497</v>
      </c>
      <c r="G2787" s="602" t="s">
        <v>499</v>
      </c>
      <c r="H2787" s="602" t="s">
        <v>498</v>
      </c>
      <c r="I2787" s="602" t="s">
        <v>497</v>
      </c>
      <c r="J2787" s="602" t="s">
        <v>497</v>
      </c>
      <c r="K2787" s="602" t="s">
        <v>499</v>
      </c>
      <c r="L2787" s="602" t="s">
        <v>498</v>
      </c>
      <c r="M2787" s="602" t="s">
        <v>499</v>
      </c>
      <c r="N2787" s="602" t="s">
        <v>499</v>
      </c>
      <c r="O2787" s="602" t="s">
        <v>498</v>
      </c>
      <c r="P2787" s="602" t="s">
        <v>499</v>
      </c>
      <c r="Q2787" s="602" t="s">
        <v>498</v>
      </c>
      <c r="R2787" s="602" t="s">
        <v>498</v>
      </c>
      <c r="S2787" s="602" t="s">
        <v>498</v>
      </c>
      <c r="T2787" s="602" t="s">
        <v>498</v>
      </c>
      <c r="U2787" s="602" t="s">
        <v>498</v>
      </c>
      <c r="V2787" s="602" t="s">
        <v>498</v>
      </c>
      <c r="W2787" s="602" t="s">
        <v>498</v>
      </c>
      <c r="X2787" s="602" t="s">
        <v>498</v>
      </c>
    </row>
    <row r="2788" spans="1:24" s="602" customFormat="1">
      <c r="A2788" s="602">
        <v>422507</v>
      </c>
      <c r="B2788" s="602" t="s">
        <v>5842</v>
      </c>
      <c r="C2788" s="602" t="s">
        <v>497</v>
      </c>
      <c r="D2788" s="602" t="s">
        <v>497</v>
      </c>
      <c r="E2788" s="602" t="s">
        <v>497</v>
      </c>
      <c r="F2788" s="602" t="s">
        <v>497</v>
      </c>
      <c r="G2788" s="602" t="s">
        <v>497</v>
      </c>
      <c r="H2788" s="602" t="s">
        <v>499</v>
      </c>
      <c r="I2788" s="602" t="s">
        <v>497</v>
      </c>
      <c r="J2788" s="602" t="s">
        <v>499</v>
      </c>
      <c r="K2788" s="602" t="s">
        <v>497</v>
      </c>
      <c r="L2788" s="602" t="s">
        <v>498</v>
      </c>
      <c r="M2788" s="602" t="s">
        <v>499</v>
      </c>
      <c r="N2788" s="602" t="s">
        <v>499</v>
      </c>
      <c r="O2788" s="602" t="s">
        <v>499</v>
      </c>
      <c r="P2788" s="602" t="s">
        <v>499</v>
      </c>
      <c r="Q2788" s="602" t="s">
        <v>498</v>
      </c>
      <c r="R2788" s="602" t="s">
        <v>498</v>
      </c>
      <c r="S2788" s="602" t="s">
        <v>498</v>
      </c>
      <c r="T2788" s="602" t="s">
        <v>498</v>
      </c>
      <c r="U2788" s="602" t="s">
        <v>498</v>
      </c>
      <c r="V2788" s="602" t="s">
        <v>498</v>
      </c>
      <c r="W2788" s="602" t="s">
        <v>498</v>
      </c>
      <c r="X2788" s="602" t="s">
        <v>498</v>
      </c>
    </row>
    <row r="2789" spans="1:24" s="602" customFormat="1">
      <c r="A2789" s="602">
        <v>422528</v>
      </c>
      <c r="B2789" s="602" t="s">
        <v>5842</v>
      </c>
      <c r="C2789" s="602" t="s">
        <v>497</v>
      </c>
      <c r="D2789" s="602" t="s">
        <v>497</v>
      </c>
      <c r="E2789" s="602" t="s">
        <v>497</v>
      </c>
      <c r="F2789" s="602" t="s">
        <v>499</v>
      </c>
      <c r="G2789" s="602" t="s">
        <v>497</v>
      </c>
      <c r="H2789" s="602" t="s">
        <v>499</v>
      </c>
      <c r="I2789" s="602" t="s">
        <v>499</v>
      </c>
      <c r="J2789" s="602" t="s">
        <v>499</v>
      </c>
      <c r="K2789" s="602" t="s">
        <v>497</v>
      </c>
      <c r="L2789" s="602" t="s">
        <v>499</v>
      </c>
      <c r="M2789" s="602" t="s">
        <v>497</v>
      </c>
      <c r="N2789" s="602" t="s">
        <v>499</v>
      </c>
      <c r="O2789" s="602" t="s">
        <v>499</v>
      </c>
      <c r="P2789" s="602" t="s">
        <v>499</v>
      </c>
      <c r="Q2789" s="602" t="s">
        <v>499</v>
      </c>
      <c r="R2789" s="602" t="s">
        <v>498</v>
      </c>
      <c r="S2789" s="602" t="s">
        <v>499</v>
      </c>
      <c r="T2789" s="602" t="s">
        <v>498</v>
      </c>
      <c r="U2789" s="602" t="s">
        <v>498</v>
      </c>
      <c r="V2789" s="602" t="s">
        <v>498</v>
      </c>
      <c r="W2789" s="602" t="s">
        <v>498</v>
      </c>
      <c r="X2789" s="602" t="s">
        <v>498</v>
      </c>
    </row>
    <row r="2790" spans="1:24" s="602" customFormat="1">
      <c r="A2790" s="602">
        <v>420570</v>
      </c>
      <c r="B2790" s="602" t="s">
        <v>5842</v>
      </c>
      <c r="C2790" s="602" t="s">
        <v>497</v>
      </c>
      <c r="D2790" s="602" t="s">
        <v>497</v>
      </c>
      <c r="E2790" s="602" t="s">
        <v>499</v>
      </c>
      <c r="F2790" s="602" t="s">
        <v>497</v>
      </c>
      <c r="G2790" s="602" t="s">
        <v>499</v>
      </c>
      <c r="H2790" s="602" t="s">
        <v>497</v>
      </c>
      <c r="I2790" s="602" t="s">
        <v>497</v>
      </c>
      <c r="J2790" s="602" t="s">
        <v>499</v>
      </c>
      <c r="K2790" s="602" t="s">
        <v>497</v>
      </c>
      <c r="L2790" s="602" t="s">
        <v>497</v>
      </c>
      <c r="M2790" s="602" t="s">
        <v>497</v>
      </c>
      <c r="N2790" s="602" t="s">
        <v>499</v>
      </c>
      <c r="O2790" s="602" t="s">
        <v>499</v>
      </c>
      <c r="P2790" s="602" t="s">
        <v>499</v>
      </c>
      <c r="Q2790" s="602" t="s">
        <v>499</v>
      </c>
      <c r="R2790" s="602" t="s">
        <v>499</v>
      </c>
      <c r="S2790" s="602" t="s">
        <v>499</v>
      </c>
      <c r="T2790" s="602" t="s">
        <v>498</v>
      </c>
      <c r="U2790" s="602" t="s">
        <v>498</v>
      </c>
      <c r="V2790" s="602" t="s">
        <v>498</v>
      </c>
      <c r="W2790" s="602" t="s">
        <v>498</v>
      </c>
      <c r="X2790" s="602" t="s">
        <v>498</v>
      </c>
    </row>
    <row r="2791" spans="1:24" s="602" customFormat="1">
      <c r="A2791" s="602">
        <v>422471</v>
      </c>
      <c r="B2791" s="602" t="s">
        <v>5842</v>
      </c>
      <c r="C2791" s="602" t="s">
        <v>497</v>
      </c>
      <c r="D2791" s="602" t="s">
        <v>497</v>
      </c>
      <c r="E2791" s="602" t="s">
        <v>497</v>
      </c>
      <c r="F2791" s="602" t="s">
        <v>497</v>
      </c>
      <c r="G2791" s="602" t="s">
        <v>499</v>
      </c>
      <c r="H2791" s="602" t="s">
        <v>497</v>
      </c>
      <c r="I2791" s="602" t="s">
        <v>497</v>
      </c>
      <c r="J2791" s="602" t="s">
        <v>499</v>
      </c>
      <c r="K2791" s="602" t="s">
        <v>497</v>
      </c>
      <c r="L2791" s="602" t="s">
        <v>499</v>
      </c>
      <c r="M2791" s="602" t="s">
        <v>499</v>
      </c>
      <c r="N2791" s="602" t="s">
        <v>499</v>
      </c>
      <c r="O2791" s="602" t="s">
        <v>499</v>
      </c>
      <c r="P2791" s="602" t="s">
        <v>499</v>
      </c>
      <c r="Q2791" s="602" t="s">
        <v>499</v>
      </c>
      <c r="R2791" s="602" t="s">
        <v>499</v>
      </c>
      <c r="S2791" s="602" t="s">
        <v>499</v>
      </c>
      <c r="T2791" s="602" t="s">
        <v>498</v>
      </c>
      <c r="U2791" s="602" t="s">
        <v>498</v>
      </c>
      <c r="V2791" s="602" t="s">
        <v>498</v>
      </c>
      <c r="W2791" s="602" t="s">
        <v>498</v>
      </c>
      <c r="X2791" s="602" t="s">
        <v>498</v>
      </c>
    </row>
    <row r="2792" spans="1:24" s="602" customFormat="1">
      <c r="A2792" s="602">
        <v>420589</v>
      </c>
      <c r="B2792" s="602" t="s">
        <v>5842</v>
      </c>
      <c r="C2792" s="602" t="s">
        <v>497</v>
      </c>
      <c r="D2792" s="602" t="s">
        <v>497</v>
      </c>
      <c r="E2792" s="602" t="s">
        <v>497</v>
      </c>
      <c r="F2792" s="602" t="s">
        <v>499</v>
      </c>
      <c r="G2792" s="602" t="s">
        <v>499</v>
      </c>
      <c r="H2792" s="602" t="s">
        <v>497</v>
      </c>
      <c r="I2792" s="602" t="s">
        <v>498</v>
      </c>
      <c r="J2792" s="602" t="s">
        <v>499</v>
      </c>
      <c r="K2792" s="602" t="s">
        <v>499</v>
      </c>
      <c r="L2792" s="602" t="s">
        <v>498</v>
      </c>
      <c r="M2792" s="602" t="s">
        <v>497</v>
      </c>
      <c r="N2792" s="602" t="s">
        <v>499</v>
      </c>
      <c r="O2792" s="602" t="s">
        <v>499</v>
      </c>
      <c r="P2792" s="602" t="s">
        <v>499</v>
      </c>
      <c r="Q2792" s="602" t="s">
        <v>498</v>
      </c>
      <c r="R2792" s="602" t="s">
        <v>498</v>
      </c>
      <c r="S2792" s="602" t="s">
        <v>499</v>
      </c>
      <c r="T2792" s="602" t="s">
        <v>498</v>
      </c>
      <c r="U2792" s="602" t="s">
        <v>498</v>
      </c>
      <c r="V2792" s="602" t="s">
        <v>498</v>
      </c>
      <c r="W2792" s="602" t="s">
        <v>498</v>
      </c>
      <c r="X2792" s="602" t="s">
        <v>498</v>
      </c>
    </row>
    <row r="2793" spans="1:24" s="602" customFormat="1">
      <c r="A2793" s="602">
        <v>420590</v>
      </c>
      <c r="B2793" s="602" t="s">
        <v>5842</v>
      </c>
      <c r="C2793" s="602" t="s">
        <v>497</v>
      </c>
      <c r="D2793" s="602" t="s">
        <v>497</v>
      </c>
      <c r="E2793" s="602" t="s">
        <v>497</v>
      </c>
      <c r="F2793" s="602" t="s">
        <v>499</v>
      </c>
      <c r="G2793" s="602" t="s">
        <v>499</v>
      </c>
      <c r="H2793" s="602" t="s">
        <v>497</v>
      </c>
      <c r="I2793" s="602" t="s">
        <v>497</v>
      </c>
      <c r="J2793" s="602" t="s">
        <v>497</v>
      </c>
      <c r="K2793" s="602" t="s">
        <v>497</v>
      </c>
      <c r="L2793" s="602" t="s">
        <v>499</v>
      </c>
      <c r="M2793" s="602" t="s">
        <v>497</v>
      </c>
      <c r="N2793" s="602" t="s">
        <v>499</v>
      </c>
      <c r="O2793" s="602" t="s">
        <v>499</v>
      </c>
      <c r="P2793" s="602" t="s">
        <v>499</v>
      </c>
      <c r="Q2793" s="602" t="s">
        <v>499</v>
      </c>
      <c r="R2793" s="602" t="s">
        <v>498</v>
      </c>
      <c r="S2793" s="602" t="s">
        <v>498</v>
      </c>
      <c r="T2793" s="602" t="s">
        <v>498</v>
      </c>
      <c r="U2793" s="602" t="s">
        <v>498</v>
      </c>
      <c r="V2793" s="602" t="s">
        <v>498</v>
      </c>
      <c r="W2793" s="602" t="s">
        <v>498</v>
      </c>
      <c r="X2793" s="602" t="s">
        <v>498</v>
      </c>
    </row>
    <row r="2794" spans="1:24" s="602" customFormat="1">
      <c r="A2794" s="602">
        <v>420592</v>
      </c>
      <c r="B2794" s="602" t="s">
        <v>5842</v>
      </c>
      <c r="C2794" s="602" t="s">
        <v>497</v>
      </c>
      <c r="D2794" s="602" t="s">
        <v>497</v>
      </c>
      <c r="E2794" s="602" t="s">
        <v>499</v>
      </c>
      <c r="F2794" s="602" t="s">
        <v>497</v>
      </c>
      <c r="G2794" s="602" t="s">
        <v>499</v>
      </c>
      <c r="H2794" s="602" t="s">
        <v>497</v>
      </c>
      <c r="I2794" s="602" t="s">
        <v>497</v>
      </c>
      <c r="J2794" s="602" t="s">
        <v>499</v>
      </c>
      <c r="K2794" s="602" t="s">
        <v>497</v>
      </c>
      <c r="L2794" s="602" t="s">
        <v>497</v>
      </c>
      <c r="M2794" s="602" t="s">
        <v>497</v>
      </c>
      <c r="N2794" s="602" t="s">
        <v>499</v>
      </c>
      <c r="O2794" s="602" t="s">
        <v>499</v>
      </c>
      <c r="P2794" s="602" t="s">
        <v>498</v>
      </c>
      <c r="Q2794" s="602" t="s">
        <v>498</v>
      </c>
      <c r="R2794" s="602" t="s">
        <v>499</v>
      </c>
      <c r="S2794" s="602" t="s">
        <v>498</v>
      </c>
      <c r="T2794" s="602" t="s">
        <v>498</v>
      </c>
      <c r="U2794" s="602" t="s">
        <v>498</v>
      </c>
      <c r="V2794" s="602" t="s">
        <v>498</v>
      </c>
      <c r="W2794" s="602" t="s">
        <v>498</v>
      </c>
      <c r="X2794" s="602" t="s">
        <v>498</v>
      </c>
    </row>
    <row r="2795" spans="1:24" s="602" customFormat="1">
      <c r="A2795" s="602">
        <v>422581</v>
      </c>
      <c r="B2795" s="602" t="s">
        <v>5842</v>
      </c>
      <c r="C2795" s="602" t="s">
        <v>497</v>
      </c>
      <c r="D2795" s="602" t="s">
        <v>497</v>
      </c>
      <c r="E2795" s="602" t="s">
        <v>497</v>
      </c>
      <c r="F2795" s="602" t="s">
        <v>497</v>
      </c>
      <c r="G2795" s="602" t="s">
        <v>499</v>
      </c>
      <c r="H2795" s="602" t="s">
        <v>499</v>
      </c>
      <c r="I2795" s="602" t="s">
        <v>497</v>
      </c>
      <c r="J2795" s="602" t="s">
        <v>499</v>
      </c>
      <c r="K2795" s="602" t="s">
        <v>497</v>
      </c>
      <c r="L2795" s="602" t="s">
        <v>499</v>
      </c>
      <c r="M2795" s="602" t="s">
        <v>499</v>
      </c>
      <c r="N2795" s="602" t="s">
        <v>499</v>
      </c>
      <c r="O2795" s="602" t="s">
        <v>499</v>
      </c>
      <c r="P2795" s="602" t="s">
        <v>498</v>
      </c>
      <c r="Q2795" s="602" t="s">
        <v>498</v>
      </c>
      <c r="R2795" s="602" t="s">
        <v>498</v>
      </c>
      <c r="S2795" s="602" t="s">
        <v>499</v>
      </c>
      <c r="T2795" s="602" t="s">
        <v>498</v>
      </c>
      <c r="U2795" s="602" t="s">
        <v>498</v>
      </c>
      <c r="V2795" s="602" t="s">
        <v>498</v>
      </c>
      <c r="W2795" s="602" t="s">
        <v>498</v>
      </c>
      <c r="X2795" s="602" t="s">
        <v>498</v>
      </c>
    </row>
    <row r="2796" spans="1:24" s="602" customFormat="1">
      <c r="A2796" s="602">
        <v>422620</v>
      </c>
      <c r="B2796" s="602" t="s">
        <v>5842</v>
      </c>
      <c r="C2796" s="602" t="s">
        <v>497</v>
      </c>
      <c r="D2796" s="602" t="s">
        <v>497</v>
      </c>
      <c r="E2796" s="602" t="s">
        <v>497</v>
      </c>
      <c r="F2796" s="602" t="s">
        <v>499</v>
      </c>
      <c r="G2796" s="602" t="s">
        <v>497</v>
      </c>
      <c r="H2796" s="602" t="s">
        <v>499</v>
      </c>
      <c r="I2796" s="602" t="s">
        <v>498</v>
      </c>
      <c r="J2796" s="602" t="s">
        <v>499</v>
      </c>
      <c r="K2796" s="602" t="s">
        <v>498</v>
      </c>
      <c r="L2796" s="602" t="s">
        <v>499</v>
      </c>
      <c r="M2796" s="602" t="s">
        <v>498</v>
      </c>
      <c r="N2796" s="602" t="s">
        <v>499</v>
      </c>
      <c r="O2796" s="602" t="s">
        <v>498</v>
      </c>
      <c r="P2796" s="602" t="s">
        <v>499</v>
      </c>
      <c r="Q2796" s="602" t="s">
        <v>498</v>
      </c>
      <c r="R2796" s="602" t="s">
        <v>498</v>
      </c>
      <c r="S2796" s="602" t="s">
        <v>499</v>
      </c>
      <c r="T2796" s="602" t="s">
        <v>498</v>
      </c>
      <c r="U2796" s="602" t="s">
        <v>498</v>
      </c>
      <c r="V2796" s="602" t="s">
        <v>498</v>
      </c>
      <c r="W2796" s="602" t="s">
        <v>498</v>
      </c>
      <c r="X2796" s="602" t="s">
        <v>498</v>
      </c>
    </row>
    <row r="2797" spans="1:24" s="602" customFormat="1">
      <c r="A2797" s="602">
        <v>422645</v>
      </c>
      <c r="B2797" s="602" t="s">
        <v>5842</v>
      </c>
      <c r="C2797" s="602" t="s">
        <v>497</v>
      </c>
      <c r="D2797" s="602" t="s">
        <v>497</v>
      </c>
      <c r="E2797" s="602" t="s">
        <v>497</v>
      </c>
      <c r="F2797" s="602" t="s">
        <v>497</v>
      </c>
      <c r="G2797" s="602" t="s">
        <v>499</v>
      </c>
      <c r="H2797" s="602" t="s">
        <v>497</v>
      </c>
      <c r="I2797" s="602" t="s">
        <v>497</v>
      </c>
      <c r="J2797" s="602" t="s">
        <v>499</v>
      </c>
      <c r="K2797" s="602" t="s">
        <v>497</v>
      </c>
      <c r="L2797" s="602" t="s">
        <v>499</v>
      </c>
      <c r="M2797" s="602" t="s">
        <v>497</v>
      </c>
      <c r="N2797" s="602" t="s">
        <v>499</v>
      </c>
      <c r="O2797" s="602" t="s">
        <v>499</v>
      </c>
      <c r="P2797" s="602" t="s">
        <v>499</v>
      </c>
      <c r="Q2797" s="602" t="s">
        <v>498</v>
      </c>
      <c r="R2797" s="602" t="s">
        <v>498</v>
      </c>
      <c r="S2797" s="602" t="s">
        <v>499</v>
      </c>
      <c r="T2797" s="602" t="s">
        <v>498</v>
      </c>
      <c r="U2797" s="602" t="s">
        <v>498</v>
      </c>
      <c r="V2797" s="602" t="s">
        <v>498</v>
      </c>
      <c r="W2797" s="602" t="s">
        <v>498</v>
      </c>
      <c r="X2797" s="602" t="s">
        <v>498</v>
      </c>
    </row>
    <row r="2798" spans="1:24" s="602" customFormat="1">
      <c r="A2798" s="602">
        <v>420699</v>
      </c>
      <c r="B2798" s="602" t="s">
        <v>5842</v>
      </c>
      <c r="C2798" s="602" t="s">
        <v>497</v>
      </c>
      <c r="D2798" s="602" t="s">
        <v>497</v>
      </c>
      <c r="E2798" s="602" t="s">
        <v>497</v>
      </c>
      <c r="F2798" s="602" t="s">
        <v>499</v>
      </c>
      <c r="G2798" s="602" t="s">
        <v>497</v>
      </c>
      <c r="H2798" s="602" t="s">
        <v>497</v>
      </c>
      <c r="I2798" s="602" t="s">
        <v>497</v>
      </c>
      <c r="J2798" s="602" t="s">
        <v>499</v>
      </c>
      <c r="K2798" s="602" t="s">
        <v>499</v>
      </c>
      <c r="L2798" s="602" t="s">
        <v>497</v>
      </c>
      <c r="M2798" s="602" t="s">
        <v>497</v>
      </c>
      <c r="N2798" s="602" t="s">
        <v>499</v>
      </c>
      <c r="O2798" s="602" t="s">
        <v>499</v>
      </c>
      <c r="P2798" s="602" t="s">
        <v>499</v>
      </c>
      <c r="Q2798" s="602" t="s">
        <v>499</v>
      </c>
      <c r="R2798" s="602" t="s">
        <v>498</v>
      </c>
      <c r="S2798" s="602" t="s">
        <v>499</v>
      </c>
      <c r="T2798" s="602" t="s">
        <v>498</v>
      </c>
      <c r="U2798" s="602" t="s">
        <v>498</v>
      </c>
      <c r="V2798" s="602" t="s">
        <v>498</v>
      </c>
      <c r="W2798" s="602" t="s">
        <v>498</v>
      </c>
      <c r="X2798" s="602" t="s">
        <v>498</v>
      </c>
    </row>
    <row r="2799" spans="1:24" s="602" customFormat="1">
      <c r="A2799" s="602">
        <v>422711</v>
      </c>
      <c r="B2799" s="602" t="s">
        <v>5842</v>
      </c>
      <c r="C2799" s="602" t="s">
        <v>497</v>
      </c>
      <c r="D2799" s="602" t="s">
        <v>497</v>
      </c>
      <c r="E2799" s="602" t="s">
        <v>497</v>
      </c>
      <c r="F2799" s="602" t="s">
        <v>499</v>
      </c>
      <c r="G2799" s="602" t="s">
        <v>499</v>
      </c>
      <c r="H2799" s="602" t="s">
        <v>497</v>
      </c>
      <c r="I2799" s="602" t="s">
        <v>499</v>
      </c>
      <c r="J2799" s="602" t="s">
        <v>497</v>
      </c>
      <c r="K2799" s="602" t="s">
        <v>497</v>
      </c>
      <c r="L2799" s="602" t="s">
        <v>498</v>
      </c>
      <c r="M2799" s="602" t="s">
        <v>499</v>
      </c>
      <c r="N2799" s="602" t="s">
        <v>498</v>
      </c>
      <c r="O2799" s="602" t="s">
        <v>499</v>
      </c>
      <c r="P2799" s="602" t="s">
        <v>499</v>
      </c>
      <c r="Q2799" s="602" t="s">
        <v>499</v>
      </c>
      <c r="R2799" s="602" t="s">
        <v>498</v>
      </c>
      <c r="S2799" s="602" t="s">
        <v>498</v>
      </c>
      <c r="T2799" s="602" t="s">
        <v>498</v>
      </c>
      <c r="U2799" s="602" t="s">
        <v>498</v>
      </c>
      <c r="V2799" s="602" t="s">
        <v>498</v>
      </c>
      <c r="W2799" s="602" t="s">
        <v>498</v>
      </c>
      <c r="X2799" s="602" t="s">
        <v>498</v>
      </c>
    </row>
    <row r="2800" spans="1:24" s="602" customFormat="1">
      <c r="A2800" s="602">
        <v>422717</v>
      </c>
      <c r="B2800" s="602" t="s">
        <v>5842</v>
      </c>
      <c r="C2800" s="602" t="s">
        <v>497</v>
      </c>
      <c r="D2800" s="602" t="s">
        <v>497</v>
      </c>
      <c r="E2800" s="602" t="s">
        <v>499</v>
      </c>
      <c r="F2800" s="602" t="s">
        <v>497</v>
      </c>
      <c r="G2800" s="602" t="s">
        <v>499</v>
      </c>
      <c r="H2800" s="602" t="s">
        <v>497</v>
      </c>
      <c r="I2800" s="602" t="s">
        <v>497</v>
      </c>
      <c r="J2800" s="602" t="s">
        <v>499</v>
      </c>
      <c r="K2800" s="602" t="s">
        <v>497</v>
      </c>
      <c r="L2800" s="602" t="s">
        <v>499</v>
      </c>
      <c r="M2800" s="602" t="s">
        <v>497</v>
      </c>
      <c r="N2800" s="602" t="s">
        <v>499</v>
      </c>
      <c r="O2800" s="602" t="s">
        <v>499</v>
      </c>
      <c r="P2800" s="602" t="s">
        <v>499</v>
      </c>
      <c r="Q2800" s="602" t="s">
        <v>498</v>
      </c>
      <c r="R2800" s="602" t="s">
        <v>499</v>
      </c>
      <c r="S2800" s="602" t="s">
        <v>499</v>
      </c>
      <c r="T2800" s="602" t="s">
        <v>498</v>
      </c>
      <c r="U2800" s="602" t="s">
        <v>498</v>
      </c>
      <c r="V2800" s="602" t="s">
        <v>498</v>
      </c>
      <c r="W2800" s="602" t="s">
        <v>498</v>
      </c>
      <c r="X2800" s="602" t="s">
        <v>498</v>
      </c>
    </row>
    <row r="2801" spans="1:24" s="602" customFormat="1">
      <c r="A2801" s="602">
        <v>420753</v>
      </c>
      <c r="B2801" s="602" t="s">
        <v>5842</v>
      </c>
      <c r="C2801" s="602" t="s">
        <v>497</v>
      </c>
      <c r="D2801" s="602" t="s">
        <v>497</v>
      </c>
      <c r="E2801" s="602" t="s">
        <v>497</v>
      </c>
      <c r="F2801" s="602" t="s">
        <v>497</v>
      </c>
      <c r="G2801" s="602" t="s">
        <v>499</v>
      </c>
      <c r="H2801" s="602" t="s">
        <v>497</v>
      </c>
      <c r="I2801" s="602" t="s">
        <v>497</v>
      </c>
      <c r="J2801" s="602" t="s">
        <v>497</v>
      </c>
      <c r="K2801" s="602" t="s">
        <v>499</v>
      </c>
      <c r="L2801" s="602" t="s">
        <v>497</v>
      </c>
      <c r="M2801" s="602" t="s">
        <v>497</v>
      </c>
      <c r="N2801" s="602" t="s">
        <v>499</v>
      </c>
      <c r="O2801" s="602" t="s">
        <v>499</v>
      </c>
      <c r="P2801" s="602" t="s">
        <v>499</v>
      </c>
      <c r="Q2801" s="602" t="s">
        <v>498</v>
      </c>
      <c r="R2801" s="602" t="s">
        <v>499</v>
      </c>
      <c r="S2801" s="602" t="s">
        <v>499</v>
      </c>
      <c r="T2801" s="602" t="s">
        <v>498</v>
      </c>
      <c r="U2801" s="602" t="s">
        <v>498</v>
      </c>
      <c r="V2801" s="602" t="s">
        <v>498</v>
      </c>
      <c r="W2801" s="602" t="s">
        <v>498</v>
      </c>
      <c r="X2801" s="602" t="s">
        <v>498</v>
      </c>
    </row>
    <row r="2802" spans="1:24" s="602" customFormat="1">
      <c r="A2802" s="602">
        <v>420755</v>
      </c>
      <c r="B2802" s="602" t="s">
        <v>5842</v>
      </c>
      <c r="C2802" s="602" t="s">
        <v>497</v>
      </c>
      <c r="D2802" s="602" t="s">
        <v>497</v>
      </c>
      <c r="E2802" s="602" t="s">
        <v>497</v>
      </c>
      <c r="F2802" s="602" t="s">
        <v>499</v>
      </c>
      <c r="G2802" s="602" t="s">
        <v>499</v>
      </c>
      <c r="H2802" s="602" t="s">
        <v>499</v>
      </c>
      <c r="I2802" s="602" t="s">
        <v>499</v>
      </c>
      <c r="J2802" s="602" t="s">
        <v>497</v>
      </c>
      <c r="K2802" s="602" t="s">
        <v>497</v>
      </c>
      <c r="L2802" s="602" t="s">
        <v>497</v>
      </c>
      <c r="M2802" s="602" t="s">
        <v>497</v>
      </c>
      <c r="N2802" s="602" t="s">
        <v>498</v>
      </c>
      <c r="O2802" s="602" t="s">
        <v>498</v>
      </c>
      <c r="P2802" s="602" t="s">
        <v>498</v>
      </c>
      <c r="Q2802" s="602" t="s">
        <v>498</v>
      </c>
      <c r="R2802" s="602" t="s">
        <v>498</v>
      </c>
      <c r="S2802" s="602" t="s">
        <v>498</v>
      </c>
      <c r="T2802" s="602" t="s">
        <v>498</v>
      </c>
      <c r="U2802" s="602" t="s">
        <v>498</v>
      </c>
      <c r="V2802" s="602" t="s">
        <v>498</v>
      </c>
      <c r="W2802" s="602" t="s">
        <v>498</v>
      </c>
      <c r="X2802" s="602" t="s">
        <v>498</v>
      </c>
    </row>
    <row r="2803" spans="1:24" s="602" customFormat="1">
      <c r="A2803" s="602">
        <v>420759</v>
      </c>
      <c r="B2803" s="602" t="s">
        <v>5842</v>
      </c>
      <c r="C2803" s="602" t="s">
        <v>497</v>
      </c>
      <c r="D2803" s="602" t="s">
        <v>497</v>
      </c>
      <c r="E2803" s="602" t="s">
        <v>497</v>
      </c>
      <c r="F2803" s="602" t="s">
        <v>499</v>
      </c>
      <c r="G2803" s="602" t="s">
        <v>497</v>
      </c>
      <c r="H2803" s="602" t="s">
        <v>497</v>
      </c>
      <c r="I2803" s="602" t="s">
        <v>499</v>
      </c>
      <c r="J2803" s="602" t="s">
        <v>499</v>
      </c>
      <c r="K2803" s="602" t="s">
        <v>497</v>
      </c>
      <c r="L2803" s="602" t="s">
        <v>497</v>
      </c>
      <c r="M2803" s="602" t="s">
        <v>497</v>
      </c>
      <c r="N2803" s="602" t="s">
        <v>499</v>
      </c>
      <c r="O2803" s="602" t="s">
        <v>499</v>
      </c>
      <c r="P2803" s="602" t="s">
        <v>499</v>
      </c>
      <c r="Q2803" s="602" t="s">
        <v>499</v>
      </c>
      <c r="R2803" s="602" t="s">
        <v>499</v>
      </c>
      <c r="S2803" s="602" t="s">
        <v>499</v>
      </c>
      <c r="T2803" s="602" t="s">
        <v>498</v>
      </c>
      <c r="U2803" s="602" t="s">
        <v>498</v>
      </c>
      <c r="V2803" s="602" t="s">
        <v>498</v>
      </c>
      <c r="W2803" s="602" t="s">
        <v>498</v>
      </c>
      <c r="X2803" s="602" t="s">
        <v>498</v>
      </c>
    </row>
    <row r="2804" spans="1:24" s="602" customFormat="1">
      <c r="A2804" s="602">
        <v>420762</v>
      </c>
      <c r="B2804" s="602" t="s">
        <v>5842</v>
      </c>
      <c r="C2804" s="602" t="s">
        <v>497</v>
      </c>
      <c r="D2804" s="602" t="s">
        <v>497</v>
      </c>
      <c r="E2804" s="602" t="s">
        <v>497</v>
      </c>
      <c r="F2804" s="602" t="s">
        <v>499</v>
      </c>
      <c r="G2804" s="602" t="s">
        <v>499</v>
      </c>
      <c r="H2804" s="602" t="s">
        <v>499</v>
      </c>
      <c r="I2804" s="602" t="s">
        <v>499</v>
      </c>
      <c r="J2804" s="602" t="s">
        <v>497</v>
      </c>
      <c r="K2804" s="602" t="s">
        <v>499</v>
      </c>
      <c r="L2804" s="602" t="s">
        <v>498</v>
      </c>
      <c r="M2804" s="602" t="s">
        <v>497</v>
      </c>
      <c r="N2804" s="602" t="s">
        <v>499</v>
      </c>
      <c r="O2804" s="602" t="s">
        <v>499</v>
      </c>
      <c r="P2804" s="602" t="s">
        <v>499</v>
      </c>
      <c r="Q2804" s="602" t="s">
        <v>498</v>
      </c>
      <c r="R2804" s="602" t="s">
        <v>498</v>
      </c>
      <c r="S2804" s="602" t="s">
        <v>499</v>
      </c>
      <c r="T2804" s="602" t="s">
        <v>498</v>
      </c>
      <c r="U2804" s="602" t="s">
        <v>498</v>
      </c>
      <c r="V2804" s="602" t="s">
        <v>498</v>
      </c>
      <c r="W2804" s="602" t="s">
        <v>498</v>
      </c>
      <c r="X2804" s="602" t="s">
        <v>498</v>
      </c>
    </row>
    <row r="2805" spans="1:24" s="602" customFormat="1">
      <c r="A2805" s="602">
        <v>422739</v>
      </c>
      <c r="B2805" s="602" t="s">
        <v>5842</v>
      </c>
      <c r="C2805" s="602" t="s">
        <v>497</v>
      </c>
      <c r="D2805" s="602" t="s">
        <v>497</v>
      </c>
      <c r="E2805" s="602" t="s">
        <v>499</v>
      </c>
      <c r="F2805" s="602" t="s">
        <v>499</v>
      </c>
      <c r="G2805" s="602" t="s">
        <v>498</v>
      </c>
      <c r="H2805" s="602" t="s">
        <v>499</v>
      </c>
      <c r="I2805" s="602" t="s">
        <v>498</v>
      </c>
      <c r="J2805" s="602" t="s">
        <v>497</v>
      </c>
      <c r="K2805" s="602" t="s">
        <v>497</v>
      </c>
      <c r="L2805" s="602" t="s">
        <v>498</v>
      </c>
      <c r="M2805" s="602" t="s">
        <v>499</v>
      </c>
      <c r="N2805" s="602" t="s">
        <v>498</v>
      </c>
      <c r="O2805" s="602" t="s">
        <v>499</v>
      </c>
      <c r="P2805" s="602" t="s">
        <v>499</v>
      </c>
      <c r="Q2805" s="602" t="s">
        <v>498</v>
      </c>
      <c r="R2805" s="602" t="s">
        <v>498</v>
      </c>
      <c r="S2805" s="602" t="s">
        <v>499</v>
      </c>
      <c r="T2805" s="602" t="s">
        <v>498</v>
      </c>
      <c r="U2805" s="602" t="s">
        <v>498</v>
      </c>
      <c r="V2805" s="602" t="s">
        <v>498</v>
      </c>
      <c r="W2805" s="602" t="s">
        <v>498</v>
      </c>
      <c r="X2805" s="602" t="s">
        <v>498</v>
      </c>
    </row>
    <row r="2806" spans="1:24" s="602" customFormat="1">
      <c r="A2806" s="602">
        <v>420775</v>
      </c>
      <c r="B2806" s="602" t="s">
        <v>5842</v>
      </c>
      <c r="C2806" s="602" t="s">
        <v>497</v>
      </c>
      <c r="D2806" s="602" t="s">
        <v>497</v>
      </c>
      <c r="E2806" s="602" t="s">
        <v>497</v>
      </c>
      <c r="F2806" s="602" t="s">
        <v>499</v>
      </c>
      <c r="G2806" s="602" t="s">
        <v>497</v>
      </c>
      <c r="H2806" s="602" t="s">
        <v>497</v>
      </c>
      <c r="I2806" s="602" t="s">
        <v>497</v>
      </c>
      <c r="J2806" s="602" t="s">
        <v>497</v>
      </c>
      <c r="K2806" s="602" t="s">
        <v>497</v>
      </c>
      <c r="L2806" s="602" t="s">
        <v>497</v>
      </c>
      <c r="M2806" s="602" t="s">
        <v>499</v>
      </c>
      <c r="N2806" s="602" t="s">
        <v>499</v>
      </c>
      <c r="O2806" s="602" t="s">
        <v>499</v>
      </c>
      <c r="P2806" s="602" t="s">
        <v>499</v>
      </c>
      <c r="Q2806" s="602" t="s">
        <v>498</v>
      </c>
      <c r="R2806" s="602" t="s">
        <v>499</v>
      </c>
      <c r="S2806" s="602" t="s">
        <v>499</v>
      </c>
      <c r="T2806" s="602" t="s">
        <v>498</v>
      </c>
      <c r="U2806" s="602" t="s">
        <v>498</v>
      </c>
      <c r="V2806" s="602" t="s">
        <v>498</v>
      </c>
      <c r="W2806" s="602" t="s">
        <v>498</v>
      </c>
      <c r="X2806" s="602" t="s">
        <v>498</v>
      </c>
    </row>
    <row r="2807" spans="1:24" s="602" customFormat="1">
      <c r="A2807" s="602">
        <v>420778</v>
      </c>
      <c r="B2807" s="602" t="s">
        <v>5842</v>
      </c>
      <c r="C2807" s="602" t="s">
        <v>497</v>
      </c>
      <c r="D2807" s="602" t="s">
        <v>497</v>
      </c>
      <c r="E2807" s="602" t="s">
        <v>499</v>
      </c>
      <c r="F2807" s="602" t="s">
        <v>497</v>
      </c>
      <c r="G2807" s="602" t="s">
        <v>499</v>
      </c>
      <c r="H2807" s="602" t="s">
        <v>497</v>
      </c>
      <c r="I2807" s="602" t="s">
        <v>497</v>
      </c>
      <c r="J2807" s="602" t="s">
        <v>497</v>
      </c>
      <c r="K2807" s="602" t="s">
        <v>497</v>
      </c>
      <c r="L2807" s="602" t="s">
        <v>499</v>
      </c>
      <c r="M2807" s="602" t="s">
        <v>497</v>
      </c>
      <c r="N2807" s="602" t="s">
        <v>499</v>
      </c>
      <c r="O2807" s="602" t="s">
        <v>499</v>
      </c>
      <c r="P2807" s="602" t="s">
        <v>499</v>
      </c>
      <c r="Q2807" s="602" t="s">
        <v>498</v>
      </c>
      <c r="R2807" s="602" t="s">
        <v>498</v>
      </c>
      <c r="S2807" s="602" t="s">
        <v>498</v>
      </c>
      <c r="T2807" s="602" t="s">
        <v>498</v>
      </c>
      <c r="U2807" s="602" t="s">
        <v>498</v>
      </c>
      <c r="V2807" s="602" t="s">
        <v>498</v>
      </c>
      <c r="W2807" s="602" t="s">
        <v>498</v>
      </c>
      <c r="X2807" s="602" t="s">
        <v>498</v>
      </c>
    </row>
    <row r="2808" spans="1:24" s="602" customFormat="1">
      <c r="A2808" s="602">
        <v>420729</v>
      </c>
      <c r="B2808" s="602" t="s">
        <v>5842</v>
      </c>
      <c r="C2808" s="602" t="s">
        <v>497</v>
      </c>
      <c r="D2808" s="602" t="s">
        <v>497</v>
      </c>
      <c r="E2808" s="602" t="s">
        <v>497</v>
      </c>
      <c r="F2808" s="602" t="s">
        <v>497</v>
      </c>
      <c r="G2808" s="602" t="s">
        <v>499</v>
      </c>
      <c r="H2808" s="602" t="s">
        <v>499</v>
      </c>
      <c r="I2808" s="602" t="s">
        <v>497</v>
      </c>
      <c r="J2808" s="602" t="s">
        <v>497</v>
      </c>
      <c r="K2808" s="602" t="s">
        <v>499</v>
      </c>
      <c r="L2808" s="602" t="s">
        <v>498</v>
      </c>
      <c r="M2808" s="602" t="s">
        <v>497</v>
      </c>
      <c r="N2808" s="602" t="s">
        <v>499</v>
      </c>
      <c r="O2808" s="602" t="s">
        <v>499</v>
      </c>
      <c r="P2808" s="602" t="s">
        <v>499</v>
      </c>
      <c r="Q2808" s="602" t="s">
        <v>499</v>
      </c>
      <c r="R2808" s="602" t="s">
        <v>498</v>
      </c>
      <c r="S2808" s="602" t="s">
        <v>498</v>
      </c>
      <c r="T2808" s="602" t="s">
        <v>498</v>
      </c>
      <c r="U2808" s="602" t="s">
        <v>498</v>
      </c>
      <c r="V2808" s="602" t="s">
        <v>498</v>
      </c>
      <c r="W2808" s="602" t="s">
        <v>498</v>
      </c>
      <c r="X2808" s="602" t="s">
        <v>498</v>
      </c>
    </row>
    <row r="2809" spans="1:24" s="602" customFormat="1">
      <c r="A2809" s="602">
        <v>420799</v>
      </c>
      <c r="B2809" s="602" t="s">
        <v>5842</v>
      </c>
      <c r="C2809" s="602" t="s">
        <v>497</v>
      </c>
      <c r="D2809" s="602" t="s">
        <v>497</v>
      </c>
      <c r="E2809" s="602" t="s">
        <v>497</v>
      </c>
      <c r="F2809" s="602" t="s">
        <v>499</v>
      </c>
      <c r="G2809" s="602" t="s">
        <v>499</v>
      </c>
      <c r="H2809" s="602" t="s">
        <v>497</v>
      </c>
      <c r="I2809" s="602" t="s">
        <v>497</v>
      </c>
      <c r="J2809" s="602" t="s">
        <v>498</v>
      </c>
      <c r="K2809" s="602" t="s">
        <v>497</v>
      </c>
      <c r="L2809" s="602" t="s">
        <v>498</v>
      </c>
      <c r="M2809" s="602" t="s">
        <v>498</v>
      </c>
      <c r="N2809" s="602" t="s">
        <v>498</v>
      </c>
      <c r="O2809" s="602" t="s">
        <v>499</v>
      </c>
      <c r="P2809" s="602" t="s">
        <v>499</v>
      </c>
      <c r="Q2809" s="602" t="s">
        <v>499</v>
      </c>
      <c r="R2809" s="602" t="s">
        <v>498</v>
      </c>
      <c r="S2809" s="602" t="s">
        <v>498</v>
      </c>
      <c r="T2809" s="602" t="s">
        <v>498</v>
      </c>
      <c r="U2809" s="602" t="s">
        <v>498</v>
      </c>
      <c r="V2809" s="602" t="s">
        <v>498</v>
      </c>
      <c r="W2809" s="602" t="s">
        <v>498</v>
      </c>
      <c r="X2809" s="602" t="s">
        <v>498</v>
      </c>
    </row>
    <row r="2810" spans="1:24" s="602" customFormat="1">
      <c r="A2810" s="602">
        <v>422784</v>
      </c>
      <c r="B2810" s="602" t="s">
        <v>5842</v>
      </c>
      <c r="C2810" s="602" t="s">
        <v>497</v>
      </c>
      <c r="D2810" s="602" t="s">
        <v>497</v>
      </c>
      <c r="E2810" s="602" t="s">
        <v>499</v>
      </c>
      <c r="F2810" s="602" t="s">
        <v>499</v>
      </c>
      <c r="G2810" s="602" t="s">
        <v>497</v>
      </c>
      <c r="H2810" s="602" t="s">
        <v>497</v>
      </c>
      <c r="I2810" s="602" t="s">
        <v>499</v>
      </c>
      <c r="J2810" s="602" t="s">
        <v>497</v>
      </c>
      <c r="K2810" s="602" t="s">
        <v>497</v>
      </c>
      <c r="L2810" s="602" t="s">
        <v>499</v>
      </c>
      <c r="M2810" s="602" t="s">
        <v>499</v>
      </c>
      <c r="N2810" s="602" t="s">
        <v>499</v>
      </c>
      <c r="O2810" s="602" t="s">
        <v>499</v>
      </c>
      <c r="P2810" s="602" t="s">
        <v>498</v>
      </c>
      <c r="Q2810" s="602" t="s">
        <v>498</v>
      </c>
      <c r="R2810" s="602" t="s">
        <v>498</v>
      </c>
      <c r="S2810" s="602" t="s">
        <v>498</v>
      </c>
      <c r="T2810" s="602" t="s">
        <v>498</v>
      </c>
      <c r="U2810" s="602" t="s">
        <v>498</v>
      </c>
      <c r="V2810" s="602" t="s">
        <v>498</v>
      </c>
      <c r="W2810" s="602" t="s">
        <v>498</v>
      </c>
      <c r="X2810" s="602" t="s">
        <v>498</v>
      </c>
    </row>
    <row r="2811" spans="1:24" s="602" customFormat="1">
      <c r="A2811" s="602">
        <v>420832</v>
      </c>
      <c r="B2811" s="602" t="s">
        <v>5842</v>
      </c>
      <c r="C2811" s="602" t="s">
        <v>497</v>
      </c>
      <c r="D2811" s="602" t="s">
        <v>497</v>
      </c>
      <c r="E2811" s="602" t="s">
        <v>497</v>
      </c>
      <c r="F2811" s="602" t="s">
        <v>499</v>
      </c>
      <c r="G2811" s="602" t="s">
        <v>497</v>
      </c>
      <c r="H2811" s="602" t="s">
        <v>499</v>
      </c>
      <c r="I2811" s="602" t="s">
        <v>497</v>
      </c>
      <c r="J2811" s="602" t="s">
        <v>497</v>
      </c>
      <c r="K2811" s="602" t="s">
        <v>497</v>
      </c>
      <c r="L2811" s="602" t="s">
        <v>498</v>
      </c>
      <c r="M2811" s="602" t="s">
        <v>498</v>
      </c>
      <c r="N2811" s="602" t="s">
        <v>499</v>
      </c>
      <c r="O2811" s="602" t="s">
        <v>499</v>
      </c>
      <c r="P2811" s="602" t="s">
        <v>499</v>
      </c>
      <c r="Q2811" s="602" t="s">
        <v>499</v>
      </c>
      <c r="R2811" s="602" t="s">
        <v>498</v>
      </c>
      <c r="S2811" s="602" t="s">
        <v>498</v>
      </c>
      <c r="T2811" s="602" t="s">
        <v>498</v>
      </c>
      <c r="U2811" s="602" t="s">
        <v>498</v>
      </c>
      <c r="V2811" s="602" t="s">
        <v>498</v>
      </c>
      <c r="W2811" s="602" t="s">
        <v>498</v>
      </c>
      <c r="X2811" s="602" t="s">
        <v>498</v>
      </c>
    </row>
    <row r="2812" spans="1:24" s="602" customFormat="1">
      <c r="A2812" s="602">
        <v>422825</v>
      </c>
      <c r="B2812" s="602" t="s">
        <v>5842</v>
      </c>
      <c r="C2812" s="602" t="s">
        <v>497</v>
      </c>
      <c r="D2812" s="602" t="s">
        <v>497</v>
      </c>
      <c r="E2812" s="602" t="s">
        <v>499</v>
      </c>
      <c r="F2812" s="602" t="s">
        <v>499</v>
      </c>
      <c r="G2812" s="602" t="s">
        <v>497</v>
      </c>
      <c r="H2812" s="602" t="s">
        <v>497</v>
      </c>
      <c r="I2812" s="602" t="s">
        <v>498</v>
      </c>
      <c r="J2812" s="602" t="s">
        <v>497</v>
      </c>
      <c r="K2812" s="602" t="s">
        <v>497</v>
      </c>
      <c r="L2812" s="602" t="s">
        <v>498</v>
      </c>
      <c r="M2812" s="602" t="s">
        <v>497</v>
      </c>
      <c r="N2812" s="602" t="s">
        <v>498</v>
      </c>
      <c r="O2812" s="602" t="s">
        <v>499</v>
      </c>
      <c r="P2812" s="602" t="s">
        <v>498</v>
      </c>
      <c r="Q2812" s="602" t="s">
        <v>499</v>
      </c>
      <c r="R2812" s="602" t="s">
        <v>498</v>
      </c>
      <c r="S2812" s="602" t="s">
        <v>499</v>
      </c>
      <c r="T2812" s="602" t="s">
        <v>498</v>
      </c>
      <c r="U2812" s="602" t="s">
        <v>498</v>
      </c>
      <c r="V2812" s="602" t="s">
        <v>498</v>
      </c>
      <c r="W2812" s="602" t="s">
        <v>498</v>
      </c>
      <c r="X2812" s="602" t="s">
        <v>498</v>
      </c>
    </row>
    <row r="2813" spans="1:24" s="602" customFormat="1">
      <c r="A2813" s="602">
        <v>420861</v>
      </c>
      <c r="B2813" s="602" t="s">
        <v>5842</v>
      </c>
      <c r="C2813" s="602" t="s">
        <v>497</v>
      </c>
      <c r="D2813" s="602" t="s">
        <v>497</v>
      </c>
      <c r="E2813" s="602" t="s">
        <v>497</v>
      </c>
      <c r="F2813" s="602" t="s">
        <v>499</v>
      </c>
      <c r="G2813" s="602" t="s">
        <v>497</v>
      </c>
      <c r="H2813" s="602" t="s">
        <v>497</v>
      </c>
      <c r="I2813" s="602" t="s">
        <v>497</v>
      </c>
      <c r="J2813" s="602" t="s">
        <v>499</v>
      </c>
      <c r="K2813" s="602" t="s">
        <v>499</v>
      </c>
      <c r="L2813" s="602" t="s">
        <v>499</v>
      </c>
      <c r="M2813" s="602" t="s">
        <v>497</v>
      </c>
      <c r="N2813" s="602" t="s">
        <v>499</v>
      </c>
      <c r="O2813" s="602" t="s">
        <v>499</v>
      </c>
      <c r="P2813" s="602" t="s">
        <v>499</v>
      </c>
      <c r="Q2813" s="602" t="s">
        <v>499</v>
      </c>
      <c r="R2813" s="602" t="s">
        <v>498</v>
      </c>
      <c r="S2813" s="602" t="s">
        <v>498</v>
      </c>
      <c r="T2813" s="602" t="s">
        <v>498</v>
      </c>
      <c r="U2813" s="602" t="s">
        <v>498</v>
      </c>
      <c r="V2813" s="602" t="s">
        <v>498</v>
      </c>
      <c r="W2813" s="602" t="s">
        <v>498</v>
      </c>
      <c r="X2813" s="602" t="s">
        <v>498</v>
      </c>
    </row>
    <row r="2814" spans="1:24" s="602" customFormat="1">
      <c r="A2814" s="602">
        <v>420870</v>
      </c>
      <c r="B2814" s="602" t="s">
        <v>5842</v>
      </c>
      <c r="C2814" s="602" t="s">
        <v>497</v>
      </c>
      <c r="D2814" s="602" t="s">
        <v>497</v>
      </c>
      <c r="E2814" s="602" t="s">
        <v>497</v>
      </c>
      <c r="F2814" s="602" t="s">
        <v>497</v>
      </c>
      <c r="G2814" s="602" t="s">
        <v>499</v>
      </c>
      <c r="H2814" s="602" t="s">
        <v>497</v>
      </c>
      <c r="I2814" s="602" t="s">
        <v>499</v>
      </c>
      <c r="J2814" s="602" t="s">
        <v>499</v>
      </c>
      <c r="K2814" s="602" t="s">
        <v>497</v>
      </c>
      <c r="L2814" s="602" t="s">
        <v>499</v>
      </c>
      <c r="M2814" s="602" t="s">
        <v>497</v>
      </c>
      <c r="N2814" s="602" t="s">
        <v>498</v>
      </c>
      <c r="O2814" s="602" t="s">
        <v>499</v>
      </c>
      <c r="P2814" s="602" t="s">
        <v>498</v>
      </c>
      <c r="Q2814" s="602" t="s">
        <v>498</v>
      </c>
      <c r="R2814" s="602" t="s">
        <v>498</v>
      </c>
      <c r="S2814" s="602" t="s">
        <v>499</v>
      </c>
      <c r="T2814" s="602" t="s">
        <v>498</v>
      </c>
      <c r="U2814" s="602" t="s">
        <v>498</v>
      </c>
      <c r="V2814" s="602" t="s">
        <v>498</v>
      </c>
      <c r="W2814" s="602" t="s">
        <v>498</v>
      </c>
      <c r="X2814" s="602" t="s">
        <v>498</v>
      </c>
    </row>
    <row r="2815" spans="1:24" s="602" customFormat="1">
      <c r="A2815" s="602">
        <v>420897</v>
      </c>
      <c r="B2815" s="602" t="s">
        <v>5842</v>
      </c>
      <c r="C2815" s="602" t="s">
        <v>497</v>
      </c>
      <c r="D2815" s="602" t="s">
        <v>497</v>
      </c>
      <c r="E2815" s="602" t="s">
        <v>497</v>
      </c>
      <c r="F2815" s="602" t="s">
        <v>499</v>
      </c>
      <c r="G2815" s="602" t="s">
        <v>497</v>
      </c>
      <c r="H2815" s="602" t="s">
        <v>497</v>
      </c>
      <c r="I2815" s="602" t="s">
        <v>499</v>
      </c>
      <c r="J2815" s="602" t="s">
        <v>497</v>
      </c>
      <c r="K2815" s="602" t="s">
        <v>499</v>
      </c>
      <c r="L2815" s="602" t="s">
        <v>499</v>
      </c>
      <c r="M2815" s="602" t="s">
        <v>497</v>
      </c>
      <c r="N2815" s="602" t="s">
        <v>499</v>
      </c>
      <c r="O2815" s="602" t="s">
        <v>499</v>
      </c>
      <c r="P2815" s="602" t="s">
        <v>499</v>
      </c>
      <c r="Q2815" s="602" t="s">
        <v>499</v>
      </c>
      <c r="R2815" s="602" t="s">
        <v>499</v>
      </c>
      <c r="S2815" s="602" t="s">
        <v>498</v>
      </c>
      <c r="T2815" s="602" t="s">
        <v>498</v>
      </c>
      <c r="U2815" s="602" t="s">
        <v>498</v>
      </c>
      <c r="V2815" s="602" t="s">
        <v>498</v>
      </c>
      <c r="W2815" s="602" t="s">
        <v>498</v>
      </c>
      <c r="X2815" s="602" t="s">
        <v>498</v>
      </c>
    </row>
    <row r="2816" spans="1:24" s="602" customFormat="1">
      <c r="A2816" s="602">
        <v>422857</v>
      </c>
      <c r="B2816" s="602" t="s">
        <v>5842</v>
      </c>
      <c r="C2816" s="602" t="s">
        <v>497</v>
      </c>
      <c r="D2816" s="602" t="s">
        <v>497</v>
      </c>
      <c r="E2816" s="602" t="s">
        <v>499</v>
      </c>
      <c r="F2816" s="602" t="s">
        <v>497</v>
      </c>
      <c r="G2816" s="602" t="s">
        <v>499</v>
      </c>
      <c r="H2816" s="602" t="s">
        <v>497</v>
      </c>
      <c r="I2816" s="602" t="s">
        <v>498</v>
      </c>
      <c r="J2816" s="602" t="s">
        <v>498</v>
      </c>
      <c r="K2816" s="602" t="s">
        <v>499</v>
      </c>
      <c r="L2816" s="602" t="s">
        <v>497</v>
      </c>
      <c r="M2816" s="602" t="s">
        <v>499</v>
      </c>
      <c r="N2816" s="602" t="s">
        <v>499</v>
      </c>
      <c r="O2816" s="602" t="s">
        <v>499</v>
      </c>
      <c r="P2816" s="602" t="s">
        <v>498</v>
      </c>
      <c r="Q2816" s="602" t="s">
        <v>498</v>
      </c>
      <c r="R2816" s="602" t="s">
        <v>498</v>
      </c>
      <c r="S2816" s="602" t="s">
        <v>499</v>
      </c>
      <c r="T2816" s="602" t="s">
        <v>498</v>
      </c>
      <c r="U2816" s="602" t="s">
        <v>498</v>
      </c>
      <c r="V2816" s="602" t="s">
        <v>498</v>
      </c>
      <c r="W2816" s="602" t="s">
        <v>498</v>
      </c>
      <c r="X2816" s="602" t="s">
        <v>498</v>
      </c>
    </row>
    <row r="2817" spans="1:24" s="602" customFormat="1">
      <c r="A2817" s="602">
        <v>420925</v>
      </c>
      <c r="B2817" s="602" t="s">
        <v>5842</v>
      </c>
      <c r="C2817" s="602" t="s">
        <v>497</v>
      </c>
      <c r="D2817" s="602" t="s">
        <v>497</v>
      </c>
      <c r="E2817" s="602" t="s">
        <v>497</v>
      </c>
      <c r="F2817" s="602" t="s">
        <v>497</v>
      </c>
      <c r="G2817" s="602" t="s">
        <v>497</v>
      </c>
      <c r="H2817" s="602" t="s">
        <v>497</v>
      </c>
      <c r="I2817" s="602" t="s">
        <v>497</v>
      </c>
      <c r="J2817" s="602" t="s">
        <v>499</v>
      </c>
      <c r="K2817" s="602" t="s">
        <v>497</v>
      </c>
      <c r="L2817" s="602" t="s">
        <v>499</v>
      </c>
      <c r="M2817" s="602" t="s">
        <v>497</v>
      </c>
      <c r="N2817" s="602" t="s">
        <v>499</v>
      </c>
      <c r="O2817" s="602" t="s">
        <v>498</v>
      </c>
      <c r="P2817" s="602" t="s">
        <v>498</v>
      </c>
      <c r="Q2817" s="602" t="s">
        <v>498</v>
      </c>
      <c r="R2817" s="602" t="s">
        <v>498</v>
      </c>
      <c r="S2817" s="602" t="s">
        <v>498</v>
      </c>
      <c r="T2817" s="602" t="s">
        <v>498</v>
      </c>
      <c r="U2817" s="602" t="s">
        <v>498</v>
      </c>
      <c r="V2817" s="602" t="s">
        <v>498</v>
      </c>
      <c r="W2817" s="602" t="s">
        <v>498</v>
      </c>
      <c r="X2817" s="602" t="s">
        <v>498</v>
      </c>
    </row>
    <row r="2818" spans="1:24" s="602" customFormat="1">
      <c r="A2818" s="602">
        <v>420926</v>
      </c>
      <c r="B2818" s="602" t="s">
        <v>5842</v>
      </c>
      <c r="C2818" s="602" t="s">
        <v>497</v>
      </c>
      <c r="D2818" s="602" t="s">
        <v>497</v>
      </c>
      <c r="E2818" s="602" t="s">
        <v>497</v>
      </c>
      <c r="F2818" s="602" t="s">
        <v>497</v>
      </c>
      <c r="G2818" s="602" t="s">
        <v>497</v>
      </c>
      <c r="H2818" s="602" t="s">
        <v>499</v>
      </c>
      <c r="I2818" s="602" t="s">
        <v>499</v>
      </c>
      <c r="J2818" s="602" t="s">
        <v>497</v>
      </c>
      <c r="K2818" s="602" t="s">
        <v>497</v>
      </c>
      <c r="L2818" s="602" t="s">
        <v>499</v>
      </c>
      <c r="M2818" s="602" t="s">
        <v>497</v>
      </c>
      <c r="N2818" s="602" t="s">
        <v>499</v>
      </c>
      <c r="O2818" s="602" t="s">
        <v>499</v>
      </c>
      <c r="P2818" s="602" t="s">
        <v>498</v>
      </c>
      <c r="Q2818" s="602" t="s">
        <v>499</v>
      </c>
      <c r="R2818" s="602" t="s">
        <v>498</v>
      </c>
      <c r="S2818" s="602" t="s">
        <v>499</v>
      </c>
      <c r="T2818" s="602" t="s">
        <v>498</v>
      </c>
      <c r="U2818" s="602" t="s">
        <v>498</v>
      </c>
      <c r="V2818" s="602" t="s">
        <v>498</v>
      </c>
      <c r="W2818" s="602" t="s">
        <v>498</v>
      </c>
      <c r="X2818" s="602" t="s">
        <v>498</v>
      </c>
    </row>
    <row r="2819" spans="1:24" s="602" customFormat="1">
      <c r="A2819" s="602">
        <v>420976</v>
      </c>
      <c r="B2819" s="602" t="s">
        <v>5842</v>
      </c>
      <c r="C2819" s="602" t="s">
        <v>497</v>
      </c>
      <c r="D2819" s="602" t="s">
        <v>497</v>
      </c>
      <c r="E2819" s="602" t="s">
        <v>497</v>
      </c>
      <c r="F2819" s="602" t="s">
        <v>497</v>
      </c>
      <c r="G2819" s="602" t="s">
        <v>497</v>
      </c>
      <c r="H2819" s="602" t="s">
        <v>497</v>
      </c>
      <c r="I2819" s="602" t="s">
        <v>497</v>
      </c>
      <c r="J2819" s="602" t="s">
        <v>497</v>
      </c>
      <c r="K2819" s="602" t="s">
        <v>497</v>
      </c>
      <c r="L2819" s="602" t="s">
        <v>499</v>
      </c>
      <c r="M2819" s="602" t="s">
        <v>497</v>
      </c>
      <c r="N2819" s="602" t="s">
        <v>499</v>
      </c>
      <c r="O2819" s="602" t="s">
        <v>499</v>
      </c>
      <c r="P2819" s="602" t="s">
        <v>499</v>
      </c>
      <c r="Q2819" s="602" t="s">
        <v>498</v>
      </c>
      <c r="R2819" s="602" t="s">
        <v>499</v>
      </c>
      <c r="S2819" s="602" t="s">
        <v>499</v>
      </c>
      <c r="T2819" s="602" t="s">
        <v>498</v>
      </c>
      <c r="U2819" s="602" t="s">
        <v>498</v>
      </c>
      <c r="V2819" s="602" t="s">
        <v>498</v>
      </c>
      <c r="W2819" s="602" t="s">
        <v>498</v>
      </c>
      <c r="X2819" s="602" t="s">
        <v>498</v>
      </c>
    </row>
    <row r="2820" spans="1:24" s="602" customFormat="1">
      <c r="A2820" s="602">
        <v>420981</v>
      </c>
      <c r="B2820" s="602" t="s">
        <v>5842</v>
      </c>
      <c r="C2820" s="602" t="s">
        <v>497</v>
      </c>
      <c r="D2820" s="602" t="s">
        <v>497</v>
      </c>
      <c r="E2820" s="602" t="s">
        <v>497</v>
      </c>
      <c r="F2820" s="602" t="s">
        <v>497</v>
      </c>
      <c r="G2820" s="602" t="s">
        <v>497</v>
      </c>
      <c r="H2820" s="602" t="s">
        <v>497</v>
      </c>
      <c r="I2820" s="602" t="s">
        <v>497</v>
      </c>
      <c r="J2820" s="602" t="s">
        <v>499</v>
      </c>
      <c r="K2820" s="602" t="s">
        <v>497</v>
      </c>
      <c r="L2820" s="602" t="s">
        <v>498</v>
      </c>
      <c r="M2820" s="602" t="s">
        <v>497</v>
      </c>
      <c r="N2820" s="602" t="s">
        <v>499</v>
      </c>
      <c r="O2820" s="602" t="s">
        <v>499</v>
      </c>
      <c r="P2820" s="602" t="s">
        <v>499</v>
      </c>
      <c r="Q2820" s="602" t="s">
        <v>499</v>
      </c>
      <c r="R2820" s="602" t="s">
        <v>499</v>
      </c>
      <c r="S2820" s="602" t="s">
        <v>499</v>
      </c>
      <c r="T2820" s="602" t="s">
        <v>498</v>
      </c>
      <c r="U2820" s="602" t="s">
        <v>498</v>
      </c>
      <c r="V2820" s="602" t="s">
        <v>498</v>
      </c>
      <c r="W2820" s="602" t="s">
        <v>498</v>
      </c>
      <c r="X2820" s="602" t="s">
        <v>498</v>
      </c>
    </row>
    <row r="2821" spans="1:24" s="602" customFormat="1">
      <c r="A2821" s="602">
        <v>420982</v>
      </c>
      <c r="B2821" s="602" t="s">
        <v>5842</v>
      </c>
      <c r="C2821" s="602" t="s">
        <v>497</v>
      </c>
      <c r="D2821" s="602" t="s">
        <v>497</v>
      </c>
      <c r="E2821" s="602" t="s">
        <v>497</v>
      </c>
      <c r="F2821" s="602" t="s">
        <v>497</v>
      </c>
      <c r="G2821" s="602" t="s">
        <v>497</v>
      </c>
      <c r="H2821" s="602" t="s">
        <v>497</v>
      </c>
      <c r="I2821" s="602" t="s">
        <v>499</v>
      </c>
      <c r="J2821" s="602" t="s">
        <v>497</v>
      </c>
      <c r="K2821" s="602" t="s">
        <v>499</v>
      </c>
      <c r="L2821" s="602" t="s">
        <v>498</v>
      </c>
      <c r="M2821" s="602" t="s">
        <v>498</v>
      </c>
      <c r="N2821" s="602" t="s">
        <v>499</v>
      </c>
      <c r="O2821" s="602" t="s">
        <v>499</v>
      </c>
      <c r="P2821" s="602" t="s">
        <v>499</v>
      </c>
      <c r="Q2821" s="602" t="s">
        <v>498</v>
      </c>
      <c r="R2821" s="602" t="s">
        <v>498</v>
      </c>
      <c r="S2821" s="602" t="s">
        <v>498</v>
      </c>
      <c r="T2821" s="602" t="s">
        <v>498</v>
      </c>
      <c r="U2821" s="602" t="s">
        <v>498</v>
      </c>
      <c r="V2821" s="602" t="s">
        <v>498</v>
      </c>
      <c r="W2821" s="602" t="s">
        <v>498</v>
      </c>
      <c r="X2821" s="602" t="s">
        <v>498</v>
      </c>
    </row>
    <row r="2822" spans="1:24" s="602" customFormat="1">
      <c r="A2822" s="602">
        <v>421003</v>
      </c>
      <c r="B2822" s="602" t="s">
        <v>5842</v>
      </c>
      <c r="C2822" s="602" t="s">
        <v>497</v>
      </c>
      <c r="D2822" s="602" t="s">
        <v>497</v>
      </c>
      <c r="E2822" s="602" t="s">
        <v>497</v>
      </c>
      <c r="F2822" s="602" t="s">
        <v>499</v>
      </c>
      <c r="G2822" s="602" t="s">
        <v>497</v>
      </c>
      <c r="H2822" s="602" t="s">
        <v>497</v>
      </c>
      <c r="I2822" s="602" t="s">
        <v>497</v>
      </c>
      <c r="J2822" s="602" t="s">
        <v>499</v>
      </c>
      <c r="K2822" s="602" t="s">
        <v>497</v>
      </c>
      <c r="L2822" s="602" t="s">
        <v>497</v>
      </c>
      <c r="M2822" s="602" t="s">
        <v>497</v>
      </c>
      <c r="N2822" s="602" t="s">
        <v>499</v>
      </c>
      <c r="O2822" s="602" t="s">
        <v>499</v>
      </c>
      <c r="P2822" s="602" t="s">
        <v>499</v>
      </c>
      <c r="Q2822" s="602" t="s">
        <v>498</v>
      </c>
      <c r="R2822" s="602" t="s">
        <v>498</v>
      </c>
      <c r="S2822" s="602" t="s">
        <v>498</v>
      </c>
      <c r="T2822" s="602" t="s">
        <v>498</v>
      </c>
      <c r="U2822" s="602" t="s">
        <v>498</v>
      </c>
      <c r="V2822" s="602" t="s">
        <v>498</v>
      </c>
      <c r="W2822" s="602" t="s">
        <v>498</v>
      </c>
      <c r="X2822" s="602" t="s">
        <v>498</v>
      </c>
    </row>
    <row r="2823" spans="1:24" s="602" customFormat="1">
      <c r="A2823" s="602">
        <v>422959</v>
      </c>
      <c r="B2823" s="602" t="s">
        <v>5842</v>
      </c>
      <c r="C2823" s="602" t="s">
        <v>497</v>
      </c>
      <c r="D2823" s="602" t="s">
        <v>497</v>
      </c>
      <c r="E2823" s="602" t="s">
        <v>499</v>
      </c>
      <c r="F2823" s="602" t="s">
        <v>499</v>
      </c>
      <c r="G2823" s="602" t="s">
        <v>497</v>
      </c>
      <c r="H2823" s="602" t="s">
        <v>499</v>
      </c>
      <c r="I2823" s="602" t="s">
        <v>497</v>
      </c>
      <c r="J2823" s="602" t="s">
        <v>497</v>
      </c>
      <c r="K2823" s="602" t="s">
        <v>499</v>
      </c>
      <c r="L2823" s="602" t="s">
        <v>497</v>
      </c>
      <c r="M2823" s="602" t="s">
        <v>499</v>
      </c>
      <c r="N2823" s="602" t="s">
        <v>498</v>
      </c>
      <c r="O2823" s="602" t="s">
        <v>499</v>
      </c>
      <c r="P2823" s="602" t="s">
        <v>498</v>
      </c>
      <c r="Q2823" s="602" t="s">
        <v>498</v>
      </c>
      <c r="R2823" s="602" t="s">
        <v>498</v>
      </c>
      <c r="S2823" s="602" t="s">
        <v>499</v>
      </c>
      <c r="T2823" s="602" t="s">
        <v>498</v>
      </c>
      <c r="U2823" s="602" t="s">
        <v>498</v>
      </c>
      <c r="V2823" s="602" t="s">
        <v>498</v>
      </c>
      <c r="W2823" s="602" t="s">
        <v>498</v>
      </c>
      <c r="X2823" s="602" t="s">
        <v>498</v>
      </c>
    </row>
    <row r="2824" spans="1:24" s="602" customFormat="1">
      <c r="A2824" s="602">
        <v>419544</v>
      </c>
      <c r="B2824" s="602" t="s">
        <v>5842</v>
      </c>
      <c r="C2824" s="602" t="s">
        <v>497</v>
      </c>
      <c r="D2824" s="602" t="s">
        <v>497</v>
      </c>
      <c r="E2824" s="602" t="s">
        <v>498</v>
      </c>
      <c r="F2824" s="602" t="s">
        <v>498</v>
      </c>
      <c r="G2824" s="602" t="s">
        <v>497</v>
      </c>
      <c r="H2824" s="602" t="s">
        <v>497</v>
      </c>
      <c r="I2824" s="602" t="s">
        <v>497</v>
      </c>
      <c r="J2824" s="602" t="s">
        <v>499</v>
      </c>
      <c r="K2824" s="602" t="s">
        <v>499</v>
      </c>
      <c r="L2824" s="602" t="s">
        <v>498</v>
      </c>
      <c r="M2824" s="602" t="s">
        <v>497</v>
      </c>
      <c r="N2824" s="602" t="s">
        <v>498</v>
      </c>
      <c r="O2824" s="602" t="s">
        <v>499</v>
      </c>
      <c r="P2824" s="602" t="s">
        <v>498</v>
      </c>
      <c r="Q2824" s="602" t="s">
        <v>498</v>
      </c>
      <c r="R2824" s="602" t="s">
        <v>498</v>
      </c>
      <c r="S2824" s="602" t="s">
        <v>499</v>
      </c>
      <c r="T2824" s="602" t="s">
        <v>498</v>
      </c>
      <c r="U2824" s="602" t="s">
        <v>498</v>
      </c>
      <c r="V2824" s="602" t="s">
        <v>498</v>
      </c>
      <c r="W2824" s="602" t="s">
        <v>498</v>
      </c>
      <c r="X2824" s="602" t="s">
        <v>498</v>
      </c>
    </row>
    <row r="2825" spans="1:24" s="602" customFormat="1">
      <c r="A2825" s="602">
        <v>423024</v>
      </c>
      <c r="B2825" s="602" t="s">
        <v>5842</v>
      </c>
      <c r="C2825" s="602" t="s">
        <v>497</v>
      </c>
      <c r="D2825" s="602" t="s">
        <v>497</v>
      </c>
      <c r="E2825" s="602" t="s">
        <v>499</v>
      </c>
      <c r="F2825" s="602" t="s">
        <v>499</v>
      </c>
      <c r="G2825" s="602" t="s">
        <v>497</v>
      </c>
      <c r="H2825" s="602" t="s">
        <v>497</v>
      </c>
      <c r="I2825" s="602" t="s">
        <v>497</v>
      </c>
      <c r="J2825" s="602" t="s">
        <v>499</v>
      </c>
      <c r="K2825" s="602" t="s">
        <v>499</v>
      </c>
      <c r="L2825" s="602" t="s">
        <v>499</v>
      </c>
      <c r="M2825" s="602" t="s">
        <v>499</v>
      </c>
      <c r="N2825" s="602" t="s">
        <v>499</v>
      </c>
      <c r="O2825" s="602" t="s">
        <v>499</v>
      </c>
      <c r="P2825" s="602" t="s">
        <v>499</v>
      </c>
      <c r="Q2825" s="602" t="s">
        <v>499</v>
      </c>
      <c r="R2825" s="602" t="s">
        <v>498</v>
      </c>
      <c r="S2825" s="602" t="s">
        <v>499</v>
      </c>
      <c r="T2825" s="602" t="s">
        <v>498</v>
      </c>
      <c r="U2825" s="602" t="s">
        <v>498</v>
      </c>
      <c r="V2825" s="602" t="s">
        <v>498</v>
      </c>
      <c r="W2825" s="602" t="s">
        <v>498</v>
      </c>
      <c r="X2825" s="602" t="s">
        <v>498</v>
      </c>
    </row>
    <row r="2826" spans="1:24" s="602" customFormat="1">
      <c r="A2826" s="602">
        <v>423044</v>
      </c>
      <c r="B2826" s="602" t="s">
        <v>5842</v>
      </c>
      <c r="C2826" s="602" t="s">
        <v>497</v>
      </c>
      <c r="D2826" s="602" t="s">
        <v>497</v>
      </c>
      <c r="E2826" s="602" t="s">
        <v>499</v>
      </c>
      <c r="F2826" s="602" t="s">
        <v>499</v>
      </c>
      <c r="G2826" s="602" t="s">
        <v>497</v>
      </c>
      <c r="H2826" s="602" t="s">
        <v>497</v>
      </c>
      <c r="I2826" s="602" t="s">
        <v>497</v>
      </c>
      <c r="J2826" s="602" t="s">
        <v>497</v>
      </c>
      <c r="K2826" s="602" t="s">
        <v>497</v>
      </c>
      <c r="L2826" s="602" t="s">
        <v>499</v>
      </c>
      <c r="M2826" s="602" t="s">
        <v>499</v>
      </c>
      <c r="N2826" s="602" t="s">
        <v>499</v>
      </c>
      <c r="O2826" s="602" t="s">
        <v>499</v>
      </c>
      <c r="P2826" s="602" t="s">
        <v>499</v>
      </c>
      <c r="Q2826" s="602" t="s">
        <v>499</v>
      </c>
      <c r="R2826" s="602" t="s">
        <v>498</v>
      </c>
      <c r="S2826" s="602" t="s">
        <v>498</v>
      </c>
      <c r="T2826" s="602" t="s">
        <v>498</v>
      </c>
      <c r="U2826" s="602" t="s">
        <v>498</v>
      </c>
      <c r="V2826" s="602" t="s">
        <v>498</v>
      </c>
      <c r="W2826" s="602" t="s">
        <v>498</v>
      </c>
      <c r="X2826" s="602" t="s">
        <v>498</v>
      </c>
    </row>
    <row r="2827" spans="1:24" s="602" customFormat="1">
      <c r="A2827" s="602">
        <v>423051</v>
      </c>
      <c r="B2827" s="602" t="s">
        <v>5842</v>
      </c>
      <c r="C2827" s="602" t="s">
        <v>497</v>
      </c>
      <c r="D2827" s="602" t="s">
        <v>497</v>
      </c>
      <c r="E2827" s="602" t="s">
        <v>499</v>
      </c>
      <c r="F2827" s="602" t="s">
        <v>499</v>
      </c>
      <c r="G2827" s="602" t="s">
        <v>499</v>
      </c>
      <c r="H2827" s="602" t="s">
        <v>499</v>
      </c>
      <c r="I2827" s="602" t="s">
        <v>498</v>
      </c>
      <c r="J2827" s="602" t="s">
        <v>499</v>
      </c>
      <c r="K2827" s="602" t="s">
        <v>499</v>
      </c>
      <c r="L2827" s="602" t="s">
        <v>498</v>
      </c>
      <c r="M2827" s="602" t="s">
        <v>499</v>
      </c>
      <c r="N2827" s="602" t="s">
        <v>499</v>
      </c>
      <c r="O2827" s="602" t="s">
        <v>498</v>
      </c>
      <c r="P2827" s="602" t="s">
        <v>499</v>
      </c>
      <c r="Q2827" s="602" t="s">
        <v>498</v>
      </c>
      <c r="R2827" s="602" t="s">
        <v>498</v>
      </c>
      <c r="S2827" s="602" t="s">
        <v>498</v>
      </c>
      <c r="T2827" s="602" t="s">
        <v>498</v>
      </c>
      <c r="U2827" s="602" t="s">
        <v>498</v>
      </c>
      <c r="V2827" s="602" t="s">
        <v>498</v>
      </c>
      <c r="W2827" s="602" t="s">
        <v>498</v>
      </c>
      <c r="X2827" s="602" t="s">
        <v>498</v>
      </c>
    </row>
    <row r="2828" spans="1:24" s="602" customFormat="1">
      <c r="A2828" s="602">
        <v>423053</v>
      </c>
      <c r="B2828" s="602" t="s">
        <v>5842</v>
      </c>
      <c r="C2828" s="602" t="s">
        <v>497</v>
      </c>
      <c r="D2828" s="602" t="s">
        <v>497</v>
      </c>
      <c r="E2828" s="602" t="s">
        <v>497</v>
      </c>
      <c r="F2828" s="602" t="s">
        <v>499</v>
      </c>
      <c r="G2828" s="602" t="s">
        <v>499</v>
      </c>
      <c r="H2828" s="602" t="s">
        <v>497</v>
      </c>
      <c r="I2828" s="602" t="s">
        <v>497</v>
      </c>
      <c r="J2828" s="602" t="s">
        <v>499</v>
      </c>
      <c r="K2828" s="602" t="s">
        <v>499</v>
      </c>
      <c r="L2828" s="602" t="s">
        <v>499</v>
      </c>
      <c r="M2828" s="602" t="s">
        <v>499</v>
      </c>
      <c r="N2828" s="602" t="s">
        <v>498</v>
      </c>
      <c r="O2828" s="602" t="s">
        <v>499</v>
      </c>
      <c r="P2828" s="602" t="s">
        <v>499</v>
      </c>
      <c r="Q2828" s="602" t="s">
        <v>498</v>
      </c>
      <c r="R2828" s="602" t="s">
        <v>499</v>
      </c>
      <c r="S2828" s="602" t="s">
        <v>499</v>
      </c>
      <c r="T2828" s="602" t="s">
        <v>498</v>
      </c>
      <c r="U2828" s="602" t="s">
        <v>498</v>
      </c>
      <c r="V2828" s="602" t="s">
        <v>498</v>
      </c>
      <c r="W2828" s="602" t="s">
        <v>498</v>
      </c>
      <c r="X2828" s="602" t="s">
        <v>498</v>
      </c>
    </row>
    <row r="2829" spans="1:24" s="602" customFormat="1">
      <c r="A2829" s="602">
        <v>421149</v>
      </c>
      <c r="B2829" s="602" t="s">
        <v>5842</v>
      </c>
      <c r="C2829" s="602" t="s">
        <v>497</v>
      </c>
      <c r="D2829" s="602" t="s">
        <v>497</v>
      </c>
      <c r="E2829" s="602" t="s">
        <v>499</v>
      </c>
      <c r="F2829" s="602" t="s">
        <v>499</v>
      </c>
      <c r="G2829" s="602" t="s">
        <v>497</v>
      </c>
      <c r="H2829" s="602" t="s">
        <v>499</v>
      </c>
      <c r="I2829" s="602" t="s">
        <v>499</v>
      </c>
      <c r="J2829" s="602" t="s">
        <v>497</v>
      </c>
      <c r="K2829" s="602" t="s">
        <v>499</v>
      </c>
      <c r="L2829" s="602" t="s">
        <v>499</v>
      </c>
      <c r="M2829" s="602" t="s">
        <v>497</v>
      </c>
      <c r="N2829" s="602" t="s">
        <v>499</v>
      </c>
      <c r="O2829" s="602" t="s">
        <v>499</v>
      </c>
      <c r="P2829" s="602" t="s">
        <v>499</v>
      </c>
      <c r="Q2829" s="602" t="s">
        <v>499</v>
      </c>
      <c r="R2829" s="602" t="s">
        <v>499</v>
      </c>
      <c r="S2829" s="602" t="s">
        <v>499</v>
      </c>
      <c r="T2829" s="602" t="s">
        <v>498</v>
      </c>
      <c r="U2829" s="602" t="s">
        <v>498</v>
      </c>
      <c r="V2829" s="602" t="s">
        <v>498</v>
      </c>
      <c r="W2829" s="602" t="s">
        <v>498</v>
      </c>
      <c r="X2829" s="602" t="s">
        <v>498</v>
      </c>
    </row>
    <row r="2830" spans="1:24" s="602" customFormat="1">
      <c r="A2830" s="602">
        <v>421153</v>
      </c>
      <c r="B2830" s="602" t="s">
        <v>5842</v>
      </c>
      <c r="C2830" s="602" t="s">
        <v>497</v>
      </c>
      <c r="D2830" s="602" t="s">
        <v>497</v>
      </c>
      <c r="E2830" s="602" t="s">
        <v>497</v>
      </c>
      <c r="F2830" s="602" t="s">
        <v>497</v>
      </c>
      <c r="G2830" s="602" t="s">
        <v>499</v>
      </c>
      <c r="H2830" s="602" t="s">
        <v>499</v>
      </c>
      <c r="I2830" s="602" t="s">
        <v>499</v>
      </c>
      <c r="J2830" s="602" t="s">
        <v>499</v>
      </c>
      <c r="K2830" s="602" t="s">
        <v>497</v>
      </c>
      <c r="L2830" s="602" t="s">
        <v>499</v>
      </c>
      <c r="M2830" s="602" t="s">
        <v>499</v>
      </c>
      <c r="N2830" s="602" t="s">
        <v>499</v>
      </c>
      <c r="O2830" s="602" t="s">
        <v>499</v>
      </c>
      <c r="P2830" s="602" t="s">
        <v>499</v>
      </c>
      <c r="Q2830" s="602" t="s">
        <v>499</v>
      </c>
      <c r="R2830" s="602" t="s">
        <v>499</v>
      </c>
      <c r="S2830" s="602" t="s">
        <v>499</v>
      </c>
      <c r="T2830" s="602" t="s">
        <v>498</v>
      </c>
      <c r="U2830" s="602" t="s">
        <v>498</v>
      </c>
      <c r="V2830" s="602" t="s">
        <v>498</v>
      </c>
      <c r="W2830" s="602" t="s">
        <v>498</v>
      </c>
      <c r="X2830" s="602" t="s">
        <v>498</v>
      </c>
    </row>
    <row r="2831" spans="1:24" s="602" customFormat="1">
      <c r="A2831" s="602">
        <v>423062</v>
      </c>
      <c r="B2831" s="602" t="s">
        <v>5842</v>
      </c>
      <c r="C2831" s="602" t="s">
        <v>497</v>
      </c>
      <c r="D2831" s="602" t="s">
        <v>497</v>
      </c>
      <c r="E2831" s="602" t="s">
        <v>499</v>
      </c>
      <c r="F2831" s="602" t="s">
        <v>499</v>
      </c>
      <c r="G2831" s="602" t="s">
        <v>499</v>
      </c>
      <c r="H2831" s="602" t="s">
        <v>499</v>
      </c>
      <c r="I2831" s="602" t="s">
        <v>499</v>
      </c>
      <c r="J2831" s="602" t="s">
        <v>499</v>
      </c>
      <c r="K2831" s="602" t="s">
        <v>497</v>
      </c>
      <c r="L2831" s="602" t="s">
        <v>498</v>
      </c>
      <c r="M2831" s="602" t="s">
        <v>499</v>
      </c>
      <c r="N2831" s="602" t="s">
        <v>499</v>
      </c>
      <c r="O2831" s="602" t="s">
        <v>499</v>
      </c>
      <c r="P2831" s="602" t="s">
        <v>499</v>
      </c>
      <c r="Q2831" s="602" t="s">
        <v>499</v>
      </c>
      <c r="R2831" s="602" t="s">
        <v>498</v>
      </c>
      <c r="S2831" s="602" t="s">
        <v>498</v>
      </c>
      <c r="T2831" s="602" t="s">
        <v>498</v>
      </c>
      <c r="U2831" s="602" t="s">
        <v>498</v>
      </c>
      <c r="V2831" s="602" t="s">
        <v>498</v>
      </c>
      <c r="W2831" s="602" t="s">
        <v>498</v>
      </c>
      <c r="X2831" s="602" t="s">
        <v>498</v>
      </c>
    </row>
    <row r="2832" spans="1:24" s="602" customFormat="1">
      <c r="A2832" s="602">
        <v>421163</v>
      </c>
      <c r="B2832" s="602" t="s">
        <v>5842</v>
      </c>
      <c r="C2832" s="602" t="s">
        <v>497</v>
      </c>
      <c r="D2832" s="602" t="s">
        <v>497</v>
      </c>
      <c r="E2832" s="602" t="s">
        <v>497</v>
      </c>
      <c r="F2832" s="602" t="s">
        <v>497</v>
      </c>
      <c r="G2832" s="602" t="s">
        <v>497</v>
      </c>
      <c r="H2832" s="602" t="s">
        <v>497</v>
      </c>
      <c r="I2832" s="602" t="s">
        <v>499</v>
      </c>
      <c r="J2832" s="602" t="s">
        <v>499</v>
      </c>
      <c r="K2832" s="602" t="s">
        <v>499</v>
      </c>
      <c r="L2832" s="602" t="s">
        <v>497</v>
      </c>
      <c r="M2832" s="602" t="s">
        <v>499</v>
      </c>
      <c r="N2832" s="602" t="s">
        <v>499</v>
      </c>
      <c r="O2832" s="602" t="s">
        <v>499</v>
      </c>
      <c r="P2832" s="602" t="s">
        <v>499</v>
      </c>
      <c r="Q2832" s="602" t="s">
        <v>498</v>
      </c>
      <c r="R2832" s="602" t="s">
        <v>498</v>
      </c>
      <c r="S2832" s="602" t="s">
        <v>499</v>
      </c>
      <c r="T2832" s="602" t="s">
        <v>498</v>
      </c>
      <c r="U2832" s="602" t="s">
        <v>498</v>
      </c>
      <c r="V2832" s="602" t="s">
        <v>498</v>
      </c>
      <c r="W2832" s="602" t="s">
        <v>498</v>
      </c>
      <c r="X2832" s="602" t="s">
        <v>498</v>
      </c>
    </row>
    <row r="2833" spans="1:24" s="602" customFormat="1">
      <c r="A2833" s="602">
        <v>423069</v>
      </c>
      <c r="B2833" s="602" t="s">
        <v>5842</v>
      </c>
      <c r="C2833" s="602" t="s">
        <v>497</v>
      </c>
      <c r="D2833" s="602" t="s">
        <v>497</v>
      </c>
      <c r="E2833" s="602" t="s">
        <v>497</v>
      </c>
      <c r="F2833" s="602" t="s">
        <v>497</v>
      </c>
      <c r="G2833" s="602" t="s">
        <v>497</v>
      </c>
      <c r="H2833" s="602" t="s">
        <v>497</v>
      </c>
      <c r="I2833" s="602" t="s">
        <v>497</v>
      </c>
      <c r="J2833" s="602" t="s">
        <v>499</v>
      </c>
      <c r="K2833" s="602" t="s">
        <v>499</v>
      </c>
      <c r="L2833" s="602" t="s">
        <v>499</v>
      </c>
      <c r="M2833" s="602" t="s">
        <v>499</v>
      </c>
      <c r="N2833" s="602" t="s">
        <v>499</v>
      </c>
      <c r="O2833" s="602" t="s">
        <v>498</v>
      </c>
      <c r="P2833" s="602" t="s">
        <v>499</v>
      </c>
      <c r="Q2833" s="602" t="s">
        <v>498</v>
      </c>
      <c r="R2833" s="602" t="s">
        <v>498</v>
      </c>
      <c r="S2833" s="602" t="s">
        <v>498</v>
      </c>
      <c r="T2833" s="602" t="s">
        <v>498</v>
      </c>
      <c r="U2833" s="602" t="s">
        <v>498</v>
      </c>
      <c r="V2833" s="602" t="s">
        <v>498</v>
      </c>
      <c r="W2833" s="602" t="s">
        <v>498</v>
      </c>
      <c r="X2833" s="602" t="s">
        <v>498</v>
      </c>
    </row>
    <row r="2834" spans="1:24" s="602" customFormat="1">
      <c r="A2834" s="602">
        <v>423083</v>
      </c>
      <c r="B2834" s="602" t="s">
        <v>5842</v>
      </c>
      <c r="C2834" s="602" t="s">
        <v>497</v>
      </c>
      <c r="D2834" s="602" t="s">
        <v>497</v>
      </c>
      <c r="E2834" s="602" t="s">
        <v>499</v>
      </c>
      <c r="F2834" s="602" t="s">
        <v>499</v>
      </c>
      <c r="G2834" s="602" t="s">
        <v>499</v>
      </c>
      <c r="H2834" s="602" t="s">
        <v>499</v>
      </c>
      <c r="I2834" s="602" t="s">
        <v>499</v>
      </c>
      <c r="J2834" s="602" t="s">
        <v>499</v>
      </c>
      <c r="K2834" s="602" t="s">
        <v>499</v>
      </c>
      <c r="L2834" s="602" t="s">
        <v>499</v>
      </c>
      <c r="M2834" s="602" t="s">
        <v>499</v>
      </c>
      <c r="N2834" s="602" t="s">
        <v>499</v>
      </c>
      <c r="O2834" s="602" t="s">
        <v>499</v>
      </c>
      <c r="P2834" s="602" t="s">
        <v>499</v>
      </c>
      <c r="Q2834" s="602" t="s">
        <v>498</v>
      </c>
      <c r="R2834" s="602" t="s">
        <v>499</v>
      </c>
      <c r="S2834" s="602" t="s">
        <v>499</v>
      </c>
      <c r="T2834" s="602" t="s">
        <v>498</v>
      </c>
      <c r="U2834" s="602" t="s">
        <v>498</v>
      </c>
      <c r="V2834" s="602" t="s">
        <v>498</v>
      </c>
      <c r="W2834" s="602" t="s">
        <v>498</v>
      </c>
      <c r="X2834" s="602" t="s">
        <v>498</v>
      </c>
    </row>
    <row r="2835" spans="1:24" s="602" customFormat="1">
      <c r="A2835" s="602">
        <v>421184</v>
      </c>
      <c r="B2835" s="602" t="s">
        <v>5842</v>
      </c>
      <c r="C2835" s="602" t="s">
        <v>497</v>
      </c>
      <c r="D2835" s="602" t="s">
        <v>497</v>
      </c>
      <c r="E2835" s="602" t="s">
        <v>499</v>
      </c>
      <c r="F2835" s="602" t="s">
        <v>497</v>
      </c>
      <c r="G2835" s="602" t="s">
        <v>497</v>
      </c>
      <c r="H2835" s="602" t="s">
        <v>499</v>
      </c>
      <c r="I2835" s="602" t="s">
        <v>499</v>
      </c>
      <c r="J2835" s="602" t="s">
        <v>499</v>
      </c>
      <c r="K2835" s="602" t="s">
        <v>497</v>
      </c>
      <c r="L2835" s="602" t="s">
        <v>498</v>
      </c>
      <c r="M2835" s="602" t="s">
        <v>499</v>
      </c>
      <c r="N2835" s="602" t="s">
        <v>498</v>
      </c>
      <c r="O2835" s="602" t="s">
        <v>499</v>
      </c>
      <c r="P2835" s="602" t="s">
        <v>499</v>
      </c>
      <c r="Q2835" s="602" t="s">
        <v>498</v>
      </c>
      <c r="R2835" s="602" t="s">
        <v>498</v>
      </c>
      <c r="S2835" s="602" t="s">
        <v>498</v>
      </c>
      <c r="T2835" s="602" t="s">
        <v>498</v>
      </c>
      <c r="U2835" s="602" t="s">
        <v>498</v>
      </c>
      <c r="V2835" s="602" t="s">
        <v>498</v>
      </c>
      <c r="W2835" s="602" t="s">
        <v>498</v>
      </c>
      <c r="X2835" s="602" t="s">
        <v>498</v>
      </c>
    </row>
    <row r="2836" spans="1:24" s="602" customFormat="1">
      <c r="A2836" s="602">
        <v>421191</v>
      </c>
      <c r="B2836" s="602" t="s">
        <v>5842</v>
      </c>
      <c r="C2836" s="602" t="s">
        <v>497</v>
      </c>
      <c r="D2836" s="602" t="s">
        <v>497</v>
      </c>
      <c r="E2836" s="602" t="s">
        <v>497</v>
      </c>
      <c r="F2836" s="602" t="s">
        <v>499</v>
      </c>
      <c r="G2836" s="602" t="s">
        <v>499</v>
      </c>
      <c r="H2836" s="602" t="s">
        <v>497</v>
      </c>
      <c r="I2836" s="602" t="s">
        <v>497</v>
      </c>
      <c r="J2836" s="602" t="s">
        <v>497</v>
      </c>
      <c r="K2836" s="602" t="s">
        <v>497</v>
      </c>
      <c r="L2836" s="602" t="s">
        <v>498</v>
      </c>
      <c r="M2836" s="602" t="s">
        <v>497</v>
      </c>
      <c r="N2836" s="602" t="s">
        <v>498</v>
      </c>
      <c r="O2836" s="602" t="s">
        <v>498</v>
      </c>
      <c r="P2836" s="602" t="s">
        <v>498</v>
      </c>
      <c r="Q2836" s="602" t="s">
        <v>498</v>
      </c>
      <c r="R2836" s="602" t="s">
        <v>498</v>
      </c>
      <c r="S2836" s="602" t="s">
        <v>498</v>
      </c>
      <c r="T2836" s="602" t="s">
        <v>498</v>
      </c>
      <c r="U2836" s="602" t="s">
        <v>498</v>
      </c>
      <c r="V2836" s="602" t="s">
        <v>498</v>
      </c>
      <c r="W2836" s="602" t="s">
        <v>498</v>
      </c>
      <c r="X2836" s="602" t="s">
        <v>498</v>
      </c>
    </row>
    <row r="2837" spans="1:24" s="602" customFormat="1">
      <c r="A2837" s="602">
        <v>423142</v>
      </c>
      <c r="B2837" s="602" t="s">
        <v>5842</v>
      </c>
      <c r="C2837" s="602" t="s">
        <v>497</v>
      </c>
      <c r="D2837" s="602" t="s">
        <v>497</v>
      </c>
      <c r="E2837" s="602" t="s">
        <v>497</v>
      </c>
      <c r="F2837" s="602" t="s">
        <v>497</v>
      </c>
      <c r="G2837" s="602" t="s">
        <v>497</v>
      </c>
      <c r="H2837" s="602" t="s">
        <v>499</v>
      </c>
      <c r="I2837" s="602" t="s">
        <v>497</v>
      </c>
      <c r="J2837" s="602" t="s">
        <v>499</v>
      </c>
      <c r="K2837" s="602" t="s">
        <v>499</v>
      </c>
      <c r="L2837" s="602" t="s">
        <v>499</v>
      </c>
      <c r="M2837" s="602" t="s">
        <v>497</v>
      </c>
      <c r="N2837" s="602" t="s">
        <v>499</v>
      </c>
      <c r="O2837" s="602" t="s">
        <v>499</v>
      </c>
      <c r="P2837" s="602" t="s">
        <v>499</v>
      </c>
      <c r="Q2837" s="602" t="s">
        <v>499</v>
      </c>
      <c r="R2837" s="602" t="s">
        <v>499</v>
      </c>
      <c r="S2837" s="602" t="s">
        <v>499</v>
      </c>
      <c r="T2837" s="602" t="s">
        <v>498</v>
      </c>
      <c r="U2837" s="602" t="s">
        <v>498</v>
      </c>
      <c r="V2837" s="602" t="s">
        <v>498</v>
      </c>
      <c r="W2837" s="602" t="s">
        <v>498</v>
      </c>
      <c r="X2837" s="602" t="s">
        <v>498</v>
      </c>
    </row>
    <row r="2838" spans="1:24" s="602" customFormat="1">
      <c r="A2838" s="602">
        <v>423150</v>
      </c>
      <c r="B2838" s="602" t="s">
        <v>5842</v>
      </c>
      <c r="C2838" s="602" t="s">
        <v>497</v>
      </c>
      <c r="D2838" s="602" t="s">
        <v>497</v>
      </c>
      <c r="E2838" s="602" t="s">
        <v>497</v>
      </c>
      <c r="F2838" s="602" t="s">
        <v>499</v>
      </c>
      <c r="G2838" s="602" t="s">
        <v>497</v>
      </c>
      <c r="H2838" s="602" t="s">
        <v>499</v>
      </c>
      <c r="I2838" s="602" t="s">
        <v>499</v>
      </c>
      <c r="J2838" s="602" t="s">
        <v>499</v>
      </c>
      <c r="K2838" s="602" t="s">
        <v>497</v>
      </c>
      <c r="L2838" s="602" t="s">
        <v>499</v>
      </c>
      <c r="M2838" s="602" t="s">
        <v>499</v>
      </c>
      <c r="N2838" s="602" t="s">
        <v>498</v>
      </c>
      <c r="O2838" s="602" t="s">
        <v>498</v>
      </c>
      <c r="P2838" s="602" t="s">
        <v>498</v>
      </c>
      <c r="Q2838" s="602" t="s">
        <v>499</v>
      </c>
      <c r="R2838" s="602" t="s">
        <v>499</v>
      </c>
      <c r="S2838" s="602" t="s">
        <v>498</v>
      </c>
      <c r="T2838" s="602" t="s">
        <v>498</v>
      </c>
      <c r="U2838" s="602" t="s">
        <v>498</v>
      </c>
      <c r="V2838" s="602" t="s">
        <v>498</v>
      </c>
      <c r="W2838" s="602" t="s">
        <v>498</v>
      </c>
      <c r="X2838" s="602" t="s">
        <v>498</v>
      </c>
    </row>
    <row r="2839" spans="1:24" s="602" customFormat="1">
      <c r="A2839" s="602">
        <v>421257</v>
      </c>
      <c r="B2839" s="602" t="s">
        <v>5842</v>
      </c>
      <c r="C2839" s="602" t="s">
        <v>497</v>
      </c>
      <c r="D2839" s="602" t="s">
        <v>497</v>
      </c>
      <c r="E2839" s="602" t="s">
        <v>499</v>
      </c>
      <c r="F2839" s="602" t="s">
        <v>499</v>
      </c>
      <c r="G2839" s="602" t="s">
        <v>497</v>
      </c>
      <c r="H2839" s="602" t="s">
        <v>497</v>
      </c>
      <c r="I2839" s="602" t="s">
        <v>497</v>
      </c>
      <c r="J2839" s="602" t="s">
        <v>499</v>
      </c>
      <c r="K2839" s="602" t="s">
        <v>497</v>
      </c>
      <c r="L2839" s="602" t="s">
        <v>498</v>
      </c>
      <c r="M2839" s="602" t="s">
        <v>499</v>
      </c>
      <c r="N2839" s="602" t="s">
        <v>499</v>
      </c>
      <c r="O2839" s="602" t="s">
        <v>499</v>
      </c>
      <c r="P2839" s="602" t="s">
        <v>499</v>
      </c>
      <c r="Q2839" s="602" t="s">
        <v>499</v>
      </c>
      <c r="R2839" s="602" t="s">
        <v>498</v>
      </c>
      <c r="S2839" s="602" t="s">
        <v>498</v>
      </c>
      <c r="T2839" s="602" t="s">
        <v>498</v>
      </c>
      <c r="U2839" s="602" t="s">
        <v>498</v>
      </c>
      <c r="V2839" s="602" t="s">
        <v>498</v>
      </c>
      <c r="W2839" s="602" t="s">
        <v>498</v>
      </c>
      <c r="X2839" s="602" t="s">
        <v>498</v>
      </c>
    </row>
    <row r="2840" spans="1:24" s="602" customFormat="1">
      <c r="A2840" s="602">
        <v>423227</v>
      </c>
      <c r="B2840" s="602" t="s">
        <v>5842</v>
      </c>
      <c r="C2840" s="602" t="s">
        <v>497</v>
      </c>
      <c r="D2840" s="602" t="s">
        <v>497</v>
      </c>
      <c r="E2840" s="602" t="s">
        <v>499</v>
      </c>
      <c r="F2840" s="602" t="s">
        <v>499</v>
      </c>
      <c r="G2840" s="602" t="s">
        <v>497</v>
      </c>
      <c r="H2840" s="602" t="s">
        <v>497</v>
      </c>
      <c r="I2840" s="602" t="s">
        <v>497</v>
      </c>
      <c r="J2840" s="602" t="s">
        <v>499</v>
      </c>
      <c r="K2840" s="602" t="s">
        <v>497</v>
      </c>
      <c r="L2840" s="602" t="s">
        <v>499</v>
      </c>
      <c r="M2840" s="602" t="s">
        <v>497</v>
      </c>
      <c r="N2840" s="602" t="s">
        <v>499</v>
      </c>
      <c r="O2840" s="602" t="s">
        <v>499</v>
      </c>
      <c r="P2840" s="602" t="s">
        <v>498</v>
      </c>
      <c r="Q2840" s="602" t="s">
        <v>498</v>
      </c>
      <c r="R2840" s="602" t="s">
        <v>498</v>
      </c>
      <c r="S2840" s="602" t="s">
        <v>498</v>
      </c>
      <c r="T2840" s="602" t="s">
        <v>498</v>
      </c>
      <c r="U2840" s="602" t="s">
        <v>498</v>
      </c>
      <c r="V2840" s="602" t="s">
        <v>498</v>
      </c>
      <c r="W2840" s="602" t="s">
        <v>498</v>
      </c>
      <c r="X2840" s="602" t="s">
        <v>498</v>
      </c>
    </row>
    <row r="2841" spans="1:24" s="602" customFormat="1">
      <c r="A2841" s="602">
        <v>421350</v>
      </c>
      <c r="B2841" s="602" t="s">
        <v>5842</v>
      </c>
      <c r="C2841" s="602" t="s">
        <v>497</v>
      </c>
      <c r="D2841" s="602" t="s">
        <v>497</v>
      </c>
      <c r="E2841" s="602" t="s">
        <v>497</v>
      </c>
      <c r="F2841" s="602" t="s">
        <v>497</v>
      </c>
      <c r="G2841" s="602" t="s">
        <v>497</v>
      </c>
      <c r="H2841" s="602" t="s">
        <v>497</v>
      </c>
      <c r="I2841" s="602" t="s">
        <v>497</v>
      </c>
      <c r="J2841" s="602" t="s">
        <v>497</v>
      </c>
      <c r="K2841" s="602" t="s">
        <v>499</v>
      </c>
      <c r="L2841" s="602" t="s">
        <v>498</v>
      </c>
      <c r="M2841" s="602" t="s">
        <v>497</v>
      </c>
      <c r="N2841" s="602" t="s">
        <v>499</v>
      </c>
      <c r="O2841" s="602" t="s">
        <v>499</v>
      </c>
      <c r="P2841" s="602" t="s">
        <v>498</v>
      </c>
      <c r="Q2841" s="602" t="s">
        <v>499</v>
      </c>
      <c r="R2841" s="602" t="s">
        <v>498</v>
      </c>
      <c r="S2841" s="602" t="s">
        <v>499</v>
      </c>
      <c r="T2841" s="602" t="s">
        <v>498</v>
      </c>
      <c r="U2841" s="602" t="s">
        <v>498</v>
      </c>
      <c r="V2841" s="602" t="s">
        <v>498</v>
      </c>
      <c r="W2841" s="602" t="s">
        <v>498</v>
      </c>
      <c r="X2841" s="602" t="s">
        <v>498</v>
      </c>
    </row>
    <row r="2842" spans="1:24" s="602" customFormat="1">
      <c r="A2842" s="602">
        <v>423266</v>
      </c>
      <c r="B2842" s="602" t="s">
        <v>5842</v>
      </c>
      <c r="C2842" s="602" t="s">
        <v>497</v>
      </c>
      <c r="D2842" s="602" t="s">
        <v>497</v>
      </c>
      <c r="E2842" s="602" t="s">
        <v>499</v>
      </c>
      <c r="F2842" s="602" t="s">
        <v>499</v>
      </c>
      <c r="G2842" s="602" t="s">
        <v>499</v>
      </c>
      <c r="H2842" s="602" t="s">
        <v>497</v>
      </c>
      <c r="I2842" s="602" t="s">
        <v>499</v>
      </c>
      <c r="J2842" s="602" t="s">
        <v>499</v>
      </c>
      <c r="K2842" s="602" t="s">
        <v>497</v>
      </c>
      <c r="L2842" s="602" t="s">
        <v>498</v>
      </c>
      <c r="M2842" s="602" t="s">
        <v>499</v>
      </c>
      <c r="N2842" s="602" t="s">
        <v>499</v>
      </c>
      <c r="O2842" s="602" t="s">
        <v>499</v>
      </c>
      <c r="P2842" s="602" t="s">
        <v>499</v>
      </c>
      <c r="Q2842" s="602" t="s">
        <v>499</v>
      </c>
      <c r="R2842" s="602" t="s">
        <v>498</v>
      </c>
      <c r="S2842" s="602" t="s">
        <v>498</v>
      </c>
      <c r="T2842" s="602" t="s">
        <v>498</v>
      </c>
      <c r="U2842" s="602" t="s">
        <v>498</v>
      </c>
      <c r="V2842" s="602" t="s">
        <v>498</v>
      </c>
      <c r="W2842" s="602" t="s">
        <v>498</v>
      </c>
      <c r="X2842" s="602" t="s">
        <v>498</v>
      </c>
    </row>
    <row r="2843" spans="1:24" s="602" customFormat="1">
      <c r="A2843" s="602">
        <v>421367</v>
      </c>
      <c r="B2843" s="602" t="s">
        <v>5842</v>
      </c>
      <c r="C2843" s="602" t="s">
        <v>497</v>
      </c>
      <c r="D2843" s="602" t="s">
        <v>497</v>
      </c>
      <c r="E2843" s="602" t="s">
        <v>497</v>
      </c>
      <c r="F2843" s="602" t="s">
        <v>497</v>
      </c>
      <c r="G2843" s="602" t="s">
        <v>499</v>
      </c>
      <c r="H2843" s="602" t="s">
        <v>497</v>
      </c>
      <c r="I2843" s="602" t="s">
        <v>497</v>
      </c>
      <c r="J2843" s="602" t="s">
        <v>499</v>
      </c>
      <c r="K2843" s="602" t="s">
        <v>497</v>
      </c>
      <c r="L2843" s="602" t="s">
        <v>499</v>
      </c>
      <c r="M2843" s="602" t="s">
        <v>497</v>
      </c>
      <c r="N2843" s="602" t="s">
        <v>498</v>
      </c>
      <c r="O2843" s="602" t="s">
        <v>499</v>
      </c>
      <c r="P2843" s="602" t="s">
        <v>499</v>
      </c>
      <c r="Q2843" s="602" t="s">
        <v>498</v>
      </c>
      <c r="R2843" s="602" t="s">
        <v>499</v>
      </c>
      <c r="S2843" s="602" t="s">
        <v>498</v>
      </c>
      <c r="T2843" s="602" t="s">
        <v>498</v>
      </c>
      <c r="U2843" s="602" t="s">
        <v>498</v>
      </c>
      <c r="V2843" s="602" t="s">
        <v>498</v>
      </c>
      <c r="W2843" s="602" t="s">
        <v>498</v>
      </c>
      <c r="X2843" s="602" t="s">
        <v>498</v>
      </c>
    </row>
    <row r="2844" spans="1:24" s="602" customFormat="1">
      <c r="A2844" s="602">
        <v>423272</v>
      </c>
      <c r="B2844" s="602" t="s">
        <v>5842</v>
      </c>
      <c r="C2844" s="602" t="s">
        <v>497</v>
      </c>
      <c r="D2844" s="602" t="s">
        <v>497</v>
      </c>
      <c r="E2844" s="602" t="s">
        <v>497</v>
      </c>
      <c r="F2844" s="602" t="s">
        <v>499</v>
      </c>
      <c r="G2844" s="602" t="s">
        <v>499</v>
      </c>
      <c r="H2844" s="602" t="s">
        <v>497</v>
      </c>
      <c r="I2844" s="602" t="s">
        <v>497</v>
      </c>
      <c r="J2844" s="602" t="s">
        <v>499</v>
      </c>
      <c r="K2844" s="602" t="s">
        <v>499</v>
      </c>
      <c r="L2844" s="602" t="s">
        <v>498</v>
      </c>
      <c r="M2844" s="602" t="s">
        <v>499</v>
      </c>
      <c r="N2844" s="602" t="s">
        <v>498</v>
      </c>
      <c r="O2844" s="602" t="s">
        <v>498</v>
      </c>
      <c r="P2844" s="602" t="s">
        <v>498</v>
      </c>
      <c r="Q2844" s="602" t="s">
        <v>498</v>
      </c>
      <c r="R2844" s="602" t="s">
        <v>498</v>
      </c>
      <c r="S2844" s="602" t="s">
        <v>498</v>
      </c>
      <c r="T2844" s="602" t="s">
        <v>498</v>
      </c>
      <c r="U2844" s="602" t="s">
        <v>498</v>
      </c>
      <c r="V2844" s="602" t="s">
        <v>498</v>
      </c>
      <c r="W2844" s="602" t="s">
        <v>498</v>
      </c>
      <c r="X2844" s="602" t="s">
        <v>498</v>
      </c>
    </row>
    <row r="2845" spans="1:24" s="602" customFormat="1">
      <c r="A2845" s="602">
        <v>423286</v>
      </c>
      <c r="B2845" s="602" t="s">
        <v>5842</v>
      </c>
      <c r="C2845" s="602" t="s">
        <v>497</v>
      </c>
      <c r="D2845" s="602" t="s">
        <v>497</v>
      </c>
      <c r="E2845" s="602" t="s">
        <v>499</v>
      </c>
      <c r="F2845" s="602" t="s">
        <v>497</v>
      </c>
      <c r="G2845" s="602" t="s">
        <v>497</v>
      </c>
      <c r="H2845" s="602" t="s">
        <v>499</v>
      </c>
      <c r="I2845" s="602" t="s">
        <v>499</v>
      </c>
      <c r="J2845" s="602" t="s">
        <v>499</v>
      </c>
      <c r="K2845" s="602" t="s">
        <v>498</v>
      </c>
      <c r="L2845" s="602" t="s">
        <v>499</v>
      </c>
      <c r="M2845" s="602" t="s">
        <v>499</v>
      </c>
      <c r="N2845" s="602" t="s">
        <v>499</v>
      </c>
      <c r="O2845" s="602" t="s">
        <v>499</v>
      </c>
      <c r="P2845" s="602" t="s">
        <v>498</v>
      </c>
      <c r="Q2845" s="602" t="s">
        <v>498</v>
      </c>
      <c r="R2845" s="602" t="s">
        <v>498</v>
      </c>
      <c r="S2845" s="602" t="s">
        <v>498</v>
      </c>
      <c r="T2845" s="602" t="s">
        <v>498</v>
      </c>
      <c r="U2845" s="602" t="s">
        <v>498</v>
      </c>
      <c r="V2845" s="602" t="s">
        <v>498</v>
      </c>
      <c r="W2845" s="602" t="s">
        <v>498</v>
      </c>
      <c r="X2845" s="602" t="s">
        <v>498</v>
      </c>
    </row>
    <row r="2846" spans="1:24" s="602" customFormat="1">
      <c r="A2846" s="602">
        <v>423290</v>
      </c>
      <c r="B2846" s="602" t="s">
        <v>5842</v>
      </c>
      <c r="C2846" s="602" t="s">
        <v>497</v>
      </c>
      <c r="D2846" s="602" t="s">
        <v>497</v>
      </c>
      <c r="E2846" s="602" t="s">
        <v>499</v>
      </c>
      <c r="F2846" s="602" t="s">
        <v>499</v>
      </c>
      <c r="G2846" s="602" t="s">
        <v>499</v>
      </c>
      <c r="H2846" s="602" t="s">
        <v>499</v>
      </c>
      <c r="I2846" s="602" t="s">
        <v>499</v>
      </c>
      <c r="J2846" s="602" t="s">
        <v>497</v>
      </c>
      <c r="K2846" s="602" t="s">
        <v>499</v>
      </c>
      <c r="L2846" s="602" t="s">
        <v>498</v>
      </c>
      <c r="M2846" s="602" t="s">
        <v>499</v>
      </c>
      <c r="N2846" s="602" t="s">
        <v>499</v>
      </c>
      <c r="O2846" s="602" t="s">
        <v>498</v>
      </c>
      <c r="P2846" s="602" t="s">
        <v>498</v>
      </c>
      <c r="Q2846" s="602" t="s">
        <v>498</v>
      </c>
      <c r="R2846" s="602" t="s">
        <v>498</v>
      </c>
      <c r="S2846" s="602" t="s">
        <v>498</v>
      </c>
      <c r="T2846" s="602" t="s">
        <v>498</v>
      </c>
      <c r="U2846" s="602" t="s">
        <v>498</v>
      </c>
      <c r="V2846" s="602" t="s">
        <v>498</v>
      </c>
      <c r="W2846" s="602" t="s">
        <v>498</v>
      </c>
      <c r="X2846" s="602" t="s">
        <v>498</v>
      </c>
    </row>
    <row r="2847" spans="1:24" s="602" customFormat="1">
      <c r="A2847" s="602">
        <v>423319</v>
      </c>
      <c r="B2847" s="602" t="s">
        <v>5842</v>
      </c>
      <c r="C2847" s="602" t="s">
        <v>497</v>
      </c>
      <c r="D2847" s="602" t="s">
        <v>497</v>
      </c>
      <c r="E2847" s="602" t="s">
        <v>499</v>
      </c>
      <c r="F2847" s="602" t="s">
        <v>499</v>
      </c>
      <c r="G2847" s="602" t="s">
        <v>499</v>
      </c>
      <c r="H2847" s="602" t="s">
        <v>497</v>
      </c>
      <c r="I2847" s="602" t="s">
        <v>499</v>
      </c>
      <c r="J2847" s="602" t="s">
        <v>497</v>
      </c>
      <c r="K2847" s="602" t="s">
        <v>499</v>
      </c>
      <c r="L2847" s="602" t="s">
        <v>499</v>
      </c>
      <c r="M2847" s="602" t="s">
        <v>499</v>
      </c>
      <c r="N2847" s="602" t="s">
        <v>498</v>
      </c>
      <c r="O2847" s="602" t="s">
        <v>498</v>
      </c>
      <c r="P2847" s="602" t="s">
        <v>498</v>
      </c>
      <c r="Q2847" s="602" t="s">
        <v>498</v>
      </c>
      <c r="R2847" s="602" t="s">
        <v>498</v>
      </c>
      <c r="S2847" s="602" t="s">
        <v>498</v>
      </c>
      <c r="T2847" s="602" t="s">
        <v>498</v>
      </c>
      <c r="U2847" s="602" t="s">
        <v>498</v>
      </c>
      <c r="V2847" s="602" t="s">
        <v>498</v>
      </c>
      <c r="W2847" s="602" t="s">
        <v>498</v>
      </c>
      <c r="X2847" s="602" t="s">
        <v>498</v>
      </c>
    </row>
    <row r="2848" spans="1:24" s="602" customFormat="1">
      <c r="A2848" s="602">
        <v>421425</v>
      </c>
      <c r="B2848" s="602" t="s">
        <v>5842</v>
      </c>
      <c r="C2848" s="602" t="s">
        <v>497</v>
      </c>
      <c r="D2848" s="602" t="s">
        <v>497</v>
      </c>
      <c r="E2848" s="602" t="s">
        <v>497</v>
      </c>
      <c r="F2848" s="602" t="s">
        <v>497</v>
      </c>
      <c r="G2848" s="602" t="s">
        <v>499</v>
      </c>
      <c r="H2848" s="602" t="s">
        <v>497</v>
      </c>
      <c r="I2848" s="602" t="s">
        <v>499</v>
      </c>
      <c r="J2848" s="602" t="s">
        <v>499</v>
      </c>
      <c r="K2848" s="602" t="s">
        <v>499</v>
      </c>
      <c r="L2848" s="602" t="s">
        <v>498</v>
      </c>
      <c r="M2848" s="602" t="s">
        <v>497</v>
      </c>
      <c r="N2848" s="602" t="s">
        <v>498</v>
      </c>
      <c r="O2848" s="602" t="s">
        <v>498</v>
      </c>
      <c r="P2848" s="602" t="s">
        <v>498</v>
      </c>
      <c r="Q2848" s="602" t="s">
        <v>498</v>
      </c>
      <c r="R2848" s="602" t="s">
        <v>498</v>
      </c>
      <c r="S2848" s="602" t="s">
        <v>498</v>
      </c>
      <c r="T2848" s="602" t="s">
        <v>498</v>
      </c>
      <c r="U2848" s="602" t="s">
        <v>498</v>
      </c>
      <c r="V2848" s="602" t="s">
        <v>498</v>
      </c>
      <c r="W2848" s="602" t="s">
        <v>498</v>
      </c>
      <c r="X2848" s="602" t="s">
        <v>498</v>
      </c>
    </row>
    <row r="2849" spans="1:24" s="602" customFormat="1">
      <c r="A2849" s="602">
        <v>423328</v>
      </c>
      <c r="B2849" s="602" t="s">
        <v>5842</v>
      </c>
      <c r="C2849" s="602" t="s">
        <v>497</v>
      </c>
      <c r="D2849" s="602" t="s">
        <v>497</v>
      </c>
      <c r="E2849" s="602" t="s">
        <v>497</v>
      </c>
      <c r="F2849" s="602" t="s">
        <v>499</v>
      </c>
      <c r="G2849" s="602" t="s">
        <v>497</v>
      </c>
      <c r="H2849" s="602" t="s">
        <v>499</v>
      </c>
      <c r="I2849" s="602" t="s">
        <v>497</v>
      </c>
      <c r="J2849" s="602" t="s">
        <v>499</v>
      </c>
      <c r="K2849" s="602" t="s">
        <v>497</v>
      </c>
      <c r="L2849" s="602" t="s">
        <v>498</v>
      </c>
      <c r="M2849" s="602" t="s">
        <v>497</v>
      </c>
      <c r="N2849" s="602" t="s">
        <v>499</v>
      </c>
      <c r="O2849" s="602" t="s">
        <v>499</v>
      </c>
      <c r="P2849" s="602" t="s">
        <v>498</v>
      </c>
      <c r="Q2849" s="602" t="s">
        <v>498</v>
      </c>
      <c r="R2849" s="602" t="s">
        <v>498</v>
      </c>
      <c r="S2849" s="602" t="s">
        <v>498</v>
      </c>
      <c r="T2849" s="602" t="s">
        <v>498</v>
      </c>
      <c r="U2849" s="602" t="s">
        <v>498</v>
      </c>
      <c r="V2849" s="602" t="s">
        <v>498</v>
      </c>
      <c r="W2849" s="602" t="s">
        <v>498</v>
      </c>
      <c r="X2849" s="602" t="s">
        <v>498</v>
      </c>
    </row>
    <row r="2850" spans="1:24" s="602" customFormat="1">
      <c r="A2850" s="602">
        <v>421459</v>
      </c>
      <c r="B2850" s="602" t="s">
        <v>5842</v>
      </c>
      <c r="C2850" s="602" t="s">
        <v>497</v>
      </c>
      <c r="D2850" s="602" t="s">
        <v>497</v>
      </c>
      <c r="E2850" s="602" t="s">
        <v>497</v>
      </c>
      <c r="F2850" s="602" t="s">
        <v>499</v>
      </c>
      <c r="G2850" s="602" t="s">
        <v>498</v>
      </c>
      <c r="H2850" s="602" t="s">
        <v>498</v>
      </c>
      <c r="I2850" s="602" t="s">
        <v>497</v>
      </c>
      <c r="J2850" s="602" t="s">
        <v>497</v>
      </c>
      <c r="K2850" s="602" t="s">
        <v>499</v>
      </c>
      <c r="L2850" s="602" t="s">
        <v>498</v>
      </c>
      <c r="M2850" s="602" t="s">
        <v>497</v>
      </c>
      <c r="N2850" s="602" t="s">
        <v>499</v>
      </c>
      <c r="O2850" s="602" t="s">
        <v>499</v>
      </c>
      <c r="P2850" s="602" t="s">
        <v>499</v>
      </c>
      <c r="Q2850" s="602" t="s">
        <v>499</v>
      </c>
      <c r="R2850" s="602" t="s">
        <v>498</v>
      </c>
      <c r="S2850" s="602" t="s">
        <v>498</v>
      </c>
      <c r="T2850" s="602" t="s">
        <v>498</v>
      </c>
      <c r="U2850" s="602" t="s">
        <v>498</v>
      </c>
      <c r="V2850" s="602" t="s">
        <v>498</v>
      </c>
      <c r="W2850" s="602" t="s">
        <v>498</v>
      </c>
      <c r="X2850" s="602" t="s">
        <v>498</v>
      </c>
    </row>
    <row r="2851" spans="1:24" s="602" customFormat="1">
      <c r="A2851" s="602">
        <v>423339</v>
      </c>
      <c r="B2851" s="602" t="s">
        <v>5842</v>
      </c>
      <c r="C2851" s="602" t="s">
        <v>497</v>
      </c>
      <c r="D2851" s="602" t="s">
        <v>497</v>
      </c>
      <c r="E2851" s="602" t="s">
        <v>497</v>
      </c>
      <c r="F2851" s="602" t="s">
        <v>497</v>
      </c>
      <c r="G2851" s="602" t="s">
        <v>497</v>
      </c>
      <c r="H2851" s="602" t="s">
        <v>497</v>
      </c>
      <c r="I2851" s="602" t="s">
        <v>499</v>
      </c>
      <c r="J2851" s="602" t="s">
        <v>499</v>
      </c>
      <c r="K2851" s="602" t="s">
        <v>499</v>
      </c>
      <c r="L2851" s="602" t="s">
        <v>498</v>
      </c>
      <c r="M2851" s="602" t="s">
        <v>499</v>
      </c>
      <c r="N2851" s="602" t="s">
        <v>498</v>
      </c>
      <c r="O2851" s="602" t="s">
        <v>499</v>
      </c>
      <c r="P2851" s="602" t="s">
        <v>499</v>
      </c>
      <c r="Q2851" s="602" t="s">
        <v>498</v>
      </c>
      <c r="R2851" s="602" t="s">
        <v>498</v>
      </c>
      <c r="S2851" s="602" t="s">
        <v>498</v>
      </c>
      <c r="T2851" s="602" t="s">
        <v>498</v>
      </c>
      <c r="U2851" s="602" t="s">
        <v>498</v>
      </c>
      <c r="V2851" s="602" t="s">
        <v>498</v>
      </c>
      <c r="W2851" s="602" t="s">
        <v>498</v>
      </c>
      <c r="X2851" s="602" t="s">
        <v>498</v>
      </c>
    </row>
    <row r="2852" spans="1:24" s="602" customFormat="1">
      <c r="A2852" s="602">
        <v>421471</v>
      </c>
      <c r="B2852" s="602" t="s">
        <v>5842</v>
      </c>
      <c r="C2852" s="602" t="s">
        <v>497</v>
      </c>
      <c r="D2852" s="602" t="s">
        <v>497</v>
      </c>
      <c r="E2852" s="602" t="s">
        <v>499</v>
      </c>
      <c r="F2852" s="602" t="s">
        <v>497</v>
      </c>
      <c r="G2852" s="602" t="s">
        <v>497</v>
      </c>
      <c r="H2852" s="602" t="s">
        <v>497</v>
      </c>
      <c r="I2852" s="602" t="s">
        <v>499</v>
      </c>
      <c r="J2852" s="602" t="s">
        <v>497</v>
      </c>
      <c r="K2852" s="602" t="s">
        <v>499</v>
      </c>
      <c r="L2852" s="602" t="s">
        <v>498</v>
      </c>
      <c r="M2852" s="602" t="s">
        <v>499</v>
      </c>
      <c r="N2852" s="602" t="s">
        <v>499</v>
      </c>
      <c r="O2852" s="602" t="s">
        <v>499</v>
      </c>
      <c r="P2852" s="602" t="s">
        <v>499</v>
      </c>
      <c r="Q2852" s="602" t="s">
        <v>499</v>
      </c>
      <c r="R2852" s="602" t="s">
        <v>498</v>
      </c>
      <c r="S2852" s="602" t="s">
        <v>498</v>
      </c>
      <c r="T2852" s="602" t="s">
        <v>498</v>
      </c>
      <c r="U2852" s="602" t="s">
        <v>498</v>
      </c>
      <c r="V2852" s="602" t="s">
        <v>498</v>
      </c>
      <c r="W2852" s="602" t="s">
        <v>498</v>
      </c>
      <c r="X2852" s="602" t="s">
        <v>498</v>
      </c>
    </row>
    <row r="2853" spans="1:24" s="602" customFormat="1">
      <c r="A2853" s="602">
        <v>423359</v>
      </c>
      <c r="B2853" s="602" t="s">
        <v>5842</v>
      </c>
      <c r="C2853" s="602" t="s">
        <v>497</v>
      </c>
      <c r="D2853" s="602" t="s">
        <v>497</v>
      </c>
      <c r="E2853" s="602" t="s">
        <v>497</v>
      </c>
      <c r="F2853" s="602" t="s">
        <v>497</v>
      </c>
      <c r="G2853" s="602" t="s">
        <v>499</v>
      </c>
      <c r="H2853" s="602" t="s">
        <v>499</v>
      </c>
      <c r="I2853" s="602" t="s">
        <v>499</v>
      </c>
      <c r="J2853" s="602" t="s">
        <v>497</v>
      </c>
      <c r="K2853" s="602" t="s">
        <v>497</v>
      </c>
      <c r="L2853" s="602" t="s">
        <v>499</v>
      </c>
      <c r="M2853" s="602" t="s">
        <v>497</v>
      </c>
      <c r="N2853" s="602" t="s">
        <v>498</v>
      </c>
      <c r="O2853" s="602" t="s">
        <v>499</v>
      </c>
      <c r="P2853" s="602" t="s">
        <v>498</v>
      </c>
      <c r="Q2853" s="602" t="s">
        <v>499</v>
      </c>
      <c r="R2853" s="602" t="s">
        <v>498</v>
      </c>
      <c r="S2853" s="602" t="s">
        <v>499</v>
      </c>
      <c r="T2853" s="602" t="s">
        <v>498</v>
      </c>
      <c r="U2853" s="602" t="s">
        <v>498</v>
      </c>
      <c r="V2853" s="602" t="s">
        <v>498</v>
      </c>
      <c r="W2853" s="602" t="s">
        <v>498</v>
      </c>
      <c r="X2853" s="602" t="s">
        <v>498</v>
      </c>
    </row>
    <row r="2854" spans="1:24" s="602" customFormat="1">
      <c r="A2854" s="602">
        <v>421488</v>
      </c>
      <c r="B2854" s="602" t="s">
        <v>5842</v>
      </c>
      <c r="C2854" s="602" t="s">
        <v>497</v>
      </c>
      <c r="D2854" s="602" t="s">
        <v>497</v>
      </c>
      <c r="E2854" s="602" t="s">
        <v>499</v>
      </c>
      <c r="F2854" s="602" t="s">
        <v>499</v>
      </c>
      <c r="G2854" s="602" t="s">
        <v>499</v>
      </c>
      <c r="H2854" s="602" t="s">
        <v>499</v>
      </c>
      <c r="I2854" s="602" t="s">
        <v>497</v>
      </c>
      <c r="J2854" s="602" t="s">
        <v>497</v>
      </c>
      <c r="K2854" s="602" t="s">
        <v>499</v>
      </c>
      <c r="L2854" s="602" t="s">
        <v>499</v>
      </c>
      <c r="M2854" s="602" t="s">
        <v>497</v>
      </c>
      <c r="N2854" s="602" t="s">
        <v>498</v>
      </c>
      <c r="O2854" s="602" t="s">
        <v>499</v>
      </c>
      <c r="P2854" s="602" t="s">
        <v>499</v>
      </c>
      <c r="Q2854" s="602" t="s">
        <v>499</v>
      </c>
      <c r="R2854" s="602" t="s">
        <v>498</v>
      </c>
      <c r="S2854" s="602" t="s">
        <v>499</v>
      </c>
      <c r="T2854" s="602" t="s">
        <v>498</v>
      </c>
      <c r="U2854" s="602" t="s">
        <v>498</v>
      </c>
      <c r="V2854" s="602" t="s">
        <v>498</v>
      </c>
      <c r="W2854" s="602" t="s">
        <v>498</v>
      </c>
      <c r="X2854" s="602" t="s">
        <v>498</v>
      </c>
    </row>
    <row r="2855" spans="1:24" s="602" customFormat="1">
      <c r="A2855" s="602">
        <v>421502</v>
      </c>
      <c r="B2855" s="602" t="s">
        <v>5842</v>
      </c>
      <c r="C2855" s="602" t="s">
        <v>497</v>
      </c>
      <c r="D2855" s="602" t="s">
        <v>497</v>
      </c>
      <c r="E2855" s="602" t="s">
        <v>497</v>
      </c>
      <c r="F2855" s="602" t="s">
        <v>497</v>
      </c>
      <c r="G2855" s="602" t="s">
        <v>497</v>
      </c>
      <c r="H2855" s="602" t="s">
        <v>497</v>
      </c>
      <c r="I2855" s="602" t="s">
        <v>497</v>
      </c>
      <c r="J2855" s="602" t="s">
        <v>497</v>
      </c>
      <c r="K2855" s="602" t="s">
        <v>497</v>
      </c>
      <c r="L2855" s="602" t="s">
        <v>499</v>
      </c>
      <c r="M2855" s="602" t="s">
        <v>499</v>
      </c>
      <c r="N2855" s="602" t="s">
        <v>499</v>
      </c>
      <c r="O2855" s="602" t="s">
        <v>499</v>
      </c>
      <c r="P2855" s="602" t="s">
        <v>498</v>
      </c>
      <c r="Q2855" s="602" t="s">
        <v>498</v>
      </c>
      <c r="R2855" s="602" t="s">
        <v>498</v>
      </c>
      <c r="S2855" s="602" t="s">
        <v>499</v>
      </c>
      <c r="T2855" s="602" t="s">
        <v>498</v>
      </c>
      <c r="U2855" s="602" t="s">
        <v>498</v>
      </c>
      <c r="V2855" s="602" t="s">
        <v>498</v>
      </c>
      <c r="W2855" s="602" t="s">
        <v>498</v>
      </c>
      <c r="X2855" s="602" t="s">
        <v>498</v>
      </c>
    </row>
    <row r="2856" spans="1:24" s="602" customFormat="1">
      <c r="A2856" s="602">
        <v>421504</v>
      </c>
      <c r="B2856" s="602" t="s">
        <v>5842</v>
      </c>
      <c r="C2856" s="602" t="s">
        <v>497</v>
      </c>
      <c r="D2856" s="602" t="s">
        <v>497</v>
      </c>
      <c r="E2856" s="602" t="s">
        <v>497</v>
      </c>
      <c r="F2856" s="602" t="s">
        <v>497</v>
      </c>
      <c r="G2856" s="602" t="s">
        <v>497</v>
      </c>
      <c r="H2856" s="602" t="s">
        <v>497</v>
      </c>
      <c r="I2856" s="602" t="s">
        <v>499</v>
      </c>
      <c r="J2856" s="602" t="s">
        <v>499</v>
      </c>
      <c r="K2856" s="602" t="s">
        <v>497</v>
      </c>
      <c r="L2856" s="602" t="s">
        <v>499</v>
      </c>
      <c r="M2856" s="602" t="s">
        <v>497</v>
      </c>
      <c r="N2856" s="602" t="s">
        <v>499</v>
      </c>
      <c r="O2856" s="602" t="s">
        <v>498</v>
      </c>
      <c r="P2856" s="602" t="s">
        <v>498</v>
      </c>
      <c r="Q2856" s="602" t="s">
        <v>498</v>
      </c>
      <c r="R2856" s="602" t="s">
        <v>498</v>
      </c>
      <c r="S2856" s="602" t="s">
        <v>499</v>
      </c>
      <c r="T2856" s="602" t="s">
        <v>498</v>
      </c>
      <c r="U2856" s="602" t="s">
        <v>498</v>
      </c>
      <c r="V2856" s="602" t="s">
        <v>498</v>
      </c>
      <c r="W2856" s="602" t="s">
        <v>498</v>
      </c>
      <c r="X2856" s="602" t="s">
        <v>498</v>
      </c>
    </row>
    <row r="2857" spans="1:24" s="602" customFormat="1">
      <c r="A2857" s="602">
        <v>423380</v>
      </c>
      <c r="B2857" s="602" t="s">
        <v>5842</v>
      </c>
      <c r="C2857" s="602" t="s">
        <v>497</v>
      </c>
      <c r="D2857" s="602" t="s">
        <v>497</v>
      </c>
      <c r="E2857" s="602" t="s">
        <v>497</v>
      </c>
      <c r="F2857" s="602" t="s">
        <v>497</v>
      </c>
      <c r="G2857" s="602" t="s">
        <v>497</v>
      </c>
      <c r="H2857" s="602" t="s">
        <v>497</v>
      </c>
      <c r="I2857" s="602" t="s">
        <v>497</v>
      </c>
      <c r="J2857" s="602" t="s">
        <v>497</v>
      </c>
      <c r="K2857" s="602" t="s">
        <v>497</v>
      </c>
      <c r="L2857" s="602" t="s">
        <v>498</v>
      </c>
      <c r="M2857" s="602" t="s">
        <v>499</v>
      </c>
      <c r="N2857" s="602" t="s">
        <v>499</v>
      </c>
      <c r="O2857" s="602" t="s">
        <v>499</v>
      </c>
      <c r="P2857" s="602" t="s">
        <v>499</v>
      </c>
      <c r="Q2857" s="602" t="s">
        <v>499</v>
      </c>
      <c r="R2857" s="602" t="s">
        <v>498</v>
      </c>
      <c r="S2857" s="602" t="s">
        <v>498</v>
      </c>
      <c r="T2857" s="602" t="s">
        <v>498</v>
      </c>
      <c r="U2857" s="602" t="s">
        <v>498</v>
      </c>
      <c r="V2857" s="602" t="s">
        <v>498</v>
      </c>
      <c r="W2857" s="602" t="s">
        <v>498</v>
      </c>
      <c r="X2857" s="602" t="s">
        <v>498</v>
      </c>
    </row>
    <row r="2858" spans="1:24" s="602" customFormat="1">
      <c r="A2858" s="602">
        <v>421517</v>
      </c>
      <c r="B2858" s="602" t="s">
        <v>5842</v>
      </c>
      <c r="C2858" s="602" t="s">
        <v>497</v>
      </c>
      <c r="D2858" s="602" t="s">
        <v>497</v>
      </c>
      <c r="E2858" s="602" t="s">
        <v>497</v>
      </c>
      <c r="F2858" s="602" t="s">
        <v>497</v>
      </c>
      <c r="G2858" s="602" t="s">
        <v>499</v>
      </c>
      <c r="H2858" s="602" t="s">
        <v>499</v>
      </c>
      <c r="I2858" s="602" t="s">
        <v>499</v>
      </c>
      <c r="J2858" s="602" t="s">
        <v>497</v>
      </c>
      <c r="K2858" s="602" t="s">
        <v>497</v>
      </c>
      <c r="L2858" s="602" t="s">
        <v>499</v>
      </c>
      <c r="M2858" s="602" t="s">
        <v>499</v>
      </c>
      <c r="N2858" s="602" t="s">
        <v>499</v>
      </c>
      <c r="O2858" s="602" t="s">
        <v>499</v>
      </c>
      <c r="P2858" s="602" t="s">
        <v>498</v>
      </c>
      <c r="Q2858" s="602" t="s">
        <v>498</v>
      </c>
      <c r="R2858" s="602" t="s">
        <v>498</v>
      </c>
      <c r="S2858" s="602" t="s">
        <v>498</v>
      </c>
      <c r="T2858" s="602" t="s">
        <v>498</v>
      </c>
      <c r="U2858" s="602" t="s">
        <v>498</v>
      </c>
      <c r="V2858" s="602" t="s">
        <v>498</v>
      </c>
      <c r="W2858" s="602" t="s">
        <v>498</v>
      </c>
      <c r="X2858" s="602" t="s">
        <v>498</v>
      </c>
    </row>
    <row r="2859" spans="1:24" s="602" customFormat="1">
      <c r="A2859" s="602">
        <v>421538</v>
      </c>
      <c r="B2859" s="602" t="s">
        <v>5842</v>
      </c>
      <c r="C2859" s="602" t="s">
        <v>497</v>
      </c>
      <c r="D2859" s="602" t="s">
        <v>497</v>
      </c>
      <c r="E2859" s="602" t="s">
        <v>499</v>
      </c>
      <c r="F2859" s="602" t="s">
        <v>497</v>
      </c>
      <c r="G2859" s="602" t="s">
        <v>497</v>
      </c>
      <c r="H2859" s="602" t="s">
        <v>498</v>
      </c>
      <c r="I2859" s="602" t="s">
        <v>497</v>
      </c>
      <c r="J2859" s="602" t="s">
        <v>497</v>
      </c>
      <c r="K2859" s="602" t="s">
        <v>497</v>
      </c>
      <c r="L2859" s="602" t="s">
        <v>498</v>
      </c>
      <c r="M2859" s="602" t="s">
        <v>497</v>
      </c>
      <c r="N2859" s="602" t="s">
        <v>499</v>
      </c>
      <c r="O2859" s="602" t="s">
        <v>499</v>
      </c>
      <c r="P2859" s="602" t="s">
        <v>499</v>
      </c>
      <c r="Q2859" s="602" t="s">
        <v>499</v>
      </c>
      <c r="R2859" s="602" t="s">
        <v>498</v>
      </c>
      <c r="S2859" s="602" t="s">
        <v>498</v>
      </c>
      <c r="T2859" s="602" t="s">
        <v>498</v>
      </c>
      <c r="U2859" s="602" t="s">
        <v>498</v>
      </c>
      <c r="V2859" s="602" t="s">
        <v>498</v>
      </c>
      <c r="W2859" s="602" t="s">
        <v>498</v>
      </c>
      <c r="X2859" s="602" t="s">
        <v>498</v>
      </c>
    </row>
    <row r="2860" spans="1:24" s="602" customFormat="1">
      <c r="A2860" s="602">
        <v>423425</v>
      </c>
      <c r="B2860" s="602" t="s">
        <v>5842</v>
      </c>
      <c r="C2860" s="602" t="s">
        <v>497</v>
      </c>
      <c r="D2860" s="602" t="s">
        <v>497</v>
      </c>
      <c r="E2860" s="602" t="s">
        <v>499</v>
      </c>
      <c r="F2860" s="602" t="s">
        <v>499</v>
      </c>
      <c r="G2860" s="602" t="s">
        <v>499</v>
      </c>
      <c r="H2860" s="602" t="s">
        <v>499</v>
      </c>
      <c r="I2860" s="602" t="s">
        <v>497</v>
      </c>
      <c r="J2860" s="602" t="s">
        <v>499</v>
      </c>
      <c r="K2860" s="602" t="s">
        <v>497</v>
      </c>
      <c r="L2860" s="602" t="s">
        <v>498</v>
      </c>
      <c r="M2860" s="602" t="s">
        <v>499</v>
      </c>
      <c r="N2860" s="602" t="s">
        <v>498</v>
      </c>
      <c r="O2860" s="602" t="s">
        <v>499</v>
      </c>
      <c r="P2860" s="602" t="s">
        <v>499</v>
      </c>
      <c r="Q2860" s="602" t="s">
        <v>498</v>
      </c>
      <c r="R2860" s="602" t="s">
        <v>498</v>
      </c>
      <c r="S2860" s="602" t="s">
        <v>498</v>
      </c>
      <c r="T2860" s="602" t="s">
        <v>498</v>
      </c>
      <c r="U2860" s="602" t="s">
        <v>498</v>
      </c>
      <c r="V2860" s="602" t="s">
        <v>498</v>
      </c>
      <c r="W2860" s="602" t="s">
        <v>498</v>
      </c>
      <c r="X2860" s="602" t="s">
        <v>498</v>
      </c>
    </row>
    <row r="2861" spans="1:24" s="602" customFormat="1">
      <c r="A2861" s="602">
        <v>421573</v>
      </c>
      <c r="B2861" s="602" t="s">
        <v>5842</v>
      </c>
      <c r="C2861" s="602" t="s">
        <v>497</v>
      </c>
      <c r="D2861" s="602" t="s">
        <v>497</v>
      </c>
      <c r="E2861" s="602" t="s">
        <v>497</v>
      </c>
      <c r="F2861" s="602" t="s">
        <v>497</v>
      </c>
      <c r="G2861" s="602" t="s">
        <v>497</v>
      </c>
      <c r="H2861" s="602" t="s">
        <v>498</v>
      </c>
      <c r="I2861" s="602" t="s">
        <v>499</v>
      </c>
      <c r="J2861" s="602" t="s">
        <v>499</v>
      </c>
      <c r="K2861" s="602" t="s">
        <v>498</v>
      </c>
      <c r="L2861" s="602" t="s">
        <v>499</v>
      </c>
      <c r="M2861" s="602" t="s">
        <v>499</v>
      </c>
      <c r="N2861" s="602" t="s">
        <v>499</v>
      </c>
      <c r="O2861" s="602" t="s">
        <v>499</v>
      </c>
      <c r="P2861" s="602" t="s">
        <v>499</v>
      </c>
      <c r="Q2861" s="602" t="s">
        <v>499</v>
      </c>
      <c r="R2861" s="602" t="s">
        <v>499</v>
      </c>
      <c r="S2861" s="602" t="s">
        <v>499</v>
      </c>
      <c r="T2861" s="602" t="s">
        <v>498</v>
      </c>
      <c r="U2861" s="602" t="s">
        <v>498</v>
      </c>
      <c r="V2861" s="602" t="s">
        <v>498</v>
      </c>
      <c r="W2861" s="602" t="s">
        <v>498</v>
      </c>
      <c r="X2861" s="602" t="s">
        <v>498</v>
      </c>
    </row>
    <row r="2862" spans="1:24" s="602" customFormat="1">
      <c r="A2862" s="602">
        <v>421587</v>
      </c>
      <c r="B2862" s="602" t="s">
        <v>5842</v>
      </c>
      <c r="C2862" s="602" t="s">
        <v>497</v>
      </c>
      <c r="D2862" s="602" t="s">
        <v>497</v>
      </c>
      <c r="E2862" s="602" t="s">
        <v>497</v>
      </c>
      <c r="F2862" s="602" t="s">
        <v>499</v>
      </c>
      <c r="G2862" s="602" t="s">
        <v>499</v>
      </c>
      <c r="H2862" s="602" t="s">
        <v>497</v>
      </c>
      <c r="I2862" s="602" t="s">
        <v>498</v>
      </c>
      <c r="J2862" s="602" t="s">
        <v>497</v>
      </c>
      <c r="K2862" s="602" t="s">
        <v>497</v>
      </c>
      <c r="L2862" s="602" t="s">
        <v>497</v>
      </c>
      <c r="M2862" s="602" t="s">
        <v>497</v>
      </c>
      <c r="N2862" s="602" t="s">
        <v>498</v>
      </c>
      <c r="O2862" s="602" t="s">
        <v>499</v>
      </c>
      <c r="P2862" s="602" t="s">
        <v>499</v>
      </c>
      <c r="Q2862" s="602" t="s">
        <v>498</v>
      </c>
      <c r="R2862" s="602" t="s">
        <v>499</v>
      </c>
      <c r="S2862" s="602" t="s">
        <v>499</v>
      </c>
      <c r="T2862" s="602" t="s">
        <v>498</v>
      </c>
      <c r="U2862" s="602" t="s">
        <v>498</v>
      </c>
      <c r="V2862" s="602" t="s">
        <v>498</v>
      </c>
      <c r="W2862" s="602" t="s">
        <v>498</v>
      </c>
      <c r="X2862" s="602" t="s">
        <v>498</v>
      </c>
    </row>
    <row r="2863" spans="1:24" s="602" customFormat="1">
      <c r="A2863" s="602">
        <v>421594</v>
      </c>
      <c r="B2863" s="602" t="s">
        <v>5842</v>
      </c>
      <c r="C2863" s="602" t="s">
        <v>497</v>
      </c>
      <c r="D2863" s="602" t="s">
        <v>497</v>
      </c>
      <c r="E2863" s="602" t="s">
        <v>497</v>
      </c>
      <c r="F2863" s="602" t="s">
        <v>497</v>
      </c>
      <c r="G2863" s="602" t="s">
        <v>497</v>
      </c>
      <c r="H2863" s="602" t="s">
        <v>497</v>
      </c>
      <c r="I2863" s="602" t="s">
        <v>499</v>
      </c>
      <c r="J2863" s="602" t="s">
        <v>499</v>
      </c>
      <c r="K2863" s="602" t="s">
        <v>497</v>
      </c>
      <c r="L2863" s="602" t="s">
        <v>499</v>
      </c>
      <c r="M2863" s="602" t="s">
        <v>497</v>
      </c>
      <c r="N2863" s="602" t="s">
        <v>498</v>
      </c>
      <c r="O2863" s="602" t="s">
        <v>499</v>
      </c>
      <c r="P2863" s="602" t="s">
        <v>498</v>
      </c>
      <c r="Q2863" s="602" t="s">
        <v>498</v>
      </c>
      <c r="R2863" s="602" t="s">
        <v>498</v>
      </c>
      <c r="S2863" s="602" t="s">
        <v>499</v>
      </c>
      <c r="T2863" s="602" t="s">
        <v>498</v>
      </c>
      <c r="U2863" s="602" t="s">
        <v>498</v>
      </c>
      <c r="V2863" s="602" t="s">
        <v>498</v>
      </c>
      <c r="W2863" s="602" t="s">
        <v>498</v>
      </c>
      <c r="X2863" s="602" t="s">
        <v>498</v>
      </c>
    </row>
    <row r="2864" spans="1:24" s="602" customFormat="1">
      <c r="A2864" s="602">
        <v>423455</v>
      </c>
      <c r="B2864" s="602" t="s">
        <v>5842</v>
      </c>
      <c r="C2864" s="602" t="s">
        <v>497</v>
      </c>
      <c r="D2864" s="602" t="s">
        <v>497</v>
      </c>
      <c r="E2864" s="602" t="s">
        <v>499</v>
      </c>
      <c r="F2864" s="602" t="s">
        <v>499</v>
      </c>
      <c r="G2864" s="602" t="s">
        <v>499</v>
      </c>
      <c r="H2864" s="602" t="s">
        <v>499</v>
      </c>
      <c r="I2864" s="602" t="s">
        <v>497</v>
      </c>
      <c r="J2864" s="602" t="s">
        <v>499</v>
      </c>
      <c r="K2864" s="602" t="s">
        <v>499</v>
      </c>
      <c r="L2864" s="602" t="s">
        <v>498</v>
      </c>
      <c r="M2864" s="602" t="s">
        <v>497</v>
      </c>
      <c r="N2864" s="602" t="s">
        <v>499</v>
      </c>
      <c r="O2864" s="602" t="s">
        <v>499</v>
      </c>
      <c r="P2864" s="602" t="s">
        <v>499</v>
      </c>
      <c r="Q2864" s="602" t="s">
        <v>499</v>
      </c>
      <c r="R2864" s="602" t="s">
        <v>498</v>
      </c>
      <c r="S2864" s="602" t="s">
        <v>499</v>
      </c>
      <c r="T2864" s="602" t="s">
        <v>498</v>
      </c>
      <c r="U2864" s="602" t="s">
        <v>498</v>
      </c>
      <c r="V2864" s="602" t="s">
        <v>498</v>
      </c>
      <c r="W2864" s="602" t="s">
        <v>498</v>
      </c>
      <c r="X2864" s="602" t="s">
        <v>498</v>
      </c>
    </row>
    <row r="2865" spans="1:24" s="602" customFormat="1">
      <c r="A2865" s="602">
        <v>421607</v>
      </c>
      <c r="B2865" s="602" t="s">
        <v>5842</v>
      </c>
      <c r="C2865" s="602" t="s">
        <v>497</v>
      </c>
      <c r="D2865" s="602" t="s">
        <v>497</v>
      </c>
      <c r="E2865" s="602" t="s">
        <v>497</v>
      </c>
      <c r="F2865" s="602" t="s">
        <v>497</v>
      </c>
      <c r="G2865" s="602" t="s">
        <v>497</v>
      </c>
      <c r="H2865" s="602" t="s">
        <v>497</v>
      </c>
      <c r="I2865" s="602" t="s">
        <v>497</v>
      </c>
      <c r="J2865" s="602" t="s">
        <v>499</v>
      </c>
      <c r="K2865" s="602" t="s">
        <v>497</v>
      </c>
      <c r="L2865" s="602" t="s">
        <v>499</v>
      </c>
      <c r="M2865" s="602" t="s">
        <v>499</v>
      </c>
      <c r="N2865" s="602" t="s">
        <v>499</v>
      </c>
      <c r="O2865" s="602" t="s">
        <v>499</v>
      </c>
      <c r="P2865" s="602" t="s">
        <v>498</v>
      </c>
      <c r="Q2865" s="602" t="s">
        <v>499</v>
      </c>
      <c r="R2865" s="602" t="s">
        <v>498</v>
      </c>
      <c r="S2865" s="602" t="s">
        <v>499</v>
      </c>
      <c r="T2865" s="602" t="s">
        <v>498</v>
      </c>
      <c r="U2865" s="602" t="s">
        <v>498</v>
      </c>
      <c r="V2865" s="602" t="s">
        <v>498</v>
      </c>
      <c r="W2865" s="602" t="s">
        <v>498</v>
      </c>
      <c r="X2865" s="602" t="s">
        <v>498</v>
      </c>
    </row>
    <row r="2866" spans="1:24" s="602" customFormat="1">
      <c r="A2866" s="602">
        <v>423567</v>
      </c>
      <c r="B2866" s="602" t="s">
        <v>5842</v>
      </c>
      <c r="C2866" s="602" t="s">
        <v>497</v>
      </c>
      <c r="D2866" s="602" t="s">
        <v>497</v>
      </c>
      <c r="E2866" s="602" t="s">
        <v>497</v>
      </c>
      <c r="F2866" s="602" t="s">
        <v>497</v>
      </c>
      <c r="G2866" s="602" t="s">
        <v>497</v>
      </c>
      <c r="H2866" s="602" t="s">
        <v>497</v>
      </c>
      <c r="I2866" s="602" t="s">
        <v>497</v>
      </c>
      <c r="J2866" s="602" t="s">
        <v>499</v>
      </c>
      <c r="K2866" s="602" t="s">
        <v>497</v>
      </c>
      <c r="L2866" s="602" t="s">
        <v>497</v>
      </c>
      <c r="M2866" s="602" t="s">
        <v>499</v>
      </c>
      <c r="N2866" s="602" t="s">
        <v>498</v>
      </c>
      <c r="O2866" s="602" t="s">
        <v>499</v>
      </c>
      <c r="P2866" s="602" t="s">
        <v>498</v>
      </c>
      <c r="Q2866" s="602" t="s">
        <v>499</v>
      </c>
      <c r="R2866" s="602" t="s">
        <v>498</v>
      </c>
      <c r="S2866" s="602" t="s">
        <v>498</v>
      </c>
      <c r="T2866" s="602" t="s">
        <v>498</v>
      </c>
      <c r="U2866" s="602" t="s">
        <v>498</v>
      </c>
      <c r="V2866" s="602" t="s">
        <v>498</v>
      </c>
      <c r="W2866" s="602" t="s">
        <v>498</v>
      </c>
      <c r="X2866" s="602" t="s">
        <v>498</v>
      </c>
    </row>
    <row r="2867" spans="1:24" s="602" customFormat="1">
      <c r="A2867" s="602">
        <v>423572</v>
      </c>
      <c r="B2867" s="602" t="s">
        <v>5842</v>
      </c>
      <c r="C2867" s="602" t="s">
        <v>497</v>
      </c>
      <c r="D2867" s="602" t="s">
        <v>497</v>
      </c>
      <c r="E2867" s="602" t="s">
        <v>499</v>
      </c>
      <c r="F2867" s="602" t="s">
        <v>499</v>
      </c>
      <c r="G2867" s="602" t="s">
        <v>499</v>
      </c>
      <c r="H2867" s="602" t="s">
        <v>499</v>
      </c>
      <c r="I2867" s="602" t="s">
        <v>499</v>
      </c>
      <c r="J2867" s="602" t="s">
        <v>499</v>
      </c>
      <c r="K2867" s="602" t="s">
        <v>499</v>
      </c>
      <c r="L2867" s="602" t="s">
        <v>499</v>
      </c>
      <c r="M2867" s="602" t="s">
        <v>499</v>
      </c>
      <c r="N2867" s="602" t="s">
        <v>498</v>
      </c>
      <c r="O2867" s="602" t="s">
        <v>498</v>
      </c>
      <c r="P2867" s="602" t="s">
        <v>498</v>
      </c>
      <c r="Q2867" s="602" t="s">
        <v>498</v>
      </c>
      <c r="R2867" s="602" t="s">
        <v>498</v>
      </c>
      <c r="S2867" s="602" t="s">
        <v>498</v>
      </c>
      <c r="T2867" s="602" t="s">
        <v>498</v>
      </c>
      <c r="U2867" s="602" t="s">
        <v>498</v>
      </c>
      <c r="V2867" s="602" t="s">
        <v>498</v>
      </c>
      <c r="W2867" s="602" t="s">
        <v>498</v>
      </c>
      <c r="X2867" s="602" t="s">
        <v>498</v>
      </c>
    </row>
    <row r="2868" spans="1:24" s="602" customFormat="1">
      <c r="A2868" s="602">
        <v>421716</v>
      </c>
      <c r="B2868" s="602" t="s">
        <v>5842</v>
      </c>
      <c r="C2868" s="602" t="s">
        <v>497</v>
      </c>
      <c r="D2868" s="602" t="s">
        <v>497</v>
      </c>
      <c r="E2868" s="602" t="s">
        <v>497</v>
      </c>
      <c r="F2868" s="602" t="s">
        <v>497</v>
      </c>
      <c r="G2868" s="602" t="s">
        <v>497</v>
      </c>
      <c r="H2868" s="602" t="s">
        <v>497</v>
      </c>
      <c r="I2868" s="602" t="s">
        <v>499</v>
      </c>
      <c r="J2868" s="602" t="s">
        <v>497</v>
      </c>
      <c r="K2868" s="602" t="s">
        <v>497</v>
      </c>
      <c r="L2868" s="602" t="s">
        <v>499</v>
      </c>
      <c r="M2868" s="602" t="s">
        <v>499</v>
      </c>
      <c r="N2868" s="602" t="s">
        <v>499</v>
      </c>
      <c r="O2868" s="602" t="s">
        <v>499</v>
      </c>
      <c r="P2868" s="602" t="s">
        <v>499</v>
      </c>
      <c r="Q2868" s="602" t="s">
        <v>499</v>
      </c>
      <c r="R2868" s="602" t="s">
        <v>499</v>
      </c>
      <c r="S2868" s="602" t="s">
        <v>499</v>
      </c>
      <c r="T2868" s="602" t="s">
        <v>498</v>
      </c>
      <c r="U2868" s="602" t="s">
        <v>498</v>
      </c>
      <c r="V2868" s="602" t="s">
        <v>498</v>
      </c>
      <c r="W2868" s="602" t="s">
        <v>498</v>
      </c>
      <c r="X2868" s="602" t="s">
        <v>498</v>
      </c>
    </row>
    <row r="2869" spans="1:24" s="602" customFormat="1">
      <c r="A2869" s="602">
        <v>423601</v>
      </c>
      <c r="B2869" s="602" t="s">
        <v>5842</v>
      </c>
      <c r="C2869" s="602" t="s">
        <v>497</v>
      </c>
      <c r="D2869" s="602" t="s">
        <v>497</v>
      </c>
      <c r="E2869" s="602" t="s">
        <v>499</v>
      </c>
      <c r="F2869" s="602" t="s">
        <v>497</v>
      </c>
      <c r="G2869" s="602" t="s">
        <v>499</v>
      </c>
      <c r="H2869" s="602" t="s">
        <v>499</v>
      </c>
      <c r="I2869" s="602" t="s">
        <v>499</v>
      </c>
      <c r="J2869" s="602" t="s">
        <v>499</v>
      </c>
      <c r="K2869" s="602" t="s">
        <v>497</v>
      </c>
      <c r="L2869" s="602" t="s">
        <v>499</v>
      </c>
      <c r="M2869" s="602" t="s">
        <v>499</v>
      </c>
      <c r="N2869" s="602" t="s">
        <v>499</v>
      </c>
      <c r="O2869" s="602" t="s">
        <v>499</v>
      </c>
      <c r="P2869" s="602" t="s">
        <v>499</v>
      </c>
      <c r="Q2869" s="602" t="s">
        <v>499</v>
      </c>
      <c r="R2869" s="602" t="s">
        <v>498</v>
      </c>
      <c r="S2869" s="602" t="s">
        <v>499</v>
      </c>
      <c r="T2869" s="602" t="s">
        <v>498</v>
      </c>
      <c r="U2869" s="602" t="s">
        <v>498</v>
      </c>
      <c r="V2869" s="602" t="s">
        <v>498</v>
      </c>
      <c r="W2869" s="602" t="s">
        <v>498</v>
      </c>
      <c r="X2869" s="602" t="s">
        <v>498</v>
      </c>
    </row>
    <row r="2870" spans="1:24" s="602" customFormat="1">
      <c r="A2870" s="602">
        <v>421740</v>
      </c>
      <c r="B2870" s="602" t="s">
        <v>5842</v>
      </c>
      <c r="C2870" s="602" t="s">
        <v>497</v>
      </c>
      <c r="D2870" s="602" t="s">
        <v>497</v>
      </c>
      <c r="E2870" s="602" t="s">
        <v>497</v>
      </c>
      <c r="F2870" s="602" t="s">
        <v>497</v>
      </c>
      <c r="G2870" s="602" t="s">
        <v>497</v>
      </c>
      <c r="H2870" s="602" t="s">
        <v>497</v>
      </c>
      <c r="I2870" s="602" t="s">
        <v>497</v>
      </c>
      <c r="J2870" s="602" t="s">
        <v>499</v>
      </c>
      <c r="K2870" s="602" t="s">
        <v>499</v>
      </c>
      <c r="L2870" s="602" t="s">
        <v>498</v>
      </c>
      <c r="M2870" s="602" t="s">
        <v>499</v>
      </c>
      <c r="N2870" s="602" t="s">
        <v>498</v>
      </c>
      <c r="O2870" s="602" t="s">
        <v>499</v>
      </c>
      <c r="P2870" s="602" t="s">
        <v>499</v>
      </c>
      <c r="Q2870" s="602" t="s">
        <v>498</v>
      </c>
      <c r="R2870" s="602" t="s">
        <v>498</v>
      </c>
      <c r="S2870" s="602" t="s">
        <v>498</v>
      </c>
      <c r="T2870" s="602" t="s">
        <v>498</v>
      </c>
      <c r="U2870" s="602" t="s">
        <v>498</v>
      </c>
      <c r="V2870" s="602" t="s">
        <v>498</v>
      </c>
      <c r="W2870" s="602" t="s">
        <v>498</v>
      </c>
      <c r="X2870" s="602" t="s">
        <v>498</v>
      </c>
    </row>
    <row r="2871" spans="1:24" s="602" customFormat="1">
      <c r="A2871" s="602">
        <v>423639</v>
      </c>
      <c r="B2871" s="602" t="s">
        <v>5842</v>
      </c>
      <c r="C2871" s="602" t="s">
        <v>497</v>
      </c>
      <c r="D2871" s="602" t="s">
        <v>497</v>
      </c>
      <c r="E2871" s="602" t="s">
        <v>497</v>
      </c>
      <c r="F2871" s="602" t="s">
        <v>499</v>
      </c>
      <c r="G2871" s="602" t="s">
        <v>498</v>
      </c>
      <c r="H2871" s="602" t="s">
        <v>499</v>
      </c>
      <c r="I2871" s="602" t="s">
        <v>499</v>
      </c>
      <c r="J2871" s="602" t="s">
        <v>499</v>
      </c>
      <c r="K2871" s="602" t="s">
        <v>497</v>
      </c>
      <c r="L2871" s="602" t="s">
        <v>499</v>
      </c>
      <c r="M2871" s="602" t="s">
        <v>497</v>
      </c>
      <c r="N2871" s="602" t="s">
        <v>499</v>
      </c>
      <c r="O2871" s="602" t="s">
        <v>499</v>
      </c>
      <c r="P2871" s="602" t="s">
        <v>499</v>
      </c>
      <c r="Q2871" s="602" t="s">
        <v>498</v>
      </c>
      <c r="R2871" s="602" t="s">
        <v>498</v>
      </c>
      <c r="S2871" s="602" t="s">
        <v>498</v>
      </c>
      <c r="T2871" s="602" t="s">
        <v>498</v>
      </c>
      <c r="U2871" s="602" t="s">
        <v>498</v>
      </c>
      <c r="V2871" s="602" t="s">
        <v>498</v>
      </c>
      <c r="W2871" s="602" t="s">
        <v>498</v>
      </c>
      <c r="X2871" s="602" t="s">
        <v>498</v>
      </c>
    </row>
    <row r="2872" spans="1:24" s="602" customFormat="1">
      <c r="A2872" s="602">
        <v>419997</v>
      </c>
      <c r="B2872" s="602" t="s">
        <v>5842</v>
      </c>
      <c r="C2872" s="602" t="s">
        <v>497</v>
      </c>
      <c r="D2872" s="602" t="s">
        <v>497</v>
      </c>
      <c r="E2872" s="602" t="s">
        <v>499</v>
      </c>
      <c r="F2872" s="602" t="s">
        <v>499</v>
      </c>
      <c r="G2872" s="602" t="s">
        <v>497</v>
      </c>
      <c r="H2872" s="602" t="s">
        <v>497</v>
      </c>
      <c r="I2872" s="602" t="s">
        <v>497</v>
      </c>
      <c r="J2872" s="602" t="s">
        <v>497</v>
      </c>
      <c r="K2872" s="602" t="s">
        <v>499</v>
      </c>
      <c r="L2872" s="602" t="s">
        <v>498</v>
      </c>
      <c r="M2872" s="602" t="s">
        <v>497</v>
      </c>
      <c r="N2872" s="602" t="s">
        <v>499</v>
      </c>
      <c r="O2872" s="602" t="s">
        <v>498</v>
      </c>
      <c r="P2872" s="602" t="s">
        <v>498</v>
      </c>
      <c r="Q2872" s="602" t="s">
        <v>498</v>
      </c>
      <c r="R2872" s="602" t="s">
        <v>498</v>
      </c>
      <c r="S2872" s="602" t="s">
        <v>498</v>
      </c>
      <c r="T2872" s="602" t="s">
        <v>498</v>
      </c>
      <c r="U2872" s="602" t="s">
        <v>498</v>
      </c>
      <c r="V2872" s="602" t="s">
        <v>498</v>
      </c>
      <c r="W2872" s="602" t="s">
        <v>498</v>
      </c>
      <c r="X2872" s="602" t="s">
        <v>498</v>
      </c>
    </row>
    <row r="2873" spans="1:24" s="602" customFormat="1">
      <c r="A2873" s="602">
        <v>421777</v>
      </c>
      <c r="B2873" s="602" t="s">
        <v>5842</v>
      </c>
      <c r="C2873" s="602" t="s">
        <v>497</v>
      </c>
      <c r="D2873" s="602" t="s">
        <v>497</v>
      </c>
      <c r="E2873" s="602" t="s">
        <v>497</v>
      </c>
      <c r="F2873" s="602" t="s">
        <v>497</v>
      </c>
      <c r="G2873" s="602" t="s">
        <v>499</v>
      </c>
      <c r="H2873" s="602" t="s">
        <v>497</v>
      </c>
      <c r="I2873" s="602" t="s">
        <v>497</v>
      </c>
      <c r="J2873" s="602" t="s">
        <v>499</v>
      </c>
      <c r="K2873" s="602" t="s">
        <v>497</v>
      </c>
      <c r="L2873" s="602" t="s">
        <v>497</v>
      </c>
      <c r="M2873" s="602" t="s">
        <v>499</v>
      </c>
      <c r="N2873" s="602" t="s">
        <v>498</v>
      </c>
      <c r="O2873" s="602" t="s">
        <v>498</v>
      </c>
      <c r="P2873" s="602" t="s">
        <v>499</v>
      </c>
      <c r="Q2873" s="602" t="s">
        <v>498</v>
      </c>
      <c r="R2873" s="602" t="s">
        <v>498</v>
      </c>
      <c r="S2873" s="602" t="s">
        <v>498</v>
      </c>
      <c r="T2873" s="602" t="s">
        <v>498</v>
      </c>
      <c r="U2873" s="602" t="s">
        <v>498</v>
      </c>
      <c r="V2873" s="602" t="s">
        <v>498</v>
      </c>
      <c r="W2873" s="602" t="s">
        <v>498</v>
      </c>
      <c r="X2873" s="602" t="s">
        <v>498</v>
      </c>
    </row>
    <row r="2874" spans="1:24" s="602" customFormat="1">
      <c r="A2874" s="602">
        <v>421782</v>
      </c>
      <c r="B2874" s="602" t="s">
        <v>5842</v>
      </c>
      <c r="C2874" s="602" t="s">
        <v>497</v>
      </c>
      <c r="D2874" s="602" t="s">
        <v>497</v>
      </c>
      <c r="E2874" s="602" t="s">
        <v>497</v>
      </c>
      <c r="F2874" s="602" t="s">
        <v>497</v>
      </c>
      <c r="G2874" s="602" t="s">
        <v>497</v>
      </c>
      <c r="H2874" s="602" t="s">
        <v>497</v>
      </c>
      <c r="I2874" s="602" t="s">
        <v>497</v>
      </c>
      <c r="J2874" s="602" t="s">
        <v>497</v>
      </c>
      <c r="K2874" s="602" t="s">
        <v>497</v>
      </c>
      <c r="L2874" s="602" t="s">
        <v>498</v>
      </c>
      <c r="M2874" s="602" t="s">
        <v>497</v>
      </c>
      <c r="N2874" s="602" t="s">
        <v>499</v>
      </c>
      <c r="O2874" s="602" t="s">
        <v>499</v>
      </c>
      <c r="P2874" s="602" t="s">
        <v>499</v>
      </c>
      <c r="Q2874" s="602" t="s">
        <v>498</v>
      </c>
      <c r="R2874" s="602" t="s">
        <v>498</v>
      </c>
      <c r="S2874" s="602" t="s">
        <v>498</v>
      </c>
      <c r="T2874" s="602" t="s">
        <v>498</v>
      </c>
      <c r="U2874" s="602" t="s">
        <v>498</v>
      </c>
      <c r="V2874" s="602" t="s">
        <v>498</v>
      </c>
      <c r="W2874" s="602" t="s">
        <v>498</v>
      </c>
      <c r="X2874" s="602" t="s">
        <v>498</v>
      </c>
    </row>
    <row r="2875" spans="1:24" s="602" customFormat="1">
      <c r="A2875" s="602">
        <v>416591</v>
      </c>
      <c r="B2875" s="602" t="s">
        <v>5842</v>
      </c>
      <c r="C2875" s="602" t="s">
        <v>497</v>
      </c>
      <c r="D2875" s="602" t="s">
        <v>497</v>
      </c>
      <c r="E2875" s="602" t="s">
        <v>497</v>
      </c>
      <c r="F2875" s="602" t="s">
        <v>497</v>
      </c>
      <c r="G2875" s="602" t="s">
        <v>499</v>
      </c>
      <c r="H2875" s="602" t="s">
        <v>497</v>
      </c>
      <c r="I2875" s="602" t="s">
        <v>497</v>
      </c>
      <c r="J2875" s="602" t="s">
        <v>499</v>
      </c>
      <c r="K2875" s="602" t="s">
        <v>499</v>
      </c>
      <c r="L2875" s="602" t="s">
        <v>499</v>
      </c>
      <c r="M2875" s="602" t="s">
        <v>499</v>
      </c>
      <c r="N2875" s="602" t="s">
        <v>499</v>
      </c>
      <c r="O2875" s="602" t="s">
        <v>498</v>
      </c>
      <c r="P2875" s="602" t="s">
        <v>499</v>
      </c>
      <c r="Q2875" s="602" t="s">
        <v>498</v>
      </c>
      <c r="R2875" s="602" t="s">
        <v>498</v>
      </c>
      <c r="S2875" s="602" t="s">
        <v>498</v>
      </c>
      <c r="T2875" s="602" t="s">
        <v>498</v>
      </c>
      <c r="U2875" s="602" t="s">
        <v>498</v>
      </c>
      <c r="V2875" s="602" t="s">
        <v>498</v>
      </c>
      <c r="W2875" s="602" t="s">
        <v>498</v>
      </c>
      <c r="X2875" s="602" t="s">
        <v>498</v>
      </c>
    </row>
    <row r="2876" spans="1:24" s="602" customFormat="1">
      <c r="A2876" s="602">
        <v>422022</v>
      </c>
      <c r="B2876" s="602" t="s">
        <v>5842</v>
      </c>
      <c r="C2876" s="602" t="s">
        <v>497</v>
      </c>
      <c r="D2876" s="602" t="s">
        <v>497</v>
      </c>
      <c r="E2876" s="602" t="s">
        <v>497</v>
      </c>
      <c r="F2876" s="602" t="s">
        <v>499</v>
      </c>
      <c r="G2876" s="602" t="s">
        <v>497</v>
      </c>
      <c r="H2876" s="602" t="s">
        <v>497</v>
      </c>
      <c r="I2876" s="602" t="s">
        <v>499</v>
      </c>
      <c r="J2876" s="602" t="s">
        <v>499</v>
      </c>
      <c r="K2876" s="602" t="s">
        <v>497</v>
      </c>
      <c r="L2876" s="602" t="s">
        <v>498</v>
      </c>
      <c r="M2876" s="602" t="s">
        <v>499</v>
      </c>
      <c r="N2876" s="602" t="s">
        <v>499</v>
      </c>
      <c r="O2876" s="602" t="s">
        <v>499</v>
      </c>
      <c r="P2876" s="602" t="s">
        <v>499</v>
      </c>
      <c r="Q2876" s="602" t="s">
        <v>499</v>
      </c>
      <c r="R2876" s="602" t="s">
        <v>499</v>
      </c>
      <c r="S2876" s="602" t="s">
        <v>498</v>
      </c>
      <c r="T2876" s="602" t="s">
        <v>498</v>
      </c>
      <c r="U2876" s="602" t="s">
        <v>498</v>
      </c>
      <c r="V2876" s="602" t="s">
        <v>498</v>
      </c>
      <c r="W2876" s="602" t="s">
        <v>498</v>
      </c>
      <c r="X2876" s="602" t="s">
        <v>498</v>
      </c>
    </row>
    <row r="2877" spans="1:24" s="602" customFormat="1">
      <c r="A2877" s="602">
        <v>422058</v>
      </c>
      <c r="B2877" s="602" t="s">
        <v>5842</v>
      </c>
      <c r="C2877" s="602" t="s">
        <v>497</v>
      </c>
      <c r="D2877" s="602" t="s">
        <v>497</v>
      </c>
      <c r="E2877" s="602" t="s">
        <v>497</v>
      </c>
      <c r="F2877" s="602" t="s">
        <v>497</v>
      </c>
      <c r="G2877" s="602" t="s">
        <v>497</v>
      </c>
      <c r="H2877" s="602" t="s">
        <v>497</v>
      </c>
      <c r="I2877" s="602" t="s">
        <v>499</v>
      </c>
      <c r="J2877" s="602" t="s">
        <v>499</v>
      </c>
      <c r="K2877" s="602" t="s">
        <v>499</v>
      </c>
      <c r="L2877" s="602" t="s">
        <v>498</v>
      </c>
      <c r="M2877" s="602" t="s">
        <v>499</v>
      </c>
      <c r="N2877" s="602" t="s">
        <v>499</v>
      </c>
      <c r="O2877" s="602" t="s">
        <v>499</v>
      </c>
      <c r="P2877" s="602" t="s">
        <v>499</v>
      </c>
      <c r="Q2877" s="602" t="s">
        <v>498</v>
      </c>
      <c r="R2877" s="602" t="s">
        <v>498</v>
      </c>
      <c r="S2877" s="602" t="s">
        <v>498</v>
      </c>
      <c r="T2877" s="602" t="s">
        <v>498</v>
      </c>
      <c r="U2877" s="602" t="s">
        <v>498</v>
      </c>
      <c r="V2877" s="602" t="s">
        <v>498</v>
      </c>
      <c r="W2877" s="602" t="s">
        <v>498</v>
      </c>
      <c r="X2877" s="602" t="s">
        <v>498</v>
      </c>
    </row>
    <row r="2878" spans="1:24" s="602" customFormat="1">
      <c r="A2878" s="602">
        <v>421817</v>
      </c>
      <c r="B2878" s="602" t="s">
        <v>5842</v>
      </c>
      <c r="C2878" s="602" t="s">
        <v>497</v>
      </c>
      <c r="D2878" s="602" t="s">
        <v>497</v>
      </c>
      <c r="E2878" s="602" t="s">
        <v>499</v>
      </c>
      <c r="F2878" s="602" t="s">
        <v>499</v>
      </c>
      <c r="G2878" s="602" t="s">
        <v>499</v>
      </c>
      <c r="H2878" s="602" t="s">
        <v>499</v>
      </c>
      <c r="I2878" s="602" t="s">
        <v>497</v>
      </c>
      <c r="J2878" s="602" t="s">
        <v>499</v>
      </c>
      <c r="K2878" s="602" t="s">
        <v>499</v>
      </c>
      <c r="L2878" s="602" t="s">
        <v>498</v>
      </c>
      <c r="M2878" s="602" t="s">
        <v>497</v>
      </c>
      <c r="N2878" s="602" t="s">
        <v>499</v>
      </c>
      <c r="O2878" s="602" t="s">
        <v>499</v>
      </c>
      <c r="P2878" s="602" t="s">
        <v>498</v>
      </c>
      <c r="Q2878" s="602" t="s">
        <v>498</v>
      </c>
      <c r="R2878" s="602" t="s">
        <v>498</v>
      </c>
      <c r="S2878" s="602" t="s">
        <v>498</v>
      </c>
      <c r="T2878" s="602" t="s">
        <v>498</v>
      </c>
      <c r="U2878" s="602" t="s">
        <v>498</v>
      </c>
      <c r="V2878" s="602" t="s">
        <v>498</v>
      </c>
      <c r="W2878" s="602" t="s">
        <v>498</v>
      </c>
      <c r="X2878" s="602" t="s">
        <v>498</v>
      </c>
    </row>
    <row r="2879" spans="1:24" s="602" customFormat="1">
      <c r="A2879" s="602">
        <v>421822</v>
      </c>
      <c r="B2879" s="602" t="s">
        <v>5842</v>
      </c>
      <c r="C2879" s="602" t="s">
        <v>497</v>
      </c>
      <c r="D2879" s="602" t="s">
        <v>497</v>
      </c>
      <c r="E2879" s="602" t="s">
        <v>497</v>
      </c>
      <c r="F2879" s="602" t="s">
        <v>497</v>
      </c>
      <c r="G2879" s="602" t="s">
        <v>499</v>
      </c>
      <c r="H2879" s="602" t="s">
        <v>499</v>
      </c>
      <c r="I2879" s="602" t="s">
        <v>499</v>
      </c>
      <c r="J2879" s="602" t="s">
        <v>497</v>
      </c>
      <c r="K2879" s="602" t="s">
        <v>498</v>
      </c>
      <c r="L2879" s="602" t="s">
        <v>499</v>
      </c>
      <c r="M2879" s="602" t="s">
        <v>497</v>
      </c>
      <c r="N2879" s="602" t="s">
        <v>499</v>
      </c>
      <c r="O2879" s="602" t="s">
        <v>499</v>
      </c>
      <c r="P2879" s="602" t="s">
        <v>499</v>
      </c>
      <c r="Q2879" s="602" t="s">
        <v>499</v>
      </c>
      <c r="R2879" s="602" t="s">
        <v>498</v>
      </c>
      <c r="S2879" s="602" t="s">
        <v>499</v>
      </c>
      <c r="T2879" s="602" t="s">
        <v>498</v>
      </c>
      <c r="U2879" s="602" t="s">
        <v>498</v>
      </c>
      <c r="V2879" s="602" t="s">
        <v>498</v>
      </c>
      <c r="W2879" s="602" t="s">
        <v>498</v>
      </c>
      <c r="X2879" s="602" t="s">
        <v>498</v>
      </c>
    </row>
    <row r="2880" spans="1:24" s="602" customFormat="1">
      <c r="A2880" s="602">
        <v>421823</v>
      </c>
      <c r="B2880" s="602" t="s">
        <v>5842</v>
      </c>
      <c r="C2880" s="602" t="s">
        <v>497</v>
      </c>
      <c r="D2880" s="602" t="s">
        <v>497</v>
      </c>
      <c r="E2880" s="602" t="s">
        <v>497</v>
      </c>
      <c r="F2880" s="602" t="s">
        <v>499</v>
      </c>
      <c r="G2880" s="602" t="s">
        <v>499</v>
      </c>
      <c r="H2880" s="602" t="s">
        <v>497</v>
      </c>
      <c r="I2880" s="602" t="s">
        <v>497</v>
      </c>
      <c r="J2880" s="602" t="s">
        <v>499</v>
      </c>
      <c r="K2880" s="602" t="s">
        <v>497</v>
      </c>
      <c r="L2880" s="602" t="s">
        <v>498</v>
      </c>
      <c r="M2880" s="602" t="s">
        <v>497</v>
      </c>
      <c r="N2880" s="602" t="s">
        <v>499</v>
      </c>
      <c r="O2880" s="602" t="s">
        <v>499</v>
      </c>
      <c r="P2880" s="602" t="s">
        <v>499</v>
      </c>
      <c r="Q2880" s="602" t="s">
        <v>498</v>
      </c>
      <c r="R2880" s="602" t="s">
        <v>498</v>
      </c>
      <c r="S2880" s="602" t="s">
        <v>498</v>
      </c>
      <c r="T2880" s="602" t="s">
        <v>498</v>
      </c>
      <c r="U2880" s="602" t="s">
        <v>498</v>
      </c>
      <c r="V2880" s="602" t="s">
        <v>498</v>
      </c>
      <c r="W2880" s="602" t="s">
        <v>498</v>
      </c>
      <c r="X2880" s="602" t="s">
        <v>498</v>
      </c>
    </row>
    <row r="2881" spans="1:24" s="602" customFormat="1">
      <c r="A2881" s="602">
        <v>423731</v>
      </c>
      <c r="B2881" s="602" t="s">
        <v>5842</v>
      </c>
      <c r="C2881" s="602" t="s">
        <v>497</v>
      </c>
      <c r="D2881" s="602" t="s">
        <v>497</v>
      </c>
      <c r="E2881" s="602" t="s">
        <v>499</v>
      </c>
      <c r="F2881" s="602" t="s">
        <v>499</v>
      </c>
      <c r="G2881" s="602" t="s">
        <v>499</v>
      </c>
      <c r="H2881" s="602" t="s">
        <v>499</v>
      </c>
      <c r="I2881" s="602" t="s">
        <v>499</v>
      </c>
      <c r="J2881" s="602" t="s">
        <v>499</v>
      </c>
      <c r="K2881" s="602" t="s">
        <v>499</v>
      </c>
      <c r="L2881" s="602" t="s">
        <v>499</v>
      </c>
      <c r="M2881" s="602" t="s">
        <v>498</v>
      </c>
      <c r="N2881" s="602" t="s">
        <v>499</v>
      </c>
      <c r="O2881" s="602" t="s">
        <v>498</v>
      </c>
      <c r="P2881" s="602" t="s">
        <v>498</v>
      </c>
      <c r="Q2881" s="602" t="s">
        <v>499</v>
      </c>
      <c r="R2881" s="602" t="s">
        <v>499</v>
      </c>
      <c r="S2881" s="602" t="s">
        <v>499</v>
      </c>
      <c r="T2881" s="602" t="s">
        <v>498</v>
      </c>
      <c r="U2881" s="602" t="s">
        <v>498</v>
      </c>
      <c r="V2881" s="602" t="s">
        <v>498</v>
      </c>
      <c r="W2881" s="602" t="s">
        <v>498</v>
      </c>
      <c r="X2881" s="602" t="s">
        <v>498</v>
      </c>
    </row>
    <row r="2882" spans="1:24" s="602" customFormat="1">
      <c r="A2882" s="602">
        <v>421860</v>
      </c>
      <c r="B2882" s="602" t="s">
        <v>5842</v>
      </c>
      <c r="C2882" s="602" t="s">
        <v>497</v>
      </c>
      <c r="D2882" s="602" t="s">
        <v>497</v>
      </c>
      <c r="E2882" s="602" t="s">
        <v>497</v>
      </c>
      <c r="F2882" s="602" t="s">
        <v>497</v>
      </c>
      <c r="G2882" s="602" t="s">
        <v>497</v>
      </c>
      <c r="H2882" s="602" t="s">
        <v>497</v>
      </c>
      <c r="I2882" s="602" t="s">
        <v>497</v>
      </c>
      <c r="J2882" s="602" t="s">
        <v>497</v>
      </c>
      <c r="K2882" s="602" t="s">
        <v>499</v>
      </c>
      <c r="L2882" s="602" t="s">
        <v>497</v>
      </c>
      <c r="M2882" s="602" t="s">
        <v>499</v>
      </c>
      <c r="N2882" s="602" t="s">
        <v>499</v>
      </c>
      <c r="O2882" s="602" t="s">
        <v>499</v>
      </c>
      <c r="P2882" s="602" t="s">
        <v>499</v>
      </c>
      <c r="Q2882" s="602" t="s">
        <v>499</v>
      </c>
      <c r="R2882" s="602" t="s">
        <v>498</v>
      </c>
      <c r="S2882" s="602" t="s">
        <v>498</v>
      </c>
      <c r="T2882" s="602" t="s">
        <v>498</v>
      </c>
      <c r="U2882" s="602" t="s">
        <v>498</v>
      </c>
      <c r="V2882" s="602" t="s">
        <v>498</v>
      </c>
      <c r="W2882" s="602" t="s">
        <v>498</v>
      </c>
      <c r="X2882" s="602" t="s">
        <v>498</v>
      </c>
    </row>
    <row r="2883" spans="1:24" s="602" customFormat="1">
      <c r="A2883" s="602">
        <v>420052</v>
      </c>
      <c r="B2883" s="602" t="s">
        <v>5842</v>
      </c>
      <c r="C2883" s="602" t="s">
        <v>497</v>
      </c>
      <c r="D2883" s="602" t="s">
        <v>497</v>
      </c>
      <c r="E2883" s="602" t="s">
        <v>497</v>
      </c>
      <c r="F2883" s="602" t="s">
        <v>497</v>
      </c>
      <c r="G2883" s="602" t="s">
        <v>497</v>
      </c>
      <c r="H2883" s="602" t="s">
        <v>499</v>
      </c>
      <c r="I2883" s="602" t="s">
        <v>497</v>
      </c>
      <c r="J2883" s="602" t="s">
        <v>499</v>
      </c>
      <c r="K2883" s="602" t="s">
        <v>497</v>
      </c>
      <c r="L2883" s="602" t="s">
        <v>497</v>
      </c>
      <c r="M2883" s="602" t="s">
        <v>497</v>
      </c>
      <c r="N2883" s="602" t="s">
        <v>498</v>
      </c>
      <c r="O2883" s="602" t="s">
        <v>498</v>
      </c>
      <c r="P2883" s="602" t="s">
        <v>498</v>
      </c>
      <c r="Q2883" s="602" t="s">
        <v>498</v>
      </c>
      <c r="R2883" s="602" t="s">
        <v>499</v>
      </c>
      <c r="S2883" s="602" t="s">
        <v>499</v>
      </c>
      <c r="T2883" s="602" t="s">
        <v>498</v>
      </c>
      <c r="U2883" s="602" t="s">
        <v>498</v>
      </c>
      <c r="V2883" s="602" t="s">
        <v>498</v>
      </c>
      <c r="W2883" s="602" t="s">
        <v>498</v>
      </c>
      <c r="X2883" s="602" t="s">
        <v>498</v>
      </c>
    </row>
    <row r="2884" spans="1:24" s="602" customFormat="1">
      <c r="A2884" s="602">
        <v>421866</v>
      </c>
      <c r="B2884" s="602" t="s">
        <v>5842</v>
      </c>
      <c r="C2884" s="602" t="s">
        <v>497</v>
      </c>
      <c r="D2884" s="602" t="s">
        <v>497</v>
      </c>
      <c r="E2884" s="602" t="s">
        <v>497</v>
      </c>
      <c r="F2884" s="602" t="s">
        <v>499</v>
      </c>
      <c r="G2884" s="602" t="s">
        <v>497</v>
      </c>
      <c r="H2884" s="602" t="s">
        <v>497</v>
      </c>
      <c r="I2884" s="602" t="s">
        <v>497</v>
      </c>
      <c r="J2884" s="602" t="s">
        <v>497</v>
      </c>
      <c r="K2884" s="602" t="s">
        <v>497</v>
      </c>
      <c r="L2884" s="602" t="s">
        <v>499</v>
      </c>
      <c r="M2884" s="602" t="s">
        <v>499</v>
      </c>
      <c r="N2884" s="602" t="s">
        <v>499</v>
      </c>
      <c r="O2884" s="602" t="s">
        <v>499</v>
      </c>
      <c r="P2884" s="602" t="s">
        <v>499</v>
      </c>
      <c r="Q2884" s="602" t="s">
        <v>499</v>
      </c>
      <c r="R2884" s="602" t="s">
        <v>499</v>
      </c>
      <c r="S2884" s="602" t="s">
        <v>499</v>
      </c>
      <c r="T2884" s="602" t="s">
        <v>498</v>
      </c>
      <c r="U2884" s="602" t="s">
        <v>498</v>
      </c>
      <c r="V2884" s="602" t="s">
        <v>498</v>
      </c>
      <c r="W2884" s="602" t="s">
        <v>498</v>
      </c>
      <c r="X2884" s="602" t="s">
        <v>498</v>
      </c>
    </row>
    <row r="2885" spans="1:24" s="602" customFormat="1">
      <c r="A2885" s="602">
        <v>421871</v>
      </c>
      <c r="B2885" s="602" t="s">
        <v>5842</v>
      </c>
      <c r="C2885" s="602" t="s">
        <v>497</v>
      </c>
      <c r="D2885" s="602" t="s">
        <v>497</v>
      </c>
      <c r="E2885" s="602" t="s">
        <v>497</v>
      </c>
      <c r="F2885" s="602" t="s">
        <v>497</v>
      </c>
      <c r="G2885" s="602" t="s">
        <v>497</v>
      </c>
      <c r="H2885" s="602" t="s">
        <v>499</v>
      </c>
      <c r="I2885" s="602" t="s">
        <v>497</v>
      </c>
      <c r="J2885" s="602" t="s">
        <v>497</v>
      </c>
      <c r="K2885" s="602" t="s">
        <v>497</v>
      </c>
      <c r="L2885" s="602" t="s">
        <v>499</v>
      </c>
      <c r="M2885" s="602" t="s">
        <v>497</v>
      </c>
      <c r="N2885" s="602" t="s">
        <v>499</v>
      </c>
      <c r="O2885" s="602" t="s">
        <v>499</v>
      </c>
      <c r="P2885" s="602" t="s">
        <v>498</v>
      </c>
      <c r="Q2885" s="602" t="s">
        <v>498</v>
      </c>
      <c r="R2885" s="602" t="s">
        <v>498</v>
      </c>
      <c r="S2885" s="602" t="s">
        <v>498</v>
      </c>
      <c r="T2885" s="602" t="s">
        <v>498</v>
      </c>
      <c r="U2885" s="602" t="s">
        <v>498</v>
      </c>
      <c r="V2885" s="602" t="s">
        <v>498</v>
      </c>
      <c r="W2885" s="602" t="s">
        <v>498</v>
      </c>
      <c r="X2885" s="602" t="s">
        <v>498</v>
      </c>
    </row>
    <row r="2886" spans="1:24" s="602" customFormat="1">
      <c r="A2886" s="602">
        <v>423753</v>
      </c>
      <c r="B2886" s="602" t="s">
        <v>5842</v>
      </c>
      <c r="C2886" s="602" t="s">
        <v>497</v>
      </c>
      <c r="D2886" s="602" t="s">
        <v>497</v>
      </c>
      <c r="E2886" s="602" t="s">
        <v>499</v>
      </c>
      <c r="F2886" s="602" t="s">
        <v>499</v>
      </c>
      <c r="G2886" s="602" t="s">
        <v>499</v>
      </c>
      <c r="H2886" s="602" t="s">
        <v>497</v>
      </c>
      <c r="I2886" s="602" t="s">
        <v>499</v>
      </c>
      <c r="J2886" s="602" t="s">
        <v>499</v>
      </c>
      <c r="K2886" s="602" t="s">
        <v>499</v>
      </c>
      <c r="L2886" s="602" t="s">
        <v>499</v>
      </c>
      <c r="M2886" s="602" t="s">
        <v>497</v>
      </c>
      <c r="N2886" s="602" t="s">
        <v>499</v>
      </c>
      <c r="O2886" s="602" t="s">
        <v>498</v>
      </c>
      <c r="P2886" s="602" t="s">
        <v>498</v>
      </c>
      <c r="Q2886" s="602" t="s">
        <v>498</v>
      </c>
      <c r="R2886" s="602" t="s">
        <v>498</v>
      </c>
      <c r="S2886" s="602" t="s">
        <v>498</v>
      </c>
      <c r="T2886" s="602" t="s">
        <v>498</v>
      </c>
      <c r="U2886" s="602" t="s">
        <v>498</v>
      </c>
      <c r="V2886" s="602" t="s">
        <v>498</v>
      </c>
      <c r="W2886" s="602" t="s">
        <v>498</v>
      </c>
      <c r="X2886" s="602" t="s">
        <v>498</v>
      </c>
    </row>
    <row r="2887" spans="1:24" s="602" customFormat="1">
      <c r="A2887" s="602">
        <v>420090</v>
      </c>
      <c r="B2887" s="602" t="s">
        <v>5842</v>
      </c>
      <c r="C2887" s="602" t="s">
        <v>497</v>
      </c>
      <c r="D2887" s="602" t="s">
        <v>497</v>
      </c>
      <c r="E2887" s="602" t="s">
        <v>497</v>
      </c>
      <c r="F2887" s="602" t="s">
        <v>498</v>
      </c>
      <c r="G2887" s="602" t="s">
        <v>497</v>
      </c>
      <c r="H2887" s="602" t="s">
        <v>497</v>
      </c>
      <c r="I2887" s="602" t="s">
        <v>499</v>
      </c>
      <c r="J2887" s="602" t="s">
        <v>499</v>
      </c>
      <c r="K2887" s="602" t="s">
        <v>498</v>
      </c>
      <c r="L2887" s="602" t="s">
        <v>499</v>
      </c>
      <c r="M2887" s="602" t="s">
        <v>499</v>
      </c>
      <c r="N2887" s="602" t="s">
        <v>499</v>
      </c>
      <c r="O2887" s="602" t="s">
        <v>499</v>
      </c>
      <c r="P2887" s="602" t="s">
        <v>499</v>
      </c>
      <c r="Q2887" s="602" t="s">
        <v>499</v>
      </c>
      <c r="R2887" s="602" t="s">
        <v>499</v>
      </c>
      <c r="S2887" s="602" t="s">
        <v>499</v>
      </c>
      <c r="T2887" s="602" t="s">
        <v>498</v>
      </c>
      <c r="U2887" s="602" t="s">
        <v>498</v>
      </c>
      <c r="V2887" s="602" t="s">
        <v>498</v>
      </c>
      <c r="W2887" s="602" t="s">
        <v>498</v>
      </c>
      <c r="X2887" s="602" t="s">
        <v>498</v>
      </c>
    </row>
    <row r="2888" spans="1:24" s="602" customFormat="1">
      <c r="A2888" s="602">
        <v>418800</v>
      </c>
      <c r="B2888" s="602" t="s">
        <v>5842</v>
      </c>
      <c r="C2888" s="602" t="s">
        <v>497</v>
      </c>
      <c r="D2888" s="602" t="s">
        <v>497</v>
      </c>
      <c r="E2888" s="602" t="s">
        <v>499</v>
      </c>
      <c r="F2888" s="602" t="s">
        <v>499</v>
      </c>
      <c r="G2888" s="602" t="s">
        <v>499</v>
      </c>
      <c r="H2888" s="602" t="s">
        <v>497</v>
      </c>
      <c r="I2888" s="602" t="s">
        <v>499</v>
      </c>
      <c r="J2888" s="602" t="s">
        <v>497</v>
      </c>
      <c r="K2888" s="602" t="s">
        <v>497</v>
      </c>
      <c r="L2888" s="602" t="s">
        <v>498</v>
      </c>
      <c r="M2888" s="602" t="s">
        <v>499</v>
      </c>
      <c r="N2888" s="602" t="s">
        <v>499</v>
      </c>
      <c r="O2888" s="602" t="s">
        <v>499</v>
      </c>
      <c r="P2888" s="602" t="s">
        <v>498</v>
      </c>
      <c r="Q2888" s="602" t="s">
        <v>498</v>
      </c>
      <c r="R2888" s="602" t="s">
        <v>498</v>
      </c>
      <c r="S2888" s="602" t="s">
        <v>498</v>
      </c>
      <c r="T2888" s="602" t="s">
        <v>498</v>
      </c>
      <c r="U2888" s="602" t="s">
        <v>498</v>
      </c>
      <c r="V2888" s="602" t="s">
        <v>498</v>
      </c>
      <c r="W2888" s="602" t="s">
        <v>498</v>
      </c>
      <c r="X2888" s="602" t="s">
        <v>498</v>
      </c>
    </row>
    <row r="2889" spans="1:24" s="602" customFormat="1">
      <c r="A2889" s="602">
        <v>421949</v>
      </c>
      <c r="B2889" s="602" t="s">
        <v>5842</v>
      </c>
      <c r="C2889" s="602" t="s">
        <v>497</v>
      </c>
      <c r="D2889" s="602" t="s">
        <v>497</v>
      </c>
      <c r="E2889" s="602" t="s">
        <v>497</v>
      </c>
      <c r="F2889" s="602" t="s">
        <v>499</v>
      </c>
      <c r="G2889" s="602" t="s">
        <v>499</v>
      </c>
      <c r="H2889" s="602" t="s">
        <v>497</v>
      </c>
      <c r="I2889" s="602" t="s">
        <v>497</v>
      </c>
      <c r="J2889" s="602" t="s">
        <v>499</v>
      </c>
      <c r="K2889" s="602" t="s">
        <v>497</v>
      </c>
      <c r="L2889" s="602" t="s">
        <v>499</v>
      </c>
      <c r="M2889" s="602" t="s">
        <v>499</v>
      </c>
      <c r="N2889" s="602" t="s">
        <v>499</v>
      </c>
      <c r="O2889" s="602" t="s">
        <v>499</v>
      </c>
      <c r="P2889" s="602" t="s">
        <v>498</v>
      </c>
      <c r="Q2889" s="602" t="s">
        <v>499</v>
      </c>
      <c r="R2889" s="602" t="s">
        <v>499</v>
      </c>
      <c r="S2889" s="602" t="s">
        <v>499</v>
      </c>
      <c r="T2889" s="602" t="s">
        <v>498</v>
      </c>
      <c r="U2889" s="602" t="s">
        <v>498</v>
      </c>
      <c r="V2889" s="602" t="s">
        <v>498</v>
      </c>
      <c r="W2889" s="602" t="s">
        <v>498</v>
      </c>
      <c r="X2889" s="602" t="s">
        <v>498</v>
      </c>
    </row>
    <row r="2890" spans="1:24" s="602" customFormat="1">
      <c r="A2890" s="602">
        <v>423813</v>
      </c>
      <c r="B2890" s="602" t="s">
        <v>5842</v>
      </c>
      <c r="C2890" s="602" t="s">
        <v>497</v>
      </c>
      <c r="D2890" s="602" t="s">
        <v>497</v>
      </c>
      <c r="E2890" s="602" t="s">
        <v>497</v>
      </c>
      <c r="F2890" s="602" t="s">
        <v>499</v>
      </c>
      <c r="G2890" s="602" t="s">
        <v>497</v>
      </c>
      <c r="H2890" s="602" t="s">
        <v>497</v>
      </c>
      <c r="I2890" s="602" t="s">
        <v>497</v>
      </c>
      <c r="J2890" s="602" t="s">
        <v>499</v>
      </c>
      <c r="K2890" s="602" t="s">
        <v>499</v>
      </c>
      <c r="L2890" s="602" t="s">
        <v>497</v>
      </c>
      <c r="M2890" s="602" t="s">
        <v>499</v>
      </c>
      <c r="N2890" s="602" t="s">
        <v>499</v>
      </c>
      <c r="O2890" s="602" t="s">
        <v>499</v>
      </c>
      <c r="P2890" s="602" t="s">
        <v>499</v>
      </c>
      <c r="Q2890" s="602" t="s">
        <v>499</v>
      </c>
      <c r="R2890" s="602" t="s">
        <v>499</v>
      </c>
      <c r="S2890" s="602" t="s">
        <v>499</v>
      </c>
      <c r="T2890" s="602" t="s">
        <v>498</v>
      </c>
      <c r="U2890" s="602" t="s">
        <v>498</v>
      </c>
      <c r="V2890" s="602" t="s">
        <v>498</v>
      </c>
      <c r="W2890" s="602" t="s">
        <v>498</v>
      </c>
      <c r="X2890" s="602" t="s">
        <v>498</v>
      </c>
    </row>
    <row r="2891" spans="1:24" s="602" customFormat="1">
      <c r="A2891" s="602">
        <v>420106</v>
      </c>
      <c r="B2891" s="602" t="s">
        <v>5842</v>
      </c>
      <c r="C2891" s="602" t="s">
        <v>497</v>
      </c>
      <c r="D2891" s="602" t="s">
        <v>497</v>
      </c>
      <c r="E2891" s="602" t="s">
        <v>497</v>
      </c>
      <c r="F2891" s="602" t="s">
        <v>497</v>
      </c>
      <c r="G2891" s="602" t="s">
        <v>497</v>
      </c>
      <c r="H2891" s="602" t="s">
        <v>497</v>
      </c>
      <c r="I2891" s="602" t="s">
        <v>497</v>
      </c>
      <c r="J2891" s="602" t="s">
        <v>497</v>
      </c>
      <c r="K2891" s="602" t="s">
        <v>497</v>
      </c>
      <c r="L2891" s="602" t="s">
        <v>497</v>
      </c>
      <c r="M2891" s="602" t="s">
        <v>497</v>
      </c>
      <c r="N2891" s="602" t="s">
        <v>499</v>
      </c>
      <c r="O2891" s="602" t="s">
        <v>499</v>
      </c>
      <c r="P2891" s="602" t="s">
        <v>499</v>
      </c>
      <c r="Q2891" s="602" t="s">
        <v>499</v>
      </c>
      <c r="R2891" s="602" t="s">
        <v>499</v>
      </c>
      <c r="S2891" s="602" t="s">
        <v>499</v>
      </c>
      <c r="T2891" s="602" t="s">
        <v>498</v>
      </c>
      <c r="U2891" s="602" t="s">
        <v>498</v>
      </c>
      <c r="V2891" s="602" t="s">
        <v>498</v>
      </c>
      <c r="W2891" s="602" t="s">
        <v>498</v>
      </c>
      <c r="X2891" s="602" t="s">
        <v>498</v>
      </c>
    </row>
    <row r="2892" spans="1:24" s="602" customFormat="1">
      <c r="A2892" s="602">
        <v>423828</v>
      </c>
      <c r="B2892" s="602" t="s">
        <v>5842</v>
      </c>
      <c r="C2892" s="602" t="s">
        <v>497</v>
      </c>
      <c r="D2892" s="602" t="s">
        <v>497</v>
      </c>
      <c r="E2892" s="602" t="s">
        <v>497</v>
      </c>
      <c r="F2892" s="602" t="s">
        <v>497</v>
      </c>
      <c r="G2892" s="602" t="s">
        <v>499</v>
      </c>
      <c r="H2892" s="602" t="s">
        <v>499</v>
      </c>
      <c r="I2892" s="602" t="s">
        <v>499</v>
      </c>
      <c r="J2892" s="602" t="s">
        <v>499</v>
      </c>
      <c r="K2892" s="602" t="s">
        <v>498</v>
      </c>
      <c r="L2892" s="602" t="s">
        <v>499</v>
      </c>
      <c r="M2892" s="602" t="s">
        <v>499</v>
      </c>
      <c r="N2892" s="602" t="s">
        <v>499</v>
      </c>
      <c r="O2892" s="602" t="s">
        <v>499</v>
      </c>
      <c r="P2892" s="602" t="s">
        <v>499</v>
      </c>
      <c r="Q2892" s="602" t="s">
        <v>499</v>
      </c>
      <c r="R2892" s="602" t="s">
        <v>498</v>
      </c>
      <c r="S2892" s="602" t="s">
        <v>499</v>
      </c>
      <c r="T2892" s="602" t="s">
        <v>498</v>
      </c>
      <c r="U2892" s="602" t="s">
        <v>498</v>
      </c>
      <c r="V2892" s="602" t="s">
        <v>498</v>
      </c>
      <c r="W2892" s="602" t="s">
        <v>498</v>
      </c>
      <c r="X2892" s="602" t="s">
        <v>498</v>
      </c>
    </row>
    <row r="2893" spans="1:24" s="602" customFormat="1">
      <c r="A2893" s="602">
        <v>422003</v>
      </c>
      <c r="B2893" s="602" t="s">
        <v>5842</v>
      </c>
      <c r="C2893" s="602" t="s">
        <v>497</v>
      </c>
      <c r="D2893" s="602" t="s">
        <v>497</v>
      </c>
      <c r="E2893" s="602" t="s">
        <v>497</v>
      </c>
      <c r="F2893" s="602" t="s">
        <v>497</v>
      </c>
      <c r="G2893" s="602" t="s">
        <v>499</v>
      </c>
      <c r="H2893" s="602" t="s">
        <v>499</v>
      </c>
      <c r="I2893" s="602" t="s">
        <v>499</v>
      </c>
      <c r="J2893" s="602" t="s">
        <v>499</v>
      </c>
      <c r="K2893" s="602" t="s">
        <v>497</v>
      </c>
      <c r="L2893" s="602" t="s">
        <v>499</v>
      </c>
      <c r="M2893" s="602" t="s">
        <v>499</v>
      </c>
      <c r="N2893" s="602" t="s">
        <v>499</v>
      </c>
      <c r="O2893" s="602" t="s">
        <v>499</v>
      </c>
      <c r="P2893" s="602" t="s">
        <v>499</v>
      </c>
      <c r="Q2893" s="602" t="s">
        <v>499</v>
      </c>
      <c r="R2893" s="602" t="s">
        <v>498</v>
      </c>
      <c r="S2893" s="602" t="s">
        <v>499</v>
      </c>
      <c r="T2893" s="602" t="s">
        <v>498</v>
      </c>
      <c r="U2893" s="602" t="s">
        <v>498</v>
      </c>
      <c r="V2893" s="602" t="s">
        <v>498</v>
      </c>
      <c r="W2893" s="602" t="s">
        <v>498</v>
      </c>
      <c r="X2893" s="602" t="s">
        <v>498</v>
      </c>
    </row>
    <row r="2894" spans="1:24" s="602" customFormat="1">
      <c r="A2894" s="602">
        <v>422050</v>
      </c>
      <c r="B2894" s="602" t="s">
        <v>5842</v>
      </c>
      <c r="C2894" s="602" t="s">
        <v>497</v>
      </c>
      <c r="D2894" s="602" t="s">
        <v>497</v>
      </c>
      <c r="E2894" s="602" t="s">
        <v>497</v>
      </c>
      <c r="F2894" s="602" t="s">
        <v>499</v>
      </c>
      <c r="G2894" s="602" t="s">
        <v>499</v>
      </c>
      <c r="H2894" s="602" t="s">
        <v>497</v>
      </c>
      <c r="I2894" s="602" t="s">
        <v>497</v>
      </c>
      <c r="J2894" s="602" t="s">
        <v>499</v>
      </c>
      <c r="K2894" s="602" t="s">
        <v>497</v>
      </c>
      <c r="L2894" s="602" t="s">
        <v>498</v>
      </c>
      <c r="M2894" s="602" t="s">
        <v>497</v>
      </c>
      <c r="N2894" s="602" t="s">
        <v>499</v>
      </c>
      <c r="O2894" s="602" t="s">
        <v>499</v>
      </c>
      <c r="P2894" s="602" t="s">
        <v>499</v>
      </c>
      <c r="Q2894" s="602" t="s">
        <v>498</v>
      </c>
      <c r="R2894" s="602" t="s">
        <v>499</v>
      </c>
      <c r="S2894" s="602" t="s">
        <v>499</v>
      </c>
      <c r="T2894" s="602" t="s">
        <v>498</v>
      </c>
      <c r="U2894" s="602" t="s">
        <v>498</v>
      </c>
      <c r="V2894" s="602" t="s">
        <v>498</v>
      </c>
      <c r="W2894" s="602" t="s">
        <v>498</v>
      </c>
      <c r="X2894" s="602" t="s">
        <v>498</v>
      </c>
    </row>
    <row r="2895" spans="1:24" s="602" customFormat="1">
      <c r="A2895" s="602">
        <v>422483</v>
      </c>
      <c r="B2895" s="602" t="s">
        <v>5842</v>
      </c>
      <c r="C2895" s="602" t="s">
        <v>497</v>
      </c>
      <c r="D2895" s="602" t="s">
        <v>497</v>
      </c>
      <c r="E2895" s="602" t="s">
        <v>497</v>
      </c>
      <c r="F2895" s="602" t="s">
        <v>497</v>
      </c>
      <c r="G2895" s="602" t="s">
        <v>497</v>
      </c>
      <c r="H2895" s="602" t="s">
        <v>497</v>
      </c>
      <c r="I2895" s="602" t="s">
        <v>499</v>
      </c>
      <c r="J2895" s="602" t="s">
        <v>499</v>
      </c>
      <c r="K2895" s="602" t="s">
        <v>497</v>
      </c>
      <c r="L2895" s="602" t="s">
        <v>497</v>
      </c>
      <c r="M2895" s="602" t="s">
        <v>497</v>
      </c>
      <c r="N2895" s="602" t="s">
        <v>499</v>
      </c>
      <c r="O2895" s="602" t="s">
        <v>499</v>
      </c>
      <c r="P2895" s="602" t="s">
        <v>499</v>
      </c>
      <c r="Q2895" s="602" t="s">
        <v>499</v>
      </c>
      <c r="R2895" s="602" t="s">
        <v>499</v>
      </c>
      <c r="S2895" s="602" t="s">
        <v>499</v>
      </c>
      <c r="T2895" s="602" t="s">
        <v>498</v>
      </c>
      <c r="U2895" s="602" t="s">
        <v>498</v>
      </c>
      <c r="V2895" s="602" t="s">
        <v>498</v>
      </c>
      <c r="W2895" s="602" t="s">
        <v>498</v>
      </c>
      <c r="X2895" s="602" t="s">
        <v>498</v>
      </c>
    </row>
    <row r="2896" spans="1:24" s="602" customFormat="1">
      <c r="A2896" s="602">
        <v>422071</v>
      </c>
      <c r="B2896" s="602" t="s">
        <v>5842</v>
      </c>
      <c r="C2896" s="602" t="s">
        <v>497</v>
      </c>
      <c r="D2896" s="602" t="s">
        <v>497</v>
      </c>
      <c r="E2896" s="602" t="s">
        <v>497</v>
      </c>
      <c r="F2896" s="602" t="s">
        <v>499</v>
      </c>
      <c r="G2896" s="602" t="s">
        <v>497</v>
      </c>
      <c r="H2896" s="602" t="s">
        <v>499</v>
      </c>
      <c r="I2896" s="602" t="s">
        <v>497</v>
      </c>
      <c r="J2896" s="602" t="s">
        <v>497</v>
      </c>
      <c r="K2896" s="602" t="s">
        <v>497</v>
      </c>
      <c r="L2896" s="602" t="s">
        <v>497</v>
      </c>
      <c r="M2896" s="602" t="s">
        <v>497</v>
      </c>
      <c r="N2896" s="602" t="s">
        <v>499</v>
      </c>
      <c r="O2896" s="602" t="s">
        <v>499</v>
      </c>
      <c r="P2896" s="602" t="s">
        <v>499</v>
      </c>
      <c r="Q2896" s="602" t="s">
        <v>499</v>
      </c>
      <c r="R2896" s="602" t="s">
        <v>498</v>
      </c>
      <c r="S2896" s="602" t="s">
        <v>498</v>
      </c>
      <c r="T2896" s="602" t="s">
        <v>498</v>
      </c>
      <c r="U2896" s="602" t="s">
        <v>498</v>
      </c>
      <c r="V2896" s="602" t="s">
        <v>498</v>
      </c>
      <c r="W2896" s="602" t="s">
        <v>498</v>
      </c>
      <c r="X2896" s="602" t="s">
        <v>498</v>
      </c>
    </row>
    <row r="2897" spans="1:24" s="602" customFormat="1">
      <c r="A2897" s="602">
        <v>422080</v>
      </c>
      <c r="B2897" s="602" t="s">
        <v>5842</v>
      </c>
      <c r="C2897" s="602" t="s">
        <v>497</v>
      </c>
      <c r="D2897" s="602" t="s">
        <v>497</v>
      </c>
      <c r="E2897" s="602" t="s">
        <v>497</v>
      </c>
      <c r="F2897" s="602" t="s">
        <v>497</v>
      </c>
      <c r="G2897" s="602" t="s">
        <v>497</v>
      </c>
      <c r="H2897" s="602" t="s">
        <v>497</v>
      </c>
      <c r="I2897" s="602" t="s">
        <v>497</v>
      </c>
      <c r="J2897" s="602" t="s">
        <v>497</v>
      </c>
      <c r="K2897" s="602" t="s">
        <v>499</v>
      </c>
      <c r="L2897" s="602" t="s">
        <v>497</v>
      </c>
      <c r="M2897" s="602" t="s">
        <v>497</v>
      </c>
      <c r="N2897" s="602" t="s">
        <v>499</v>
      </c>
      <c r="O2897" s="602" t="s">
        <v>499</v>
      </c>
      <c r="P2897" s="602" t="s">
        <v>499</v>
      </c>
      <c r="Q2897" s="602" t="s">
        <v>499</v>
      </c>
      <c r="R2897" s="602" t="s">
        <v>498</v>
      </c>
      <c r="S2897" s="602" t="s">
        <v>498</v>
      </c>
      <c r="T2897" s="602" t="s">
        <v>498</v>
      </c>
      <c r="U2897" s="602" t="s">
        <v>498</v>
      </c>
      <c r="V2897" s="602" t="s">
        <v>498</v>
      </c>
      <c r="W2897" s="602" t="s">
        <v>498</v>
      </c>
      <c r="X2897" s="602" t="s">
        <v>498</v>
      </c>
    </row>
    <row r="2898" spans="1:24" s="602" customFormat="1">
      <c r="A2898" s="602">
        <v>422081</v>
      </c>
      <c r="B2898" s="602" t="s">
        <v>5842</v>
      </c>
      <c r="C2898" s="602" t="s">
        <v>497</v>
      </c>
      <c r="D2898" s="602" t="s">
        <v>497</v>
      </c>
      <c r="E2898" s="602" t="s">
        <v>497</v>
      </c>
      <c r="F2898" s="602" t="s">
        <v>499</v>
      </c>
      <c r="G2898" s="602" t="s">
        <v>497</v>
      </c>
      <c r="H2898" s="602" t="s">
        <v>497</v>
      </c>
      <c r="I2898" s="602" t="s">
        <v>499</v>
      </c>
      <c r="J2898" s="602" t="s">
        <v>499</v>
      </c>
      <c r="K2898" s="602" t="s">
        <v>497</v>
      </c>
      <c r="L2898" s="602" t="s">
        <v>499</v>
      </c>
      <c r="M2898" s="602" t="s">
        <v>499</v>
      </c>
      <c r="N2898" s="602" t="s">
        <v>499</v>
      </c>
      <c r="O2898" s="602" t="s">
        <v>499</v>
      </c>
      <c r="P2898" s="602" t="s">
        <v>499</v>
      </c>
      <c r="Q2898" s="602" t="s">
        <v>499</v>
      </c>
      <c r="R2898" s="602" t="s">
        <v>498</v>
      </c>
      <c r="S2898" s="602" t="s">
        <v>498</v>
      </c>
      <c r="T2898" s="602" t="s">
        <v>498</v>
      </c>
      <c r="U2898" s="602" t="s">
        <v>498</v>
      </c>
      <c r="V2898" s="602" t="s">
        <v>498</v>
      </c>
      <c r="W2898" s="602" t="s">
        <v>498</v>
      </c>
      <c r="X2898" s="602" t="s">
        <v>498</v>
      </c>
    </row>
    <row r="2899" spans="1:24" s="602" customFormat="1">
      <c r="A2899" s="602">
        <v>422090</v>
      </c>
      <c r="B2899" s="602" t="s">
        <v>5842</v>
      </c>
      <c r="C2899" s="602" t="s">
        <v>497</v>
      </c>
      <c r="D2899" s="602" t="s">
        <v>497</v>
      </c>
      <c r="E2899" s="602" t="s">
        <v>497</v>
      </c>
      <c r="F2899" s="602" t="s">
        <v>497</v>
      </c>
      <c r="G2899" s="602" t="s">
        <v>497</v>
      </c>
      <c r="H2899" s="602" t="s">
        <v>499</v>
      </c>
      <c r="I2899" s="602" t="s">
        <v>497</v>
      </c>
      <c r="J2899" s="602" t="s">
        <v>497</v>
      </c>
      <c r="K2899" s="602" t="s">
        <v>497</v>
      </c>
      <c r="L2899" s="602" t="s">
        <v>498</v>
      </c>
      <c r="M2899" s="602" t="s">
        <v>497</v>
      </c>
      <c r="N2899" s="602" t="s">
        <v>499</v>
      </c>
      <c r="O2899" s="602" t="s">
        <v>499</v>
      </c>
      <c r="P2899" s="602" t="s">
        <v>498</v>
      </c>
      <c r="Q2899" s="602" t="s">
        <v>499</v>
      </c>
      <c r="R2899" s="602" t="s">
        <v>498</v>
      </c>
      <c r="S2899" s="602" t="s">
        <v>498</v>
      </c>
      <c r="T2899" s="602" t="s">
        <v>498</v>
      </c>
      <c r="U2899" s="602" t="s">
        <v>498</v>
      </c>
      <c r="V2899" s="602" t="s">
        <v>498</v>
      </c>
      <c r="W2899" s="602" t="s">
        <v>498</v>
      </c>
      <c r="X2899" s="602" t="s">
        <v>498</v>
      </c>
    </row>
    <row r="2900" spans="1:24" s="602" customFormat="1">
      <c r="A2900" s="602">
        <v>422093</v>
      </c>
      <c r="B2900" s="602" t="s">
        <v>5842</v>
      </c>
      <c r="C2900" s="602" t="s">
        <v>497</v>
      </c>
      <c r="D2900" s="602" t="s">
        <v>497</v>
      </c>
      <c r="E2900" s="602" t="s">
        <v>497</v>
      </c>
      <c r="F2900" s="602" t="s">
        <v>497</v>
      </c>
      <c r="G2900" s="602" t="s">
        <v>497</v>
      </c>
      <c r="H2900" s="602" t="s">
        <v>497</v>
      </c>
      <c r="I2900" s="602" t="s">
        <v>497</v>
      </c>
      <c r="J2900" s="602" t="s">
        <v>497</v>
      </c>
      <c r="K2900" s="602" t="s">
        <v>497</v>
      </c>
      <c r="L2900" s="602" t="s">
        <v>498</v>
      </c>
      <c r="M2900" s="602" t="s">
        <v>497</v>
      </c>
      <c r="N2900" s="602" t="s">
        <v>499</v>
      </c>
      <c r="O2900" s="602" t="s">
        <v>499</v>
      </c>
      <c r="P2900" s="602" t="s">
        <v>499</v>
      </c>
      <c r="Q2900" s="602" t="s">
        <v>499</v>
      </c>
      <c r="R2900" s="602" t="s">
        <v>499</v>
      </c>
      <c r="S2900" s="602" t="s">
        <v>499</v>
      </c>
      <c r="T2900" s="602" t="s">
        <v>498</v>
      </c>
      <c r="U2900" s="602" t="s">
        <v>498</v>
      </c>
      <c r="V2900" s="602" t="s">
        <v>498</v>
      </c>
      <c r="W2900" s="602" t="s">
        <v>498</v>
      </c>
      <c r="X2900" s="602" t="s">
        <v>498</v>
      </c>
    </row>
    <row r="2901" spans="1:24" s="602" customFormat="1">
      <c r="A2901" s="602">
        <v>422099</v>
      </c>
      <c r="B2901" s="602" t="s">
        <v>5842</v>
      </c>
      <c r="C2901" s="602" t="s">
        <v>497</v>
      </c>
      <c r="D2901" s="602" t="s">
        <v>497</v>
      </c>
      <c r="E2901" s="602" t="s">
        <v>497</v>
      </c>
      <c r="F2901" s="602" t="s">
        <v>497</v>
      </c>
      <c r="G2901" s="602" t="s">
        <v>499</v>
      </c>
      <c r="H2901" s="602" t="s">
        <v>497</v>
      </c>
      <c r="I2901" s="602" t="s">
        <v>497</v>
      </c>
      <c r="J2901" s="602" t="s">
        <v>497</v>
      </c>
      <c r="K2901" s="602" t="s">
        <v>497</v>
      </c>
      <c r="L2901" s="602" t="s">
        <v>497</v>
      </c>
      <c r="M2901" s="602" t="s">
        <v>497</v>
      </c>
      <c r="N2901" s="602" t="s">
        <v>499</v>
      </c>
      <c r="O2901" s="602" t="s">
        <v>499</v>
      </c>
      <c r="P2901" s="602" t="s">
        <v>498</v>
      </c>
      <c r="Q2901" s="602" t="s">
        <v>499</v>
      </c>
      <c r="R2901" s="602" t="s">
        <v>499</v>
      </c>
      <c r="S2901" s="602" t="s">
        <v>499</v>
      </c>
      <c r="T2901" s="602" t="s">
        <v>498</v>
      </c>
      <c r="U2901" s="602" t="s">
        <v>498</v>
      </c>
      <c r="V2901" s="602" t="s">
        <v>498</v>
      </c>
      <c r="W2901" s="602" t="s">
        <v>498</v>
      </c>
      <c r="X2901" s="602" t="s">
        <v>498</v>
      </c>
    </row>
    <row r="2902" spans="1:24" s="602" customFormat="1">
      <c r="A2902" s="602">
        <v>423904</v>
      </c>
      <c r="B2902" s="602" t="s">
        <v>5842</v>
      </c>
      <c r="C2902" s="602" t="s">
        <v>497</v>
      </c>
      <c r="D2902" s="602" t="s">
        <v>497</v>
      </c>
      <c r="E2902" s="602" t="s">
        <v>499</v>
      </c>
      <c r="F2902" s="602" t="s">
        <v>499</v>
      </c>
      <c r="G2902" s="602" t="s">
        <v>499</v>
      </c>
      <c r="H2902" s="602" t="s">
        <v>499</v>
      </c>
      <c r="I2902" s="602" t="s">
        <v>497</v>
      </c>
      <c r="J2902" s="602" t="s">
        <v>497</v>
      </c>
      <c r="K2902" s="602" t="s">
        <v>499</v>
      </c>
      <c r="L2902" s="602" t="s">
        <v>497</v>
      </c>
      <c r="M2902" s="602" t="s">
        <v>499</v>
      </c>
      <c r="N2902" s="602" t="s">
        <v>499</v>
      </c>
      <c r="O2902" s="602" t="s">
        <v>499</v>
      </c>
      <c r="P2902" s="602" t="s">
        <v>499</v>
      </c>
      <c r="Q2902" s="602" t="s">
        <v>498</v>
      </c>
      <c r="R2902" s="602" t="s">
        <v>499</v>
      </c>
      <c r="S2902" s="602" t="s">
        <v>498</v>
      </c>
      <c r="T2902" s="602" t="s">
        <v>498</v>
      </c>
      <c r="U2902" s="602" t="s">
        <v>498</v>
      </c>
      <c r="V2902" s="602" t="s">
        <v>498</v>
      </c>
      <c r="W2902" s="602" t="s">
        <v>498</v>
      </c>
      <c r="X2902" s="602" t="s">
        <v>498</v>
      </c>
    </row>
    <row r="2903" spans="1:24" s="602" customFormat="1">
      <c r="A2903" s="602">
        <v>422109</v>
      </c>
      <c r="B2903" s="602" t="s">
        <v>5842</v>
      </c>
      <c r="C2903" s="602" t="s">
        <v>497</v>
      </c>
      <c r="D2903" s="602" t="s">
        <v>497</v>
      </c>
      <c r="E2903" s="602" t="s">
        <v>497</v>
      </c>
      <c r="F2903" s="602" t="s">
        <v>497</v>
      </c>
      <c r="G2903" s="602" t="s">
        <v>497</v>
      </c>
      <c r="H2903" s="602" t="s">
        <v>497</v>
      </c>
      <c r="I2903" s="602" t="s">
        <v>499</v>
      </c>
      <c r="J2903" s="602" t="s">
        <v>498</v>
      </c>
      <c r="K2903" s="602" t="s">
        <v>499</v>
      </c>
      <c r="L2903" s="602" t="s">
        <v>499</v>
      </c>
      <c r="M2903" s="602" t="s">
        <v>497</v>
      </c>
      <c r="N2903" s="602" t="s">
        <v>499</v>
      </c>
      <c r="O2903" s="602" t="s">
        <v>499</v>
      </c>
      <c r="P2903" s="602" t="s">
        <v>499</v>
      </c>
      <c r="Q2903" s="602" t="s">
        <v>498</v>
      </c>
      <c r="R2903" s="602" t="s">
        <v>498</v>
      </c>
      <c r="S2903" s="602" t="s">
        <v>498</v>
      </c>
      <c r="T2903" s="602" t="s">
        <v>498</v>
      </c>
      <c r="U2903" s="602" t="s">
        <v>498</v>
      </c>
      <c r="V2903" s="602" t="s">
        <v>498</v>
      </c>
      <c r="W2903" s="602" t="s">
        <v>498</v>
      </c>
      <c r="X2903" s="602" t="s">
        <v>498</v>
      </c>
    </row>
    <row r="2904" spans="1:24" s="602" customFormat="1">
      <c r="A2904" s="602">
        <v>422175</v>
      </c>
      <c r="B2904" s="602" t="s">
        <v>5842</v>
      </c>
      <c r="C2904" s="602" t="s">
        <v>497</v>
      </c>
      <c r="D2904" s="602" t="s">
        <v>497</v>
      </c>
      <c r="E2904" s="602" t="s">
        <v>497</v>
      </c>
      <c r="F2904" s="602" t="s">
        <v>497</v>
      </c>
      <c r="G2904" s="602" t="s">
        <v>497</v>
      </c>
      <c r="H2904" s="602" t="s">
        <v>499</v>
      </c>
      <c r="I2904" s="602" t="s">
        <v>499</v>
      </c>
      <c r="J2904" s="602" t="s">
        <v>499</v>
      </c>
      <c r="K2904" s="602" t="s">
        <v>499</v>
      </c>
      <c r="L2904" s="602" t="s">
        <v>498</v>
      </c>
      <c r="M2904" s="602" t="s">
        <v>499</v>
      </c>
      <c r="N2904" s="602" t="s">
        <v>499</v>
      </c>
      <c r="O2904" s="602" t="s">
        <v>499</v>
      </c>
      <c r="P2904" s="602" t="s">
        <v>499</v>
      </c>
      <c r="Q2904" s="602" t="s">
        <v>498</v>
      </c>
      <c r="R2904" s="602" t="s">
        <v>498</v>
      </c>
      <c r="S2904" s="602" t="s">
        <v>498</v>
      </c>
      <c r="T2904" s="602" t="s">
        <v>498</v>
      </c>
      <c r="U2904" s="602" t="s">
        <v>498</v>
      </c>
      <c r="V2904" s="602" t="s">
        <v>498</v>
      </c>
      <c r="W2904" s="602" t="s">
        <v>498</v>
      </c>
      <c r="X2904" s="602" t="s">
        <v>498</v>
      </c>
    </row>
    <row r="2905" spans="1:24" s="602" customFormat="1">
      <c r="A2905" s="602">
        <v>422183</v>
      </c>
      <c r="B2905" s="602" t="s">
        <v>5842</v>
      </c>
      <c r="C2905" s="602" t="s">
        <v>497</v>
      </c>
      <c r="D2905" s="602" t="s">
        <v>497</v>
      </c>
      <c r="E2905" s="602" t="s">
        <v>497</v>
      </c>
      <c r="F2905" s="602" t="s">
        <v>499</v>
      </c>
      <c r="G2905" s="602" t="s">
        <v>497</v>
      </c>
      <c r="H2905" s="602" t="s">
        <v>497</v>
      </c>
      <c r="I2905" s="602" t="s">
        <v>497</v>
      </c>
      <c r="J2905" s="602" t="s">
        <v>497</v>
      </c>
      <c r="K2905" s="602" t="s">
        <v>499</v>
      </c>
      <c r="L2905" s="602" t="s">
        <v>499</v>
      </c>
      <c r="M2905" s="602" t="s">
        <v>499</v>
      </c>
      <c r="N2905" s="602" t="s">
        <v>498</v>
      </c>
      <c r="O2905" s="602" t="s">
        <v>499</v>
      </c>
      <c r="P2905" s="602" t="s">
        <v>498</v>
      </c>
      <c r="Q2905" s="602" t="s">
        <v>498</v>
      </c>
      <c r="R2905" s="602" t="s">
        <v>498</v>
      </c>
      <c r="S2905" s="602" t="s">
        <v>499</v>
      </c>
      <c r="T2905" s="602" t="s">
        <v>498</v>
      </c>
      <c r="U2905" s="602" t="s">
        <v>498</v>
      </c>
      <c r="V2905" s="602" t="s">
        <v>498</v>
      </c>
      <c r="W2905" s="602" t="s">
        <v>498</v>
      </c>
      <c r="X2905" s="602" t="s">
        <v>498</v>
      </c>
    </row>
    <row r="2906" spans="1:24" s="602" customFormat="1">
      <c r="A2906" s="602">
        <v>423996</v>
      </c>
      <c r="B2906" s="602" t="s">
        <v>5842</v>
      </c>
      <c r="C2906" s="602" t="s">
        <v>497</v>
      </c>
      <c r="D2906" s="602" t="s">
        <v>497</v>
      </c>
      <c r="E2906" s="602" t="s">
        <v>497</v>
      </c>
      <c r="F2906" s="602" t="s">
        <v>499</v>
      </c>
      <c r="G2906" s="602" t="s">
        <v>499</v>
      </c>
      <c r="H2906" s="602" t="s">
        <v>497</v>
      </c>
      <c r="I2906" s="602" t="s">
        <v>499</v>
      </c>
      <c r="J2906" s="602" t="s">
        <v>499</v>
      </c>
      <c r="K2906" s="602" t="s">
        <v>498</v>
      </c>
      <c r="L2906" s="602" t="s">
        <v>498</v>
      </c>
      <c r="M2906" s="602" t="s">
        <v>499</v>
      </c>
      <c r="N2906" s="602" t="s">
        <v>499</v>
      </c>
      <c r="O2906" s="602" t="s">
        <v>499</v>
      </c>
      <c r="P2906" s="602" t="s">
        <v>499</v>
      </c>
      <c r="Q2906" s="602" t="s">
        <v>498</v>
      </c>
      <c r="R2906" s="602" t="s">
        <v>499</v>
      </c>
      <c r="S2906" s="602" t="s">
        <v>499</v>
      </c>
      <c r="T2906" s="602" t="s">
        <v>498</v>
      </c>
      <c r="U2906" s="602" t="s">
        <v>498</v>
      </c>
      <c r="V2906" s="602" t="s">
        <v>498</v>
      </c>
      <c r="W2906" s="602" t="s">
        <v>498</v>
      </c>
      <c r="X2906" s="602" t="s">
        <v>498</v>
      </c>
    </row>
    <row r="2907" spans="1:24" s="602" customFormat="1">
      <c r="A2907" s="602">
        <v>422214</v>
      </c>
      <c r="B2907" s="602" t="s">
        <v>5842</v>
      </c>
      <c r="C2907" s="602" t="s">
        <v>497</v>
      </c>
      <c r="D2907" s="602" t="s">
        <v>497</v>
      </c>
      <c r="E2907" s="602" t="s">
        <v>497</v>
      </c>
      <c r="F2907" s="602" t="s">
        <v>497</v>
      </c>
      <c r="G2907" s="602" t="s">
        <v>497</v>
      </c>
      <c r="H2907" s="602" t="s">
        <v>497</v>
      </c>
      <c r="I2907" s="602" t="s">
        <v>497</v>
      </c>
      <c r="J2907" s="602" t="s">
        <v>499</v>
      </c>
      <c r="K2907" s="602" t="s">
        <v>497</v>
      </c>
      <c r="L2907" s="602" t="s">
        <v>498</v>
      </c>
      <c r="M2907" s="602" t="s">
        <v>499</v>
      </c>
      <c r="N2907" s="602" t="s">
        <v>499</v>
      </c>
      <c r="O2907" s="602" t="s">
        <v>499</v>
      </c>
      <c r="P2907" s="602" t="s">
        <v>499</v>
      </c>
      <c r="Q2907" s="602" t="s">
        <v>499</v>
      </c>
      <c r="R2907" s="602" t="s">
        <v>499</v>
      </c>
      <c r="S2907" s="602" t="s">
        <v>499</v>
      </c>
      <c r="T2907" s="602" t="s">
        <v>498</v>
      </c>
      <c r="U2907" s="602" t="s">
        <v>498</v>
      </c>
      <c r="V2907" s="602" t="s">
        <v>498</v>
      </c>
      <c r="W2907" s="602" t="s">
        <v>498</v>
      </c>
      <c r="X2907" s="602" t="s">
        <v>498</v>
      </c>
    </row>
    <row r="2908" spans="1:24" s="602" customFormat="1">
      <c r="A2908" s="602">
        <v>422230</v>
      </c>
      <c r="B2908" s="602" t="s">
        <v>5842</v>
      </c>
      <c r="C2908" s="602" t="s">
        <v>497</v>
      </c>
      <c r="D2908" s="602" t="s">
        <v>497</v>
      </c>
      <c r="E2908" s="602" t="s">
        <v>497</v>
      </c>
      <c r="F2908" s="602" t="s">
        <v>499</v>
      </c>
      <c r="G2908" s="602" t="s">
        <v>497</v>
      </c>
      <c r="H2908" s="602" t="s">
        <v>497</v>
      </c>
      <c r="I2908" s="602" t="s">
        <v>497</v>
      </c>
      <c r="J2908" s="602" t="s">
        <v>497</v>
      </c>
      <c r="K2908" s="602" t="s">
        <v>497</v>
      </c>
      <c r="L2908" s="602" t="s">
        <v>497</v>
      </c>
      <c r="M2908" s="602" t="s">
        <v>499</v>
      </c>
      <c r="N2908" s="602" t="s">
        <v>498</v>
      </c>
      <c r="O2908" s="602" t="s">
        <v>498</v>
      </c>
      <c r="P2908" s="602" t="s">
        <v>498</v>
      </c>
      <c r="Q2908" s="602" t="s">
        <v>498</v>
      </c>
      <c r="R2908" s="602" t="s">
        <v>498</v>
      </c>
      <c r="S2908" s="602" t="s">
        <v>498</v>
      </c>
      <c r="T2908" s="602" t="s">
        <v>498</v>
      </c>
      <c r="U2908" s="602" t="s">
        <v>498</v>
      </c>
      <c r="V2908" s="602" t="s">
        <v>498</v>
      </c>
      <c r="W2908" s="602" t="s">
        <v>498</v>
      </c>
      <c r="X2908" s="602" t="s">
        <v>498</v>
      </c>
    </row>
    <row r="2909" spans="1:24" s="602" customFormat="1">
      <c r="A2909" s="602">
        <v>422291</v>
      </c>
      <c r="B2909" s="602" t="s">
        <v>5842</v>
      </c>
      <c r="C2909" s="602" t="s">
        <v>497</v>
      </c>
      <c r="D2909" s="602" t="s">
        <v>497</v>
      </c>
      <c r="E2909" s="602" t="s">
        <v>499</v>
      </c>
      <c r="F2909" s="602" t="s">
        <v>498</v>
      </c>
      <c r="G2909" s="602" t="s">
        <v>497</v>
      </c>
      <c r="H2909" s="602" t="s">
        <v>497</v>
      </c>
      <c r="I2909" s="602" t="s">
        <v>497</v>
      </c>
      <c r="J2909" s="602" t="s">
        <v>499</v>
      </c>
      <c r="K2909" s="602" t="s">
        <v>497</v>
      </c>
      <c r="L2909" s="602" t="s">
        <v>499</v>
      </c>
      <c r="M2909" s="602" t="s">
        <v>497</v>
      </c>
      <c r="N2909" s="602" t="s">
        <v>499</v>
      </c>
      <c r="O2909" s="602" t="s">
        <v>499</v>
      </c>
      <c r="P2909" s="602" t="s">
        <v>499</v>
      </c>
      <c r="Q2909" s="602" t="s">
        <v>499</v>
      </c>
      <c r="R2909" s="602" t="s">
        <v>499</v>
      </c>
      <c r="S2909" s="602" t="s">
        <v>499</v>
      </c>
      <c r="T2909" s="602" t="s">
        <v>498</v>
      </c>
      <c r="U2909" s="602" t="s">
        <v>498</v>
      </c>
      <c r="V2909" s="602" t="s">
        <v>498</v>
      </c>
      <c r="W2909" s="602" t="s">
        <v>498</v>
      </c>
      <c r="X2909" s="602" t="s">
        <v>498</v>
      </c>
    </row>
    <row r="2910" spans="1:24" s="602" customFormat="1">
      <c r="A2910" s="602">
        <v>420358</v>
      </c>
      <c r="B2910" s="602" t="s">
        <v>5842</v>
      </c>
      <c r="C2910" s="602" t="s">
        <v>497</v>
      </c>
      <c r="D2910" s="602" t="s">
        <v>497</v>
      </c>
      <c r="E2910" s="602" t="s">
        <v>499</v>
      </c>
      <c r="F2910" s="602" t="s">
        <v>497</v>
      </c>
      <c r="G2910" s="602" t="s">
        <v>497</v>
      </c>
      <c r="H2910" s="602" t="s">
        <v>497</v>
      </c>
      <c r="I2910" s="602" t="s">
        <v>497</v>
      </c>
      <c r="J2910" s="602" t="s">
        <v>497</v>
      </c>
      <c r="K2910" s="602" t="s">
        <v>499</v>
      </c>
      <c r="L2910" s="602" t="s">
        <v>498</v>
      </c>
      <c r="M2910" s="602" t="s">
        <v>497</v>
      </c>
      <c r="N2910" s="602" t="s">
        <v>499</v>
      </c>
      <c r="O2910" s="602" t="s">
        <v>499</v>
      </c>
      <c r="P2910" s="602" t="s">
        <v>499</v>
      </c>
      <c r="Q2910" s="602" t="s">
        <v>499</v>
      </c>
      <c r="R2910" s="602" t="s">
        <v>498</v>
      </c>
      <c r="S2910" s="602" t="s">
        <v>499</v>
      </c>
      <c r="T2910" s="602" t="s">
        <v>498</v>
      </c>
      <c r="U2910" s="602" t="s">
        <v>498</v>
      </c>
      <c r="V2910" s="602" t="s">
        <v>498</v>
      </c>
      <c r="W2910" s="602" t="s">
        <v>498</v>
      </c>
      <c r="X2910" s="602" t="s">
        <v>498</v>
      </c>
    </row>
    <row r="2911" spans="1:24" s="602" customFormat="1">
      <c r="A2911" s="602">
        <v>424148</v>
      </c>
      <c r="B2911" s="602" t="s">
        <v>5842</v>
      </c>
      <c r="C2911" s="602" t="s">
        <v>497</v>
      </c>
      <c r="D2911" s="602" t="s">
        <v>497</v>
      </c>
      <c r="E2911" s="602" t="s">
        <v>499</v>
      </c>
      <c r="F2911" s="602" t="s">
        <v>499</v>
      </c>
      <c r="G2911" s="602" t="s">
        <v>499</v>
      </c>
      <c r="H2911" s="602" t="s">
        <v>499</v>
      </c>
      <c r="I2911" s="602" t="s">
        <v>499</v>
      </c>
      <c r="J2911" s="602" t="s">
        <v>499</v>
      </c>
      <c r="K2911" s="602" t="s">
        <v>499</v>
      </c>
      <c r="L2911" s="602" t="s">
        <v>498</v>
      </c>
      <c r="M2911" s="602" t="s">
        <v>499</v>
      </c>
      <c r="N2911" s="602" t="s">
        <v>498</v>
      </c>
      <c r="O2911" s="602" t="s">
        <v>499</v>
      </c>
      <c r="P2911" s="602" t="s">
        <v>499</v>
      </c>
      <c r="Q2911" s="602" t="s">
        <v>498</v>
      </c>
      <c r="R2911" s="602" t="s">
        <v>498</v>
      </c>
      <c r="S2911" s="602" t="s">
        <v>499</v>
      </c>
      <c r="T2911" s="602" t="s">
        <v>498</v>
      </c>
      <c r="U2911" s="602" t="s">
        <v>498</v>
      </c>
      <c r="V2911" s="602" t="s">
        <v>498</v>
      </c>
      <c r="W2911" s="602" t="s">
        <v>498</v>
      </c>
      <c r="X2911" s="602" t="s">
        <v>498</v>
      </c>
    </row>
    <row r="2912" spans="1:24" s="602" customFormat="1">
      <c r="A2912" s="602">
        <v>422349</v>
      </c>
      <c r="B2912" s="602" t="s">
        <v>5842</v>
      </c>
      <c r="C2912" s="602" t="s">
        <v>497</v>
      </c>
      <c r="D2912" s="602" t="s">
        <v>497</v>
      </c>
      <c r="E2912" s="602" t="s">
        <v>497</v>
      </c>
      <c r="F2912" s="602" t="s">
        <v>499</v>
      </c>
      <c r="G2912" s="602" t="s">
        <v>497</v>
      </c>
      <c r="H2912" s="602" t="s">
        <v>497</v>
      </c>
      <c r="I2912" s="602" t="s">
        <v>499</v>
      </c>
      <c r="J2912" s="602" t="s">
        <v>499</v>
      </c>
      <c r="K2912" s="602" t="s">
        <v>497</v>
      </c>
      <c r="L2912" s="602" t="s">
        <v>498</v>
      </c>
      <c r="M2912" s="602" t="s">
        <v>497</v>
      </c>
      <c r="N2912" s="602" t="s">
        <v>499</v>
      </c>
      <c r="O2912" s="602" t="s">
        <v>499</v>
      </c>
      <c r="P2912" s="602" t="s">
        <v>499</v>
      </c>
      <c r="Q2912" s="602" t="s">
        <v>499</v>
      </c>
      <c r="R2912" s="602" t="s">
        <v>498</v>
      </c>
      <c r="S2912" s="602" t="s">
        <v>498</v>
      </c>
      <c r="T2912" s="602" t="s">
        <v>498</v>
      </c>
      <c r="U2912" s="602" t="s">
        <v>498</v>
      </c>
      <c r="V2912" s="602" t="s">
        <v>498</v>
      </c>
      <c r="W2912" s="602" t="s">
        <v>498</v>
      </c>
      <c r="X2912" s="602" t="s">
        <v>498</v>
      </c>
    </row>
    <row r="2913" spans="1:24" s="602" customFormat="1">
      <c r="A2913" s="602">
        <v>424186</v>
      </c>
      <c r="B2913" s="602" t="s">
        <v>5842</v>
      </c>
      <c r="C2913" s="602" t="s">
        <v>497</v>
      </c>
      <c r="D2913" s="602" t="s">
        <v>497</v>
      </c>
      <c r="E2913" s="602" t="s">
        <v>497</v>
      </c>
      <c r="F2913" s="602" t="s">
        <v>499</v>
      </c>
      <c r="G2913" s="602" t="s">
        <v>499</v>
      </c>
      <c r="H2913" s="602" t="s">
        <v>499</v>
      </c>
      <c r="I2913" s="602" t="s">
        <v>497</v>
      </c>
      <c r="J2913" s="602" t="s">
        <v>497</v>
      </c>
      <c r="K2913" s="602" t="s">
        <v>499</v>
      </c>
      <c r="L2913" s="602" t="s">
        <v>499</v>
      </c>
      <c r="M2913" s="602" t="s">
        <v>499</v>
      </c>
      <c r="N2913" s="602" t="s">
        <v>499</v>
      </c>
      <c r="O2913" s="602" t="s">
        <v>499</v>
      </c>
      <c r="P2913" s="602" t="s">
        <v>498</v>
      </c>
      <c r="Q2913" s="602" t="s">
        <v>499</v>
      </c>
      <c r="R2913" s="602" t="s">
        <v>498</v>
      </c>
      <c r="S2913" s="602" t="s">
        <v>499</v>
      </c>
      <c r="T2913" s="602" t="s">
        <v>498</v>
      </c>
      <c r="U2913" s="602" t="s">
        <v>498</v>
      </c>
      <c r="V2913" s="602" t="s">
        <v>498</v>
      </c>
      <c r="W2913" s="602" t="s">
        <v>498</v>
      </c>
      <c r="X2913" s="602" t="s">
        <v>498</v>
      </c>
    </row>
    <row r="2914" spans="1:24" s="602" customFormat="1">
      <c r="A2914" s="602">
        <v>420393</v>
      </c>
      <c r="B2914" s="602" t="s">
        <v>5842</v>
      </c>
      <c r="C2914" s="602" t="s">
        <v>497</v>
      </c>
      <c r="D2914" s="602" t="s">
        <v>497</v>
      </c>
      <c r="E2914" s="602" t="s">
        <v>497</v>
      </c>
      <c r="F2914" s="602" t="s">
        <v>497</v>
      </c>
      <c r="G2914" s="602" t="s">
        <v>498</v>
      </c>
      <c r="H2914" s="602" t="s">
        <v>497</v>
      </c>
      <c r="I2914" s="602" t="s">
        <v>497</v>
      </c>
      <c r="J2914" s="602" t="s">
        <v>497</v>
      </c>
      <c r="K2914" s="602" t="s">
        <v>497</v>
      </c>
      <c r="L2914" s="602" t="s">
        <v>498</v>
      </c>
      <c r="M2914" s="602" t="s">
        <v>499</v>
      </c>
      <c r="N2914" s="602" t="s">
        <v>499</v>
      </c>
      <c r="O2914" s="602" t="s">
        <v>499</v>
      </c>
      <c r="P2914" s="602" t="s">
        <v>498</v>
      </c>
      <c r="Q2914" s="602" t="s">
        <v>498</v>
      </c>
      <c r="R2914" s="602" t="s">
        <v>498</v>
      </c>
      <c r="S2914" s="602" t="s">
        <v>499</v>
      </c>
      <c r="T2914" s="602" t="s">
        <v>498</v>
      </c>
      <c r="U2914" s="602" t="s">
        <v>498</v>
      </c>
      <c r="V2914" s="602" t="s">
        <v>498</v>
      </c>
      <c r="W2914" s="602" t="s">
        <v>498</v>
      </c>
      <c r="X2914" s="602" t="s">
        <v>498</v>
      </c>
    </row>
    <row r="2915" spans="1:24" s="602" customFormat="1">
      <c r="A2915" s="602">
        <v>422383</v>
      </c>
      <c r="B2915" s="602" t="s">
        <v>5842</v>
      </c>
      <c r="C2915" s="602" t="s">
        <v>497</v>
      </c>
      <c r="D2915" s="602" t="s">
        <v>497</v>
      </c>
      <c r="E2915" s="602" t="s">
        <v>497</v>
      </c>
      <c r="F2915" s="602" t="s">
        <v>497</v>
      </c>
      <c r="G2915" s="602" t="s">
        <v>497</v>
      </c>
      <c r="H2915" s="602" t="s">
        <v>497</v>
      </c>
      <c r="I2915" s="602" t="s">
        <v>497</v>
      </c>
      <c r="J2915" s="602" t="s">
        <v>499</v>
      </c>
      <c r="K2915" s="602" t="s">
        <v>497</v>
      </c>
      <c r="L2915" s="602" t="s">
        <v>499</v>
      </c>
      <c r="M2915" s="602" t="s">
        <v>499</v>
      </c>
      <c r="N2915" s="602" t="s">
        <v>499</v>
      </c>
      <c r="O2915" s="602" t="s">
        <v>499</v>
      </c>
      <c r="P2915" s="602" t="s">
        <v>499</v>
      </c>
      <c r="Q2915" s="602" t="s">
        <v>498</v>
      </c>
      <c r="R2915" s="602" t="s">
        <v>498</v>
      </c>
      <c r="S2915" s="602" t="s">
        <v>499</v>
      </c>
      <c r="T2915" s="602" t="s">
        <v>498</v>
      </c>
      <c r="U2915" s="602" t="s">
        <v>498</v>
      </c>
      <c r="V2915" s="602" t="s">
        <v>498</v>
      </c>
      <c r="W2915" s="602" t="s">
        <v>498</v>
      </c>
      <c r="X2915" s="602" t="s">
        <v>498</v>
      </c>
    </row>
    <row r="2916" spans="1:24" s="602" customFormat="1">
      <c r="A2916" s="602">
        <v>422406</v>
      </c>
      <c r="B2916" s="602" t="s">
        <v>5842</v>
      </c>
      <c r="C2916" s="602" t="s">
        <v>497</v>
      </c>
      <c r="D2916" s="602" t="s">
        <v>497</v>
      </c>
      <c r="E2916" s="602" t="s">
        <v>499</v>
      </c>
      <c r="F2916" s="602" t="s">
        <v>499</v>
      </c>
      <c r="G2916" s="602" t="s">
        <v>497</v>
      </c>
      <c r="H2916" s="602" t="s">
        <v>499</v>
      </c>
      <c r="I2916" s="602" t="s">
        <v>498</v>
      </c>
      <c r="J2916" s="602" t="s">
        <v>497</v>
      </c>
      <c r="K2916" s="602" t="s">
        <v>499</v>
      </c>
      <c r="L2916" s="602" t="s">
        <v>499</v>
      </c>
      <c r="M2916" s="602" t="s">
        <v>499</v>
      </c>
      <c r="N2916" s="602" t="s">
        <v>499</v>
      </c>
      <c r="O2916" s="602" t="s">
        <v>499</v>
      </c>
      <c r="P2916" s="602" t="s">
        <v>498</v>
      </c>
      <c r="Q2916" s="602" t="s">
        <v>498</v>
      </c>
      <c r="R2916" s="602" t="s">
        <v>498</v>
      </c>
      <c r="S2916" s="602" t="s">
        <v>499</v>
      </c>
      <c r="T2916" s="602" t="s">
        <v>498</v>
      </c>
      <c r="U2916" s="602" t="s">
        <v>498</v>
      </c>
      <c r="V2916" s="602" t="s">
        <v>498</v>
      </c>
      <c r="W2916" s="602" t="s">
        <v>498</v>
      </c>
      <c r="X2916" s="602" t="s">
        <v>498</v>
      </c>
    </row>
    <row r="2917" spans="1:24" s="602" customFormat="1">
      <c r="A2917" s="602">
        <v>422443</v>
      </c>
      <c r="B2917" s="602" t="s">
        <v>5842</v>
      </c>
      <c r="C2917" s="602" t="s">
        <v>497</v>
      </c>
      <c r="D2917" s="602" t="s">
        <v>497</v>
      </c>
      <c r="E2917" s="602" t="s">
        <v>497</v>
      </c>
      <c r="F2917" s="602" t="s">
        <v>497</v>
      </c>
      <c r="G2917" s="602" t="s">
        <v>497</v>
      </c>
      <c r="H2917" s="602" t="s">
        <v>497</v>
      </c>
      <c r="I2917" s="602" t="s">
        <v>499</v>
      </c>
      <c r="J2917" s="602" t="s">
        <v>497</v>
      </c>
      <c r="K2917" s="602" t="s">
        <v>497</v>
      </c>
      <c r="L2917" s="602" t="s">
        <v>497</v>
      </c>
      <c r="M2917" s="602" t="s">
        <v>497</v>
      </c>
      <c r="N2917" s="602" t="s">
        <v>499</v>
      </c>
      <c r="O2917" s="602" t="s">
        <v>499</v>
      </c>
      <c r="P2917" s="602" t="s">
        <v>499</v>
      </c>
      <c r="Q2917" s="602" t="s">
        <v>499</v>
      </c>
      <c r="R2917" s="602" t="s">
        <v>498</v>
      </c>
      <c r="S2917" s="602" t="s">
        <v>498</v>
      </c>
      <c r="T2917" s="602" t="s">
        <v>498</v>
      </c>
      <c r="U2917" s="602" t="s">
        <v>498</v>
      </c>
      <c r="V2917" s="602" t="s">
        <v>498</v>
      </c>
      <c r="W2917" s="602" t="s">
        <v>498</v>
      </c>
      <c r="X2917" s="602" t="s">
        <v>498</v>
      </c>
    </row>
    <row r="2918" spans="1:24" s="602" customFormat="1">
      <c r="A2918" s="602">
        <v>411934</v>
      </c>
      <c r="B2918" s="602" t="s">
        <v>5842</v>
      </c>
      <c r="C2918" s="602" t="s">
        <v>497</v>
      </c>
      <c r="D2918" s="602" t="s">
        <v>497</v>
      </c>
      <c r="E2918" s="602" t="s">
        <v>498</v>
      </c>
      <c r="F2918" s="602" t="s">
        <v>497</v>
      </c>
      <c r="G2918" s="602" t="s">
        <v>497</v>
      </c>
      <c r="H2918" s="602" t="s">
        <v>499</v>
      </c>
      <c r="I2918" s="602" t="s">
        <v>497</v>
      </c>
      <c r="J2918" s="602" t="s">
        <v>498</v>
      </c>
      <c r="K2918" s="602" t="s">
        <v>498</v>
      </c>
      <c r="L2918" s="602" t="s">
        <v>497</v>
      </c>
      <c r="M2918" s="602" t="s">
        <v>497</v>
      </c>
      <c r="N2918" s="602" t="s">
        <v>499</v>
      </c>
      <c r="O2918" s="602" t="s">
        <v>498</v>
      </c>
      <c r="P2918" s="602" t="s">
        <v>499</v>
      </c>
      <c r="Q2918" s="602" t="s">
        <v>499</v>
      </c>
      <c r="R2918" s="602" t="s">
        <v>497</v>
      </c>
      <c r="S2918" s="602" t="s">
        <v>499</v>
      </c>
      <c r="T2918" s="602" t="s">
        <v>498</v>
      </c>
      <c r="U2918" s="602" t="s">
        <v>498</v>
      </c>
      <c r="V2918" s="602" t="s">
        <v>498</v>
      </c>
      <c r="W2918" s="602" t="s">
        <v>498</v>
      </c>
      <c r="X2918" s="602" t="s">
        <v>499</v>
      </c>
    </row>
    <row r="2919" spans="1:24" s="602" customFormat="1">
      <c r="A2919" s="602">
        <v>407529</v>
      </c>
      <c r="B2919" s="602" t="s">
        <v>5842</v>
      </c>
      <c r="C2919" s="602" t="s">
        <v>497</v>
      </c>
      <c r="D2919" s="602" t="s">
        <v>497</v>
      </c>
      <c r="E2919" s="602" t="s">
        <v>498</v>
      </c>
      <c r="F2919" s="602" t="s">
        <v>498</v>
      </c>
      <c r="G2919" s="602" t="s">
        <v>497</v>
      </c>
      <c r="H2919" s="602" t="s">
        <v>498</v>
      </c>
      <c r="I2919" s="602" t="s">
        <v>499</v>
      </c>
      <c r="J2919" s="602" t="s">
        <v>497</v>
      </c>
      <c r="K2919" s="602" t="s">
        <v>497</v>
      </c>
      <c r="L2919" s="602" t="s">
        <v>499</v>
      </c>
      <c r="M2919" s="602" t="s">
        <v>497</v>
      </c>
      <c r="N2919" s="602" t="s">
        <v>497</v>
      </c>
      <c r="O2919" s="602" t="s">
        <v>499</v>
      </c>
      <c r="P2919" s="602" t="s">
        <v>498</v>
      </c>
      <c r="Q2919" s="602" t="s">
        <v>497</v>
      </c>
      <c r="R2919" s="602" t="s">
        <v>498</v>
      </c>
      <c r="S2919" s="602" t="s">
        <v>498</v>
      </c>
      <c r="T2919" s="602" t="s">
        <v>498</v>
      </c>
      <c r="U2919" s="602" t="s">
        <v>498</v>
      </c>
      <c r="V2919" s="602" t="s">
        <v>497</v>
      </c>
      <c r="W2919" s="602" t="s">
        <v>498</v>
      </c>
      <c r="X2919" s="602" t="s">
        <v>498</v>
      </c>
    </row>
    <row r="2920" spans="1:24" s="602" customFormat="1">
      <c r="A2920" s="602">
        <v>407794</v>
      </c>
      <c r="B2920" s="602" t="s">
        <v>5842</v>
      </c>
      <c r="C2920" s="602" t="s">
        <v>497</v>
      </c>
      <c r="D2920" s="602" t="s">
        <v>497</v>
      </c>
      <c r="E2920" s="602" t="s">
        <v>498</v>
      </c>
      <c r="F2920" s="602" t="s">
        <v>498</v>
      </c>
      <c r="G2920" s="602" t="s">
        <v>499</v>
      </c>
      <c r="H2920" s="602" t="s">
        <v>498</v>
      </c>
      <c r="I2920" s="602" t="s">
        <v>499</v>
      </c>
      <c r="J2920" s="602" t="s">
        <v>497</v>
      </c>
      <c r="K2920" s="602" t="s">
        <v>499</v>
      </c>
      <c r="L2920" s="602" t="s">
        <v>498</v>
      </c>
      <c r="M2920" s="602" t="s">
        <v>499</v>
      </c>
      <c r="N2920" s="602" t="s">
        <v>498</v>
      </c>
      <c r="O2920" s="602" t="s">
        <v>498</v>
      </c>
      <c r="P2920" s="602" t="s">
        <v>498</v>
      </c>
      <c r="Q2920" s="602" t="s">
        <v>498</v>
      </c>
      <c r="R2920" s="602" t="s">
        <v>498</v>
      </c>
      <c r="S2920" s="602" t="s">
        <v>498</v>
      </c>
      <c r="T2920" s="602" t="s">
        <v>498</v>
      </c>
      <c r="U2920" s="602" t="s">
        <v>498</v>
      </c>
      <c r="V2920" s="602" t="s">
        <v>498</v>
      </c>
      <c r="W2920" s="602" t="s">
        <v>498</v>
      </c>
      <c r="X2920" s="602" t="s">
        <v>498</v>
      </c>
    </row>
    <row r="2921" spans="1:24" s="602" customFormat="1">
      <c r="A2921" s="602">
        <v>407818</v>
      </c>
      <c r="B2921" s="602" t="s">
        <v>5842</v>
      </c>
      <c r="C2921" s="602" t="s">
        <v>497</v>
      </c>
      <c r="D2921" s="602" t="s">
        <v>497</v>
      </c>
      <c r="E2921" s="602" t="s">
        <v>498</v>
      </c>
      <c r="F2921" s="602" t="s">
        <v>498</v>
      </c>
      <c r="G2921" s="602" t="s">
        <v>497</v>
      </c>
      <c r="H2921" s="602" t="s">
        <v>498</v>
      </c>
      <c r="I2921" s="602" t="s">
        <v>498</v>
      </c>
      <c r="J2921" s="602" t="s">
        <v>497</v>
      </c>
      <c r="K2921" s="602" t="s">
        <v>498</v>
      </c>
      <c r="L2921" s="602" t="s">
        <v>498</v>
      </c>
      <c r="M2921" s="602" t="s">
        <v>497</v>
      </c>
      <c r="N2921" s="602" t="s">
        <v>498</v>
      </c>
      <c r="O2921" s="602" t="s">
        <v>498</v>
      </c>
      <c r="P2921" s="602" t="s">
        <v>498</v>
      </c>
      <c r="Q2921" s="602" t="s">
        <v>498</v>
      </c>
      <c r="R2921" s="602" t="s">
        <v>498</v>
      </c>
      <c r="S2921" s="602" t="s">
        <v>498</v>
      </c>
      <c r="T2921" s="602" t="s">
        <v>498</v>
      </c>
      <c r="U2921" s="602" t="s">
        <v>498</v>
      </c>
      <c r="V2921" s="602" t="s">
        <v>498</v>
      </c>
      <c r="W2921" s="602" t="s">
        <v>498</v>
      </c>
      <c r="X2921" s="602" t="s">
        <v>498</v>
      </c>
    </row>
    <row r="2922" spans="1:24" s="602" customFormat="1">
      <c r="A2922" s="602">
        <v>408501</v>
      </c>
      <c r="B2922" s="602" t="s">
        <v>5842</v>
      </c>
      <c r="C2922" s="602" t="s">
        <v>497</v>
      </c>
      <c r="D2922" s="602" t="s">
        <v>497</v>
      </c>
      <c r="E2922" s="602" t="s">
        <v>498</v>
      </c>
      <c r="F2922" s="602" t="s">
        <v>498</v>
      </c>
      <c r="G2922" s="602" t="s">
        <v>498</v>
      </c>
      <c r="H2922" s="602" t="s">
        <v>498</v>
      </c>
      <c r="I2922" s="602" t="s">
        <v>498</v>
      </c>
      <c r="J2922" s="602" t="s">
        <v>498</v>
      </c>
      <c r="K2922" s="602" t="s">
        <v>497</v>
      </c>
      <c r="L2922" s="602" t="s">
        <v>497</v>
      </c>
      <c r="M2922" s="602" t="s">
        <v>498</v>
      </c>
      <c r="N2922" s="602" t="s">
        <v>499</v>
      </c>
      <c r="O2922" s="602" t="s">
        <v>497</v>
      </c>
      <c r="P2922" s="602" t="s">
        <v>498</v>
      </c>
      <c r="Q2922" s="602" t="s">
        <v>497</v>
      </c>
      <c r="R2922" s="602" t="s">
        <v>498</v>
      </c>
      <c r="S2922" s="602" t="s">
        <v>498</v>
      </c>
      <c r="T2922" s="602" t="s">
        <v>498</v>
      </c>
      <c r="U2922" s="602" t="s">
        <v>497</v>
      </c>
      <c r="V2922" s="602" t="s">
        <v>497</v>
      </c>
      <c r="W2922" s="602" t="s">
        <v>498</v>
      </c>
      <c r="X2922" s="602" t="s">
        <v>498</v>
      </c>
    </row>
    <row r="2923" spans="1:24" s="602" customFormat="1">
      <c r="A2923" s="602">
        <v>402758</v>
      </c>
      <c r="B2923" s="602" t="s">
        <v>5842</v>
      </c>
      <c r="C2923" s="602" t="s">
        <v>497</v>
      </c>
      <c r="D2923" s="602" t="s">
        <v>497</v>
      </c>
      <c r="E2923" s="602" t="s">
        <v>498</v>
      </c>
      <c r="F2923" s="602" t="s">
        <v>499</v>
      </c>
      <c r="G2923" s="602" t="s">
        <v>497</v>
      </c>
      <c r="H2923" s="602" t="s">
        <v>498</v>
      </c>
      <c r="I2923" s="602" t="s">
        <v>499</v>
      </c>
      <c r="J2923" s="602" t="s">
        <v>497</v>
      </c>
      <c r="K2923" s="602" t="s">
        <v>499</v>
      </c>
      <c r="L2923" s="602" t="s">
        <v>497</v>
      </c>
      <c r="M2923" s="602" t="s">
        <v>497</v>
      </c>
      <c r="N2923" s="602" t="s">
        <v>497</v>
      </c>
      <c r="O2923" s="602" t="s">
        <v>497</v>
      </c>
      <c r="P2923" s="602" t="s">
        <v>497</v>
      </c>
      <c r="Q2923" s="602" t="s">
        <v>498</v>
      </c>
      <c r="R2923" s="602" t="s">
        <v>498</v>
      </c>
      <c r="S2923" s="602" t="s">
        <v>498</v>
      </c>
      <c r="T2923" s="602" t="s">
        <v>498</v>
      </c>
      <c r="U2923" s="602" t="s">
        <v>498</v>
      </c>
      <c r="V2923" s="602" t="s">
        <v>498</v>
      </c>
      <c r="W2923" s="602" t="s">
        <v>498</v>
      </c>
      <c r="X2923" s="602" t="s">
        <v>498</v>
      </c>
    </row>
    <row r="2924" spans="1:24" s="602" customFormat="1">
      <c r="A2924" s="602">
        <v>406237</v>
      </c>
      <c r="B2924" s="602" t="s">
        <v>5842</v>
      </c>
      <c r="C2924" s="602" t="s">
        <v>497</v>
      </c>
      <c r="D2924" s="602" t="s">
        <v>497</v>
      </c>
      <c r="E2924" s="602" t="s">
        <v>498</v>
      </c>
      <c r="F2924" s="602" t="s">
        <v>497</v>
      </c>
      <c r="G2924" s="602" t="s">
        <v>497</v>
      </c>
      <c r="H2924" s="602" t="s">
        <v>498</v>
      </c>
      <c r="I2924" s="602" t="s">
        <v>497</v>
      </c>
      <c r="J2924" s="602" t="s">
        <v>497</v>
      </c>
      <c r="K2924" s="602" t="s">
        <v>497</v>
      </c>
      <c r="L2924" s="602" t="s">
        <v>499</v>
      </c>
      <c r="M2924" s="602" t="s">
        <v>499</v>
      </c>
      <c r="N2924" s="602" t="s">
        <v>497</v>
      </c>
      <c r="O2924" s="602" t="s">
        <v>497</v>
      </c>
      <c r="P2924" s="602" t="s">
        <v>497</v>
      </c>
      <c r="Q2924" s="602" t="s">
        <v>497</v>
      </c>
      <c r="R2924" s="602" t="s">
        <v>498</v>
      </c>
      <c r="S2924" s="602" t="s">
        <v>498</v>
      </c>
      <c r="T2924" s="602" t="s">
        <v>498</v>
      </c>
      <c r="U2924" s="602" t="s">
        <v>497</v>
      </c>
      <c r="V2924" s="602" t="s">
        <v>499</v>
      </c>
      <c r="W2924" s="602" t="s">
        <v>497</v>
      </c>
      <c r="X2924" s="602" t="s">
        <v>499</v>
      </c>
    </row>
    <row r="2925" spans="1:24" s="602" customFormat="1">
      <c r="A2925" s="602">
        <v>410782</v>
      </c>
      <c r="B2925" s="602" t="s">
        <v>5842</v>
      </c>
      <c r="C2925" s="602" t="s">
        <v>497</v>
      </c>
      <c r="D2925" s="602" t="s">
        <v>497</v>
      </c>
      <c r="E2925" s="602" t="s">
        <v>498</v>
      </c>
      <c r="F2925" s="602" t="s">
        <v>497</v>
      </c>
      <c r="G2925" s="602" t="s">
        <v>497</v>
      </c>
      <c r="H2925" s="602" t="s">
        <v>499</v>
      </c>
      <c r="I2925" s="602" t="s">
        <v>499</v>
      </c>
      <c r="J2925" s="602" t="s">
        <v>499</v>
      </c>
      <c r="K2925" s="602" t="s">
        <v>499</v>
      </c>
      <c r="L2925" s="602" t="s">
        <v>499</v>
      </c>
      <c r="M2925" s="602" t="s">
        <v>499</v>
      </c>
      <c r="N2925" s="602" t="s">
        <v>498</v>
      </c>
      <c r="O2925" s="602" t="s">
        <v>498</v>
      </c>
      <c r="P2925" s="602" t="s">
        <v>498</v>
      </c>
      <c r="Q2925" s="602" t="s">
        <v>498</v>
      </c>
      <c r="R2925" s="602" t="s">
        <v>498</v>
      </c>
      <c r="S2925" s="602" t="s">
        <v>498</v>
      </c>
      <c r="T2925" s="602" t="s">
        <v>498</v>
      </c>
      <c r="U2925" s="602" t="s">
        <v>498</v>
      </c>
      <c r="V2925" s="602" t="s">
        <v>498</v>
      </c>
      <c r="W2925" s="602" t="s">
        <v>498</v>
      </c>
      <c r="X2925" s="602" t="s">
        <v>498</v>
      </c>
    </row>
    <row r="2926" spans="1:24" s="602" customFormat="1">
      <c r="A2926" s="602">
        <v>402761</v>
      </c>
      <c r="B2926" s="602" t="s">
        <v>5842</v>
      </c>
      <c r="C2926" s="602" t="s">
        <v>497</v>
      </c>
      <c r="D2926" s="602" t="s">
        <v>497</v>
      </c>
      <c r="E2926" s="602" t="s">
        <v>498</v>
      </c>
      <c r="F2926" s="602" t="s">
        <v>498</v>
      </c>
      <c r="G2926" s="602" t="s">
        <v>497</v>
      </c>
      <c r="H2926" s="602" t="s">
        <v>498</v>
      </c>
      <c r="I2926" s="602" t="s">
        <v>497</v>
      </c>
      <c r="J2926" s="602" t="s">
        <v>497</v>
      </c>
      <c r="K2926" s="602" t="s">
        <v>497</v>
      </c>
      <c r="L2926" s="602" t="s">
        <v>498</v>
      </c>
      <c r="M2926" s="602" t="s">
        <v>499</v>
      </c>
      <c r="N2926" s="602" t="s">
        <v>497</v>
      </c>
      <c r="O2926" s="602" t="s">
        <v>497</v>
      </c>
      <c r="P2926" s="602" t="s">
        <v>497</v>
      </c>
      <c r="Q2926" s="602" t="s">
        <v>497</v>
      </c>
      <c r="R2926" s="602" t="s">
        <v>498</v>
      </c>
      <c r="S2926" s="602" t="s">
        <v>498</v>
      </c>
      <c r="T2926" s="602" t="s">
        <v>497</v>
      </c>
      <c r="U2926" s="602" t="s">
        <v>497</v>
      </c>
      <c r="V2926" s="602" t="s">
        <v>499</v>
      </c>
      <c r="W2926" s="602" t="s">
        <v>498</v>
      </c>
      <c r="X2926" s="602" t="s">
        <v>498</v>
      </c>
    </row>
    <row r="2927" spans="1:24" s="602" customFormat="1">
      <c r="A2927" s="602">
        <v>407929</v>
      </c>
      <c r="B2927" s="602" t="s">
        <v>5842</v>
      </c>
      <c r="C2927" s="602" t="s">
        <v>497</v>
      </c>
      <c r="D2927" s="602" t="s">
        <v>497</v>
      </c>
      <c r="E2927" s="602" t="s">
        <v>498</v>
      </c>
      <c r="F2927" s="602" t="s">
        <v>498</v>
      </c>
      <c r="G2927" s="602" t="s">
        <v>499</v>
      </c>
      <c r="H2927" s="602" t="s">
        <v>498</v>
      </c>
      <c r="I2927" s="602" t="s">
        <v>497</v>
      </c>
      <c r="J2927" s="602" t="s">
        <v>497</v>
      </c>
      <c r="K2927" s="602" t="s">
        <v>497</v>
      </c>
      <c r="L2927" s="602" t="s">
        <v>499</v>
      </c>
      <c r="M2927" s="602" t="s">
        <v>498</v>
      </c>
      <c r="N2927" s="602" t="s">
        <v>497</v>
      </c>
      <c r="O2927" s="602" t="s">
        <v>499</v>
      </c>
      <c r="P2927" s="602" t="s">
        <v>499</v>
      </c>
      <c r="Q2927" s="602" t="s">
        <v>499</v>
      </c>
      <c r="R2927" s="602" t="s">
        <v>499</v>
      </c>
      <c r="S2927" s="602" t="s">
        <v>498</v>
      </c>
      <c r="T2927" s="602" t="s">
        <v>498</v>
      </c>
      <c r="U2927" s="602" t="s">
        <v>497</v>
      </c>
      <c r="V2927" s="602" t="s">
        <v>497</v>
      </c>
      <c r="W2927" s="602" t="s">
        <v>499</v>
      </c>
      <c r="X2927" s="602" t="s">
        <v>497</v>
      </c>
    </row>
    <row r="2928" spans="1:24" s="602" customFormat="1">
      <c r="A2928" s="602">
        <v>401627</v>
      </c>
      <c r="B2928" s="602" t="s">
        <v>5842</v>
      </c>
      <c r="C2928" s="602" t="s">
        <v>497</v>
      </c>
      <c r="D2928" s="602" t="s">
        <v>497</v>
      </c>
      <c r="E2928" s="602" t="s">
        <v>498</v>
      </c>
      <c r="F2928" s="602" t="s">
        <v>498</v>
      </c>
      <c r="G2928" s="602" t="s">
        <v>499</v>
      </c>
      <c r="H2928" s="602" t="s">
        <v>498</v>
      </c>
      <c r="I2928" s="602" t="s">
        <v>497</v>
      </c>
      <c r="J2928" s="602" t="s">
        <v>497</v>
      </c>
      <c r="K2928" s="602" t="s">
        <v>498</v>
      </c>
      <c r="L2928" s="602" t="s">
        <v>499</v>
      </c>
      <c r="M2928" s="602" t="s">
        <v>497</v>
      </c>
      <c r="N2928" s="602" t="s">
        <v>498</v>
      </c>
      <c r="O2928" s="602" t="s">
        <v>499</v>
      </c>
      <c r="P2928" s="602" t="s">
        <v>499</v>
      </c>
      <c r="Q2928" s="602" t="s">
        <v>497</v>
      </c>
      <c r="R2928" s="602" t="s">
        <v>497</v>
      </c>
      <c r="S2928" s="602" t="s">
        <v>498</v>
      </c>
      <c r="T2928" s="602" t="s">
        <v>498</v>
      </c>
      <c r="U2928" s="602" t="s">
        <v>499</v>
      </c>
      <c r="V2928" s="602" t="s">
        <v>497</v>
      </c>
      <c r="W2928" s="602" t="s">
        <v>499</v>
      </c>
      <c r="X2928" s="602" t="s">
        <v>499</v>
      </c>
    </row>
    <row r="2929" spans="1:24" s="602" customFormat="1">
      <c r="A2929" s="602">
        <v>401646</v>
      </c>
      <c r="B2929" s="602" t="s">
        <v>5842</v>
      </c>
      <c r="C2929" s="602" t="s">
        <v>497</v>
      </c>
      <c r="D2929" s="602" t="s">
        <v>497</v>
      </c>
      <c r="E2929" s="602" t="s">
        <v>498</v>
      </c>
      <c r="F2929" s="602" t="s">
        <v>497</v>
      </c>
      <c r="G2929" s="602" t="s">
        <v>497</v>
      </c>
      <c r="H2929" s="602" t="s">
        <v>498</v>
      </c>
      <c r="I2929" s="602" t="s">
        <v>498</v>
      </c>
      <c r="J2929" s="602" t="s">
        <v>498</v>
      </c>
      <c r="K2929" s="602" t="s">
        <v>497</v>
      </c>
      <c r="L2929" s="602" t="s">
        <v>497</v>
      </c>
      <c r="M2929" s="602" t="s">
        <v>497</v>
      </c>
      <c r="N2929" s="602" t="s">
        <v>499</v>
      </c>
      <c r="O2929" s="602" t="s">
        <v>497</v>
      </c>
      <c r="P2929" s="602" t="s">
        <v>497</v>
      </c>
      <c r="Q2929" s="602" t="s">
        <v>498</v>
      </c>
      <c r="R2929" s="602" t="s">
        <v>497</v>
      </c>
      <c r="S2929" s="602" t="s">
        <v>498</v>
      </c>
      <c r="T2929" s="602" t="s">
        <v>497</v>
      </c>
      <c r="U2929" s="602" t="s">
        <v>499</v>
      </c>
      <c r="V2929" s="602" t="s">
        <v>499</v>
      </c>
      <c r="W2929" s="602" t="s">
        <v>499</v>
      </c>
      <c r="X2929" s="602" t="s">
        <v>497</v>
      </c>
    </row>
    <row r="2930" spans="1:24" s="602" customFormat="1">
      <c r="A2930" s="602">
        <v>406734</v>
      </c>
      <c r="B2930" s="602" t="s">
        <v>5842</v>
      </c>
      <c r="C2930" s="602" t="s">
        <v>497</v>
      </c>
      <c r="D2930" s="602" t="s">
        <v>497</v>
      </c>
      <c r="E2930" s="602" t="s">
        <v>498</v>
      </c>
      <c r="F2930" s="602" t="s">
        <v>499</v>
      </c>
      <c r="G2930" s="602" t="s">
        <v>497</v>
      </c>
      <c r="H2930" s="602" t="s">
        <v>499</v>
      </c>
      <c r="I2930" s="602" t="s">
        <v>499</v>
      </c>
      <c r="J2930" s="602" t="s">
        <v>497</v>
      </c>
      <c r="K2930" s="602" t="s">
        <v>497</v>
      </c>
      <c r="L2930" s="602" t="s">
        <v>498</v>
      </c>
      <c r="M2930" s="602" t="s">
        <v>497</v>
      </c>
      <c r="N2930" s="602" t="s">
        <v>497</v>
      </c>
      <c r="O2930" s="602" t="s">
        <v>497</v>
      </c>
      <c r="P2930" s="602" t="s">
        <v>499</v>
      </c>
      <c r="Q2930" s="602" t="s">
        <v>499</v>
      </c>
      <c r="R2930" s="602" t="s">
        <v>498</v>
      </c>
      <c r="S2930" s="602" t="s">
        <v>499</v>
      </c>
      <c r="T2930" s="602" t="s">
        <v>499</v>
      </c>
      <c r="U2930" s="602" t="s">
        <v>499</v>
      </c>
      <c r="V2930" s="602" t="s">
        <v>499</v>
      </c>
      <c r="W2930" s="602" t="s">
        <v>499</v>
      </c>
      <c r="X2930" s="602" t="s">
        <v>498</v>
      </c>
    </row>
    <row r="2931" spans="1:24" s="602" customFormat="1">
      <c r="A2931" s="602">
        <v>418014</v>
      </c>
      <c r="B2931" s="602" t="s">
        <v>5842</v>
      </c>
      <c r="C2931" s="602" t="s">
        <v>497</v>
      </c>
      <c r="D2931" s="602" t="s">
        <v>497</v>
      </c>
      <c r="E2931" s="602" t="s">
        <v>498</v>
      </c>
      <c r="F2931" s="602" t="s">
        <v>498</v>
      </c>
      <c r="G2931" s="602" t="s">
        <v>497</v>
      </c>
      <c r="H2931" s="602" t="s">
        <v>498</v>
      </c>
      <c r="I2931" s="602" t="s">
        <v>498</v>
      </c>
      <c r="J2931" s="602" t="s">
        <v>499</v>
      </c>
      <c r="K2931" s="602" t="s">
        <v>498</v>
      </c>
      <c r="L2931" s="602" t="s">
        <v>498</v>
      </c>
      <c r="M2931" s="602" t="s">
        <v>498</v>
      </c>
      <c r="N2931" s="602" t="s">
        <v>499</v>
      </c>
      <c r="O2931" s="602" t="s">
        <v>499</v>
      </c>
      <c r="P2931" s="602" t="s">
        <v>499</v>
      </c>
      <c r="Q2931" s="602" t="s">
        <v>498</v>
      </c>
      <c r="R2931" s="602" t="s">
        <v>499</v>
      </c>
      <c r="S2931" s="602" t="s">
        <v>499</v>
      </c>
      <c r="T2931" s="602" t="s">
        <v>498</v>
      </c>
      <c r="U2931" s="602" t="s">
        <v>498</v>
      </c>
      <c r="V2931" s="602" t="s">
        <v>499</v>
      </c>
      <c r="W2931" s="602" t="s">
        <v>499</v>
      </c>
      <c r="X2931" s="602" t="s">
        <v>497</v>
      </c>
    </row>
    <row r="2932" spans="1:24" s="602" customFormat="1">
      <c r="A2932" s="602">
        <v>404386</v>
      </c>
      <c r="B2932" s="602" t="s">
        <v>5842</v>
      </c>
      <c r="C2932" s="602" t="s">
        <v>497</v>
      </c>
      <c r="D2932" s="602" t="s">
        <v>497</v>
      </c>
      <c r="E2932" s="602" t="s">
        <v>498</v>
      </c>
      <c r="F2932" s="602" t="s">
        <v>497</v>
      </c>
      <c r="G2932" s="602" t="s">
        <v>497</v>
      </c>
      <c r="H2932" s="602" t="s">
        <v>499</v>
      </c>
      <c r="I2932" s="602" t="s">
        <v>497</v>
      </c>
      <c r="J2932" s="602" t="s">
        <v>497</v>
      </c>
      <c r="K2932" s="602" t="s">
        <v>499</v>
      </c>
      <c r="L2932" s="602" t="s">
        <v>499</v>
      </c>
      <c r="M2932" s="602" t="s">
        <v>499</v>
      </c>
      <c r="N2932" s="602" t="s">
        <v>497</v>
      </c>
      <c r="O2932" s="602" t="s">
        <v>497</v>
      </c>
      <c r="P2932" s="602" t="s">
        <v>497</v>
      </c>
      <c r="Q2932" s="602" t="s">
        <v>499</v>
      </c>
      <c r="R2932" s="602" t="s">
        <v>497</v>
      </c>
      <c r="S2932" s="602" t="s">
        <v>499</v>
      </c>
      <c r="T2932" s="602" t="s">
        <v>498</v>
      </c>
      <c r="U2932" s="602" t="s">
        <v>498</v>
      </c>
      <c r="V2932" s="602" t="s">
        <v>498</v>
      </c>
      <c r="W2932" s="602" t="s">
        <v>497</v>
      </c>
      <c r="X2932" s="602" t="s">
        <v>497</v>
      </c>
    </row>
    <row r="2933" spans="1:24" s="602" customFormat="1">
      <c r="A2933" s="602">
        <v>418484</v>
      </c>
      <c r="B2933" s="602" t="s">
        <v>5842</v>
      </c>
      <c r="C2933" s="602" t="s">
        <v>497</v>
      </c>
      <c r="D2933" s="602" t="s">
        <v>497</v>
      </c>
      <c r="E2933" s="602" t="s">
        <v>499</v>
      </c>
      <c r="F2933" s="602" t="s">
        <v>499</v>
      </c>
      <c r="G2933" s="602" t="s">
        <v>499</v>
      </c>
      <c r="H2933" s="602" t="s">
        <v>499</v>
      </c>
      <c r="I2933" s="602" t="s">
        <v>499</v>
      </c>
      <c r="J2933" s="602" t="s">
        <v>499</v>
      </c>
      <c r="K2933" s="602" t="s">
        <v>499</v>
      </c>
      <c r="L2933" s="602" t="s">
        <v>499</v>
      </c>
      <c r="M2933" s="602" t="s">
        <v>499</v>
      </c>
      <c r="N2933" s="602" t="s">
        <v>499</v>
      </c>
      <c r="O2933" s="602" t="s">
        <v>498</v>
      </c>
      <c r="P2933" s="602" t="s">
        <v>498</v>
      </c>
      <c r="Q2933" s="602" t="s">
        <v>499</v>
      </c>
      <c r="R2933" s="602" t="s">
        <v>498</v>
      </c>
      <c r="S2933" s="602" t="s">
        <v>498</v>
      </c>
      <c r="T2933" s="602" t="s">
        <v>498</v>
      </c>
      <c r="U2933" s="602" t="s">
        <v>498</v>
      </c>
      <c r="V2933" s="602" t="s">
        <v>498</v>
      </c>
      <c r="W2933" s="602" t="s">
        <v>498</v>
      </c>
      <c r="X2933" s="602" t="s">
        <v>498</v>
      </c>
    </row>
    <row r="2934" spans="1:24" s="602" customFormat="1">
      <c r="A2934" s="602">
        <v>421888</v>
      </c>
      <c r="B2934" s="602" t="s">
        <v>5842</v>
      </c>
      <c r="C2934" s="602" t="s">
        <v>497</v>
      </c>
      <c r="D2934" s="602" t="s">
        <v>497</v>
      </c>
      <c r="E2934" s="602" t="s">
        <v>499</v>
      </c>
      <c r="F2934" s="602" t="s">
        <v>499</v>
      </c>
      <c r="G2934" s="602" t="s">
        <v>497</v>
      </c>
      <c r="H2934" s="602" t="s">
        <v>497</v>
      </c>
      <c r="I2934" s="602" t="s">
        <v>497</v>
      </c>
      <c r="J2934" s="602" t="s">
        <v>499</v>
      </c>
      <c r="K2934" s="602" t="s">
        <v>497</v>
      </c>
      <c r="L2934" s="602" t="s">
        <v>499</v>
      </c>
      <c r="M2934" s="602" t="s">
        <v>497</v>
      </c>
      <c r="N2934" s="602" t="s">
        <v>499</v>
      </c>
      <c r="O2934" s="602" t="s">
        <v>499</v>
      </c>
      <c r="P2934" s="602" t="s">
        <v>499</v>
      </c>
      <c r="Q2934" s="602" t="s">
        <v>499</v>
      </c>
      <c r="R2934" s="602" t="s">
        <v>498</v>
      </c>
      <c r="S2934" s="602" t="s">
        <v>498</v>
      </c>
      <c r="T2934" s="602" t="s">
        <v>498</v>
      </c>
      <c r="U2934" s="602" t="s">
        <v>498</v>
      </c>
      <c r="V2934" s="602" t="s">
        <v>498</v>
      </c>
      <c r="W2934" s="602" t="s">
        <v>498</v>
      </c>
      <c r="X2934" s="602" t="s">
        <v>498</v>
      </c>
    </row>
    <row r="2935" spans="1:24" s="602" customFormat="1">
      <c r="A2935" s="602">
        <v>421194</v>
      </c>
      <c r="B2935" s="602" t="s">
        <v>5842</v>
      </c>
      <c r="C2935" s="602" t="s">
        <v>497</v>
      </c>
      <c r="D2935" s="602" t="s">
        <v>497</v>
      </c>
      <c r="E2935" s="602" t="s">
        <v>499</v>
      </c>
      <c r="F2935" s="602" t="s">
        <v>499</v>
      </c>
      <c r="G2935" s="602" t="s">
        <v>499</v>
      </c>
      <c r="H2935" s="602" t="s">
        <v>497</v>
      </c>
      <c r="I2935" s="602" t="s">
        <v>499</v>
      </c>
      <c r="J2935" s="602" t="s">
        <v>499</v>
      </c>
      <c r="K2935" s="602" t="s">
        <v>497</v>
      </c>
      <c r="L2935" s="602" t="s">
        <v>498</v>
      </c>
      <c r="M2935" s="602" t="s">
        <v>499</v>
      </c>
      <c r="N2935" s="602" t="s">
        <v>499</v>
      </c>
      <c r="O2935" s="602" t="s">
        <v>499</v>
      </c>
      <c r="P2935" s="602" t="s">
        <v>499</v>
      </c>
      <c r="Q2935" s="602" t="s">
        <v>498</v>
      </c>
      <c r="R2935" s="602" t="s">
        <v>498</v>
      </c>
      <c r="S2935" s="602" t="s">
        <v>499</v>
      </c>
      <c r="T2935" s="602" t="s">
        <v>498</v>
      </c>
      <c r="U2935" s="602" t="s">
        <v>498</v>
      </c>
      <c r="V2935" s="602" t="s">
        <v>498</v>
      </c>
      <c r="W2935" s="602" t="s">
        <v>498</v>
      </c>
      <c r="X2935" s="602" t="s">
        <v>498</v>
      </c>
    </row>
    <row r="2936" spans="1:24" s="602" customFormat="1">
      <c r="A2936" s="602">
        <v>419288</v>
      </c>
      <c r="B2936" s="602" t="s">
        <v>5842</v>
      </c>
      <c r="C2936" s="602" t="s">
        <v>497</v>
      </c>
      <c r="D2936" s="602" t="s">
        <v>497</v>
      </c>
      <c r="E2936" s="602" t="s">
        <v>499</v>
      </c>
      <c r="F2936" s="602" t="s">
        <v>498</v>
      </c>
      <c r="G2936" s="602" t="s">
        <v>498</v>
      </c>
      <c r="H2936" s="602" t="s">
        <v>497</v>
      </c>
      <c r="I2936" s="602" t="s">
        <v>497</v>
      </c>
      <c r="J2936" s="602" t="s">
        <v>499</v>
      </c>
      <c r="K2936" s="602" t="s">
        <v>499</v>
      </c>
      <c r="L2936" s="602" t="s">
        <v>498</v>
      </c>
      <c r="M2936" s="602" t="s">
        <v>499</v>
      </c>
      <c r="N2936" s="602" t="s">
        <v>497</v>
      </c>
      <c r="O2936" s="602" t="s">
        <v>497</v>
      </c>
      <c r="P2936" s="602" t="s">
        <v>498</v>
      </c>
      <c r="Q2936" s="602" t="s">
        <v>497</v>
      </c>
      <c r="R2936" s="602" t="s">
        <v>498</v>
      </c>
      <c r="S2936" s="602" t="s">
        <v>498</v>
      </c>
      <c r="T2936" s="602" t="s">
        <v>498</v>
      </c>
      <c r="U2936" s="602" t="s">
        <v>498</v>
      </c>
      <c r="V2936" s="602" t="s">
        <v>498</v>
      </c>
      <c r="W2936" s="602" t="s">
        <v>498</v>
      </c>
      <c r="X2936" s="602" t="s">
        <v>498</v>
      </c>
    </row>
    <row r="2937" spans="1:24" s="602" customFormat="1">
      <c r="A2937" s="602">
        <v>420565</v>
      </c>
      <c r="B2937" s="602" t="s">
        <v>5842</v>
      </c>
      <c r="C2937" s="602" t="s">
        <v>497</v>
      </c>
      <c r="D2937" s="602" t="s">
        <v>497</v>
      </c>
      <c r="E2937" s="602" t="s">
        <v>499</v>
      </c>
      <c r="F2937" s="602" t="s">
        <v>499</v>
      </c>
      <c r="G2937" s="602" t="s">
        <v>497</v>
      </c>
      <c r="H2937" s="602" t="s">
        <v>497</v>
      </c>
      <c r="I2937" s="602" t="s">
        <v>499</v>
      </c>
      <c r="J2937" s="602" t="s">
        <v>497</v>
      </c>
      <c r="K2937" s="602" t="s">
        <v>497</v>
      </c>
      <c r="L2937" s="602" t="s">
        <v>498</v>
      </c>
      <c r="M2937" s="602" t="s">
        <v>499</v>
      </c>
      <c r="N2937" s="602" t="s">
        <v>497</v>
      </c>
      <c r="O2937" s="602" t="s">
        <v>497</v>
      </c>
      <c r="P2937" s="602" t="s">
        <v>497</v>
      </c>
      <c r="Q2937" s="602" t="s">
        <v>497</v>
      </c>
      <c r="R2937" s="602" t="s">
        <v>498</v>
      </c>
      <c r="S2937" s="602" t="s">
        <v>498</v>
      </c>
      <c r="T2937" s="602" t="s">
        <v>498</v>
      </c>
      <c r="U2937" s="602" t="s">
        <v>498</v>
      </c>
      <c r="V2937" s="602" t="s">
        <v>499</v>
      </c>
      <c r="W2937" s="602" t="s">
        <v>498</v>
      </c>
      <c r="X2937" s="602" t="s">
        <v>498</v>
      </c>
    </row>
    <row r="2938" spans="1:24" s="602" customFormat="1">
      <c r="A2938" s="602">
        <v>418652</v>
      </c>
      <c r="B2938" s="602" t="s">
        <v>5842</v>
      </c>
      <c r="C2938" s="602" t="s">
        <v>497</v>
      </c>
      <c r="D2938" s="602" t="s">
        <v>497</v>
      </c>
      <c r="E2938" s="602" t="s">
        <v>499</v>
      </c>
      <c r="F2938" s="602" t="s">
        <v>497</v>
      </c>
      <c r="G2938" s="602" t="s">
        <v>499</v>
      </c>
      <c r="H2938" s="602" t="s">
        <v>497</v>
      </c>
      <c r="I2938" s="602" t="s">
        <v>497</v>
      </c>
      <c r="J2938" s="602" t="s">
        <v>499</v>
      </c>
      <c r="K2938" s="602" t="s">
        <v>499</v>
      </c>
      <c r="L2938" s="602" t="s">
        <v>498</v>
      </c>
      <c r="M2938" s="602" t="s">
        <v>497</v>
      </c>
      <c r="N2938" s="602" t="s">
        <v>498</v>
      </c>
      <c r="O2938" s="602" t="s">
        <v>499</v>
      </c>
      <c r="P2938" s="602" t="s">
        <v>498</v>
      </c>
      <c r="Q2938" s="602" t="s">
        <v>499</v>
      </c>
      <c r="R2938" s="602" t="s">
        <v>498</v>
      </c>
      <c r="S2938" s="602" t="s">
        <v>498</v>
      </c>
      <c r="T2938" s="602" t="s">
        <v>498</v>
      </c>
      <c r="U2938" s="602" t="s">
        <v>498</v>
      </c>
      <c r="V2938" s="602" t="s">
        <v>498</v>
      </c>
      <c r="W2938" s="602" t="s">
        <v>498</v>
      </c>
      <c r="X2938" s="602" t="s">
        <v>498</v>
      </c>
    </row>
    <row r="2939" spans="1:24" s="602" customFormat="1">
      <c r="A2939" s="602">
        <v>415490</v>
      </c>
      <c r="B2939" s="602" t="s">
        <v>5842</v>
      </c>
      <c r="C2939" s="602" t="s">
        <v>497</v>
      </c>
      <c r="D2939" s="602" t="s">
        <v>497</v>
      </c>
      <c r="E2939" s="602" t="s">
        <v>499</v>
      </c>
      <c r="F2939" s="602" t="s">
        <v>497</v>
      </c>
      <c r="G2939" s="602" t="s">
        <v>497</v>
      </c>
      <c r="H2939" s="602" t="s">
        <v>497</v>
      </c>
      <c r="I2939" s="602" t="s">
        <v>497</v>
      </c>
      <c r="J2939" s="602" t="s">
        <v>498</v>
      </c>
      <c r="K2939" s="602" t="s">
        <v>497</v>
      </c>
      <c r="L2939" s="602" t="s">
        <v>498</v>
      </c>
      <c r="M2939" s="602" t="s">
        <v>497</v>
      </c>
      <c r="N2939" s="602" t="s">
        <v>497</v>
      </c>
      <c r="O2939" s="602" t="s">
        <v>499</v>
      </c>
      <c r="P2939" s="602" t="s">
        <v>498</v>
      </c>
      <c r="Q2939" s="602" t="s">
        <v>498</v>
      </c>
      <c r="R2939" s="602" t="s">
        <v>498</v>
      </c>
      <c r="S2939" s="602" t="s">
        <v>498</v>
      </c>
      <c r="T2939" s="602" t="s">
        <v>498</v>
      </c>
      <c r="U2939" s="602" t="s">
        <v>498</v>
      </c>
      <c r="V2939" s="602" t="s">
        <v>498</v>
      </c>
      <c r="W2939" s="602" t="s">
        <v>498</v>
      </c>
      <c r="X2939" s="602" t="s">
        <v>498</v>
      </c>
    </row>
    <row r="2940" spans="1:24" s="602" customFormat="1">
      <c r="A2940" s="602">
        <v>413661</v>
      </c>
      <c r="B2940" s="602" t="s">
        <v>5842</v>
      </c>
      <c r="C2940" s="602" t="s">
        <v>497</v>
      </c>
      <c r="D2940" s="602" t="s">
        <v>497</v>
      </c>
      <c r="E2940" s="602" t="s">
        <v>499</v>
      </c>
      <c r="F2940" s="602" t="s">
        <v>497</v>
      </c>
      <c r="G2940" s="602" t="s">
        <v>497</v>
      </c>
      <c r="H2940" s="602" t="s">
        <v>497</v>
      </c>
      <c r="I2940" s="602" t="s">
        <v>499</v>
      </c>
      <c r="J2940" s="602" t="s">
        <v>497</v>
      </c>
      <c r="K2940" s="602" t="s">
        <v>497</v>
      </c>
      <c r="L2940" s="602" t="s">
        <v>498</v>
      </c>
      <c r="M2940" s="602" t="s">
        <v>499</v>
      </c>
      <c r="N2940" s="602" t="s">
        <v>499</v>
      </c>
      <c r="O2940" s="602" t="s">
        <v>497</v>
      </c>
      <c r="P2940" s="602" t="s">
        <v>497</v>
      </c>
      <c r="Q2940" s="602" t="s">
        <v>497</v>
      </c>
      <c r="R2940" s="602" t="s">
        <v>498</v>
      </c>
      <c r="S2940" s="602" t="s">
        <v>499</v>
      </c>
      <c r="T2940" s="602" t="s">
        <v>499</v>
      </c>
      <c r="U2940" s="602" t="s">
        <v>497</v>
      </c>
      <c r="V2940" s="602" t="s">
        <v>497</v>
      </c>
      <c r="W2940" s="602" t="s">
        <v>497</v>
      </c>
      <c r="X2940" s="602" t="s">
        <v>497</v>
      </c>
    </row>
    <row r="2941" spans="1:24" s="602" customFormat="1">
      <c r="A2941" s="602">
        <v>417338</v>
      </c>
      <c r="B2941" s="602" t="s">
        <v>5842</v>
      </c>
      <c r="C2941" s="602" t="s">
        <v>497</v>
      </c>
      <c r="D2941" s="602" t="s">
        <v>497</v>
      </c>
      <c r="E2941" s="602" t="s">
        <v>499</v>
      </c>
      <c r="F2941" s="602" t="s">
        <v>499</v>
      </c>
      <c r="G2941" s="602" t="s">
        <v>497</v>
      </c>
      <c r="H2941" s="602" t="s">
        <v>497</v>
      </c>
      <c r="I2941" s="602" t="s">
        <v>498</v>
      </c>
      <c r="J2941" s="602" t="s">
        <v>499</v>
      </c>
      <c r="K2941" s="602" t="s">
        <v>497</v>
      </c>
      <c r="L2941" s="602" t="s">
        <v>498</v>
      </c>
      <c r="M2941" s="602" t="s">
        <v>499</v>
      </c>
      <c r="N2941" s="602" t="s">
        <v>499</v>
      </c>
      <c r="O2941" s="602" t="s">
        <v>499</v>
      </c>
      <c r="P2941" s="602" t="s">
        <v>499</v>
      </c>
      <c r="Q2941" s="602" t="s">
        <v>499</v>
      </c>
      <c r="R2941" s="602" t="s">
        <v>499</v>
      </c>
      <c r="S2941" s="602" t="s">
        <v>499</v>
      </c>
      <c r="T2941" s="602" t="s">
        <v>498</v>
      </c>
      <c r="U2941" s="602" t="s">
        <v>498</v>
      </c>
      <c r="V2941" s="602" t="s">
        <v>498</v>
      </c>
      <c r="W2941" s="602" t="s">
        <v>498</v>
      </c>
      <c r="X2941" s="602" t="s">
        <v>498</v>
      </c>
    </row>
    <row r="2942" spans="1:24" s="602" customFormat="1">
      <c r="A2942" s="602">
        <v>421805</v>
      </c>
      <c r="B2942" s="602" t="s">
        <v>5842</v>
      </c>
      <c r="C2942" s="602" t="s">
        <v>497</v>
      </c>
      <c r="D2942" s="602" t="s">
        <v>497</v>
      </c>
      <c r="E2942" s="602" t="s">
        <v>499</v>
      </c>
      <c r="F2942" s="602" t="s">
        <v>499</v>
      </c>
      <c r="G2942" s="602" t="s">
        <v>499</v>
      </c>
      <c r="H2942" s="602" t="s">
        <v>497</v>
      </c>
      <c r="I2942" s="602" t="s">
        <v>499</v>
      </c>
      <c r="J2942" s="602" t="s">
        <v>497</v>
      </c>
      <c r="K2942" s="602" t="s">
        <v>499</v>
      </c>
      <c r="L2942" s="602" t="s">
        <v>499</v>
      </c>
      <c r="M2942" s="602" t="s">
        <v>499</v>
      </c>
      <c r="N2942" s="602" t="s">
        <v>499</v>
      </c>
      <c r="O2942" s="602" t="s">
        <v>499</v>
      </c>
      <c r="P2942" s="602" t="s">
        <v>499</v>
      </c>
      <c r="Q2942" s="602" t="s">
        <v>499</v>
      </c>
      <c r="R2942" s="602" t="s">
        <v>499</v>
      </c>
      <c r="S2942" s="602" t="s">
        <v>499</v>
      </c>
      <c r="T2942" s="602" t="s">
        <v>498</v>
      </c>
      <c r="U2942" s="602" t="s">
        <v>498</v>
      </c>
      <c r="V2942" s="602" t="s">
        <v>498</v>
      </c>
      <c r="W2942" s="602" t="s">
        <v>498</v>
      </c>
      <c r="X2942" s="602" t="s">
        <v>498</v>
      </c>
    </row>
    <row r="2943" spans="1:24" s="602" customFormat="1">
      <c r="A2943" s="602">
        <v>418675</v>
      </c>
      <c r="B2943" s="602" t="s">
        <v>5842</v>
      </c>
      <c r="C2943" s="602" t="s">
        <v>497</v>
      </c>
      <c r="D2943" s="602" t="s">
        <v>497</v>
      </c>
      <c r="E2943" s="602" t="s">
        <v>499</v>
      </c>
      <c r="F2943" s="602" t="s">
        <v>497</v>
      </c>
      <c r="G2943" s="602" t="s">
        <v>499</v>
      </c>
      <c r="H2943" s="602" t="s">
        <v>499</v>
      </c>
      <c r="I2943" s="602" t="s">
        <v>499</v>
      </c>
      <c r="J2943" s="602" t="s">
        <v>499</v>
      </c>
      <c r="K2943" s="602" t="s">
        <v>499</v>
      </c>
      <c r="L2943" s="602" t="s">
        <v>499</v>
      </c>
      <c r="M2943" s="602" t="s">
        <v>498</v>
      </c>
      <c r="N2943" s="602" t="s">
        <v>499</v>
      </c>
      <c r="O2943" s="602" t="s">
        <v>499</v>
      </c>
      <c r="P2943" s="602" t="s">
        <v>497</v>
      </c>
      <c r="Q2943" s="602" t="s">
        <v>497</v>
      </c>
      <c r="R2943" s="602" t="s">
        <v>499</v>
      </c>
      <c r="S2943" s="602" t="s">
        <v>499</v>
      </c>
      <c r="T2943" s="602" t="s">
        <v>499</v>
      </c>
      <c r="U2943" s="602" t="s">
        <v>497</v>
      </c>
      <c r="V2943" s="602" t="s">
        <v>497</v>
      </c>
      <c r="W2943" s="602" t="s">
        <v>498</v>
      </c>
      <c r="X2943" s="602" t="s">
        <v>497</v>
      </c>
    </row>
    <row r="2944" spans="1:24" s="602" customFormat="1">
      <c r="A2944" s="602">
        <v>413633</v>
      </c>
      <c r="B2944" s="602" t="s">
        <v>5842</v>
      </c>
      <c r="C2944" s="602" t="s">
        <v>497</v>
      </c>
      <c r="D2944" s="602" t="s">
        <v>497</v>
      </c>
      <c r="E2944" s="602" t="s">
        <v>499</v>
      </c>
      <c r="F2944" s="602" t="s">
        <v>499</v>
      </c>
      <c r="G2944" s="602" t="s">
        <v>497</v>
      </c>
      <c r="H2944" s="602" t="s">
        <v>499</v>
      </c>
      <c r="I2944" s="602" t="s">
        <v>499</v>
      </c>
      <c r="J2944" s="602" t="s">
        <v>497</v>
      </c>
      <c r="K2944" s="602" t="s">
        <v>499</v>
      </c>
      <c r="L2944" s="602" t="s">
        <v>497</v>
      </c>
      <c r="M2944" s="602" t="s">
        <v>499</v>
      </c>
      <c r="N2944" s="602" t="s">
        <v>498</v>
      </c>
      <c r="O2944" s="602" t="s">
        <v>497</v>
      </c>
      <c r="P2944" s="602" t="s">
        <v>498</v>
      </c>
      <c r="Q2944" s="602" t="s">
        <v>499</v>
      </c>
      <c r="R2944" s="602" t="s">
        <v>497</v>
      </c>
      <c r="S2944" s="602" t="s">
        <v>499</v>
      </c>
      <c r="T2944" s="602" t="s">
        <v>498</v>
      </c>
      <c r="U2944" s="602" t="s">
        <v>498</v>
      </c>
      <c r="V2944" s="602" t="s">
        <v>498</v>
      </c>
      <c r="W2944" s="602" t="s">
        <v>499</v>
      </c>
      <c r="X2944" s="602" t="s">
        <v>498</v>
      </c>
    </row>
    <row r="2945" spans="1:24" s="602" customFormat="1">
      <c r="A2945" s="602">
        <v>409693</v>
      </c>
      <c r="B2945" s="602" t="s">
        <v>5842</v>
      </c>
      <c r="C2945" s="602" t="s">
        <v>497</v>
      </c>
      <c r="D2945" s="602" t="s">
        <v>497</v>
      </c>
      <c r="E2945" s="602" t="s">
        <v>499</v>
      </c>
      <c r="F2945" s="602" t="s">
        <v>499</v>
      </c>
      <c r="G2945" s="602" t="s">
        <v>499</v>
      </c>
      <c r="H2945" s="602" t="s">
        <v>497</v>
      </c>
      <c r="I2945" s="602" t="s">
        <v>497</v>
      </c>
      <c r="J2945" s="602" t="s">
        <v>497</v>
      </c>
      <c r="K2945" s="602" t="s">
        <v>499</v>
      </c>
      <c r="L2945" s="602" t="s">
        <v>497</v>
      </c>
      <c r="M2945" s="602" t="s">
        <v>497</v>
      </c>
      <c r="N2945" s="602" t="s">
        <v>499</v>
      </c>
      <c r="O2945" s="602" t="s">
        <v>499</v>
      </c>
      <c r="P2945" s="602" t="s">
        <v>497</v>
      </c>
      <c r="Q2945" s="602" t="s">
        <v>499</v>
      </c>
      <c r="R2945" s="602" t="s">
        <v>497</v>
      </c>
      <c r="S2945" s="602" t="s">
        <v>499</v>
      </c>
      <c r="T2945" s="602" t="s">
        <v>498</v>
      </c>
      <c r="U2945" s="602" t="s">
        <v>497</v>
      </c>
      <c r="V2945" s="602" t="s">
        <v>499</v>
      </c>
      <c r="W2945" s="602" t="s">
        <v>498</v>
      </c>
      <c r="X2945" s="602" t="s">
        <v>498</v>
      </c>
    </row>
    <row r="2946" spans="1:24" s="602" customFormat="1">
      <c r="A2946" s="602">
        <v>416881</v>
      </c>
      <c r="B2946" s="602" t="s">
        <v>5842</v>
      </c>
      <c r="C2946" s="602" t="s">
        <v>497</v>
      </c>
      <c r="D2946" s="602" t="s">
        <v>497</v>
      </c>
      <c r="E2946" s="602" t="s">
        <v>499</v>
      </c>
      <c r="F2946" s="602" t="s">
        <v>497</v>
      </c>
      <c r="G2946" s="602" t="s">
        <v>499</v>
      </c>
      <c r="H2946" s="602" t="s">
        <v>499</v>
      </c>
      <c r="I2946" s="602" t="s">
        <v>497</v>
      </c>
      <c r="J2946" s="602" t="s">
        <v>499</v>
      </c>
      <c r="K2946" s="602" t="s">
        <v>497</v>
      </c>
      <c r="L2946" s="602" t="s">
        <v>497</v>
      </c>
      <c r="M2946" s="602" t="s">
        <v>497</v>
      </c>
      <c r="N2946" s="602" t="s">
        <v>497</v>
      </c>
      <c r="O2946" s="602" t="s">
        <v>497</v>
      </c>
      <c r="P2946" s="602" t="s">
        <v>498</v>
      </c>
      <c r="Q2946" s="602" t="s">
        <v>499</v>
      </c>
      <c r="R2946" s="602" t="s">
        <v>498</v>
      </c>
      <c r="S2946" s="602" t="s">
        <v>497</v>
      </c>
      <c r="T2946" s="602" t="s">
        <v>497</v>
      </c>
      <c r="U2946" s="602" t="s">
        <v>499</v>
      </c>
      <c r="V2946" s="602" t="s">
        <v>499</v>
      </c>
      <c r="W2946" s="602" t="s">
        <v>499</v>
      </c>
      <c r="X2946" s="602" t="s">
        <v>499</v>
      </c>
    </row>
    <row r="2947" spans="1:24" s="602" customFormat="1">
      <c r="A2947" s="602">
        <v>419089</v>
      </c>
      <c r="B2947" s="602" t="s">
        <v>5842</v>
      </c>
      <c r="C2947" s="602" t="s">
        <v>497</v>
      </c>
      <c r="D2947" s="602" t="s">
        <v>497</v>
      </c>
      <c r="E2947" s="602" t="s">
        <v>499</v>
      </c>
      <c r="F2947" s="602" t="s">
        <v>497</v>
      </c>
      <c r="G2947" s="602" t="s">
        <v>497</v>
      </c>
      <c r="H2947" s="602" t="s">
        <v>499</v>
      </c>
      <c r="I2947" s="602" t="s">
        <v>497</v>
      </c>
      <c r="J2947" s="602" t="s">
        <v>499</v>
      </c>
      <c r="K2947" s="602" t="s">
        <v>497</v>
      </c>
      <c r="L2947" s="602" t="s">
        <v>497</v>
      </c>
      <c r="M2947" s="602" t="s">
        <v>499</v>
      </c>
      <c r="N2947" s="602" t="s">
        <v>497</v>
      </c>
      <c r="O2947" s="602" t="s">
        <v>497</v>
      </c>
      <c r="P2947" s="602" t="s">
        <v>497</v>
      </c>
      <c r="Q2947" s="602" t="s">
        <v>497</v>
      </c>
      <c r="R2947" s="602" t="s">
        <v>498</v>
      </c>
      <c r="S2947" s="602" t="s">
        <v>497</v>
      </c>
      <c r="T2947" s="602" t="s">
        <v>497</v>
      </c>
      <c r="U2947" s="602" t="s">
        <v>499</v>
      </c>
      <c r="V2947" s="602" t="s">
        <v>497</v>
      </c>
      <c r="W2947" s="602" t="s">
        <v>497</v>
      </c>
      <c r="X2947" s="602" t="s">
        <v>497</v>
      </c>
    </row>
    <row r="2948" spans="1:24" s="602" customFormat="1">
      <c r="A2948" s="602">
        <v>409411</v>
      </c>
      <c r="B2948" s="602" t="s">
        <v>5842</v>
      </c>
      <c r="C2948" s="602" t="s">
        <v>497</v>
      </c>
      <c r="D2948" s="602" t="s">
        <v>497</v>
      </c>
      <c r="E2948" s="602" t="s">
        <v>499</v>
      </c>
      <c r="F2948" s="602" t="s">
        <v>497</v>
      </c>
      <c r="G2948" s="602" t="s">
        <v>497</v>
      </c>
      <c r="H2948" s="602" t="s">
        <v>497</v>
      </c>
      <c r="I2948" s="602" t="s">
        <v>497</v>
      </c>
      <c r="J2948" s="602" t="s">
        <v>497</v>
      </c>
      <c r="K2948" s="602" t="s">
        <v>499</v>
      </c>
      <c r="L2948" s="602" t="s">
        <v>497</v>
      </c>
      <c r="M2948" s="602" t="s">
        <v>499</v>
      </c>
      <c r="N2948" s="602" t="s">
        <v>497</v>
      </c>
      <c r="O2948" s="602" t="s">
        <v>499</v>
      </c>
      <c r="P2948" s="602" t="s">
        <v>499</v>
      </c>
      <c r="Q2948" s="602" t="s">
        <v>497</v>
      </c>
      <c r="R2948" s="602" t="s">
        <v>499</v>
      </c>
      <c r="S2948" s="602" t="s">
        <v>497</v>
      </c>
      <c r="T2948" s="602" t="s">
        <v>498</v>
      </c>
      <c r="U2948" s="602" t="s">
        <v>499</v>
      </c>
      <c r="V2948" s="602" t="s">
        <v>499</v>
      </c>
      <c r="W2948" s="602" t="s">
        <v>498</v>
      </c>
      <c r="X2948" s="602" t="s">
        <v>497</v>
      </c>
    </row>
    <row r="2949" spans="1:24" s="602" customFormat="1">
      <c r="A2949" s="602">
        <v>421260</v>
      </c>
      <c r="B2949" s="602" t="s">
        <v>5842</v>
      </c>
      <c r="C2949" s="602" t="s">
        <v>497</v>
      </c>
      <c r="D2949" s="602" t="s">
        <v>497</v>
      </c>
      <c r="E2949" s="602" t="s">
        <v>499</v>
      </c>
      <c r="F2949" s="602" t="s">
        <v>499</v>
      </c>
      <c r="G2949" s="602" t="s">
        <v>497</v>
      </c>
      <c r="H2949" s="602" t="s">
        <v>497</v>
      </c>
      <c r="I2949" s="602" t="s">
        <v>497</v>
      </c>
      <c r="J2949" s="602" t="s">
        <v>499</v>
      </c>
      <c r="K2949" s="602" t="s">
        <v>499</v>
      </c>
      <c r="L2949" s="602" t="s">
        <v>497</v>
      </c>
      <c r="M2949" s="602" t="s">
        <v>497</v>
      </c>
      <c r="N2949" s="602" t="s">
        <v>497</v>
      </c>
      <c r="O2949" s="602" t="s">
        <v>499</v>
      </c>
      <c r="P2949" s="602" t="s">
        <v>499</v>
      </c>
      <c r="Q2949" s="602" t="s">
        <v>497</v>
      </c>
      <c r="R2949" s="602" t="s">
        <v>499</v>
      </c>
      <c r="S2949" s="602" t="s">
        <v>497</v>
      </c>
      <c r="T2949" s="602" t="s">
        <v>497</v>
      </c>
      <c r="U2949" s="602" t="s">
        <v>499</v>
      </c>
      <c r="V2949" s="602" t="s">
        <v>499</v>
      </c>
      <c r="W2949" s="602" t="s">
        <v>499</v>
      </c>
      <c r="X2949" s="602" t="s">
        <v>497</v>
      </c>
    </row>
    <row r="2950" spans="1:24" s="602" customFormat="1">
      <c r="A2950" s="602">
        <v>421290</v>
      </c>
      <c r="B2950" s="602" t="s">
        <v>5842</v>
      </c>
      <c r="C2950" s="602" t="s">
        <v>497</v>
      </c>
      <c r="D2950" s="602" t="s">
        <v>497</v>
      </c>
      <c r="E2950" s="602" t="s">
        <v>499</v>
      </c>
      <c r="F2950" s="602" t="s">
        <v>499</v>
      </c>
      <c r="G2950" s="602" t="s">
        <v>499</v>
      </c>
      <c r="H2950" s="602" t="s">
        <v>499</v>
      </c>
      <c r="I2950" s="602" t="s">
        <v>497</v>
      </c>
      <c r="J2950" s="602" t="s">
        <v>497</v>
      </c>
      <c r="K2950" s="602" t="s">
        <v>499</v>
      </c>
      <c r="L2950" s="602" t="s">
        <v>499</v>
      </c>
      <c r="M2950" s="602" t="s">
        <v>497</v>
      </c>
      <c r="N2950" s="602" t="s">
        <v>499</v>
      </c>
      <c r="O2950" s="602" t="s">
        <v>498</v>
      </c>
      <c r="P2950" s="602" t="s">
        <v>498</v>
      </c>
      <c r="Q2950" s="602" t="s">
        <v>498</v>
      </c>
      <c r="R2950" s="602" t="s">
        <v>497</v>
      </c>
      <c r="S2950" s="602" t="s">
        <v>497</v>
      </c>
      <c r="T2950" s="602" t="s">
        <v>498</v>
      </c>
      <c r="U2950" s="602" t="s">
        <v>498</v>
      </c>
      <c r="V2950" s="602" t="s">
        <v>498</v>
      </c>
      <c r="W2950" s="602" t="s">
        <v>498</v>
      </c>
      <c r="X2950" s="602" t="s">
        <v>498</v>
      </c>
    </row>
    <row r="2951" spans="1:24" s="602" customFormat="1">
      <c r="A2951" s="602">
        <v>418737</v>
      </c>
      <c r="B2951" s="602" t="s">
        <v>5842</v>
      </c>
      <c r="C2951" s="602" t="s">
        <v>497</v>
      </c>
      <c r="D2951" s="602" t="s">
        <v>497</v>
      </c>
      <c r="E2951" s="602" t="s">
        <v>499</v>
      </c>
      <c r="F2951" s="602" t="s">
        <v>497</v>
      </c>
      <c r="G2951" s="602" t="s">
        <v>497</v>
      </c>
      <c r="H2951" s="602" t="s">
        <v>497</v>
      </c>
      <c r="I2951" s="602" t="s">
        <v>497</v>
      </c>
      <c r="J2951" s="602" t="s">
        <v>498</v>
      </c>
      <c r="K2951" s="602" t="s">
        <v>497</v>
      </c>
      <c r="L2951" s="602" t="s">
        <v>498</v>
      </c>
      <c r="M2951" s="602" t="s">
        <v>497</v>
      </c>
      <c r="N2951" s="602" t="s">
        <v>499</v>
      </c>
      <c r="O2951" s="602" t="s">
        <v>498</v>
      </c>
      <c r="P2951" s="602" t="s">
        <v>498</v>
      </c>
      <c r="Q2951" s="602" t="s">
        <v>499</v>
      </c>
      <c r="R2951" s="602" t="s">
        <v>497</v>
      </c>
      <c r="S2951" s="602" t="s">
        <v>497</v>
      </c>
      <c r="T2951" s="602" t="s">
        <v>498</v>
      </c>
      <c r="U2951" s="602" t="s">
        <v>498</v>
      </c>
      <c r="V2951" s="602" t="s">
        <v>498</v>
      </c>
      <c r="W2951" s="602" t="s">
        <v>498</v>
      </c>
      <c r="X2951" s="602" t="s">
        <v>498</v>
      </c>
    </row>
    <row r="2952" spans="1:24" s="602" customFormat="1">
      <c r="A2952" s="602">
        <v>402200</v>
      </c>
      <c r="B2952" s="602" t="s">
        <v>5842</v>
      </c>
      <c r="C2952" s="602" t="s">
        <v>497</v>
      </c>
      <c r="D2952" s="602" t="s">
        <v>497</v>
      </c>
      <c r="E2952" s="602" t="s">
        <v>499</v>
      </c>
      <c r="F2952" s="602" t="s">
        <v>498</v>
      </c>
      <c r="G2952" s="602" t="s">
        <v>497</v>
      </c>
      <c r="H2952" s="602" t="s">
        <v>498</v>
      </c>
      <c r="I2952" s="602" t="s">
        <v>497</v>
      </c>
      <c r="J2952" s="602" t="s">
        <v>497</v>
      </c>
      <c r="K2952" s="602" t="s">
        <v>497</v>
      </c>
      <c r="L2952" s="602" t="s">
        <v>498</v>
      </c>
      <c r="M2952" s="602" t="s">
        <v>498</v>
      </c>
      <c r="N2952" s="602" t="s">
        <v>498</v>
      </c>
      <c r="O2952" s="602" t="s">
        <v>497</v>
      </c>
      <c r="P2952" s="602" t="s">
        <v>499</v>
      </c>
      <c r="Q2952" s="602" t="s">
        <v>498</v>
      </c>
      <c r="R2952" s="602" t="s">
        <v>498</v>
      </c>
      <c r="S2952" s="602" t="s">
        <v>498</v>
      </c>
      <c r="T2952" s="602" t="s">
        <v>498</v>
      </c>
      <c r="U2952" s="602" t="s">
        <v>499</v>
      </c>
      <c r="V2952" s="602" t="s">
        <v>499</v>
      </c>
      <c r="W2952" s="602" t="s">
        <v>498</v>
      </c>
      <c r="X2952" s="602" t="s">
        <v>498</v>
      </c>
    </row>
    <row r="2953" spans="1:24" s="602" customFormat="1">
      <c r="A2953" s="602">
        <v>403629</v>
      </c>
      <c r="B2953" s="602" t="s">
        <v>5842</v>
      </c>
      <c r="C2953" s="602" t="s">
        <v>497</v>
      </c>
      <c r="D2953" s="602" t="s">
        <v>497</v>
      </c>
      <c r="E2953" s="602" t="s">
        <v>499</v>
      </c>
      <c r="F2953" s="602" t="s">
        <v>498</v>
      </c>
      <c r="G2953" s="602" t="s">
        <v>498</v>
      </c>
      <c r="H2953" s="602" t="s">
        <v>498</v>
      </c>
      <c r="I2953" s="602" t="s">
        <v>498</v>
      </c>
      <c r="J2953" s="602" t="s">
        <v>497</v>
      </c>
      <c r="K2953" s="602" t="s">
        <v>499</v>
      </c>
      <c r="L2953" s="602" t="s">
        <v>499</v>
      </c>
      <c r="M2953" s="602" t="s">
        <v>498</v>
      </c>
      <c r="N2953" s="602" t="s">
        <v>498</v>
      </c>
      <c r="O2953" s="602" t="s">
        <v>497</v>
      </c>
      <c r="P2953" s="602" t="s">
        <v>497</v>
      </c>
      <c r="Q2953" s="602" t="s">
        <v>498</v>
      </c>
      <c r="R2953" s="602" t="s">
        <v>498</v>
      </c>
      <c r="S2953" s="602" t="s">
        <v>498</v>
      </c>
      <c r="T2953" s="602" t="s">
        <v>498</v>
      </c>
      <c r="U2953" s="602" t="s">
        <v>498</v>
      </c>
      <c r="V2953" s="602" t="s">
        <v>498</v>
      </c>
      <c r="W2953" s="602" t="s">
        <v>498</v>
      </c>
      <c r="X2953" s="602" t="s">
        <v>498</v>
      </c>
    </row>
    <row r="2954" spans="1:24" s="602" customFormat="1">
      <c r="A2954" s="602">
        <v>408226</v>
      </c>
      <c r="B2954" s="602" t="s">
        <v>5842</v>
      </c>
      <c r="C2954" s="602" t="s">
        <v>497</v>
      </c>
      <c r="D2954" s="602" t="s">
        <v>497</v>
      </c>
      <c r="E2954" s="602" t="s">
        <v>499</v>
      </c>
      <c r="F2954" s="602" t="s">
        <v>499</v>
      </c>
      <c r="G2954" s="602" t="s">
        <v>497</v>
      </c>
      <c r="H2954" s="602" t="s">
        <v>498</v>
      </c>
      <c r="I2954" s="602" t="s">
        <v>497</v>
      </c>
      <c r="J2954" s="602" t="s">
        <v>498</v>
      </c>
      <c r="K2954" s="602" t="s">
        <v>497</v>
      </c>
      <c r="L2954" s="602" t="s">
        <v>497</v>
      </c>
      <c r="M2954" s="602" t="s">
        <v>497</v>
      </c>
      <c r="N2954" s="602" t="s">
        <v>498</v>
      </c>
      <c r="O2954" s="602" t="s">
        <v>499</v>
      </c>
      <c r="P2954" s="602" t="s">
        <v>498</v>
      </c>
      <c r="Q2954" s="602" t="s">
        <v>497</v>
      </c>
      <c r="R2954" s="602" t="s">
        <v>498</v>
      </c>
      <c r="S2954" s="602" t="s">
        <v>498</v>
      </c>
      <c r="T2954" s="602" t="s">
        <v>498</v>
      </c>
      <c r="U2954" s="602" t="s">
        <v>497</v>
      </c>
      <c r="V2954" s="602" t="s">
        <v>498</v>
      </c>
      <c r="W2954" s="602" t="s">
        <v>498</v>
      </c>
      <c r="X2954" s="602" t="s">
        <v>498</v>
      </c>
    </row>
    <row r="2955" spans="1:24" s="602" customFormat="1">
      <c r="A2955" s="602">
        <v>410900</v>
      </c>
      <c r="B2955" s="602" t="s">
        <v>5842</v>
      </c>
      <c r="C2955" s="602" t="s">
        <v>497</v>
      </c>
      <c r="D2955" s="602" t="s">
        <v>497</v>
      </c>
      <c r="E2955" s="602" t="s">
        <v>499</v>
      </c>
      <c r="F2955" s="602" t="s">
        <v>499</v>
      </c>
      <c r="G2955" s="602" t="s">
        <v>497</v>
      </c>
      <c r="H2955" s="602" t="s">
        <v>499</v>
      </c>
      <c r="I2955" s="602" t="s">
        <v>497</v>
      </c>
      <c r="J2955" s="602" t="s">
        <v>497</v>
      </c>
      <c r="K2955" s="602" t="s">
        <v>499</v>
      </c>
      <c r="L2955" s="602" t="s">
        <v>499</v>
      </c>
      <c r="M2955" s="602" t="s">
        <v>499</v>
      </c>
      <c r="N2955" s="602" t="s">
        <v>498</v>
      </c>
      <c r="O2955" s="602" t="s">
        <v>498</v>
      </c>
      <c r="P2955" s="602" t="s">
        <v>498</v>
      </c>
      <c r="Q2955" s="602" t="s">
        <v>498</v>
      </c>
      <c r="R2955" s="602" t="s">
        <v>498</v>
      </c>
      <c r="S2955" s="602" t="s">
        <v>498</v>
      </c>
      <c r="T2955" s="602" t="s">
        <v>498</v>
      </c>
      <c r="U2955" s="602" t="s">
        <v>498</v>
      </c>
      <c r="V2955" s="602" t="s">
        <v>498</v>
      </c>
      <c r="W2955" s="602" t="s">
        <v>498</v>
      </c>
      <c r="X2955" s="602" t="s">
        <v>499</v>
      </c>
    </row>
    <row r="2956" spans="1:24" s="602" customFormat="1">
      <c r="A2956" s="602">
        <v>412965</v>
      </c>
      <c r="B2956" s="602" t="s">
        <v>5842</v>
      </c>
      <c r="C2956" s="602" t="s">
        <v>497</v>
      </c>
      <c r="D2956" s="602" t="s">
        <v>497</v>
      </c>
      <c r="E2956" s="602" t="s">
        <v>499</v>
      </c>
      <c r="F2956" s="602" t="s">
        <v>499</v>
      </c>
      <c r="G2956" s="602" t="s">
        <v>498</v>
      </c>
      <c r="H2956" s="602" t="s">
        <v>499</v>
      </c>
      <c r="I2956" s="602" t="s">
        <v>498</v>
      </c>
      <c r="J2956" s="602" t="s">
        <v>499</v>
      </c>
      <c r="K2956" s="602" t="s">
        <v>499</v>
      </c>
      <c r="L2956" s="602" t="s">
        <v>498</v>
      </c>
      <c r="M2956" s="602" t="s">
        <v>499</v>
      </c>
      <c r="N2956" s="602" t="s">
        <v>498</v>
      </c>
      <c r="O2956" s="602" t="s">
        <v>498</v>
      </c>
      <c r="P2956" s="602" t="s">
        <v>498</v>
      </c>
      <c r="Q2956" s="602" t="s">
        <v>498</v>
      </c>
      <c r="R2956" s="602" t="s">
        <v>498</v>
      </c>
      <c r="S2956" s="602" t="s">
        <v>498</v>
      </c>
      <c r="T2956" s="602" t="s">
        <v>498</v>
      </c>
      <c r="U2956" s="602" t="s">
        <v>498</v>
      </c>
      <c r="V2956" s="602" t="s">
        <v>498</v>
      </c>
      <c r="W2956" s="602" t="s">
        <v>498</v>
      </c>
      <c r="X2956" s="602" t="s">
        <v>498</v>
      </c>
    </row>
    <row r="2957" spans="1:24" s="602" customFormat="1">
      <c r="A2957" s="602">
        <v>414942</v>
      </c>
      <c r="B2957" s="602" t="s">
        <v>5842</v>
      </c>
      <c r="C2957" s="602" t="s">
        <v>497</v>
      </c>
      <c r="D2957" s="602" t="s">
        <v>497</v>
      </c>
      <c r="E2957" s="602" t="s">
        <v>499</v>
      </c>
      <c r="F2957" s="602" t="s">
        <v>499</v>
      </c>
      <c r="G2957" s="602" t="s">
        <v>498</v>
      </c>
      <c r="H2957" s="602" t="s">
        <v>499</v>
      </c>
      <c r="I2957" s="602" t="s">
        <v>497</v>
      </c>
      <c r="J2957" s="602" t="s">
        <v>497</v>
      </c>
      <c r="K2957" s="602" t="s">
        <v>497</v>
      </c>
      <c r="L2957" s="602" t="s">
        <v>499</v>
      </c>
      <c r="M2957" s="602" t="s">
        <v>497</v>
      </c>
      <c r="N2957" s="602" t="s">
        <v>499</v>
      </c>
      <c r="O2957" s="602" t="s">
        <v>498</v>
      </c>
      <c r="P2957" s="602" t="s">
        <v>498</v>
      </c>
      <c r="Q2957" s="602" t="s">
        <v>498</v>
      </c>
      <c r="R2957" s="602" t="s">
        <v>498</v>
      </c>
      <c r="S2957" s="602" t="s">
        <v>498</v>
      </c>
      <c r="T2957" s="602" t="s">
        <v>498</v>
      </c>
      <c r="U2957" s="602" t="s">
        <v>498</v>
      </c>
      <c r="V2957" s="602" t="s">
        <v>498</v>
      </c>
      <c r="W2957" s="602" t="s">
        <v>498</v>
      </c>
      <c r="X2957" s="602" t="s">
        <v>498</v>
      </c>
    </row>
    <row r="2958" spans="1:24" s="602" customFormat="1">
      <c r="A2958" s="602">
        <v>417443</v>
      </c>
      <c r="B2958" s="602" t="s">
        <v>5842</v>
      </c>
      <c r="C2958" s="602" t="s">
        <v>497</v>
      </c>
      <c r="D2958" s="602" t="s">
        <v>497</v>
      </c>
      <c r="E2958" s="602" t="s">
        <v>499</v>
      </c>
      <c r="F2958" s="602" t="s">
        <v>499</v>
      </c>
      <c r="G2958" s="602" t="s">
        <v>499</v>
      </c>
      <c r="H2958" s="602" t="s">
        <v>499</v>
      </c>
      <c r="I2958" s="602" t="s">
        <v>498</v>
      </c>
      <c r="J2958" s="602" t="s">
        <v>499</v>
      </c>
      <c r="K2958" s="602" t="s">
        <v>499</v>
      </c>
      <c r="L2958" s="602" t="s">
        <v>498</v>
      </c>
      <c r="M2958" s="602" t="s">
        <v>498</v>
      </c>
      <c r="N2958" s="602" t="s">
        <v>498</v>
      </c>
      <c r="O2958" s="602" t="s">
        <v>498</v>
      </c>
      <c r="P2958" s="602" t="s">
        <v>498</v>
      </c>
      <c r="Q2958" s="602" t="s">
        <v>498</v>
      </c>
      <c r="R2958" s="602" t="s">
        <v>498</v>
      </c>
      <c r="S2958" s="602" t="s">
        <v>498</v>
      </c>
      <c r="T2958" s="602" t="s">
        <v>498</v>
      </c>
      <c r="U2958" s="602" t="s">
        <v>498</v>
      </c>
      <c r="V2958" s="602" t="s">
        <v>498</v>
      </c>
      <c r="W2958" s="602" t="s">
        <v>498</v>
      </c>
      <c r="X2958" s="602" t="s">
        <v>498</v>
      </c>
    </row>
    <row r="2959" spans="1:24" s="602" customFormat="1">
      <c r="A2959" s="602">
        <v>418175</v>
      </c>
      <c r="B2959" s="602" t="s">
        <v>5842</v>
      </c>
      <c r="C2959" s="602" t="s">
        <v>497</v>
      </c>
      <c r="D2959" s="602" t="s">
        <v>497</v>
      </c>
      <c r="E2959" s="602" t="s">
        <v>499</v>
      </c>
      <c r="F2959" s="602" t="s">
        <v>499</v>
      </c>
      <c r="G2959" s="602" t="s">
        <v>499</v>
      </c>
      <c r="H2959" s="602" t="s">
        <v>497</v>
      </c>
      <c r="I2959" s="602" t="s">
        <v>497</v>
      </c>
      <c r="J2959" s="602" t="s">
        <v>497</v>
      </c>
      <c r="K2959" s="602" t="s">
        <v>499</v>
      </c>
      <c r="L2959" s="602" t="s">
        <v>499</v>
      </c>
      <c r="M2959" s="602" t="s">
        <v>499</v>
      </c>
      <c r="N2959" s="602" t="s">
        <v>498</v>
      </c>
      <c r="O2959" s="602" t="s">
        <v>498</v>
      </c>
      <c r="P2959" s="602" t="s">
        <v>498</v>
      </c>
      <c r="Q2959" s="602" t="s">
        <v>498</v>
      </c>
      <c r="R2959" s="602" t="s">
        <v>498</v>
      </c>
      <c r="S2959" s="602" t="s">
        <v>498</v>
      </c>
      <c r="T2959" s="602" t="s">
        <v>498</v>
      </c>
      <c r="U2959" s="602" t="s">
        <v>498</v>
      </c>
      <c r="V2959" s="602" t="s">
        <v>498</v>
      </c>
      <c r="W2959" s="602" t="s">
        <v>498</v>
      </c>
      <c r="X2959" s="602" t="s">
        <v>498</v>
      </c>
    </row>
    <row r="2960" spans="1:24" s="602" customFormat="1">
      <c r="A2960" s="602">
        <v>418794</v>
      </c>
      <c r="B2960" s="602" t="s">
        <v>5842</v>
      </c>
      <c r="C2960" s="602" t="s">
        <v>497</v>
      </c>
      <c r="D2960" s="602" t="s">
        <v>497</v>
      </c>
      <c r="E2960" s="602" t="s">
        <v>499</v>
      </c>
      <c r="F2960" s="602" t="s">
        <v>499</v>
      </c>
      <c r="G2960" s="602" t="s">
        <v>499</v>
      </c>
      <c r="H2960" s="602" t="s">
        <v>498</v>
      </c>
      <c r="I2960" s="602" t="s">
        <v>499</v>
      </c>
      <c r="J2960" s="602" t="s">
        <v>497</v>
      </c>
      <c r="K2960" s="602" t="s">
        <v>497</v>
      </c>
      <c r="L2960" s="602" t="s">
        <v>499</v>
      </c>
      <c r="M2960" s="602" t="s">
        <v>497</v>
      </c>
      <c r="N2960" s="602" t="s">
        <v>498</v>
      </c>
      <c r="O2960" s="602" t="s">
        <v>498</v>
      </c>
      <c r="P2960" s="602" t="s">
        <v>498</v>
      </c>
      <c r="Q2960" s="602" t="s">
        <v>498</v>
      </c>
      <c r="R2960" s="602" t="s">
        <v>498</v>
      </c>
      <c r="S2960" s="602" t="s">
        <v>498</v>
      </c>
      <c r="T2960" s="602" t="s">
        <v>498</v>
      </c>
      <c r="U2960" s="602" t="s">
        <v>498</v>
      </c>
      <c r="V2960" s="602" t="s">
        <v>498</v>
      </c>
      <c r="W2960" s="602" t="s">
        <v>498</v>
      </c>
      <c r="X2960" s="602" t="s">
        <v>498</v>
      </c>
    </row>
    <row r="2961" spans="1:24" s="602" customFormat="1">
      <c r="A2961" s="602">
        <v>419124</v>
      </c>
      <c r="B2961" s="602" t="s">
        <v>5842</v>
      </c>
      <c r="C2961" s="602" t="s">
        <v>497</v>
      </c>
      <c r="D2961" s="602" t="s">
        <v>497</v>
      </c>
      <c r="E2961" s="602" t="s">
        <v>499</v>
      </c>
      <c r="F2961" s="602" t="s">
        <v>499</v>
      </c>
      <c r="G2961" s="602" t="s">
        <v>498</v>
      </c>
      <c r="H2961" s="602" t="s">
        <v>497</v>
      </c>
      <c r="I2961" s="602" t="s">
        <v>497</v>
      </c>
      <c r="J2961" s="602" t="s">
        <v>499</v>
      </c>
      <c r="K2961" s="602" t="s">
        <v>499</v>
      </c>
      <c r="L2961" s="602" t="s">
        <v>498</v>
      </c>
      <c r="M2961" s="602" t="s">
        <v>497</v>
      </c>
      <c r="N2961" s="602" t="s">
        <v>498</v>
      </c>
      <c r="O2961" s="602" t="s">
        <v>498</v>
      </c>
      <c r="P2961" s="602" t="s">
        <v>499</v>
      </c>
      <c r="Q2961" s="602" t="s">
        <v>498</v>
      </c>
      <c r="R2961" s="602" t="s">
        <v>498</v>
      </c>
      <c r="S2961" s="602" t="s">
        <v>498</v>
      </c>
      <c r="T2961" s="602" t="s">
        <v>498</v>
      </c>
      <c r="U2961" s="602" t="s">
        <v>498</v>
      </c>
      <c r="V2961" s="602" t="s">
        <v>498</v>
      </c>
      <c r="W2961" s="602" t="s">
        <v>498</v>
      </c>
      <c r="X2961" s="602" t="s">
        <v>498</v>
      </c>
    </row>
    <row r="2962" spans="1:24" s="602" customFormat="1">
      <c r="A2962" s="602">
        <v>408850</v>
      </c>
      <c r="B2962" s="602" t="s">
        <v>5842</v>
      </c>
      <c r="C2962" s="602" t="s">
        <v>497</v>
      </c>
      <c r="D2962" s="602" t="s">
        <v>497</v>
      </c>
      <c r="E2962" s="602" t="s">
        <v>499</v>
      </c>
      <c r="F2962" s="602" t="s">
        <v>497</v>
      </c>
      <c r="G2962" s="602" t="s">
        <v>497</v>
      </c>
      <c r="H2962" s="602" t="s">
        <v>499</v>
      </c>
      <c r="I2962" s="602" t="s">
        <v>497</v>
      </c>
      <c r="J2962" s="602" t="s">
        <v>497</v>
      </c>
      <c r="K2962" s="602" t="s">
        <v>499</v>
      </c>
      <c r="L2962" s="602" t="s">
        <v>497</v>
      </c>
      <c r="M2962" s="602" t="s">
        <v>497</v>
      </c>
      <c r="N2962" s="602" t="s">
        <v>497</v>
      </c>
      <c r="O2962" s="602" t="s">
        <v>499</v>
      </c>
      <c r="P2962" s="602" t="s">
        <v>498</v>
      </c>
      <c r="Q2962" s="602" t="s">
        <v>497</v>
      </c>
      <c r="R2962" s="602" t="s">
        <v>498</v>
      </c>
      <c r="S2962" s="602" t="s">
        <v>498</v>
      </c>
      <c r="T2962" s="602" t="s">
        <v>498</v>
      </c>
      <c r="U2962" s="602" t="s">
        <v>498</v>
      </c>
      <c r="V2962" s="602" t="s">
        <v>499</v>
      </c>
      <c r="W2962" s="602" t="s">
        <v>499</v>
      </c>
      <c r="X2962" s="602" t="s">
        <v>498</v>
      </c>
    </row>
    <row r="2963" spans="1:24" s="602" customFormat="1">
      <c r="A2963" s="602">
        <v>410727</v>
      </c>
      <c r="B2963" s="602" t="s">
        <v>5842</v>
      </c>
      <c r="C2963" s="602" t="s">
        <v>497</v>
      </c>
      <c r="D2963" s="602" t="s">
        <v>497</v>
      </c>
      <c r="E2963" s="602" t="s">
        <v>499</v>
      </c>
      <c r="F2963" s="602" t="s">
        <v>497</v>
      </c>
      <c r="G2963" s="602" t="s">
        <v>497</v>
      </c>
      <c r="H2963" s="602" t="s">
        <v>497</v>
      </c>
      <c r="I2963" s="602" t="s">
        <v>497</v>
      </c>
      <c r="J2963" s="602" t="s">
        <v>499</v>
      </c>
      <c r="K2963" s="602" t="s">
        <v>499</v>
      </c>
      <c r="L2963" s="602" t="s">
        <v>497</v>
      </c>
      <c r="M2963" s="602" t="s">
        <v>499</v>
      </c>
      <c r="N2963" s="602" t="s">
        <v>498</v>
      </c>
      <c r="O2963" s="602" t="s">
        <v>498</v>
      </c>
      <c r="P2963" s="602" t="s">
        <v>498</v>
      </c>
      <c r="Q2963" s="602" t="s">
        <v>498</v>
      </c>
      <c r="R2963" s="602" t="s">
        <v>498</v>
      </c>
      <c r="S2963" s="602" t="s">
        <v>498</v>
      </c>
      <c r="T2963" s="602" t="s">
        <v>498</v>
      </c>
      <c r="U2963" s="602" t="s">
        <v>498</v>
      </c>
      <c r="V2963" s="602" t="s">
        <v>498</v>
      </c>
      <c r="W2963" s="602" t="s">
        <v>498</v>
      </c>
      <c r="X2963" s="602" t="s">
        <v>498</v>
      </c>
    </row>
    <row r="2964" spans="1:24" s="602" customFormat="1">
      <c r="A2964" s="602">
        <v>410937</v>
      </c>
      <c r="B2964" s="602" t="s">
        <v>5842</v>
      </c>
      <c r="C2964" s="602" t="s">
        <v>497</v>
      </c>
      <c r="D2964" s="602" t="s">
        <v>497</v>
      </c>
      <c r="E2964" s="602" t="s">
        <v>499</v>
      </c>
      <c r="F2964" s="602" t="s">
        <v>497</v>
      </c>
      <c r="G2964" s="602" t="s">
        <v>498</v>
      </c>
      <c r="H2964" s="602" t="s">
        <v>497</v>
      </c>
      <c r="I2964" s="602" t="s">
        <v>498</v>
      </c>
      <c r="J2964" s="602" t="s">
        <v>498</v>
      </c>
      <c r="K2964" s="602" t="s">
        <v>497</v>
      </c>
      <c r="L2964" s="602" t="s">
        <v>497</v>
      </c>
      <c r="M2964" s="602" t="s">
        <v>497</v>
      </c>
      <c r="N2964" s="602" t="s">
        <v>498</v>
      </c>
      <c r="O2964" s="602" t="s">
        <v>498</v>
      </c>
      <c r="P2964" s="602" t="s">
        <v>498</v>
      </c>
      <c r="Q2964" s="602" t="s">
        <v>498</v>
      </c>
      <c r="R2964" s="602" t="s">
        <v>498</v>
      </c>
      <c r="S2964" s="602" t="s">
        <v>498</v>
      </c>
      <c r="T2964" s="602" t="s">
        <v>498</v>
      </c>
      <c r="U2964" s="602" t="s">
        <v>498</v>
      </c>
      <c r="V2964" s="602" t="s">
        <v>498</v>
      </c>
      <c r="W2964" s="602" t="s">
        <v>498</v>
      </c>
      <c r="X2964" s="602" t="s">
        <v>498</v>
      </c>
    </row>
    <row r="2965" spans="1:24" s="602" customFormat="1">
      <c r="A2965" s="602">
        <v>411008</v>
      </c>
      <c r="B2965" s="602" t="s">
        <v>5842</v>
      </c>
      <c r="C2965" s="602" t="s">
        <v>497</v>
      </c>
      <c r="D2965" s="602" t="s">
        <v>497</v>
      </c>
      <c r="E2965" s="602" t="s">
        <v>499</v>
      </c>
      <c r="F2965" s="602" t="s">
        <v>497</v>
      </c>
      <c r="G2965" s="602" t="s">
        <v>497</v>
      </c>
      <c r="H2965" s="602" t="s">
        <v>498</v>
      </c>
      <c r="I2965" s="602" t="s">
        <v>497</v>
      </c>
      <c r="J2965" s="602" t="s">
        <v>497</v>
      </c>
      <c r="K2965" s="602" t="s">
        <v>497</v>
      </c>
      <c r="L2965" s="602" t="s">
        <v>498</v>
      </c>
      <c r="M2965" s="602" t="s">
        <v>497</v>
      </c>
      <c r="N2965" s="602" t="s">
        <v>499</v>
      </c>
      <c r="O2965" s="602" t="s">
        <v>498</v>
      </c>
      <c r="P2965" s="602" t="s">
        <v>497</v>
      </c>
      <c r="Q2965" s="602" t="s">
        <v>497</v>
      </c>
      <c r="R2965" s="602" t="s">
        <v>498</v>
      </c>
      <c r="S2965" s="602" t="s">
        <v>498</v>
      </c>
      <c r="T2965" s="602" t="s">
        <v>498</v>
      </c>
      <c r="U2965" s="602" t="s">
        <v>498</v>
      </c>
      <c r="V2965" s="602" t="s">
        <v>497</v>
      </c>
      <c r="W2965" s="602" t="s">
        <v>498</v>
      </c>
      <c r="X2965" s="602" t="s">
        <v>497</v>
      </c>
    </row>
    <row r="2966" spans="1:24" s="602" customFormat="1">
      <c r="A2966" s="602">
        <v>412567</v>
      </c>
      <c r="B2966" s="602" t="s">
        <v>5842</v>
      </c>
      <c r="C2966" s="602" t="s">
        <v>497</v>
      </c>
      <c r="D2966" s="602" t="s">
        <v>497</v>
      </c>
      <c r="E2966" s="602" t="s">
        <v>499</v>
      </c>
      <c r="F2966" s="602" t="s">
        <v>497</v>
      </c>
      <c r="G2966" s="602" t="s">
        <v>498</v>
      </c>
      <c r="H2966" s="602" t="s">
        <v>499</v>
      </c>
      <c r="I2966" s="602" t="s">
        <v>499</v>
      </c>
      <c r="J2966" s="602" t="s">
        <v>499</v>
      </c>
      <c r="K2966" s="602" t="s">
        <v>499</v>
      </c>
      <c r="L2966" s="602" t="s">
        <v>498</v>
      </c>
      <c r="M2966" s="602" t="s">
        <v>499</v>
      </c>
      <c r="N2966" s="602" t="s">
        <v>499</v>
      </c>
      <c r="O2966" s="602" t="s">
        <v>499</v>
      </c>
      <c r="P2966" s="602" t="s">
        <v>499</v>
      </c>
      <c r="Q2966" s="602" t="s">
        <v>498</v>
      </c>
      <c r="R2966" s="602" t="s">
        <v>498</v>
      </c>
      <c r="S2966" s="602" t="s">
        <v>498</v>
      </c>
      <c r="T2966" s="602" t="s">
        <v>498</v>
      </c>
      <c r="U2966" s="602" t="s">
        <v>498</v>
      </c>
      <c r="V2966" s="602" t="s">
        <v>499</v>
      </c>
      <c r="W2966" s="602" t="s">
        <v>499</v>
      </c>
      <c r="X2966" s="602" t="s">
        <v>499</v>
      </c>
    </row>
    <row r="2967" spans="1:24" s="602" customFormat="1">
      <c r="A2967" s="602">
        <v>414406</v>
      </c>
      <c r="B2967" s="602" t="s">
        <v>5842</v>
      </c>
      <c r="C2967" s="602" t="s">
        <v>497</v>
      </c>
      <c r="D2967" s="602" t="s">
        <v>497</v>
      </c>
      <c r="E2967" s="602" t="s">
        <v>499</v>
      </c>
      <c r="F2967" s="602" t="s">
        <v>497</v>
      </c>
      <c r="G2967" s="602" t="s">
        <v>497</v>
      </c>
      <c r="H2967" s="602" t="s">
        <v>497</v>
      </c>
      <c r="I2967" s="602" t="s">
        <v>499</v>
      </c>
      <c r="J2967" s="602" t="s">
        <v>497</v>
      </c>
      <c r="K2967" s="602" t="s">
        <v>497</v>
      </c>
      <c r="L2967" s="602" t="s">
        <v>498</v>
      </c>
      <c r="M2967" s="602" t="s">
        <v>499</v>
      </c>
      <c r="N2967" s="602" t="s">
        <v>499</v>
      </c>
      <c r="O2967" s="602" t="s">
        <v>498</v>
      </c>
      <c r="P2967" s="602" t="s">
        <v>498</v>
      </c>
      <c r="Q2967" s="602" t="s">
        <v>498</v>
      </c>
      <c r="R2967" s="602" t="s">
        <v>498</v>
      </c>
      <c r="S2967" s="602" t="s">
        <v>498</v>
      </c>
      <c r="T2967" s="602" t="s">
        <v>498</v>
      </c>
      <c r="U2967" s="602" t="s">
        <v>498</v>
      </c>
      <c r="V2967" s="602" t="s">
        <v>498</v>
      </c>
      <c r="W2967" s="602" t="s">
        <v>498</v>
      </c>
      <c r="X2967" s="602" t="s">
        <v>498</v>
      </c>
    </row>
    <row r="2968" spans="1:24" s="602" customFormat="1">
      <c r="A2968" s="602">
        <v>414485</v>
      </c>
      <c r="B2968" s="602" t="s">
        <v>5842</v>
      </c>
      <c r="C2968" s="602" t="s">
        <v>497</v>
      </c>
      <c r="D2968" s="602" t="s">
        <v>497</v>
      </c>
      <c r="E2968" s="602" t="s">
        <v>499</v>
      </c>
      <c r="F2968" s="602" t="s">
        <v>497</v>
      </c>
      <c r="G2968" s="602" t="s">
        <v>499</v>
      </c>
      <c r="H2968" s="602" t="s">
        <v>499</v>
      </c>
      <c r="I2968" s="602" t="s">
        <v>497</v>
      </c>
      <c r="J2968" s="602" t="s">
        <v>499</v>
      </c>
      <c r="K2968" s="602" t="s">
        <v>499</v>
      </c>
      <c r="L2968" s="602" t="s">
        <v>499</v>
      </c>
      <c r="M2968" s="602" t="s">
        <v>499</v>
      </c>
      <c r="N2968" s="602" t="s">
        <v>499</v>
      </c>
      <c r="O2968" s="602" t="s">
        <v>499</v>
      </c>
      <c r="P2968" s="602" t="s">
        <v>499</v>
      </c>
      <c r="Q2968" s="602" t="s">
        <v>499</v>
      </c>
      <c r="R2968" s="602" t="s">
        <v>498</v>
      </c>
      <c r="S2968" s="602" t="s">
        <v>498</v>
      </c>
      <c r="T2968" s="602" t="s">
        <v>498</v>
      </c>
      <c r="U2968" s="602" t="s">
        <v>498</v>
      </c>
      <c r="V2968" s="602" t="s">
        <v>498</v>
      </c>
      <c r="W2968" s="602" t="s">
        <v>498</v>
      </c>
      <c r="X2968" s="602" t="s">
        <v>498</v>
      </c>
    </row>
    <row r="2969" spans="1:24" s="602" customFormat="1">
      <c r="A2969" s="602">
        <v>415588</v>
      </c>
      <c r="B2969" s="602" t="s">
        <v>5842</v>
      </c>
      <c r="C2969" s="602" t="s">
        <v>497</v>
      </c>
      <c r="D2969" s="602" t="s">
        <v>497</v>
      </c>
      <c r="E2969" s="602" t="s">
        <v>499</v>
      </c>
      <c r="F2969" s="602" t="s">
        <v>497</v>
      </c>
      <c r="G2969" s="602" t="s">
        <v>497</v>
      </c>
      <c r="H2969" s="602" t="s">
        <v>498</v>
      </c>
      <c r="I2969" s="602" t="s">
        <v>497</v>
      </c>
      <c r="J2969" s="602" t="s">
        <v>497</v>
      </c>
      <c r="K2969" s="602" t="s">
        <v>497</v>
      </c>
      <c r="L2969" s="602" t="s">
        <v>498</v>
      </c>
      <c r="M2969" s="602" t="s">
        <v>499</v>
      </c>
      <c r="N2969" s="602" t="s">
        <v>498</v>
      </c>
      <c r="O2969" s="602" t="s">
        <v>498</v>
      </c>
      <c r="P2969" s="602" t="s">
        <v>498</v>
      </c>
      <c r="Q2969" s="602" t="s">
        <v>498</v>
      </c>
      <c r="R2969" s="602" t="s">
        <v>498</v>
      </c>
      <c r="S2969" s="602" t="s">
        <v>498</v>
      </c>
      <c r="T2969" s="602" t="s">
        <v>498</v>
      </c>
      <c r="U2969" s="602" t="s">
        <v>498</v>
      </c>
      <c r="V2969" s="602" t="s">
        <v>498</v>
      </c>
      <c r="W2969" s="602" t="s">
        <v>498</v>
      </c>
      <c r="X2969" s="602" t="s">
        <v>498</v>
      </c>
    </row>
    <row r="2970" spans="1:24" s="602" customFormat="1">
      <c r="A2970" s="602">
        <v>416503</v>
      </c>
      <c r="B2970" s="602" t="s">
        <v>5842</v>
      </c>
      <c r="C2970" s="602" t="s">
        <v>497</v>
      </c>
      <c r="D2970" s="602" t="s">
        <v>497</v>
      </c>
      <c r="E2970" s="602" t="s">
        <v>499</v>
      </c>
      <c r="F2970" s="602" t="s">
        <v>497</v>
      </c>
      <c r="G2970" s="602" t="s">
        <v>497</v>
      </c>
      <c r="H2970" s="602" t="s">
        <v>499</v>
      </c>
      <c r="I2970" s="602" t="s">
        <v>498</v>
      </c>
      <c r="J2970" s="602" t="s">
        <v>499</v>
      </c>
      <c r="K2970" s="602" t="s">
        <v>499</v>
      </c>
      <c r="L2970" s="602" t="s">
        <v>498</v>
      </c>
      <c r="M2970" s="602" t="s">
        <v>499</v>
      </c>
      <c r="N2970" s="602" t="s">
        <v>498</v>
      </c>
      <c r="O2970" s="602" t="s">
        <v>498</v>
      </c>
      <c r="P2970" s="602" t="s">
        <v>498</v>
      </c>
      <c r="Q2970" s="602" t="s">
        <v>498</v>
      </c>
      <c r="R2970" s="602" t="s">
        <v>498</v>
      </c>
      <c r="S2970" s="602" t="s">
        <v>498</v>
      </c>
      <c r="T2970" s="602" t="s">
        <v>498</v>
      </c>
      <c r="U2970" s="602" t="s">
        <v>498</v>
      </c>
      <c r="V2970" s="602" t="s">
        <v>498</v>
      </c>
      <c r="W2970" s="602" t="s">
        <v>498</v>
      </c>
      <c r="X2970" s="602" t="s">
        <v>498</v>
      </c>
    </row>
    <row r="2971" spans="1:24" s="602" customFormat="1">
      <c r="A2971" s="602">
        <v>417184</v>
      </c>
      <c r="B2971" s="602" t="s">
        <v>5842</v>
      </c>
      <c r="C2971" s="602" t="s">
        <v>497</v>
      </c>
      <c r="D2971" s="602" t="s">
        <v>497</v>
      </c>
      <c r="E2971" s="602" t="s">
        <v>499</v>
      </c>
      <c r="F2971" s="602" t="s">
        <v>497</v>
      </c>
      <c r="G2971" s="602" t="s">
        <v>499</v>
      </c>
      <c r="H2971" s="602" t="s">
        <v>497</v>
      </c>
      <c r="I2971" s="602" t="s">
        <v>499</v>
      </c>
      <c r="J2971" s="602" t="s">
        <v>499</v>
      </c>
      <c r="K2971" s="602" t="s">
        <v>499</v>
      </c>
      <c r="L2971" s="602" t="s">
        <v>498</v>
      </c>
      <c r="M2971" s="602" t="s">
        <v>498</v>
      </c>
      <c r="N2971" s="602" t="s">
        <v>499</v>
      </c>
      <c r="O2971" s="602" t="s">
        <v>498</v>
      </c>
      <c r="P2971" s="602" t="s">
        <v>498</v>
      </c>
      <c r="Q2971" s="602" t="s">
        <v>499</v>
      </c>
      <c r="R2971" s="602" t="s">
        <v>498</v>
      </c>
      <c r="S2971" s="602" t="s">
        <v>498</v>
      </c>
      <c r="T2971" s="602" t="s">
        <v>498</v>
      </c>
      <c r="U2971" s="602" t="s">
        <v>498</v>
      </c>
      <c r="V2971" s="602" t="s">
        <v>498</v>
      </c>
      <c r="W2971" s="602" t="s">
        <v>498</v>
      </c>
      <c r="X2971" s="602" t="s">
        <v>498</v>
      </c>
    </row>
    <row r="2972" spans="1:24" s="602" customFormat="1">
      <c r="A2972" s="602">
        <v>417366</v>
      </c>
      <c r="B2972" s="602" t="s">
        <v>5842</v>
      </c>
      <c r="C2972" s="602" t="s">
        <v>497</v>
      </c>
      <c r="D2972" s="602" t="s">
        <v>497</v>
      </c>
      <c r="E2972" s="602" t="s">
        <v>499</v>
      </c>
      <c r="F2972" s="602" t="s">
        <v>497</v>
      </c>
      <c r="G2972" s="602" t="s">
        <v>499</v>
      </c>
      <c r="H2972" s="602" t="s">
        <v>498</v>
      </c>
      <c r="I2972" s="602" t="s">
        <v>497</v>
      </c>
      <c r="J2972" s="602" t="s">
        <v>499</v>
      </c>
      <c r="K2972" s="602" t="s">
        <v>498</v>
      </c>
      <c r="L2972" s="602" t="s">
        <v>498</v>
      </c>
      <c r="M2972" s="602" t="s">
        <v>497</v>
      </c>
      <c r="N2972" s="602" t="s">
        <v>498</v>
      </c>
      <c r="O2972" s="602" t="s">
        <v>498</v>
      </c>
      <c r="P2972" s="602" t="s">
        <v>498</v>
      </c>
      <c r="Q2972" s="602" t="s">
        <v>498</v>
      </c>
      <c r="R2972" s="602" t="s">
        <v>498</v>
      </c>
      <c r="S2972" s="602" t="s">
        <v>498</v>
      </c>
      <c r="T2972" s="602" t="s">
        <v>498</v>
      </c>
      <c r="U2972" s="602" t="s">
        <v>498</v>
      </c>
      <c r="V2972" s="602" t="s">
        <v>498</v>
      </c>
      <c r="W2972" s="602" t="s">
        <v>498</v>
      </c>
      <c r="X2972" s="602" t="s">
        <v>498</v>
      </c>
    </row>
    <row r="2973" spans="1:24" s="602" customFormat="1">
      <c r="A2973" s="602">
        <v>419095</v>
      </c>
      <c r="B2973" s="602" t="s">
        <v>5842</v>
      </c>
      <c r="C2973" s="602" t="s">
        <v>497</v>
      </c>
      <c r="D2973" s="602" t="s">
        <v>497</v>
      </c>
      <c r="E2973" s="602" t="s">
        <v>499</v>
      </c>
      <c r="F2973" s="602" t="s">
        <v>497</v>
      </c>
      <c r="G2973" s="602" t="s">
        <v>499</v>
      </c>
      <c r="H2973" s="602" t="s">
        <v>497</v>
      </c>
      <c r="I2973" s="602" t="s">
        <v>497</v>
      </c>
      <c r="J2973" s="602" t="s">
        <v>498</v>
      </c>
      <c r="K2973" s="602" t="s">
        <v>497</v>
      </c>
      <c r="L2973" s="602" t="s">
        <v>498</v>
      </c>
      <c r="M2973" s="602" t="s">
        <v>498</v>
      </c>
      <c r="N2973" s="602" t="s">
        <v>498</v>
      </c>
      <c r="O2973" s="602" t="s">
        <v>498</v>
      </c>
      <c r="P2973" s="602" t="s">
        <v>498</v>
      </c>
      <c r="Q2973" s="602" t="s">
        <v>498</v>
      </c>
      <c r="R2973" s="602" t="s">
        <v>498</v>
      </c>
      <c r="S2973" s="602" t="s">
        <v>498</v>
      </c>
      <c r="T2973" s="602" t="s">
        <v>498</v>
      </c>
      <c r="U2973" s="602" t="s">
        <v>498</v>
      </c>
      <c r="V2973" s="602" t="s">
        <v>498</v>
      </c>
      <c r="W2973" s="602" t="s">
        <v>498</v>
      </c>
      <c r="X2973" s="602" t="s">
        <v>498</v>
      </c>
    </row>
    <row r="2974" spans="1:24" s="602" customFormat="1">
      <c r="A2974" s="602">
        <v>417701</v>
      </c>
      <c r="B2974" s="602" t="s">
        <v>5842</v>
      </c>
      <c r="C2974" s="602" t="s">
        <v>497</v>
      </c>
      <c r="D2974" s="602" t="s">
        <v>497</v>
      </c>
      <c r="E2974" s="602" t="s">
        <v>499</v>
      </c>
      <c r="F2974" s="602" t="s">
        <v>499</v>
      </c>
      <c r="G2974" s="602" t="s">
        <v>499</v>
      </c>
      <c r="H2974" s="602" t="s">
        <v>498</v>
      </c>
      <c r="I2974" s="602" t="s">
        <v>499</v>
      </c>
      <c r="J2974" s="602" t="s">
        <v>499</v>
      </c>
      <c r="K2974" s="602" t="s">
        <v>497</v>
      </c>
      <c r="L2974" s="602" t="s">
        <v>499</v>
      </c>
      <c r="M2974" s="602" t="s">
        <v>499</v>
      </c>
      <c r="N2974" s="602" t="s">
        <v>499</v>
      </c>
      <c r="O2974" s="602" t="s">
        <v>499</v>
      </c>
      <c r="P2974" s="602" t="s">
        <v>499</v>
      </c>
      <c r="Q2974" s="602" t="s">
        <v>499</v>
      </c>
      <c r="R2974" s="602" t="s">
        <v>498</v>
      </c>
      <c r="S2974" s="602" t="s">
        <v>498</v>
      </c>
      <c r="T2974" s="602" t="s">
        <v>499</v>
      </c>
      <c r="U2974" s="602" t="s">
        <v>499</v>
      </c>
      <c r="V2974" s="602" t="s">
        <v>499</v>
      </c>
      <c r="W2974" s="602" t="s">
        <v>499</v>
      </c>
      <c r="X2974" s="602" t="s">
        <v>499</v>
      </c>
    </row>
    <row r="2975" spans="1:24" s="602" customFormat="1">
      <c r="A2975" s="602">
        <v>405500</v>
      </c>
      <c r="B2975" s="602" t="s">
        <v>5842</v>
      </c>
      <c r="C2975" s="602" t="s">
        <v>497</v>
      </c>
      <c r="D2975" s="602" t="s">
        <v>497</v>
      </c>
      <c r="E2975" s="602" t="s">
        <v>499</v>
      </c>
      <c r="F2975" s="602" t="s">
        <v>497</v>
      </c>
      <c r="G2975" s="602" t="s">
        <v>497</v>
      </c>
      <c r="H2975" s="602" t="s">
        <v>498</v>
      </c>
      <c r="I2975" s="602" t="s">
        <v>497</v>
      </c>
      <c r="J2975" s="602" t="s">
        <v>497</v>
      </c>
      <c r="K2975" s="602" t="s">
        <v>499</v>
      </c>
      <c r="L2975" s="602" t="s">
        <v>498</v>
      </c>
      <c r="M2975" s="602" t="s">
        <v>497</v>
      </c>
      <c r="N2975" s="602" t="s">
        <v>499</v>
      </c>
      <c r="O2975" s="602" t="s">
        <v>497</v>
      </c>
      <c r="P2975" s="602" t="s">
        <v>497</v>
      </c>
      <c r="Q2975" s="602" t="s">
        <v>499</v>
      </c>
      <c r="R2975" s="602" t="s">
        <v>498</v>
      </c>
      <c r="S2975" s="602" t="s">
        <v>498</v>
      </c>
      <c r="T2975" s="602" t="s">
        <v>499</v>
      </c>
      <c r="U2975" s="602" t="s">
        <v>499</v>
      </c>
      <c r="V2975" s="602" t="s">
        <v>498</v>
      </c>
      <c r="W2975" s="602" t="s">
        <v>498</v>
      </c>
      <c r="X2975" s="602" t="s">
        <v>499</v>
      </c>
    </row>
    <row r="2976" spans="1:24" s="602" customFormat="1">
      <c r="A2976" s="602">
        <v>410504</v>
      </c>
      <c r="B2976" s="602" t="s">
        <v>5842</v>
      </c>
      <c r="C2976" s="602" t="s">
        <v>497</v>
      </c>
      <c r="D2976" s="602" t="s">
        <v>497</v>
      </c>
      <c r="E2976" s="602" t="s">
        <v>499</v>
      </c>
      <c r="F2976" s="602" t="s">
        <v>497</v>
      </c>
      <c r="G2976" s="602" t="s">
        <v>499</v>
      </c>
      <c r="H2976" s="602" t="s">
        <v>499</v>
      </c>
      <c r="I2976" s="602" t="s">
        <v>499</v>
      </c>
      <c r="J2976" s="602" t="s">
        <v>499</v>
      </c>
      <c r="K2976" s="602" t="s">
        <v>497</v>
      </c>
      <c r="L2976" s="602" t="s">
        <v>498</v>
      </c>
      <c r="M2976" s="602" t="s">
        <v>497</v>
      </c>
      <c r="N2976" s="602" t="s">
        <v>497</v>
      </c>
      <c r="O2976" s="602" t="s">
        <v>499</v>
      </c>
      <c r="P2976" s="602" t="s">
        <v>497</v>
      </c>
      <c r="Q2976" s="602" t="s">
        <v>497</v>
      </c>
      <c r="R2976" s="602" t="s">
        <v>498</v>
      </c>
      <c r="S2976" s="602" t="s">
        <v>498</v>
      </c>
      <c r="T2976" s="602" t="s">
        <v>499</v>
      </c>
      <c r="U2976" s="602" t="s">
        <v>498</v>
      </c>
      <c r="V2976" s="602" t="s">
        <v>499</v>
      </c>
      <c r="W2976" s="602" t="s">
        <v>498</v>
      </c>
      <c r="X2976" s="602" t="s">
        <v>499</v>
      </c>
    </row>
    <row r="2977" spans="1:24" s="602" customFormat="1">
      <c r="A2977" s="602">
        <v>410015</v>
      </c>
      <c r="B2977" s="602" t="s">
        <v>5842</v>
      </c>
      <c r="C2977" s="602" t="s">
        <v>497</v>
      </c>
      <c r="D2977" s="602" t="s">
        <v>497</v>
      </c>
      <c r="E2977" s="602" t="s">
        <v>499</v>
      </c>
      <c r="F2977" s="602" t="s">
        <v>498</v>
      </c>
      <c r="G2977" s="602" t="s">
        <v>497</v>
      </c>
      <c r="H2977" s="602" t="s">
        <v>498</v>
      </c>
      <c r="I2977" s="602" t="s">
        <v>497</v>
      </c>
      <c r="J2977" s="602" t="s">
        <v>499</v>
      </c>
      <c r="K2977" s="602" t="s">
        <v>497</v>
      </c>
      <c r="L2977" s="602" t="s">
        <v>498</v>
      </c>
      <c r="M2977" s="602" t="s">
        <v>497</v>
      </c>
      <c r="N2977" s="602" t="s">
        <v>497</v>
      </c>
      <c r="O2977" s="602" t="s">
        <v>499</v>
      </c>
      <c r="P2977" s="602" t="s">
        <v>497</v>
      </c>
      <c r="Q2977" s="602" t="s">
        <v>499</v>
      </c>
      <c r="R2977" s="602" t="s">
        <v>498</v>
      </c>
      <c r="S2977" s="602" t="s">
        <v>498</v>
      </c>
      <c r="T2977" s="602" t="s">
        <v>497</v>
      </c>
      <c r="U2977" s="602" t="s">
        <v>499</v>
      </c>
      <c r="V2977" s="602" t="s">
        <v>499</v>
      </c>
      <c r="W2977" s="602" t="s">
        <v>498</v>
      </c>
      <c r="X2977" s="602" t="s">
        <v>498</v>
      </c>
    </row>
    <row r="2978" spans="1:24" s="602" customFormat="1">
      <c r="A2978" s="602">
        <v>413315</v>
      </c>
      <c r="B2978" s="602" t="s">
        <v>5842</v>
      </c>
      <c r="C2978" s="602" t="s">
        <v>497</v>
      </c>
      <c r="D2978" s="602" t="s">
        <v>497</v>
      </c>
      <c r="E2978" s="602" t="s">
        <v>499</v>
      </c>
      <c r="F2978" s="602" t="s">
        <v>499</v>
      </c>
      <c r="G2978" s="602" t="s">
        <v>497</v>
      </c>
      <c r="H2978" s="602" t="s">
        <v>497</v>
      </c>
      <c r="I2978" s="602" t="s">
        <v>499</v>
      </c>
      <c r="J2978" s="602" t="s">
        <v>499</v>
      </c>
      <c r="K2978" s="602" t="s">
        <v>497</v>
      </c>
      <c r="L2978" s="602" t="s">
        <v>497</v>
      </c>
      <c r="M2978" s="602" t="s">
        <v>497</v>
      </c>
      <c r="N2978" s="602" t="s">
        <v>499</v>
      </c>
      <c r="O2978" s="602" t="s">
        <v>499</v>
      </c>
      <c r="P2978" s="602" t="s">
        <v>499</v>
      </c>
      <c r="Q2978" s="602" t="s">
        <v>498</v>
      </c>
      <c r="R2978" s="602" t="s">
        <v>498</v>
      </c>
      <c r="S2978" s="602" t="s">
        <v>498</v>
      </c>
      <c r="T2978" s="602" t="s">
        <v>497</v>
      </c>
      <c r="U2978" s="602" t="s">
        <v>497</v>
      </c>
      <c r="V2978" s="602" t="s">
        <v>497</v>
      </c>
      <c r="W2978" s="602" t="s">
        <v>497</v>
      </c>
      <c r="X2978" s="602" t="s">
        <v>497</v>
      </c>
    </row>
    <row r="2979" spans="1:24" s="602" customFormat="1">
      <c r="A2979" s="602">
        <v>403887</v>
      </c>
      <c r="B2979" s="602" t="s">
        <v>5842</v>
      </c>
      <c r="C2979" s="602" t="s">
        <v>497</v>
      </c>
      <c r="D2979" s="602" t="s">
        <v>497</v>
      </c>
      <c r="E2979" s="602" t="s">
        <v>499</v>
      </c>
      <c r="F2979" s="602" t="s">
        <v>497</v>
      </c>
      <c r="G2979" s="602" t="s">
        <v>497</v>
      </c>
      <c r="H2979" s="602" t="s">
        <v>498</v>
      </c>
      <c r="I2979" s="602" t="s">
        <v>497</v>
      </c>
      <c r="J2979" s="602" t="s">
        <v>497</v>
      </c>
      <c r="K2979" s="602" t="s">
        <v>499</v>
      </c>
      <c r="L2979" s="602" t="s">
        <v>497</v>
      </c>
      <c r="M2979" s="602" t="s">
        <v>497</v>
      </c>
      <c r="N2979" s="602" t="s">
        <v>497</v>
      </c>
      <c r="O2979" s="602" t="s">
        <v>499</v>
      </c>
      <c r="P2979" s="602" t="s">
        <v>497</v>
      </c>
      <c r="Q2979" s="602" t="s">
        <v>497</v>
      </c>
      <c r="R2979" s="602" t="s">
        <v>498</v>
      </c>
      <c r="S2979" s="602" t="s">
        <v>498</v>
      </c>
      <c r="T2979" s="602" t="s">
        <v>497</v>
      </c>
      <c r="U2979" s="602" t="s">
        <v>497</v>
      </c>
      <c r="V2979" s="602" t="s">
        <v>499</v>
      </c>
      <c r="W2979" s="602" t="s">
        <v>498</v>
      </c>
      <c r="X2979" s="602" t="s">
        <v>498</v>
      </c>
    </row>
    <row r="2980" spans="1:24" s="602" customFormat="1">
      <c r="A2980" s="602">
        <v>411293</v>
      </c>
      <c r="B2980" s="602" t="s">
        <v>5842</v>
      </c>
      <c r="C2980" s="602" t="s">
        <v>497</v>
      </c>
      <c r="D2980" s="602" t="s">
        <v>497</v>
      </c>
      <c r="E2980" s="602" t="s">
        <v>499</v>
      </c>
      <c r="F2980" s="602" t="s">
        <v>497</v>
      </c>
      <c r="G2980" s="602" t="s">
        <v>497</v>
      </c>
      <c r="H2980" s="602" t="s">
        <v>497</v>
      </c>
      <c r="I2980" s="602" t="s">
        <v>497</v>
      </c>
      <c r="J2980" s="602" t="s">
        <v>497</v>
      </c>
      <c r="K2980" s="602" t="s">
        <v>497</v>
      </c>
      <c r="L2980" s="602" t="s">
        <v>499</v>
      </c>
      <c r="M2980" s="602" t="s">
        <v>499</v>
      </c>
      <c r="N2980" s="602" t="s">
        <v>499</v>
      </c>
      <c r="O2980" s="602" t="s">
        <v>497</v>
      </c>
      <c r="P2980" s="602" t="s">
        <v>499</v>
      </c>
      <c r="Q2980" s="602" t="s">
        <v>499</v>
      </c>
      <c r="R2980" s="602" t="s">
        <v>498</v>
      </c>
      <c r="S2980" s="602" t="s">
        <v>498</v>
      </c>
      <c r="T2980" s="602" t="s">
        <v>497</v>
      </c>
      <c r="U2980" s="602" t="s">
        <v>497</v>
      </c>
      <c r="V2980" s="602" t="s">
        <v>498</v>
      </c>
      <c r="W2980" s="602" t="s">
        <v>499</v>
      </c>
      <c r="X2980" s="602" t="s">
        <v>497</v>
      </c>
    </row>
    <row r="2981" spans="1:24" s="602" customFormat="1">
      <c r="A2981" s="602">
        <v>418730</v>
      </c>
      <c r="B2981" s="602" t="s">
        <v>5842</v>
      </c>
      <c r="C2981" s="602" t="s">
        <v>497</v>
      </c>
      <c r="D2981" s="602" t="s">
        <v>497</v>
      </c>
      <c r="E2981" s="602" t="s">
        <v>499</v>
      </c>
      <c r="F2981" s="602" t="s">
        <v>497</v>
      </c>
      <c r="G2981" s="602" t="s">
        <v>497</v>
      </c>
      <c r="H2981" s="602" t="s">
        <v>497</v>
      </c>
      <c r="I2981" s="602" t="s">
        <v>497</v>
      </c>
      <c r="J2981" s="602" t="s">
        <v>499</v>
      </c>
      <c r="K2981" s="602" t="s">
        <v>497</v>
      </c>
      <c r="L2981" s="602" t="s">
        <v>498</v>
      </c>
      <c r="M2981" s="602" t="s">
        <v>497</v>
      </c>
      <c r="N2981" s="602" t="s">
        <v>497</v>
      </c>
      <c r="O2981" s="602" t="s">
        <v>497</v>
      </c>
      <c r="P2981" s="602" t="s">
        <v>497</v>
      </c>
      <c r="Q2981" s="602" t="s">
        <v>499</v>
      </c>
      <c r="R2981" s="602" t="s">
        <v>498</v>
      </c>
      <c r="S2981" s="602" t="s">
        <v>498</v>
      </c>
      <c r="T2981" s="602" t="s">
        <v>497</v>
      </c>
      <c r="U2981" s="602" t="s">
        <v>499</v>
      </c>
      <c r="V2981" s="602" t="s">
        <v>499</v>
      </c>
      <c r="W2981" s="602" t="s">
        <v>499</v>
      </c>
      <c r="X2981" s="602" t="s">
        <v>499</v>
      </c>
    </row>
    <row r="2982" spans="1:24" s="602" customFormat="1">
      <c r="A2982" s="602">
        <v>407711</v>
      </c>
      <c r="B2982" s="602" t="s">
        <v>5842</v>
      </c>
      <c r="C2982" s="602" t="s">
        <v>497</v>
      </c>
      <c r="D2982" s="602" t="s">
        <v>497</v>
      </c>
      <c r="E2982" s="602" t="s">
        <v>499</v>
      </c>
      <c r="F2982" s="602" t="s">
        <v>497</v>
      </c>
      <c r="G2982" s="602" t="s">
        <v>497</v>
      </c>
      <c r="H2982" s="602" t="s">
        <v>498</v>
      </c>
      <c r="I2982" s="602" t="s">
        <v>497</v>
      </c>
      <c r="J2982" s="602" t="s">
        <v>497</v>
      </c>
      <c r="K2982" s="602" t="s">
        <v>497</v>
      </c>
      <c r="L2982" s="602" t="s">
        <v>497</v>
      </c>
      <c r="M2982" s="602" t="s">
        <v>497</v>
      </c>
      <c r="N2982" s="602" t="s">
        <v>497</v>
      </c>
      <c r="O2982" s="602" t="s">
        <v>499</v>
      </c>
      <c r="P2982" s="602" t="s">
        <v>499</v>
      </c>
      <c r="Q2982" s="602" t="s">
        <v>497</v>
      </c>
      <c r="R2982" s="602" t="s">
        <v>497</v>
      </c>
      <c r="S2982" s="602" t="s">
        <v>498</v>
      </c>
      <c r="T2982" s="602" t="s">
        <v>498</v>
      </c>
      <c r="U2982" s="602" t="s">
        <v>498</v>
      </c>
      <c r="V2982" s="602" t="s">
        <v>498</v>
      </c>
      <c r="W2982" s="602" t="s">
        <v>498</v>
      </c>
      <c r="X2982" s="602" t="s">
        <v>498</v>
      </c>
    </row>
    <row r="2983" spans="1:24" s="602" customFormat="1">
      <c r="A2983" s="602">
        <v>408727</v>
      </c>
      <c r="B2983" s="602" t="s">
        <v>5842</v>
      </c>
      <c r="C2983" s="602" t="s">
        <v>497</v>
      </c>
      <c r="D2983" s="602" t="s">
        <v>497</v>
      </c>
      <c r="E2983" s="602" t="s">
        <v>499</v>
      </c>
      <c r="F2983" s="602" t="s">
        <v>498</v>
      </c>
      <c r="G2983" s="602" t="s">
        <v>498</v>
      </c>
      <c r="H2983" s="602" t="s">
        <v>498</v>
      </c>
      <c r="I2983" s="602" t="s">
        <v>497</v>
      </c>
      <c r="J2983" s="602" t="s">
        <v>498</v>
      </c>
      <c r="K2983" s="602" t="s">
        <v>497</v>
      </c>
      <c r="L2983" s="602" t="s">
        <v>498</v>
      </c>
      <c r="M2983" s="602" t="s">
        <v>499</v>
      </c>
      <c r="N2983" s="602" t="s">
        <v>497</v>
      </c>
      <c r="O2983" s="602" t="s">
        <v>499</v>
      </c>
      <c r="P2983" s="602" t="s">
        <v>497</v>
      </c>
      <c r="Q2983" s="602" t="s">
        <v>497</v>
      </c>
      <c r="R2983" s="602" t="s">
        <v>497</v>
      </c>
      <c r="S2983" s="602" t="s">
        <v>498</v>
      </c>
      <c r="T2983" s="602" t="s">
        <v>497</v>
      </c>
      <c r="U2983" s="602" t="s">
        <v>497</v>
      </c>
      <c r="V2983" s="602" t="s">
        <v>497</v>
      </c>
      <c r="W2983" s="602" t="s">
        <v>499</v>
      </c>
      <c r="X2983" s="602" t="s">
        <v>497</v>
      </c>
    </row>
    <row r="2984" spans="1:24" s="602" customFormat="1">
      <c r="A2984" s="602">
        <v>410958</v>
      </c>
      <c r="B2984" s="602" t="s">
        <v>5842</v>
      </c>
      <c r="C2984" s="602" t="s">
        <v>497</v>
      </c>
      <c r="D2984" s="602" t="s">
        <v>497</v>
      </c>
      <c r="E2984" s="602" t="s">
        <v>499</v>
      </c>
      <c r="F2984" s="602" t="s">
        <v>499</v>
      </c>
      <c r="G2984" s="602" t="s">
        <v>497</v>
      </c>
      <c r="H2984" s="602" t="s">
        <v>497</v>
      </c>
      <c r="I2984" s="602" t="s">
        <v>497</v>
      </c>
      <c r="J2984" s="602" t="s">
        <v>499</v>
      </c>
      <c r="K2984" s="602" t="s">
        <v>497</v>
      </c>
      <c r="L2984" s="602" t="s">
        <v>499</v>
      </c>
      <c r="M2984" s="602" t="s">
        <v>499</v>
      </c>
      <c r="N2984" s="602" t="s">
        <v>499</v>
      </c>
      <c r="O2984" s="602" t="s">
        <v>497</v>
      </c>
      <c r="P2984" s="602" t="s">
        <v>497</v>
      </c>
      <c r="Q2984" s="602" t="s">
        <v>499</v>
      </c>
      <c r="R2984" s="602" t="s">
        <v>497</v>
      </c>
      <c r="S2984" s="602" t="s">
        <v>498</v>
      </c>
      <c r="T2984" s="602" t="s">
        <v>497</v>
      </c>
      <c r="U2984" s="602" t="s">
        <v>499</v>
      </c>
      <c r="V2984" s="602" t="s">
        <v>499</v>
      </c>
      <c r="W2984" s="602" t="s">
        <v>497</v>
      </c>
      <c r="X2984" s="602" t="s">
        <v>497</v>
      </c>
    </row>
    <row r="2985" spans="1:24" s="602" customFormat="1">
      <c r="A2985" s="602">
        <v>404198</v>
      </c>
      <c r="B2985" s="602" t="s">
        <v>5842</v>
      </c>
      <c r="C2985" s="602" t="s">
        <v>497</v>
      </c>
      <c r="D2985" s="602" t="s">
        <v>497</v>
      </c>
      <c r="E2985" s="602" t="s">
        <v>499</v>
      </c>
      <c r="F2985" s="602" t="s">
        <v>497</v>
      </c>
      <c r="G2985" s="602" t="s">
        <v>498</v>
      </c>
      <c r="H2985" s="602" t="s">
        <v>499</v>
      </c>
      <c r="I2985" s="602" t="s">
        <v>497</v>
      </c>
      <c r="J2985" s="602" t="s">
        <v>497</v>
      </c>
      <c r="K2985" s="602" t="s">
        <v>499</v>
      </c>
      <c r="L2985" s="602" t="s">
        <v>497</v>
      </c>
      <c r="M2985" s="602" t="s">
        <v>498</v>
      </c>
      <c r="N2985" s="602" t="s">
        <v>499</v>
      </c>
      <c r="O2985" s="602" t="s">
        <v>499</v>
      </c>
      <c r="P2985" s="602" t="s">
        <v>499</v>
      </c>
      <c r="Q2985" s="602" t="s">
        <v>497</v>
      </c>
      <c r="R2985" s="602" t="s">
        <v>497</v>
      </c>
      <c r="S2985" s="602" t="s">
        <v>498</v>
      </c>
      <c r="T2985" s="602" t="s">
        <v>497</v>
      </c>
      <c r="U2985" s="602" t="s">
        <v>498</v>
      </c>
      <c r="V2985" s="602" t="s">
        <v>499</v>
      </c>
      <c r="W2985" s="602" t="s">
        <v>499</v>
      </c>
      <c r="X2985" s="602" t="s">
        <v>498</v>
      </c>
    </row>
    <row r="2986" spans="1:24" s="602" customFormat="1">
      <c r="A2986" s="602">
        <v>410353</v>
      </c>
      <c r="B2986" s="602" t="s">
        <v>5842</v>
      </c>
      <c r="C2986" s="602" t="s">
        <v>497</v>
      </c>
      <c r="D2986" s="602" t="s">
        <v>497</v>
      </c>
      <c r="E2986" s="602" t="s">
        <v>499</v>
      </c>
      <c r="F2986" s="602" t="s">
        <v>499</v>
      </c>
      <c r="G2986" s="602" t="s">
        <v>499</v>
      </c>
      <c r="H2986" s="602" t="s">
        <v>499</v>
      </c>
      <c r="I2986" s="602" t="s">
        <v>499</v>
      </c>
      <c r="J2986" s="602" t="s">
        <v>499</v>
      </c>
      <c r="K2986" s="602" t="s">
        <v>499</v>
      </c>
      <c r="L2986" s="602" t="s">
        <v>498</v>
      </c>
      <c r="M2986" s="602" t="s">
        <v>499</v>
      </c>
      <c r="N2986" s="602" t="s">
        <v>498</v>
      </c>
      <c r="O2986" s="602" t="s">
        <v>499</v>
      </c>
      <c r="P2986" s="602" t="s">
        <v>497</v>
      </c>
      <c r="Q2986" s="602" t="s">
        <v>498</v>
      </c>
      <c r="R2986" s="602" t="s">
        <v>498</v>
      </c>
      <c r="S2986" s="602" t="s">
        <v>499</v>
      </c>
      <c r="T2986" s="602" t="s">
        <v>498</v>
      </c>
      <c r="U2986" s="602" t="s">
        <v>499</v>
      </c>
      <c r="V2986" s="602" t="s">
        <v>498</v>
      </c>
      <c r="W2986" s="602" t="s">
        <v>498</v>
      </c>
      <c r="X2986" s="602" t="s">
        <v>498</v>
      </c>
    </row>
    <row r="2987" spans="1:24" s="602" customFormat="1">
      <c r="A2987" s="602">
        <v>410745</v>
      </c>
      <c r="B2987" s="602" t="s">
        <v>5842</v>
      </c>
      <c r="C2987" s="602" t="s">
        <v>497</v>
      </c>
      <c r="D2987" s="602" t="s">
        <v>497</v>
      </c>
      <c r="E2987" s="602" t="s">
        <v>499</v>
      </c>
      <c r="F2987" s="602" t="s">
        <v>499</v>
      </c>
      <c r="G2987" s="602" t="s">
        <v>499</v>
      </c>
      <c r="H2987" s="602" t="s">
        <v>499</v>
      </c>
      <c r="I2987" s="602" t="s">
        <v>499</v>
      </c>
      <c r="J2987" s="602" t="s">
        <v>499</v>
      </c>
      <c r="K2987" s="602" t="s">
        <v>497</v>
      </c>
      <c r="L2987" s="602" t="s">
        <v>499</v>
      </c>
      <c r="M2987" s="602" t="s">
        <v>499</v>
      </c>
      <c r="N2987" s="602" t="s">
        <v>499</v>
      </c>
      <c r="O2987" s="602" t="s">
        <v>499</v>
      </c>
      <c r="P2987" s="602" t="s">
        <v>499</v>
      </c>
      <c r="Q2987" s="602" t="s">
        <v>498</v>
      </c>
      <c r="R2987" s="602" t="s">
        <v>498</v>
      </c>
      <c r="S2987" s="602" t="s">
        <v>499</v>
      </c>
      <c r="T2987" s="602" t="s">
        <v>498</v>
      </c>
      <c r="U2987" s="602" t="s">
        <v>498</v>
      </c>
      <c r="V2987" s="602" t="s">
        <v>498</v>
      </c>
      <c r="W2987" s="602" t="s">
        <v>498</v>
      </c>
      <c r="X2987" s="602" t="s">
        <v>498</v>
      </c>
    </row>
    <row r="2988" spans="1:24" s="602" customFormat="1">
      <c r="A2988" s="602">
        <v>411344</v>
      </c>
      <c r="B2988" s="602" t="s">
        <v>5842</v>
      </c>
      <c r="C2988" s="602" t="s">
        <v>497</v>
      </c>
      <c r="D2988" s="602" t="s">
        <v>497</v>
      </c>
      <c r="E2988" s="602" t="s">
        <v>499</v>
      </c>
      <c r="F2988" s="602" t="s">
        <v>499</v>
      </c>
      <c r="G2988" s="602" t="s">
        <v>499</v>
      </c>
      <c r="H2988" s="602" t="s">
        <v>499</v>
      </c>
      <c r="I2988" s="602" t="s">
        <v>497</v>
      </c>
      <c r="J2988" s="602" t="s">
        <v>499</v>
      </c>
      <c r="K2988" s="602" t="s">
        <v>499</v>
      </c>
      <c r="L2988" s="602" t="s">
        <v>499</v>
      </c>
      <c r="M2988" s="602" t="s">
        <v>499</v>
      </c>
      <c r="N2988" s="602" t="s">
        <v>497</v>
      </c>
      <c r="O2988" s="602" t="s">
        <v>499</v>
      </c>
      <c r="P2988" s="602" t="s">
        <v>497</v>
      </c>
      <c r="Q2988" s="602" t="s">
        <v>499</v>
      </c>
      <c r="R2988" s="602" t="s">
        <v>498</v>
      </c>
      <c r="S2988" s="602" t="s">
        <v>499</v>
      </c>
      <c r="T2988" s="602" t="s">
        <v>498</v>
      </c>
      <c r="U2988" s="602" t="s">
        <v>499</v>
      </c>
      <c r="V2988" s="602" t="s">
        <v>499</v>
      </c>
      <c r="W2988" s="602" t="s">
        <v>499</v>
      </c>
      <c r="X2988" s="602" t="s">
        <v>498</v>
      </c>
    </row>
    <row r="2989" spans="1:24" s="602" customFormat="1">
      <c r="A2989" s="602">
        <v>411848</v>
      </c>
      <c r="B2989" s="602" t="s">
        <v>5842</v>
      </c>
      <c r="C2989" s="602" t="s">
        <v>497</v>
      </c>
      <c r="D2989" s="602" t="s">
        <v>497</v>
      </c>
      <c r="E2989" s="602" t="s">
        <v>499</v>
      </c>
      <c r="F2989" s="602" t="s">
        <v>499</v>
      </c>
      <c r="G2989" s="602" t="s">
        <v>499</v>
      </c>
      <c r="H2989" s="602" t="s">
        <v>499</v>
      </c>
      <c r="I2989" s="602" t="s">
        <v>498</v>
      </c>
      <c r="J2989" s="602" t="s">
        <v>497</v>
      </c>
      <c r="K2989" s="602" t="s">
        <v>497</v>
      </c>
      <c r="L2989" s="602" t="s">
        <v>497</v>
      </c>
      <c r="M2989" s="602" t="s">
        <v>497</v>
      </c>
      <c r="N2989" s="602" t="s">
        <v>498</v>
      </c>
      <c r="O2989" s="602" t="s">
        <v>498</v>
      </c>
      <c r="P2989" s="602" t="s">
        <v>498</v>
      </c>
      <c r="Q2989" s="602" t="s">
        <v>498</v>
      </c>
      <c r="R2989" s="602" t="s">
        <v>498</v>
      </c>
      <c r="S2989" s="602" t="s">
        <v>499</v>
      </c>
      <c r="T2989" s="602" t="s">
        <v>498</v>
      </c>
      <c r="U2989" s="602" t="s">
        <v>498</v>
      </c>
      <c r="V2989" s="602" t="s">
        <v>498</v>
      </c>
      <c r="W2989" s="602" t="s">
        <v>498</v>
      </c>
      <c r="X2989" s="602" t="s">
        <v>498</v>
      </c>
    </row>
    <row r="2990" spans="1:24" s="602" customFormat="1">
      <c r="A2990" s="602">
        <v>412716</v>
      </c>
      <c r="B2990" s="602" t="s">
        <v>5842</v>
      </c>
      <c r="C2990" s="602" t="s">
        <v>497</v>
      </c>
      <c r="D2990" s="602" t="s">
        <v>497</v>
      </c>
      <c r="E2990" s="602" t="s">
        <v>499</v>
      </c>
      <c r="F2990" s="602" t="s">
        <v>499</v>
      </c>
      <c r="G2990" s="602" t="s">
        <v>498</v>
      </c>
      <c r="H2990" s="602" t="s">
        <v>499</v>
      </c>
      <c r="I2990" s="602" t="s">
        <v>499</v>
      </c>
      <c r="J2990" s="602" t="s">
        <v>498</v>
      </c>
      <c r="K2990" s="602" t="s">
        <v>499</v>
      </c>
      <c r="L2990" s="602" t="s">
        <v>498</v>
      </c>
      <c r="M2990" s="602" t="s">
        <v>499</v>
      </c>
      <c r="N2990" s="602" t="s">
        <v>498</v>
      </c>
      <c r="O2990" s="602" t="s">
        <v>498</v>
      </c>
      <c r="P2990" s="602" t="s">
        <v>498</v>
      </c>
      <c r="Q2990" s="602" t="s">
        <v>499</v>
      </c>
      <c r="R2990" s="602" t="s">
        <v>498</v>
      </c>
      <c r="S2990" s="602" t="s">
        <v>499</v>
      </c>
      <c r="T2990" s="602" t="s">
        <v>498</v>
      </c>
      <c r="U2990" s="602" t="s">
        <v>498</v>
      </c>
      <c r="V2990" s="602" t="s">
        <v>498</v>
      </c>
      <c r="W2990" s="602" t="s">
        <v>498</v>
      </c>
      <c r="X2990" s="602" t="s">
        <v>498</v>
      </c>
    </row>
    <row r="2991" spans="1:24" s="602" customFormat="1">
      <c r="A2991" s="602">
        <v>412877</v>
      </c>
      <c r="B2991" s="602" t="s">
        <v>5842</v>
      </c>
      <c r="C2991" s="602" t="s">
        <v>497</v>
      </c>
      <c r="D2991" s="602" t="s">
        <v>497</v>
      </c>
      <c r="E2991" s="602" t="s">
        <v>499</v>
      </c>
      <c r="F2991" s="602" t="s">
        <v>499</v>
      </c>
      <c r="G2991" s="602" t="s">
        <v>497</v>
      </c>
      <c r="H2991" s="602" t="s">
        <v>497</v>
      </c>
      <c r="I2991" s="602" t="s">
        <v>497</v>
      </c>
      <c r="J2991" s="602" t="s">
        <v>497</v>
      </c>
      <c r="K2991" s="602" t="s">
        <v>499</v>
      </c>
      <c r="L2991" s="602" t="s">
        <v>499</v>
      </c>
      <c r="M2991" s="602" t="s">
        <v>497</v>
      </c>
      <c r="N2991" s="602" t="s">
        <v>499</v>
      </c>
      <c r="O2991" s="602" t="s">
        <v>497</v>
      </c>
      <c r="P2991" s="602" t="s">
        <v>499</v>
      </c>
      <c r="Q2991" s="602" t="s">
        <v>499</v>
      </c>
      <c r="R2991" s="602" t="s">
        <v>498</v>
      </c>
      <c r="S2991" s="602" t="s">
        <v>499</v>
      </c>
      <c r="T2991" s="602" t="s">
        <v>498</v>
      </c>
      <c r="U2991" s="602" t="s">
        <v>498</v>
      </c>
      <c r="V2991" s="602" t="s">
        <v>498</v>
      </c>
      <c r="W2991" s="602" t="s">
        <v>498</v>
      </c>
      <c r="X2991" s="602" t="s">
        <v>498</v>
      </c>
    </row>
    <row r="2992" spans="1:24" s="602" customFormat="1">
      <c r="A2992" s="602">
        <v>413562</v>
      </c>
      <c r="B2992" s="602" t="s">
        <v>5842</v>
      </c>
      <c r="C2992" s="602" t="s">
        <v>497</v>
      </c>
      <c r="D2992" s="602" t="s">
        <v>497</v>
      </c>
      <c r="E2992" s="602" t="s">
        <v>499</v>
      </c>
      <c r="F2992" s="602" t="s">
        <v>499</v>
      </c>
      <c r="G2992" s="602" t="s">
        <v>499</v>
      </c>
      <c r="H2992" s="602" t="s">
        <v>497</v>
      </c>
      <c r="I2992" s="602" t="s">
        <v>497</v>
      </c>
      <c r="J2992" s="602" t="s">
        <v>499</v>
      </c>
      <c r="K2992" s="602" t="s">
        <v>498</v>
      </c>
      <c r="L2992" s="602" t="s">
        <v>499</v>
      </c>
      <c r="M2992" s="602" t="s">
        <v>497</v>
      </c>
      <c r="N2992" s="602" t="s">
        <v>498</v>
      </c>
      <c r="O2992" s="602" t="s">
        <v>498</v>
      </c>
      <c r="P2992" s="602" t="s">
        <v>498</v>
      </c>
      <c r="Q2992" s="602" t="s">
        <v>498</v>
      </c>
      <c r="R2992" s="602" t="s">
        <v>498</v>
      </c>
      <c r="S2992" s="602" t="s">
        <v>499</v>
      </c>
      <c r="T2992" s="602" t="s">
        <v>498</v>
      </c>
      <c r="U2992" s="602" t="s">
        <v>498</v>
      </c>
      <c r="V2992" s="602" t="s">
        <v>498</v>
      </c>
      <c r="W2992" s="602" t="s">
        <v>498</v>
      </c>
      <c r="X2992" s="602" t="s">
        <v>498</v>
      </c>
    </row>
    <row r="2993" spans="1:24" s="602" customFormat="1">
      <c r="A2993" s="602">
        <v>419043</v>
      </c>
      <c r="B2993" s="602" t="s">
        <v>5842</v>
      </c>
      <c r="C2993" s="602" t="s">
        <v>497</v>
      </c>
      <c r="D2993" s="602" t="s">
        <v>497</v>
      </c>
      <c r="E2993" s="602" t="s">
        <v>499</v>
      </c>
      <c r="F2993" s="602" t="s">
        <v>499</v>
      </c>
      <c r="G2993" s="602" t="s">
        <v>499</v>
      </c>
      <c r="H2993" s="602" t="s">
        <v>499</v>
      </c>
      <c r="I2993" s="602" t="s">
        <v>499</v>
      </c>
      <c r="J2993" s="602" t="s">
        <v>499</v>
      </c>
      <c r="K2993" s="602" t="s">
        <v>497</v>
      </c>
      <c r="L2993" s="602" t="s">
        <v>498</v>
      </c>
      <c r="M2993" s="602" t="s">
        <v>499</v>
      </c>
      <c r="N2993" s="602" t="s">
        <v>498</v>
      </c>
      <c r="O2993" s="602" t="s">
        <v>498</v>
      </c>
      <c r="P2993" s="602" t="s">
        <v>498</v>
      </c>
      <c r="Q2993" s="602" t="s">
        <v>498</v>
      </c>
      <c r="R2993" s="602" t="s">
        <v>498</v>
      </c>
      <c r="S2993" s="602" t="s">
        <v>499</v>
      </c>
      <c r="T2993" s="602" t="s">
        <v>498</v>
      </c>
      <c r="U2993" s="602" t="s">
        <v>498</v>
      </c>
      <c r="V2993" s="602" t="s">
        <v>498</v>
      </c>
      <c r="W2993" s="602" t="s">
        <v>498</v>
      </c>
      <c r="X2993" s="602" t="s">
        <v>498</v>
      </c>
    </row>
    <row r="2994" spans="1:24" s="602" customFormat="1">
      <c r="A2994" s="602">
        <v>416872</v>
      </c>
      <c r="B2994" s="602" t="s">
        <v>5842</v>
      </c>
      <c r="C2994" s="602" t="s">
        <v>497</v>
      </c>
      <c r="D2994" s="602" t="s">
        <v>497</v>
      </c>
      <c r="E2994" s="602" t="s">
        <v>499</v>
      </c>
      <c r="F2994" s="602" t="s">
        <v>497</v>
      </c>
      <c r="G2994" s="602" t="s">
        <v>497</v>
      </c>
      <c r="H2994" s="602" t="s">
        <v>497</v>
      </c>
      <c r="I2994" s="602" t="s">
        <v>497</v>
      </c>
      <c r="J2994" s="602" t="s">
        <v>497</v>
      </c>
      <c r="K2994" s="602" t="s">
        <v>499</v>
      </c>
      <c r="L2994" s="602" t="s">
        <v>498</v>
      </c>
      <c r="M2994" s="602" t="s">
        <v>499</v>
      </c>
      <c r="N2994" s="602" t="s">
        <v>499</v>
      </c>
      <c r="O2994" s="602" t="s">
        <v>497</v>
      </c>
      <c r="P2994" s="602" t="s">
        <v>499</v>
      </c>
      <c r="Q2994" s="602" t="s">
        <v>499</v>
      </c>
      <c r="R2994" s="602" t="s">
        <v>498</v>
      </c>
      <c r="S2994" s="602" t="s">
        <v>499</v>
      </c>
      <c r="T2994" s="602" t="s">
        <v>498</v>
      </c>
      <c r="U2994" s="602" t="s">
        <v>498</v>
      </c>
      <c r="V2994" s="602" t="s">
        <v>498</v>
      </c>
      <c r="W2994" s="602" t="s">
        <v>498</v>
      </c>
      <c r="X2994" s="602" t="s">
        <v>499</v>
      </c>
    </row>
    <row r="2995" spans="1:24" s="602" customFormat="1">
      <c r="A2995" s="602">
        <v>418965</v>
      </c>
      <c r="B2995" s="602" t="s">
        <v>5842</v>
      </c>
      <c r="C2995" s="602" t="s">
        <v>497</v>
      </c>
      <c r="D2995" s="602" t="s">
        <v>497</v>
      </c>
      <c r="E2995" s="602" t="s">
        <v>499</v>
      </c>
      <c r="F2995" s="602" t="s">
        <v>497</v>
      </c>
      <c r="G2995" s="602" t="s">
        <v>497</v>
      </c>
      <c r="H2995" s="602" t="s">
        <v>499</v>
      </c>
      <c r="I2995" s="602" t="s">
        <v>497</v>
      </c>
      <c r="J2995" s="602" t="s">
        <v>499</v>
      </c>
      <c r="K2995" s="602" t="s">
        <v>497</v>
      </c>
      <c r="L2995" s="602" t="s">
        <v>498</v>
      </c>
      <c r="M2995" s="602" t="s">
        <v>499</v>
      </c>
      <c r="N2995" s="602" t="s">
        <v>497</v>
      </c>
      <c r="O2995" s="602" t="s">
        <v>497</v>
      </c>
      <c r="P2995" s="602" t="s">
        <v>497</v>
      </c>
      <c r="Q2995" s="602" t="s">
        <v>497</v>
      </c>
      <c r="R2995" s="602" t="s">
        <v>498</v>
      </c>
      <c r="S2995" s="602" t="s">
        <v>499</v>
      </c>
      <c r="T2995" s="602" t="s">
        <v>498</v>
      </c>
      <c r="U2995" s="602" t="s">
        <v>498</v>
      </c>
      <c r="V2995" s="602" t="s">
        <v>499</v>
      </c>
      <c r="W2995" s="602" t="s">
        <v>499</v>
      </c>
      <c r="X2995" s="602" t="s">
        <v>499</v>
      </c>
    </row>
    <row r="2996" spans="1:24" s="602" customFormat="1">
      <c r="A2996" s="602">
        <v>419609</v>
      </c>
      <c r="B2996" s="602" t="s">
        <v>5842</v>
      </c>
      <c r="C2996" s="602" t="s">
        <v>497</v>
      </c>
      <c r="D2996" s="602" t="s">
        <v>497</v>
      </c>
      <c r="E2996" s="602" t="s">
        <v>499</v>
      </c>
      <c r="F2996" s="602" t="s">
        <v>497</v>
      </c>
      <c r="G2996" s="602" t="s">
        <v>498</v>
      </c>
      <c r="H2996" s="602" t="s">
        <v>497</v>
      </c>
      <c r="I2996" s="602" t="s">
        <v>497</v>
      </c>
      <c r="J2996" s="602" t="s">
        <v>497</v>
      </c>
      <c r="K2996" s="602" t="s">
        <v>497</v>
      </c>
      <c r="L2996" s="602" t="s">
        <v>499</v>
      </c>
      <c r="M2996" s="602" t="s">
        <v>499</v>
      </c>
      <c r="N2996" s="602" t="s">
        <v>499</v>
      </c>
      <c r="O2996" s="602" t="s">
        <v>499</v>
      </c>
      <c r="P2996" s="602" t="s">
        <v>499</v>
      </c>
      <c r="Q2996" s="602" t="s">
        <v>498</v>
      </c>
      <c r="R2996" s="602" t="s">
        <v>498</v>
      </c>
      <c r="S2996" s="602" t="s">
        <v>499</v>
      </c>
      <c r="T2996" s="602" t="s">
        <v>498</v>
      </c>
      <c r="U2996" s="602" t="s">
        <v>498</v>
      </c>
      <c r="V2996" s="602" t="s">
        <v>498</v>
      </c>
      <c r="W2996" s="602" t="s">
        <v>498</v>
      </c>
      <c r="X2996" s="602" t="s">
        <v>498</v>
      </c>
    </row>
    <row r="2997" spans="1:24" s="602" customFormat="1">
      <c r="A2997" s="602">
        <v>406268</v>
      </c>
      <c r="B2997" s="602" t="s">
        <v>5842</v>
      </c>
      <c r="C2997" s="602" t="s">
        <v>497</v>
      </c>
      <c r="D2997" s="602" t="s">
        <v>497</v>
      </c>
      <c r="E2997" s="602" t="s">
        <v>499</v>
      </c>
      <c r="F2997" s="602" t="s">
        <v>499</v>
      </c>
      <c r="G2997" s="602" t="s">
        <v>498</v>
      </c>
      <c r="H2997" s="602" t="s">
        <v>499</v>
      </c>
      <c r="I2997" s="602" t="s">
        <v>497</v>
      </c>
      <c r="J2997" s="602" t="s">
        <v>497</v>
      </c>
      <c r="K2997" s="602" t="s">
        <v>499</v>
      </c>
      <c r="L2997" s="602" t="s">
        <v>499</v>
      </c>
      <c r="M2997" s="602" t="s">
        <v>497</v>
      </c>
      <c r="N2997" s="602" t="s">
        <v>499</v>
      </c>
      <c r="O2997" s="602" t="s">
        <v>499</v>
      </c>
      <c r="P2997" s="602" t="s">
        <v>499</v>
      </c>
      <c r="Q2997" s="602" t="s">
        <v>499</v>
      </c>
      <c r="R2997" s="602" t="s">
        <v>498</v>
      </c>
      <c r="S2997" s="602" t="s">
        <v>499</v>
      </c>
      <c r="T2997" s="602" t="s">
        <v>497</v>
      </c>
      <c r="U2997" s="602" t="s">
        <v>497</v>
      </c>
      <c r="V2997" s="602" t="s">
        <v>499</v>
      </c>
      <c r="W2997" s="602" t="s">
        <v>498</v>
      </c>
      <c r="X2997" s="602" t="s">
        <v>497</v>
      </c>
    </row>
    <row r="2998" spans="1:24" s="602" customFormat="1">
      <c r="A2998" s="602">
        <v>411406</v>
      </c>
      <c r="B2998" s="602" t="s">
        <v>5842</v>
      </c>
      <c r="C2998" s="602" t="s">
        <v>497</v>
      </c>
      <c r="D2998" s="602" t="s">
        <v>497</v>
      </c>
      <c r="E2998" s="602" t="s">
        <v>499</v>
      </c>
      <c r="F2998" s="602" t="s">
        <v>499</v>
      </c>
      <c r="G2998" s="602" t="s">
        <v>499</v>
      </c>
      <c r="H2998" s="602" t="s">
        <v>497</v>
      </c>
      <c r="I2998" s="602" t="s">
        <v>497</v>
      </c>
      <c r="J2998" s="602" t="s">
        <v>497</v>
      </c>
      <c r="K2998" s="602" t="s">
        <v>497</v>
      </c>
      <c r="L2998" s="602" t="s">
        <v>497</v>
      </c>
      <c r="M2998" s="602" t="s">
        <v>497</v>
      </c>
      <c r="N2998" s="602" t="s">
        <v>497</v>
      </c>
      <c r="O2998" s="602" t="s">
        <v>497</v>
      </c>
      <c r="P2998" s="602" t="s">
        <v>499</v>
      </c>
      <c r="Q2998" s="602" t="s">
        <v>499</v>
      </c>
      <c r="R2998" s="602" t="s">
        <v>498</v>
      </c>
      <c r="S2998" s="602" t="s">
        <v>499</v>
      </c>
      <c r="T2998" s="602" t="s">
        <v>497</v>
      </c>
      <c r="U2998" s="602" t="s">
        <v>497</v>
      </c>
      <c r="V2998" s="602" t="s">
        <v>499</v>
      </c>
      <c r="W2998" s="602" t="s">
        <v>497</v>
      </c>
      <c r="X2998" s="602" t="s">
        <v>497</v>
      </c>
    </row>
    <row r="2999" spans="1:24" s="602" customFormat="1">
      <c r="A2999" s="602">
        <v>411831</v>
      </c>
      <c r="B2999" s="602" t="s">
        <v>5842</v>
      </c>
      <c r="C2999" s="602" t="s">
        <v>497</v>
      </c>
      <c r="D2999" s="602" t="s">
        <v>497</v>
      </c>
      <c r="E2999" s="602" t="s">
        <v>499</v>
      </c>
      <c r="F2999" s="602" t="s">
        <v>499</v>
      </c>
      <c r="G2999" s="602" t="s">
        <v>497</v>
      </c>
      <c r="H2999" s="602" t="s">
        <v>497</v>
      </c>
      <c r="I2999" s="602" t="s">
        <v>497</v>
      </c>
      <c r="J2999" s="602" t="s">
        <v>497</v>
      </c>
      <c r="K2999" s="602" t="s">
        <v>497</v>
      </c>
      <c r="L2999" s="602" t="s">
        <v>497</v>
      </c>
      <c r="M2999" s="602" t="s">
        <v>497</v>
      </c>
      <c r="N2999" s="602" t="s">
        <v>497</v>
      </c>
      <c r="O2999" s="602" t="s">
        <v>499</v>
      </c>
      <c r="P2999" s="602" t="s">
        <v>499</v>
      </c>
      <c r="Q2999" s="602" t="s">
        <v>497</v>
      </c>
      <c r="R2999" s="602" t="s">
        <v>498</v>
      </c>
      <c r="S2999" s="602" t="s">
        <v>499</v>
      </c>
      <c r="T2999" s="602" t="s">
        <v>497</v>
      </c>
      <c r="U2999" s="602" t="s">
        <v>498</v>
      </c>
      <c r="V2999" s="602" t="s">
        <v>498</v>
      </c>
      <c r="W2999" s="602" t="s">
        <v>497</v>
      </c>
      <c r="X2999" s="602" t="s">
        <v>497</v>
      </c>
    </row>
    <row r="3000" spans="1:24" s="602" customFormat="1">
      <c r="A3000" s="602">
        <v>415858</v>
      </c>
      <c r="B3000" s="602" t="s">
        <v>5842</v>
      </c>
      <c r="C3000" s="602" t="s">
        <v>497</v>
      </c>
      <c r="D3000" s="602" t="s">
        <v>497</v>
      </c>
      <c r="E3000" s="602" t="s">
        <v>499</v>
      </c>
      <c r="F3000" s="602" t="s">
        <v>497</v>
      </c>
      <c r="G3000" s="602" t="s">
        <v>497</v>
      </c>
      <c r="H3000" s="602" t="s">
        <v>497</v>
      </c>
      <c r="I3000" s="602" t="s">
        <v>499</v>
      </c>
      <c r="J3000" s="602" t="s">
        <v>497</v>
      </c>
      <c r="K3000" s="602" t="s">
        <v>499</v>
      </c>
      <c r="L3000" s="602" t="s">
        <v>499</v>
      </c>
      <c r="M3000" s="602" t="s">
        <v>499</v>
      </c>
      <c r="N3000" s="602" t="s">
        <v>497</v>
      </c>
      <c r="O3000" s="602" t="s">
        <v>499</v>
      </c>
      <c r="P3000" s="602" t="s">
        <v>499</v>
      </c>
      <c r="Q3000" s="602" t="s">
        <v>497</v>
      </c>
      <c r="R3000" s="602" t="s">
        <v>498</v>
      </c>
      <c r="S3000" s="602" t="s">
        <v>499</v>
      </c>
      <c r="T3000" s="602" t="s">
        <v>497</v>
      </c>
      <c r="U3000" s="602" t="s">
        <v>499</v>
      </c>
      <c r="V3000" s="602" t="s">
        <v>499</v>
      </c>
      <c r="W3000" s="602" t="s">
        <v>499</v>
      </c>
      <c r="X3000" s="602" t="s">
        <v>498</v>
      </c>
    </row>
    <row r="3001" spans="1:24" s="602" customFormat="1">
      <c r="A3001" s="602">
        <v>412969</v>
      </c>
      <c r="B3001" s="602" t="s">
        <v>5842</v>
      </c>
      <c r="C3001" s="602" t="s">
        <v>497</v>
      </c>
      <c r="D3001" s="602" t="s">
        <v>497</v>
      </c>
      <c r="E3001" s="602" t="s">
        <v>499</v>
      </c>
      <c r="F3001" s="602" t="s">
        <v>499</v>
      </c>
      <c r="G3001" s="602" t="s">
        <v>498</v>
      </c>
      <c r="H3001" s="602" t="s">
        <v>499</v>
      </c>
      <c r="I3001" s="602" t="s">
        <v>499</v>
      </c>
      <c r="J3001" s="602" t="s">
        <v>497</v>
      </c>
      <c r="K3001" s="602" t="s">
        <v>499</v>
      </c>
      <c r="L3001" s="602" t="s">
        <v>497</v>
      </c>
      <c r="M3001" s="602" t="s">
        <v>497</v>
      </c>
      <c r="N3001" s="602" t="s">
        <v>498</v>
      </c>
      <c r="O3001" s="602" t="s">
        <v>498</v>
      </c>
      <c r="P3001" s="602" t="s">
        <v>498</v>
      </c>
      <c r="Q3001" s="602" t="s">
        <v>499</v>
      </c>
      <c r="R3001" s="602" t="s">
        <v>499</v>
      </c>
      <c r="S3001" s="602" t="s">
        <v>499</v>
      </c>
      <c r="T3001" s="602" t="s">
        <v>498</v>
      </c>
      <c r="U3001" s="602" t="s">
        <v>498</v>
      </c>
      <c r="V3001" s="602" t="s">
        <v>498</v>
      </c>
      <c r="W3001" s="602" t="s">
        <v>498</v>
      </c>
      <c r="X3001" s="602" t="s">
        <v>498</v>
      </c>
    </row>
    <row r="3002" spans="1:24" s="602" customFormat="1">
      <c r="A3002" s="602">
        <v>410898</v>
      </c>
      <c r="B3002" s="602" t="s">
        <v>5842</v>
      </c>
      <c r="C3002" s="602" t="s">
        <v>497</v>
      </c>
      <c r="D3002" s="602" t="s">
        <v>497</v>
      </c>
      <c r="E3002" s="602" t="s">
        <v>499</v>
      </c>
      <c r="F3002" s="602" t="s">
        <v>497</v>
      </c>
      <c r="G3002" s="602" t="s">
        <v>497</v>
      </c>
      <c r="H3002" s="602" t="s">
        <v>497</v>
      </c>
      <c r="I3002" s="602" t="s">
        <v>498</v>
      </c>
      <c r="J3002" s="602" t="s">
        <v>499</v>
      </c>
      <c r="K3002" s="602" t="s">
        <v>497</v>
      </c>
      <c r="L3002" s="602" t="s">
        <v>497</v>
      </c>
      <c r="M3002" s="602" t="s">
        <v>497</v>
      </c>
      <c r="N3002" s="602" t="s">
        <v>497</v>
      </c>
      <c r="O3002" s="602" t="s">
        <v>497</v>
      </c>
      <c r="P3002" s="602" t="s">
        <v>499</v>
      </c>
      <c r="Q3002" s="602" t="s">
        <v>499</v>
      </c>
      <c r="R3002" s="602" t="s">
        <v>499</v>
      </c>
      <c r="S3002" s="602" t="s">
        <v>499</v>
      </c>
      <c r="T3002" s="602" t="s">
        <v>498</v>
      </c>
      <c r="U3002" s="602" t="s">
        <v>498</v>
      </c>
      <c r="V3002" s="602" t="s">
        <v>498</v>
      </c>
      <c r="W3002" s="602" t="s">
        <v>498</v>
      </c>
      <c r="X3002" s="602" t="s">
        <v>498</v>
      </c>
    </row>
    <row r="3003" spans="1:24" s="602" customFormat="1">
      <c r="A3003" s="602">
        <v>413619</v>
      </c>
      <c r="B3003" s="602" t="s">
        <v>5842</v>
      </c>
      <c r="C3003" s="602" t="s">
        <v>497</v>
      </c>
      <c r="D3003" s="602" t="s">
        <v>497</v>
      </c>
      <c r="E3003" s="602" t="s">
        <v>499</v>
      </c>
      <c r="F3003" s="602" t="s">
        <v>499</v>
      </c>
      <c r="G3003" s="602" t="s">
        <v>499</v>
      </c>
      <c r="H3003" s="602" t="s">
        <v>497</v>
      </c>
      <c r="I3003" s="602" t="s">
        <v>497</v>
      </c>
      <c r="J3003" s="602" t="s">
        <v>497</v>
      </c>
      <c r="K3003" s="602" t="s">
        <v>499</v>
      </c>
      <c r="L3003" s="602" t="s">
        <v>497</v>
      </c>
      <c r="M3003" s="602" t="s">
        <v>499</v>
      </c>
      <c r="N3003" s="602" t="s">
        <v>497</v>
      </c>
      <c r="O3003" s="602" t="s">
        <v>497</v>
      </c>
      <c r="P3003" s="602" t="s">
        <v>499</v>
      </c>
      <c r="Q3003" s="602" t="s">
        <v>499</v>
      </c>
      <c r="R3003" s="602" t="s">
        <v>499</v>
      </c>
      <c r="S3003" s="602" t="s">
        <v>499</v>
      </c>
      <c r="T3003" s="602" t="s">
        <v>499</v>
      </c>
      <c r="U3003" s="602" t="s">
        <v>499</v>
      </c>
      <c r="V3003" s="602" t="s">
        <v>498</v>
      </c>
      <c r="W3003" s="602" t="s">
        <v>499</v>
      </c>
      <c r="X3003" s="602" t="s">
        <v>499</v>
      </c>
    </row>
    <row r="3004" spans="1:24" s="602" customFormat="1">
      <c r="A3004" s="602">
        <v>411614</v>
      </c>
      <c r="B3004" s="602" t="s">
        <v>5842</v>
      </c>
      <c r="C3004" s="602" t="s">
        <v>497</v>
      </c>
      <c r="D3004" s="602" t="s">
        <v>497</v>
      </c>
      <c r="E3004" s="602" t="s">
        <v>499</v>
      </c>
      <c r="F3004" s="602" t="s">
        <v>497</v>
      </c>
      <c r="G3004" s="602" t="s">
        <v>497</v>
      </c>
      <c r="H3004" s="602" t="s">
        <v>498</v>
      </c>
      <c r="I3004" s="602" t="s">
        <v>497</v>
      </c>
      <c r="J3004" s="602" t="s">
        <v>499</v>
      </c>
      <c r="K3004" s="602" t="s">
        <v>498</v>
      </c>
      <c r="L3004" s="602" t="s">
        <v>498</v>
      </c>
      <c r="M3004" s="602" t="s">
        <v>499</v>
      </c>
      <c r="N3004" s="602" t="s">
        <v>499</v>
      </c>
      <c r="O3004" s="602" t="s">
        <v>499</v>
      </c>
      <c r="P3004" s="602" t="s">
        <v>497</v>
      </c>
      <c r="Q3004" s="602" t="s">
        <v>499</v>
      </c>
      <c r="R3004" s="602" t="s">
        <v>499</v>
      </c>
      <c r="S3004" s="602" t="s">
        <v>499</v>
      </c>
      <c r="T3004" s="602" t="s">
        <v>499</v>
      </c>
      <c r="U3004" s="602" t="s">
        <v>499</v>
      </c>
      <c r="V3004" s="602" t="s">
        <v>498</v>
      </c>
      <c r="W3004" s="602" t="s">
        <v>498</v>
      </c>
      <c r="X3004" s="602" t="s">
        <v>498</v>
      </c>
    </row>
    <row r="3005" spans="1:24" s="602" customFormat="1">
      <c r="A3005" s="602">
        <v>415769</v>
      </c>
      <c r="B3005" s="602" t="s">
        <v>5842</v>
      </c>
      <c r="C3005" s="602" t="s">
        <v>497</v>
      </c>
      <c r="D3005" s="602" t="s">
        <v>497</v>
      </c>
      <c r="E3005" s="602" t="s">
        <v>499</v>
      </c>
      <c r="F3005" s="602" t="s">
        <v>499</v>
      </c>
      <c r="G3005" s="602" t="s">
        <v>497</v>
      </c>
      <c r="H3005" s="602" t="s">
        <v>499</v>
      </c>
      <c r="I3005" s="602" t="s">
        <v>497</v>
      </c>
      <c r="J3005" s="602" t="s">
        <v>499</v>
      </c>
      <c r="K3005" s="602" t="s">
        <v>499</v>
      </c>
      <c r="L3005" s="602" t="s">
        <v>499</v>
      </c>
      <c r="M3005" s="602" t="s">
        <v>497</v>
      </c>
      <c r="N3005" s="602" t="s">
        <v>499</v>
      </c>
      <c r="O3005" s="602" t="s">
        <v>497</v>
      </c>
      <c r="P3005" s="602" t="s">
        <v>497</v>
      </c>
      <c r="Q3005" s="602" t="s">
        <v>497</v>
      </c>
      <c r="R3005" s="602" t="s">
        <v>499</v>
      </c>
      <c r="S3005" s="602" t="s">
        <v>499</v>
      </c>
      <c r="T3005" s="602" t="s">
        <v>497</v>
      </c>
      <c r="U3005" s="602" t="s">
        <v>497</v>
      </c>
      <c r="V3005" s="602" t="s">
        <v>497</v>
      </c>
      <c r="W3005" s="602" t="s">
        <v>498</v>
      </c>
      <c r="X3005" s="602" t="s">
        <v>499</v>
      </c>
    </row>
    <row r="3006" spans="1:24" s="602" customFormat="1">
      <c r="A3006" s="602">
        <v>410150</v>
      </c>
      <c r="B3006" s="602" t="s">
        <v>5842</v>
      </c>
      <c r="C3006" s="602" t="s">
        <v>497</v>
      </c>
      <c r="D3006" s="602" t="s">
        <v>497</v>
      </c>
      <c r="E3006" s="602" t="s">
        <v>499</v>
      </c>
      <c r="F3006" s="602" t="s">
        <v>497</v>
      </c>
      <c r="G3006" s="602" t="s">
        <v>497</v>
      </c>
      <c r="H3006" s="602" t="s">
        <v>499</v>
      </c>
      <c r="I3006" s="602" t="s">
        <v>497</v>
      </c>
      <c r="J3006" s="602" t="s">
        <v>497</v>
      </c>
      <c r="K3006" s="602" t="s">
        <v>497</v>
      </c>
      <c r="L3006" s="602" t="s">
        <v>497</v>
      </c>
      <c r="M3006" s="602" t="s">
        <v>499</v>
      </c>
      <c r="N3006" s="602" t="s">
        <v>497</v>
      </c>
      <c r="O3006" s="602" t="s">
        <v>499</v>
      </c>
      <c r="P3006" s="602" t="s">
        <v>499</v>
      </c>
      <c r="Q3006" s="602" t="s">
        <v>499</v>
      </c>
      <c r="R3006" s="602" t="s">
        <v>499</v>
      </c>
      <c r="S3006" s="602" t="s">
        <v>499</v>
      </c>
      <c r="T3006" s="602" t="s">
        <v>497</v>
      </c>
      <c r="U3006" s="602" t="s">
        <v>499</v>
      </c>
      <c r="V3006" s="602" t="s">
        <v>499</v>
      </c>
      <c r="W3006" s="602" t="s">
        <v>499</v>
      </c>
      <c r="X3006" s="602" t="s">
        <v>497</v>
      </c>
    </row>
    <row r="3007" spans="1:24" s="602" customFormat="1">
      <c r="A3007" s="602">
        <v>414256</v>
      </c>
      <c r="B3007" s="602" t="s">
        <v>5842</v>
      </c>
      <c r="C3007" s="602" t="s">
        <v>497</v>
      </c>
      <c r="D3007" s="602" t="s">
        <v>497</v>
      </c>
      <c r="E3007" s="602" t="s">
        <v>499</v>
      </c>
      <c r="F3007" s="602" t="s">
        <v>499</v>
      </c>
      <c r="G3007" s="602" t="s">
        <v>499</v>
      </c>
      <c r="H3007" s="602" t="s">
        <v>499</v>
      </c>
      <c r="I3007" s="602" t="s">
        <v>497</v>
      </c>
      <c r="J3007" s="602" t="s">
        <v>497</v>
      </c>
      <c r="K3007" s="602" t="s">
        <v>499</v>
      </c>
      <c r="L3007" s="602" t="s">
        <v>499</v>
      </c>
      <c r="M3007" s="602" t="s">
        <v>499</v>
      </c>
      <c r="N3007" s="602" t="s">
        <v>498</v>
      </c>
      <c r="O3007" s="602" t="s">
        <v>499</v>
      </c>
      <c r="P3007" s="602" t="s">
        <v>497</v>
      </c>
      <c r="Q3007" s="602" t="s">
        <v>499</v>
      </c>
      <c r="R3007" s="602" t="s">
        <v>497</v>
      </c>
      <c r="S3007" s="602" t="s">
        <v>499</v>
      </c>
      <c r="T3007" s="602" t="s">
        <v>499</v>
      </c>
      <c r="U3007" s="602" t="s">
        <v>498</v>
      </c>
      <c r="V3007" s="602" t="s">
        <v>499</v>
      </c>
      <c r="W3007" s="602" t="s">
        <v>497</v>
      </c>
      <c r="X3007" s="602" t="s">
        <v>498</v>
      </c>
    </row>
    <row r="3008" spans="1:24" s="602" customFormat="1">
      <c r="A3008" s="602">
        <v>410777</v>
      </c>
      <c r="B3008" s="602" t="s">
        <v>5842</v>
      </c>
      <c r="C3008" s="602" t="s">
        <v>497</v>
      </c>
      <c r="D3008" s="602" t="s">
        <v>497</v>
      </c>
      <c r="E3008" s="602" t="s">
        <v>499</v>
      </c>
      <c r="F3008" s="602" t="s">
        <v>499</v>
      </c>
      <c r="G3008" s="602" t="s">
        <v>497</v>
      </c>
      <c r="H3008" s="602" t="s">
        <v>497</v>
      </c>
      <c r="I3008" s="602" t="s">
        <v>497</v>
      </c>
      <c r="J3008" s="602" t="s">
        <v>497</v>
      </c>
      <c r="K3008" s="602" t="s">
        <v>497</v>
      </c>
      <c r="L3008" s="602" t="s">
        <v>497</v>
      </c>
      <c r="M3008" s="602" t="s">
        <v>497</v>
      </c>
      <c r="N3008" s="602" t="s">
        <v>497</v>
      </c>
      <c r="O3008" s="602" t="s">
        <v>499</v>
      </c>
      <c r="P3008" s="602" t="s">
        <v>497</v>
      </c>
      <c r="Q3008" s="602" t="s">
        <v>497</v>
      </c>
      <c r="R3008" s="602" t="s">
        <v>497</v>
      </c>
      <c r="S3008" s="602" t="s">
        <v>499</v>
      </c>
      <c r="T3008" s="602" t="s">
        <v>497</v>
      </c>
      <c r="U3008" s="602" t="s">
        <v>497</v>
      </c>
      <c r="V3008" s="602" t="s">
        <v>497</v>
      </c>
      <c r="W3008" s="602" t="s">
        <v>497</v>
      </c>
      <c r="X3008" s="602" t="s">
        <v>499</v>
      </c>
    </row>
    <row r="3009" spans="1:24" s="602" customFormat="1">
      <c r="A3009" s="602">
        <v>410653</v>
      </c>
      <c r="B3009" s="602" t="s">
        <v>5842</v>
      </c>
      <c r="C3009" s="602" t="s">
        <v>497</v>
      </c>
      <c r="D3009" s="602" t="s">
        <v>497</v>
      </c>
      <c r="E3009" s="602" t="s">
        <v>499</v>
      </c>
      <c r="F3009" s="602" t="s">
        <v>499</v>
      </c>
      <c r="G3009" s="602" t="s">
        <v>497</v>
      </c>
      <c r="H3009" s="602" t="s">
        <v>497</v>
      </c>
      <c r="I3009" s="602" t="s">
        <v>499</v>
      </c>
      <c r="J3009" s="602" t="s">
        <v>497</v>
      </c>
      <c r="K3009" s="602" t="s">
        <v>499</v>
      </c>
      <c r="L3009" s="602" t="s">
        <v>498</v>
      </c>
      <c r="M3009" s="602" t="s">
        <v>497</v>
      </c>
      <c r="N3009" s="602" t="s">
        <v>497</v>
      </c>
      <c r="O3009" s="602" t="s">
        <v>497</v>
      </c>
      <c r="P3009" s="602" t="s">
        <v>499</v>
      </c>
      <c r="Q3009" s="602" t="s">
        <v>499</v>
      </c>
      <c r="R3009" s="602" t="s">
        <v>498</v>
      </c>
      <c r="S3009" s="602" t="s">
        <v>497</v>
      </c>
      <c r="T3009" s="602" t="s">
        <v>498</v>
      </c>
      <c r="U3009" s="602" t="s">
        <v>498</v>
      </c>
      <c r="V3009" s="602" t="s">
        <v>498</v>
      </c>
      <c r="W3009" s="602" t="s">
        <v>497</v>
      </c>
      <c r="X3009" s="602" t="s">
        <v>498</v>
      </c>
    </row>
    <row r="3010" spans="1:24" s="602" customFormat="1">
      <c r="A3010" s="602">
        <v>411232</v>
      </c>
      <c r="B3010" s="602" t="s">
        <v>5842</v>
      </c>
      <c r="C3010" s="602" t="s">
        <v>497</v>
      </c>
      <c r="D3010" s="602" t="s">
        <v>497</v>
      </c>
      <c r="E3010" s="602" t="s">
        <v>499</v>
      </c>
      <c r="F3010" s="602" t="s">
        <v>499</v>
      </c>
      <c r="G3010" s="602" t="s">
        <v>499</v>
      </c>
      <c r="H3010" s="602" t="s">
        <v>499</v>
      </c>
      <c r="I3010" s="602" t="s">
        <v>497</v>
      </c>
      <c r="J3010" s="602" t="s">
        <v>497</v>
      </c>
      <c r="K3010" s="602" t="s">
        <v>499</v>
      </c>
      <c r="L3010" s="602" t="s">
        <v>499</v>
      </c>
      <c r="M3010" s="602" t="s">
        <v>499</v>
      </c>
      <c r="N3010" s="602" t="s">
        <v>498</v>
      </c>
      <c r="O3010" s="602" t="s">
        <v>498</v>
      </c>
      <c r="P3010" s="602" t="s">
        <v>497</v>
      </c>
      <c r="Q3010" s="602" t="s">
        <v>498</v>
      </c>
      <c r="R3010" s="602" t="s">
        <v>498</v>
      </c>
      <c r="S3010" s="602" t="s">
        <v>497</v>
      </c>
      <c r="T3010" s="602" t="s">
        <v>498</v>
      </c>
      <c r="U3010" s="602" t="s">
        <v>498</v>
      </c>
      <c r="V3010" s="602" t="s">
        <v>498</v>
      </c>
      <c r="W3010" s="602" t="s">
        <v>498</v>
      </c>
      <c r="X3010" s="602" t="s">
        <v>498</v>
      </c>
    </row>
    <row r="3011" spans="1:24" s="602" customFormat="1">
      <c r="A3011" s="602">
        <v>410117</v>
      </c>
      <c r="B3011" s="602" t="s">
        <v>5842</v>
      </c>
      <c r="C3011" s="602" t="s">
        <v>497</v>
      </c>
      <c r="D3011" s="602" t="s">
        <v>497</v>
      </c>
      <c r="E3011" s="602" t="s">
        <v>499</v>
      </c>
      <c r="F3011" s="602" t="s">
        <v>497</v>
      </c>
      <c r="G3011" s="602" t="s">
        <v>499</v>
      </c>
      <c r="H3011" s="602" t="s">
        <v>497</v>
      </c>
      <c r="I3011" s="602" t="s">
        <v>497</v>
      </c>
      <c r="J3011" s="602" t="s">
        <v>499</v>
      </c>
      <c r="K3011" s="602" t="s">
        <v>497</v>
      </c>
      <c r="L3011" s="602" t="s">
        <v>499</v>
      </c>
      <c r="M3011" s="602" t="s">
        <v>497</v>
      </c>
      <c r="N3011" s="602" t="s">
        <v>499</v>
      </c>
      <c r="O3011" s="602" t="s">
        <v>499</v>
      </c>
      <c r="P3011" s="602" t="s">
        <v>499</v>
      </c>
      <c r="Q3011" s="602" t="s">
        <v>498</v>
      </c>
      <c r="R3011" s="602" t="s">
        <v>498</v>
      </c>
      <c r="S3011" s="602" t="s">
        <v>497</v>
      </c>
      <c r="T3011" s="602" t="s">
        <v>498</v>
      </c>
      <c r="U3011" s="602" t="s">
        <v>497</v>
      </c>
      <c r="V3011" s="602" t="s">
        <v>499</v>
      </c>
      <c r="W3011" s="602" t="s">
        <v>497</v>
      </c>
      <c r="X3011" s="602" t="s">
        <v>497</v>
      </c>
    </row>
    <row r="3012" spans="1:24" s="602" customFormat="1">
      <c r="A3012" s="602">
        <v>411877</v>
      </c>
      <c r="B3012" s="602" t="s">
        <v>5842</v>
      </c>
      <c r="C3012" s="602" t="s">
        <v>497</v>
      </c>
      <c r="D3012" s="602" t="s">
        <v>497</v>
      </c>
      <c r="E3012" s="602" t="s">
        <v>499</v>
      </c>
      <c r="F3012" s="602" t="s">
        <v>499</v>
      </c>
      <c r="G3012" s="602" t="s">
        <v>497</v>
      </c>
      <c r="H3012" s="602" t="s">
        <v>497</v>
      </c>
      <c r="I3012" s="602" t="s">
        <v>497</v>
      </c>
      <c r="J3012" s="602" t="s">
        <v>499</v>
      </c>
      <c r="K3012" s="602" t="s">
        <v>497</v>
      </c>
      <c r="L3012" s="602" t="s">
        <v>498</v>
      </c>
      <c r="M3012" s="602" t="s">
        <v>497</v>
      </c>
      <c r="N3012" s="602" t="s">
        <v>499</v>
      </c>
      <c r="O3012" s="602" t="s">
        <v>499</v>
      </c>
      <c r="P3012" s="602" t="s">
        <v>497</v>
      </c>
      <c r="Q3012" s="602" t="s">
        <v>497</v>
      </c>
      <c r="R3012" s="602" t="s">
        <v>498</v>
      </c>
      <c r="S3012" s="602" t="s">
        <v>497</v>
      </c>
      <c r="T3012" s="602" t="s">
        <v>499</v>
      </c>
      <c r="U3012" s="602" t="s">
        <v>497</v>
      </c>
      <c r="V3012" s="602" t="s">
        <v>497</v>
      </c>
      <c r="W3012" s="602" t="s">
        <v>499</v>
      </c>
      <c r="X3012" s="602" t="s">
        <v>497</v>
      </c>
    </row>
    <row r="3013" spans="1:24" s="602" customFormat="1">
      <c r="A3013" s="602">
        <v>412542</v>
      </c>
      <c r="B3013" s="602" t="s">
        <v>5842</v>
      </c>
      <c r="C3013" s="602" t="s">
        <v>497</v>
      </c>
      <c r="D3013" s="602" t="s">
        <v>497</v>
      </c>
      <c r="E3013" s="602" t="s">
        <v>499</v>
      </c>
      <c r="F3013" s="602" t="s">
        <v>499</v>
      </c>
      <c r="G3013" s="602" t="s">
        <v>497</v>
      </c>
      <c r="H3013" s="602" t="s">
        <v>497</v>
      </c>
      <c r="I3013" s="602" t="s">
        <v>499</v>
      </c>
      <c r="J3013" s="602" t="s">
        <v>498</v>
      </c>
      <c r="K3013" s="602" t="s">
        <v>497</v>
      </c>
      <c r="L3013" s="602" t="s">
        <v>498</v>
      </c>
      <c r="M3013" s="602" t="s">
        <v>497</v>
      </c>
      <c r="N3013" s="602" t="s">
        <v>497</v>
      </c>
      <c r="O3013" s="602" t="s">
        <v>499</v>
      </c>
      <c r="P3013" s="602" t="s">
        <v>497</v>
      </c>
      <c r="Q3013" s="602" t="s">
        <v>499</v>
      </c>
      <c r="R3013" s="602" t="s">
        <v>498</v>
      </c>
      <c r="S3013" s="602" t="s">
        <v>497</v>
      </c>
      <c r="T3013" s="602" t="s">
        <v>499</v>
      </c>
      <c r="U3013" s="602" t="s">
        <v>499</v>
      </c>
      <c r="V3013" s="602" t="s">
        <v>497</v>
      </c>
      <c r="W3013" s="602" t="s">
        <v>497</v>
      </c>
      <c r="X3013" s="602" t="s">
        <v>497</v>
      </c>
    </row>
    <row r="3014" spans="1:24" s="602" customFormat="1">
      <c r="A3014" s="602">
        <v>415016</v>
      </c>
      <c r="B3014" s="602" t="s">
        <v>5842</v>
      </c>
      <c r="C3014" s="602" t="s">
        <v>497</v>
      </c>
      <c r="D3014" s="602" t="s">
        <v>497</v>
      </c>
      <c r="E3014" s="602" t="s">
        <v>499</v>
      </c>
      <c r="F3014" s="602" t="s">
        <v>497</v>
      </c>
      <c r="G3014" s="602" t="s">
        <v>497</v>
      </c>
      <c r="H3014" s="602" t="s">
        <v>497</v>
      </c>
      <c r="I3014" s="602" t="s">
        <v>497</v>
      </c>
      <c r="J3014" s="602" t="s">
        <v>499</v>
      </c>
      <c r="K3014" s="602" t="s">
        <v>497</v>
      </c>
      <c r="L3014" s="602" t="s">
        <v>498</v>
      </c>
      <c r="M3014" s="602" t="s">
        <v>499</v>
      </c>
      <c r="N3014" s="602" t="s">
        <v>499</v>
      </c>
      <c r="O3014" s="602" t="s">
        <v>497</v>
      </c>
      <c r="P3014" s="602" t="s">
        <v>499</v>
      </c>
      <c r="Q3014" s="602" t="s">
        <v>498</v>
      </c>
      <c r="R3014" s="602" t="s">
        <v>498</v>
      </c>
      <c r="S3014" s="602" t="s">
        <v>497</v>
      </c>
      <c r="T3014" s="602" t="s">
        <v>499</v>
      </c>
      <c r="U3014" s="602" t="s">
        <v>498</v>
      </c>
      <c r="V3014" s="602" t="s">
        <v>498</v>
      </c>
      <c r="W3014" s="602" t="s">
        <v>498</v>
      </c>
      <c r="X3014" s="602" t="s">
        <v>499</v>
      </c>
    </row>
    <row r="3015" spans="1:24" s="602" customFormat="1">
      <c r="A3015" s="602">
        <v>412000</v>
      </c>
      <c r="B3015" s="602" t="s">
        <v>5842</v>
      </c>
      <c r="C3015" s="602" t="s">
        <v>497</v>
      </c>
      <c r="D3015" s="602" t="s">
        <v>497</v>
      </c>
      <c r="E3015" s="602" t="s">
        <v>499</v>
      </c>
      <c r="F3015" s="602" t="s">
        <v>499</v>
      </c>
      <c r="G3015" s="602" t="s">
        <v>497</v>
      </c>
      <c r="H3015" s="602" t="s">
        <v>499</v>
      </c>
      <c r="I3015" s="602" t="s">
        <v>497</v>
      </c>
      <c r="J3015" s="602" t="s">
        <v>497</v>
      </c>
      <c r="K3015" s="602" t="s">
        <v>497</v>
      </c>
      <c r="L3015" s="602" t="s">
        <v>499</v>
      </c>
      <c r="M3015" s="602" t="s">
        <v>497</v>
      </c>
      <c r="N3015" s="602" t="s">
        <v>497</v>
      </c>
      <c r="O3015" s="602" t="s">
        <v>497</v>
      </c>
      <c r="P3015" s="602" t="s">
        <v>499</v>
      </c>
      <c r="Q3015" s="602" t="s">
        <v>498</v>
      </c>
      <c r="R3015" s="602" t="s">
        <v>499</v>
      </c>
      <c r="S3015" s="602" t="s">
        <v>497</v>
      </c>
      <c r="T3015" s="602" t="s">
        <v>499</v>
      </c>
      <c r="U3015" s="602" t="s">
        <v>499</v>
      </c>
      <c r="V3015" s="602" t="s">
        <v>498</v>
      </c>
      <c r="W3015" s="602" t="s">
        <v>499</v>
      </c>
      <c r="X3015" s="602" t="s">
        <v>499</v>
      </c>
    </row>
    <row r="3016" spans="1:24" s="602" customFormat="1">
      <c r="A3016" s="602">
        <v>409336</v>
      </c>
      <c r="B3016" s="602" t="s">
        <v>5842</v>
      </c>
      <c r="C3016" s="602" t="s">
        <v>497</v>
      </c>
      <c r="D3016" s="602" t="s">
        <v>497</v>
      </c>
      <c r="E3016" s="602" t="s">
        <v>499</v>
      </c>
      <c r="F3016" s="602" t="s">
        <v>497</v>
      </c>
      <c r="G3016" s="602" t="s">
        <v>497</v>
      </c>
      <c r="H3016" s="602" t="s">
        <v>499</v>
      </c>
      <c r="I3016" s="602" t="s">
        <v>497</v>
      </c>
      <c r="J3016" s="602" t="s">
        <v>497</v>
      </c>
      <c r="K3016" s="602" t="s">
        <v>499</v>
      </c>
      <c r="L3016" s="602" t="s">
        <v>499</v>
      </c>
      <c r="M3016" s="602" t="s">
        <v>497</v>
      </c>
      <c r="N3016" s="602" t="s">
        <v>497</v>
      </c>
      <c r="O3016" s="602" t="s">
        <v>497</v>
      </c>
      <c r="P3016" s="602" t="s">
        <v>497</v>
      </c>
      <c r="Q3016" s="602" t="s">
        <v>498</v>
      </c>
      <c r="R3016" s="602" t="s">
        <v>497</v>
      </c>
      <c r="S3016" s="602" t="s">
        <v>497</v>
      </c>
      <c r="T3016" s="602" t="s">
        <v>498</v>
      </c>
      <c r="U3016" s="602" t="s">
        <v>498</v>
      </c>
      <c r="V3016" s="602" t="s">
        <v>497</v>
      </c>
      <c r="W3016" s="602" t="s">
        <v>498</v>
      </c>
      <c r="X3016" s="602" t="s">
        <v>498</v>
      </c>
    </row>
    <row r="3017" spans="1:24" s="602" customFormat="1">
      <c r="A3017" s="602">
        <v>410866</v>
      </c>
      <c r="B3017" s="602" t="s">
        <v>5842</v>
      </c>
      <c r="C3017" s="602" t="s">
        <v>497</v>
      </c>
      <c r="D3017" s="602" t="s">
        <v>497</v>
      </c>
      <c r="E3017" s="602" t="s">
        <v>499</v>
      </c>
      <c r="F3017" s="602" t="s">
        <v>497</v>
      </c>
      <c r="G3017" s="602" t="s">
        <v>499</v>
      </c>
      <c r="H3017" s="602" t="s">
        <v>497</v>
      </c>
      <c r="I3017" s="602" t="s">
        <v>497</v>
      </c>
      <c r="J3017" s="602" t="s">
        <v>497</v>
      </c>
      <c r="K3017" s="602" t="s">
        <v>497</v>
      </c>
      <c r="L3017" s="602" t="s">
        <v>499</v>
      </c>
      <c r="M3017" s="602" t="s">
        <v>499</v>
      </c>
      <c r="N3017" s="602" t="s">
        <v>499</v>
      </c>
      <c r="O3017" s="602" t="s">
        <v>497</v>
      </c>
      <c r="P3017" s="602" t="s">
        <v>497</v>
      </c>
      <c r="Q3017" s="602" t="s">
        <v>498</v>
      </c>
      <c r="R3017" s="602" t="s">
        <v>497</v>
      </c>
      <c r="S3017" s="602" t="s">
        <v>497</v>
      </c>
      <c r="T3017" s="602" t="s">
        <v>498</v>
      </c>
      <c r="U3017" s="602" t="s">
        <v>498</v>
      </c>
      <c r="V3017" s="602" t="s">
        <v>498</v>
      </c>
      <c r="W3017" s="602" t="s">
        <v>497</v>
      </c>
      <c r="X3017" s="602" t="s">
        <v>497</v>
      </c>
    </row>
    <row r="3018" spans="1:24" s="602" customFormat="1">
      <c r="A3018" s="602">
        <v>409727</v>
      </c>
      <c r="B3018" s="602" t="s">
        <v>5842</v>
      </c>
      <c r="C3018" s="602" t="s">
        <v>497</v>
      </c>
      <c r="D3018" s="602" t="s">
        <v>497</v>
      </c>
      <c r="E3018" s="602" t="s">
        <v>499</v>
      </c>
      <c r="F3018" s="602" t="s">
        <v>497</v>
      </c>
      <c r="G3018" s="602" t="s">
        <v>497</v>
      </c>
      <c r="H3018" s="602" t="s">
        <v>497</v>
      </c>
      <c r="I3018" s="602" t="s">
        <v>497</v>
      </c>
      <c r="J3018" s="602" t="s">
        <v>499</v>
      </c>
      <c r="K3018" s="602" t="s">
        <v>497</v>
      </c>
      <c r="L3018" s="602" t="s">
        <v>498</v>
      </c>
      <c r="M3018" s="602" t="s">
        <v>499</v>
      </c>
      <c r="N3018" s="602" t="s">
        <v>499</v>
      </c>
      <c r="O3018" s="602" t="s">
        <v>499</v>
      </c>
      <c r="P3018" s="602" t="s">
        <v>498</v>
      </c>
      <c r="Q3018" s="602" t="s">
        <v>497</v>
      </c>
      <c r="R3018" s="602" t="s">
        <v>497</v>
      </c>
      <c r="S3018" s="602" t="s">
        <v>497</v>
      </c>
      <c r="T3018" s="602" t="s">
        <v>499</v>
      </c>
      <c r="U3018" s="602" t="s">
        <v>499</v>
      </c>
      <c r="V3018" s="602" t="s">
        <v>499</v>
      </c>
      <c r="W3018" s="602" t="s">
        <v>498</v>
      </c>
      <c r="X3018" s="602" t="s">
        <v>497</v>
      </c>
    </row>
    <row r="3019" spans="1:24" s="602" customFormat="1">
      <c r="A3019" s="602">
        <v>409861</v>
      </c>
      <c r="B3019" s="602" t="s">
        <v>5842</v>
      </c>
      <c r="C3019" s="602" t="s">
        <v>497</v>
      </c>
      <c r="D3019" s="602" t="s">
        <v>497</v>
      </c>
      <c r="E3019" s="602" t="s">
        <v>499</v>
      </c>
      <c r="F3019" s="602" t="s">
        <v>497</v>
      </c>
      <c r="G3019" s="602" t="s">
        <v>497</v>
      </c>
      <c r="H3019" s="602" t="s">
        <v>499</v>
      </c>
      <c r="I3019" s="602" t="s">
        <v>498</v>
      </c>
      <c r="J3019" s="602" t="s">
        <v>499</v>
      </c>
      <c r="K3019" s="602" t="s">
        <v>499</v>
      </c>
      <c r="L3019" s="602" t="s">
        <v>499</v>
      </c>
      <c r="M3019" s="602" t="s">
        <v>499</v>
      </c>
      <c r="N3019" s="602" t="s">
        <v>497</v>
      </c>
      <c r="O3019" s="602" t="s">
        <v>499</v>
      </c>
      <c r="P3019" s="602" t="s">
        <v>499</v>
      </c>
      <c r="Q3019" s="602" t="s">
        <v>498</v>
      </c>
      <c r="R3019" s="602" t="s">
        <v>497</v>
      </c>
      <c r="S3019" s="602" t="s">
        <v>497</v>
      </c>
      <c r="T3019" s="602" t="s">
        <v>497</v>
      </c>
      <c r="U3019" s="602" t="s">
        <v>497</v>
      </c>
      <c r="V3019" s="602" t="s">
        <v>497</v>
      </c>
      <c r="W3019" s="602" t="s">
        <v>499</v>
      </c>
      <c r="X3019" s="602" t="s">
        <v>499</v>
      </c>
    </row>
    <row r="3020" spans="1:24" s="602" customFormat="1">
      <c r="A3020" s="602">
        <v>401603</v>
      </c>
      <c r="B3020" s="602" t="s">
        <v>5842</v>
      </c>
      <c r="C3020" s="602" t="s">
        <v>497</v>
      </c>
      <c r="D3020" s="602" t="s">
        <v>497</v>
      </c>
      <c r="E3020" s="602" t="s">
        <v>499</v>
      </c>
      <c r="F3020" s="602" t="s">
        <v>497</v>
      </c>
      <c r="G3020" s="602" t="s">
        <v>497</v>
      </c>
      <c r="H3020" s="602" t="s">
        <v>498</v>
      </c>
      <c r="I3020" s="602" t="s">
        <v>498</v>
      </c>
      <c r="J3020" s="602" t="s">
        <v>497</v>
      </c>
      <c r="K3020" s="602" t="s">
        <v>499</v>
      </c>
      <c r="L3020" s="602" t="s">
        <v>499</v>
      </c>
      <c r="M3020" s="602" t="s">
        <v>497</v>
      </c>
      <c r="N3020" s="602" t="s">
        <v>498</v>
      </c>
      <c r="O3020" s="602" t="s">
        <v>498</v>
      </c>
      <c r="P3020" s="602" t="s">
        <v>498</v>
      </c>
      <c r="Q3020" s="602" t="s">
        <v>498</v>
      </c>
      <c r="R3020" s="602" t="s">
        <v>498</v>
      </c>
      <c r="S3020" s="602" t="s">
        <v>498</v>
      </c>
      <c r="T3020" s="602" t="s">
        <v>498</v>
      </c>
      <c r="U3020" s="602" t="s">
        <v>498</v>
      </c>
      <c r="V3020" s="602" t="s">
        <v>498</v>
      </c>
      <c r="W3020" s="602" t="s">
        <v>498</v>
      </c>
      <c r="X3020" s="602" t="s">
        <v>498</v>
      </c>
    </row>
    <row r="3021" spans="1:24" s="602" customFormat="1">
      <c r="A3021" s="602">
        <v>411799</v>
      </c>
      <c r="B3021" s="602" t="s">
        <v>5842</v>
      </c>
      <c r="C3021" s="602" t="s">
        <v>497</v>
      </c>
      <c r="D3021" s="602" t="s">
        <v>497</v>
      </c>
      <c r="E3021" s="602" t="s">
        <v>497</v>
      </c>
      <c r="F3021" s="602" t="s">
        <v>497</v>
      </c>
      <c r="G3021" s="602" t="s">
        <v>497</v>
      </c>
      <c r="H3021" s="602" t="s">
        <v>497</v>
      </c>
      <c r="I3021" s="602" t="s">
        <v>497</v>
      </c>
      <c r="J3021" s="602" t="s">
        <v>497</v>
      </c>
      <c r="K3021" s="602" t="s">
        <v>497</v>
      </c>
      <c r="L3021" s="602" t="s">
        <v>497</v>
      </c>
      <c r="M3021" s="602" t="s">
        <v>499</v>
      </c>
      <c r="N3021" s="602" t="s">
        <v>497</v>
      </c>
      <c r="O3021" s="602" t="s">
        <v>499</v>
      </c>
      <c r="P3021" s="602" t="s">
        <v>497</v>
      </c>
      <c r="Q3021" s="602" t="s">
        <v>499</v>
      </c>
      <c r="R3021" s="602" t="s">
        <v>498</v>
      </c>
      <c r="S3021" s="602" t="s">
        <v>498</v>
      </c>
      <c r="T3021" s="602" t="s">
        <v>497</v>
      </c>
      <c r="U3021" s="602" t="s">
        <v>499</v>
      </c>
      <c r="V3021" s="602" t="s">
        <v>499</v>
      </c>
      <c r="W3021" s="602" t="s">
        <v>499</v>
      </c>
      <c r="X3021" s="602" t="s">
        <v>497</v>
      </c>
    </row>
    <row r="3022" spans="1:24" s="602" customFormat="1">
      <c r="A3022" s="602">
        <v>410999</v>
      </c>
      <c r="B3022" s="602" t="s">
        <v>5842</v>
      </c>
      <c r="C3022" s="602" t="s">
        <v>497</v>
      </c>
      <c r="D3022" s="602" t="s">
        <v>497</v>
      </c>
      <c r="E3022" s="602" t="s">
        <v>497</v>
      </c>
      <c r="F3022" s="602" t="s">
        <v>497</v>
      </c>
      <c r="G3022" s="602" t="s">
        <v>497</v>
      </c>
      <c r="H3022" s="602" t="s">
        <v>497</v>
      </c>
      <c r="I3022" s="602" t="s">
        <v>497</v>
      </c>
      <c r="J3022" s="602" t="s">
        <v>499</v>
      </c>
      <c r="K3022" s="602" t="s">
        <v>497</v>
      </c>
      <c r="L3022" s="602" t="s">
        <v>497</v>
      </c>
      <c r="M3022" s="602" t="s">
        <v>497</v>
      </c>
      <c r="N3022" s="602" t="s">
        <v>498</v>
      </c>
      <c r="O3022" s="602" t="s">
        <v>498</v>
      </c>
      <c r="P3022" s="602" t="s">
        <v>498</v>
      </c>
      <c r="Q3022" s="602" t="s">
        <v>498</v>
      </c>
      <c r="R3022" s="602" t="s">
        <v>498</v>
      </c>
      <c r="S3022" s="602" t="s">
        <v>498</v>
      </c>
      <c r="T3022" s="602" t="s">
        <v>498</v>
      </c>
      <c r="U3022" s="602" t="s">
        <v>498</v>
      </c>
      <c r="V3022" s="602" t="s">
        <v>498</v>
      </c>
      <c r="W3022" s="602" t="s">
        <v>498</v>
      </c>
      <c r="X3022" s="602" t="s">
        <v>498</v>
      </c>
    </row>
    <row r="3023" spans="1:24" s="602" customFormat="1">
      <c r="A3023" s="602">
        <v>419485</v>
      </c>
      <c r="B3023" s="602" t="s">
        <v>5842</v>
      </c>
      <c r="C3023" s="602" t="s">
        <v>497</v>
      </c>
      <c r="D3023" s="602" t="s">
        <v>497</v>
      </c>
      <c r="E3023" s="602" t="s">
        <v>497</v>
      </c>
      <c r="F3023" s="602" t="s">
        <v>497</v>
      </c>
      <c r="G3023" s="602" t="s">
        <v>497</v>
      </c>
      <c r="H3023" s="602" t="s">
        <v>499</v>
      </c>
      <c r="I3023" s="602" t="s">
        <v>499</v>
      </c>
      <c r="J3023" s="602" t="s">
        <v>499</v>
      </c>
      <c r="K3023" s="602" t="s">
        <v>499</v>
      </c>
      <c r="L3023" s="602" t="s">
        <v>497</v>
      </c>
      <c r="M3023" s="602" t="s">
        <v>499</v>
      </c>
      <c r="N3023" s="602" t="s">
        <v>498</v>
      </c>
      <c r="O3023" s="602" t="s">
        <v>498</v>
      </c>
      <c r="P3023" s="602" t="s">
        <v>499</v>
      </c>
      <c r="Q3023" s="602" t="s">
        <v>499</v>
      </c>
      <c r="R3023" s="602" t="s">
        <v>498</v>
      </c>
      <c r="S3023" s="602" t="s">
        <v>498</v>
      </c>
      <c r="T3023" s="602" t="s">
        <v>498</v>
      </c>
      <c r="U3023" s="602" t="s">
        <v>498</v>
      </c>
      <c r="V3023" s="602" t="s">
        <v>498</v>
      </c>
      <c r="W3023" s="602" t="s">
        <v>498</v>
      </c>
      <c r="X3023" s="602" t="s">
        <v>498</v>
      </c>
    </row>
    <row r="3024" spans="1:24" s="602" customFormat="1">
      <c r="A3024" s="602">
        <v>420833</v>
      </c>
      <c r="B3024" s="602" t="s">
        <v>5842</v>
      </c>
      <c r="C3024" s="602" t="s">
        <v>497</v>
      </c>
      <c r="D3024" s="602" t="s">
        <v>497</v>
      </c>
      <c r="E3024" s="602" t="s">
        <v>497</v>
      </c>
      <c r="F3024" s="602" t="s">
        <v>497</v>
      </c>
      <c r="G3024" s="602" t="s">
        <v>499</v>
      </c>
      <c r="H3024" s="602" t="s">
        <v>497</v>
      </c>
      <c r="I3024" s="602" t="s">
        <v>497</v>
      </c>
      <c r="J3024" s="602" t="s">
        <v>497</v>
      </c>
      <c r="K3024" s="602" t="s">
        <v>499</v>
      </c>
      <c r="L3024" s="602" t="s">
        <v>498</v>
      </c>
      <c r="M3024" s="602" t="s">
        <v>497</v>
      </c>
      <c r="N3024" s="602" t="s">
        <v>498</v>
      </c>
      <c r="O3024" s="602" t="s">
        <v>499</v>
      </c>
      <c r="P3024" s="602" t="s">
        <v>498</v>
      </c>
      <c r="Q3024" s="602" t="s">
        <v>499</v>
      </c>
      <c r="R3024" s="602" t="s">
        <v>498</v>
      </c>
      <c r="S3024" s="602" t="s">
        <v>498</v>
      </c>
      <c r="T3024" s="602" t="s">
        <v>498</v>
      </c>
      <c r="U3024" s="602" t="s">
        <v>498</v>
      </c>
      <c r="V3024" s="602" t="s">
        <v>498</v>
      </c>
      <c r="W3024" s="602" t="s">
        <v>498</v>
      </c>
      <c r="X3024" s="602" t="s">
        <v>498</v>
      </c>
    </row>
    <row r="3025" spans="1:24" s="602" customFormat="1">
      <c r="A3025" s="602">
        <v>423329</v>
      </c>
      <c r="B3025" s="602" t="s">
        <v>5842</v>
      </c>
      <c r="C3025" s="602" t="s">
        <v>497</v>
      </c>
      <c r="D3025" s="602" t="s">
        <v>497</v>
      </c>
      <c r="E3025" s="602" t="s">
        <v>497</v>
      </c>
      <c r="F3025" s="602" t="s">
        <v>497</v>
      </c>
      <c r="G3025" s="602" t="s">
        <v>497</v>
      </c>
      <c r="H3025" s="602" t="s">
        <v>498</v>
      </c>
      <c r="I3025" s="602" t="s">
        <v>499</v>
      </c>
      <c r="J3025" s="602" t="s">
        <v>499</v>
      </c>
      <c r="K3025" s="602" t="s">
        <v>499</v>
      </c>
      <c r="L3025" s="602" t="s">
        <v>498</v>
      </c>
      <c r="M3025" s="602" t="s">
        <v>499</v>
      </c>
      <c r="N3025" s="602" t="s">
        <v>499</v>
      </c>
      <c r="O3025" s="602" t="s">
        <v>499</v>
      </c>
      <c r="P3025" s="602" t="s">
        <v>499</v>
      </c>
      <c r="Q3025" s="602" t="s">
        <v>499</v>
      </c>
      <c r="R3025" s="602" t="s">
        <v>498</v>
      </c>
      <c r="S3025" s="602" t="s">
        <v>498</v>
      </c>
      <c r="T3025" s="602" t="s">
        <v>498</v>
      </c>
      <c r="U3025" s="602" t="s">
        <v>498</v>
      </c>
      <c r="V3025" s="602" t="s">
        <v>498</v>
      </c>
      <c r="W3025" s="602" t="s">
        <v>498</v>
      </c>
      <c r="X3025" s="602" t="s">
        <v>498</v>
      </c>
    </row>
    <row r="3026" spans="1:24" s="602" customFormat="1">
      <c r="A3026" s="602">
        <v>420324</v>
      </c>
      <c r="B3026" s="602" t="s">
        <v>5842</v>
      </c>
      <c r="C3026" s="602" t="s">
        <v>497</v>
      </c>
      <c r="D3026" s="602" t="s">
        <v>497</v>
      </c>
      <c r="E3026" s="602" t="s">
        <v>497</v>
      </c>
      <c r="F3026" s="602" t="s">
        <v>499</v>
      </c>
      <c r="G3026" s="602" t="s">
        <v>499</v>
      </c>
      <c r="H3026" s="602" t="s">
        <v>499</v>
      </c>
      <c r="I3026" s="602" t="s">
        <v>497</v>
      </c>
      <c r="J3026" s="602" t="s">
        <v>499</v>
      </c>
      <c r="K3026" s="602" t="s">
        <v>499</v>
      </c>
      <c r="L3026" s="602" t="s">
        <v>499</v>
      </c>
      <c r="M3026" s="602" t="s">
        <v>497</v>
      </c>
      <c r="N3026" s="602" t="s">
        <v>499</v>
      </c>
      <c r="O3026" s="602" t="s">
        <v>499</v>
      </c>
      <c r="P3026" s="602" t="s">
        <v>499</v>
      </c>
      <c r="Q3026" s="602" t="s">
        <v>499</v>
      </c>
      <c r="R3026" s="602" t="s">
        <v>498</v>
      </c>
      <c r="S3026" s="602" t="s">
        <v>499</v>
      </c>
      <c r="T3026" s="602" t="s">
        <v>498</v>
      </c>
      <c r="U3026" s="602" t="s">
        <v>498</v>
      </c>
      <c r="V3026" s="602" t="s">
        <v>498</v>
      </c>
      <c r="W3026" s="602" t="s">
        <v>498</v>
      </c>
      <c r="X3026" s="602" t="s">
        <v>498</v>
      </c>
    </row>
    <row r="3027" spans="1:24" s="602" customFormat="1">
      <c r="A3027" s="602">
        <v>423867</v>
      </c>
      <c r="B3027" s="602" t="s">
        <v>5842</v>
      </c>
      <c r="C3027" s="602" t="s">
        <v>497</v>
      </c>
      <c r="D3027" s="602" t="s">
        <v>497</v>
      </c>
      <c r="E3027" s="602" t="s">
        <v>497</v>
      </c>
      <c r="F3027" s="602" t="s">
        <v>499</v>
      </c>
      <c r="G3027" s="602" t="s">
        <v>497</v>
      </c>
      <c r="H3027" s="602" t="s">
        <v>499</v>
      </c>
      <c r="I3027" s="602" t="s">
        <v>499</v>
      </c>
      <c r="J3027" s="602" t="s">
        <v>499</v>
      </c>
      <c r="K3027" s="602" t="s">
        <v>499</v>
      </c>
      <c r="L3027" s="602" t="s">
        <v>498</v>
      </c>
      <c r="M3027" s="602" t="s">
        <v>499</v>
      </c>
      <c r="N3027" s="602" t="s">
        <v>499</v>
      </c>
      <c r="O3027" s="602" t="s">
        <v>499</v>
      </c>
      <c r="P3027" s="602" t="s">
        <v>499</v>
      </c>
      <c r="Q3027" s="602" t="s">
        <v>499</v>
      </c>
      <c r="R3027" s="602" t="s">
        <v>498</v>
      </c>
      <c r="S3027" s="602" t="s">
        <v>499</v>
      </c>
      <c r="T3027" s="602" t="s">
        <v>498</v>
      </c>
      <c r="U3027" s="602" t="s">
        <v>498</v>
      </c>
      <c r="V3027" s="602" t="s">
        <v>498</v>
      </c>
      <c r="W3027" s="602" t="s">
        <v>498</v>
      </c>
      <c r="X3027" s="602" t="s">
        <v>498</v>
      </c>
    </row>
    <row r="3028" spans="1:24" s="602" customFormat="1">
      <c r="A3028" s="602">
        <v>421762</v>
      </c>
      <c r="B3028" s="602" t="s">
        <v>5842</v>
      </c>
      <c r="C3028" s="602" t="s">
        <v>497</v>
      </c>
      <c r="D3028" s="602" t="s">
        <v>497</v>
      </c>
      <c r="E3028" s="602" t="s">
        <v>497</v>
      </c>
      <c r="F3028" s="602" t="s">
        <v>497</v>
      </c>
      <c r="G3028" s="602" t="s">
        <v>499</v>
      </c>
      <c r="H3028" s="602" t="s">
        <v>497</v>
      </c>
      <c r="I3028" s="602" t="s">
        <v>497</v>
      </c>
      <c r="J3028" s="602" t="s">
        <v>499</v>
      </c>
      <c r="K3028" s="602" t="s">
        <v>497</v>
      </c>
      <c r="L3028" s="602" t="s">
        <v>499</v>
      </c>
      <c r="M3028" s="602" t="s">
        <v>497</v>
      </c>
      <c r="N3028" s="602" t="s">
        <v>498</v>
      </c>
      <c r="O3028" s="602" t="s">
        <v>499</v>
      </c>
      <c r="P3028" s="602" t="s">
        <v>499</v>
      </c>
      <c r="Q3028" s="602" t="s">
        <v>498</v>
      </c>
      <c r="R3028" s="602" t="s">
        <v>498</v>
      </c>
      <c r="S3028" s="602" t="s">
        <v>499</v>
      </c>
      <c r="T3028" s="602" t="s">
        <v>498</v>
      </c>
      <c r="U3028" s="602" t="s">
        <v>498</v>
      </c>
      <c r="V3028" s="602" t="s">
        <v>498</v>
      </c>
      <c r="W3028" s="602" t="s">
        <v>498</v>
      </c>
      <c r="X3028" s="602" t="s">
        <v>498</v>
      </c>
    </row>
    <row r="3029" spans="1:24" s="602" customFormat="1">
      <c r="A3029" s="602">
        <v>422113</v>
      </c>
      <c r="B3029" s="602" t="s">
        <v>5842</v>
      </c>
      <c r="C3029" s="602" t="s">
        <v>497</v>
      </c>
      <c r="D3029" s="602" t="s">
        <v>497</v>
      </c>
      <c r="E3029" s="602" t="s">
        <v>497</v>
      </c>
      <c r="F3029" s="602" t="s">
        <v>497</v>
      </c>
      <c r="G3029" s="602" t="s">
        <v>498</v>
      </c>
      <c r="H3029" s="602" t="s">
        <v>499</v>
      </c>
      <c r="I3029" s="602" t="s">
        <v>499</v>
      </c>
      <c r="J3029" s="602" t="s">
        <v>499</v>
      </c>
      <c r="K3029" s="602" t="s">
        <v>499</v>
      </c>
      <c r="L3029" s="602" t="s">
        <v>498</v>
      </c>
      <c r="M3029" s="602" t="s">
        <v>499</v>
      </c>
      <c r="N3029" s="602" t="s">
        <v>498</v>
      </c>
      <c r="O3029" s="602" t="s">
        <v>498</v>
      </c>
      <c r="P3029" s="602" t="s">
        <v>499</v>
      </c>
      <c r="Q3029" s="602" t="s">
        <v>499</v>
      </c>
      <c r="R3029" s="602" t="s">
        <v>498</v>
      </c>
      <c r="S3029" s="602" t="s">
        <v>499</v>
      </c>
      <c r="T3029" s="602" t="s">
        <v>498</v>
      </c>
      <c r="U3029" s="602" t="s">
        <v>498</v>
      </c>
      <c r="V3029" s="602" t="s">
        <v>498</v>
      </c>
      <c r="W3029" s="602" t="s">
        <v>498</v>
      </c>
      <c r="X3029" s="602" t="s">
        <v>498</v>
      </c>
    </row>
    <row r="3030" spans="1:24" s="602" customFormat="1">
      <c r="A3030" s="602">
        <v>421179</v>
      </c>
      <c r="B3030" s="602" t="s">
        <v>5842</v>
      </c>
      <c r="C3030" s="602" t="s">
        <v>497</v>
      </c>
      <c r="D3030" s="602" t="s">
        <v>497</v>
      </c>
      <c r="E3030" s="602" t="s">
        <v>497</v>
      </c>
      <c r="F3030" s="602" t="s">
        <v>499</v>
      </c>
      <c r="G3030" s="602" t="s">
        <v>497</v>
      </c>
      <c r="H3030" s="602" t="s">
        <v>499</v>
      </c>
      <c r="I3030" s="602" t="s">
        <v>498</v>
      </c>
      <c r="J3030" s="602" t="s">
        <v>497</v>
      </c>
      <c r="K3030" s="602" t="s">
        <v>499</v>
      </c>
      <c r="L3030" s="602" t="s">
        <v>499</v>
      </c>
      <c r="M3030" s="602" t="s">
        <v>499</v>
      </c>
      <c r="N3030" s="602" t="s">
        <v>497</v>
      </c>
      <c r="O3030" s="602" t="s">
        <v>498</v>
      </c>
      <c r="P3030" s="602" t="s">
        <v>498</v>
      </c>
      <c r="Q3030" s="602" t="s">
        <v>498</v>
      </c>
      <c r="R3030" s="602" t="s">
        <v>498</v>
      </c>
      <c r="S3030" s="602" t="s">
        <v>498</v>
      </c>
      <c r="T3030" s="602" t="s">
        <v>498</v>
      </c>
      <c r="U3030" s="602" t="s">
        <v>498</v>
      </c>
      <c r="V3030" s="602" t="s">
        <v>498</v>
      </c>
      <c r="W3030" s="602" t="s">
        <v>498</v>
      </c>
      <c r="X3030" s="602" t="s">
        <v>498</v>
      </c>
    </row>
    <row r="3031" spans="1:24" s="602" customFormat="1">
      <c r="A3031" s="602">
        <v>421271</v>
      </c>
      <c r="B3031" s="602" t="s">
        <v>5842</v>
      </c>
      <c r="C3031" s="602" t="s">
        <v>497</v>
      </c>
      <c r="D3031" s="602" t="s">
        <v>497</v>
      </c>
      <c r="E3031" s="602" t="s">
        <v>497</v>
      </c>
      <c r="F3031" s="602" t="s">
        <v>499</v>
      </c>
      <c r="G3031" s="602" t="s">
        <v>497</v>
      </c>
      <c r="H3031" s="602" t="s">
        <v>497</v>
      </c>
      <c r="I3031" s="602" t="s">
        <v>497</v>
      </c>
      <c r="J3031" s="602" t="s">
        <v>499</v>
      </c>
      <c r="K3031" s="602" t="s">
        <v>499</v>
      </c>
      <c r="L3031" s="602" t="s">
        <v>498</v>
      </c>
      <c r="M3031" s="602" t="s">
        <v>497</v>
      </c>
      <c r="N3031" s="602" t="s">
        <v>498</v>
      </c>
      <c r="O3031" s="602" t="s">
        <v>498</v>
      </c>
      <c r="P3031" s="602" t="s">
        <v>498</v>
      </c>
      <c r="Q3031" s="602" t="s">
        <v>498</v>
      </c>
      <c r="R3031" s="602" t="s">
        <v>498</v>
      </c>
      <c r="S3031" s="602" t="s">
        <v>498</v>
      </c>
      <c r="T3031" s="602" t="s">
        <v>498</v>
      </c>
      <c r="U3031" s="602" t="s">
        <v>498</v>
      </c>
      <c r="V3031" s="602" t="s">
        <v>498</v>
      </c>
      <c r="W3031" s="602" t="s">
        <v>498</v>
      </c>
      <c r="X3031" s="602" t="s">
        <v>498</v>
      </c>
    </row>
    <row r="3032" spans="1:24" s="602" customFormat="1">
      <c r="A3032" s="602">
        <v>422409</v>
      </c>
      <c r="B3032" s="602" t="s">
        <v>5842</v>
      </c>
      <c r="C3032" s="602" t="s">
        <v>497</v>
      </c>
      <c r="D3032" s="602" t="s">
        <v>497</v>
      </c>
      <c r="E3032" s="602" t="s">
        <v>497</v>
      </c>
      <c r="F3032" s="602" t="s">
        <v>499</v>
      </c>
      <c r="G3032" s="602" t="s">
        <v>499</v>
      </c>
      <c r="H3032" s="602" t="s">
        <v>498</v>
      </c>
      <c r="I3032" s="602" t="s">
        <v>499</v>
      </c>
      <c r="J3032" s="602" t="s">
        <v>499</v>
      </c>
      <c r="K3032" s="602" t="s">
        <v>499</v>
      </c>
      <c r="L3032" s="602" t="s">
        <v>498</v>
      </c>
      <c r="M3032" s="602" t="s">
        <v>499</v>
      </c>
      <c r="N3032" s="602" t="s">
        <v>499</v>
      </c>
      <c r="O3032" s="602" t="s">
        <v>498</v>
      </c>
      <c r="P3032" s="602" t="s">
        <v>499</v>
      </c>
      <c r="Q3032" s="602" t="s">
        <v>498</v>
      </c>
      <c r="R3032" s="602" t="s">
        <v>498</v>
      </c>
      <c r="S3032" s="602" t="s">
        <v>498</v>
      </c>
      <c r="T3032" s="602" t="s">
        <v>498</v>
      </c>
      <c r="U3032" s="602" t="s">
        <v>499</v>
      </c>
      <c r="V3032" s="602" t="s">
        <v>499</v>
      </c>
      <c r="W3032" s="602" t="s">
        <v>498</v>
      </c>
      <c r="X3032" s="602" t="s">
        <v>499</v>
      </c>
    </row>
    <row r="3033" spans="1:24" s="602" customFormat="1">
      <c r="A3033" s="602">
        <v>407008</v>
      </c>
      <c r="B3033" s="602" t="s">
        <v>5842</v>
      </c>
      <c r="C3033" s="602" t="s">
        <v>497</v>
      </c>
      <c r="D3033" s="602" t="s">
        <v>497</v>
      </c>
      <c r="E3033" s="602" t="s">
        <v>497</v>
      </c>
      <c r="F3033" s="602" t="s">
        <v>498</v>
      </c>
      <c r="G3033" s="602" t="s">
        <v>497</v>
      </c>
      <c r="H3033" s="602" t="s">
        <v>498</v>
      </c>
      <c r="I3033" s="602" t="s">
        <v>497</v>
      </c>
      <c r="J3033" s="602" t="s">
        <v>497</v>
      </c>
      <c r="K3033" s="602" t="s">
        <v>497</v>
      </c>
      <c r="L3033" s="602" t="s">
        <v>498</v>
      </c>
      <c r="M3033" s="602" t="s">
        <v>497</v>
      </c>
      <c r="N3033" s="602" t="s">
        <v>499</v>
      </c>
      <c r="O3033" s="602" t="s">
        <v>497</v>
      </c>
      <c r="P3033" s="602" t="s">
        <v>499</v>
      </c>
      <c r="Q3033" s="602" t="s">
        <v>498</v>
      </c>
      <c r="R3033" s="602" t="s">
        <v>498</v>
      </c>
      <c r="S3033" s="602" t="s">
        <v>498</v>
      </c>
      <c r="T3033" s="602" t="s">
        <v>499</v>
      </c>
      <c r="U3033" s="602" t="s">
        <v>499</v>
      </c>
      <c r="V3033" s="602" t="s">
        <v>497</v>
      </c>
      <c r="W3033" s="602" t="s">
        <v>498</v>
      </c>
      <c r="X3033" s="602" t="s">
        <v>497</v>
      </c>
    </row>
    <row r="3034" spans="1:24" s="602" customFormat="1">
      <c r="A3034" s="602">
        <v>418449</v>
      </c>
      <c r="B3034" s="602" t="s">
        <v>5842</v>
      </c>
      <c r="C3034" s="602" t="s">
        <v>497</v>
      </c>
      <c r="D3034" s="602" t="s">
        <v>497</v>
      </c>
      <c r="E3034" s="602" t="s">
        <v>497</v>
      </c>
      <c r="F3034" s="602" t="s">
        <v>499</v>
      </c>
      <c r="G3034" s="602" t="s">
        <v>497</v>
      </c>
      <c r="H3034" s="602" t="s">
        <v>498</v>
      </c>
      <c r="I3034" s="602" t="s">
        <v>497</v>
      </c>
      <c r="J3034" s="602" t="s">
        <v>497</v>
      </c>
      <c r="K3034" s="602" t="s">
        <v>497</v>
      </c>
      <c r="L3034" s="602" t="s">
        <v>499</v>
      </c>
      <c r="M3034" s="602" t="s">
        <v>497</v>
      </c>
      <c r="N3034" s="602" t="s">
        <v>499</v>
      </c>
      <c r="O3034" s="602" t="s">
        <v>497</v>
      </c>
      <c r="P3034" s="602" t="s">
        <v>499</v>
      </c>
      <c r="Q3034" s="602" t="s">
        <v>499</v>
      </c>
      <c r="R3034" s="602" t="s">
        <v>498</v>
      </c>
      <c r="S3034" s="602" t="s">
        <v>498</v>
      </c>
      <c r="T3034" s="602" t="s">
        <v>499</v>
      </c>
      <c r="U3034" s="602" t="s">
        <v>499</v>
      </c>
      <c r="V3034" s="602" t="s">
        <v>499</v>
      </c>
      <c r="W3034" s="602" t="s">
        <v>498</v>
      </c>
      <c r="X3034" s="602" t="s">
        <v>497</v>
      </c>
    </row>
    <row r="3035" spans="1:24" s="602" customFormat="1">
      <c r="A3035" s="602">
        <v>416497</v>
      </c>
      <c r="B3035" s="602" t="s">
        <v>5842</v>
      </c>
      <c r="C3035" s="602" t="s">
        <v>497</v>
      </c>
      <c r="D3035" s="602" t="s">
        <v>497</v>
      </c>
      <c r="E3035" s="602" t="s">
        <v>497</v>
      </c>
      <c r="F3035" s="602" t="s">
        <v>497</v>
      </c>
      <c r="G3035" s="602" t="s">
        <v>497</v>
      </c>
      <c r="H3035" s="602" t="s">
        <v>497</v>
      </c>
      <c r="I3035" s="602" t="s">
        <v>499</v>
      </c>
      <c r="J3035" s="602" t="s">
        <v>497</v>
      </c>
      <c r="K3035" s="602" t="s">
        <v>499</v>
      </c>
      <c r="L3035" s="602" t="s">
        <v>498</v>
      </c>
      <c r="M3035" s="602" t="s">
        <v>499</v>
      </c>
      <c r="N3035" s="602" t="s">
        <v>499</v>
      </c>
      <c r="O3035" s="602" t="s">
        <v>499</v>
      </c>
      <c r="P3035" s="602" t="s">
        <v>499</v>
      </c>
      <c r="Q3035" s="602" t="s">
        <v>498</v>
      </c>
      <c r="R3035" s="602" t="s">
        <v>498</v>
      </c>
      <c r="S3035" s="602" t="s">
        <v>498</v>
      </c>
      <c r="T3035" s="602" t="s">
        <v>499</v>
      </c>
      <c r="U3035" s="602" t="s">
        <v>498</v>
      </c>
      <c r="V3035" s="602" t="s">
        <v>498</v>
      </c>
      <c r="W3035" s="602" t="s">
        <v>499</v>
      </c>
      <c r="X3035" s="602" t="s">
        <v>498</v>
      </c>
    </row>
    <row r="3036" spans="1:24" s="602" customFormat="1">
      <c r="A3036" s="602">
        <v>421277</v>
      </c>
      <c r="B3036" s="602" t="s">
        <v>5842</v>
      </c>
      <c r="C3036" s="602" t="s">
        <v>497</v>
      </c>
      <c r="D3036" s="602" t="s">
        <v>497</v>
      </c>
      <c r="E3036" s="602" t="s">
        <v>497</v>
      </c>
      <c r="F3036" s="602" t="s">
        <v>499</v>
      </c>
      <c r="G3036" s="602" t="s">
        <v>498</v>
      </c>
      <c r="H3036" s="602" t="s">
        <v>497</v>
      </c>
      <c r="I3036" s="602" t="s">
        <v>498</v>
      </c>
      <c r="J3036" s="602" t="s">
        <v>499</v>
      </c>
      <c r="K3036" s="602" t="s">
        <v>497</v>
      </c>
      <c r="L3036" s="602" t="s">
        <v>498</v>
      </c>
      <c r="M3036" s="602" t="s">
        <v>497</v>
      </c>
      <c r="N3036" s="602" t="s">
        <v>498</v>
      </c>
      <c r="O3036" s="602" t="s">
        <v>499</v>
      </c>
      <c r="P3036" s="602" t="s">
        <v>499</v>
      </c>
      <c r="Q3036" s="602" t="s">
        <v>498</v>
      </c>
      <c r="R3036" s="602" t="s">
        <v>499</v>
      </c>
      <c r="S3036" s="602" t="s">
        <v>498</v>
      </c>
      <c r="T3036" s="602" t="s">
        <v>498</v>
      </c>
      <c r="U3036" s="602" t="s">
        <v>498</v>
      </c>
      <c r="V3036" s="602" t="s">
        <v>498</v>
      </c>
      <c r="W3036" s="602" t="s">
        <v>498</v>
      </c>
      <c r="X3036" s="602" t="s">
        <v>498</v>
      </c>
    </row>
    <row r="3037" spans="1:24" s="602" customFormat="1">
      <c r="A3037" s="602">
        <v>401913</v>
      </c>
      <c r="B3037" s="602" t="s">
        <v>5842</v>
      </c>
      <c r="C3037" s="602" t="s">
        <v>497</v>
      </c>
      <c r="D3037" s="602" t="s">
        <v>497</v>
      </c>
      <c r="E3037" s="602" t="s">
        <v>497</v>
      </c>
      <c r="F3037" s="602" t="s">
        <v>497</v>
      </c>
      <c r="G3037" s="602" t="s">
        <v>497</v>
      </c>
      <c r="H3037" s="602" t="s">
        <v>498</v>
      </c>
      <c r="I3037" s="602" t="s">
        <v>497</v>
      </c>
      <c r="J3037" s="602" t="s">
        <v>497</v>
      </c>
      <c r="K3037" s="602" t="s">
        <v>497</v>
      </c>
      <c r="L3037" s="602" t="s">
        <v>497</v>
      </c>
      <c r="M3037" s="602" t="s">
        <v>497</v>
      </c>
      <c r="N3037" s="602" t="s">
        <v>497</v>
      </c>
      <c r="O3037" s="602" t="s">
        <v>497</v>
      </c>
      <c r="P3037" s="602" t="s">
        <v>499</v>
      </c>
      <c r="Q3037" s="602" t="s">
        <v>497</v>
      </c>
      <c r="R3037" s="602" t="s">
        <v>499</v>
      </c>
      <c r="S3037" s="602" t="s">
        <v>498</v>
      </c>
      <c r="T3037" s="602" t="s">
        <v>498</v>
      </c>
      <c r="U3037" s="602" t="s">
        <v>498</v>
      </c>
      <c r="V3037" s="602" t="s">
        <v>498</v>
      </c>
      <c r="W3037" s="602" t="s">
        <v>498</v>
      </c>
      <c r="X3037" s="602" t="s">
        <v>498</v>
      </c>
    </row>
    <row r="3038" spans="1:24" s="602" customFormat="1">
      <c r="A3038" s="602">
        <v>422458</v>
      </c>
      <c r="B3038" s="602" t="s">
        <v>5842</v>
      </c>
      <c r="C3038" s="602" t="s">
        <v>497</v>
      </c>
      <c r="D3038" s="602" t="s">
        <v>497</v>
      </c>
      <c r="E3038" s="602" t="s">
        <v>497</v>
      </c>
      <c r="F3038" s="602" t="s">
        <v>499</v>
      </c>
      <c r="G3038" s="602" t="s">
        <v>499</v>
      </c>
      <c r="H3038" s="602" t="s">
        <v>499</v>
      </c>
      <c r="I3038" s="602" t="s">
        <v>499</v>
      </c>
      <c r="J3038" s="602" t="s">
        <v>497</v>
      </c>
      <c r="K3038" s="602" t="s">
        <v>499</v>
      </c>
      <c r="L3038" s="602" t="s">
        <v>499</v>
      </c>
      <c r="M3038" s="602" t="s">
        <v>497</v>
      </c>
      <c r="N3038" s="602" t="s">
        <v>498</v>
      </c>
      <c r="O3038" s="602" t="s">
        <v>498</v>
      </c>
      <c r="P3038" s="602" t="s">
        <v>499</v>
      </c>
      <c r="Q3038" s="602" t="s">
        <v>499</v>
      </c>
      <c r="R3038" s="602" t="s">
        <v>498</v>
      </c>
      <c r="S3038" s="602" t="s">
        <v>499</v>
      </c>
      <c r="T3038" s="602" t="s">
        <v>498</v>
      </c>
      <c r="U3038" s="602" t="s">
        <v>498</v>
      </c>
      <c r="V3038" s="602" t="s">
        <v>498</v>
      </c>
      <c r="W3038" s="602" t="s">
        <v>498</v>
      </c>
      <c r="X3038" s="602" t="s">
        <v>498</v>
      </c>
    </row>
    <row r="3039" spans="1:24" s="602" customFormat="1">
      <c r="A3039" s="602">
        <v>420230</v>
      </c>
      <c r="B3039" s="602" t="s">
        <v>5842</v>
      </c>
      <c r="C3039" s="602" t="s">
        <v>497</v>
      </c>
      <c r="D3039" s="602" t="s">
        <v>497</v>
      </c>
      <c r="E3039" s="602" t="s">
        <v>497</v>
      </c>
      <c r="F3039" s="602" t="s">
        <v>497</v>
      </c>
      <c r="G3039" s="602" t="s">
        <v>497</v>
      </c>
      <c r="H3039" s="602" t="s">
        <v>497</v>
      </c>
      <c r="I3039" s="602" t="s">
        <v>497</v>
      </c>
      <c r="J3039" s="602" t="s">
        <v>499</v>
      </c>
      <c r="K3039" s="602" t="s">
        <v>497</v>
      </c>
      <c r="L3039" s="602" t="s">
        <v>499</v>
      </c>
      <c r="M3039" s="602" t="s">
        <v>497</v>
      </c>
      <c r="N3039" s="602" t="s">
        <v>497</v>
      </c>
      <c r="O3039" s="602" t="s">
        <v>499</v>
      </c>
      <c r="P3039" s="602" t="s">
        <v>499</v>
      </c>
      <c r="Q3039" s="602" t="s">
        <v>499</v>
      </c>
      <c r="R3039" s="602" t="s">
        <v>498</v>
      </c>
      <c r="S3039" s="602" t="s">
        <v>499</v>
      </c>
      <c r="T3039" s="602" t="s">
        <v>498</v>
      </c>
      <c r="U3039" s="602" t="s">
        <v>498</v>
      </c>
      <c r="V3039" s="602" t="s">
        <v>498</v>
      </c>
      <c r="W3039" s="602" t="s">
        <v>498</v>
      </c>
      <c r="X3039" s="602" t="s">
        <v>498</v>
      </c>
    </row>
    <row r="3040" spans="1:24" s="602" customFormat="1">
      <c r="A3040" s="602">
        <v>418506</v>
      </c>
      <c r="B3040" s="602" t="s">
        <v>5842</v>
      </c>
      <c r="C3040" s="602" t="s">
        <v>497</v>
      </c>
      <c r="D3040" s="602" t="s">
        <v>497</v>
      </c>
      <c r="E3040" s="602" t="s">
        <v>497</v>
      </c>
      <c r="F3040" s="602" t="s">
        <v>497</v>
      </c>
      <c r="G3040" s="602" t="s">
        <v>497</v>
      </c>
      <c r="H3040" s="602" t="s">
        <v>497</v>
      </c>
      <c r="I3040" s="602" t="s">
        <v>497</v>
      </c>
      <c r="J3040" s="602" t="s">
        <v>497</v>
      </c>
      <c r="K3040" s="602" t="s">
        <v>499</v>
      </c>
      <c r="L3040" s="602" t="s">
        <v>498</v>
      </c>
      <c r="M3040" s="602" t="s">
        <v>498</v>
      </c>
      <c r="N3040" s="602" t="s">
        <v>499</v>
      </c>
      <c r="O3040" s="602" t="s">
        <v>499</v>
      </c>
      <c r="P3040" s="602" t="s">
        <v>499</v>
      </c>
      <c r="Q3040" s="602" t="s">
        <v>499</v>
      </c>
      <c r="R3040" s="602" t="s">
        <v>498</v>
      </c>
      <c r="S3040" s="602" t="s">
        <v>499</v>
      </c>
      <c r="T3040" s="602" t="s">
        <v>499</v>
      </c>
      <c r="U3040" s="602" t="s">
        <v>497</v>
      </c>
      <c r="V3040" s="602" t="s">
        <v>499</v>
      </c>
      <c r="W3040" s="602" t="s">
        <v>499</v>
      </c>
      <c r="X3040" s="602" t="s">
        <v>497</v>
      </c>
    </row>
    <row r="3041" spans="1:24" s="602" customFormat="1">
      <c r="A3041" s="602">
        <v>418125</v>
      </c>
      <c r="B3041" s="602" t="s">
        <v>5842</v>
      </c>
      <c r="C3041" s="602" t="s">
        <v>497</v>
      </c>
      <c r="D3041" s="602" t="s">
        <v>497</v>
      </c>
      <c r="E3041" s="602" t="s">
        <v>497</v>
      </c>
      <c r="F3041" s="602" t="s">
        <v>499</v>
      </c>
      <c r="G3041" s="602" t="s">
        <v>499</v>
      </c>
      <c r="H3041" s="602" t="s">
        <v>499</v>
      </c>
      <c r="I3041" s="602" t="s">
        <v>499</v>
      </c>
      <c r="J3041" s="602" t="s">
        <v>499</v>
      </c>
      <c r="K3041" s="602" t="s">
        <v>497</v>
      </c>
      <c r="L3041" s="602" t="s">
        <v>499</v>
      </c>
      <c r="M3041" s="602" t="s">
        <v>497</v>
      </c>
      <c r="N3041" s="602" t="s">
        <v>499</v>
      </c>
      <c r="O3041" s="602" t="s">
        <v>499</v>
      </c>
      <c r="P3041" s="602" t="s">
        <v>499</v>
      </c>
      <c r="Q3041" s="602" t="s">
        <v>498</v>
      </c>
      <c r="R3041" s="602" t="s">
        <v>498</v>
      </c>
      <c r="S3041" s="602" t="s">
        <v>499</v>
      </c>
      <c r="T3041" s="602" t="s">
        <v>499</v>
      </c>
      <c r="U3041" s="602" t="s">
        <v>499</v>
      </c>
      <c r="V3041" s="602" t="s">
        <v>499</v>
      </c>
      <c r="W3041" s="602" t="s">
        <v>499</v>
      </c>
      <c r="X3041" s="602" t="s">
        <v>499</v>
      </c>
    </row>
    <row r="3042" spans="1:24" s="602" customFormat="1">
      <c r="A3042" s="602">
        <v>418307</v>
      </c>
      <c r="B3042" s="602" t="s">
        <v>5842</v>
      </c>
      <c r="C3042" s="602" t="s">
        <v>497</v>
      </c>
      <c r="D3042" s="602" t="s">
        <v>497</v>
      </c>
      <c r="E3042" s="602" t="s">
        <v>497</v>
      </c>
      <c r="F3042" s="602" t="s">
        <v>497</v>
      </c>
      <c r="G3042" s="602" t="s">
        <v>497</v>
      </c>
      <c r="H3042" s="602" t="s">
        <v>497</v>
      </c>
      <c r="I3042" s="602" t="s">
        <v>497</v>
      </c>
      <c r="J3042" s="602" t="s">
        <v>497</v>
      </c>
      <c r="K3042" s="602" t="s">
        <v>499</v>
      </c>
      <c r="L3042" s="602" t="s">
        <v>497</v>
      </c>
      <c r="M3042" s="602" t="s">
        <v>497</v>
      </c>
      <c r="N3042" s="602" t="s">
        <v>499</v>
      </c>
      <c r="O3042" s="602" t="s">
        <v>497</v>
      </c>
      <c r="P3042" s="602" t="s">
        <v>499</v>
      </c>
      <c r="Q3042" s="602" t="s">
        <v>497</v>
      </c>
      <c r="R3042" s="602" t="s">
        <v>498</v>
      </c>
      <c r="S3042" s="602" t="s">
        <v>499</v>
      </c>
      <c r="T3042" s="602" t="s">
        <v>499</v>
      </c>
      <c r="U3042" s="602" t="s">
        <v>497</v>
      </c>
      <c r="V3042" s="602" t="s">
        <v>499</v>
      </c>
      <c r="W3042" s="602" t="s">
        <v>499</v>
      </c>
      <c r="X3042" s="602" t="s">
        <v>497</v>
      </c>
    </row>
    <row r="3043" spans="1:24" s="602" customFormat="1">
      <c r="A3043" s="602">
        <v>418685</v>
      </c>
      <c r="B3043" s="602" t="s">
        <v>5842</v>
      </c>
      <c r="C3043" s="602" t="s">
        <v>497</v>
      </c>
      <c r="D3043" s="602" t="s">
        <v>497</v>
      </c>
      <c r="E3043" s="602" t="s">
        <v>497</v>
      </c>
      <c r="F3043" s="602" t="s">
        <v>497</v>
      </c>
      <c r="G3043" s="602" t="s">
        <v>497</v>
      </c>
      <c r="H3043" s="602" t="s">
        <v>499</v>
      </c>
      <c r="I3043" s="602" t="s">
        <v>497</v>
      </c>
      <c r="J3043" s="602" t="s">
        <v>499</v>
      </c>
      <c r="K3043" s="602" t="s">
        <v>497</v>
      </c>
      <c r="L3043" s="602" t="s">
        <v>497</v>
      </c>
      <c r="M3043" s="602" t="s">
        <v>497</v>
      </c>
      <c r="N3043" s="602" t="s">
        <v>499</v>
      </c>
      <c r="O3043" s="602" t="s">
        <v>497</v>
      </c>
      <c r="P3043" s="602" t="s">
        <v>499</v>
      </c>
      <c r="Q3043" s="602" t="s">
        <v>497</v>
      </c>
      <c r="R3043" s="602" t="s">
        <v>497</v>
      </c>
      <c r="S3043" s="602" t="s">
        <v>499</v>
      </c>
      <c r="T3043" s="602" t="s">
        <v>497</v>
      </c>
      <c r="U3043" s="602" t="s">
        <v>497</v>
      </c>
      <c r="V3043" s="602" t="s">
        <v>499</v>
      </c>
      <c r="W3043" s="602" t="s">
        <v>499</v>
      </c>
      <c r="X3043" s="602" t="s">
        <v>499</v>
      </c>
    </row>
    <row r="3044" spans="1:24" s="602" customFormat="1">
      <c r="A3044" s="602">
        <v>411494</v>
      </c>
      <c r="B3044" s="602" t="s">
        <v>5842</v>
      </c>
      <c r="C3044" s="602" t="s">
        <v>497</v>
      </c>
      <c r="D3044" s="602" t="s">
        <v>497</v>
      </c>
      <c r="E3044" s="602" t="s">
        <v>497</v>
      </c>
      <c r="F3044" s="602" t="s">
        <v>497</v>
      </c>
      <c r="G3044" s="602" t="s">
        <v>497</v>
      </c>
      <c r="H3044" s="602" t="s">
        <v>499</v>
      </c>
      <c r="I3044" s="602" t="s">
        <v>499</v>
      </c>
      <c r="J3044" s="602" t="s">
        <v>497</v>
      </c>
      <c r="K3044" s="602" t="s">
        <v>497</v>
      </c>
      <c r="L3044" s="602" t="s">
        <v>497</v>
      </c>
      <c r="M3044" s="602" t="s">
        <v>497</v>
      </c>
      <c r="N3044" s="602" t="s">
        <v>498</v>
      </c>
      <c r="O3044" s="602" t="s">
        <v>497</v>
      </c>
      <c r="P3044" s="602" t="s">
        <v>497</v>
      </c>
      <c r="Q3044" s="602" t="s">
        <v>497</v>
      </c>
      <c r="R3044" s="602" t="s">
        <v>498</v>
      </c>
      <c r="S3044" s="602" t="s">
        <v>497</v>
      </c>
      <c r="T3044" s="602" t="s">
        <v>498</v>
      </c>
      <c r="U3044" s="602" t="s">
        <v>498</v>
      </c>
      <c r="V3044" s="602" t="s">
        <v>497</v>
      </c>
      <c r="W3044" s="602" t="s">
        <v>498</v>
      </c>
      <c r="X3044" s="602" t="s">
        <v>498</v>
      </c>
    </row>
    <row r="3045" spans="1:24" s="602" customFormat="1">
      <c r="A3045" s="602">
        <v>414339</v>
      </c>
      <c r="B3045" s="602" t="s">
        <v>5842</v>
      </c>
      <c r="C3045" s="602" t="s">
        <v>497</v>
      </c>
      <c r="D3045" s="602" t="s">
        <v>497</v>
      </c>
      <c r="E3045" s="602" t="s">
        <v>497</v>
      </c>
      <c r="F3045" s="602" t="s">
        <v>497</v>
      </c>
      <c r="G3045" s="602" t="s">
        <v>497</v>
      </c>
      <c r="H3045" s="602" t="s">
        <v>497</v>
      </c>
      <c r="I3045" s="602" t="s">
        <v>497</v>
      </c>
      <c r="J3045" s="602" t="s">
        <v>499</v>
      </c>
      <c r="K3045" s="602" t="s">
        <v>497</v>
      </c>
      <c r="L3045" s="602" t="s">
        <v>497</v>
      </c>
      <c r="M3045" s="602" t="s">
        <v>499</v>
      </c>
      <c r="N3045" s="602" t="s">
        <v>497</v>
      </c>
      <c r="O3045" s="602" t="s">
        <v>499</v>
      </c>
      <c r="P3045" s="602" t="s">
        <v>499</v>
      </c>
      <c r="Q3045" s="602" t="s">
        <v>497</v>
      </c>
      <c r="R3045" s="602" t="s">
        <v>498</v>
      </c>
      <c r="S3045" s="602" t="s">
        <v>497</v>
      </c>
      <c r="T3045" s="602" t="s">
        <v>499</v>
      </c>
      <c r="U3045" s="602" t="s">
        <v>499</v>
      </c>
      <c r="V3045" s="602" t="s">
        <v>499</v>
      </c>
      <c r="W3045" s="602" t="s">
        <v>499</v>
      </c>
      <c r="X3045" s="602" t="s">
        <v>497</v>
      </c>
    </row>
    <row r="3046" spans="1:24" s="602" customFormat="1">
      <c r="A3046" s="602">
        <v>420076</v>
      </c>
      <c r="B3046" s="602" t="s">
        <v>5842</v>
      </c>
      <c r="C3046" s="602" t="s">
        <v>497</v>
      </c>
      <c r="D3046" s="602" t="s">
        <v>497</v>
      </c>
      <c r="E3046" s="602" t="s">
        <v>497</v>
      </c>
      <c r="F3046" s="602" t="s">
        <v>499</v>
      </c>
      <c r="G3046" s="602" t="s">
        <v>497</v>
      </c>
      <c r="H3046" s="602" t="s">
        <v>497</v>
      </c>
      <c r="I3046" s="602" t="s">
        <v>497</v>
      </c>
      <c r="J3046" s="602" t="s">
        <v>497</v>
      </c>
      <c r="K3046" s="602" t="s">
        <v>497</v>
      </c>
      <c r="L3046" s="602" t="s">
        <v>499</v>
      </c>
      <c r="M3046" s="602" t="s">
        <v>497</v>
      </c>
      <c r="N3046" s="602" t="s">
        <v>498</v>
      </c>
      <c r="O3046" s="602" t="s">
        <v>498</v>
      </c>
      <c r="P3046" s="602" t="s">
        <v>498</v>
      </c>
      <c r="Q3046" s="602" t="s">
        <v>497</v>
      </c>
      <c r="R3046" s="602" t="s">
        <v>498</v>
      </c>
      <c r="S3046" s="602" t="s">
        <v>497</v>
      </c>
      <c r="T3046" s="602" t="s">
        <v>499</v>
      </c>
      <c r="U3046" s="602" t="s">
        <v>499</v>
      </c>
      <c r="V3046" s="602" t="s">
        <v>498</v>
      </c>
      <c r="W3046" s="602" t="s">
        <v>499</v>
      </c>
      <c r="X3046" s="602" t="s">
        <v>499</v>
      </c>
    </row>
    <row r="3047" spans="1:24" s="602" customFormat="1">
      <c r="A3047" s="602">
        <v>420097</v>
      </c>
      <c r="B3047" s="602" t="s">
        <v>5842</v>
      </c>
      <c r="C3047" s="602" t="s">
        <v>497</v>
      </c>
      <c r="D3047" s="602" t="s">
        <v>497</v>
      </c>
      <c r="E3047" s="602" t="s">
        <v>497</v>
      </c>
      <c r="F3047" s="602" t="s">
        <v>497</v>
      </c>
      <c r="G3047" s="602" t="s">
        <v>497</v>
      </c>
      <c r="H3047" s="602" t="s">
        <v>499</v>
      </c>
      <c r="I3047" s="602" t="s">
        <v>497</v>
      </c>
      <c r="J3047" s="602" t="s">
        <v>497</v>
      </c>
      <c r="K3047" s="602" t="s">
        <v>499</v>
      </c>
      <c r="L3047" s="602" t="s">
        <v>497</v>
      </c>
      <c r="M3047" s="602" t="s">
        <v>499</v>
      </c>
      <c r="N3047" s="602" t="s">
        <v>498</v>
      </c>
      <c r="O3047" s="602" t="s">
        <v>499</v>
      </c>
      <c r="P3047" s="602" t="s">
        <v>499</v>
      </c>
      <c r="Q3047" s="602" t="s">
        <v>499</v>
      </c>
      <c r="R3047" s="602" t="s">
        <v>498</v>
      </c>
      <c r="S3047" s="602" t="s">
        <v>497</v>
      </c>
      <c r="T3047" s="602" t="s">
        <v>499</v>
      </c>
      <c r="U3047" s="602" t="s">
        <v>499</v>
      </c>
      <c r="V3047" s="602" t="s">
        <v>499</v>
      </c>
      <c r="W3047" s="602" t="s">
        <v>499</v>
      </c>
      <c r="X3047" s="602" t="s">
        <v>499</v>
      </c>
    </row>
    <row r="3048" spans="1:24" s="602" customFormat="1">
      <c r="A3048" s="602">
        <v>417938</v>
      </c>
      <c r="B3048" s="602" t="s">
        <v>5842</v>
      </c>
      <c r="C3048" s="602" t="s">
        <v>497</v>
      </c>
      <c r="D3048" s="602" t="s">
        <v>497</v>
      </c>
      <c r="E3048" s="602" t="s">
        <v>497</v>
      </c>
      <c r="F3048" s="602" t="s">
        <v>497</v>
      </c>
      <c r="G3048" s="602" t="s">
        <v>497</v>
      </c>
      <c r="H3048" s="602" t="s">
        <v>497</v>
      </c>
      <c r="I3048" s="602" t="s">
        <v>497</v>
      </c>
      <c r="J3048" s="602" t="s">
        <v>497</v>
      </c>
      <c r="K3048" s="602" t="s">
        <v>497</v>
      </c>
      <c r="L3048" s="602" t="s">
        <v>498</v>
      </c>
      <c r="M3048" s="602" t="s">
        <v>499</v>
      </c>
      <c r="N3048" s="602" t="s">
        <v>499</v>
      </c>
      <c r="O3048" s="602" t="s">
        <v>497</v>
      </c>
      <c r="P3048" s="602" t="s">
        <v>498</v>
      </c>
      <c r="Q3048" s="602" t="s">
        <v>498</v>
      </c>
      <c r="R3048" s="602" t="s">
        <v>498</v>
      </c>
      <c r="S3048" s="602" t="s">
        <v>497</v>
      </c>
      <c r="T3048" s="602" t="s">
        <v>497</v>
      </c>
      <c r="U3048" s="602" t="s">
        <v>499</v>
      </c>
      <c r="V3048" s="602" t="s">
        <v>499</v>
      </c>
      <c r="W3048" s="602" t="s">
        <v>498</v>
      </c>
      <c r="X3048" s="602" t="s">
        <v>499</v>
      </c>
    </row>
    <row r="3049" spans="1:24" s="602" customFormat="1">
      <c r="A3049" s="602">
        <v>413738</v>
      </c>
      <c r="B3049" s="602" t="s">
        <v>5842</v>
      </c>
      <c r="C3049" s="602" t="s">
        <v>497</v>
      </c>
      <c r="D3049" s="602" t="s">
        <v>497</v>
      </c>
      <c r="E3049" s="602" t="s">
        <v>497</v>
      </c>
      <c r="F3049" s="602" t="s">
        <v>497</v>
      </c>
      <c r="G3049" s="602" t="s">
        <v>497</v>
      </c>
      <c r="H3049" s="602" t="s">
        <v>499</v>
      </c>
      <c r="I3049" s="602" t="s">
        <v>497</v>
      </c>
      <c r="J3049" s="602" t="s">
        <v>497</v>
      </c>
      <c r="K3049" s="602" t="s">
        <v>497</v>
      </c>
      <c r="L3049" s="602" t="s">
        <v>498</v>
      </c>
      <c r="M3049" s="602" t="s">
        <v>497</v>
      </c>
      <c r="N3049" s="602" t="s">
        <v>497</v>
      </c>
      <c r="O3049" s="602" t="s">
        <v>497</v>
      </c>
      <c r="P3049" s="602" t="s">
        <v>497</v>
      </c>
      <c r="Q3049" s="602" t="s">
        <v>497</v>
      </c>
      <c r="R3049" s="602" t="s">
        <v>497</v>
      </c>
      <c r="S3049" s="602" t="s">
        <v>497</v>
      </c>
      <c r="T3049" s="602" t="s">
        <v>498</v>
      </c>
      <c r="U3049" s="602" t="s">
        <v>499</v>
      </c>
      <c r="V3049" s="602" t="s">
        <v>499</v>
      </c>
      <c r="W3049" s="602" t="s">
        <v>498</v>
      </c>
      <c r="X3049" s="602" t="s">
        <v>498</v>
      </c>
    </row>
    <row r="3050" spans="1:24" s="602" customFormat="1">
      <c r="A3050" s="602">
        <v>405008</v>
      </c>
      <c r="B3050" s="602" t="s">
        <v>5842</v>
      </c>
      <c r="C3050" s="602" t="s">
        <v>497</v>
      </c>
      <c r="D3050" s="602" t="s">
        <v>497</v>
      </c>
      <c r="E3050" s="602" t="s">
        <v>497</v>
      </c>
      <c r="F3050" s="602" t="s">
        <v>498</v>
      </c>
      <c r="G3050" s="602" t="s">
        <v>497</v>
      </c>
      <c r="H3050" s="602" t="s">
        <v>498</v>
      </c>
      <c r="I3050" s="602" t="s">
        <v>498</v>
      </c>
      <c r="J3050" s="602" t="s">
        <v>497</v>
      </c>
      <c r="K3050" s="602" t="s">
        <v>497</v>
      </c>
      <c r="L3050" s="602" t="s">
        <v>499</v>
      </c>
      <c r="M3050" s="602" t="s">
        <v>499</v>
      </c>
      <c r="N3050" s="602" t="s">
        <v>499</v>
      </c>
      <c r="O3050" s="602" t="s">
        <v>499</v>
      </c>
      <c r="P3050" s="602" t="s">
        <v>499</v>
      </c>
      <c r="Q3050" s="602" t="s">
        <v>499</v>
      </c>
      <c r="R3050" s="602" t="s">
        <v>498</v>
      </c>
      <c r="S3050" s="602" t="s">
        <v>498</v>
      </c>
      <c r="T3050" s="602" t="s">
        <v>498</v>
      </c>
      <c r="U3050" s="602" t="s">
        <v>498</v>
      </c>
      <c r="V3050" s="602" t="s">
        <v>498</v>
      </c>
      <c r="W3050" s="602" t="s">
        <v>498</v>
      </c>
      <c r="X3050" s="602" t="s">
        <v>498</v>
      </c>
    </row>
    <row r="3051" spans="1:24" s="602" customFormat="1">
      <c r="A3051" s="602">
        <v>405120</v>
      </c>
      <c r="B3051" s="602" t="s">
        <v>5842</v>
      </c>
      <c r="C3051" s="602" t="s">
        <v>497</v>
      </c>
      <c r="D3051" s="602" t="s">
        <v>497</v>
      </c>
      <c r="E3051" s="602" t="s">
        <v>497</v>
      </c>
      <c r="F3051" s="602" t="s">
        <v>498</v>
      </c>
      <c r="G3051" s="602" t="s">
        <v>497</v>
      </c>
      <c r="H3051" s="602" t="s">
        <v>499</v>
      </c>
      <c r="I3051" s="602" t="s">
        <v>497</v>
      </c>
      <c r="J3051" s="602" t="s">
        <v>497</v>
      </c>
      <c r="K3051" s="602" t="s">
        <v>497</v>
      </c>
      <c r="L3051" s="602" t="s">
        <v>497</v>
      </c>
      <c r="M3051" s="602" t="s">
        <v>498</v>
      </c>
      <c r="N3051" s="602" t="s">
        <v>499</v>
      </c>
      <c r="O3051" s="602" t="s">
        <v>497</v>
      </c>
      <c r="P3051" s="602" t="s">
        <v>498</v>
      </c>
      <c r="Q3051" s="602" t="s">
        <v>497</v>
      </c>
      <c r="R3051" s="602" t="s">
        <v>498</v>
      </c>
      <c r="S3051" s="602" t="s">
        <v>498</v>
      </c>
      <c r="T3051" s="602" t="s">
        <v>498</v>
      </c>
      <c r="U3051" s="602" t="s">
        <v>498</v>
      </c>
      <c r="V3051" s="602" t="s">
        <v>498</v>
      </c>
      <c r="W3051" s="602" t="s">
        <v>498</v>
      </c>
      <c r="X3051" s="602" t="s">
        <v>498</v>
      </c>
    </row>
    <row r="3052" spans="1:24" s="602" customFormat="1">
      <c r="A3052" s="602">
        <v>410419</v>
      </c>
      <c r="B3052" s="602" t="s">
        <v>5842</v>
      </c>
      <c r="C3052" s="602" t="s">
        <v>497</v>
      </c>
      <c r="D3052" s="602" t="s">
        <v>497</v>
      </c>
      <c r="E3052" s="602" t="s">
        <v>497</v>
      </c>
      <c r="F3052" s="602" t="s">
        <v>499</v>
      </c>
      <c r="G3052" s="602" t="s">
        <v>499</v>
      </c>
      <c r="H3052" s="602" t="s">
        <v>499</v>
      </c>
      <c r="I3052" s="602" t="s">
        <v>499</v>
      </c>
      <c r="J3052" s="602" t="s">
        <v>499</v>
      </c>
      <c r="K3052" s="602" t="s">
        <v>499</v>
      </c>
      <c r="L3052" s="602" t="s">
        <v>499</v>
      </c>
      <c r="M3052" s="602" t="s">
        <v>499</v>
      </c>
      <c r="N3052" s="602" t="s">
        <v>499</v>
      </c>
      <c r="O3052" s="602" t="s">
        <v>499</v>
      </c>
      <c r="P3052" s="602" t="s">
        <v>499</v>
      </c>
      <c r="Q3052" s="602" t="s">
        <v>499</v>
      </c>
      <c r="R3052" s="602" t="s">
        <v>498</v>
      </c>
      <c r="S3052" s="602" t="s">
        <v>498</v>
      </c>
      <c r="T3052" s="602" t="s">
        <v>498</v>
      </c>
      <c r="U3052" s="602" t="s">
        <v>498</v>
      </c>
      <c r="V3052" s="602" t="s">
        <v>498</v>
      </c>
      <c r="W3052" s="602" t="s">
        <v>498</v>
      </c>
      <c r="X3052" s="602" t="s">
        <v>498</v>
      </c>
    </row>
    <row r="3053" spans="1:24" s="602" customFormat="1">
      <c r="A3053" s="602">
        <v>410642</v>
      </c>
      <c r="B3053" s="602" t="s">
        <v>5842</v>
      </c>
      <c r="C3053" s="602" t="s">
        <v>497</v>
      </c>
      <c r="D3053" s="602" t="s">
        <v>497</v>
      </c>
      <c r="E3053" s="602" t="s">
        <v>497</v>
      </c>
      <c r="F3053" s="602" t="s">
        <v>499</v>
      </c>
      <c r="G3053" s="602" t="s">
        <v>499</v>
      </c>
      <c r="H3053" s="602" t="s">
        <v>497</v>
      </c>
      <c r="I3053" s="602" t="s">
        <v>499</v>
      </c>
      <c r="J3053" s="602" t="s">
        <v>498</v>
      </c>
      <c r="K3053" s="602" t="s">
        <v>497</v>
      </c>
      <c r="L3053" s="602" t="s">
        <v>498</v>
      </c>
      <c r="M3053" s="602" t="s">
        <v>497</v>
      </c>
      <c r="N3053" s="602" t="s">
        <v>498</v>
      </c>
      <c r="O3053" s="602" t="s">
        <v>498</v>
      </c>
      <c r="P3053" s="602" t="s">
        <v>498</v>
      </c>
      <c r="Q3053" s="602" t="s">
        <v>498</v>
      </c>
      <c r="R3053" s="602" t="s">
        <v>498</v>
      </c>
      <c r="S3053" s="602" t="s">
        <v>498</v>
      </c>
      <c r="T3053" s="602" t="s">
        <v>498</v>
      </c>
      <c r="U3053" s="602" t="s">
        <v>498</v>
      </c>
      <c r="V3053" s="602" t="s">
        <v>498</v>
      </c>
      <c r="W3053" s="602" t="s">
        <v>498</v>
      </c>
      <c r="X3053" s="602" t="s">
        <v>498</v>
      </c>
    </row>
    <row r="3054" spans="1:24" s="602" customFormat="1">
      <c r="A3054" s="602">
        <v>412697</v>
      </c>
      <c r="B3054" s="602" t="s">
        <v>5842</v>
      </c>
      <c r="C3054" s="602" t="s">
        <v>497</v>
      </c>
      <c r="D3054" s="602" t="s">
        <v>497</v>
      </c>
      <c r="E3054" s="602" t="s">
        <v>497</v>
      </c>
      <c r="F3054" s="602" t="s">
        <v>499</v>
      </c>
      <c r="G3054" s="602" t="s">
        <v>498</v>
      </c>
      <c r="H3054" s="602" t="s">
        <v>497</v>
      </c>
      <c r="I3054" s="602" t="s">
        <v>499</v>
      </c>
      <c r="J3054" s="602" t="s">
        <v>499</v>
      </c>
      <c r="K3054" s="602" t="s">
        <v>498</v>
      </c>
      <c r="L3054" s="602" t="s">
        <v>497</v>
      </c>
      <c r="M3054" s="602" t="s">
        <v>499</v>
      </c>
      <c r="N3054" s="602" t="s">
        <v>497</v>
      </c>
      <c r="O3054" s="602" t="s">
        <v>498</v>
      </c>
      <c r="P3054" s="602" t="s">
        <v>499</v>
      </c>
      <c r="Q3054" s="602" t="s">
        <v>498</v>
      </c>
      <c r="R3054" s="602" t="s">
        <v>498</v>
      </c>
      <c r="S3054" s="602" t="s">
        <v>498</v>
      </c>
      <c r="T3054" s="602" t="s">
        <v>498</v>
      </c>
      <c r="U3054" s="602" t="s">
        <v>498</v>
      </c>
      <c r="V3054" s="602" t="s">
        <v>498</v>
      </c>
      <c r="W3054" s="602" t="s">
        <v>498</v>
      </c>
      <c r="X3054" s="602" t="s">
        <v>498</v>
      </c>
    </row>
    <row r="3055" spans="1:24" s="602" customFormat="1">
      <c r="A3055" s="602">
        <v>412710</v>
      </c>
      <c r="B3055" s="602" t="s">
        <v>5842</v>
      </c>
      <c r="C3055" s="602" t="s">
        <v>497</v>
      </c>
      <c r="D3055" s="602" t="s">
        <v>497</v>
      </c>
      <c r="E3055" s="602" t="s">
        <v>497</v>
      </c>
      <c r="F3055" s="602" t="s">
        <v>499</v>
      </c>
      <c r="G3055" s="602" t="s">
        <v>498</v>
      </c>
      <c r="H3055" s="602" t="s">
        <v>497</v>
      </c>
      <c r="I3055" s="602" t="s">
        <v>499</v>
      </c>
      <c r="J3055" s="602" t="s">
        <v>499</v>
      </c>
      <c r="K3055" s="602" t="s">
        <v>499</v>
      </c>
      <c r="L3055" s="602" t="s">
        <v>499</v>
      </c>
      <c r="M3055" s="602" t="s">
        <v>499</v>
      </c>
      <c r="N3055" s="602" t="s">
        <v>498</v>
      </c>
      <c r="O3055" s="602" t="s">
        <v>499</v>
      </c>
      <c r="P3055" s="602" t="s">
        <v>499</v>
      </c>
      <c r="Q3055" s="602" t="s">
        <v>498</v>
      </c>
      <c r="R3055" s="602" t="s">
        <v>498</v>
      </c>
      <c r="S3055" s="602" t="s">
        <v>498</v>
      </c>
      <c r="T3055" s="602" t="s">
        <v>498</v>
      </c>
      <c r="U3055" s="602" t="s">
        <v>497</v>
      </c>
      <c r="V3055" s="602" t="s">
        <v>499</v>
      </c>
      <c r="W3055" s="602" t="s">
        <v>499</v>
      </c>
      <c r="X3055" s="602" t="s">
        <v>499</v>
      </c>
    </row>
    <row r="3056" spans="1:24" s="602" customFormat="1">
      <c r="A3056" s="602">
        <v>412773</v>
      </c>
      <c r="B3056" s="602" t="s">
        <v>5842</v>
      </c>
      <c r="C3056" s="602" t="s">
        <v>497</v>
      </c>
      <c r="D3056" s="602" t="s">
        <v>497</v>
      </c>
      <c r="E3056" s="602" t="s">
        <v>497</v>
      </c>
      <c r="F3056" s="602" t="s">
        <v>499</v>
      </c>
      <c r="G3056" s="602" t="s">
        <v>499</v>
      </c>
      <c r="H3056" s="602" t="s">
        <v>499</v>
      </c>
      <c r="I3056" s="602" t="s">
        <v>498</v>
      </c>
      <c r="J3056" s="602" t="s">
        <v>497</v>
      </c>
      <c r="K3056" s="602" t="s">
        <v>498</v>
      </c>
      <c r="L3056" s="602" t="s">
        <v>499</v>
      </c>
      <c r="M3056" s="602" t="s">
        <v>499</v>
      </c>
      <c r="N3056" s="602" t="s">
        <v>498</v>
      </c>
      <c r="O3056" s="602" t="s">
        <v>498</v>
      </c>
      <c r="P3056" s="602" t="s">
        <v>498</v>
      </c>
      <c r="Q3056" s="602" t="s">
        <v>498</v>
      </c>
      <c r="R3056" s="602" t="s">
        <v>498</v>
      </c>
      <c r="S3056" s="602" t="s">
        <v>498</v>
      </c>
      <c r="T3056" s="602" t="s">
        <v>498</v>
      </c>
      <c r="U3056" s="602" t="s">
        <v>498</v>
      </c>
      <c r="V3056" s="602" t="s">
        <v>498</v>
      </c>
      <c r="W3056" s="602" t="s">
        <v>498</v>
      </c>
      <c r="X3056" s="602" t="s">
        <v>498</v>
      </c>
    </row>
    <row r="3057" spans="1:24" s="602" customFormat="1">
      <c r="A3057" s="602">
        <v>413457</v>
      </c>
      <c r="B3057" s="602" t="s">
        <v>5842</v>
      </c>
      <c r="C3057" s="602" t="s">
        <v>497</v>
      </c>
      <c r="D3057" s="602" t="s">
        <v>497</v>
      </c>
      <c r="E3057" s="602" t="s">
        <v>497</v>
      </c>
      <c r="F3057" s="602" t="s">
        <v>499</v>
      </c>
      <c r="G3057" s="602" t="s">
        <v>499</v>
      </c>
      <c r="H3057" s="602" t="s">
        <v>497</v>
      </c>
      <c r="I3057" s="602" t="s">
        <v>497</v>
      </c>
      <c r="J3057" s="602" t="s">
        <v>499</v>
      </c>
      <c r="K3057" s="602" t="s">
        <v>499</v>
      </c>
      <c r="L3057" s="602" t="s">
        <v>499</v>
      </c>
      <c r="M3057" s="602" t="s">
        <v>499</v>
      </c>
      <c r="N3057" s="602" t="s">
        <v>498</v>
      </c>
      <c r="O3057" s="602" t="s">
        <v>498</v>
      </c>
      <c r="P3057" s="602" t="s">
        <v>498</v>
      </c>
      <c r="Q3057" s="602" t="s">
        <v>498</v>
      </c>
      <c r="R3057" s="602" t="s">
        <v>498</v>
      </c>
      <c r="S3057" s="602" t="s">
        <v>498</v>
      </c>
      <c r="T3057" s="602" t="s">
        <v>498</v>
      </c>
      <c r="U3057" s="602" t="s">
        <v>498</v>
      </c>
      <c r="V3057" s="602" t="s">
        <v>498</v>
      </c>
      <c r="W3057" s="602" t="s">
        <v>498</v>
      </c>
      <c r="X3057" s="602" t="s">
        <v>498</v>
      </c>
    </row>
    <row r="3058" spans="1:24" s="602" customFormat="1">
      <c r="A3058" s="602">
        <v>414030</v>
      </c>
      <c r="B3058" s="602" t="s">
        <v>5842</v>
      </c>
      <c r="C3058" s="602" t="s">
        <v>497</v>
      </c>
      <c r="D3058" s="602" t="s">
        <v>497</v>
      </c>
      <c r="E3058" s="602" t="s">
        <v>497</v>
      </c>
      <c r="F3058" s="602" t="s">
        <v>499</v>
      </c>
      <c r="G3058" s="602" t="s">
        <v>497</v>
      </c>
      <c r="H3058" s="602" t="s">
        <v>497</v>
      </c>
      <c r="I3058" s="602" t="s">
        <v>497</v>
      </c>
      <c r="J3058" s="602" t="s">
        <v>497</v>
      </c>
      <c r="K3058" s="602" t="s">
        <v>497</v>
      </c>
      <c r="L3058" s="602" t="s">
        <v>498</v>
      </c>
      <c r="M3058" s="602" t="s">
        <v>498</v>
      </c>
      <c r="N3058" s="602" t="s">
        <v>498</v>
      </c>
      <c r="O3058" s="602" t="s">
        <v>498</v>
      </c>
      <c r="P3058" s="602" t="s">
        <v>498</v>
      </c>
      <c r="Q3058" s="602" t="s">
        <v>498</v>
      </c>
      <c r="R3058" s="602" t="s">
        <v>498</v>
      </c>
      <c r="S3058" s="602" t="s">
        <v>498</v>
      </c>
      <c r="T3058" s="602" t="s">
        <v>498</v>
      </c>
      <c r="U3058" s="602" t="s">
        <v>498</v>
      </c>
      <c r="V3058" s="602" t="s">
        <v>498</v>
      </c>
      <c r="W3058" s="602" t="s">
        <v>498</v>
      </c>
      <c r="X3058" s="602" t="s">
        <v>498</v>
      </c>
    </row>
    <row r="3059" spans="1:24" s="602" customFormat="1">
      <c r="A3059" s="602">
        <v>414146</v>
      </c>
      <c r="B3059" s="602" t="s">
        <v>5842</v>
      </c>
      <c r="C3059" s="602" t="s">
        <v>497</v>
      </c>
      <c r="D3059" s="602" t="s">
        <v>497</v>
      </c>
      <c r="E3059" s="602" t="s">
        <v>497</v>
      </c>
      <c r="F3059" s="602" t="s">
        <v>499</v>
      </c>
      <c r="G3059" s="602" t="s">
        <v>497</v>
      </c>
      <c r="H3059" s="602" t="s">
        <v>497</v>
      </c>
      <c r="I3059" s="602" t="s">
        <v>497</v>
      </c>
      <c r="J3059" s="602" t="s">
        <v>497</v>
      </c>
      <c r="K3059" s="602" t="s">
        <v>498</v>
      </c>
      <c r="L3059" s="602" t="s">
        <v>498</v>
      </c>
      <c r="M3059" s="602" t="s">
        <v>497</v>
      </c>
      <c r="N3059" s="602" t="s">
        <v>498</v>
      </c>
      <c r="O3059" s="602" t="s">
        <v>498</v>
      </c>
      <c r="P3059" s="602" t="s">
        <v>498</v>
      </c>
      <c r="Q3059" s="602" t="s">
        <v>498</v>
      </c>
      <c r="R3059" s="602" t="s">
        <v>498</v>
      </c>
      <c r="S3059" s="602" t="s">
        <v>498</v>
      </c>
      <c r="T3059" s="602" t="s">
        <v>498</v>
      </c>
      <c r="U3059" s="602" t="s">
        <v>498</v>
      </c>
      <c r="V3059" s="602" t="s">
        <v>498</v>
      </c>
      <c r="W3059" s="602" t="s">
        <v>498</v>
      </c>
      <c r="X3059" s="602" t="s">
        <v>498</v>
      </c>
    </row>
    <row r="3060" spans="1:24" s="602" customFormat="1">
      <c r="A3060" s="602">
        <v>417597</v>
      </c>
      <c r="B3060" s="602" t="s">
        <v>5842</v>
      </c>
      <c r="C3060" s="602" t="s">
        <v>497</v>
      </c>
      <c r="D3060" s="602" t="s">
        <v>497</v>
      </c>
      <c r="E3060" s="602" t="s">
        <v>497</v>
      </c>
      <c r="F3060" s="602" t="s">
        <v>499</v>
      </c>
      <c r="G3060" s="602" t="s">
        <v>497</v>
      </c>
      <c r="H3060" s="602" t="s">
        <v>499</v>
      </c>
      <c r="I3060" s="602" t="s">
        <v>497</v>
      </c>
      <c r="J3060" s="602" t="s">
        <v>498</v>
      </c>
      <c r="K3060" s="602" t="s">
        <v>499</v>
      </c>
      <c r="L3060" s="602" t="s">
        <v>498</v>
      </c>
      <c r="M3060" s="602" t="s">
        <v>498</v>
      </c>
      <c r="N3060" s="602" t="s">
        <v>499</v>
      </c>
      <c r="O3060" s="602" t="s">
        <v>499</v>
      </c>
      <c r="P3060" s="602" t="s">
        <v>498</v>
      </c>
      <c r="Q3060" s="602" t="s">
        <v>498</v>
      </c>
      <c r="R3060" s="602" t="s">
        <v>498</v>
      </c>
      <c r="S3060" s="602" t="s">
        <v>498</v>
      </c>
      <c r="T3060" s="602" t="s">
        <v>498</v>
      </c>
      <c r="U3060" s="602" t="s">
        <v>498</v>
      </c>
      <c r="V3060" s="602" t="s">
        <v>498</v>
      </c>
      <c r="W3060" s="602" t="s">
        <v>498</v>
      </c>
      <c r="X3060" s="602" t="s">
        <v>498</v>
      </c>
    </row>
    <row r="3061" spans="1:24" s="602" customFormat="1">
      <c r="A3061" s="602">
        <v>418001</v>
      </c>
      <c r="B3061" s="602" t="s">
        <v>5842</v>
      </c>
      <c r="C3061" s="602" t="s">
        <v>497</v>
      </c>
      <c r="D3061" s="602" t="s">
        <v>497</v>
      </c>
      <c r="E3061" s="602" t="s">
        <v>497</v>
      </c>
      <c r="F3061" s="602" t="s">
        <v>499</v>
      </c>
      <c r="G3061" s="602" t="s">
        <v>498</v>
      </c>
      <c r="H3061" s="602" t="s">
        <v>497</v>
      </c>
      <c r="I3061" s="602" t="s">
        <v>499</v>
      </c>
      <c r="J3061" s="602" t="s">
        <v>499</v>
      </c>
      <c r="K3061" s="602" t="s">
        <v>499</v>
      </c>
      <c r="L3061" s="602" t="s">
        <v>499</v>
      </c>
      <c r="M3061" s="602" t="s">
        <v>497</v>
      </c>
      <c r="N3061" s="602" t="s">
        <v>498</v>
      </c>
      <c r="O3061" s="602" t="s">
        <v>498</v>
      </c>
      <c r="P3061" s="602" t="s">
        <v>498</v>
      </c>
      <c r="Q3061" s="602" t="s">
        <v>498</v>
      </c>
      <c r="R3061" s="602" t="s">
        <v>498</v>
      </c>
      <c r="S3061" s="602" t="s">
        <v>498</v>
      </c>
      <c r="T3061" s="602" t="s">
        <v>498</v>
      </c>
      <c r="U3061" s="602" t="s">
        <v>498</v>
      </c>
      <c r="V3061" s="602" t="s">
        <v>498</v>
      </c>
      <c r="W3061" s="602" t="s">
        <v>498</v>
      </c>
      <c r="X3061" s="602" t="s">
        <v>498</v>
      </c>
    </row>
    <row r="3062" spans="1:24" s="602" customFormat="1">
      <c r="A3062" s="602">
        <v>418593</v>
      </c>
      <c r="B3062" s="602" t="s">
        <v>5842</v>
      </c>
      <c r="C3062" s="602" t="s">
        <v>497</v>
      </c>
      <c r="D3062" s="602" t="s">
        <v>497</v>
      </c>
      <c r="E3062" s="602" t="s">
        <v>497</v>
      </c>
      <c r="F3062" s="602" t="s">
        <v>499</v>
      </c>
      <c r="G3062" s="602" t="s">
        <v>497</v>
      </c>
      <c r="H3062" s="602" t="s">
        <v>499</v>
      </c>
      <c r="I3062" s="602" t="s">
        <v>497</v>
      </c>
      <c r="J3062" s="602" t="s">
        <v>499</v>
      </c>
      <c r="K3062" s="602" t="s">
        <v>499</v>
      </c>
      <c r="L3062" s="602" t="s">
        <v>499</v>
      </c>
      <c r="M3062" s="602" t="s">
        <v>497</v>
      </c>
      <c r="N3062" s="602" t="s">
        <v>499</v>
      </c>
      <c r="O3062" s="602" t="s">
        <v>498</v>
      </c>
      <c r="P3062" s="602" t="s">
        <v>498</v>
      </c>
      <c r="Q3062" s="602" t="s">
        <v>499</v>
      </c>
      <c r="R3062" s="602" t="s">
        <v>498</v>
      </c>
      <c r="S3062" s="602" t="s">
        <v>498</v>
      </c>
      <c r="T3062" s="602" t="s">
        <v>498</v>
      </c>
      <c r="U3062" s="602" t="s">
        <v>498</v>
      </c>
      <c r="V3062" s="602" t="s">
        <v>498</v>
      </c>
      <c r="W3062" s="602" t="s">
        <v>498</v>
      </c>
      <c r="X3062" s="602" t="s">
        <v>498</v>
      </c>
    </row>
    <row r="3063" spans="1:24" s="602" customFormat="1">
      <c r="A3063" s="602">
        <v>408164</v>
      </c>
      <c r="B3063" s="602" t="s">
        <v>5842</v>
      </c>
      <c r="C3063" s="602" t="s">
        <v>497</v>
      </c>
      <c r="D3063" s="602" t="s">
        <v>497</v>
      </c>
      <c r="E3063" s="602" t="s">
        <v>497</v>
      </c>
      <c r="F3063" s="602" t="s">
        <v>497</v>
      </c>
      <c r="G3063" s="602" t="s">
        <v>497</v>
      </c>
      <c r="H3063" s="602" t="s">
        <v>498</v>
      </c>
      <c r="I3063" s="602" t="s">
        <v>498</v>
      </c>
      <c r="J3063" s="602" t="s">
        <v>498</v>
      </c>
      <c r="K3063" s="602" t="s">
        <v>499</v>
      </c>
      <c r="L3063" s="602" t="s">
        <v>499</v>
      </c>
      <c r="M3063" s="602" t="s">
        <v>497</v>
      </c>
      <c r="N3063" s="602" t="s">
        <v>498</v>
      </c>
      <c r="O3063" s="602" t="s">
        <v>498</v>
      </c>
      <c r="P3063" s="602" t="s">
        <v>498</v>
      </c>
      <c r="Q3063" s="602" t="s">
        <v>498</v>
      </c>
      <c r="R3063" s="602" t="s">
        <v>498</v>
      </c>
      <c r="S3063" s="602" t="s">
        <v>498</v>
      </c>
      <c r="T3063" s="602" t="s">
        <v>498</v>
      </c>
      <c r="U3063" s="602" t="s">
        <v>498</v>
      </c>
      <c r="V3063" s="602" t="s">
        <v>498</v>
      </c>
      <c r="W3063" s="602" t="s">
        <v>498</v>
      </c>
      <c r="X3063" s="602" t="s">
        <v>498</v>
      </c>
    </row>
    <row r="3064" spans="1:24" s="602" customFormat="1">
      <c r="A3064" s="602">
        <v>408181</v>
      </c>
      <c r="B3064" s="602" t="s">
        <v>5842</v>
      </c>
      <c r="C3064" s="602" t="s">
        <v>497</v>
      </c>
      <c r="D3064" s="602" t="s">
        <v>497</v>
      </c>
      <c r="E3064" s="602" t="s">
        <v>497</v>
      </c>
      <c r="F3064" s="602" t="s">
        <v>497</v>
      </c>
      <c r="G3064" s="602" t="s">
        <v>497</v>
      </c>
      <c r="H3064" s="602" t="s">
        <v>498</v>
      </c>
      <c r="I3064" s="602" t="s">
        <v>497</v>
      </c>
      <c r="J3064" s="602" t="s">
        <v>499</v>
      </c>
      <c r="K3064" s="602" t="s">
        <v>497</v>
      </c>
      <c r="L3064" s="602" t="s">
        <v>498</v>
      </c>
      <c r="M3064" s="602" t="s">
        <v>497</v>
      </c>
      <c r="N3064" s="602" t="s">
        <v>497</v>
      </c>
      <c r="O3064" s="602" t="s">
        <v>497</v>
      </c>
      <c r="P3064" s="602" t="s">
        <v>498</v>
      </c>
      <c r="Q3064" s="602" t="s">
        <v>497</v>
      </c>
      <c r="R3064" s="602" t="s">
        <v>498</v>
      </c>
      <c r="S3064" s="602" t="s">
        <v>498</v>
      </c>
      <c r="T3064" s="602" t="s">
        <v>498</v>
      </c>
      <c r="U3064" s="602" t="s">
        <v>498</v>
      </c>
      <c r="V3064" s="602" t="s">
        <v>498</v>
      </c>
      <c r="W3064" s="602" t="s">
        <v>498</v>
      </c>
      <c r="X3064" s="602" t="s">
        <v>498</v>
      </c>
    </row>
    <row r="3065" spans="1:24" s="602" customFormat="1">
      <c r="A3065" s="602">
        <v>409780</v>
      </c>
      <c r="B3065" s="602" t="s">
        <v>5842</v>
      </c>
      <c r="C3065" s="602" t="s">
        <v>497</v>
      </c>
      <c r="D3065" s="602" t="s">
        <v>497</v>
      </c>
      <c r="E3065" s="602" t="s">
        <v>497</v>
      </c>
      <c r="F3065" s="602" t="s">
        <v>497</v>
      </c>
      <c r="G3065" s="602" t="s">
        <v>499</v>
      </c>
      <c r="H3065" s="602" t="s">
        <v>498</v>
      </c>
      <c r="I3065" s="602" t="s">
        <v>497</v>
      </c>
      <c r="J3065" s="602" t="s">
        <v>499</v>
      </c>
      <c r="K3065" s="602" t="s">
        <v>499</v>
      </c>
      <c r="L3065" s="602" t="s">
        <v>498</v>
      </c>
      <c r="M3065" s="602" t="s">
        <v>497</v>
      </c>
      <c r="N3065" s="602" t="s">
        <v>499</v>
      </c>
      <c r="O3065" s="602" t="s">
        <v>498</v>
      </c>
      <c r="P3065" s="602" t="s">
        <v>498</v>
      </c>
      <c r="Q3065" s="602" t="s">
        <v>498</v>
      </c>
      <c r="R3065" s="602" t="s">
        <v>498</v>
      </c>
      <c r="S3065" s="602" t="s">
        <v>498</v>
      </c>
      <c r="T3065" s="602" t="s">
        <v>498</v>
      </c>
      <c r="U3065" s="602" t="s">
        <v>498</v>
      </c>
      <c r="V3065" s="602" t="s">
        <v>498</v>
      </c>
      <c r="W3065" s="602" t="s">
        <v>498</v>
      </c>
      <c r="X3065" s="602" t="s">
        <v>498</v>
      </c>
    </row>
    <row r="3066" spans="1:24" s="602" customFormat="1">
      <c r="A3066" s="602">
        <v>410031</v>
      </c>
      <c r="B3066" s="602" t="s">
        <v>5842</v>
      </c>
      <c r="C3066" s="602" t="s">
        <v>497</v>
      </c>
      <c r="D3066" s="602" t="s">
        <v>497</v>
      </c>
      <c r="E3066" s="602" t="s">
        <v>497</v>
      </c>
      <c r="F3066" s="602" t="s">
        <v>497</v>
      </c>
      <c r="G3066" s="602" t="s">
        <v>497</v>
      </c>
      <c r="H3066" s="602" t="s">
        <v>497</v>
      </c>
      <c r="I3066" s="602" t="s">
        <v>497</v>
      </c>
      <c r="J3066" s="602" t="s">
        <v>497</v>
      </c>
      <c r="K3066" s="602" t="s">
        <v>497</v>
      </c>
      <c r="L3066" s="602" t="s">
        <v>497</v>
      </c>
      <c r="M3066" s="602" t="s">
        <v>499</v>
      </c>
      <c r="N3066" s="602" t="s">
        <v>498</v>
      </c>
      <c r="O3066" s="602" t="s">
        <v>498</v>
      </c>
      <c r="P3066" s="602" t="s">
        <v>498</v>
      </c>
      <c r="Q3066" s="602" t="s">
        <v>498</v>
      </c>
      <c r="R3066" s="602" t="s">
        <v>498</v>
      </c>
      <c r="S3066" s="602" t="s">
        <v>498</v>
      </c>
      <c r="T3066" s="602" t="s">
        <v>498</v>
      </c>
      <c r="U3066" s="602" t="s">
        <v>498</v>
      </c>
      <c r="V3066" s="602" t="s">
        <v>498</v>
      </c>
      <c r="W3066" s="602" t="s">
        <v>498</v>
      </c>
      <c r="X3066" s="602" t="s">
        <v>498</v>
      </c>
    </row>
    <row r="3067" spans="1:24" s="602" customFormat="1">
      <c r="A3067" s="602">
        <v>410775</v>
      </c>
      <c r="B3067" s="602" t="s">
        <v>5842</v>
      </c>
      <c r="C3067" s="602" t="s">
        <v>497</v>
      </c>
      <c r="D3067" s="602" t="s">
        <v>497</v>
      </c>
      <c r="E3067" s="602" t="s">
        <v>497</v>
      </c>
      <c r="F3067" s="602" t="s">
        <v>497</v>
      </c>
      <c r="G3067" s="602" t="s">
        <v>497</v>
      </c>
      <c r="H3067" s="602" t="s">
        <v>499</v>
      </c>
      <c r="I3067" s="602" t="s">
        <v>499</v>
      </c>
      <c r="J3067" s="602" t="s">
        <v>497</v>
      </c>
      <c r="K3067" s="602" t="s">
        <v>499</v>
      </c>
      <c r="L3067" s="602" t="s">
        <v>499</v>
      </c>
      <c r="M3067" s="602" t="s">
        <v>499</v>
      </c>
      <c r="N3067" s="602" t="s">
        <v>498</v>
      </c>
      <c r="O3067" s="602" t="s">
        <v>498</v>
      </c>
      <c r="P3067" s="602" t="s">
        <v>498</v>
      </c>
      <c r="Q3067" s="602" t="s">
        <v>498</v>
      </c>
      <c r="R3067" s="602" t="s">
        <v>498</v>
      </c>
      <c r="S3067" s="602" t="s">
        <v>498</v>
      </c>
      <c r="T3067" s="602" t="s">
        <v>498</v>
      </c>
      <c r="U3067" s="602" t="s">
        <v>498</v>
      </c>
      <c r="V3067" s="602" t="s">
        <v>498</v>
      </c>
      <c r="W3067" s="602" t="s">
        <v>498</v>
      </c>
      <c r="X3067" s="602" t="s">
        <v>498</v>
      </c>
    </row>
    <row r="3068" spans="1:24" s="602" customFormat="1">
      <c r="A3068" s="602">
        <v>411827</v>
      </c>
      <c r="B3068" s="602" t="s">
        <v>5842</v>
      </c>
      <c r="C3068" s="602" t="s">
        <v>497</v>
      </c>
      <c r="D3068" s="602" t="s">
        <v>497</v>
      </c>
      <c r="E3068" s="602" t="s">
        <v>497</v>
      </c>
      <c r="F3068" s="602" t="s">
        <v>497</v>
      </c>
      <c r="G3068" s="602" t="s">
        <v>497</v>
      </c>
      <c r="H3068" s="602" t="s">
        <v>497</v>
      </c>
      <c r="I3068" s="602" t="s">
        <v>497</v>
      </c>
      <c r="J3068" s="602" t="s">
        <v>497</v>
      </c>
      <c r="K3068" s="602" t="s">
        <v>497</v>
      </c>
      <c r="L3068" s="602" t="s">
        <v>498</v>
      </c>
      <c r="M3068" s="602" t="s">
        <v>499</v>
      </c>
      <c r="N3068" s="602" t="s">
        <v>498</v>
      </c>
      <c r="O3068" s="602" t="s">
        <v>499</v>
      </c>
      <c r="P3068" s="602" t="s">
        <v>497</v>
      </c>
      <c r="Q3068" s="602" t="s">
        <v>499</v>
      </c>
      <c r="R3068" s="602" t="s">
        <v>498</v>
      </c>
      <c r="S3068" s="602" t="s">
        <v>498</v>
      </c>
      <c r="T3068" s="602" t="s">
        <v>498</v>
      </c>
      <c r="U3068" s="602" t="s">
        <v>498</v>
      </c>
      <c r="V3068" s="602" t="s">
        <v>498</v>
      </c>
      <c r="W3068" s="602" t="s">
        <v>498</v>
      </c>
      <c r="X3068" s="602" t="s">
        <v>498</v>
      </c>
    </row>
    <row r="3069" spans="1:24" s="602" customFormat="1">
      <c r="A3069" s="602">
        <v>412502</v>
      </c>
      <c r="B3069" s="602" t="s">
        <v>5842</v>
      </c>
      <c r="C3069" s="602" t="s">
        <v>497</v>
      </c>
      <c r="D3069" s="602" t="s">
        <v>497</v>
      </c>
      <c r="E3069" s="602" t="s">
        <v>497</v>
      </c>
      <c r="F3069" s="602" t="s">
        <v>497</v>
      </c>
      <c r="G3069" s="602" t="s">
        <v>499</v>
      </c>
      <c r="H3069" s="602" t="s">
        <v>499</v>
      </c>
      <c r="I3069" s="602" t="s">
        <v>499</v>
      </c>
      <c r="J3069" s="602" t="s">
        <v>498</v>
      </c>
      <c r="K3069" s="602" t="s">
        <v>497</v>
      </c>
      <c r="L3069" s="602" t="s">
        <v>498</v>
      </c>
      <c r="M3069" s="602" t="s">
        <v>497</v>
      </c>
      <c r="N3069" s="602" t="s">
        <v>498</v>
      </c>
      <c r="O3069" s="602" t="s">
        <v>498</v>
      </c>
      <c r="P3069" s="602" t="s">
        <v>498</v>
      </c>
      <c r="Q3069" s="602" t="s">
        <v>498</v>
      </c>
      <c r="R3069" s="602" t="s">
        <v>498</v>
      </c>
      <c r="S3069" s="602" t="s">
        <v>498</v>
      </c>
      <c r="T3069" s="602" t="s">
        <v>498</v>
      </c>
      <c r="U3069" s="602" t="s">
        <v>498</v>
      </c>
      <c r="V3069" s="602" t="s">
        <v>498</v>
      </c>
      <c r="W3069" s="602" t="s">
        <v>498</v>
      </c>
      <c r="X3069" s="602" t="s">
        <v>498</v>
      </c>
    </row>
    <row r="3070" spans="1:24" s="602" customFormat="1">
      <c r="A3070" s="602">
        <v>412526</v>
      </c>
      <c r="B3070" s="602" t="s">
        <v>5842</v>
      </c>
      <c r="C3070" s="602" t="s">
        <v>497</v>
      </c>
      <c r="D3070" s="602" t="s">
        <v>497</v>
      </c>
      <c r="E3070" s="602" t="s">
        <v>497</v>
      </c>
      <c r="F3070" s="602" t="s">
        <v>497</v>
      </c>
      <c r="G3070" s="602" t="s">
        <v>497</v>
      </c>
      <c r="H3070" s="602" t="s">
        <v>497</v>
      </c>
      <c r="I3070" s="602" t="s">
        <v>497</v>
      </c>
      <c r="J3070" s="602" t="s">
        <v>497</v>
      </c>
      <c r="K3070" s="602" t="s">
        <v>497</v>
      </c>
      <c r="L3070" s="602" t="s">
        <v>499</v>
      </c>
      <c r="M3070" s="602" t="s">
        <v>497</v>
      </c>
      <c r="N3070" s="602" t="s">
        <v>499</v>
      </c>
      <c r="O3070" s="602" t="s">
        <v>498</v>
      </c>
      <c r="P3070" s="602" t="s">
        <v>498</v>
      </c>
      <c r="Q3070" s="602" t="s">
        <v>498</v>
      </c>
      <c r="R3070" s="602" t="s">
        <v>498</v>
      </c>
      <c r="S3070" s="602" t="s">
        <v>498</v>
      </c>
      <c r="T3070" s="602" t="s">
        <v>498</v>
      </c>
      <c r="U3070" s="602" t="s">
        <v>498</v>
      </c>
      <c r="V3070" s="602" t="s">
        <v>498</v>
      </c>
      <c r="W3070" s="602" t="s">
        <v>498</v>
      </c>
      <c r="X3070" s="602" t="s">
        <v>498</v>
      </c>
    </row>
    <row r="3071" spans="1:24" s="602" customFormat="1">
      <c r="A3071" s="602">
        <v>412670</v>
      </c>
      <c r="B3071" s="602" t="s">
        <v>5842</v>
      </c>
      <c r="C3071" s="602" t="s">
        <v>497</v>
      </c>
      <c r="D3071" s="602" t="s">
        <v>497</v>
      </c>
      <c r="E3071" s="602" t="s">
        <v>497</v>
      </c>
      <c r="F3071" s="602" t="s">
        <v>497</v>
      </c>
      <c r="G3071" s="602" t="s">
        <v>497</v>
      </c>
      <c r="H3071" s="602" t="s">
        <v>499</v>
      </c>
      <c r="I3071" s="602" t="s">
        <v>497</v>
      </c>
      <c r="J3071" s="602" t="s">
        <v>498</v>
      </c>
      <c r="K3071" s="602" t="s">
        <v>499</v>
      </c>
      <c r="L3071" s="602" t="s">
        <v>498</v>
      </c>
      <c r="M3071" s="602" t="s">
        <v>497</v>
      </c>
      <c r="N3071" s="602" t="s">
        <v>498</v>
      </c>
      <c r="O3071" s="602" t="s">
        <v>498</v>
      </c>
      <c r="P3071" s="602" t="s">
        <v>498</v>
      </c>
      <c r="Q3071" s="602" t="s">
        <v>498</v>
      </c>
      <c r="R3071" s="602" t="s">
        <v>498</v>
      </c>
      <c r="S3071" s="602" t="s">
        <v>498</v>
      </c>
      <c r="T3071" s="602" t="s">
        <v>498</v>
      </c>
      <c r="U3071" s="602" t="s">
        <v>498</v>
      </c>
      <c r="V3071" s="602" t="s">
        <v>498</v>
      </c>
      <c r="W3071" s="602" t="s">
        <v>498</v>
      </c>
      <c r="X3071" s="602" t="s">
        <v>498</v>
      </c>
    </row>
    <row r="3072" spans="1:24" s="602" customFormat="1">
      <c r="A3072" s="602">
        <v>413216</v>
      </c>
      <c r="B3072" s="602" t="s">
        <v>5842</v>
      </c>
      <c r="C3072" s="602" t="s">
        <v>497</v>
      </c>
      <c r="D3072" s="602" t="s">
        <v>497</v>
      </c>
      <c r="E3072" s="602" t="s">
        <v>497</v>
      </c>
      <c r="F3072" s="602" t="s">
        <v>497</v>
      </c>
      <c r="G3072" s="602" t="s">
        <v>498</v>
      </c>
      <c r="H3072" s="602" t="s">
        <v>497</v>
      </c>
      <c r="I3072" s="602" t="s">
        <v>497</v>
      </c>
      <c r="J3072" s="602" t="s">
        <v>498</v>
      </c>
      <c r="K3072" s="602" t="s">
        <v>499</v>
      </c>
      <c r="L3072" s="602" t="s">
        <v>498</v>
      </c>
      <c r="M3072" s="602" t="s">
        <v>497</v>
      </c>
      <c r="N3072" s="602" t="s">
        <v>498</v>
      </c>
      <c r="O3072" s="602" t="s">
        <v>498</v>
      </c>
      <c r="P3072" s="602" t="s">
        <v>498</v>
      </c>
      <c r="Q3072" s="602" t="s">
        <v>498</v>
      </c>
      <c r="R3072" s="602" t="s">
        <v>498</v>
      </c>
      <c r="S3072" s="602" t="s">
        <v>498</v>
      </c>
      <c r="T3072" s="602" t="s">
        <v>498</v>
      </c>
      <c r="U3072" s="602" t="s">
        <v>498</v>
      </c>
      <c r="V3072" s="602" t="s">
        <v>498</v>
      </c>
      <c r="W3072" s="602" t="s">
        <v>498</v>
      </c>
      <c r="X3072" s="602" t="s">
        <v>498</v>
      </c>
    </row>
    <row r="3073" spans="1:24" s="602" customFormat="1">
      <c r="A3073" s="602">
        <v>413351</v>
      </c>
      <c r="B3073" s="602" t="s">
        <v>5842</v>
      </c>
      <c r="C3073" s="602" t="s">
        <v>497</v>
      </c>
      <c r="D3073" s="602" t="s">
        <v>497</v>
      </c>
      <c r="E3073" s="602" t="s">
        <v>497</v>
      </c>
      <c r="F3073" s="602" t="s">
        <v>497</v>
      </c>
      <c r="G3073" s="602" t="s">
        <v>497</v>
      </c>
      <c r="H3073" s="602" t="s">
        <v>497</v>
      </c>
      <c r="I3073" s="602" t="s">
        <v>499</v>
      </c>
      <c r="J3073" s="602" t="s">
        <v>497</v>
      </c>
      <c r="K3073" s="602" t="s">
        <v>497</v>
      </c>
      <c r="L3073" s="602" t="s">
        <v>498</v>
      </c>
      <c r="M3073" s="602" t="s">
        <v>499</v>
      </c>
      <c r="N3073" s="602" t="s">
        <v>498</v>
      </c>
      <c r="O3073" s="602" t="s">
        <v>498</v>
      </c>
      <c r="P3073" s="602" t="s">
        <v>498</v>
      </c>
      <c r="Q3073" s="602" t="s">
        <v>498</v>
      </c>
      <c r="R3073" s="602" t="s">
        <v>498</v>
      </c>
      <c r="S3073" s="602" t="s">
        <v>498</v>
      </c>
      <c r="T3073" s="602" t="s">
        <v>498</v>
      </c>
      <c r="U3073" s="602" t="s">
        <v>498</v>
      </c>
      <c r="V3073" s="602" t="s">
        <v>498</v>
      </c>
      <c r="W3073" s="602" t="s">
        <v>498</v>
      </c>
      <c r="X3073" s="602" t="s">
        <v>498</v>
      </c>
    </row>
    <row r="3074" spans="1:24" s="602" customFormat="1">
      <c r="A3074" s="602">
        <v>413657</v>
      </c>
      <c r="B3074" s="602" t="s">
        <v>5842</v>
      </c>
      <c r="C3074" s="602" t="s">
        <v>497</v>
      </c>
      <c r="D3074" s="602" t="s">
        <v>497</v>
      </c>
      <c r="E3074" s="602" t="s">
        <v>497</v>
      </c>
      <c r="F3074" s="602" t="s">
        <v>497</v>
      </c>
      <c r="G3074" s="602" t="s">
        <v>497</v>
      </c>
      <c r="H3074" s="602" t="s">
        <v>497</v>
      </c>
      <c r="I3074" s="602" t="s">
        <v>499</v>
      </c>
      <c r="J3074" s="602" t="s">
        <v>499</v>
      </c>
      <c r="K3074" s="602" t="s">
        <v>499</v>
      </c>
      <c r="L3074" s="602" t="s">
        <v>498</v>
      </c>
      <c r="M3074" s="602" t="s">
        <v>499</v>
      </c>
      <c r="N3074" s="602" t="s">
        <v>499</v>
      </c>
      <c r="O3074" s="602" t="s">
        <v>498</v>
      </c>
      <c r="P3074" s="602" t="s">
        <v>498</v>
      </c>
      <c r="Q3074" s="602" t="s">
        <v>499</v>
      </c>
      <c r="R3074" s="602" t="s">
        <v>498</v>
      </c>
      <c r="S3074" s="602" t="s">
        <v>498</v>
      </c>
      <c r="T3074" s="602" t="s">
        <v>498</v>
      </c>
      <c r="U3074" s="602" t="s">
        <v>498</v>
      </c>
      <c r="V3074" s="602" t="s">
        <v>498</v>
      </c>
      <c r="W3074" s="602" t="s">
        <v>498</v>
      </c>
      <c r="X3074" s="602" t="s">
        <v>498</v>
      </c>
    </row>
    <row r="3075" spans="1:24" s="602" customFormat="1">
      <c r="A3075" s="602">
        <v>413891</v>
      </c>
      <c r="B3075" s="602" t="s">
        <v>5842</v>
      </c>
      <c r="C3075" s="602" t="s">
        <v>497</v>
      </c>
      <c r="D3075" s="602" t="s">
        <v>497</v>
      </c>
      <c r="E3075" s="602" t="s">
        <v>497</v>
      </c>
      <c r="F3075" s="602" t="s">
        <v>497</v>
      </c>
      <c r="G3075" s="602" t="s">
        <v>497</v>
      </c>
      <c r="H3075" s="602" t="s">
        <v>497</v>
      </c>
      <c r="I3075" s="602" t="s">
        <v>498</v>
      </c>
      <c r="J3075" s="602" t="s">
        <v>499</v>
      </c>
      <c r="K3075" s="602" t="s">
        <v>497</v>
      </c>
      <c r="L3075" s="602" t="s">
        <v>498</v>
      </c>
      <c r="M3075" s="602" t="s">
        <v>499</v>
      </c>
      <c r="N3075" s="602" t="s">
        <v>499</v>
      </c>
      <c r="O3075" s="602" t="s">
        <v>499</v>
      </c>
      <c r="P3075" s="602" t="s">
        <v>499</v>
      </c>
      <c r="Q3075" s="602" t="s">
        <v>499</v>
      </c>
      <c r="R3075" s="602" t="s">
        <v>498</v>
      </c>
      <c r="S3075" s="602" t="s">
        <v>498</v>
      </c>
      <c r="T3075" s="602" t="s">
        <v>498</v>
      </c>
      <c r="U3075" s="602" t="s">
        <v>498</v>
      </c>
      <c r="V3075" s="602" t="s">
        <v>498</v>
      </c>
      <c r="W3075" s="602" t="s">
        <v>498</v>
      </c>
      <c r="X3075" s="602" t="s">
        <v>498</v>
      </c>
    </row>
    <row r="3076" spans="1:24" s="602" customFormat="1">
      <c r="A3076" s="602">
        <v>414331</v>
      </c>
      <c r="B3076" s="602" t="s">
        <v>5842</v>
      </c>
      <c r="C3076" s="602" t="s">
        <v>497</v>
      </c>
      <c r="D3076" s="602" t="s">
        <v>497</v>
      </c>
      <c r="E3076" s="602" t="s">
        <v>497</v>
      </c>
      <c r="F3076" s="602" t="s">
        <v>497</v>
      </c>
      <c r="G3076" s="602" t="s">
        <v>499</v>
      </c>
      <c r="H3076" s="602" t="s">
        <v>499</v>
      </c>
      <c r="I3076" s="602" t="s">
        <v>497</v>
      </c>
      <c r="J3076" s="602" t="s">
        <v>499</v>
      </c>
      <c r="K3076" s="602" t="s">
        <v>499</v>
      </c>
      <c r="L3076" s="602" t="s">
        <v>499</v>
      </c>
      <c r="M3076" s="602" t="s">
        <v>499</v>
      </c>
      <c r="N3076" s="602" t="s">
        <v>497</v>
      </c>
      <c r="O3076" s="602" t="s">
        <v>497</v>
      </c>
      <c r="P3076" s="602" t="s">
        <v>499</v>
      </c>
      <c r="Q3076" s="602" t="s">
        <v>499</v>
      </c>
      <c r="R3076" s="602" t="s">
        <v>498</v>
      </c>
      <c r="S3076" s="602" t="s">
        <v>498</v>
      </c>
      <c r="T3076" s="602" t="s">
        <v>498</v>
      </c>
      <c r="U3076" s="602" t="s">
        <v>498</v>
      </c>
      <c r="V3076" s="602" t="s">
        <v>498</v>
      </c>
      <c r="W3076" s="602" t="s">
        <v>498</v>
      </c>
      <c r="X3076" s="602" t="s">
        <v>498</v>
      </c>
    </row>
    <row r="3077" spans="1:24" s="602" customFormat="1">
      <c r="A3077" s="602">
        <v>416519</v>
      </c>
      <c r="B3077" s="602" t="s">
        <v>5842</v>
      </c>
      <c r="C3077" s="602" t="s">
        <v>497</v>
      </c>
      <c r="D3077" s="602" t="s">
        <v>497</v>
      </c>
      <c r="E3077" s="602" t="s">
        <v>497</v>
      </c>
      <c r="F3077" s="602" t="s">
        <v>497</v>
      </c>
      <c r="G3077" s="602" t="s">
        <v>497</v>
      </c>
      <c r="H3077" s="602" t="s">
        <v>497</v>
      </c>
      <c r="I3077" s="602" t="s">
        <v>499</v>
      </c>
      <c r="J3077" s="602" t="s">
        <v>499</v>
      </c>
      <c r="K3077" s="602" t="s">
        <v>499</v>
      </c>
      <c r="L3077" s="602" t="s">
        <v>498</v>
      </c>
      <c r="M3077" s="602" t="s">
        <v>499</v>
      </c>
      <c r="N3077" s="602" t="s">
        <v>497</v>
      </c>
      <c r="O3077" s="602" t="s">
        <v>497</v>
      </c>
      <c r="P3077" s="602" t="s">
        <v>498</v>
      </c>
      <c r="Q3077" s="602" t="s">
        <v>498</v>
      </c>
      <c r="R3077" s="602" t="s">
        <v>498</v>
      </c>
      <c r="S3077" s="602" t="s">
        <v>498</v>
      </c>
      <c r="T3077" s="602" t="s">
        <v>498</v>
      </c>
      <c r="U3077" s="602" t="s">
        <v>498</v>
      </c>
      <c r="V3077" s="602" t="s">
        <v>498</v>
      </c>
      <c r="W3077" s="602" t="s">
        <v>498</v>
      </c>
      <c r="X3077" s="602" t="s">
        <v>498</v>
      </c>
    </row>
    <row r="3078" spans="1:24" s="602" customFormat="1">
      <c r="A3078" s="602">
        <v>416863</v>
      </c>
      <c r="B3078" s="602" t="s">
        <v>5842</v>
      </c>
      <c r="C3078" s="602" t="s">
        <v>497</v>
      </c>
      <c r="D3078" s="602" t="s">
        <v>497</v>
      </c>
      <c r="E3078" s="602" t="s">
        <v>497</v>
      </c>
      <c r="F3078" s="602" t="s">
        <v>497</v>
      </c>
      <c r="G3078" s="602" t="s">
        <v>499</v>
      </c>
      <c r="H3078" s="602" t="s">
        <v>499</v>
      </c>
      <c r="I3078" s="602" t="s">
        <v>497</v>
      </c>
      <c r="J3078" s="602" t="s">
        <v>499</v>
      </c>
      <c r="K3078" s="602" t="s">
        <v>499</v>
      </c>
      <c r="L3078" s="602" t="s">
        <v>499</v>
      </c>
      <c r="M3078" s="602" t="s">
        <v>497</v>
      </c>
      <c r="N3078" s="602" t="s">
        <v>497</v>
      </c>
      <c r="O3078" s="602" t="s">
        <v>497</v>
      </c>
      <c r="P3078" s="602" t="s">
        <v>498</v>
      </c>
      <c r="Q3078" s="602" t="s">
        <v>499</v>
      </c>
      <c r="R3078" s="602" t="s">
        <v>498</v>
      </c>
      <c r="S3078" s="602" t="s">
        <v>498</v>
      </c>
      <c r="T3078" s="602" t="s">
        <v>498</v>
      </c>
      <c r="U3078" s="602" t="s">
        <v>498</v>
      </c>
      <c r="V3078" s="602" t="s">
        <v>498</v>
      </c>
      <c r="W3078" s="602" t="s">
        <v>498</v>
      </c>
      <c r="X3078" s="602" t="s">
        <v>499</v>
      </c>
    </row>
    <row r="3079" spans="1:24" s="602" customFormat="1">
      <c r="A3079" s="602">
        <v>419252</v>
      </c>
      <c r="B3079" s="602" t="s">
        <v>5842</v>
      </c>
      <c r="C3079" s="602" t="s">
        <v>497</v>
      </c>
      <c r="D3079" s="602" t="s">
        <v>497</v>
      </c>
      <c r="E3079" s="602" t="s">
        <v>497</v>
      </c>
      <c r="F3079" s="602" t="s">
        <v>497</v>
      </c>
      <c r="G3079" s="602" t="s">
        <v>497</v>
      </c>
      <c r="H3079" s="602" t="s">
        <v>498</v>
      </c>
      <c r="I3079" s="602" t="s">
        <v>497</v>
      </c>
      <c r="J3079" s="602" t="s">
        <v>499</v>
      </c>
      <c r="K3079" s="602" t="s">
        <v>497</v>
      </c>
      <c r="L3079" s="602" t="s">
        <v>498</v>
      </c>
      <c r="M3079" s="602" t="s">
        <v>499</v>
      </c>
      <c r="N3079" s="602" t="s">
        <v>499</v>
      </c>
      <c r="O3079" s="602" t="s">
        <v>499</v>
      </c>
      <c r="P3079" s="602" t="s">
        <v>499</v>
      </c>
      <c r="Q3079" s="602" t="s">
        <v>499</v>
      </c>
      <c r="R3079" s="602" t="s">
        <v>498</v>
      </c>
      <c r="S3079" s="602" t="s">
        <v>498</v>
      </c>
      <c r="T3079" s="602" t="s">
        <v>498</v>
      </c>
      <c r="U3079" s="602" t="s">
        <v>498</v>
      </c>
      <c r="V3079" s="602" t="s">
        <v>498</v>
      </c>
      <c r="W3079" s="602" t="s">
        <v>498</v>
      </c>
      <c r="X3079" s="602" t="s">
        <v>498</v>
      </c>
    </row>
    <row r="3080" spans="1:24" s="602" customFormat="1">
      <c r="A3080" s="602">
        <v>416241</v>
      </c>
      <c r="B3080" s="602" t="s">
        <v>5842</v>
      </c>
      <c r="C3080" s="602" t="s">
        <v>497</v>
      </c>
      <c r="D3080" s="602" t="s">
        <v>497</v>
      </c>
      <c r="E3080" s="602" t="s">
        <v>497</v>
      </c>
      <c r="F3080" s="602" t="s">
        <v>499</v>
      </c>
      <c r="G3080" s="602" t="s">
        <v>499</v>
      </c>
      <c r="H3080" s="602" t="s">
        <v>497</v>
      </c>
      <c r="I3080" s="602" t="s">
        <v>497</v>
      </c>
      <c r="J3080" s="602" t="s">
        <v>498</v>
      </c>
      <c r="K3080" s="602" t="s">
        <v>499</v>
      </c>
      <c r="L3080" s="602" t="s">
        <v>498</v>
      </c>
      <c r="M3080" s="602" t="s">
        <v>499</v>
      </c>
      <c r="N3080" s="602" t="s">
        <v>498</v>
      </c>
      <c r="O3080" s="602" t="s">
        <v>498</v>
      </c>
      <c r="P3080" s="602" t="s">
        <v>499</v>
      </c>
      <c r="Q3080" s="602" t="s">
        <v>499</v>
      </c>
      <c r="R3080" s="602" t="s">
        <v>498</v>
      </c>
      <c r="S3080" s="602" t="s">
        <v>498</v>
      </c>
      <c r="T3080" s="602" t="s">
        <v>499</v>
      </c>
      <c r="U3080" s="602" t="s">
        <v>498</v>
      </c>
      <c r="V3080" s="602" t="s">
        <v>498</v>
      </c>
      <c r="W3080" s="602" t="s">
        <v>498</v>
      </c>
      <c r="X3080" s="602" t="s">
        <v>498</v>
      </c>
    </row>
    <row r="3081" spans="1:24" s="602" customFormat="1">
      <c r="A3081" s="602">
        <v>402032</v>
      </c>
      <c r="B3081" s="602" t="s">
        <v>5842</v>
      </c>
      <c r="C3081" s="602" t="s">
        <v>497</v>
      </c>
      <c r="D3081" s="602" t="s">
        <v>497</v>
      </c>
      <c r="E3081" s="602" t="s">
        <v>497</v>
      </c>
      <c r="F3081" s="602" t="s">
        <v>497</v>
      </c>
      <c r="G3081" s="602" t="s">
        <v>497</v>
      </c>
      <c r="H3081" s="602" t="s">
        <v>498</v>
      </c>
      <c r="I3081" s="602" t="s">
        <v>497</v>
      </c>
      <c r="J3081" s="602" t="s">
        <v>497</v>
      </c>
      <c r="K3081" s="602" t="s">
        <v>499</v>
      </c>
      <c r="L3081" s="602" t="s">
        <v>498</v>
      </c>
      <c r="M3081" s="602" t="s">
        <v>497</v>
      </c>
      <c r="N3081" s="602" t="s">
        <v>499</v>
      </c>
      <c r="O3081" s="602" t="s">
        <v>499</v>
      </c>
      <c r="P3081" s="602" t="s">
        <v>499</v>
      </c>
      <c r="Q3081" s="602" t="s">
        <v>497</v>
      </c>
      <c r="R3081" s="602" t="s">
        <v>498</v>
      </c>
      <c r="S3081" s="602" t="s">
        <v>498</v>
      </c>
      <c r="T3081" s="602" t="s">
        <v>499</v>
      </c>
      <c r="U3081" s="602" t="s">
        <v>499</v>
      </c>
      <c r="V3081" s="602" t="s">
        <v>499</v>
      </c>
      <c r="W3081" s="602" t="s">
        <v>497</v>
      </c>
      <c r="X3081" s="602" t="s">
        <v>498</v>
      </c>
    </row>
    <row r="3082" spans="1:24" s="602" customFormat="1">
      <c r="A3082" s="602">
        <v>405868</v>
      </c>
      <c r="B3082" s="602" t="s">
        <v>5842</v>
      </c>
      <c r="C3082" s="602" t="s">
        <v>497</v>
      </c>
      <c r="D3082" s="602" t="s">
        <v>497</v>
      </c>
      <c r="E3082" s="602" t="s">
        <v>497</v>
      </c>
      <c r="F3082" s="602" t="s">
        <v>497</v>
      </c>
      <c r="G3082" s="602" t="s">
        <v>497</v>
      </c>
      <c r="H3082" s="602" t="s">
        <v>498</v>
      </c>
      <c r="I3082" s="602" t="s">
        <v>497</v>
      </c>
      <c r="J3082" s="602" t="s">
        <v>497</v>
      </c>
      <c r="K3082" s="602" t="s">
        <v>497</v>
      </c>
      <c r="L3082" s="602" t="s">
        <v>497</v>
      </c>
      <c r="M3082" s="602" t="s">
        <v>499</v>
      </c>
      <c r="N3082" s="602" t="s">
        <v>497</v>
      </c>
      <c r="O3082" s="602" t="s">
        <v>499</v>
      </c>
      <c r="P3082" s="602" t="s">
        <v>499</v>
      </c>
      <c r="Q3082" s="602" t="s">
        <v>499</v>
      </c>
      <c r="R3082" s="602" t="s">
        <v>498</v>
      </c>
      <c r="S3082" s="602" t="s">
        <v>498</v>
      </c>
      <c r="T3082" s="602" t="s">
        <v>499</v>
      </c>
      <c r="U3082" s="602" t="s">
        <v>499</v>
      </c>
      <c r="V3082" s="602" t="s">
        <v>497</v>
      </c>
      <c r="W3082" s="602" t="s">
        <v>497</v>
      </c>
      <c r="X3082" s="602" t="s">
        <v>497</v>
      </c>
    </row>
    <row r="3083" spans="1:24" s="602" customFormat="1">
      <c r="A3083" s="602">
        <v>406385</v>
      </c>
      <c r="B3083" s="602" t="s">
        <v>5842</v>
      </c>
      <c r="C3083" s="602" t="s">
        <v>497</v>
      </c>
      <c r="D3083" s="602" t="s">
        <v>497</v>
      </c>
      <c r="E3083" s="602" t="s">
        <v>497</v>
      </c>
      <c r="F3083" s="602" t="s">
        <v>497</v>
      </c>
      <c r="G3083" s="602" t="s">
        <v>499</v>
      </c>
      <c r="H3083" s="602" t="s">
        <v>498</v>
      </c>
      <c r="I3083" s="602" t="s">
        <v>497</v>
      </c>
      <c r="J3083" s="602" t="s">
        <v>497</v>
      </c>
      <c r="K3083" s="602" t="s">
        <v>499</v>
      </c>
      <c r="L3083" s="602" t="s">
        <v>498</v>
      </c>
      <c r="M3083" s="602" t="s">
        <v>499</v>
      </c>
      <c r="N3083" s="602" t="s">
        <v>499</v>
      </c>
      <c r="O3083" s="602" t="s">
        <v>499</v>
      </c>
      <c r="P3083" s="602" t="s">
        <v>499</v>
      </c>
      <c r="Q3083" s="602" t="s">
        <v>499</v>
      </c>
      <c r="R3083" s="602" t="s">
        <v>498</v>
      </c>
      <c r="S3083" s="602" t="s">
        <v>498</v>
      </c>
      <c r="T3083" s="602" t="s">
        <v>499</v>
      </c>
      <c r="U3083" s="602" t="s">
        <v>499</v>
      </c>
      <c r="V3083" s="602" t="s">
        <v>497</v>
      </c>
      <c r="W3083" s="602" t="s">
        <v>497</v>
      </c>
      <c r="X3083" s="602" t="s">
        <v>499</v>
      </c>
    </row>
    <row r="3084" spans="1:24" s="602" customFormat="1">
      <c r="A3084" s="602">
        <v>414209</v>
      </c>
      <c r="B3084" s="602" t="s">
        <v>5842</v>
      </c>
      <c r="C3084" s="602" t="s">
        <v>497</v>
      </c>
      <c r="D3084" s="602" t="s">
        <v>497</v>
      </c>
      <c r="E3084" s="602" t="s">
        <v>497</v>
      </c>
      <c r="F3084" s="602" t="s">
        <v>497</v>
      </c>
      <c r="G3084" s="602" t="s">
        <v>497</v>
      </c>
      <c r="H3084" s="602" t="s">
        <v>497</v>
      </c>
      <c r="I3084" s="602" t="s">
        <v>499</v>
      </c>
      <c r="J3084" s="602" t="s">
        <v>497</v>
      </c>
      <c r="K3084" s="602" t="s">
        <v>497</v>
      </c>
      <c r="L3084" s="602" t="s">
        <v>498</v>
      </c>
      <c r="M3084" s="602" t="s">
        <v>497</v>
      </c>
      <c r="N3084" s="602" t="s">
        <v>497</v>
      </c>
      <c r="O3084" s="602" t="s">
        <v>499</v>
      </c>
      <c r="P3084" s="602" t="s">
        <v>499</v>
      </c>
      <c r="Q3084" s="602" t="s">
        <v>497</v>
      </c>
      <c r="R3084" s="602" t="s">
        <v>498</v>
      </c>
      <c r="S3084" s="602" t="s">
        <v>498</v>
      </c>
      <c r="T3084" s="602" t="s">
        <v>499</v>
      </c>
      <c r="U3084" s="602" t="s">
        <v>499</v>
      </c>
      <c r="V3084" s="602" t="s">
        <v>499</v>
      </c>
      <c r="W3084" s="602" t="s">
        <v>497</v>
      </c>
      <c r="X3084" s="602" t="s">
        <v>499</v>
      </c>
    </row>
    <row r="3085" spans="1:24" s="602" customFormat="1">
      <c r="A3085" s="602">
        <v>416799</v>
      </c>
      <c r="B3085" s="602" t="s">
        <v>5842</v>
      </c>
      <c r="C3085" s="602" t="s">
        <v>497</v>
      </c>
      <c r="D3085" s="602" t="s">
        <v>497</v>
      </c>
      <c r="E3085" s="602" t="s">
        <v>497</v>
      </c>
      <c r="F3085" s="602" t="s">
        <v>497</v>
      </c>
      <c r="G3085" s="602" t="s">
        <v>497</v>
      </c>
      <c r="H3085" s="602" t="s">
        <v>497</v>
      </c>
      <c r="I3085" s="602" t="s">
        <v>497</v>
      </c>
      <c r="J3085" s="602" t="s">
        <v>497</v>
      </c>
      <c r="K3085" s="602" t="s">
        <v>497</v>
      </c>
      <c r="L3085" s="602" t="s">
        <v>497</v>
      </c>
      <c r="M3085" s="602" t="s">
        <v>497</v>
      </c>
      <c r="N3085" s="602" t="s">
        <v>497</v>
      </c>
      <c r="O3085" s="602" t="s">
        <v>497</v>
      </c>
      <c r="P3085" s="602" t="s">
        <v>497</v>
      </c>
      <c r="Q3085" s="602" t="s">
        <v>497</v>
      </c>
      <c r="R3085" s="602" t="s">
        <v>498</v>
      </c>
      <c r="S3085" s="602" t="s">
        <v>498</v>
      </c>
      <c r="T3085" s="602" t="s">
        <v>499</v>
      </c>
      <c r="U3085" s="602" t="s">
        <v>499</v>
      </c>
      <c r="V3085" s="602" t="s">
        <v>498</v>
      </c>
      <c r="W3085" s="602" t="s">
        <v>499</v>
      </c>
      <c r="X3085" s="602" t="s">
        <v>498</v>
      </c>
    </row>
    <row r="3086" spans="1:24" s="602" customFormat="1">
      <c r="A3086" s="602">
        <v>417773</v>
      </c>
      <c r="B3086" s="602" t="s">
        <v>5842</v>
      </c>
      <c r="C3086" s="602" t="s">
        <v>497</v>
      </c>
      <c r="D3086" s="602" t="s">
        <v>497</v>
      </c>
      <c r="E3086" s="602" t="s">
        <v>497</v>
      </c>
      <c r="F3086" s="602" t="s">
        <v>497</v>
      </c>
      <c r="G3086" s="602" t="s">
        <v>497</v>
      </c>
      <c r="H3086" s="602" t="s">
        <v>497</v>
      </c>
      <c r="I3086" s="602" t="s">
        <v>499</v>
      </c>
      <c r="J3086" s="602" t="s">
        <v>499</v>
      </c>
      <c r="K3086" s="602" t="s">
        <v>497</v>
      </c>
      <c r="L3086" s="602" t="s">
        <v>498</v>
      </c>
      <c r="M3086" s="602" t="s">
        <v>499</v>
      </c>
      <c r="N3086" s="602" t="s">
        <v>499</v>
      </c>
      <c r="O3086" s="602" t="s">
        <v>499</v>
      </c>
      <c r="P3086" s="602" t="s">
        <v>499</v>
      </c>
      <c r="Q3086" s="602" t="s">
        <v>498</v>
      </c>
      <c r="R3086" s="602" t="s">
        <v>498</v>
      </c>
      <c r="S3086" s="602" t="s">
        <v>498</v>
      </c>
      <c r="T3086" s="602" t="s">
        <v>499</v>
      </c>
      <c r="U3086" s="602" t="s">
        <v>498</v>
      </c>
      <c r="V3086" s="602" t="s">
        <v>499</v>
      </c>
      <c r="W3086" s="602" t="s">
        <v>498</v>
      </c>
      <c r="X3086" s="602" t="s">
        <v>498</v>
      </c>
    </row>
    <row r="3087" spans="1:24" s="602" customFormat="1">
      <c r="A3087" s="602">
        <v>411375</v>
      </c>
      <c r="B3087" s="602" t="s">
        <v>5842</v>
      </c>
      <c r="C3087" s="602" t="s">
        <v>497</v>
      </c>
      <c r="D3087" s="602" t="s">
        <v>497</v>
      </c>
      <c r="E3087" s="602" t="s">
        <v>497</v>
      </c>
      <c r="F3087" s="602" t="s">
        <v>499</v>
      </c>
      <c r="G3087" s="602" t="s">
        <v>497</v>
      </c>
      <c r="H3087" s="602" t="s">
        <v>497</v>
      </c>
      <c r="I3087" s="602" t="s">
        <v>499</v>
      </c>
      <c r="J3087" s="602" t="s">
        <v>497</v>
      </c>
      <c r="K3087" s="602" t="s">
        <v>497</v>
      </c>
      <c r="L3087" s="602" t="s">
        <v>497</v>
      </c>
      <c r="M3087" s="602" t="s">
        <v>499</v>
      </c>
      <c r="N3087" s="602" t="s">
        <v>497</v>
      </c>
      <c r="O3087" s="602" t="s">
        <v>499</v>
      </c>
      <c r="P3087" s="602" t="s">
        <v>499</v>
      </c>
      <c r="Q3087" s="602" t="s">
        <v>498</v>
      </c>
      <c r="R3087" s="602" t="s">
        <v>498</v>
      </c>
      <c r="S3087" s="602" t="s">
        <v>498</v>
      </c>
      <c r="T3087" s="602" t="s">
        <v>497</v>
      </c>
      <c r="U3087" s="602" t="s">
        <v>499</v>
      </c>
      <c r="V3087" s="602" t="s">
        <v>499</v>
      </c>
      <c r="W3087" s="602" t="s">
        <v>499</v>
      </c>
      <c r="X3087" s="602" t="s">
        <v>499</v>
      </c>
    </row>
    <row r="3088" spans="1:24" s="602" customFormat="1">
      <c r="A3088" s="602">
        <v>411908</v>
      </c>
      <c r="B3088" s="602" t="s">
        <v>5842</v>
      </c>
      <c r="C3088" s="602" t="s">
        <v>497</v>
      </c>
      <c r="D3088" s="602" t="s">
        <v>497</v>
      </c>
      <c r="E3088" s="602" t="s">
        <v>497</v>
      </c>
      <c r="F3088" s="602" t="s">
        <v>499</v>
      </c>
      <c r="G3088" s="602" t="s">
        <v>499</v>
      </c>
      <c r="H3088" s="602" t="s">
        <v>497</v>
      </c>
      <c r="I3088" s="602" t="s">
        <v>497</v>
      </c>
      <c r="J3088" s="602" t="s">
        <v>497</v>
      </c>
      <c r="K3088" s="602" t="s">
        <v>497</v>
      </c>
      <c r="L3088" s="602" t="s">
        <v>497</v>
      </c>
      <c r="M3088" s="602" t="s">
        <v>499</v>
      </c>
      <c r="N3088" s="602" t="s">
        <v>497</v>
      </c>
      <c r="O3088" s="602" t="s">
        <v>499</v>
      </c>
      <c r="P3088" s="602" t="s">
        <v>497</v>
      </c>
      <c r="Q3088" s="602" t="s">
        <v>499</v>
      </c>
      <c r="R3088" s="602" t="s">
        <v>498</v>
      </c>
      <c r="S3088" s="602" t="s">
        <v>498</v>
      </c>
      <c r="T3088" s="602" t="s">
        <v>497</v>
      </c>
      <c r="U3088" s="602" t="s">
        <v>497</v>
      </c>
      <c r="V3088" s="602" t="s">
        <v>497</v>
      </c>
      <c r="W3088" s="602" t="s">
        <v>498</v>
      </c>
      <c r="X3088" s="602" t="s">
        <v>498</v>
      </c>
    </row>
    <row r="3089" spans="1:24" s="602" customFormat="1">
      <c r="A3089" s="602">
        <v>412751</v>
      </c>
      <c r="B3089" s="602" t="s">
        <v>5842</v>
      </c>
      <c r="C3089" s="602" t="s">
        <v>497</v>
      </c>
      <c r="D3089" s="602" t="s">
        <v>497</v>
      </c>
      <c r="E3089" s="602" t="s">
        <v>497</v>
      </c>
      <c r="F3089" s="602" t="s">
        <v>499</v>
      </c>
      <c r="G3089" s="602" t="s">
        <v>499</v>
      </c>
      <c r="H3089" s="602" t="s">
        <v>497</v>
      </c>
      <c r="I3089" s="602" t="s">
        <v>497</v>
      </c>
      <c r="J3089" s="602" t="s">
        <v>499</v>
      </c>
      <c r="K3089" s="602" t="s">
        <v>497</v>
      </c>
      <c r="L3089" s="602" t="s">
        <v>498</v>
      </c>
      <c r="M3089" s="602" t="s">
        <v>497</v>
      </c>
      <c r="N3089" s="602" t="s">
        <v>497</v>
      </c>
      <c r="O3089" s="602" t="s">
        <v>497</v>
      </c>
      <c r="P3089" s="602" t="s">
        <v>499</v>
      </c>
      <c r="Q3089" s="602" t="s">
        <v>498</v>
      </c>
      <c r="R3089" s="602" t="s">
        <v>498</v>
      </c>
      <c r="S3089" s="602" t="s">
        <v>498</v>
      </c>
      <c r="T3089" s="602" t="s">
        <v>497</v>
      </c>
      <c r="U3089" s="602" t="s">
        <v>498</v>
      </c>
      <c r="V3089" s="602" t="s">
        <v>497</v>
      </c>
      <c r="W3089" s="602" t="s">
        <v>498</v>
      </c>
      <c r="X3089" s="602" t="s">
        <v>499</v>
      </c>
    </row>
    <row r="3090" spans="1:24" s="602" customFormat="1">
      <c r="A3090" s="602">
        <v>409923</v>
      </c>
      <c r="B3090" s="602" t="s">
        <v>5842</v>
      </c>
      <c r="C3090" s="602" t="s">
        <v>497</v>
      </c>
      <c r="D3090" s="602" t="s">
        <v>497</v>
      </c>
      <c r="E3090" s="602" t="s">
        <v>497</v>
      </c>
      <c r="F3090" s="602" t="s">
        <v>497</v>
      </c>
      <c r="G3090" s="602" t="s">
        <v>499</v>
      </c>
      <c r="H3090" s="602" t="s">
        <v>497</v>
      </c>
      <c r="I3090" s="602" t="s">
        <v>498</v>
      </c>
      <c r="J3090" s="602" t="s">
        <v>499</v>
      </c>
      <c r="K3090" s="602" t="s">
        <v>497</v>
      </c>
      <c r="L3090" s="602" t="s">
        <v>497</v>
      </c>
      <c r="M3090" s="602" t="s">
        <v>497</v>
      </c>
      <c r="N3090" s="602" t="s">
        <v>499</v>
      </c>
      <c r="O3090" s="602" t="s">
        <v>497</v>
      </c>
      <c r="P3090" s="602" t="s">
        <v>497</v>
      </c>
      <c r="Q3090" s="602" t="s">
        <v>498</v>
      </c>
      <c r="R3090" s="602" t="s">
        <v>498</v>
      </c>
      <c r="S3090" s="602" t="s">
        <v>498</v>
      </c>
      <c r="T3090" s="602" t="s">
        <v>497</v>
      </c>
      <c r="U3090" s="602" t="s">
        <v>499</v>
      </c>
      <c r="V3090" s="602" t="s">
        <v>497</v>
      </c>
      <c r="W3090" s="602" t="s">
        <v>498</v>
      </c>
      <c r="X3090" s="602" t="s">
        <v>498</v>
      </c>
    </row>
    <row r="3091" spans="1:24" s="602" customFormat="1">
      <c r="A3091" s="602">
        <v>410113</v>
      </c>
      <c r="B3091" s="602" t="s">
        <v>5842</v>
      </c>
      <c r="C3091" s="602" t="s">
        <v>497</v>
      </c>
      <c r="D3091" s="602" t="s">
        <v>497</v>
      </c>
      <c r="E3091" s="602" t="s">
        <v>497</v>
      </c>
      <c r="F3091" s="602" t="s">
        <v>497</v>
      </c>
      <c r="G3091" s="602" t="s">
        <v>498</v>
      </c>
      <c r="H3091" s="602" t="s">
        <v>498</v>
      </c>
      <c r="I3091" s="602" t="s">
        <v>497</v>
      </c>
      <c r="J3091" s="602" t="s">
        <v>499</v>
      </c>
      <c r="K3091" s="602" t="s">
        <v>497</v>
      </c>
      <c r="L3091" s="602" t="s">
        <v>497</v>
      </c>
      <c r="M3091" s="602" t="s">
        <v>499</v>
      </c>
      <c r="N3091" s="602" t="s">
        <v>497</v>
      </c>
      <c r="O3091" s="602" t="s">
        <v>499</v>
      </c>
      <c r="P3091" s="602" t="s">
        <v>497</v>
      </c>
      <c r="Q3091" s="602" t="s">
        <v>497</v>
      </c>
      <c r="R3091" s="602" t="s">
        <v>498</v>
      </c>
      <c r="S3091" s="602" t="s">
        <v>498</v>
      </c>
      <c r="T3091" s="602" t="s">
        <v>497</v>
      </c>
      <c r="U3091" s="602" t="s">
        <v>498</v>
      </c>
      <c r="V3091" s="602" t="s">
        <v>497</v>
      </c>
      <c r="W3091" s="602" t="s">
        <v>498</v>
      </c>
      <c r="X3091" s="602" t="s">
        <v>497</v>
      </c>
    </row>
    <row r="3092" spans="1:24" s="602" customFormat="1">
      <c r="A3092" s="602">
        <v>417433</v>
      </c>
      <c r="B3092" s="602" t="s">
        <v>5842</v>
      </c>
      <c r="C3092" s="602" t="s">
        <v>497</v>
      </c>
      <c r="D3092" s="602" t="s">
        <v>497</v>
      </c>
      <c r="E3092" s="602" t="s">
        <v>497</v>
      </c>
      <c r="F3092" s="602" t="s">
        <v>497</v>
      </c>
      <c r="G3092" s="602" t="s">
        <v>497</v>
      </c>
      <c r="H3092" s="602" t="s">
        <v>497</v>
      </c>
      <c r="I3092" s="602" t="s">
        <v>499</v>
      </c>
      <c r="J3092" s="602" t="s">
        <v>499</v>
      </c>
      <c r="K3092" s="602" t="s">
        <v>499</v>
      </c>
      <c r="L3092" s="602" t="s">
        <v>498</v>
      </c>
      <c r="M3092" s="602" t="s">
        <v>499</v>
      </c>
      <c r="N3092" s="602" t="s">
        <v>497</v>
      </c>
      <c r="O3092" s="602" t="s">
        <v>499</v>
      </c>
      <c r="P3092" s="602" t="s">
        <v>497</v>
      </c>
      <c r="Q3092" s="602" t="s">
        <v>499</v>
      </c>
      <c r="R3092" s="602" t="s">
        <v>498</v>
      </c>
      <c r="S3092" s="602" t="s">
        <v>498</v>
      </c>
      <c r="T3092" s="602" t="s">
        <v>497</v>
      </c>
      <c r="U3092" s="602" t="s">
        <v>498</v>
      </c>
      <c r="V3092" s="602" t="s">
        <v>498</v>
      </c>
      <c r="W3092" s="602" t="s">
        <v>498</v>
      </c>
      <c r="X3092" s="602" t="s">
        <v>499</v>
      </c>
    </row>
    <row r="3093" spans="1:24" s="602" customFormat="1">
      <c r="A3093" s="602">
        <v>409994</v>
      </c>
      <c r="B3093" s="602" t="s">
        <v>5842</v>
      </c>
      <c r="C3093" s="602" t="s">
        <v>497</v>
      </c>
      <c r="D3093" s="602" t="s">
        <v>497</v>
      </c>
      <c r="E3093" s="602" t="s">
        <v>497</v>
      </c>
      <c r="F3093" s="602" t="s">
        <v>499</v>
      </c>
      <c r="G3093" s="602" t="s">
        <v>499</v>
      </c>
      <c r="H3093" s="602" t="s">
        <v>499</v>
      </c>
      <c r="I3093" s="602" t="s">
        <v>497</v>
      </c>
      <c r="J3093" s="602" t="s">
        <v>499</v>
      </c>
      <c r="K3093" s="602" t="s">
        <v>499</v>
      </c>
      <c r="L3093" s="602" t="s">
        <v>497</v>
      </c>
      <c r="M3093" s="602" t="s">
        <v>499</v>
      </c>
      <c r="N3093" s="602" t="s">
        <v>497</v>
      </c>
      <c r="O3093" s="602" t="s">
        <v>497</v>
      </c>
      <c r="P3093" s="602" t="s">
        <v>499</v>
      </c>
      <c r="Q3093" s="602" t="s">
        <v>498</v>
      </c>
      <c r="R3093" s="602" t="s">
        <v>499</v>
      </c>
      <c r="S3093" s="602" t="s">
        <v>498</v>
      </c>
      <c r="T3093" s="602" t="s">
        <v>498</v>
      </c>
      <c r="U3093" s="602" t="s">
        <v>498</v>
      </c>
      <c r="V3093" s="602" t="s">
        <v>498</v>
      </c>
      <c r="W3093" s="602" t="s">
        <v>498</v>
      </c>
      <c r="X3093" s="602" t="s">
        <v>498</v>
      </c>
    </row>
    <row r="3094" spans="1:24" s="602" customFormat="1">
      <c r="A3094" s="602">
        <v>410252</v>
      </c>
      <c r="B3094" s="602" t="s">
        <v>5842</v>
      </c>
      <c r="C3094" s="602" t="s">
        <v>497</v>
      </c>
      <c r="D3094" s="602" t="s">
        <v>497</v>
      </c>
      <c r="E3094" s="602" t="s">
        <v>497</v>
      </c>
      <c r="F3094" s="602" t="s">
        <v>497</v>
      </c>
      <c r="G3094" s="602" t="s">
        <v>497</v>
      </c>
      <c r="H3094" s="602" t="s">
        <v>499</v>
      </c>
      <c r="I3094" s="602" t="s">
        <v>499</v>
      </c>
      <c r="J3094" s="602" t="s">
        <v>499</v>
      </c>
      <c r="K3094" s="602" t="s">
        <v>499</v>
      </c>
      <c r="L3094" s="602" t="s">
        <v>499</v>
      </c>
      <c r="M3094" s="602" t="s">
        <v>499</v>
      </c>
      <c r="N3094" s="602" t="s">
        <v>497</v>
      </c>
      <c r="O3094" s="602" t="s">
        <v>497</v>
      </c>
      <c r="P3094" s="602" t="s">
        <v>497</v>
      </c>
      <c r="Q3094" s="602" t="s">
        <v>497</v>
      </c>
      <c r="R3094" s="602" t="s">
        <v>497</v>
      </c>
      <c r="S3094" s="602" t="s">
        <v>498</v>
      </c>
      <c r="T3094" s="602" t="s">
        <v>499</v>
      </c>
      <c r="U3094" s="602" t="s">
        <v>499</v>
      </c>
      <c r="V3094" s="602" t="s">
        <v>499</v>
      </c>
      <c r="W3094" s="602" t="s">
        <v>499</v>
      </c>
      <c r="X3094" s="602" t="s">
        <v>499</v>
      </c>
    </row>
    <row r="3095" spans="1:24" s="602" customFormat="1">
      <c r="A3095" s="602">
        <v>409642</v>
      </c>
      <c r="B3095" s="602" t="s">
        <v>5842</v>
      </c>
      <c r="C3095" s="602" t="s">
        <v>497</v>
      </c>
      <c r="D3095" s="602" t="s">
        <v>497</v>
      </c>
      <c r="E3095" s="602" t="s">
        <v>497</v>
      </c>
      <c r="F3095" s="602" t="s">
        <v>499</v>
      </c>
      <c r="G3095" s="602" t="s">
        <v>497</v>
      </c>
      <c r="H3095" s="602" t="s">
        <v>499</v>
      </c>
      <c r="I3095" s="602" t="s">
        <v>497</v>
      </c>
      <c r="J3095" s="602" t="s">
        <v>497</v>
      </c>
      <c r="K3095" s="602" t="s">
        <v>497</v>
      </c>
      <c r="L3095" s="602" t="s">
        <v>497</v>
      </c>
      <c r="M3095" s="602" t="s">
        <v>497</v>
      </c>
      <c r="N3095" s="602" t="s">
        <v>499</v>
      </c>
      <c r="O3095" s="602" t="s">
        <v>498</v>
      </c>
      <c r="P3095" s="602" t="s">
        <v>498</v>
      </c>
      <c r="Q3095" s="602" t="s">
        <v>499</v>
      </c>
      <c r="R3095" s="602" t="s">
        <v>498</v>
      </c>
      <c r="S3095" s="602" t="s">
        <v>499</v>
      </c>
      <c r="T3095" s="602" t="s">
        <v>498</v>
      </c>
      <c r="U3095" s="602" t="s">
        <v>498</v>
      </c>
      <c r="V3095" s="602" t="s">
        <v>498</v>
      </c>
      <c r="W3095" s="602" t="s">
        <v>498</v>
      </c>
      <c r="X3095" s="602" t="s">
        <v>498</v>
      </c>
    </row>
    <row r="3096" spans="1:24" s="602" customFormat="1">
      <c r="A3096" s="602">
        <v>410219</v>
      </c>
      <c r="B3096" s="602" t="s">
        <v>5842</v>
      </c>
      <c r="C3096" s="602" t="s">
        <v>497</v>
      </c>
      <c r="D3096" s="602" t="s">
        <v>497</v>
      </c>
      <c r="E3096" s="602" t="s">
        <v>497</v>
      </c>
      <c r="F3096" s="602" t="s">
        <v>499</v>
      </c>
      <c r="G3096" s="602" t="s">
        <v>497</v>
      </c>
      <c r="H3096" s="602" t="s">
        <v>497</v>
      </c>
      <c r="I3096" s="602" t="s">
        <v>497</v>
      </c>
      <c r="J3096" s="602" t="s">
        <v>499</v>
      </c>
      <c r="K3096" s="602" t="s">
        <v>497</v>
      </c>
      <c r="L3096" s="602" t="s">
        <v>498</v>
      </c>
      <c r="M3096" s="602" t="s">
        <v>499</v>
      </c>
      <c r="N3096" s="602" t="s">
        <v>498</v>
      </c>
      <c r="O3096" s="602" t="s">
        <v>498</v>
      </c>
      <c r="P3096" s="602" t="s">
        <v>498</v>
      </c>
      <c r="Q3096" s="602" t="s">
        <v>498</v>
      </c>
      <c r="R3096" s="602" t="s">
        <v>498</v>
      </c>
      <c r="S3096" s="602" t="s">
        <v>499</v>
      </c>
      <c r="T3096" s="602" t="s">
        <v>498</v>
      </c>
      <c r="U3096" s="602" t="s">
        <v>498</v>
      </c>
      <c r="V3096" s="602" t="s">
        <v>498</v>
      </c>
      <c r="W3096" s="602" t="s">
        <v>498</v>
      </c>
      <c r="X3096" s="602" t="s">
        <v>498</v>
      </c>
    </row>
    <row r="3097" spans="1:24" s="602" customFormat="1">
      <c r="A3097" s="602">
        <v>411655</v>
      </c>
      <c r="B3097" s="602" t="s">
        <v>5842</v>
      </c>
      <c r="C3097" s="602" t="s">
        <v>497</v>
      </c>
      <c r="D3097" s="602" t="s">
        <v>497</v>
      </c>
      <c r="E3097" s="602" t="s">
        <v>497</v>
      </c>
      <c r="F3097" s="602" t="s">
        <v>499</v>
      </c>
      <c r="G3097" s="602" t="s">
        <v>497</v>
      </c>
      <c r="H3097" s="602" t="s">
        <v>497</v>
      </c>
      <c r="I3097" s="602" t="s">
        <v>497</v>
      </c>
      <c r="J3097" s="602" t="s">
        <v>499</v>
      </c>
      <c r="K3097" s="602" t="s">
        <v>498</v>
      </c>
      <c r="L3097" s="602" t="s">
        <v>499</v>
      </c>
      <c r="M3097" s="602" t="s">
        <v>497</v>
      </c>
      <c r="N3097" s="602" t="s">
        <v>499</v>
      </c>
      <c r="O3097" s="602" t="s">
        <v>499</v>
      </c>
      <c r="P3097" s="602" t="s">
        <v>499</v>
      </c>
      <c r="Q3097" s="602" t="s">
        <v>498</v>
      </c>
      <c r="R3097" s="602" t="s">
        <v>498</v>
      </c>
      <c r="S3097" s="602" t="s">
        <v>499</v>
      </c>
      <c r="T3097" s="602" t="s">
        <v>498</v>
      </c>
      <c r="U3097" s="602" t="s">
        <v>498</v>
      </c>
      <c r="V3097" s="602" t="s">
        <v>498</v>
      </c>
      <c r="W3097" s="602" t="s">
        <v>498</v>
      </c>
      <c r="X3097" s="602" t="s">
        <v>498</v>
      </c>
    </row>
    <row r="3098" spans="1:24" s="602" customFormat="1">
      <c r="A3098" s="602">
        <v>413223</v>
      </c>
      <c r="B3098" s="602" t="s">
        <v>5842</v>
      </c>
      <c r="C3098" s="602" t="s">
        <v>497</v>
      </c>
      <c r="D3098" s="602" t="s">
        <v>497</v>
      </c>
      <c r="E3098" s="602" t="s">
        <v>497</v>
      </c>
      <c r="F3098" s="602" t="s">
        <v>499</v>
      </c>
      <c r="G3098" s="602" t="s">
        <v>497</v>
      </c>
      <c r="H3098" s="602" t="s">
        <v>499</v>
      </c>
      <c r="I3098" s="602" t="s">
        <v>498</v>
      </c>
      <c r="J3098" s="602" t="s">
        <v>498</v>
      </c>
      <c r="K3098" s="602" t="s">
        <v>499</v>
      </c>
      <c r="L3098" s="602" t="s">
        <v>497</v>
      </c>
      <c r="M3098" s="602" t="s">
        <v>497</v>
      </c>
      <c r="N3098" s="602" t="s">
        <v>498</v>
      </c>
      <c r="O3098" s="602" t="s">
        <v>498</v>
      </c>
      <c r="P3098" s="602" t="s">
        <v>498</v>
      </c>
      <c r="Q3098" s="602" t="s">
        <v>498</v>
      </c>
      <c r="R3098" s="602" t="s">
        <v>498</v>
      </c>
      <c r="S3098" s="602" t="s">
        <v>499</v>
      </c>
      <c r="T3098" s="602" t="s">
        <v>498</v>
      </c>
      <c r="U3098" s="602" t="s">
        <v>498</v>
      </c>
      <c r="V3098" s="602" t="s">
        <v>498</v>
      </c>
      <c r="W3098" s="602" t="s">
        <v>498</v>
      </c>
      <c r="X3098" s="602" t="s">
        <v>498</v>
      </c>
    </row>
    <row r="3099" spans="1:24" s="602" customFormat="1">
      <c r="A3099" s="602">
        <v>413343</v>
      </c>
      <c r="B3099" s="602" t="s">
        <v>5842</v>
      </c>
      <c r="C3099" s="602" t="s">
        <v>497</v>
      </c>
      <c r="D3099" s="602" t="s">
        <v>497</v>
      </c>
      <c r="E3099" s="602" t="s">
        <v>497</v>
      </c>
      <c r="F3099" s="602" t="s">
        <v>499</v>
      </c>
      <c r="G3099" s="602" t="s">
        <v>499</v>
      </c>
      <c r="H3099" s="602" t="s">
        <v>499</v>
      </c>
      <c r="I3099" s="602" t="s">
        <v>499</v>
      </c>
      <c r="J3099" s="602" t="s">
        <v>499</v>
      </c>
      <c r="K3099" s="602" t="s">
        <v>499</v>
      </c>
      <c r="L3099" s="602" t="s">
        <v>498</v>
      </c>
      <c r="M3099" s="602" t="s">
        <v>499</v>
      </c>
      <c r="N3099" s="602" t="s">
        <v>498</v>
      </c>
      <c r="O3099" s="602" t="s">
        <v>499</v>
      </c>
      <c r="P3099" s="602" t="s">
        <v>499</v>
      </c>
      <c r="Q3099" s="602" t="s">
        <v>499</v>
      </c>
      <c r="R3099" s="602" t="s">
        <v>498</v>
      </c>
      <c r="S3099" s="602" t="s">
        <v>499</v>
      </c>
      <c r="T3099" s="602" t="s">
        <v>498</v>
      </c>
      <c r="U3099" s="602" t="s">
        <v>498</v>
      </c>
      <c r="V3099" s="602" t="s">
        <v>499</v>
      </c>
      <c r="W3099" s="602" t="s">
        <v>498</v>
      </c>
      <c r="X3099" s="602" t="s">
        <v>499</v>
      </c>
    </row>
    <row r="3100" spans="1:24" s="602" customFormat="1">
      <c r="A3100" s="602">
        <v>414295</v>
      </c>
      <c r="B3100" s="602" t="s">
        <v>5842</v>
      </c>
      <c r="C3100" s="602" t="s">
        <v>497</v>
      </c>
      <c r="D3100" s="602" t="s">
        <v>497</v>
      </c>
      <c r="E3100" s="602" t="s">
        <v>497</v>
      </c>
      <c r="F3100" s="602" t="s">
        <v>499</v>
      </c>
      <c r="G3100" s="602" t="s">
        <v>497</v>
      </c>
      <c r="H3100" s="602" t="s">
        <v>499</v>
      </c>
      <c r="I3100" s="602" t="s">
        <v>498</v>
      </c>
      <c r="J3100" s="602" t="s">
        <v>497</v>
      </c>
      <c r="K3100" s="602" t="s">
        <v>497</v>
      </c>
      <c r="L3100" s="602" t="s">
        <v>498</v>
      </c>
      <c r="M3100" s="602" t="s">
        <v>497</v>
      </c>
      <c r="N3100" s="602" t="s">
        <v>498</v>
      </c>
      <c r="O3100" s="602" t="s">
        <v>499</v>
      </c>
      <c r="P3100" s="602" t="s">
        <v>498</v>
      </c>
      <c r="Q3100" s="602" t="s">
        <v>498</v>
      </c>
      <c r="R3100" s="602" t="s">
        <v>498</v>
      </c>
      <c r="S3100" s="602" t="s">
        <v>499</v>
      </c>
      <c r="T3100" s="602" t="s">
        <v>498</v>
      </c>
      <c r="U3100" s="602" t="s">
        <v>498</v>
      </c>
      <c r="V3100" s="602" t="s">
        <v>498</v>
      </c>
      <c r="W3100" s="602" t="s">
        <v>498</v>
      </c>
      <c r="X3100" s="602" t="s">
        <v>498</v>
      </c>
    </row>
    <row r="3101" spans="1:24" s="602" customFormat="1">
      <c r="A3101" s="602">
        <v>416093</v>
      </c>
      <c r="B3101" s="602" t="s">
        <v>5842</v>
      </c>
      <c r="C3101" s="602" t="s">
        <v>497</v>
      </c>
      <c r="D3101" s="602" t="s">
        <v>497</v>
      </c>
      <c r="E3101" s="602" t="s">
        <v>497</v>
      </c>
      <c r="F3101" s="602" t="s">
        <v>499</v>
      </c>
      <c r="G3101" s="602" t="s">
        <v>497</v>
      </c>
      <c r="H3101" s="602" t="s">
        <v>497</v>
      </c>
      <c r="I3101" s="602" t="s">
        <v>497</v>
      </c>
      <c r="J3101" s="602" t="s">
        <v>497</v>
      </c>
      <c r="K3101" s="602" t="s">
        <v>497</v>
      </c>
      <c r="L3101" s="602" t="s">
        <v>499</v>
      </c>
      <c r="M3101" s="602" t="s">
        <v>497</v>
      </c>
      <c r="N3101" s="602" t="s">
        <v>498</v>
      </c>
      <c r="O3101" s="602" t="s">
        <v>498</v>
      </c>
      <c r="P3101" s="602" t="s">
        <v>499</v>
      </c>
      <c r="Q3101" s="602" t="s">
        <v>498</v>
      </c>
      <c r="R3101" s="602" t="s">
        <v>498</v>
      </c>
      <c r="S3101" s="602" t="s">
        <v>499</v>
      </c>
      <c r="T3101" s="602" t="s">
        <v>498</v>
      </c>
      <c r="U3101" s="602" t="s">
        <v>498</v>
      </c>
      <c r="V3101" s="602" t="s">
        <v>498</v>
      </c>
      <c r="W3101" s="602" t="s">
        <v>498</v>
      </c>
      <c r="X3101" s="602" t="s">
        <v>498</v>
      </c>
    </row>
    <row r="3102" spans="1:24" s="602" customFormat="1">
      <c r="A3102" s="602">
        <v>417510</v>
      </c>
      <c r="B3102" s="602" t="s">
        <v>5842</v>
      </c>
      <c r="C3102" s="602" t="s">
        <v>497</v>
      </c>
      <c r="D3102" s="602" t="s">
        <v>497</v>
      </c>
      <c r="E3102" s="602" t="s">
        <v>497</v>
      </c>
      <c r="F3102" s="602" t="s">
        <v>499</v>
      </c>
      <c r="G3102" s="602" t="s">
        <v>497</v>
      </c>
      <c r="H3102" s="602" t="s">
        <v>499</v>
      </c>
      <c r="I3102" s="602" t="s">
        <v>497</v>
      </c>
      <c r="J3102" s="602" t="s">
        <v>498</v>
      </c>
      <c r="K3102" s="602" t="s">
        <v>499</v>
      </c>
      <c r="L3102" s="602" t="s">
        <v>498</v>
      </c>
      <c r="M3102" s="602" t="s">
        <v>499</v>
      </c>
      <c r="N3102" s="602" t="s">
        <v>497</v>
      </c>
      <c r="O3102" s="602" t="s">
        <v>499</v>
      </c>
      <c r="P3102" s="602" t="s">
        <v>498</v>
      </c>
      <c r="Q3102" s="602" t="s">
        <v>499</v>
      </c>
      <c r="R3102" s="602" t="s">
        <v>498</v>
      </c>
      <c r="S3102" s="602" t="s">
        <v>499</v>
      </c>
      <c r="T3102" s="602" t="s">
        <v>498</v>
      </c>
      <c r="U3102" s="602" t="s">
        <v>498</v>
      </c>
      <c r="V3102" s="602" t="s">
        <v>498</v>
      </c>
      <c r="W3102" s="602" t="s">
        <v>498</v>
      </c>
      <c r="X3102" s="602" t="s">
        <v>498</v>
      </c>
    </row>
    <row r="3103" spans="1:24" s="602" customFormat="1">
      <c r="A3103" s="602">
        <v>412102</v>
      </c>
      <c r="B3103" s="602" t="s">
        <v>5842</v>
      </c>
      <c r="C3103" s="602" t="s">
        <v>497</v>
      </c>
      <c r="D3103" s="602" t="s">
        <v>497</v>
      </c>
      <c r="E3103" s="602" t="s">
        <v>497</v>
      </c>
      <c r="F3103" s="602" t="s">
        <v>497</v>
      </c>
      <c r="G3103" s="602" t="s">
        <v>499</v>
      </c>
      <c r="H3103" s="602" t="s">
        <v>497</v>
      </c>
      <c r="I3103" s="602" t="s">
        <v>499</v>
      </c>
      <c r="J3103" s="602" t="s">
        <v>499</v>
      </c>
      <c r="K3103" s="602" t="s">
        <v>497</v>
      </c>
      <c r="L3103" s="602" t="s">
        <v>497</v>
      </c>
      <c r="M3103" s="602" t="s">
        <v>497</v>
      </c>
      <c r="N3103" s="602" t="s">
        <v>498</v>
      </c>
      <c r="O3103" s="602" t="s">
        <v>499</v>
      </c>
      <c r="P3103" s="602" t="s">
        <v>498</v>
      </c>
      <c r="Q3103" s="602" t="s">
        <v>499</v>
      </c>
      <c r="R3103" s="602" t="s">
        <v>498</v>
      </c>
      <c r="S3103" s="602" t="s">
        <v>499</v>
      </c>
      <c r="T3103" s="602" t="s">
        <v>498</v>
      </c>
      <c r="U3103" s="602" t="s">
        <v>498</v>
      </c>
      <c r="V3103" s="602" t="s">
        <v>498</v>
      </c>
      <c r="W3103" s="602" t="s">
        <v>498</v>
      </c>
      <c r="X3103" s="602" t="s">
        <v>498</v>
      </c>
    </row>
    <row r="3104" spans="1:24" s="602" customFormat="1">
      <c r="A3104" s="602">
        <v>412756</v>
      </c>
      <c r="B3104" s="602" t="s">
        <v>5842</v>
      </c>
      <c r="C3104" s="602" t="s">
        <v>497</v>
      </c>
      <c r="D3104" s="602" t="s">
        <v>497</v>
      </c>
      <c r="E3104" s="602" t="s">
        <v>497</v>
      </c>
      <c r="F3104" s="602" t="s">
        <v>497</v>
      </c>
      <c r="G3104" s="602" t="s">
        <v>499</v>
      </c>
      <c r="H3104" s="602" t="s">
        <v>499</v>
      </c>
      <c r="I3104" s="602" t="s">
        <v>499</v>
      </c>
      <c r="J3104" s="602" t="s">
        <v>499</v>
      </c>
      <c r="K3104" s="602" t="s">
        <v>498</v>
      </c>
      <c r="L3104" s="602" t="s">
        <v>499</v>
      </c>
      <c r="M3104" s="602" t="s">
        <v>499</v>
      </c>
      <c r="N3104" s="602" t="s">
        <v>499</v>
      </c>
      <c r="O3104" s="602" t="s">
        <v>498</v>
      </c>
      <c r="P3104" s="602" t="s">
        <v>498</v>
      </c>
      <c r="Q3104" s="602" t="s">
        <v>498</v>
      </c>
      <c r="R3104" s="602" t="s">
        <v>498</v>
      </c>
      <c r="S3104" s="602" t="s">
        <v>499</v>
      </c>
      <c r="T3104" s="602" t="s">
        <v>498</v>
      </c>
      <c r="U3104" s="602" t="s">
        <v>498</v>
      </c>
      <c r="V3104" s="602" t="s">
        <v>498</v>
      </c>
      <c r="W3104" s="602" t="s">
        <v>498</v>
      </c>
      <c r="X3104" s="602" t="s">
        <v>498</v>
      </c>
    </row>
    <row r="3105" spans="1:24" s="602" customFormat="1">
      <c r="A3105" s="602">
        <v>413417</v>
      </c>
      <c r="B3105" s="602" t="s">
        <v>5842</v>
      </c>
      <c r="C3105" s="602" t="s">
        <v>497</v>
      </c>
      <c r="D3105" s="602" t="s">
        <v>497</v>
      </c>
      <c r="E3105" s="602" t="s">
        <v>497</v>
      </c>
      <c r="F3105" s="602" t="s">
        <v>497</v>
      </c>
      <c r="G3105" s="602" t="s">
        <v>497</v>
      </c>
      <c r="H3105" s="602" t="s">
        <v>497</v>
      </c>
      <c r="I3105" s="602" t="s">
        <v>499</v>
      </c>
      <c r="J3105" s="602" t="s">
        <v>497</v>
      </c>
      <c r="K3105" s="602" t="s">
        <v>499</v>
      </c>
      <c r="L3105" s="602" t="s">
        <v>498</v>
      </c>
      <c r="M3105" s="602" t="s">
        <v>499</v>
      </c>
      <c r="N3105" s="602" t="s">
        <v>498</v>
      </c>
      <c r="O3105" s="602" t="s">
        <v>499</v>
      </c>
      <c r="P3105" s="602" t="s">
        <v>498</v>
      </c>
      <c r="Q3105" s="602" t="s">
        <v>499</v>
      </c>
      <c r="R3105" s="602" t="s">
        <v>498</v>
      </c>
      <c r="S3105" s="602" t="s">
        <v>499</v>
      </c>
      <c r="T3105" s="602" t="s">
        <v>498</v>
      </c>
      <c r="U3105" s="602" t="s">
        <v>498</v>
      </c>
      <c r="V3105" s="602" t="s">
        <v>498</v>
      </c>
      <c r="W3105" s="602" t="s">
        <v>498</v>
      </c>
      <c r="X3105" s="602" t="s">
        <v>498</v>
      </c>
    </row>
    <row r="3106" spans="1:24" s="602" customFormat="1">
      <c r="A3106" s="602">
        <v>413618</v>
      </c>
      <c r="B3106" s="602" t="s">
        <v>5842</v>
      </c>
      <c r="C3106" s="602" t="s">
        <v>497</v>
      </c>
      <c r="D3106" s="602" t="s">
        <v>497</v>
      </c>
      <c r="E3106" s="602" t="s">
        <v>497</v>
      </c>
      <c r="F3106" s="602" t="s">
        <v>497</v>
      </c>
      <c r="G3106" s="602" t="s">
        <v>497</v>
      </c>
      <c r="H3106" s="602" t="s">
        <v>499</v>
      </c>
      <c r="I3106" s="602" t="s">
        <v>498</v>
      </c>
      <c r="J3106" s="602" t="s">
        <v>499</v>
      </c>
      <c r="K3106" s="602" t="s">
        <v>499</v>
      </c>
      <c r="L3106" s="602" t="s">
        <v>498</v>
      </c>
      <c r="M3106" s="602" t="s">
        <v>497</v>
      </c>
      <c r="N3106" s="602" t="s">
        <v>498</v>
      </c>
      <c r="O3106" s="602" t="s">
        <v>499</v>
      </c>
      <c r="P3106" s="602" t="s">
        <v>499</v>
      </c>
      <c r="Q3106" s="602" t="s">
        <v>498</v>
      </c>
      <c r="R3106" s="602" t="s">
        <v>498</v>
      </c>
      <c r="S3106" s="602" t="s">
        <v>499</v>
      </c>
      <c r="T3106" s="602" t="s">
        <v>498</v>
      </c>
      <c r="U3106" s="602" t="s">
        <v>498</v>
      </c>
      <c r="V3106" s="602" t="s">
        <v>498</v>
      </c>
      <c r="W3106" s="602" t="s">
        <v>498</v>
      </c>
      <c r="X3106" s="602" t="s">
        <v>498</v>
      </c>
    </row>
    <row r="3107" spans="1:24" s="602" customFormat="1">
      <c r="A3107" s="602">
        <v>413674</v>
      </c>
      <c r="B3107" s="602" t="s">
        <v>5842</v>
      </c>
      <c r="C3107" s="602" t="s">
        <v>497</v>
      </c>
      <c r="D3107" s="602" t="s">
        <v>497</v>
      </c>
      <c r="E3107" s="602" t="s">
        <v>497</v>
      </c>
      <c r="F3107" s="602" t="s">
        <v>497</v>
      </c>
      <c r="G3107" s="602" t="s">
        <v>497</v>
      </c>
      <c r="H3107" s="602" t="s">
        <v>497</v>
      </c>
      <c r="I3107" s="602" t="s">
        <v>499</v>
      </c>
      <c r="J3107" s="602" t="s">
        <v>497</v>
      </c>
      <c r="K3107" s="602" t="s">
        <v>499</v>
      </c>
      <c r="L3107" s="602" t="s">
        <v>498</v>
      </c>
      <c r="M3107" s="602" t="s">
        <v>497</v>
      </c>
      <c r="N3107" s="602" t="s">
        <v>498</v>
      </c>
      <c r="O3107" s="602" t="s">
        <v>499</v>
      </c>
      <c r="P3107" s="602" t="s">
        <v>499</v>
      </c>
      <c r="Q3107" s="602" t="s">
        <v>499</v>
      </c>
      <c r="R3107" s="602" t="s">
        <v>498</v>
      </c>
      <c r="S3107" s="602" t="s">
        <v>499</v>
      </c>
      <c r="T3107" s="602" t="s">
        <v>498</v>
      </c>
      <c r="U3107" s="602" t="s">
        <v>498</v>
      </c>
      <c r="V3107" s="602" t="s">
        <v>498</v>
      </c>
      <c r="W3107" s="602" t="s">
        <v>498</v>
      </c>
      <c r="X3107" s="602" t="s">
        <v>499</v>
      </c>
    </row>
    <row r="3108" spans="1:24" s="602" customFormat="1">
      <c r="A3108" s="602">
        <v>414347</v>
      </c>
      <c r="B3108" s="602" t="s">
        <v>5842</v>
      </c>
      <c r="C3108" s="602" t="s">
        <v>497</v>
      </c>
      <c r="D3108" s="602" t="s">
        <v>497</v>
      </c>
      <c r="E3108" s="602" t="s">
        <v>497</v>
      </c>
      <c r="F3108" s="602" t="s">
        <v>497</v>
      </c>
      <c r="G3108" s="602" t="s">
        <v>497</v>
      </c>
      <c r="H3108" s="602" t="s">
        <v>497</v>
      </c>
      <c r="I3108" s="602" t="s">
        <v>499</v>
      </c>
      <c r="J3108" s="602" t="s">
        <v>497</v>
      </c>
      <c r="K3108" s="602" t="s">
        <v>497</v>
      </c>
      <c r="L3108" s="602" t="s">
        <v>498</v>
      </c>
      <c r="M3108" s="602" t="s">
        <v>497</v>
      </c>
      <c r="N3108" s="602" t="s">
        <v>498</v>
      </c>
      <c r="O3108" s="602" t="s">
        <v>498</v>
      </c>
      <c r="P3108" s="602" t="s">
        <v>499</v>
      </c>
      <c r="Q3108" s="602" t="s">
        <v>498</v>
      </c>
      <c r="R3108" s="602" t="s">
        <v>498</v>
      </c>
      <c r="S3108" s="602" t="s">
        <v>499</v>
      </c>
      <c r="T3108" s="602" t="s">
        <v>498</v>
      </c>
      <c r="U3108" s="602" t="s">
        <v>499</v>
      </c>
      <c r="V3108" s="602" t="s">
        <v>499</v>
      </c>
      <c r="W3108" s="602" t="s">
        <v>498</v>
      </c>
      <c r="X3108" s="602" t="s">
        <v>498</v>
      </c>
    </row>
    <row r="3109" spans="1:24" s="602" customFormat="1">
      <c r="A3109" s="602">
        <v>415068</v>
      </c>
      <c r="B3109" s="602" t="s">
        <v>5842</v>
      </c>
      <c r="C3109" s="602" t="s">
        <v>497</v>
      </c>
      <c r="D3109" s="602" t="s">
        <v>497</v>
      </c>
      <c r="E3109" s="602" t="s">
        <v>497</v>
      </c>
      <c r="F3109" s="602" t="s">
        <v>497</v>
      </c>
      <c r="G3109" s="602" t="s">
        <v>497</v>
      </c>
      <c r="H3109" s="602" t="s">
        <v>499</v>
      </c>
      <c r="I3109" s="602" t="s">
        <v>499</v>
      </c>
      <c r="J3109" s="602" t="s">
        <v>497</v>
      </c>
      <c r="K3109" s="602" t="s">
        <v>497</v>
      </c>
      <c r="L3109" s="602" t="s">
        <v>499</v>
      </c>
      <c r="M3109" s="602" t="s">
        <v>497</v>
      </c>
      <c r="N3109" s="602" t="s">
        <v>499</v>
      </c>
      <c r="O3109" s="602" t="s">
        <v>499</v>
      </c>
      <c r="P3109" s="602" t="s">
        <v>498</v>
      </c>
      <c r="Q3109" s="602" t="s">
        <v>499</v>
      </c>
      <c r="R3109" s="602" t="s">
        <v>498</v>
      </c>
      <c r="S3109" s="602" t="s">
        <v>499</v>
      </c>
      <c r="T3109" s="602" t="s">
        <v>498</v>
      </c>
      <c r="U3109" s="602" t="s">
        <v>498</v>
      </c>
      <c r="V3109" s="602" t="s">
        <v>498</v>
      </c>
      <c r="W3109" s="602" t="s">
        <v>498</v>
      </c>
      <c r="X3109" s="602" t="s">
        <v>498</v>
      </c>
    </row>
    <row r="3110" spans="1:24" s="602" customFormat="1">
      <c r="A3110" s="602">
        <v>413148</v>
      </c>
      <c r="B3110" s="602" t="s">
        <v>5842</v>
      </c>
      <c r="C3110" s="602" t="s">
        <v>497</v>
      </c>
      <c r="D3110" s="602" t="s">
        <v>497</v>
      </c>
      <c r="E3110" s="602" t="s">
        <v>497</v>
      </c>
      <c r="F3110" s="602" t="s">
        <v>499</v>
      </c>
      <c r="G3110" s="602" t="s">
        <v>499</v>
      </c>
      <c r="H3110" s="602" t="s">
        <v>499</v>
      </c>
      <c r="I3110" s="602" t="s">
        <v>497</v>
      </c>
      <c r="J3110" s="602" t="s">
        <v>498</v>
      </c>
      <c r="K3110" s="602" t="s">
        <v>499</v>
      </c>
      <c r="L3110" s="602" t="s">
        <v>498</v>
      </c>
      <c r="M3110" s="602" t="s">
        <v>497</v>
      </c>
      <c r="N3110" s="602" t="s">
        <v>499</v>
      </c>
      <c r="O3110" s="602" t="s">
        <v>497</v>
      </c>
      <c r="P3110" s="602" t="s">
        <v>498</v>
      </c>
      <c r="Q3110" s="602" t="s">
        <v>498</v>
      </c>
      <c r="R3110" s="602" t="s">
        <v>498</v>
      </c>
      <c r="S3110" s="602" t="s">
        <v>499</v>
      </c>
      <c r="T3110" s="602" t="s">
        <v>499</v>
      </c>
      <c r="U3110" s="602" t="s">
        <v>498</v>
      </c>
      <c r="V3110" s="602" t="s">
        <v>498</v>
      </c>
      <c r="W3110" s="602" t="s">
        <v>498</v>
      </c>
      <c r="X3110" s="602" t="s">
        <v>498</v>
      </c>
    </row>
    <row r="3111" spans="1:24" s="602" customFormat="1">
      <c r="A3111" s="602">
        <v>409360</v>
      </c>
      <c r="B3111" s="602" t="s">
        <v>5842</v>
      </c>
      <c r="C3111" s="602" t="s">
        <v>497</v>
      </c>
      <c r="D3111" s="602" t="s">
        <v>497</v>
      </c>
      <c r="E3111" s="602" t="s">
        <v>497</v>
      </c>
      <c r="F3111" s="602" t="s">
        <v>497</v>
      </c>
      <c r="G3111" s="602" t="s">
        <v>497</v>
      </c>
      <c r="H3111" s="602" t="s">
        <v>499</v>
      </c>
      <c r="I3111" s="602" t="s">
        <v>498</v>
      </c>
      <c r="J3111" s="602" t="s">
        <v>498</v>
      </c>
      <c r="K3111" s="602" t="s">
        <v>497</v>
      </c>
      <c r="L3111" s="602" t="s">
        <v>499</v>
      </c>
      <c r="M3111" s="602" t="s">
        <v>498</v>
      </c>
      <c r="N3111" s="602" t="s">
        <v>499</v>
      </c>
      <c r="O3111" s="602" t="s">
        <v>499</v>
      </c>
      <c r="P3111" s="602" t="s">
        <v>497</v>
      </c>
      <c r="Q3111" s="602" t="s">
        <v>497</v>
      </c>
      <c r="R3111" s="602" t="s">
        <v>498</v>
      </c>
      <c r="S3111" s="602" t="s">
        <v>499</v>
      </c>
      <c r="T3111" s="602" t="s">
        <v>499</v>
      </c>
      <c r="U3111" s="602" t="s">
        <v>497</v>
      </c>
      <c r="V3111" s="602" t="s">
        <v>499</v>
      </c>
      <c r="W3111" s="602" t="s">
        <v>498</v>
      </c>
      <c r="X3111" s="602" t="s">
        <v>498</v>
      </c>
    </row>
    <row r="3112" spans="1:24" s="602" customFormat="1">
      <c r="A3112" s="602">
        <v>417107</v>
      </c>
      <c r="B3112" s="602" t="s">
        <v>5842</v>
      </c>
      <c r="C3112" s="602" t="s">
        <v>497</v>
      </c>
      <c r="D3112" s="602" t="s">
        <v>497</v>
      </c>
      <c r="E3112" s="602" t="s">
        <v>497</v>
      </c>
      <c r="F3112" s="602" t="s">
        <v>497</v>
      </c>
      <c r="G3112" s="602" t="s">
        <v>497</v>
      </c>
      <c r="H3112" s="602" t="s">
        <v>499</v>
      </c>
      <c r="I3112" s="602" t="s">
        <v>499</v>
      </c>
      <c r="J3112" s="602" t="s">
        <v>499</v>
      </c>
      <c r="K3112" s="602" t="s">
        <v>497</v>
      </c>
      <c r="L3112" s="602" t="s">
        <v>498</v>
      </c>
      <c r="M3112" s="602" t="s">
        <v>497</v>
      </c>
      <c r="N3112" s="602" t="s">
        <v>499</v>
      </c>
      <c r="O3112" s="602" t="s">
        <v>499</v>
      </c>
      <c r="P3112" s="602" t="s">
        <v>497</v>
      </c>
      <c r="Q3112" s="602" t="s">
        <v>497</v>
      </c>
      <c r="R3112" s="602" t="s">
        <v>498</v>
      </c>
      <c r="S3112" s="602" t="s">
        <v>499</v>
      </c>
      <c r="T3112" s="602" t="s">
        <v>499</v>
      </c>
      <c r="U3112" s="602" t="s">
        <v>497</v>
      </c>
      <c r="V3112" s="602" t="s">
        <v>499</v>
      </c>
      <c r="W3112" s="602" t="s">
        <v>497</v>
      </c>
      <c r="X3112" s="602" t="s">
        <v>499</v>
      </c>
    </row>
    <row r="3113" spans="1:24" s="602" customFormat="1">
      <c r="A3113" s="602">
        <v>410079</v>
      </c>
      <c r="B3113" s="602" t="s">
        <v>5842</v>
      </c>
      <c r="C3113" s="602" t="s">
        <v>497</v>
      </c>
      <c r="D3113" s="602" t="s">
        <v>497</v>
      </c>
      <c r="E3113" s="602" t="s">
        <v>497</v>
      </c>
      <c r="F3113" s="602" t="s">
        <v>499</v>
      </c>
      <c r="G3113" s="602" t="s">
        <v>499</v>
      </c>
      <c r="H3113" s="602" t="s">
        <v>499</v>
      </c>
      <c r="I3113" s="602" t="s">
        <v>497</v>
      </c>
      <c r="J3113" s="602" t="s">
        <v>497</v>
      </c>
      <c r="K3113" s="602" t="s">
        <v>497</v>
      </c>
      <c r="L3113" s="602" t="s">
        <v>497</v>
      </c>
      <c r="M3113" s="602" t="s">
        <v>499</v>
      </c>
      <c r="N3113" s="602" t="s">
        <v>497</v>
      </c>
      <c r="O3113" s="602" t="s">
        <v>497</v>
      </c>
      <c r="P3113" s="602" t="s">
        <v>499</v>
      </c>
      <c r="Q3113" s="602" t="s">
        <v>499</v>
      </c>
      <c r="R3113" s="602" t="s">
        <v>498</v>
      </c>
      <c r="S3113" s="602" t="s">
        <v>499</v>
      </c>
      <c r="T3113" s="602" t="s">
        <v>497</v>
      </c>
      <c r="U3113" s="602" t="s">
        <v>497</v>
      </c>
      <c r="V3113" s="602" t="s">
        <v>497</v>
      </c>
      <c r="W3113" s="602" t="s">
        <v>499</v>
      </c>
      <c r="X3113" s="602" t="s">
        <v>499</v>
      </c>
    </row>
    <row r="3114" spans="1:24" s="602" customFormat="1">
      <c r="A3114" s="602">
        <v>414623</v>
      </c>
      <c r="B3114" s="602" t="s">
        <v>5842</v>
      </c>
      <c r="C3114" s="602" t="s">
        <v>497</v>
      </c>
      <c r="D3114" s="602" t="s">
        <v>497</v>
      </c>
      <c r="E3114" s="602" t="s">
        <v>497</v>
      </c>
      <c r="F3114" s="602" t="s">
        <v>497</v>
      </c>
      <c r="G3114" s="602" t="s">
        <v>497</v>
      </c>
      <c r="H3114" s="602" t="s">
        <v>499</v>
      </c>
      <c r="I3114" s="602" t="s">
        <v>497</v>
      </c>
      <c r="J3114" s="602" t="s">
        <v>497</v>
      </c>
      <c r="K3114" s="602" t="s">
        <v>499</v>
      </c>
      <c r="L3114" s="602" t="s">
        <v>499</v>
      </c>
      <c r="M3114" s="602" t="s">
        <v>497</v>
      </c>
      <c r="N3114" s="602" t="s">
        <v>499</v>
      </c>
      <c r="O3114" s="602" t="s">
        <v>499</v>
      </c>
      <c r="P3114" s="602" t="s">
        <v>497</v>
      </c>
      <c r="Q3114" s="602" t="s">
        <v>499</v>
      </c>
      <c r="R3114" s="602" t="s">
        <v>498</v>
      </c>
      <c r="S3114" s="602" t="s">
        <v>499</v>
      </c>
      <c r="T3114" s="602" t="s">
        <v>497</v>
      </c>
      <c r="U3114" s="602" t="s">
        <v>499</v>
      </c>
      <c r="V3114" s="602" t="s">
        <v>499</v>
      </c>
      <c r="W3114" s="602" t="s">
        <v>497</v>
      </c>
      <c r="X3114" s="602" t="s">
        <v>499</v>
      </c>
    </row>
    <row r="3115" spans="1:24" s="602" customFormat="1">
      <c r="A3115" s="602">
        <v>416913</v>
      </c>
      <c r="B3115" s="602" t="s">
        <v>5842</v>
      </c>
      <c r="C3115" s="602" t="s">
        <v>497</v>
      </c>
      <c r="D3115" s="602" t="s">
        <v>497</v>
      </c>
      <c r="E3115" s="602" t="s">
        <v>497</v>
      </c>
      <c r="F3115" s="602" t="s">
        <v>497</v>
      </c>
      <c r="G3115" s="602" t="s">
        <v>497</v>
      </c>
      <c r="H3115" s="602" t="s">
        <v>497</v>
      </c>
      <c r="I3115" s="602" t="s">
        <v>497</v>
      </c>
      <c r="J3115" s="602" t="s">
        <v>499</v>
      </c>
      <c r="K3115" s="602" t="s">
        <v>497</v>
      </c>
      <c r="L3115" s="602" t="s">
        <v>499</v>
      </c>
      <c r="M3115" s="602" t="s">
        <v>497</v>
      </c>
      <c r="N3115" s="602" t="s">
        <v>499</v>
      </c>
      <c r="O3115" s="602" t="s">
        <v>497</v>
      </c>
      <c r="P3115" s="602" t="s">
        <v>497</v>
      </c>
      <c r="Q3115" s="602" t="s">
        <v>498</v>
      </c>
      <c r="R3115" s="602" t="s">
        <v>498</v>
      </c>
      <c r="S3115" s="602" t="s">
        <v>499</v>
      </c>
      <c r="T3115" s="602" t="s">
        <v>497</v>
      </c>
      <c r="U3115" s="602" t="s">
        <v>498</v>
      </c>
      <c r="V3115" s="602" t="s">
        <v>499</v>
      </c>
      <c r="W3115" s="602" t="s">
        <v>498</v>
      </c>
      <c r="X3115" s="602" t="s">
        <v>497</v>
      </c>
    </row>
    <row r="3116" spans="1:24" s="602" customFormat="1">
      <c r="A3116" s="602">
        <v>411849</v>
      </c>
      <c r="B3116" s="602" t="s">
        <v>5842</v>
      </c>
      <c r="C3116" s="602" t="s">
        <v>497</v>
      </c>
      <c r="D3116" s="602" t="s">
        <v>497</v>
      </c>
      <c r="E3116" s="602" t="s">
        <v>497</v>
      </c>
      <c r="F3116" s="602" t="s">
        <v>499</v>
      </c>
      <c r="G3116" s="602" t="s">
        <v>497</v>
      </c>
      <c r="H3116" s="602" t="s">
        <v>499</v>
      </c>
      <c r="I3116" s="602" t="s">
        <v>497</v>
      </c>
      <c r="J3116" s="602" t="s">
        <v>499</v>
      </c>
      <c r="K3116" s="602" t="s">
        <v>497</v>
      </c>
      <c r="L3116" s="602" t="s">
        <v>497</v>
      </c>
      <c r="M3116" s="602" t="s">
        <v>497</v>
      </c>
      <c r="N3116" s="602" t="s">
        <v>497</v>
      </c>
      <c r="O3116" s="602" t="s">
        <v>499</v>
      </c>
      <c r="P3116" s="602" t="s">
        <v>499</v>
      </c>
      <c r="Q3116" s="602" t="s">
        <v>499</v>
      </c>
      <c r="R3116" s="602" t="s">
        <v>499</v>
      </c>
      <c r="S3116" s="602" t="s">
        <v>499</v>
      </c>
      <c r="T3116" s="602" t="s">
        <v>498</v>
      </c>
      <c r="U3116" s="602" t="s">
        <v>497</v>
      </c>
      <c r="V3116" s="602" t="s">
        <v>499</v>
      </c>
      <c r="W3116" s="602" t="s">
        <v>498</v>
      </c>
      <c r="X3116" s="602" t="s">
        <v>497</v>
      </c>
    </row>
    <row r="3117" spans="1:24" s="602" customFormat="1">
      <c r="A3117" s="602">
        <v>413220</v>
      </c>
      <c r="B3117" s="602" t="s">
        <v>5842</v>
      </c>
      <c r="C3117" s="602" t="s">
        <v>497</v>
      </c>
      <c r="D3117" s="602" t="s">
        <v>497</v>
      </c>
      <c r="E3117" s="602" t="s">
        <v>497</v>
      </c>
      <c r="F3117" s="602" t="s">
        <v>499</v>
      </c>
      <c r="G3117" s="602" t="s">
        <v>498</v>
      </c>
      <c r="H3117" s="602" t="s">
        <v>499</v>
      </c>
      <c r="I3117" s="602" t="s">
        <v>499</v>
      </c>
      <c r="J3117" s="602" t="s">
        <v>499</v>
      </c>
      <c r="K3117" s="602" t="s">
        <v>497</v>
      </c>
      <c r="L3117" s="602" t="s">
        <v>497</v>
      </c>
      <c r="M3117" s="602" t="s">
        <v>499</v>
      </c>
      <c r="N3117" s="602" t="s">
        <v>498</v>
      </c>
      <c r="O3117" s="602" t="s">
        <v>497</v>
      </c>
      <c r="P3117" s="602" t="s">
        <v>498</v>
      </c>
      <c r="Q3117" s="602" t="s">
        <v>499</v>
      </c>
      <c r="R3117" s="602" t="s">
        <v>499</v>
      </c>
      <c r="S3117" s="602" t="s">
        <v>499</v>
      </c>
      <c r="T3117" s="602" t="s">
        <v>498</v>
      </c>
      <c r="U3117" s="602" t="s">
        <v>498</v>
      </c>
      <c r="V3117" s="602" t="s">
        <v>498</v>
      </c>
      <c r="W3117" s="602" t="s">
        <v>498</v>
      </c>
      <c r="X3117" s="602" t="s">
        <v>498</v>
      </c>
    </row>
    <row r="3118" spans="1:24" s="602" customFormat="1">
      <c r="A3118" s="602">
        <v>413240</v>
      </c>
      <c r="B3118" s="602" t="s">
        <v>5842</v>
      </c>
      <c r="C3118" s="602" t="s">
        <v>497</v>
      </c>
      <c r="D3118" s="602" t="s">
        <v>497</v>
      </c>
      <c r="E3118" s="602" t="s">
        <v>497</v>
      </c>
      <c r="F3118" s="602" t="s">
        <v>499</v>
      </c>
      <c r="G3118" s="602" t="s">
        <v>497</v>
      </c>
      <c r="H3118" s="602" t="s">
        <v>497</v>
      </c>
      <c r="I3118" s="602" t="s">
        <v>498</v>
      </c>
      <c r="J3118" s="602" t="s">
        <v>499</v>
      </c>
      <c r="K3118" s="602" t="s">
        <v>497</v>
      </c>
      <c r="L3118" s="602" t="s">
        <v>497</v>
      </c>
      <c r="M3118" s="602" t="s">
        <v>497</v>
      </c>
      <c r="N3118" s="602" t="s">
        <v>499</v>
      </c>
      <c r="O3118" s="602" t="s">
        <v>497</v>
      </c>
      <c r="P3118" s="602" t="s">
        <v>499</v>
      </c>
      <c r="Q3118" s="602" t="s">
        <v>497</v>
      </c>
      <c r="R3118" s="602" t="s">
        <v>499</v>
      </c>
      <c r="S3118" s="602" t="s">
        <v>499</v>
      </c>
      <c r="T3118" s="602" t="s">
        <v>498</v>
      </c>
      <c r="U3118" s="602" t="s">
        <v>498</v>
      </c>
      <c r="V3118" s="602" t="s">
        <v>499</v>
      </c>
      <c r="W3118" s="602" t="s">
        <v>499</v>
      </c>
      <c r="X3118" s="602" t="s">
        <v>498</v>
      </c>
    </row>
    <row r="3119" spans="1:24" s="602" customFormat="1">
      <c r="A3119" s="602">
        <v>410503</v>
      </c>
      <c r="B3119" s="602" t="s">
        <v>5842</v>
      </c>
      <c r="C3119" s="602" t="s">
        <v>497</v>
      </c>
      <c r="D3119" s="602" t="s">
        <v>497</v>
      </c>
      <c r="E3119" s="602" t="s">
        <v>497</v>
      </c>
      <c r="F3119" s="602" t="s">
        <v>497</v>
      </c>
      <c r="G3119" s="602" t="s">
        <v>497</v>
      </c>
      <c r="H3119" s="602" t="s">
        <v>497</v>
      </c>
      <c r="I3119" s="602" t="s">
        <v>497</v>
      </c>
      <c r="J3119" s="602" t="s">
        <v>497</v>
      </c>
      <c r="K3119" s="602" t="s">
        <v>497</v>
      </c>
      <c r="L3119" s="602" t="s">
        <v>499</v>
      </c>
      <c r="M3119" s="602" t="s">
        <v>499</v>
      </c>
      <c r="N3119" s="602" t="s">
        <v>499</v>
      </c>
      <c r="O3119" s="602" t="s">
        <v>499</v>
      </c>
      <c r="P3119" s="602" t="s">
        <v>499</v>
      </c>
      <c r="Q3119" s="602" t="s">
        <v>499</v>
      </c>
      <c r="R3119" s="602" t="s">
        <v>499</v>
      </c>
      <c r="S3119" s="602" t="s">
        <v>499</v>
      </c>
      <c r="T3119" s="602" t="s">
        <v>498</v>
      </c>
      <c r="U3119" s="602" t="s">
        <v>498</v>
      </c>
      <c r="V3119" s="602" t="s">
        <v>498</v>
      </c>
      <c r="W3119" s="602" t="s">
        <v>498</v>
      </c>
      <c r="X3119" s="602" t="s">
        <v>498</v>
      </c>
    </row>
    <row r="3120" spans="1:24" s="602" customFormat="1">
      <c r="A3120" s="602">
        <v>413380</v>
      </c>
      <c r="B3120" s="602" t="s">
        <v>5842</v>
      </c>
      <c r="C3120" s="602" t="s">
        <v>497</v>
      </c>
      <c r="D3120" s="602" t="s">
        <v>497</v>
      </c>
      <c r="E3120" s="602" t="s">
        <v>497</v>
      </c>
      <c r="F3120" s="602" t="s">
        <v>497</v>
      </c>
      <c r="G3120" s="602" t="s">
        <v>497</v>
      </c>
      <c r="H3120" s="602" t="s">
        <v>497</v>
      </c>
      <c r="I3120" s="602" t="s">
        <v>499</v>
      </c>
      <c r="J3120" s="602" t="s">
        <v>498</v>
      </c>
      <c r="K3120" s="602" t="s">
        <v>497</v>
      </c>
      <c r="L3120" s="602" t="s">
        <v>497</v>
      </c>
      <c r="M3120" s="602" t="s">
        <v>499</v>
      </c>
      <c r="N3120" s="602" t="s">
        <v>498</v>
      </c>
      <c r="O3120" s="602" t="s">
        <v>499</v>
      </c>
      <c r="P3120" s="602" t="s">
        <v>498</v>
      </c>
      <c r="Q3120" s="602" t="s">
        <v>499</v>
      </c>
      <c r="R3120" s="602" t="s">
        <v>499</v>
      </c>
      <c r="S3120" s="602" t="s">
        <v>499</v>
      </c>
      <c r="T3120" s="602" t="s">
        <v>498</v>
      </c>
      <c r="U3120" s="602" t="s">
        <v>498</v>
      </c>
      <c r="V3120" s="602" t="s">
        <v>498</v>
      </c>
      <c r="W3120" s="602" t="s">
        <v>498</v>
      </c>
      <c r="X3120" s="602" t="s">
        <v>498</v>
      </c>
    </row>
    <row r="3121" spans="1:24" s="602" customFormat="1">
      <c r="A3121" s="602">
        <v>413529</v>
      </c>
      <c r="B3121" s="602" t="s">
        <v>5842</v>
      </c>
      <c r="C3121" s="602" t="s">
        <v>497</v>
      </c>
      <c r="D3121" s="602" t="s">
        <v>497</v>
      </c>
      <c r="E3121" s="602" t="s">
        <v>497</v>
      </c>
      <c r="F3121" s="602" t="s">
        <v>497</v>
      </c>
      <c r="G3121" s="602" t="s">
        <v>499</v>
      </c>
      <c r="H3121" s="602" t="s">
        <v>499</v>
      </c>
      <c r="I3121" s="602" t="s">
        <v>499</v>
      </c>
      <c r="J3121" s="602" t="s">
        <v>499</v>
      </c>
      <c r="K3121" s="602" t="s">
        <v>497</v>
      </c>
      <c r="L3121" s="602" t="s">
        <v>499</v>
      </c>
      <c r="M3121" s="602" t="s">
        <v>497</v>
      </c>
      <c r="N3121" s="602" t="s">
        <v>498</v>
      </c>
      <c r="O3121" s="602" t="s">
        <v>498</v>
      </c>
      <c r="P3121" s="602" t="s">
        <v>498</v>
      </c>
      <c r="Q3121" s="602" t="s">
        <v>498</v>
      </c>
      <c r="R3121" s="602" t="s">
        <v>499</v>
      </c>
      <c r="S3121" s="602" t="s">
        <v>499</v>
      </c>
      <c r="T3121" s="602" t="s">
        <v>498</v>
      </c>
      <c r="U3121" s="602" t="s">
        <v>498</v>
      </c>
      <c r="V3121" s="602" t="s">
        <v>498</v>
      </c>
      <c r="W3121" s="602" t="s">
        <v>498</v>
      </c>
      <c r="X3121" s="602" t="s">
        <v>498</v>
      </c>
    </row>
    <row r="3122" spans="1:24" s="602" customFormat="1">
      <c r="A3122" s="602">
        <v>414503</v>
      </c>
      <c r="B3122" s="602" t="s">
        <v>5842</v>
      </c>
      <c r="C3122" s="602" t="s">
        <v>497</v>
      </c>
      <c r="D3122" s="602" t="s">
        <v>497</v>
      </c>
      <c r="E3122" s="602" t="s">
        <v>497</v>
      </c>
      <c r="F3122" s="602" t="s">
        <v>497</v>
      </c>
      <c r="G3122" s="602" t="s">
        <v>499</v>
      </c>
      <c r="H3122" s="602" t="s">
        <v>499</v>
      </c>
      <c r="I3122" s="602" t="s">
        <v>497</v>
      </c>
      <c r="J3122" s="602" t="s">
        <v>497</v>
      </c>
      <c r="K3122" s="602" t="s">
        <v>497</v>
      </c>
      <c r="L3122" s="602" t="s">
        <v>499</v>
      </c>
      <c r="M3122" s="602" t="s">
        <v>499</v>
      </c>
      <c r="N3122" s="602" t="s">
        <v>497</v>
      </c>
      <c r="O3122" s="602" t="s">
        <v>499</v>
      </c>
      <c r="P3122" s="602" t="s">
        <v>497</v>
      </c>
      <c r="Q3122" s="602" t="s">
        <v>497</v>
      </c>
      <c r="R3122" s="602" t="s">
        <v>499</v>
      </c>
      <c r="S3122" s="602" t="s">
        <v>499</v>
      </c>
      <c r="T3122" s="602" t="s">
        <v>498</v>
      </c>
      <c r="U3122" s="602" t="s">
        <v>498</v>
      </c>
      <c r="V3122" s="602" t="s">
        <v>499</v>
      </c>
      <c r="W3122" s="602" t="s">
        <v>499</v>
      </c>
      <c r="X3122" s="602" t="s">
        <v>499</v>
      </c>
    </row>
    <row r="3123" spans="1:24" s="602" customFormat="1">
      <c r="A3123" s="602">
        <v>409345</v>
      </c>
      <c r="B3123" s="602" t="s">
        <v>5842</v>
      </c>
      <c r="C3123" s="602" t="s">
        <v>497</v>
      </c>
      <c r="D3123" s="602" t="s">
        <v>497</v>
      </c>
      <c r="E3123" s="602" t="s">
        <v>497</v>
      </c>
      <c r="F3123" s="602" t="s">
        <v>497</v>
      </c>
      <c r="G3123" s="602" t="s">
        <v>497</v>
      </c>
      <c r="H3123" s="602" t="s">
        <v>497</v>
      </c>
      <c r="I3123" s="602" t="s">
        <v>497</v>
      </c>
      <c r="J3123" s="602" t="s">
        <v>499</v>
      </c>
      <c r="K3123" s="602" t="s">
        <v>499</v>
      </c>
      <c r="L3123" s="602" t="s">
        <v>499</v>
      </c>
      <c r="M3123" s="602" t="s">
        <v>499</v>
      </c>
      <c r="N3123" s="602" t="s">
        <v>499</v>
      </c>
      <c r="O3123" s="602" t="s">
        <v>499</v>
      </c>
      <c r="P3123" s="602" t="s">
        <v>499</v>
      </c>
      <c r="Q3123" s="602" t="s">
        <v>499</v>
      </c>
      <c r="R3123" s="602" t="s">
        <v>499</v>
      </c>
      <c r="S3123" s="602" t="s">
        <v>499</v>
      </c>
      <c r="T3123" s="602" t="s">
        <v>499</v>
      </c>
      <c r="U3123" s="602" t="s">
        <v>499</v>
      </c>
      <c r="V3123" s="602" t="s">
        <v>499</v>
      </c>
      <c r="W3123" s="602" t="s">
        <v>499</v>
      </c>
      <c r="X3123" s="602" t="s">
        <v>499</v>
      </c>
    </row>
    <row r="3124" spans="1:24" s="602" customFormat="1">
      <c r="A3124" s="602">
        <v>411064</v>
      </c>
      <c r="B3124" s="602" t="s">
        <v>5842</v>
      </c>
      <c r="C3124" s="602" t="s">
        <v>497</v>
      </c>
      <c r="D3124" s="602" t="s">
        <v>497</v>
      </c>
      <c r="E3124" s="602" t="s">
        <v>497</v>
      </c>
      <c r="F3124" s="602" t="s">
        <v>497</v>
      </c>
      <c r="G3124" s="602" t="s">
        <v>497</v>
      </c>
      <c r="H3124" s="602" t="s">
        <v>499</v>
      </c>
      <c r="I3124" s="602" t="s">
        <v>499</v>
      </c>
      <c r="J3124" s="602" t="s">
        <v>497</v>
      </c>
      <c r="K3124" s="602" t="s">
        <v>499</v>
      </c>
      <c r="L3124" s="602" t="s">
        <v>497</v>
      </c>
      <c r="M3124" s="602" t="s">
        <v>497</v>
      </c>
      <c r="N3124" s="602" t="s">
        <v>498</v>
      </c>
      <c r="O3124" s="602" t="s">
        <v>499</v>
      </c>
      <c r="P3124" s="602" t="s">
        <v>498</v>
      </c>
      <c r="Q3124" s="602" t="s">
        <v>498</v>
      </c>
      <c r="R3124" s="602" t="s">
        <v>499</v>
      </c>
      <c r="S3124" s="602" t="s">
        <v>499</v>
      </c>
      <c r="T3124" s="602" t="s">
        <v>499</v>
      </c>
      <c r="U3124" s="602" t="s">
        <v>499</v>
      </c>
      <c r="V3124" s="602" t="s">
        <v>499</v>
      </c>
      <c r="W3124" s="602" t="s">
        <v>499</v>
      </c>
      <c r="X3124" s="602" t="s">
        <v>498</v>
      </c>
    </row>
    <row r="3125" spans="1:24" s="602" customFormat="1">
      <c r="A3125" s="602">
        <v>411445</v>
      </c>
      <c r="B3125" s="602" t="s">
        <v>5842</v>
      </c>
      <c r="C3125" s="602" t="s">
        <v>497</v>
      </c>
      <c r="D3125" s="602" t="s">
        <v>497</v>
      </c>
      <c r="E3125" s="602" t="s">
        <v>497</v>
      </c>
      <c r="F3125" s="602" t="s">
        <v>497</v>
      </c>
      <c r="G3125" s="602" t="s">
        <v>497</v>
      </c>
      <c r="H3125" s="602" t="s">
        <v>499</v>
      </c>
      <c r="I3125" s="602" t="s">
        <v>497</v>
      </c>
      <c r="J3125" s="602" t="s">
        <v>497</v>
      </c>
      <c r="K3125" s="602" t="s">
        <v>497</v>
      </c>
      <c r="L3125" s="602" t="s">
        <v>499</v>
      </c>
      <c r="M3125" s="602" t="s">
        <v>499</v>
      </c>
      <c r="N3125" s="602" t="s">
        <v>497</v>
      </c>
      <c r="O3125" s="602" t="s">
        <v>499</v>
      </c>
      <c r="P3125" s="602" t="s">
        <v>499</v>
      </c>
      <c r="Q3125" s="602" t="s">
        <v>499</v>
      </c>
      <c r="R3125" s="602" t="s">
        <v>499</v>
      </c>
      <c r="S3125" s="602" t="s">
        <v>499</v>
      </c>
      <c r="T3125" s="602" t="s">
        <v>499</v>
      </c>
      <c r="U3125" s="602" t="s">
        <v>499</v>
      </c>
      <c r="V3125" s="602" t="s">
        <v>498</v>
      </c>
      <c r="W3125" s="602" t="s">
        <v>499</v>
      </c>
      <c r="X3125" s="602" t="s">
        <v>499</v>
      </c>
    </row>
    <row r="3126" spans="1:24" s="602" customFormat="1">
      <c r="A3126" s="602">
        <v>413268</v>
      </c>
      <c r="B3126" s="602" t="s">
        <v>5842</v>
      </c>
      <c r="C3126" s="602" t="s">
        <v>497</v>
      </c>
      <c r="D3126" s="602" t="s">
        <v>497</v>
      </c>
      <c r="E3126" s="602" t="s">
        <v>497</v>
      </c>
      <c r="F3126" s="602" t="s">
        <v>497</v>
      </c>
      <c r="G3126" s="602" t="s">
        <v>499</v>
      </c>
      <c r="H3126" s="602" t="s">
        <v>497</v>
      </c>
      <c r="I3126" s="602" t="s">
        <v>497</v>
      </c>
      <c r="J3126" s="602" t="s">
        <v>497</v>
      </c>
      <c r="K3126" s="602" t="s">
        <v>499</v>
      </c>
      <c r="L3126" s="602" t="s">
        <v>499</v>
      </c>
      <c r="M3126" s="602" t="s">
        <v>498</v>
      </c>
      <c r="N3126" s="602" t="s">
        <v>499</v>
      </c>
      <c r="O3126" s="602" t="s">
        <v>499</v>
      </c>
      <c r="P3126" s="602" t="s">
        <v>499</v>
      </c>
      <c r="Q3126" s="602" t="s">
        <v>499</v>
      </c>
      <c r="R3126" s="602" t="s">
        <v>499</v>
      </c>
      <c r="S3126" s="602" t="s">
        <v>499</v>
      </c>
      <c r="T3126" s="602" t="s">
        <v>499</v>
      </c>
      <c r="U3126" s="602" t="s">
        <v>499</v>
      </c>
      <c r="V3126" s="602" t="s">
        <v>499</v>
      </c>
      <c r="W3126" s="602" t="s">
        <v>497</v>
      </c>
      <c r="X3126" s="602" t="s">
        <v>499</v>
      </c>
    </row>
    <row r="3127" spans="1:24" s="602" customFormat="1">
      <c r="A3127" s="602">
        <v>411803</v>
      </c>
      <c r="B3127" s="602" t="s">
        <v>5842</v>
      </c>
      <c r="C3127" s="602" t="s">
        <v>497</v>
      </c>
      <c r="D3127" s="602" t="s">
        <v>497</v>
      </c>
      <c r="E3127" s="602" t="s">
        <v>497</v>
      </c>
      <c r="F3127" s="602" t="s">
        <v>499</v>
      </c>
      <c r="G3127" s="602" t="s">
        <v>499</v>
      </c>
      <c r="H3127" s="602" t="s">
        <v>499</v>
      </c>
      <c r="I3127" s="602" t="s">
        <v>497</v>
      </c>
      <c r="J3127" s="602" t="s">
        <v>497</v>
      </c>
      <c r="K3127" s="602" t="s">
        <v>497</v>
      </c>
      <c r="L3127" s="602" t="s">
        <v>497</v>
      </c>
      <c r="M3127" s="602" t="s">
        <v>497</v>
      </c>
      <c r="N3127" s="602" t="s">
        <v>497</v>
      </c>
      <c r="O3127" s="602" t="s">
        <v>497</v>
      </c>
      <c r="P3127" s="602" t="s">
        <v>499</v>
      </c>
      <c r="Q3127" s="602" t="s">
        <v>497</v>
      </c>
      <c r="R3127" s="602" t="s">
        <v>499</v>
      </c>
      <c r="S3127" s="602" t="s">
        <v>499</v>
      </c>
      <c r="T3127" s="602" t="s">
        <v>497</v>
      </c>
      <c r="U3127" s="602" t="s">
        <v>497</v>
      </c>
      <c r="V3127" s="602" t="s">
        <v>497</v>
      </c>
      <c r="W3127" s="602" t="s">
        <v>499</v>
      </c>
      <c r="X3127" s="602" t="s">
        <v>499</v>
      </c>
    </row>
    <row r="3128" spans="1:24" s="602" customFormat="1">
      <c r="A3128" s="602">
        <v>413245</v>
      </c>
      <c r="B3128" s="602" t="s">
        <v>5842</v>
      </c>
      <c r="C3128" s="602" t="s">
        <v>497</v>
      </c>
      <c r="D3128" s="602" t="s">
        <v>497</v>
      </c>
      <c r="E3128" s="602" t="s">
        <v>497</v>
      </c>
      <c r="F3128" s="602" t="s">
        <v>497</v>
      </c>
      <c r="G3128" s="602" t="s">
        <v>497</v>
      </c>
      <c r="H3128" s="602" t="s">
        <v>499</v>
      </c>
      <c r="I3128" s="602" t="s">
        <v>499</v>
      </c>
      <c r="J3128" s="602" t="s">
        <v>499</v>
      </c>
      <c r="K3128" s="602" t="s">
        <v>499</v>
      </c>
      <c r="L3128" s="602" t="s">
        <v>499</v>
      </c>
      <c r="M3128" s="602" t="s">
        <v>497</v>
      </c>
      <c r="N3128" s="602" t="s">
        <v>499</v>
      </c>
      <c r="O3128" s="602" t="s">
        <v>499</v>
      </c>
      <c r="P3128" s="602" t="s">
        <v>498</v>
      </c>
      <c r="Q3128" s="602" t="s">
        <v>499</v>
      </c>
      <c r="R3128" s="602" t="s">
        <v>497</v>
      </c>
      <c r="S3128" s="602" t="s">
        <v>499</v>
      </c>
      <c r="T3128" s="602" t="s">
        <v>498</v>
      </c>
      <c r="U3128" s="602" t="s">
        <v>498</v>
      </c>
      <c r="V3128" s="602" t="s">
        <v>498</v>
      </c>
      <c r="W3128" s="602" t="s">
        <v>498</v>
      </c>
      <c r="X3128" s="602" t="s">
        <v>498</v>
      </c>
    </row>
    <row r="3129" spans="1:24" s="602" customFormat="1">
      <c r="A3129" s="602">
        <v>413311</v>
      </c>
      <c r="B3129" s="602" t="s">
        <v>5842</v>
      </c>
      <c r="C3129" s="602" t="s">
        <v>497</v>
      </c>
      <c r="D3129" s="602" t="s">
        <v>497</v>
      </c>
      <c r="E3129" s="602" t="s">
        <v>497</v>
      </c>
      <c r="F3129" s="602" t="s">
        <v>497</v>
      </c>
      <c r="G3129" s="602" t="s">
        <v>498</v>
      </c>
      <c r="H3129" s="602" t="s">
        <v>499</v>
      </c>
      <c r="I3129" s="602" t="s">
        <v>497</v>
      </c>
      <c r="J3129" s="602" t="s">
        <v>499</v>
      </c>
      <c r="K3129" s="602" t="s">
        <v>499</v>
      </c>
      <c r="L3129" s="602" t="s">
        <v>499</v>
      </c>
      <c r="M3129" s="602" t="s">
        <v>499</v>
      </c>
      <c r="N3129" s="602" t="s">
        <v>499</v>
      </c>
      <c r="O3129" s="602" t="s">
        <v>497</v>
      </c>
      <c r="P3129" s="602" t="s">
        <v>499</v>
      </c>
      <c r="Q3129" s="602" t="s">
        <v>498</v>
      </c>
      <c r="R3129" s="602" t="s">
        <v>497</v>
      </c>
      <c r="S3129" s="602" t="s">
        <v>499</v>
      </c>
      <c r="T3129" s="602" t="s">
        <v>498</v>
      </c>
      <c r="U3129" s="602" t="s">
        <v>499</v>
      </c>
      <c r="V3129" s="602" t="s">
        <v>498</v>
      </c>
      <c r="W3129" s="602" t="s">
        <v>498</v>
      </c>
      <c r="X3129" s="602" t="s">
        <v>499</v>
      </c>
    </row>
    <row r="3130" spans="1:24" s="602" customFormat="1">
      <c r="A3130" s="602">
        <v>410063</v>
      </c>
      <c r="B3130" s="602" t="s">
        <v>5842</v>
      </c>
      <c r="C3130" s="602" t="s">
        <v>497</v>
      </c>
      <c r="D3130" s="602" t="s">
        <v>497</v>
      </c>
      <c r="E3130" s="602" t="s">
        <v>497</v>
      </c>
      <c r="F3130" s="602" t="s">
        <v>499</v>
      </c>
      <c r="G3130" s="602" t="s">
        <v>497</v>
      </c>
      <c r="H3130" s="602" t="s">
        <v>499</v>
      </c>
      <c r="I3130" s="602" t="s">
        <v>499</v>
      </c>
      <c r="J3130" s="602" t="s">
        <v>499</v>
      </c>
      <c r="K3130" s="602" t="s">
        <v>497</v>
      </c>
      <c r="L3130" s="602" t="s">
        <v>497</v>
      </c>
      <c r="M3130" s="602" t="s">
        <v>499</v>
      </c>
      <c r="N3130" s="602" t="s">
        <v>498</v>
      </c>
      <c r="O3130" s="602" t="s">
        <v>497</v>
      </c>
      <c r="P3130" s="602" t="s">
        <v>497</v>
      </c>
      <c r="Q3130" s="602" t="s">
        <v>497</v>
      </c>
      <c r="R3130" s="602" t="s">
        <v>497</v>
      </c>
      <c r="S3130" s="602" t="s">
        <v>499</v>
      </c>
      <c r="T3130" s="602" t="s">
        <v>497</v>
      </c>
      <c r="U3130" s="602" t="s">
        <v>499</v>
      </c>
      <c r="V3130" s="602" t="s">
        <v>499</v>
      </c>
      <c r="W3130" s="602" t="s">
        <v>497</v>
      </c>
      <c r="X3130" s="602" t="s">
        <v>497</v>
      </c>
    </row>
    <row r="3131" spans="1:24" s="602" customFormat="1">
      <c r="A3131" s="602">
        <v>410152</v>
      </c>
      <c r="B3131" s="602" t="s">
        <v>5842</v>
      </c>
      <c r="C3131" s="602" t="s">
        <v>497</v>
      </c>
      <c r="D3131" s="602" t="s">
        <v>497</v>
      </c>
      <c r="E3131" s="602" t="s">
        <v>497</v>
      </c>
      <c r="F3131" s="602" t="s">
        <v>499</v>
      </c>
      <c r="G3131" s="602" t="s">
        <v>499</v>
      </c>
      <c r="H3131" s="602" t="s">
        <v>497</v>
      </c>
      <c r="I3131" s="602" t="s">
        <v>499</v>
      </c>
      <c r="J3131" s="602" t="s">
        <v>499</v>
      </c>
      <c r="K3131" s="602" t="s">
        <v>497</v>
      </c>
      <c r="L3131" s="602" t="s">
        <v>499</v>
      </c>
      <c r="M3131" s="602" t="s">
        <v>499</v>
      </c>
      <c r="N3131" s="602" t="s">
        <v>499</v>
      </c>
      <c r="O3131" s="602" t="s">
        <v>499</v>
      </c>
      <c r="P3131" s="602" t="s">
        <v>499</v>
      </c>
      <c r="Q3131" s="602" t="s">
        <v>499</v>
      </c>
      <c r="R3131" s="602" t="s">
        <v>497</v>
      </c>
      <c r="S3131" s="602" t="s">
        <v>499</v>
      </c>
      <c r="T3131" s="602" t="s">
        <v>497</v>
      </c>
      <c r="U3131" s="602" t="s">
        <v>497</v>
      </c>
      <c r="V3131" s="602" t="s">
        <v>497</v>
      </c>
      <c r="W3131" s="602" t="s">
        <v>499</v>
      </c>
      <c r="X3131" s="602" t="s">
        <v>499</v>
      </c>
    </row>
    <row r="3132" spans="1:24" s="602" customFormat="1">
      <c r="A3132" s="602">
        <v>410933</v>
      </c>
      <c r="B3132" s="602" t="s">
        <v>5842</v>
      </c>
      <c r="C3132" s="602" t="s">
        <v>497</v>
      </c>
      <c r="D3132" s="602" t="s">
        <v>497</v>
      </c>
      <c r="E3132" s="602" t="s">
        <v>497</v>
      </c>
      <c r="F3132" s="602" t="s">
        <v>499</v>
      </c>
      <c r="G3132" s="602" t="s">
        <v>497</v>
      </c>
      <c r="H3132" s="602" t="s">
        <v>499</v>
      </c>
      <c r="I3132" s="602" t="s">
        <v>499</v>
      </c>
      <c r="J3132" s="602" t="s">
        <v>499</v>
      </c>
      <c r="K3132" s="602" t="s">
        <v>497</v>
      </c>
      <c r="L3132" s="602" t="s">
        <v>499</v>
      </c>
      <c r="M3132" s="602" t="s">
        <v>497</v>
      </c>
      <c r="N3132" s="602" t="s">
        <v>497</v>
      </c>
      <c r="O3132" s="602" t="s">
        <v>499</v>
      </c>
      <c r="P3132" s="602" t="s">
        <v>499</v>
      </c>
      <c r="Q3132" s="602" t="s">
        <v>497</v>
      </c>
      <c r="R3132" s="602" t="s">
        <v>497</v>
      </c>
      <c r="S3132" s="602" t="s">
        <v>499</v>
      </c>
      <c r="T3132" s="602" t="s">
        <v>497</v>
      </c>
      <c r="U3132" s="602" t="s">
        <v>499</v>
      </c>
      <c r="V3132" s="602" t="s">
        <v>499</v>
      </c>
      <c r="W3132" s="602" t="s">
        <v>499</v>
      </c>
      <c r="X3132" s="602" t="s">
        <v>497</v>
      </c>
    </row>
    <row r="3133" spans="1:24" s="602" customFormat="1">
      <c r="A3133" s="602">
        <v>413238</v>
      </c>
      <c r="B3133" s="602" t="s">
        <v>5842</v>
      </c>
      <c r="C3133" s="602" t="s">
        <v>497</v>
      </c>
      <c r="D3133" s="602" t="s">
        <v>497</v>
      </c>
      <c r="E3133" s="602" t="s">
        <v>497</v>
      </c>
      <c r="F3133" s="602" t="s">
        <v>499</v>
      </c>
      <c r="G3133" s="602" t="s">
        <v>498</v>
      </c>
      <c r="H3133" s="602" t="s">
        <v>497</v>
      </c>
      <c r="I3133" s="602" t="s">
        <v>497</v>
      </c>
      <c r="J3133" s="602" t="s">
        <v>499</v>
      </c>
      <c r="K3133" s="602" t="s">
        <v>497</v>
      </c>
      <c r="L3133" s="602" t="s">
        <v>498</v>
      </c>
      <c r="M3133" s="602" t="s">
        <v>497</v>
      </c>
      <c r="N3133" s="602" t="s">
        <v>497</v>
      </c>
      <c r="O3133" s="602" t="s">
        <v>499</v>
      </c>
      <c r="P3133" s="602" t="s">
        <v>499</v>
      </c>
      <c r="Q3133" s="602" t="s">
        <v>499</v>
      </c>
      <c r="R3133" s="602" t="s">
        <v>497</v>
      </c>
      <c r="S3133" s="602" t="s">
        <v>499</v>
      </c>
      <c r="T3133" s="602" t="s">
        <v>497</v>
      </c>
      <c r="U3133" s="602" t="s">
        <v>499</v>
      </c>
      <c r="V3133" s="602" t="s">
        <v>499</v>
      </c>
      <c r="W3133" s="602" t="s">
        <v>499</v>
      </c>
      <c r="X3133" s="602" t="s">
        <v>497</v>
      </c>
    </row>
    <row r="3134" spans="1:24" s="602" customFormat="1">
      <c r="A3134" s="602">
        <v>410383</v>
      </c>
      <c r="B3134" s="602" t="s">
        <v>5842</v>
      </c>
      <c r="C3134" s="602" t="s">
        <v>497</v>
      </c>
      <c r="D3134" s="602" t="s">
        <v>497</v>
      </c>
      <c r="E3134" s="602" t="s">
        <v>497</v>
      </c>
      <c r="F3134" s="602" t="s">
        <v>497</v>
      </c>
      <c r="G3134" s="602" t="s">
        <v>497</v>
      </c>
      <c r="H3134" s="602" t="s">
        <v>497</v>
      </c>
      <c r="I3134" s="602" t="s">
        <v>497</v>
      </c>
      <c r="J3134" s="602" t="s">
        <v>499</v>
      </c>
      <c r="K3134" s="602" t="s">
        <v>499</v>
      </c>
      <c r="L3134" s="602" t="s">
        <v>497</v>
      </c>
      <c r="M3134" s="602" t="s">
        <v>499</v>
      </c>
      <c r="N3134" s="602" t="s">
        <v>497</v>
      </c>
      <c r="O3134" s="602" t="s">
        <v>497</v>
      </c>
      <c r="P3134" s="602" t="s">
        <v>499</v>
      </c>
      <c r="Q3134" s="602" t="s">
        <v>499</v>
      </c>
      <c r="R3134" s="602" t="s">
        <v>497</v>
      </c>
      <c r="S3134" s="602" t="s">
        <v>499</v>
      </c>
      <c r="T3134" s="602" t="s">
        <v>497</v>
      </c>
      <c r="U3134" s="602" t="s">
        <v>499</v>
      </c>
      <c r="V3134" s="602" t="s">
        <v>499</v>
      </c>
      <c r="W3134" s="602" t="s">
        <v>499</v>
      </c>
      <c r="X3134" s="602" t="s">
        <v>497</v>
      </c>
    </row>
    <row r="3135" spans="1:24" s="602" customFormat="1">
      <c r="A3135" s="602">
        <v>413276</v>
      </c>
      <c r="B3135" s="602" t="s">
        <v>5842</v>
      </c>
      <c r="C3135" s="602" t="s">
        <v>497</v>
      </c>
      <c r="D3135" s="602" t="s">
        <v>497</v>
      </c>
      <c r="E3135" s="602" t="s">
        <v>497</v>
      </c>
      <c r="F3135" s="602" t="s">
        <v>497</v>
      </c>
      <c r="G3135" s="602" t="s">
        <v>497</v>
      </c>
      <c r="H3135" s="602" t="s">
        <v>499</v>
      </c>
      <c r="I3135" s="602" t="s">
        <v>499</v>
      </c>
      <c r="J3135" s="602" t="s">
        <v>497</v>
      </c>
      <c r="K3135" s="602" t="s">
        <v>499</v>
      </c>
      <c r="L3135" s="602" t="s">
        <v>497</v>
      </c>
      <c r="M3135" s="602" t="s">
        <v>497</v>
      </c>
      <c r="N3135" s="602" t="s">
        <v>497</v>
      </c>
      <c r="O3135" s="602" t="s">
        <v>497</v>
      </c>
      <c r="P3135" s="602" t="s">
        <v>497</v>
      </c>
      <c r="Q3135" s="602" t="s">
        <v>499</v>
      </c>
      <c r="R3135" s="602" t="s">
        <v>497</v>
      </c>
      <c r="S3135" s="602" t="s">
        <v>499</v>
      </c>
      <c r="T3135" s="602" t="s">
        <v>497</v>
      </c>
      <c r="U3135" s="602" t="s">
        <v>499</v>
      </c>
      <c r="V3135" s="602" t="s">
        <v>497</v>
      </c>
      <c r="W3135" s="602" t="s">
        <v>497</v>
      </c>
      <c r="X3135" s="602" t="s">
        <v>497</v>
      </c>
    </row>
    <row r="3136" spans="1:24" s="602" customFormat="1">
      <c r="A3136" s="602">
        <v>414502</v>
      </c>
      <c r="B3136" s="602" t="s">
        <v>5842</v>
      </c>
      <c r="C3136" s="602" t="s">
        <v>497</v>
      </c>
      <c r="D3136" s="602" t="s">
        <v>497</v>
      </c>
      <c r="E3136" s="602" t="s">
        <v>497</v>
      </c>
      <c r="F3136" s="602" t="s">
        <v>499</v>
      </c>
      <c r="G3136" s="602" t="s">
        <v>499</v>
      </c>
      <c r="H3136" s="602" t="s">
        <v>499</v>
      </c>
      <c r="I3136" s="602" t="s">
        <v>497</v>
      </c>
      <c r="J3136" s="602" t="s">
        <v>497</v>
      </c>
      <c r="K3136" s="602" t="s">
        <v>497</v>
      </c>
      <c r="L3136" s="602" t="s">
        <v>499</v>
      </c>
      <c r="M3136" s="602" t="s">
        <v>499</v>
      </c>
      <c r="N3136" s="602" t="s">
        <v>498</v>
      </c>
      <c r="O3136" s="602" t="s">
        <v>499</v>
      </c>
      <c r="P3136" s="602" t="s">
        <v>499</v>
      </c>
      <c r="Q3136" s="602" t="s">
        <v>499</v>
      </c>
      <c r="R3136" s="602" t="s">
        <v>498</v>
      </c>
      <c r="S3136" s="602" t="s">
        <v>497</v>
      </c>
      <c r="T3136" s="602" t="s">
        <v>498</v>
      </c>
      <c r="U3136" s="602" t="s">
        <v>498</v>
      </c>
      <c r="V3136" s="602" t="s">
        <v>498</v>
      </c>
      <c r="W3136" s="602" t="s">
        <v>498</v>
      </c>
      <c r="X3136" s="602" t="s">
        <v>498</v>
      </c>
    </row>
    <row r="3137" spans="1:24" s="602" customFormat="1">
      <c r="A3137" s="602">
        <v>412582</v>
      </c>
      <c r="B3137" s="602" t="s">
        <v>5842</v>
      </c>
      <c r="C3137" s="602" t="s">
        <v>497</v>
      </c>
      <c r="D3137" s="602" t="s">
        <v>497</v>
      </c>
      <c r="E3137" s="602" t="s">
        <v>497</v>
      </c>
      <c r="F3137" s="602" t="s">
        <v>497</v>
      </c>
      <c r="G3137" s="602" t="s">
        <v>497</v>
      </c>
      <c r="H3137" s="602" t="s">
        <v>499</v>
      </c>
      <c r="I3137" s="602" t="s">
        <v>498</v>
      </c>
      <c r="J3137" s="602" t="s">
        <v>499</v>
      </c>
      <c r="K3137" s="602" t="s">
        <v>497</v>
      </c>
      <c r="L3137" s="602" t="s">
        <v>498</v>
      </c>
      <c r="M3137" s="602" t="s">
        <v>499</v>
      </c>
      <c r="N3137" s="602" t="s">
        <v>497</v>
      </c>
      <c r="O3137" s="602" t="s">
        <v>497</v>
      </c>
      <c r="P3137" s="602" t="s">
        <v>497</v>
      </c>
      <c r="Q3137" s="602" t="s">
        <v>498</v>
      </c>
      <c r="R3137" s="602" t="s">
        <v>498</v>
      </c>
      <c r="S3137" s="602" t="s">
        <v>497</v>
      </c>
      <c r="T3137" s="602" t="s">
        <v>498</v>
      </c>
      <c r="U3137" s="602" t="s">
        <v>498</v>
      </c>
      <c r="V3137" s="602" t="s">
        <v>498</v>
      </c>
      <c r="W3137" s="602" t="s">
        <v>498</v>
      </c>
      <c r="X3137" s="602" t="s">
        <v>498</v>
      </c>
    </row>
    <row r="3138" spans="1:24" s="602" customFormat="1">
      <c r="A3138" s="602">
        <v>414385</v>
      </c>
      <c r="B3138" s="602" t="s">
        <v>5842</v>
      </c>
      <c r="C3138" s="602" t="s">
        <v>497</v>
      </c>
      <c r="D3138" s="602" t="s">
        <v>497</v>
      </c>
      <c r="E3138" s="602" t="s">
        <v>497</v>
      </c>
      <c r="F3138" s="602" t="s">
        <v>499</v>
      </c>
      <c r="G3138" s="602" t="s">
        <v>499</v>
      </c>
      <c r="H3138" s="602" t="s">
        <v>499</v>
      </c>
      <c r="I3138" s="602" t="s">
        <v>497</v>
      </c>
      <c r="J3138" s="602" t="s">
        <v>499</v>
      </c>
      <c r="K3138" s="602" t="s">
        <v>499</v>
      </c>
      <c r="L3138" s="602" t="s">
        <v>498</v>
      </c>
      <c r="M3138" s="602" t="s">
        <v>499</v>
      </c>
      <c r="N3138" s="602" t="s">
        <v>497</v>
      </c>
      <c r="O3138" s="602" t="s">
        <v>497</v>
      </c>
      <c r="P3138" s="602" t="s">
        <v>497</v>
      </c>
      <c r="Q3138" s="602" t="s">
        <v>497</v>
      </c>
      <c r="R3138" s="602" t="s">
        <v>498</v>
      </c>
      <c r="S3138" s="602" t="s">
        <v>497</v>
      </c>
      <c r="T3138" s="602" t="s">
        <v>499</v>
      </c>
      <c r="U3138" s="602" t="s">
        <v>499</v>
      </c>
      <c r="V3138" s="602" t="s">
        <v>499</v>
      </c>
      <c r="W3138" s="602" t="s">
        <v>498</v>
      </c>
      <c r="X3138" s="602" t="s">
        <v>499</v>
      </c>
    </row>
    <row r="3139" spans="1:24" s="602" customFormat="1">
      <c r="A3139" s="602">
        <v>410410</v>
      </c>
      <c r="B3139" s="602" t="s">
        <v>5842</v>
      </c>
      <c r="C3139" s="602" t="s">
        <v>497</v>
      </c>
      <c r="D3139" s="602" t="s">
        <v>497</v>
      </c>
      <c r="E3139" s="602" t="s">
        <v>497</v>
      </c>
      <c r="F3139" s="602" t="s">
        <v>497</v>
      </c>
      <c r="G3139" s="602" t="s">
        <v>497</v>
      </c>
      <c r="H3139" s="602" t="s">
        <v>499</v>
      </c>
      <c r="I3139" s="602" t="s">
        <v>499</v>
      </c>
      <c r="J3139" s="602" t="s">
        <v>499</v>
      </c>
      <c r="K3139" s="602" t="s">
        <v>497</v>
      </c>
      <c r="L3139" s="602" t="s">
        <v>497</v>
      </c>
      <c r="M3139" s="602" t="s">
        <v>499</v>
      </c>
      <c r="N3139" s="602" t="s">
        <v>499</v>
      </c>
      <c r="O3139" s="602" t="s">
        <v>499</v>
      </c>
      <c r="P3139" s="602" t="s">
        <v>497</v>
      </c>
      <c r="Q3139" s="602" t="s">
        <v>499</v>
      </c>
      <c r="R3139" s="602" t="s">
        <v>498</v>
      </c>
      <c r="S3139" s="602" t="s">
        <v>497</v>
      </c>
      <c r="T3139" s="602" t="s">
        <v>499</v>
      </c>
      <c r="U3139" s="602" t="s">
        <v>499</v>
      </c>
      <c r="V3139" s="602" t="s">
        <v>499</v>
      </c>
      <c r="W3139" s="602" t="s">
        <v>499</v>
      </c>
      <c r="X3139" s="602" t="s">
        <v>499</v>
      </c>
    </row>
    <row r="3140" spans="1:24" s="602" customFormat="1">
      <c r="A3140" s="602">
        <v>412565</v>
      </c>
      <c r="B3140" s="602" t="s">
        <v>5842</v>
      </c>
      <c r="C3140" s="602" t="s">
        <v>497</v>
      </c>
      <c r="D3140" s="602" t="s">
        <v>497</v>
      </c>
      <c r="E3140" s="602" t="s">
        <v>497</v>
      </c>
      <c r="F3140" s="602" t="s">
        <v>497</v>
      </c>
      <c r="G3140" s="602" t="s">
        <v>499</v>
      </c>
      <c r="H3140" s="602" t="s">
        <v>497</v>
      </c>
      <c r="I3140" s="602" t="s">
        <v>497</v>
      </c>
      <c r="J3140" s="602" t="s">
        <v>497</v>
      </c>
      <c r="K3140" s="602" t="s">
        <v>499</v>
      </c>
      <c r="L3140" s="602" t="s">
        <v>497</v>
      </c>
      <c r="M3140" s="602" t="s">
        <v>497</v>
      </c>
      <c r="N3140" s="602" t="s">
        <v>497</v>
      </c>
      <c r="O3140" s="602" t="s">
        <v>497</v>
      </c>
      <c r="P3140" s="602" t="s">
        <v>497</v>
      </c>
      <c r="Q3140" s="602" t="s">
        <v>497</v>
      </c>
      <c r="R3140" s="602" t="s">
        <v>498</v>
      </c>
      <c r="S3140" s="602" t="s">
        <v>497</v>
      </c>
      <c r="T3140" s="602" t="s">
        <v>499</v>
      </c>
      <c r="U3140" s="602" t="s">
        <v>499</v>
      </c>
      <c r="V3140" s="602" t="s">
        <v>499</v>
      </c>
      <c r="W3140" s="602" t="s">
        <v>499</v>
      </c>
      <c r="X3140" s="602" t="s">
        <v>499</v>
      </c>
    </row>
    <row r="3141" spans="1:24" s="602" customFormat="1">
      <c r="A3141" s="602">
        <v>413237</v>
      </c>
      <c r="B3141" s="602" t="s">
        <v>5842</v>
      </c>
      <c r="C3141" s="602" t="s">
        <v>497</v>
      </c>
      <c r="D3141" s="602" t="s">
        <v>497</v>
      </c>
      <c r="E3141" s="602" t="s">
        <v>497</v>
      </c>
      <c r="F3141" s="602" t="s">
        <v>497</v>
      </c>
      <c r="G3141" s="602" t="s">
        <v>498</v>
      </c>
      <c r="H3141" s="602" t="s">
        <v>497</v>
      </c>
      <c r="I3141" s="602" t="s">
        <v>497</v>
      </c>
      <c r="J3141" s="602" t="s">
        <v>499</v>
      </c>
      <c r="K3141" s="602" t="s">
        <v>497</v>
      </c>
      <c r="L3141" s="602" t="s">
        <v>497</v>
      </c>
      <c r="M3141" s="602" t="s">
        <v>497</v>
      </c>
      <c r="N3141" s="602" t="s">
        <v>499</v>
      </c>
      <c r="O3141" s="602" t="s">
        <v>497</v>
      </c>
      <c r="P3141" s="602" t="s">
        <v>499</v>
      </c>
      <c r="Q3141" s="602" t="s">
        <v>498</v>
      </c>
      <c r="R3141" s="602" t="s">
        <v>498</v>
      </c>
      <c r="S3141" s="602" t="s">
        <v>497</v>
      </c>
      <c r="T3141" s="602" t="s">
        <v>499</v>
      </c>
      <c r="U3141" s="602" t="s">
        <v>498</v>
      </c>
      <c r="V3141" s="602" t="s">
        <v>498</v>
      </c>
      <c r="W3141" s="602" t="s">
        <v>499</v>
      </c>
      <c r="X3141" s="602" t="s">
        <v>497</v>
      </c>
    </row>
    <row r="3142" spans="1:24" s="602" customFormat="1">
      <c r="A3142" s="602">
        <v>418184</v>
      </c>
      <c r="B3142" s="602" t="s">
        <v>5842</v>
      </c>
      <c r="C3142" s="602" t="s">
        <v>497</v>
      </c>
      <c r="D3142" s="602" t="s">
        <v>497</v>
      </c>
      <c r="E3142" s="602" t="s">
        <v>497</v>
      </c>
      <c r="F3142" s="602" t="s">
        <v>497</v>
      </c>
      <c r="G3142" s="602" t="s">
        <v>497</v>
      </c>
      <c r="H3142" s="602" t="s">
        <v>497</v>
      </c>
      <c r="I3142" s="602" t="s">
        <v>497</v>
      </c>
      <c r="J3142" s="602" t="s">
        <v>497</v>
      </c>
      <c r="K3142" s="602" t="s">
        <v>497</v>
      </c>
      <c r="L3142" s="602" t="s">
        <v>498</v>
      </c>
      <c r="M3142" s="602" t="s">
        <v>499</v>
      </c>
      <c r="N3142" s="602" t="s">
        <v>497</v>
      </c>
      <c r="O3142" s="602" t="s">
        <v>499</v>
      </c>
      <c r="P3142" s="602" t="s">
        <v>497</v>
      </c>
      <c r="Q3142" s="602" t="s">
        <v>499</v>
      </c>
      <c r="R3142" s="602" t="s">
        <v>498</v>
      </c>
      <c r="S3142" s="602" t="s">
        <v>497</v>
      </c>
      <c r="T3142" s="602" t="s">
        <v>499</v>
      </c>
      <c r="U3142" s="602" t="s">
        <v>499</v>
      </c>
      <c r="V3142" s="602" t="s">
        <v>499</v>
      </c>
      <c r="W3142" s="602" t="s">
        <v>499</v>
      </c>
      <c r="X3142" s="602" t="s">
        <v>497</v>
      </c>
    </row>
    <row r="3143" spans="1:24" s="602" customFormat="1">
      <c r="A3143" s="602">
        <v>418805</v>
      </c>
      <c r="B3143" s="602" t="s">
        <v>5842</v>
      </c>
      <c r="C3143" s="602" t="s">
        <v>497</v>
      </c>
      <c r="D3143" s="602" t="s">
        <v>497</v>
      </c>
      <c r="E3143" s="602" t="s">
        <v>497</v>
      </c>
      <c r="F3143" s="602" t="s">
        <v>497</v>
      </c>
      <c r="G3143" s="602" t="s">
        <v>497</v>
      </c>
      <c r="H3143" s="602" t="s">
        <v>497</v>
      </c>
      <c r="I3143" s="602" t="s">
        <v>497</v>
      </c>
      <c r="J3143" s="602" t="s">
        <v>497</v>
      </c>
      <c r="K3143" s="602" t="s">
        <v>499</v>
      </c>
      <c r="L3143" s="602" t="s">
        <v>497</v>
      </c>
      <c r="M3143" s="602" t="s">
        <v>499</v>
      </c>
      <c r="N3143" s="602" t="s">
        <v>499</v>
      </c>
      <c r="O3143" s="602" t="s">
        <v>499</v>
      </c>
      <c r="P3143" s="602" t="s">
        <v>497</v>
      </c>
      <c r="Q3143" s="602" t="s">
        <v>497</v>
      </c>
      <c r="R3143" s="602" t="s">
        <v>498</v>
      </c>
      <c r="S3143" s="602" t="s">
        <v>497</v>
      </c>
      <c r="T3143" s="602" t="s">
        <v>499</v>
      </c>
      <c r="U3143" s="602" t="s">
        <v>499</v>
      </c>
      <c r="V3143" s="602" t="s">
        <v>499</v>
      </c>
      <c r="W3143" s="602" t="s">
        <v>499</v>
      </c>
      <c r="X3143" s="602" t="s">
        <v>499</v>
      </c>
    </row>
    <row r="3144" spans="1:24" s="602" customFormat="1">
      <c r="A3144" s="602">
        <v>409917</v>
      </c>
      <c r="B3144" s="602" t="s">
        <v>5842</v>
      </c>
      <c r="C3144" s="602" t="s">
        <v>497</v>
      </c>
      <c r="D3144" s="602" t="s">
        <v>497</v>
      </c>
      <c r="E3144" s="602" t="s">
        <v>497</v>
      </c>
      <c r="F3144" s="602" t="s">
        <v>499</v>
      </c>
      <c r="G3144" s="602" t="s">
        <v>499</v>
      </c>
      <c r="H3144" s="602" t="s">
        <v>497</v>
      </c>
      <c r="I3144" s="602" t="s">
        <v>499</v>
      </c>
      <c r="J3144" s="602" t="s">
        <v>499</v>
      </c>
      <c r="K3144" s="602" t="s">
        <v>497</v>
      </c>
      <c r="L3144" s="602" t="s">
        <v>499</v>
      </c>
      <c r="M3144" s="602" t="s">
        <v>499</v>
      </c>
      <c r="N3144" s="602" t="s">
        <v>497</v>
      </c>
      <c r="O3144" s="602" t="s">
        <v>499</v>
      </c>
      <c r="P3144" s="602" t="s">
        <v>499</v>
      </c>
      <c r="Q3144" s="602" t="s">
        <v>498</v>
      </c>
      <c r="R3144" s="602" t="s">
        <v>498</v>
      </c>
      <c r="S3144" s="602" t="s">
        <v>497</v>
      </c>
      <c r="T3144" s="602" t="s">
        <v>497</v>
      </c>
      <c r="U3144" s="602" t="s">
        <v>498</v>
      </c>
      <c r="V3144" s="602" t="s">
        <v>499</v>
      </c>
      <c r="W3144" s="602" t="s">
        <v>498</v>
      </c>
      <c r="X3144" s="602" t="s">
        <v>497</v>
      </c>
    </row>
    <row r="3145" spans="1:24" s="602" customFormat="1">
      <c r="A3145" s="602">
        <v>412515</v>
      </c>
      <c r="B3145" s="602" t="s">
        <v>5842</v>
      </c>
      <c r="C3145" s="602" t="s">
        <v>497</v>
      </c>
      <c r="D3145" s="602" t="s">
        <v>497</v>
      </c>
      <c r="E3145" s="602" t="s">
        <v>497</v>
      </c>
      <c r="F3145" s="602" t="s">
        <v>499</v>
      </c>
      <c r="G3145" s="602" t="s">
        <v>497</v>
      </c>
      <c r="H3145" s="602" t="s">
        <v>497</v>
      </c>
      <c r="I3145" s="602" t="s">
        <v>497</v>
      </c>
      <c r="J3145" s="602" t="s">
        <v>499</v>
      </c>
      <c r="K3145" s="602" t="s">
        <v>497</v>
      </c>
      <c r="L3145" s="602" t="s">
        <v>497</v>
      </c>
      <c r="M3145" s="602" t="s">
        <v>497</v>
      </c>
      <c r="N3145" s="602" t="s">
        <v>497</v>
      </c>
      <c r="O3145" s="602" t="s">
        <v>497</v>
      </c>
      <c r="P3145" s="602" t="s">
        <v>499</v>
      </c>
      <c r="Q3145" s="602" t="s">
        <v>499</v>
      </c>
      <c r="R3145" s="602" t="s">
        <v>498</v>
      </c>
      <c r="S3145" s="602" t="s">
        <v>497</v>
      </c>
      <c r="T3145" s="602" t="s">
        <v>497</v>
      </c>
      <c r="U3145" s="602" t="s">
        <v>499</v>
      </c>
      <c r="V3145" s="602" t="s">
        <v>499</v>
      </c>
      <c r="W3145" s="602" t="s">
        <v>497</v>
      </c>
      <c r="X3145" s="602" t="s">
        <v>497</v>
      </c>
    </row>
    <row r="3146" spans="1:24" s="602" customFormat="1">
      <c r="A3146" s="602">
        <v>412676</v>
      </c>
      <c r="B3146" s="602" t="s">
        <v>5842</v>
      </c>
      <c r="C3146" s="602" t="s">
        <v>497</v>
      </c>
      <c r="D3146" s="602" t="s">
        <v>497</v>
      </c>
      <c r="E3146" s="602" t="s">
        <v>497</v>
      </c>
      <c r="F3146" s="602" t="s">
        <v>499</v>
      </c>
      <c r="G3146" s="602" t="s">
        <v>499</v>
      </c>
      <c r="H3146" s="602" t="s">
        <v>497</v>
      </c>
      <c r="I3146" s="602" t="s">
        <v>499</v>
      </c>
      <c r="J3146" s="602" t="s">
        <v>497</v>
      </c>
      <c r="K3146" s="602" t="s">
        <v>499</v>
      </c>
      <c r="L3146" s="602" t="s">
        <v>499</v>
      </c>
      <c r="M3146" s="602" t="s">
        <v>499</v>
      </c>
      <c r="N3146" s="602" t="s">
        <v>499</v>
      </c>
      <c r="O3146" s="602" t="s">
        <v>497</v>
      </c>
      <c r="P3146" s="602" t="s">
        <v>499</v>
      </c>
      <c r="Q3146" s="602" t="s">
        <v>497</v>
      </c>
      <c r="R3146" s="602" t="s">
        <v>498</v>
      </c>
      <c r="S3146" s="602" t="s">
        <v>497</v>
      </c>
      <c r="T3146" s="602" t="s">
        <v>497</v>
      </c>
      <c r="U3146" s="602" t="s">
        <v>499</v>
      </c>
      <c r="V3146" s="602" t="s">
        <v>499</v>
      </c>
      <c r="W3146" s="602" t="s">
        <v>499</v>
      </c>
      <c r="X3146" s="602" t="s">
        <v>498</v>
      </c>
    </row>
    <row r="3147" spans="1:24" s="602" customFormat="1">
      <c r="A3147" s="602">
        <v>409293</v>
      </c>
      <c r="B3147" s="602" t="s">
        <v>5842</v>
      </c>
      <c r="C3147" s="602" t="s">
        <v>497</v>
      </c>
      <c r="D3147" s="602" t="s">
        <v>497</v>
      </c>
      <c r="E3147" s="602" t="s">
        <v>497</v>
      </c>
      <c r="F3147" s="602" t="s">
        <v>499</v>
      </c>
      <c r="G3147" s="602" t="s">
        <v>497</v>
      </c>
      <c r="H3147" s="602" t="s">
        <v>497</v>
      </c>
      <c r="I3147" s="602" t="s">
        <v>497</v>
      </c>
      <c r="J3147" s="602" t="s">
        <v>499</v>
      </c>
      <c r="K3147" s="602" t="s">
        <v>497</v>
      </c>
      <c r="L3147" s="602" t="s">
        <v>497</v>
      </c>
      <c r="M3147" s="602" t="s">
        <v>497</v>
      </c>
      <c r="N3147" s="602" t="s">
        <v>498</v>
      </c>
      <c r="O3147" s="602" t="s">
        <v>499</v>
      </c>
      <c r="P3147" s="602" t="s">
        <v>499</v>
      </c>
      <c r="Q3147" s="602" t="s">
        <v>497</v>
      </c>
      <c r="R3147" s="602" t="s">
        <v>499</v>
      </c>
      <c r="S3147" s="602" t="s">
        <v>497</v>
      </c>
      <c r="T3147" s="602" t="s">
        <v>498</v>
      </c>
      <c r="U3147" s="602" t="s">
        <v>499</v>
      </c>
      <c r="V3147" s="602" t="s">
        <v>498</v>
      </c>
      <c r="W3147" s="602" t="s">
        <v>498</v>
      </c>
      <c r="X3147" s="602" t="s">
        <v>499</v>
      </c>
    </row>
    <row r="3148" spans="1:24" s="602" customFormat="1">
      <c r="A3148" s="602">
        <v>413140</v>
      </c>
      <c r="B3148" s="602" t="s">
        <v>5842</v>
      </c>
      <c r="C3148" s="602" t="s">
        <v>497</v>
      </c>
      <c r="D3148" s="602" t="s">
        <v>497</v>
      </c>
      <c r="E3148" s="602" t="s">
        <v>497</v>
      </c>
      <c r="F3148" s="602" t="s">
        <v>497</v>
      </c>
      <c r="G3148" s="602" t="s">
        <v>498</v>
      </c>
      <c r="H3148" s="602" t="s">
        <v>497</v>
      </c>
      <c r="I3148" s="602" t="s">
        <v>497</v>
      </c>
      <c r="J3148" s="602" t="s">
        <v>499</v>
      </c>
      <c r="K3148" s="602" t="s">
        <v>497</v>
      </c>
      <c r="L3148" s="602" t="s">
        <v>499</v>
      </c>
      <c r="M3148" s="602" t="s">
        <v>499</v>
      </c>
      <c r="N3148" s="602" t="s">
        <v>497</v>
      </c>
      <c r="O3148" s="602" t="s">
        <v>499</v>
      </c>
      <c r="P3148" s="602" t="s">
        <v>497</v>
      </c>
      <c r="Q3148" s="602" t="s">
        <v>497</v>
      </c>
      <c r="R3148" s="602" t="s">
        <v>499</v>
      </c>
      <c r="S3148" s="602" t="s">
        <v>497</v>
      </c>
      <c r="T3148" s="602" t="s">
        <v>498</v>
      </c>
      <c r="U3148" s="602" t="s">
        <v>498</v>
      </c>
      <c r="V3148" s="602" t="s">
        <v>499</v>
      </c>
      <c r="W3148" s="602" t="s">
        <v>498</v>
      </c>
      <c r="X3148" s="602" t="s">
        <v>497</v>
      </c>
    </row>
    <row r="3149" spans="1:24" s="602" customFormat="1">
      <c r="A3149" s="602">
        <v>414284</v>
      </c>
      <c r="B3149" s="602" t="s">
        <v>5842</v>
      </c>
      <c r="C3149" s="602" t="s">
        <v>497</v>
      </c>
      <c r="D3149" s="602" t="s">
        <v>497</v>
      </c>
      <c r="E3149" s="602" t="s">
        <v>497</v>
      </c>
      <c r="F3149" s="602" t="s">
        <v>497</v>
      </c>
      <c r="G3149" s="602" t="s">
        <v>497</v>
      </c>
      <c r="H3149" s="602" t="s">
        <v>499</v>
      </c>
      <c r="I3149" s="602" t="s">
        <v>497</v>
      </c>
      <c r="J3149" s="602" t="s">
        <v>499</v>
      </c>
      <c r="K3149" s="602" t="s">
        <v>497</v>
      </c>
      <c r="L3149" s="602" t="s">
        <v>499</v>
      </c>
      <c r="M3149" s="602" t="s">
        <v>499</v>
      </c>
      <c r="N3149" s="602" t="s">
        <v>497</v>
      </c>
      <c r="O3149" s="602" t="s">
        <v>499</v>
      </c>
      <c r="P3149" s="602" t="s">
        <v>497</v>
      </c>
      <c r="Q3149" s="602" t="s">
        <v>497</v>
      </c>
      <c r="R3149" s="602" t="s">
        <v>499</v>
      </c>
      <c r="S3149" s="602" t="s">
        <v>497</v>
      </c>
      <c r="T3149" s="602" t="s">
        <v>498</v>
      </c>
      <c r="U3149" s="602" t="s">
        <v>497</v>
      </c>
      <c r="V3149" s="602" t="s">
        <v>499</v>
      </c>
      <c r="W3149" s="602" t="s">
        <v>497</v>
      </c>
      <c r="X3149" s="602" t="s">
        <v>498</v>
      </c>
    </row>
    <row r="3150" spans="1:24" s="602" customFormat="1">
      <c r="A3150" s="602">
        <v>418077</v>
      </c>
      <c r="B3150" s="602" t="s">
        <v>5842</v>
      </c>
      <c r="C3150" s="602" t="s">
        <v>497</v>
      </c>
      <c r="D3150" s="602" t="s">
        <v>497</v>
      </c>
      <c r="E3150" s="602" t="s">
        <v>497</v>
      </c>
      <c r="F3150" s="602" t="s">
        <v>499</v>
      </c>
      <c r="G3150" s="602" t="s">
        <v>497</v>
      </c>
      <c r="H3150" s="602" t="s">
        <v>499</v>
      </c>
      <c r="I3150" s="602" t="s">
        <v>497</v>
      </c>
      <c r="J3150" s="602" t="s">
        <v>497</v>
      </c>
      <c r="K3150" s="602" t="s">
        <v>497</v>
      </c>
      <c r="L3150" s="602" t="s">
        <v>498</v>
      </c>
      <c r="M3150" s="602" t="s">
        <v>497</v>
      </c>
      <c r="N3150" s="602" t="s">
        <v>499</v>
      </c>
      <c r="O3150" s="602" t="s">
        <v>497</v>
      </c>
      <c r="P3150" s="602" t="s">
        <v>499</v>
      </c>
      <c r="Q3150" s="602" t="s">
        <v>499</v>
      </c>
      <c r="R3150" s="602" t="s">
        <v>499</v>
      </c>
      <c r="S3150" s="602" t="s">
        <v>497</v>
      </c>
      <c r="T3150" s="602" t="s">
        <v>499</v>
      </c>
      <c r="U3150" s="602" t="s">
        <v>499</v>
      </c>
      <c r="V3150" s="602" t="s">
        <v>499</v>
      </c>
      <c r="W3150" s="602" t="s">
        <v>499</v>
      </c>
      <c r="X3150" s="602" t="s">
        <v>498</v>
      </c>
    </row>
    <row r="3151" spans="1:24" s="602" customFormat="1">
      <c r="A3151" s="602">
        <v>413640</v>
      </c>
      <c r="B3151" s="602" t="s">
        <v>5842</v>
      </c>
      <c r="C3151" s="602" t="s">
        <v>497</v>
      </c>
      <c r="D3151" s="602" t="s">
        <v>497</v>
      </c>
      <c r="E3151" s="602" t="s">
        <v>497</v>
      </c>
      <c r="F3151" s="602" t="s">
        <v>499</v>
      </c>
      <c r="G3151" s="602" t="s">
        <v>498</v>
      </c>
      <c r="H3151" s="602" t="s">
        <v>499</v>
      </c>
      <c r="I3151" s="602" t="s">
        <v>497</v>
      </c>
      <c r="J3151" s="602" t="s">
        <v>497</v>
      </c>
      <c r="K3151" s="602" t="s">
        <v>498</v>
      </c>
      <c r="L3151" s="602" t="s">
        <v>499</v>
      </c>
      <c r="M3151" s="602" t="s">
        <v>497</v>
      </c>
      <c r="N3151" s="602" t="s">
        <v>497</v>
      </c>
      <c r="O3151" s="602" t="s">
        <v>498</v>
      </c>
      <c r="P3151" s="602" t="s">
        <v>498</v>
      </c>
      <c r="Q3151" s="602" t="s">
        <v>499</v>
      </c>
      <c r="R3151" s="602" t="s">
        <v>497</v>
      </c>
      <c r="S3151" s="602" t="s">
        <v>497</v>
      </c>
      <c r="T3151" s="602" t="s">
        <v>498</v>
      </c>
      <c r="U3151" s="602" t="s">
        <v>498</v>
      </c>
      <c r="V3151" s="602" t="s">
        <v>498</v>
      </c>
      <c r="W3151" s="602" t="s">
        <v>498</v>
      </c>
      <c r="X3151" s="602" t="s">
        <v>498</v>
      </c>
    </row>
    <row r="3152" spans="1:24" s="602" customFormat="1">
      <c r="A3152" s="602">
        <v>419295</v>
      </c>
      <c r="B3152" s="602" t="s">
        <v>5842</v>
      </c>
      <c r="C3152" s="602" t="s">
        <v>497</v>
      </c>
      <c r="D3152" s="602" t="s">
        <v>497</v>
      </c>
      <c r="E3152" s="602" t="s">
        <v>497</v>
      </c>
      <c r="F3152" s="602" t="s">
        <v>499</v>
      </c>
      <c r="G3152" s="602" t="s">
        <v>497</v>
      </c>
      <c r="H3152" s="602" t="s">
        <v>497</v>
      </c>
      <c r="I3152" s="602" t="s">
        <v>498</v>
      </c>
      <c r="J3152" s="602" t="s">
        <v>497</v>
      </c>
      <c r="K3152" s="602" t="s">
        <v>497</v>
      </c>
      <c r="L3152" s="602" t="s">
        <v>498</v>
      </c>
      <c r="M3152" s="602" t="s">
        <v>499</v>
      </c>
      <c r="N3152" s="602" t="s">
        <v>498</v>
      </c>
      <c r="O3152" s="602" t="s">
        <v>498</v>
      </c>
      <c r="P3152" s="602" t="s">
        <v>498</v>
      </c>
      <c r="Q3152" s="602" t="s">
        <v>498</v>
      </c>
      <c r="R3152" s="602" t="s">
        <v>498</v>
      </c>
      <c r="S3152" s="602" t="s">
        <v>498</v>
      </c>
    </row>
    <row r="3153" spans="1:24" s="602" customFormat="1">
      <c r="A3153" s="602">
        <v>419869</v>
      </c>
      <c r="B3153" s="602" t="s">
        <v>5842</v>
      </c>
      <c r="C3153" s="602" t="s">
        <v>497</v>
      </c>
      <c r="D3153" s="602" t="s">
        <v>497</v>
      </c>
      <c r="E3153" s="602" t="s">
        <v>497</v>
      </c>
      <c r="F3153" s="602" t="s">
        <v>499</v>
      </c>
      <c r="G3153" s="602" t="s">
        <v>498</v>
      </c>
      <c r="H3153" s="602" t="s">
        <v>497</v>
      </c>
      <c r="I3153" s="602" t="s">
        <v>499</v>
      </c>
      <c r="J3153" s="602" t="s">
        <v>497</v>
      </c>
      <c r="K3153" s="602" t="s">
        <v>499</v>
      </c>
      <c r="L3153" s="602" t="s">
        <v>498</v>
      </c>
      <c r="M3153" s="602" t="s">
        <v>499</v>
      </c>
      <c r="N3153" s="602" t="s">
        <v>498</v>
      </c>
      <c r="O3153" s="602" t="s">
        <v>498</v>
      </c>
      <c r="P3153" s="602" t="s">
        <v>498</v>
      </c>
      <c r="Q3153" s="602" t="s">
        <v>498</v>
      </c>
      <c r="R3153" s="602" t="s">
        <v>498</v>
      </c>
      <c r="S3153" s="602" t="s">
        <v>498</v>
      </c>
    </row>
    <row r="3154" spans="1:24" s="602" customFormat="1">
      <c r="A3154" s="602">
        <v>422001</v>
      </c>
      <c r="B3154" s="602" t="s">
        <v>5842</v>
      </c>
      <c r="C3154" s="602" t="s">
        <v>497</v>
      </c>
      <c r="D3154" s="602" t="s">
        <v>497</v>
      </c>
      <c r="E3154" s="602" t="s">
        <v>497</v>
      </c>
      <c r="F3154" s="602" t="s">
        <v>499</v>
      </c>
      <c r="G3154" s="602" t="s">
        <v>499</v>
      </c>
      <c r="H3154" s="602" t="s">
        <v>499</v>
      </c>
      <c r="I3154" s="602" t="s">
        <v>499</v>
      </c>
      <c r="J3154" s="602" t="s">
        <v>497</v>
      </c>
      <c r="K3154" s="602" t="s">
        <v>499</v>
      </c>
      <c r="L3154" s="602" t="s">
        <v>499</v>
      </c>
      <c r="M3154" s="602" t="s">
        <v>499</v>
      </c>
      <c r="N3154" s="602" t="s">
        <v>498</v>
      </c>
      <c r="O3154" s="602" t="s">
        <v>498</v>
      </c>
      <c r="P3154" s="602" t="s">
        <v>498</v>
      </c>
      <c r="Q3154" s="602" t="s">
        <v>498</v>
      </c>
      <c r="R3154" s="602" t="s">
        <v>498</v>
      </c>
      <c r="S3154" s="602" t="s">
        <v>498</v>
      </c>
    </row>
    <row r="3155" spans="1:24" s="602" customFormat="1">
      <c r="A3155" s="602">
        <v>407525</v>
      </c>
      <c r="B3155" s="602" t="s">
        <v>5842</v>
      </c>
      <c r="D3155" s="602" t="s">
        <v>499</v>
      </c>
      <c r="I3155" s="602" t="s">
        <v>497</v>
      </c>
      <c r="J3155" s="602" t="s">
        <v>2081</v>
      </c>
      <c r="K3155" s="602" t="s">
        <v>497</v>
      </c>
      <c r="L3155" s="602" t="s">
        <v>2081</v>
      </c>
      <c r="M3155" s="602" t="s">
        <v>2081</v>
      </c>
      <c r="N3155" s="602" t="s">
        <v>2081</v>
      </c>
      <c r="O3155" s="602" t="s">
        <v>2081</v>
      </c>
      <c r="P3155" s="602" t="s">
        <v>497</v>
      </c>
      <c r="Q3155" s="602" t="s">
        <v>2081</v>
      </c>
      <c r="R3155" s="602" t="s">
        <v>497</v>
      </c>
      <c r="T3155" s="602" t="s">
        <v>497</v>
      </c>
      <c r="U3155" s="602" t="s">
        <v>2081</v>
      </c>
      <c r="V3155" s="602" t="s">
        <v>497</v>
      </c>
      <c r="W3155" s="602" t="s">
        <v>2081</v>
      </c>
      <c r="X3155" s="602" t="s">
        <v>497</v>
      </c>
    </row>
    <row r="3156" spans="1:24" s="602" customFormat="1">
      <c r="A3156" s="602">
        <v>404977</v>
      </c>
      <c r="B3156" s="602" t="s">
        <v>5842</v>
      </c>
    </row>
    <row r="3157" spans="1:24" s="602" customFormat="1">
      <c r="A3157" s="602">
        <v>404235</v>
      </c>
      <c r="B3157" s="602" t="s">
        <v>5842</v>
      </c>
    </row>
    <row r="3158" spans="1:24" s="602" customFormat="1">
      <c r="A3158" s="602">
        <v>400262</v>
      </c>
      <c r="B3158" s="602" t="s">
        <v>5842</v>
      </c>
      <c r="E3158" s="602" t="s">
        <v>2081</v>
      </c>
      <c r="F3158" s="602" t="s">
        <v>2081</v>
      </c>
      <c r="G3158" s="602" t="s">
        <v>2081</v>
      </c>
      <c r="H3158" s="602" t="s">
        <v>499</v>
      </c>
      <c r="I3158" s="602" t="s">
        <v>2081</v>
      </c>
      <c r="J3158" s="602" t="s">
        <v>2081</v>
      </c>
      <c r="K3158" s="602" t="s">
        <v>2081</v>
      </c>
      <c r="L3158" s="602" t="s">
        <v>497</v>
      </c>
      <c r="M3158" s="602" t="s">
        <v>499</v>
      </c>
      <c r="N3158" s="602" t="s">
        <v>2081</v>
      </c>
      <c r="O3158" s="602" t="s">
        <v>2081</v>
      </c>
      <c r="P3158" s="602" t="s">
        <v>497</v>
      </c>
      <c r="Q3158" s="602" t="s">
        <v>497</v>
      </c>
      <c r="R3158" s="602" t="s">
        <v>499</v>
      </c>
      <c r="S3158" s="602" t="s">
        <v>497</v>
      </c>
      <c r="T3158" s="602" t="s">
        <v>497</v>
      </c>
      <c r="U3158" s="602" t="s">
        <v>497</v>
      </c>
      <c r="V3158" s="602" t="s">
        <v>497</v>
      </c>
      <c r="W3158" s="602" t="s">
        <v>497</v>
      </c>
    </row>
    <row r="3159" spans="1:24" s="602" customFormat="1">
      <c r="A3159" s="602">
        <v>405932</v>
      </c>
      <c r="B3159" s="602" t="s">
        <v>5842</v>
      </c>
      <c r="E3159" s="602" t="s">
        <v>499</v>
      </c>
      <c r="F3159" s="602" t="s">
        <v>2081</v>
      </c>
      <c r="G3159" s="602" t="s">
        <v>497</v>
      </c>
      <c r="H3159" s="602" t="s">
        <v>2081</v>
      </c>
      <c r="I3159" s="602" t="s">
        <v>499</v>
      </c>
      <c r="J3159" s="602" t="s">
        <v>497</v>
      </c>
      <c r="K3159" s="602" t="s">
        <v>497</v>
      </c>
      <c r="L3159" s="602" t="s">
        <v>499</v>
      </c>
      <c r="M3159" s="602" t="s">
        <v>499</v>
      </c>
      <c r="N3159" s="602" t="s">
        <v>497</v>
      </c>
      <c r="O3159" s="602" t="s">
        <v>497</v>
      </c>
      <c r="P3159" s="602" t="s">
        <v>497</v>
      </c>
      <c r="Q3159" s="602" t="s">
        <v>497</v>
      </c>
      <c r="R3159" s="602" t="s">
        <v>499</v>
      </c>
      <c r="S3159" s="602" t="s">
        <v>498</v>
      </c>
      <c r="T3159" s="602" t="s">
        <v>498</v>
      </c>
      <c r="U3159" s="602" t="s">
        <v>498</v>
      </c>
      <c r="V3159" s="602" t="s">
        <v>497</v>
      </c>
      <c r="W3159" s="602" t="s">
        <v>499</v>
      </c>
      <c r="X3159" s="602" t="s">
        <v>498</v>
      </c>
    </row>
    <row r="3160" spans="1:24" s="602" customFormat="1">
      <c r="A3160" s="602">
        <v>403873</v>
      </c>
      <c r="B3160" s="602" t="s">
        <v>5842</v>
      </c>
    </row>
    <row r="3161" spans="1:24" s="602" customFormat="1">
      <c r="A3161" s="602">
        <v>424293</v>
      </c>
      <c r="B3161" s="602" t="s">
        <v>5841</v>
      </c>
      <c r="C3161" s="602" t="s">
        <v>498</v>
      </c>
      <c r="D3161" s="602" t="s">
        <v>498</v>
      </c>
      <c r="E3161" s="602" t="s">
        <v>498</v>
      </c>
      <c r="F3161" s="602" t="s">
        <v>497</v>
      </c>
      <c r="G3161" s="602" t="s">
        <v>498</v>
      </c>
      <c r="H3161" s="602" t="s">
        <v>498</v>
      </c>
      <c r="I3161" s="602" t="s">
        <v>498</v>
      </c>
      <c r="J3161" s="602" t="s">
        <v>497</v>
      </c>
      <c r="K3161" s="602" t="s">
        <v>497</v>
      </c>
      <c r="L3161" s="602" t="s">
        <v>498</v>
      </c>
      <c r="M3161" s="602" t="s">
        <v>497</v>
      </c>
      <c r="N3161" s="602" t="s">
        <v>498</v>
      </c>
      <c r="O3161" s="602" t="s">
        <v>498</v>
      </c>
      <c r="P3161" s="602" t="s">
        <v>498</v>
      </c>
      <c r="Q3161" s="602" t="s">
        <v>498</v>
      </c>
      <c r="R3161" s="602" t="s">
        <v>498</v>
      </c>
      <c r="S3161" s="602" t="s">
        <v>498</v>
      </c>
    </row>
    <row r="3162" spans="1:24" s="602" customFormat="1">
      <c r="A3162" s="602">
        <v>424502</v>
      </c>
      <c r="B3162" s="602" t="s">
        <v>5841</v>
      </c>
      <c r="C3162" s="602" t="s">
        <v>498</v>
      </c>
      <c r="D3162" s="602" t="s">
        <v>498</v>
      </c>
      <c r="E3162" s="602" t="s">
        <v>498</v>
      </c>
      <c r="F3162" s="602" t="s">
        <v>497</v>
      </c>
      <c r="G3162" s="602" t="s">
        <v>498</v>
      </c>
      <c r="H3162" s="602" t="s">
        <v>498</v>
      </c>
      <c r="I3162" s="602" t="s">
        <v>498</v>
      </c>
      <c r="J3162" s="602" t="s">
        <v>499</v>
      </c>
      <c r="K3162" s="602" t="s">
        <v>499</v>
      </c>
      <c r="L3162" s="602" t="s">
        <v>499</v>
      </c>
      <c r="M3162" s="602" t="s">
        <v>497</v>
      </c>
      <c r="N3162" s="602" t="s">
        <v>498</v>
      </c>
      <c r="O3162" s="602" t="s">
        <v>498</v>
      </c>
      <c r="P3162" s="602" t="s">
        <v>498</v>
      </c>
      <c r="Q3162" s="602" t="s">
        <v>498</v>
      </c>
      <c r="R3162" s="602" t="s">
        <v>498</v>
      </c>
      <c r="S3162" s="602" t="s">
        <v>498</v>
      </c>
    </row>
    <row r="3163" spans="1:24" s="602" customFormat="1">
      <c r="A3163" s="602">
        <v>424516</v>
      </c>
      <c r="B3163" s="602" t="s">
        <v>5841</v>
      </c>
      <c r="C3163" s="602" t="s">
        <v>498</v>
      </c>
      <c r="D3163" s="602" t="s">
        <v>498</v>
      </c>
      <c r="E3163" s="602" t="s">
        <v>498</v>
      </c>
      <c r="F3163" s="602" t="s">
        <v>499</v>
      </c>
      <c r="G3163" s="602" t="s">
        <v>498</v>
      </c>
      <c r="H3163" s="602" t="s">
        <v>498</v>
      </c>
      <c r="I3163" s="602" t="s">
        <v>498</v>
      </c>
      <c r="J3163" s="602" t="s">
        <v>499</v>
      </c>
      <c r="K3163" s="602" t="s">
        <v>499</v>
      </c>
      <c r="L3163" s="602" t="s">
        <v>499</v>
      </c>
      <c r="M3163" s="602" t="s">
        <v>499</v>
      </c>
      <c r="N3163" s="602" t="s">
        <v>498</v>
      </c>
      <c r="O3163" s="602" t="s">
        <v>498</v>
      </c>
      <c r="P3163" s="602" t="s">
        <v>498</v>
      </c>
      <c r="Q3163" s="602" t="s">
        <v>498</v>
      </c>
      <c r="R3163" s="602" t="s">
        <v>498</v>
      </c>
      <c r="S3163" s="602" t="s">
        <v>498</v>
      </c>
    </row>
    <row r="3164" spans="1:24" s="602" customFormat="1">
      <c r="A3164" s="602">
        <v>424577</v>
      </c>
      <c r="B3164" s="602" t="s">
        <v>5841</v>
      </c>
      <c r="C3164" s="602" t="s">
        <v>498</v>
      </c>
      <c r="D3164" s="602" t="s">
        <v>498</v>
      </c>
      <c r="E3164" s="602" t="s">
        <v>498</v>
      </c>
      <c r="F3164" s="602" t="s">
        <v>497</v>
      </c>
      <c r="G3164" s="602" t="s">
        <v>498</v>
      </c>
      <c r="H3164" s="602" t="s">
        <v>498</v>
      </c>
      <c r="I3164" s="602" t="s">
        <v>498</v>
      </c>
      <c r="J3164" s="602" t="s">
        <v>497</v>
      </c>
      <c r="K3164" s="602" t="s">
        <v>498</v>
      </c>
      <c r="L3164" s="602" t="s">
        <v>499</v>
      </c>
      <c r="M3164" s="602" t="s">
        <v>497</v>
      </c>
      <c r="N3164" s="602" t="s">
        <v>498</v>
      </c>
      <c r="O3164" s="602" t="s">
        <v>498</v>
      </c>
      <c r="P3164" s="602" t="s">
        <v>498</v>
      </c>
      <c r="Q3164" s="602" t="s">
        <v>498</v>
      </c>
      <c r="R3164" s="602" t="s">
        <v>498</v>
      </c>
      <c r="S3164" s="602" t="s">
        <v>498</v>
      </c>
    </row>
    <row r="3165" spans="1:24" s="602" customFormat="1">
      <c r="A3165" s="602">
        <v>424578</v>
      </c>
      <c r="B3165" s="602" t="s">
        <v>5841</v>
      </c>
      <c r="C3165" s="602" t="s">
        <v>498</v>
      </c>
      <c r="D3165" s="602" t="s">
        <v>498</v>
      </c>
      <c r="E3165" s="602" t="s">
        <v>499</v>
      </c>
      <c r="F3165" s="602" t="s">
        <v>499</v>
      </c>
      <c r="G3165" s="602" t="s">
        <v>498</v>
      </c>
      <c r="H3165" s="602" t="s">
        <v>498</v>
      </c>
      <c r="I3165" s="602" t="s">
        <v>498</v>
      </c>
      <c r="J3165" s="602" t="s">
        <v>499</v>
      </c>
      <c r="K3165" s="602" t="s">
        <v>498</v>
      </c>
      <c r="L3165" s="602" t="s">
        <v>499</v>
      </c>
      <c r="M3165" s="602" t="s">
        <v>499</v>
      </c>
      <c r="N3165" s="602" t="s">
        <v>498</v>
      </c>
      <c r="O3165" s="602" t="s">
        <v>498</v>
      </c>
      <c r="P3165" s="602" t="s">
        <v>498</v>
      </c>
      <c r="Q3165" s="602" t="s">
        <v>498</v>
      </c>
      <c r="R3165" s="602" t="s">
        <v>498</v>
      </c>
      <c r="S3165" s="602" t="s">
        <v>498</v>
      </c>
    </row>
    <row r="3166" spans="1:24" s="602" customFormat="1">
      <c r="A3166" s="602">
        <v>424683</v>
      </c>
      <c r="B3166" s="602" t="s">
        <v>5841</v>
      </c>
      <c r="C3166" s="602" t="s">
        <v>498</v>
      </c>
      <c r="D3166" s="602" t="s">
        <v>498</v>
      </c>
      <c r="E3166" s="602" t="s">
        <v>498</v>
      </c>
      <c r="F3166" s="602" t="s">
        <v>497</v>
      </c>
      <c r="G3166" s="602" t="s">
        <v>498</v>
      </c>
      <c r="H3166" s="602" t="s">
        <v>498</v>
      </c>
      <c r="I3166" s="602" t="s">
        <v>498</v>
      </c>
      <c r="J3166" s="602" t="s">
        <v>497</v>
      </c>
      <c r="K3166" s="602" t="s">
        <v>497</v>
      </c>
      <c r="L3166" s="602" t="s">
        <v>499</v>
      </c>
      <c r="M3166" s="602" t="s">
        <v>499</v>
      </c>
      <c r="N3166" s="602" t="s">
        <v>498</v>
      </c>
      <c r="O3166" s="602" t="s">
        <v>498</v>
      </c>
      <c r="P3166" s="602" t="s">
        <v>498</v>
      </c>
      <c r="Q3166" s="602" t="s">
        <v>498</v>
      </c>
      <c r="R3166" s="602" t="s">
        <v>498</v>
      </c>
      <c r="S3166" s="602" t="s">
        <v>498</v>
      </c>
    </row>
    <row r="3167" spans="1:24" s="602" customFormat="1">
      <c r="A3167" s="602">
        <v>424952</v>
      </c>
      <c r="B3167" s="602" t="s">
        <v>5841</v>
      </c>
      <c r="C3167" s="602" t="s">
        <v>498</v>
      </c>
      <c r="D3167" s="602" t="s">
        <v>498</v>
      </c>
      <c r="E3167" s="602" t="s">
        <v>499</v>
      </c>
      <c r="F3167" s="602" t="s">
        <v>499</v>
      </c>
      <c r="G3167" s="602" t="s">
        <v>498</v>
      </c>
      <c r="H3167" s="602" t="s">
        <v>498</v>
      </c>
      <c r="I3167" s="602" t="s">
        <v>499</v>
      </c>
      <c r="J3167" s="602" t="s">
        <v>497</v>
      </c>
      <c r="K3167" s="602" t="s">
        <v>499</v>
      </c>
      <c r="L3167" s="602" t="s">
        <v>498</v>
      </c>
      <c r="M3167" s="602" t="s">
        <v>499</v>
      </c>
      <c r="N3167" s="602" t="s">
        <v>498</v>
      </c>
      <c r="O3167" s="602" t="s">
        <v>498</v>
      </c>
      <c r="P3167" s="602" t="s">
        <v>498</v>
      </c>
      <c r="Q3167" s="602" t="s">
        <v>498</v>
      </c>
      <c r="R3167" s="602" t="s">
        <v>498</v>
      </c>
      <c r="S3167" s="602" t="s">
        <v>498</v>
      </c>
    </row>
    <row r="3168" spans="1:24" s="602" customFormat="1">
      <c r="A3168" s="602">
        <v>422481</v>
      </c>
      <c r="B3168" s="602" t="s">
        <v>5841</v>
      </c>
      <c r="C3168" s="602" t="s">
        <v>498</v>
      </c>
      <c r="D3168" s="602" t="s">
        <v>498</v>
      </c>
      <c r="E3168" s="602" t="s">
        <v>498</v>
      </c>
      <c r="F3168" s="602" t="s">
        <v>498</v>
      </c>
      <c r="G3168" s="602" t="s">
        <v>499</v>
      </c>
      <c r="H3168" s="602" t="s">
        <v>498</v>
      </c>
      <c r="I3168" s="602" t="s">
        <v>498</v>
      </c>
      <c r="J3168" s="602" t="s">
        <v>497</v>
      </c>
      <c r="K3168" s="602" t="s">
        <v>499</v>
      </c>
      <c r="L3168" s="602" t="s">
        <v>498</v>
      </c>
      <c r="M3168" s="602" t="s">
        <v>499</v>
      </c>
      <c r="N3168" s="602" t="s">
        <v>498</v>
      </c>
      <c r="O3168" s="602" t="s">
        <v>498</v>
      </c>
      <c r="P3168" s="602" t="s">
        <v>498</v>
      </c>
      <c r="Q3168" s="602" t="s">
        <v>498</v>
      </c>
      <c r="R3168" s="602" t="s">
        <v>498</v>
      </c>
      <c r="S3168" s="602" t="s">
        <v>498</v>
      </c>
    </row>
    <row r="3169" spans="1:19" s="602" customFormat="1">
      <c r="A3169" s="602">
        <v>424332</v>
      </c>
      <c r="B3169" s="602" t="s">
        <v>5841</v>
      </c>
      <c r="C3169" s="602" t="s">
        <v>498</v>
      </c>
      <c r="D3169" s="602" t="s">
        <v>498</v>
      </c>
      <c r="E3169" s="602" t="s">
        <v>498</v>
      </c>
      <c r="F3169" s="602" t="s">
        <v>498</v>
      </c>
      <c r="G3169" s="602" t="s">
        <v>497</v>
      </c>
      <c r="H3169" s="602" t="s">
        <v>497</v>
      </c>
      <c r="I3169" s="602" t="s">
        <v>499</v>
      </c>
      <c r="J3169" s="602" t="s">
        <v>499</v>
      </c>
      <c r="K3169" s="602" t="s">
        <v>498</v>
      </c>
      <c r="L3169" s="602" t="s">
        <v>499</v>
      </c>
      <c r="M3169" s="602" t="s">
        <v>498</v>
      </c>
      <c r="N3169" s="602" t="s">
        <v>498</v>
      </c>
      <c r="O3169" s="602" t="s">
        <v>498</v>
      </c>
      <c r="P3169" s="602" t="s">
        <v>498</v>
      </c>
      <c r="Q3169" s="602" t="s">
        <v>498</v>
      </c>
      <c r="R3169" s="602" t="s">
        <v>498</v>
      </c>
      <c r="S3169" s="602" t="s">
        <v>498</v>
      </c>
    </row>
    <row r="3170" spans="1:19" s="602" customFormat="1">
      <c r="A3170" s="602">
        <v>425073</v>
      </c>
      <c r="B3170" s="602" t="s">
        <v>5841</v>
      </c>
      <c r="C3170" s="602" t="s">
        <v>498</v>
      </c>
      <c r="D3170" s="602" t="s">
        <v>498</v>
      </c>
      <c r="E3170" s="602" t="s">
        <v>498</v>
      </c>
      <c r="F3170" s="602" t="s">
        <v>497</v>
      </c>
      <c r="G3170" s="602" t="s">
        <v>498</v>
      </c>
      <c r="H3170" s="602" t="s">
        <v>498</v>
      </c>
      <c r="I3170" s="602" t="s">
        <v>498</v>
      </c>
      <c r="J3170" s="602" t="s">
        <v>497</v>
      </c>
      <c r="K3170" s="602" t="s">
        <v>497</v>
      </c>
      <c r="L3170" s="602" t="s">
        <v>499</v>
      </c>
      <c r="M3170" s="602" t="s">
        <v>498</v>
      </c>
      <c r="N3170" s="602" t="s">
        <v>498</v>
      </c>
      <c r="O3170" s="602" t="s">
        <v>498</v>
      </c>
      <c r="P3170" s="602" t="s">
        <v>498</v>
      </c>
      <c r="Q3170" s="602" t="s">
        <v>498</v>
      </c>
      <c r="R3170" s="602" t="s">
        <v>498</v>
      </c>
      <c r="S3170" s="602" t="s">
        <v>498</v>
      </c>
    </row>
    <row r="3171" spans="1:19" s="602" customFormat="1">
      <c r="A3171" s="602">
        <v>420127</v>
      </c>
      <c r="B3171" s="602" t="s">
        <v>5841</v>
      </c>
      <c r="C3171" s="602" t="s">
        <v>498</v>
      </c>
      <c r="D3171" s="602" t="s">
        <v>498</v>
      </c>
      <c r="E3171" s="602" t="s">
        <v>497</v>
      </c>
      <c r="F3171" s="602" t="s">
        <v>497</v>
      </c>
      <c r="G3171" s="602" t="s">
        <v>498</v>
      </c>
      <c r="H3171" s="602" t="s">
        <v>498</v>
      </c>
      <c r="I3171" s="602" t="s">
        <v>498</v>
      </c>
      <c r="J3171" s="602" t="s">
        <v>498</v>
      </c>
      <c r="K3171" s="602" t="s">
        <v>497</v>
      </c>
      <c r="L3171" s="602" t="s">
        <v>498</v>
      </c>
      <c r="M3171" s="602" t="s">
        <v>498</v>
      </c>
      <c r="N3171" s="602" t="s">
        <v>498</v>
      </c>
      <c r="O3171" s="602" t="s">
        <v>498</v>
      </c>
      <c r="P3171" s="602" t="s">
        <v>498</v>
      </c>
      <c r="Q3171" s="602" t="s">
        <v>498</v>
      </c>
      <c r="R3171" s="602" t="s">
        <v>498</v>
      </c>
      <c r="S3171" s="602" t="s">
        <v>498</v>
      </c>
    </row>
    <row r="3172" spans="1:19" s="602" customFormat="1">
      <c r="A3172" s="602">
        <v>425312</v>
      </c>
      <c r="B3172" s="602" t="s">
        <v>5841</v>
      </c>
      <c r="C3172" s="602" t="s">
        <v>498</v>
      </c>
      <c r="D3172" s="602" t="s">
        <v>498</v>
      </c>
      <c r="E3172" s="602" t="s">
        <v>498</v>
      </c>
      <c r="F3172" s="602" t="s">
        <v>497</v>
      </c>
      <c r="G3172" s="602" t="s">
        <v>498</v>
      </c>
      <c r="H3172" s="602" t="s">
        <v>498</v>
      </c>
      <c r="I3172" s="602" t="s">
        <v>498</v>
      </c>
      <c r="J3172" s="602" t="s">
        <v>499</v>
      </c>
      <c r="K3172" s="602" t="s">
        <v>499</v>
      </c>
      <c r="L3172" s="602" t="s">
        <v>498</v>
      </c>
      <c r="M3172" s="602" t="s">
        <v>499</v>
      </c>
      <c r="N3172" s="602" t="s">
        <v>498</v>
      </c>
      <c r="O3172" s="602" t="s">
        <v>498</v>
      </c>
      <c r="P3172" s="602" t="s">
        <v>498</v>
      </c>
      <c r="Q3172" s="602" t="s">
        <v>498</v>
      </c>
      <c r="R3172" s="602" t="s">
        <v>498</v>
      </c>
      <c r="S3172" s="602" t="s">
        <v>498</v>
      </c>
    </row>
    <row r="3173" spans="1:19" s="602" customFormat="1">
      <c r="A3173" s="602">
        <v>425322</v>
      </c>
      <c r="B3173" s="602" t="s">
        <v>5841</v>
      </c>
      <c r="C3173" s="602" t="s">
        <v>498</v>
      </c>
      <c r="D3173" s="602" t="s">
        <v>498</v>
      </c>
      <c r="E3173" s="602" t="s">
        <v>498</v>
      </c>
      <c r="F3173" s="602" t="s">
        <v>497</v>
      </c>
      <c r="G3173" s="602" t="s">
        <v>498</v>
      </c>
      <c r="H3173" s="602" t="s">
        <v>498</v>
      </c>
      <c r="I3173" s="602" t="s">
        <v>498</v>
      </c>
      <c r="J3173" s="602" t="s">
        <v>499</v>
      </c>
      <c r="K3173" s="602" t="s">
        <v>499</v>
      </c>
      <c r="L3173" s="602" t="s">
        <v>499</v>
      </c>
      <c r="M3173" s="602" t="s">
        <v>497</v>
      </c>
      <c r="N3173" s="602" t="s">
        <v>498</v>
      </c>
      <c r="O3173" s="602" t="s">
        <v>498</v>
      </c>
      <c r="P3173" s="602" t="s">
        <v>498</v>
      </c>
      <c r="Q3173" s="602" t="s">
        <v>498</v>
      </c>
      <c r="R3173" s="602" t="s">
        <v>498</v>
      </c>
      <c r="S3173" s="602" t="s">
        <v>498</v>
      </c>
    </row>
    <row r="3174" spans="1:19" s="602" customFormat="1">
      <c r="A3174" s="602">
        <v>415562</v>
      </c>
      <c r="B3174" s="602" t="s">
        <v>5841</v>
      </c>
      <c r="C3174" s="602" t="s">
        <v>498</v>
      </c>
      <c r="D3174" s="602" t="s">
        <v>498</v>
      </c>
      <c r="E3174" s="602" t="s">
        <v>497</v>
      </c>
      <c r="F3174" s="602" t="s">
        <v>497</v>
      </c>
      <c r="G3174" s="602" t="s">
        <v>497</v>
      </c>
      <c r="H3174" s="602" t="s">
        <v>497</v>
      </c>
      <c r="I3174" s="602" t="s">
        <v>497</v>
      </c>
      <c r="J3174" s="602" t="s">
        <v>497</v>
      </c>
      <c r="K3174" s="602" t="s">
        <v>499</v>
      </c>
      <c r="L3174" s="602" t="s">
        <v>499</v>
      </c>
      <c r="M3174" s="602" t="s">
        <v>498</v>
      </c>
      <c r="N3174" s="602" t="s">
        <v>498</v>
      </c>
      <c r="O3174" s="602" t="s">
        <v>498</v>
      </c>
      <c r="P3174" s="602" t="s">
        <v>498</v>
      </c>
      <c r="Q3174" s="602" t="s">
        <v>498</v>
      </c>
      <c r="R3174" s="602" t="s">
        <v>498</v>
      </c>
      <c r="S3174" s="602" t="s">
        <v>498</v>
      </c>
    </row>
    <row r="3175" spans="1:19" s="602" customFormat="1">
      <c r="A3175" s="602">
        <v>425362</v>
      </c>
      <c r="B3175" s="602" t="s">
        <v>5841</v>
      </c>
      <c r="C3175" s="602" t="s">
        <v>498</v>
      </c>
      <c r="D3175" s="602" t="s">
        <v>498</v>
      </c>
      <c r="E3175" s="602" t="s">
        <v>498</v>
      </c>
      <c r="F3175" s="602" t="s">
        <v>497</v>
      </c>
      <c r="G3175" s="602" t="s">
        <v>498</v>
      </c>
      <c r="H3175" s="602" t="s">
        <v>498</v>
      </c>
      <c r="I3175" s="602" t="s">
        <v>498</v>
      </c>
      <c r="J3175" s="602" t="s">
        <v>497</v>
      </c>
      <c r="K3175" s="602" t="s">
        <v>499</v>
      </c>
      <c r="L3175" s="602" t="s">
        <v>499</v>
      </c>
      <c r="M3175" s="602" t="s">
        <v>499</v>
      </c>
      <c r="N3175" s="602" t="s">
        <v>498</v>
      </c>
      <c r="O3175" s="602" t="s">
        <v>498</v>
      </c>
      <c r="P3175" s="602" t="s">
        <v>498</v>
      </c>
      <c r="Q3175" s="602" t="s">
        <v>498</v>
      </c>
      <c r="R3175" s="602" t="s">
        <v>498</v>
      </c>
      <c r="S3175" s="602" t="s">
        <v>498</v>
      </c>
    </row>
    <row r="3176" spans="1:19" s="602" customFormat="1">
      <c r="A3176" s="602">
        <v>424340</v>
      </c>
      <c r="B3176" s="602" t="s">
        <v>5841</v>
      </c>
      <c r="C3176" s="602" t="s">
        <v>498</v>
      </c>
      <c r="D3176" s="602" t="s">
        <v>498</v>
      </c>
      <c r="E3176" s="602" t="s">
        <v>498</v>
      </c>
      <c r="F3176" s="602" t="s">
        <v>498</v>
      </c>
      <c r="G3176" s="602" t="s">
        <v>499</v>
      </c>
      <c r="H3176" s="602" t="s">
        <v>498</v>
      </c>
      <c r="I3176" s="602" t="s">
        <v>497</v>
      </c>
      <c r="J3176" s="602" t="s">
        <v>499</v>
      </c>
      <c r="K3176" s="602" t="s">
        <v>497</v>
      </c>
      <c r="L3176" s="602" t="s">
        <v>497</v>
      </c>
      <c r="M3176" s="602" t="s">
        <v>499</v>
      </c>
      <c r="N3176" s="602" t="s">
        <v>498</v>
      </c>
      <c r="O3176" s="602" t="s">
        <v>498</v>
      </c>
      <c r="P3176" s="602" t="s">
        <v>498</v>
      </c>
      <c r="Q3176" s="602" t="s">
        <v>498</v>
      </c>
      <c r="R3176" s="602" t="s">
        <v>498</v>
      </c>
      <c r="S3176" s="602" t="s">
        <v>498</v>
      </c>
    </row>
    <row r="3177" spans="1:19" s="602" customFormat="1">
      <c r="A3177" s="602">
        <v>425432</v>
      </c>
      <c r="B3177" s="602" t="s">
        <v>5841</v>
      </c>
      <c r="C3177" s="602" t="s">
        <v>498</v>
      </c>
      <c r="D3177" s="602" t="s">
        <v>498</v>
      </c>
      <c r="E3177" s="602" t="s">
        <v>498</v>
      </c>
      <c r="F3177" s="602" t="s">
        <v>497</v>
      </c>
      <c r="G3177" s="602" t="s">
        <v>498</v>
      </c>
      <c r="H3177" s="602" t="s">
        <v>498</v>
      </c>
      <c r="I3177" s="602" t="s">
        <v>498</v>
      </c>
      <c r="J3177" s="602" t="s">
        <v>499</v>
      </c>
      <c r="K3177" s="602" t="s">
        <v>497</v>
      </c>
      <c r="L3177" s="602" t="s">
        <v>498</v>
      </c>
      <c r="M3177" s="602" t="s">
        <v>498</v>
      </c>
      <c r="N3177" s="602" t="s">
        <v>498</v>
      </c>
      <c r="O3177" s="602" t="s">
        <v>498</v>
      </c>
      <c r="P3177" s="602" t="s">
        <v>498</v>
      </c>
      <c r="Q3177" s="602" t="s">
        <v>498</v>
      </c>
      <c r="R3177" s="602" t="s">
        <v>498</v>
      </c>
      <c r="S3177" s="602" t="s">
        <v>498</v>
      </c>
    </row>
    <row r="3178" spans="1:19" s="602" customFormat="1">
      <c r="A3178" s="602">
        <v>425537</v>
      </c>
      <c r="B3178" s="602" t="s">
        <v>5841</v>
      </c>
      <c r="C3178" s="602" t="s">
        <v>498</v>
      </c>
      <c r="D3178" s="602" t="s">
        <v>498</v>
      </c>
      <c r="E3178" s="602" t="s">
        <v>498</v>
      </c>
      <c r="F3178" s="602" t="s">
        <v>499</v>
      </c>
      <c r="G3178" s="602" t="s">
        <v>498</v>
      </c>
      <c r="H3178" s="602" t="s">
        <v>498</v>
      </c>
      <c r="I3178" s="602" t="s">
        <v>498</v>
      </c>
      <c r="J3178" s="602" t="s">
        <v>497</v>
      </c>
      <c r="K3178" s="602" t="s">
        <v>497</v>
      </c>
      <c r="L3178" s="602" t="s">
        <v>498</v>
      </c>
      <c r="M3178" s="602" t="s">
        <v>497</v>
      </c>
      <c r="N3178" s="602" t="s">
        <v>498</v>
      </c>
      <c r="O3178" s="602" t="s">
        <v>498</v>
      </c>
      <c r="P3178" s="602" t="s">
        <v>498</v>
      </c>
      <c r="Q3178" s="602" t="s">
        <v>498</v>
      </c>
      <c r="R3178" s="602" t="s">
        <v>498</v>
      </c>
      <c r="S3178" s="602" t="s">
        <v>498</v>
      </c>
    </row>
    <row r="3179" spans="1:19" s="602" customFormat="1">
      <c r="A3179" s="602">
        <v>419250</v>
      </c>
      <c r="B3179" s="602" t="s">
        <v>5841</v>
      </c>
      <c r="C3179" s="602" t="s">
        <v>498</v>
      </c>
      <c r="D3179" s="602" t="s">
        <v>499</v>
      </c>
      <c r="E3179" s="602" t="s">
        <v>499</v>
      </c>
      <c r="F3179" s="602" t="s">
        <v>499</v>
      </c>
      <c r="G3179" s="602" t="s">
        <v>499</v>
      </c>
      <c r="H3179" s="602" t="s">
        <v>499</v>
      </c>
      <c r="I3179" s="602" t="s">
        <v>498</v>
      </c>
      <c r="J3179" s="602" t="s">
        <v>499</v>
      </c>
      <c r="K3179" s="602" t="s">
        <v>499</v>
      </c>
      <c r="L3179" s="602" t="s">
        <v>498</v>
      </c>
      <c r="M3179" s="602" t="s">
        <v>498</v>
      </c>
      <c r="N3179" s="602" t="s">
        <v>498</v>
      </c>
      <c r="O3179" s="602" t="s">
        <v>498</v>
      </c>
      <c r="P3179" s="602" t="s">
        <v>498</v>
      </c>
      <c r="Q3179" s="602" t="s">
        <v>498</v>
      </c>
      <c r="R3179" s="602" t="s">
        <v>498</v>
      </c>
      <c r="S3179" s="602" t="s">
        <v>498</v>
      </c>
    </row>
    <row r="3180" spans="1:19" s="602" customFormat="1">
      <c r="A3180" s="602">
        <v>425128</v>
      </c>
      <c r="B3180" s="602" t="s">
        <v>5841</v>
      </c>
      <c r="C3180" s="602" t="s">
        <v>498</v>
      </c>
      <c r="D3180" s="602" t="s">
        <v>499</v>
      </c>
      <c r="E3180" s="602" t="s">
        <v>499</v>
      </c>
      <c r="F3180" s="602" t="s">
        <v>497</v>
      </c>
      <c r="G3180" s="602" t="s">
        <v>499</v>
      </c>
      <c r="H3180" s="602" t="s">
        <v>499</v>
      </c>
      <c r="I3180" s="602" t="s">
        <v>499</v>
      </c>
      <c r="J3180" s="602" t="s">
        <v>499</v>
      </c>
      <c r="K3180" s="602" t="s">
        <v>499</v>
      </c>
      <c r="L3180" s="602" t="s">
        <v>499</v>
      </c>
      <c r="M3180" s="602" t="s">
        <v>499</v>
      </c>
      <c r="N3180" s="602" t="s">
        <v>498</v>
      </c>
      <c r="O3180" s="602" t="s">
        <v>498</v>
      </c>
      <c r="P3180" s="602" t="s">
        <v>498</v>
      </c>
      <c r="Q3180" s="602" t="s">
        <v>498</v>
      </c>
      <c r="R3180" s="602" t="s">
        <v>498</v>
      </c>
      <c r="S3180" s="602" t="s">
        <v>498</v>
      </c>
    </row>
    <row r="3181" spans="1:19" s="602" customFormat="1">
      <c r="A3181" s="602">
        <v>424360</v>
      </c>
      <c r="B3181" s="602" t="s">
        <v>5841</v>
      </c>
      <c r="C3181" s="602" t="s">
        <v>498</v>
      </c>
      <c r="D3181" s="602" t="s">
        <v>497</v>
      </c>
      <c r="E3181" s="602" t="s">
        <v>499</v>
      </c>
      <c r="F3181" s="602" t="s">
        <v>499</v>
      </c>
      <c r="G3181" s="602" t="s">
        <v>499</v>
      </c>
      <c r="H3181" s="602" t="s">
        <v>498</v>
      </c>
      <c r="I3181" s="602" t="s">
        <v>499</v>
      </c>
      <c r="J3181" s="602" t="s">
        <v>499</v>
      </c>
      <c r="K3181" s="602" t="s">
        <v>499</v>
      </c>
      <c r="L3181" s="602" t="s">
        <v>498</v>
      </c>
      <c r="M3181" s="602" t="s">
        <v>499</v>
      </c>
      <c r="N3181" s="602" t="s">
        <v>498</v>
      </c>
      <c r="O3181" s="602" t="s">
        <v>498</v>
      </c>
      <c r="P3181" s="602" t="s">
        <v>498</v>
      </c>
      <c r="Q3181" s="602" t="s">
        <v>498</v>
      </c>
      <c r="R3181" s="602" t="s">
        <v>498</v>
      </c>
      <c r="S3181" s="602" t="s">
        <v>498</v>
      </c>
    </row>
    <row r="3182" spans="1:19" s="602" customFormat="1">
      <c r="A3182" s="602">
        <v>410249</v>
      </c>
      <c r="B3182" s="602" t="s">
        <v>5841</v>
      </c>
      <c r="C3182" s="602" t="s">
        <v>498</v>
      </c>
      <c r="D3182" s="602" t="s">
        <v>497</v>
      </c>
      <c r="E3182" s="602" t="s">
        <v>498</v>
      </c>
      <c r="F3182" s="602" t="s">
        <v>498</v>
      </c>
      <c r="G3182" s="602" t="s">
        <v>497</v>
      </c>
      <c r="H3182" s="602" t="s">
        <v>499</v>
      </c>
      <c r="I3182" s="602" t="s">
        <v>497</v>
      </c>
      <c r="J3182" s="602" t="s">
        <v>497</v>
      </c>
      <c r="K3182" s="602" t="s">
        <v>497</v>
      </c>
      <c r="L3182" s="602" t="s">
        <v>497</v>
      </c>
      <c r="M3182" s="602" t="s">
        <v>499</v>
      </c>
      <c r="N3182" s="602" t="s">
        <v>498</v>
      </c>
      <c r="O3182" s="602" t="s">
        <v>498</v>
      </c>
      <c r="P3182" s="602" t="s">
        <v>498</v>
      </c>
      <c r="Q3182" s="602" t="s">
        <v>498</v>
      </c>
      <c r="R3182" s="602" t="s">
        <v>498</v>
      </c>
      <c r="S3182" s="602" t="s">
        <v>498</v>
      </c>
    </row>
    <row r="3183" spans="1:19" s="602" customFormat="1">
      <c r="A3183" s="602">
        <v>425585</v>
      </c>
      <c r="B3183" s="602" t="s">
        <v>5841</v>
      </c>
      <c r="C3183" s="602" t="s">
        <v>498</v>
      </c>
      <c r="D3183" s="602" t="s">
        <v>497</v>
      </c>
      <c r="E3183" s="602" t="s">
        <v>499</v>
      </c>
      <c r="F3183" s="602" t="s">
        <v>499</v>
      </c>
      <c r="G3183" s="602" t="s">
        <v>498</v>
      </c>
      <c r="H3183" s="602" t="s">
        <v>498</v>
      </c>
      <c r="I3183" s="602" t="s">
        <v>498</v>
      </c>
      <c r="J3183" s="602" t="s">
        <v>499</v>
      </c>
      <c r="K3183" s="602" t="s">
        <v>499</v>
      </c>
      <c r="L3183" s="602" t="s">
        <v>499</v>
      </c>
      <c r="M3183" s="602" t="s">
        <v>499</v>
      </c>
      <c r="N3183" s="602" t="s">
        <v>498</v>
      </c>
      <c r="O3183" s="602" t="s">
        <v>498</v>
      </c>
      <c r="P3183" s="602" t="s">
        <v>498</v>
      </c>
      <c r="Q3183" s="602" t="s">
        <v>498</v>
      </c>
      <c r="R3183" s="602" t="s">
        <v>498</v>
      </c>
      <c r="S3183" s="602" t="s">
        <v>498</v>
      </c>
    </row>
    <row r="3184" spans="1:19" s="602" customFormat="1">
      <c r="A3184" s="602">
        <v>424451</v>
      </c>
      <c r="B3184" s="602" t="s">
        <v>5841</v>
      </c>
      <c r="C3184" s="602" t="s">
        <v>499</v>
      </c>
      <c r="D3184" s="602" t="s">
        <v>498</v>
      </c>
      <c r="E3184" s="602" t="s">
        <v>499</v>
      </c>
      <c r="F3184" s="602" t="s">
        <v>498</v>
      </c>
      <c r="G3184" s="602" t="s">
        <v>498</v>
      </c>
      <c r="H3184" s="602" t="s">
        <v>498</v>
      </c>
      <c r="I3184" s="602" t="s">
        <v>499</v>
      </c>
      <c r="J3184" s="602" t="s">
        <v>499</v>
      </c>
      <c r="K3184" s="602" t="s">
        <v>499</v>
      </c>
      <c r="L3184" s="602" t="s">
        <v>498</v>
      </c>
      <c r="M3184" s="602" t="s">
        <v>499</v>
      </c>
      <c r="N3184" s="602" t="s">
        <v>498</v>
      </c>
      <c r="O3184" s="602" t="s">
        <v>498</v>
      </c>
      <c r="P3184" s="602" t="s">
        <v>498</v>
      </c>
      <c r="Q3184" s="602" t="s">
        <v>498</v>
      </c>
      <c r="R3184" s="602" t="s">
        <v>498</v>
      </c>
      <c r="S3184" s="602" t="s">
        <v>498</v>
      </c>
    </row>
    <row r="3185" spans="1:19" s="602" customFormat="1">
      <c r="A3185" s="602">
        <v>424474</v>
      </c>
      <c r="B3185" s="602" t="s">
        <v>5841</v>
      </c>
      <c r="C3185" s="602" t="s">
        <v>499</v>
      </c>
      <c r="D3185" s="602" t="s">
        <v>498</v>
      </c>
      <c r="E3185" s="602" t="s">
        <v>499</v>
      </c>
      <c r="F3185" s="602" t="s">
        <v>499</v>
      </c>
      <c r="G3185" s="602" t="s">
        <v>498</v>
      </c>
      <c r="H3185" s="602" t="s">
        <v>498</v>
      </c>
      <c r="I3185" s="602" t="s">
        <v>499</v>
      </c>
      <c r="J3185" s="602" t="s">
        <v>498</v>
      </c>
      <c r="K3185" s="602" t="s">
        <v>499</v>
      </c>
      <c r="L3185" s="602" t="s">
        <v>498</v>
      </c>
      <c r="M3185" s="602" t="s">
        <v>498</v>
      </c>
      <c r="N3185" s="602" t="s">
        <v>498</v>
      </c>
      <c r="O3185" s="602" t="s">
        <v>498</v>
      </c>
      <c r="P3185" s="602" t="s">
        <v>498</v>
      </c>
      <c r="Q3185" s="602" t="s">
        <v>498</v>
      </c>
      <c r="R3185" s="602" t="s">
        <v>498</v>
      </c>
      <c r="S3185" s="602" t="s">
        <v>498</v>
      </c>
    </row>
    <row r="3186" spans="1:19" s="602" customFormat="1">
      <c r="A3186" s="602">
        <v>424477</v>
      </c>
      <c r="B3186" s="602" t="s">
        <v>5841</v>
      </c>
      <c r="C3186" s="602" t="s">
        <v>499</v>
      </c>
      <c r="D3186" s="602" t="s">
        <v>498</v>
      </c>
      <c r="E3186" s="602" t="s">
        <v>499</v>
      </c>
      <c r="F3186" s="602" t="s">
        <v>499</v>
      </c>
      <c r="G3186" s="602" t="s">
        <v>498</v>
      </c>
      <c r="H3186" s="602" t="s">
        <v>498</v>
      </c>
      <c r="I3186" s="602" t="s">
        <v>499</v>
      </c>
      <c r="J3186" s="602" t="s">
        <v>499</v>
      </c>
      <c r="K3186" s="602" t="s">
        <v>499</v>
      </c>
      <c r="L3186" s="602" t="s">
        <v>499</v>
      </c>
      <c r="M3186" s="602" t="s">
        <v>499</v>
      </c>
      <c r="N3186" s="602" t="s">
        <v>498</v>
      </c>
      <c r="O3186" s="602" t="s">
        <v>498</v>
      </c>
      <c r="P3186" s="602" t="s">
        <v>498</v>
      </c>
      <c r="Q3186" s="602" t="s">
        <v>498</v>
      </c>
      <c r="R3186" s="602" t="s">
        <v>498</v>
      </c>
      <c r="S3186" s="602" t="s">
        <v>498</v>
      </c>
    </row>
    <row r="3187" spans="1:19" s="602" customFormat="1">
      <c r="A3187" s="602">
        <v>424493</v>
      </c>
      <c r="B3187" s="602" t="s">
        <v>5841</v>
      </c>
      <c r="C3187" s="602" t="s">
        <v>499</v>
      </c>
      <c r="D3187" s="602" t="s">
        <v>498</v>
      </c>
      <c r="E3187" s="602" t="s">
        <v>497</v>
      </c>
      <c r="F3187" s="602" t="s">
        <v>499</v>
      </c>
      <c r="G3187" s="602" t="s">
        <v>498</v>
      </c>
      <c r="H3187" s="602" t="s">
        <v>498</v>
      </c>
      <c r="I3187" s="602" t="s">
        <v>499</v>
      </c>
      <c r="J3187" s="602" t="s">
        <v>499</v>
      </c>
      <c r="K3187" s="602" t="s">
        <v>498</v>
      </c>
      <c r="L3187" s="602" t="s">
        <v>498</v>
      </c>
      <c r="M3187" s="602" t="s">
        <v>499</v>
      </c>
      <c r="N3187" s="602" t="s">
        <v>498</v>
      </c>
      <c r="O3187" s="602" t="s">
        <v>498</v>
      </c>
      <c r="P3187" s="602" t="s">
        <v>498</v>
      </c>
      <c r="Q3187" s="602" t="s">
        <v>498</v>
      </c>
      <c r="R3187" s="602" t="s">
        <v>498</v>
      </c>
      <c r="S3187" s="602" t="s">
        <v>498</v>
      </c>
    </row>
    <row r="3188" spans="1:19" s="602" customFormat="1">
      <c r="A3188" s="602">
        <v>424513</v>
      </c>
      <c r="B3188" s="602" t="s">
        <v>5841</v>
      </c>
      <c r="C3188" s="602" t="s">
        <v>499</v>
      </c>
      <c r="D3188" s="602" t="s">
        <v>498</v>
      </c>
      <c r="E3188" s="602" t="s">
        <v>499</v>
      </c>
      <c r="F3188" s="602" t="s">
        <v>499</v>
      </c>
      <c r="G3188" s="602" t="s">
        <v>498</v>
      </c>
      <c r="H3188" s="602" t="s">
        <v>498</v>
      </c>
      <c r="I3188" s="602" t="s">
        <v>499</v>
      </c>
      <c r="J3188" s="602" t="s">
        <v>499</v>
      </c>
      <c r="K3188" s="602" t="s">
        <v>499</v>
      </c>
      <c r="L3188" s="602" t="s">
        <v>498</v>
      </c>
      <c r="M3188" s="602" t="s">
        <v>499</v>
      </c>
      <c r="N3188" s="602" t="s">
        <v>498</v>
      </c>
      <c r="O3188" s="602" t="s">
        <v>498</v>
      </c>
      <c r="P3188" s="602" t="s">
        <v>498</v>
      </c>
      <c r="Q3188" s="602" t="s">
        <v>498</v>
      </c>
      <c r="R3188" s="602" t="s">
        <v>498</v>
      </c>
      <c r="S3188" s="602" t="s">
        <v>498</v>
      </c>
    </row>
    <row r="3189" spans="1:19" s="602" customFormat="1">
      <c r="A3189" s="602">
        <v>422728</v>
      </c>
      <c r="B3189" s="602" t="s">
        <v>5841</v>
      </c>
      <c r="C3189" s="602" t="s">
        <v>499</v>
      </c>
      <c r="D3189" s="602" t="s">
        <v>498</v>
      </c>
      <c r="E3189" s="602" t="s">
        <v>497</v>
      </c>
      <c r="F3189" s="602" t="s">
        <v>499</v>
      </c>
      <c r="G3189" s="602" t="s">
        <v>498</v>
      </c>
      <c r="H3189" s="602" t="s">
        <v>498</v>
      </c>
      <c r="I3189" s="602" t="s">
        <v>499</v>
      </c>
      <c r="J3189" s="602" t="s">
        <v>498</v>
      </c>
      <c r="K3189" s="602" t="s">
        <v>498</v>
      </c>
      <c r="L3189" s="602" t="s">
        <v>498</v>
      </c>
      <c r="M3189" s="602" t="s">
        <v>499</v>
      </c>
      <c r="N3189" s="602" t="s">
        <v>498</v>
      </c>
      <c r="O3189" s="602" t="s">
        <v>498</v>
      </c>
      <c r="P3189" s="602" t="s">
        <v>498</v>
      </c>
      <c r="Q3189" s="602" t="s">
        <v>498</v>
      </c>
      <c r="R3189" s="602" t="s">
        <v>498</v>
      </c>
      <c r="S3189" s="602" t="s">
        <v>498</v>
      </c>
    </row>
    <row r="3190" spans="1:19" s="602" customFormat="1">
      <c r="A3190" s="602">
        <v>424564</v>
      </c>
      <c r="B3190" s="602" t="s">
        <v>5841</v>
      </c>
      <c r="C3190" s="602" t="s">
        <v>499</v>
      </c>
      <c r="D3190" s="602" t="s">
        <v>498</v>
      </c>
      <c r="E3190" s="602" t="s">
        <v>499</v>
      </c>
      <c r="F3190" s="602" t="s">
        <v>497</v>
      </c>
      <c r="G3190" s="602" t="s">
        <v>498</v>
      </c>
      <c r="H3190" s="602" t="s">
        <v>498</v>
      </c>
      <c r="I3190" s="602" t="s">
        <v>499</v>
      </c>
      <c r="J3190" s="602" t="s">
        <v>499</v>
      </c>
      <c r="K3190" s="602" t="s">
        <v>499</v>
      </c>
      <c r="L3190" s="602" t="s">
        <v>498</v>
      </c>
      <c r="M3190" s="602" t="s">
        <v>498</v>
      </c>
      <c r="N3190" s="602" t="s">
        <v>498</v>
      </c>
      <c r="O3190" s="602" t="s">
        <v>498</v>
      </c>
      <c r="P3190" s="602" t="s">
        <v>498</v>
      </c>
      <c r="Q3190" s="602" t="s">
        <v>498</v>
      </c>
      <c r="R3190" s="602" t="s">
        <v>498</v>
      </c>
      <c r="S3190" s="602" t="s">
        <v>498</v>
      </c>
    </row>
    <row r="3191" spans="1:19" s="602" customFormat="1">
      <c r="A3191" s="602">
        <v>424592</v>
      </c>
      <c r="B3191" s="602" t="s">
        <v>5841</v>
      </c>
      <c r="C3191" s="602" t="s">
        <v>499</v>
      </c>
      <c r="D3191" s="602" t="s">
        <v>498</v>
      </c>
      <c r="E3191" s="602" t="s">
        <v>499</v>
      </c>
      <c r="F3191" s="602" t="s">
        <v>498</v>
      </c>
      <c r="G3191" s="602" t="s">
        <v>498</v>
      </c>
      <c r="H3191" s="602" t="s">
        <v>498</v>
      </c>
      <c r="I3191" s="602" t="s">
        <v>499</v>
      </c>
      <c r="J3191" s="602" t="s">
        <v>498</v>
      </c>
      <c r="K3191" s="602" t="s">
        <v>499</v>
      </c>
      <c r="L3191" s="602" t="s">
        <v>498</v>
      </c>
      <c r="M3191" s="602" t="s">
        <v>498</v>
      </c>
      <c r="N3191" s="602" t="s">
        <v>498</v>
      </c>
      <c r="O3191" s="602" t="s">
        <v>498</v>
      </c>
      <c r="P3191" s="602" t="s">
        <v>498</v>
      </c>
      <c r="Q3191" s="602" t="s">
        <v>498</v>
      </c>
      <c r="R3191" s="602" t="s">
        <v>498</v>
      </c>
      <c r="S3191" s="602" t="s">
        <v>498</v>
      </c>
    </row>
    <row r="3192" spans="1:19" s="602" customFormat="1">
      <c r="A3192" s="602">
        <v>424596</v>
      </c>
      <c r="B3192" s="602" t="s">
        <v>5841</v>
      </c>
      <c r="C3192" s="602" t="s">
        <v>499</v>
      </c>
      <c r="D3192" s="602" t="s">
        <v>498</v>
      </c>
      <c r="E3192" s="602" t="s">
        <v>499</v>
      </c>
      <c r="F3192" s="602" t="s">
        <v>499</v>
      </c>
      <c r="G3192" s="602" t="s">
        <v>499</v>
      </c>
      <c r="H3192" s="602" t="s">
        <v>499</v>
      </c>
      <c r="I3192" s="602" t="s">
        <v>499</v>
      </c>
      <c r="J3192" s="602" t="s">
        <v>499</v>
      </c>
      <c r="K3192" s="602" t="s">
        <v>498</v>
      </c>
      <c r="L3192" s="602" t="s">
        <v>499</v>
      </c>
      <c r="M3192" s="602" t="s">
        <v>498</v>
      </c>
      <c r="N3192" s="602" t="s">
        <v>498</v>
      </c>
      <c r="O3192" s="602" t="s">
        <v>498</v>
      </c>
      <c r="P3192" s="602" t="s">
        <v>498</v>
      </c>
      <c r="Q3192" s="602" t="s">
        <v>498</v>
      </c>
      <c r="R3192" s="602" t="s">
        <v>498</v>
      </c>
      <c r="S3192" s="602" t="s">
        <v>498</v>
      </c>
    </row>
    <row r="3193" spans="1:19" s="602" customFormat="1">
      <c r="A3193" s="602">
        <v>424597</v>
      </c>
      <c r="B3193" s="602" t="s">
        <v>5841</v>
      </c>
      <c r="C3193" s="602" t="s">
        <v>499</v>
      </c>
      <c r="D3193" s="602" t="s">
        <v>498</v>
      </c>
      <c r="E3193" s="602" t="s">
        <v>499</v>
      </c>
      <c r="F3193" s="602" t="s">
        <v>499</v>
      </c>
      <c r="G3193" s="602" t="s">
        <v>498</v>
      </c>
      <c r="H3193" s="602" t="s">
        <v>498</v>
      </c>
      <c r="I3193" s="602" t="s">
        <v>499</v>
      </c>
      <c r="J3193" s="602" t="s">
        <v>499</v>
      </c>
      <c r="K3193" s="602" t="s">
        <v>499</v>
      </c>
      <c r="L3193" s="602" t="s">
        <v>498</v>
      </c>
      <c r="M3193" s="602" t="s">
        <v>498</v>
      </c>
      <c r="N3193" s="602" t="s">
        <v>498</v>
      </c>
      <c r="O3193" s="602" t="s">
        <v>498</v>
      </c>
      <c r="P3193" s="602" t="s">
        <v>498</v>
      </c>
      <c r="Q3193" s="602" t="s">
        <v>498</v>
      </c>
      <c r="R3193" s="602" t="s">
        <v>498</v>
      </c>
      <c r="S3193" s="602" t="s">
        <v>498</v>
      </c>
    </row>
    <row r="3194" spans="1:19" s="602" customFormat="1">
      <c r="A3194" s="602">
        <v>424600</v>
      </c>
      <c r="B3194" s="602" t="s">
        <v>5841</v>
      </c>
      <c r="C3194" s="602" t="s">
        <v>499</v>
      </c>
      <c r="D3194" s="602" t="s">
        <v>498</v>
      </c>
      <c r="E3194" s="602" t="s">
        <v>499</v>
      </c>
      <c r="F3194" s="602" t="s">
        <v>499</v>
      </c>
      <c r="G3194" s="602" t="s">
        <v>499</v>
      </c>
      <c r="H3194" s="602" t="s">
        <v>498</v>
      </c>
      <c r="I3194" s="602" t="s">
        <v>499</v>
      </c>
      <c r="J3194" s="602" t="s">
        <v>499</v>
      </c>
      <c r="K3194" s="602" t="s">
        <v>498</v>
      </c>
      <c r="L3194" s="602" t="s">
        <v>498</v>
      </c>
      <c r="M3194" s="602" t="s">
        <v>499</v>
      </c>
      <c r="N3194" s="602" t="s">
        <v>498</v>
      </c>
      <c r="O3194" s="602" t="s">
        <v>498</v>
      </c>
      <c r="P3194" s="602" t="s">
        <v>498</v>
      </c>
      <c r="Q3194" s="602" t="s">
        <v>498</v>
      </c>
      <c r="R3194" s="602" t="s">
        <v>498</v>
      </c>
      <c r="S3194" s="602" t="s">
        <v>498</v>
      </c>
    </row>
    <row r="3195" spans="1:19" s="602" customFormat="1">
      <c r="A3195" s="602">
        <v>424611</v>
      </c>
      <c r="B3195" s="602" t="s">
        <v>5841</v>
      </c>
      <c r="C3195" s="602" t="s">
        <v>499</v>
      </c>
      <c r="D3195" s="602" t="s">
        <v>498</v>
      </c>
      <c r="E3195" s="602" t="s">
        <v>497</v>
      </c>
      <c r="F3195" s="602" t="s">
        <v>499</v>
      </c>
      <c r="G3195" s="602" t="s">
        <v>498</v>
      </c>
      <c r="H3195" s="602" t="s">
        <v>499</v>
      </c>
      <c r="I3195" s="602" t="s">
        <v>499</v>
      </c>
      <c r="J3195" s="602" t="s">
        <v>499</v>
      </c>
      <c r="K3195" s="602" t="s">
        <v>499</v>
      </c>
      <c r="L3195" s="602" t="s">
        <v>498</v>
      </c>
      <c r="M3195" s="602" t="s">
        <v>499</v>
      </c>
      <c r="N3195" s="602" t="s">
        <v>498</v>
      </c>
      <c r="O3195" s="602" t="s">
        <v>498</v>
      </c>
      <c r="P3195" s="602" t="s">
        <v>498</v>
      </c>
      <c r="Q3195" s="602" t="s">
        <v>498</v>
      </c>
      <c r="R3195" s="602" t="s">
        <v>498</v>
      </c>
      <c r="S3195" s="602" t="s">
        <v>498</v>
      </c>
    </row>
    <row r="3196" spans="1:19" s="602" customFormat="1">
      <c r="A3196" s="602">
        <v>424623</v>
      </c>
      <c r="B3196" s="602" t="s">
        <v>5841</v>
      </c>
      <c r="C3196" s="602" t="s">
        <v>499</v>
      </c>
      <c r="D3196" s="602" t="s">
        <v>498</v>
      </c>
      <c r="E3196" s="602" t="s">
        <v>499</v>
      </c>
      <c r="F3196" s="602" t="s">
        <v>499</v>
      </c>
      <c r="G3196" s="602" t="s">
        <v>499</v>
      </c>
      <c r="H3196" s="602" t="s">
        <v>497</v>
      </c>
      <c r="I3196" s="602" t="s">
        <v>499</v>
      </c>
      <c r="J3196" s="602" t="s">
        <v>499</v>
      </c>
      <c r="K3196" s="602" t="s">
        <v>499</v>
      </c>
      <c r="L3196" s="602" t="s">
        <v>498</v>
      </c>
      <c r="M3196" s="602" t="s">
        <v>499</v>
      </c>
      <c r="N3196" s="602" t="s">
        <v>498</v>
      </c>
      <c r="O3196" s="602" t="s">
        <v>498</v>
      </c>
      <c r="P3196" s="602" t="s">
        <v>498</v>
      </c>
      <c r="Q3196" s="602" t="s">
        <v>498</v>
      </c>
      <c r="R3196" s="602" t="s">
        <v>498</v>
      </c>
      <c r="S3196" s="602" t="s">
        <v>498</v>
      </c>
    </row>
    <row r="3197" spans="1:19" s="602" customFormat="1">
      <c r="A3197" s="602">
        <v>424631</v>
      </c>
      <c r="B3197" s="602" t="s">
        <v>5841</v>
      </c>
      <c r="C3197" s="602" t="s">
        <v>499</v>
      </c>
      <c r="D3197" s="602" t="s">
        <v>498</v>
      </c>
      <c r="E3197" s="602" t="s">
        <v>497</v>
      </c>
      <c r="F3197" s="602" t="s">
        <v>497</v>
      </c>
      <c r="G3197" s="602" t="s">
        <v>498</v>
      </c>
      <c r="H3197" s="602" t="s">
        <v>498</v>
      </c>
      <c r="I3197" s="602" t="s">
        <v>499</v>
      </c>
      <c r="J3197" s="602" t="s">
        <v>499</v>
      </c>
      <c r="K3197" s="602" t="s">
        <v>499</v>
      </c>
      <c r="L3197" s="602" t="s">
        <v>499</v>
      </c>
      <c r="M3197" s="602" t="s">
        <v>499</v>
      </c>
      <c r="N3197" s="602" t="s">
        <v>498</v>
      </c>
      <c r="O3197" s="602" t="s">
        <v>498</v>
      </c>
      <c r="P3197" s="602" t="s">
        <v>498</v>
      </c>
      <c r="Q3197" s="602" t="s">
        <v>498</v>
      </c>
      <c r="R3197" s="602" t="s">
        <v>498</v>
      </c>
      <c r="S3197" s="602" t="s">
        <v>498</v>
      </c>
    </row>
    <row r="3198" spans="1:19" s="602" customFormat="1">
      <c r="A3198" s="602">
        <v>424676</v>
      </c>
      <c r="B3198" s="602" t="s">
        <v>5841</v>
      </c>
      <c r="C3198" s="602" t="s">
        <v>499</v>
      </c>
      <c r="D3198" s="602" t="s">
        <v>498</v>
      </c>
      <c r="E3198" s="602" t="s">
        <v>499</v>
      </c>
      <c r="F3198" s="602" t="s">
        <v>499</v>
      </c>
      <c r="G3198" s="602" t="s">
        <v>498</v>
      </c>
      <c r="H3198" s="602" t="s">
        <v>498</v>
      </c>
      <c r="I3198" s="602" t="s">
        <v>499</v>
      </c>
      <c r="J3198" s="602" t="s">
        <v>499</v>
      </c>
      <c r="K3198" s="602" t="s">
        <v>499</v>
      </c>
      <c r="L3198" s="602" t="s">
        <v>499</v>
      </c>
      <c r="M3198" s="602" t="s">
        <v>499</v>
      </c>
      <c r="N3198" s="602" t="s">
        <v>498</v>
      </c>
      <c r="O3198" s="602" t="s">
        <v>498</v>
      </c>
      <c r="P3198" s="602" t="s">
        <v>498</v>
      </c>
      <c r="Q3198" s="602" t="s">
        <v>498</v>
      </c>
      <c r="R3198" s="602" t="s">
        <v>498</v>
      </c>
      <c r="S3198" s="602" t="s">
        <v>498</v>
      </c>
    </row>
    <row r="3199" spans="1:19" s="602" customFormat="1">
      <c r="A3199" s="602">
        <v>424678</v>
      </c>
      <c r="B3199" s="602" t="s">
        <v>5841</v>
      </c>
      <c r="C3199" s="602" t="s">
        <v>499</v>
      </c>
      <c r="D3199" s="602" t="s">
        <v>498</v>
      </c>
      <c r="E3199" s="602" t="s">
        <v>499</v>
      </c>
      <c r="F3199" s="602" t="s">
        <v>499</v>
      </c>
      <c r="G3199" s="602" t="s">
        <v>498</v>
      </c>
      <c r="H3199" s="602" t="s">
        <v>498</v>
      </c>
      <c r="I3199" s="602" t="s">
        <v>499</v>
      </c>
      <c r="J3199" s="602" t="s">
        <v>499</v>
      </c>
      <c r="K3199" s="602" t="s">
        <v>499</v>
      </c>
      <c r="L3199" s="602" t="s">
        <v>498</v>
      </c>
      <c r="M3199" s="602" t="s">
        <v>499</v>
      </c>
      <c r="N3199" s="602" t="s">
        <v>498</v>
      </c>
      <c r="O3199" s="602" t="s">
        <v>498</v>
      </c>
      <c r="P3199" s="602" t="s">
        <v>498</v>
      </c>
      <c r="Q3199" s="602" t="s">
        <v>498</v>
      </c>
      <c r="R3199" s="602" t="s">
        <v>498</v>
      </c>
      <c r="S3199" s="602" t="s">
        <v>498</v>
      </c>
    </row>
    <row r="3200" spans="1:19" s="602" customFormat="1">
      <c r="A3200" s="602">
        <v>424695</v>
      </c>
      <c r="B3200" s="602" t="s">
        <v>5841</v>
      </c>
      <c r="C3200" s="602" t="s">
        <v>499</v>
      </c>
      <c r="D3200" s="602" t="s">
        <v>498</v>
      </c>
      <c r="E3200" s="602" t="s">
        <v>499</v>
      </c>
      <c r="F3200" s="602" t="s">
        <v>499</v>
      </c>
      <c r="G3200" s="602" t="s">
        <v>498</v>
      </c>
      <c r="H3200" s="602" t="s">
        <v>498</v>
      </c>
      <c r="I3200" s="602" t="s">
        <v>499</v>
      </c>
      <c r="J3200" s="602" t="s">
        <v>499</v>
      </c>
      <c r="K3200" s="602" t="s">
        <v>499</v>
      </c>
      <c r="L3200" s="602" t="s">
        <v>499</v>
      </c>
      <c r="M3200" s="602" t="s">
        <v>499</v>
      </c>
      <c r="N3200" s="602" t="s">
        <v>498</v>
      </c>
      <c r="O3200" s="602" t="s">
        <v>498</v>
      </c>
      <c r="P3200" s="602" t="s">
        <v>498</v>
      </c>
      <c r="Q3200" s="602" t="s">
        <v>498</v>
      </c>
      <c r="R3200" s="602" t="s">
        <v>498</v>
      </c>
      <c r="S3200" s="602" t="s">
        <v>498</v>
      </c>
    </row>
    <row r="3201" spans="1:44" s="602" customFormat="1">
      <c r="A3201" s="602">
        <v>424700</v>
      </c>
      <c r="B3201" s="602" t="s">
        <v>5841</v>
      </c>
      <c r="C3201" s="602" t="s">
        <v>499</v>
      </c>
      <c r="D3201" s="602" t="s">
        <v>498</v>
      </c>
      <c r="E3201" s="602" t="s">
        <v>497</v>
      </c>
      <c r="F3201" s="602" t="s">
        <v>497</v>
      </c>
      <c r="G3201" s="602" t="s">
        <v>498</v>
      </c>
      <c r="H3201" s="602" t="s">
        <v>498</v>
      </c>
      <c r="I3201" s="602" t="s">
        <v>499</v>
      </c>
      <c r="J3201" s="602" t="s">
        <v>498</v>
      </c>
      <c r="K3201" s="602" t="s">
        <v>498</v>
      </c>
      <c r="L3201" s="602" t="s">
        <v>498</v>
      </c>
      <c r="M3201" s="602" t="s">
        <v>499</v>
      </c>
      <c r="N3201" s="602" t="s">
        <v>498</v>
      </c>
      <c r="O3201" s="602" t="s">
        <v>498</v>
      </c>
      <c r="P3201" s="602" t="s">
        <v>498</v>
      </c>
      <c r="Q3201" s="602" t="s">
        <v>498</v>
      </c>
      <c r="R3201" s="602" t="s">
        <v>498</v>
      </c>
      <c r="S3201" s="602" t="s">
        <v>498</v>
      </c>
    </row>
    <row r="3202" spans="1:44" s="602" customFormat="1">
      <c r="A3202" s="602">
        <v>424727</v>
      </c>
      <c r="B3202" s="602" t="s">
        <v>5841</v>
      </c>
      <c r="C3202" s="602" t="s">
        <v>499</v>
      </c>
      <c r="D3202" s="602" t="s">
        <v>498</v>
      </c>
      <c r="E3202" s="602" t="s">
        <v>499</v>
      </c>
      <c r="F3202" s="602" t="s">
        <v>499</v>
      </c>
      <c r="G3202" s="602" t="s">
        <v>498</v>
      </c>
      <c r="H3202" s="602" t="s">
        <v>498</v>
      </c>
      <c r="I3202" s="602" t="s">
        <v>499</v>
      </c>
      <c r="J3202" s="602" t="s">
        <v>499</v>
      </c>
      <c r="K3202" s="602" t="s">
        <v>499</v>
      </c>
      <c r="L3202" s="602" t="s">
        <v>498</v>
      </c>
      <c r="M3202" s="602" t="s">
        <v>499</v>
      </c>
      <c r="N3202" s="602" t="s">
        <v>498</v>
      </c>
      <c r="O3202" s="602" t="s">
        <v>498</v>
      </c>
      <c r="P3202" s="602" t="s">
        <v>498</v>
      </c>
      <c r="Q3202" s="602" t="s">
        <v>498</v>
      </c>
      <c r="R3202" s="602" t="s">
        <v>498</v>
      </c>
      <c r="S3202" s="602" t="s">
        <v>498</v>
      </c>
    </row>
    <row r="3203" spans="1:44" s="602" customFormat="1">
      <c r="A3203" s="602">
        <v>421032</v>
      </c>
      <c r="B3203" s="602" t="s">
        <v>5841</v>
      </c>
      <c r="C3203" s="602" t="s">
        <v>499</v>
      </c>
      <c r="D3203" s="602" t="s">
        <v>498</v>
      </c>
      <c r="E3203" s="602" t="s">
        <v>499</v>
      </c>
      <c r="F3203" s="602" t="s">
        <v>497</v>
      </c>
      <c r="G3203" s="602" t="s">
        <v>498</v>
      </c>
      <c r="H3203" s="602" t="s">
        <v>499</v>
      </c>
      <c r="I3203" s="602" t="s">
        <v>497</v>
      </c>
      <c r="J3203" s="602" t="s">
        <v>499</v>
      </c>
      <c r="K3203" s="602" t="s">
        <v>497</v>
      </c>
      <c r="L3203" s="602" t="s">
        <v>499</v>
      </c>
      <c r="M3203" s="602" t="s">
        <v>497</v>
      </c>
      <c r="N3203" s="602" t="s">
        <v>498</v>
      </c>
      <c r="O3203" s="602" t="s">
        <v>498</v>
      </c>
      <c r="P3203" s="602" t="s">
        <v>498</v>
      </c>
      <c r="Q3203" s="602" t="s">
        <v>498</v>
      </c>
      <c r="R3203" s="602" t="s">
        <v>498</v>
      </c>
      <c r="S3203" s="602" t="s">
        <v>498</v>
      </c>
    </row>
    <row r="3204" spans="1:44" s="602" customFormat="1">
      <c r="A3204" s="602">
        <v>422968</v>
      </c>
      <c r="B3204" s="602" t="s">
        <v>5841</v>
      </c>
      <c r="C3204" s="602" t="s">
        <v>499</v>
      </c>
      <c r="D3204" s="602" t="s">
        <v>498</v>
      </c>
      <c r="E3204" s="602" t="s">
        <v>499</v>
      </c>
      <c r="F3204" s="602" t="s">
        <v>499</v>
      </c>
      <c r="G3204" s="602" t="s">
        <v>498</v>
      </c>
      <c r="H3204" s="602" t="s">
        <v>497</v>
      </c>
      <c r="I3204" s="602" t="s">
        <v>499</v>
      </c>
      <c r="J3204" s="602" t="s">
        <v>499</v>
      </c>
      <c r="K3204" s="602" t="s">
        <v>497</v>
      </c>
      <c r="L3204" s="602" t="s">
        <v>498</v>
      </c>
      <c r="M3204" s="602" t="s">
        <v>497</v>
      </c>
      <c r="N3204" s="602" t="s">
        <v>498</v>
      </c>
      <c r="O3204" s="602" t="s">
        <v>498</v>
      </c>
      <c r="P3204" s="602" t="s">
        <v>498</v>
      </c>
      <c r="Q3204" s="602" t="s">
        <v>498</v>
      </c>
      <c r="R3204" s="602" t="s">
        <v>498</v>
      </c>
      <c r="S3204" s="602" t="s">
        <v>498</v>
      </c>
    </row>
    <row r="3205" spans="1:44" s="602" customFormat="1">
      <c r="A3205" s="602">
        <v>424732</v>
      </c>
      <c r="B3205" s="602" t="s">
        <v>5841</v>
      </c>
      <c r="C3205" s="602" t="s">
        <v>499</v>
      </c>
      <c r="D3205" s="602" t="s">
        <v>498</v>
      </c>
      <c r="E3205" s="602" t="s">
        <v>499</v>
      </c>
      <c r="F3205" s="602" t="s">
        <v>497</v>
      </c>
      <c r="G3205" s="602" t="s">
        <v>498</v>
      </c>
      <c r="H3205" s="602" t="s">
        <v>498</v>
      </c>
      <c r="I3205" s="602" t="s">
        <v>499</v>
      </c>
      <c r="J3205" s="602" t="s">
        <v>499</v>
      </c>
      <c r="K3205" s="602" t="s">
        <v>499</v>
      </c>
      <c r="L3205" s="602" t="s">
        <v>499</v>
      </c>
      <c r="M3205" s="602" t="s">
        <v>499</v>
      </c>
      <c r="N3205" s="602" t="s">
        <v>498</v>
      </c>
      <c r="O3205" s="602" t="s">
        <v>498</v>
      </c>
      <c r="P3205" s="602" t="s">
        <v>498</v>
      </c>
      <c r="Q3205" s="602" t="s">
        <v>498</v>
      </c>
      <c r="R3205" s="602" t="s">
        <v>498</v>
      </c>
      <c r="S3205" s="602" t="s">
        <v>498</v>
      </c>
    </row>
    <row r="3206" spans="1:44" s="602" customFormat="1">
      <c r="A3206" s="602">
        <v>424753</v>
      </c>
      <c r="B3206" s="602" t="s">
        <v>5841</v>
      </c>
      <c r="C3206" s="602" t="s">
        <v>499</v>
      </c>
      <c r="D3206" s="602" t="s">
        <v>498</v>
      </c>
      <c r="E3206" s="602" t="s">
        <v>499</v>
      </c>
      <c r="F3206" s="602" t="s">
        <v>497</v>
      </c>
      <c r="G3206" s="602" t="s">
        <v>498</v>
      </c>
      <c r="H3206" s="602" t="s">
        <v>498</v>
      </c>
      <c r="I3206" s="602" t="s">
        <v>499</v>
      </c>
      <c r="J3206" s="602" t="s">
        <v>498</v>
      </c>
      <c r="K3206" s="602" t="s">
        <v>499</v>
      </c>
      <c r="L3206" s="602" t="s">
        <v>498</v>
      </c>
      <c r="M3206" s="602" t="s">
        <v>499</v>
      </c>
      <c r="N3206" s="602" t="s">
        <v>498</v>
      </c>
      <c r="O3206" s="602" t="s">
        <v>498</v>
      </c>
      <c r="P3206" s="602" t="s">
        <v>498</v>
      </c>
      <c r="Q3206" s="602" t="s">
        <v>498</v>
      </c>
      <c r="R3206" s="602" t="s">
        <v>498</v>
      </c>
      <c r="S3206" s="602" t="s">
        <v>498</v>
      </c>
    </row>
    <row r="3207" spans="1:44" s="602" customFormat="1">
      <c r="A3207" s="602">
        <v>424773</v>
      </c>
      <c r="B3207" s="602" t="s">
        <v>5841</v>
      </c>
      <c r="C3207" s="602" t="s">
        <v>499</v>
      </c>
      <c r="D3207" s="602" t="s">
        <v>498</v>
      </c>
      <c r="E3207" s="602" t="s">
        <v>499</v>
      </c>
      <c r="F3207" s="602" t="s">
        <v>497</v>
      </c>
      <c r="G3207" s="602" t="s">
        <v>498</v>
      </c>
      <c r="H3207" s="602" t="s">
        <v>498</v>
      </c>
      <c r="I3207" s="602" t="s">
        <v>499</v>
      </c>
      <c r="J3207" s="602" t="s">
        <v>499</v>
      </c>
      <c r="K3207" s="602" t="s">
        <v>499</v>
      </c>
      <c r="L3207" s="602" t="s">
        <v>498</v>
      </c>
      <c r="M3207" s="602" t="s">
        <v>498</v>
      </c>
      <c r="N3207" s="602" t="s">
        <v>498</v>
      </c>
      <c r="O3207" s="602" t="s">
        <v>498</v>
      </c>
      <c r="P3207" s="602" t="s">
        <v>498</v>
      </c>
      <c r="Q3207" s="602" t="s">
        <v>498</v>
      </c>
      <c r="R3207" s="602" t="s">
        <v>498</v>
      </c>
      <c r="S3207" s="602" t="s">
        <v>498</v>
      </c>
    </row>
    <row r="3208" spans="1:44" s="602" customFormat="1">
      <c r="A3208" s="602">
        <v>424776</v>
      </c>
      <c r="B3208" s="602" t="s">
        <v>5841</v>
      </c>
      <c r="C3208" s="602" t="s">
        <v>499</v>
      </c>
      <c r="D3208" s="602" t="s">
        <v>498</v>
      </c>
      <c r="E3208" s="602" t="s">
        <v>499</v>
      </c>
      <c r="F3208" s="602" t="s">
        <v>499</v>
      </c>
      <c r="G3208" s="602" t="s">
        <v>497</v>
      </c>
      <c r="H3208" s="602" t="s">
        <v>499</v>
      </c>
      <c r="I3208" s="602" t="s">
        <v>498</v>
      </c>
      <c r="J3208" s="602" t="s">
        <v>499</v>
      </c>
      <c r="K3208" s="602" t="s">
        <v>499</v>
      </c>
      <c r="L3208" s="602" t="s">
        <v>498</v>
      </c>
      <c r="M3208" s="602" t="s">
        <v>499</v>
      </c>
      <c r="N3208" s="602" t="s">
        <v>498</v>
      </c>
      <c r="O3208" s="602" t="s">
        <v>498</v>
      </c>
      <c r="P3208" s="602" t="s">
        <v>498</v>
      </c>
      <c r="Q3208" s="602" t="s">
        <v>498</v>
      </c>
      <c r="R3208" s="602" t="s">
        <v>498</v>
      </c>
      <c r="S3208" s="602" t="s">
        <v>498</v>
      </c>
    </row>
    <row r="3209" spans="1:44" s="602" customFormat="1">
      <c r="A3209" s="602">
        <v>424777</v>
      </c>
      <c r="B3209" s="602" t="s">
        <v>5841</v>
      </c>
      <c r="C3209" s="602" t="s">
        <v>499</v>
      </c>
      <c r="D3209" s="602" t="s">
        <v>498</v>
      </c>
      <c r="E3209" s="602" t="s">
        <v>498</v>
      </c>
      <c r="F3209" s="602" t="s">
        <v>499</v>
      </c>
      <c r="G3209" s="602" t="s">
        <v>498</v>
      </c>
      <c r="H3209" s="602" t="s">
        <v>498</v>
      </c>
      <c r="I3209" s="602" t="s">
        <v>498</v>
      </c>
      <c r="J3209" s="602" t="s">
        <v>499</v>
      </c>
      <c r="K3209" s="602" t="s">
        <v>499</v>
      </c>
      <c r="L3209" s="602" t="s">
        <v>498</v>
      </c>
      <c r="M3209" s="602" t="s">
        <v>499</v>
      </c>
      <c r="N3209" s="602" t="s">
        <v>498</v>
      </c>
      <c r="O3209" s="602" t="s">
        <v>498</v>
      </c>
      <c r="P3209" s="602" t="s">
        <v>498</v>
      </c>
      <c r="Q3209" s="602" t="s">
        <v>498</v>
      </c>
      <c r="R3209" s="602" t="s">
        <v>498</v>
      </c>
      <c r="S3209" s="602" t="s">
        <v>498</v>
      </c>
      <c r="T3209" s="602" t="s">
        <v>498</v>
      </c>
      <c r="U3209" s="602" t="s">
        <v>498</v>
      </c>
      <c r="V3209" s="602" t="s">
        <v>498</v>
      </c>
      <c r="W3209" s="602" t="s">
        <v>498</v>
      </c>
      <c r="X3209" s="602" t="s">
        <v>498</v>
      </c>
      <c r="Y3209" s="602" t="s">
        <v>498</v>
      </c>
      <c r="Z3209" s="602" t="s">
        <v>498</v>
      </c>
      <c r="AA3209" s="602" t="s">
        <v>498</v>
      </c>
      <c r="AB3209" s="602" t="s">
        <v>498</v>
      </c>
      <c r="AC3209" s="602" t="s">
        <v>498</v>
      </c>
      <c r="AD3209" s="602" t="s">
        <v>498</v>
      </c>
      <c r="AE3209" s="602" t="s">
        <v>498</v>
      </c>
      <c r="AF3209" s="602" t="s">
        <v>498</v>
      </c>
      <c r="AG3209" s="602" t="s">
        <v>498</v>
      </c>
      <c r="AH3209" s="602" t="s">
        <v>498</v>
      </c>
      <c r="AI3209" s="602" t="s">
        <v>498</v>
      </c>
      <c r="AJ3209" s="602" t="s">
        <v>498</v>
      </c>
      <c r="AK3209" s="602" t="s">
        <v>498</v>
      </c>
      <c r="AL3209" s="602" t="s">
        <v>498</v>
      </c>
      <c r="AM3209" s="602" t="s">
        <v>498</v>
      </c>
      <c r="AN3209" s="602" t="s">
        <v>2081</v>
      </c>
      <c r="AO3209" s="602" t="s">
        <v>2081</v>
      </c>
      <c r="AP3209" s="602" t="s">
        <v>2081</v>
      </c>
      <c r="AQ3209" s="602" t="s">
        <v>2081</v>
      </c>
      <c r="AR3209" s="602" t="s">
        <v>2081</v>
      </c>
    </row>
    <row r="3210" spans="1:44" s="602" customFormat="1">
      <c r="A3210" s="602">
        <v>403589</v>
      </c>
      <c r="B3210" s="602" t="s">
        <v>5841</v>
      </c>
      <c r="C3210" s="602" t="s">
        <v>499</v>
      </c>
      <c r="D3210" s="602" t="s">
        <v>498</v>
      </c>
      <c r="E3210" s="602" t="s">
        <v>497</v>
      </c>
      <c r="F3210" s="602" t="s">
        <v>499</v>
      </c>
      <c r="G3210" s="602" t="s">
        <v>498</v>
      </c>
      <c r="H3210" s="602" t="s">
        <v>499</v>
      </c>
      <c r="I3210" s="602" t="s">
        <v>497</v>
      </c>
      <c r="J3210" s="602" t="s">
        <v>497</v>
      </c>
      <c r="K3210" s="602" t="s">
        <v>499</v>
      </c>
      <c r="L3210" s="602" t="s">
        <v>499</v>
      </c>
      <c r="M3210" s="602" t="s">
        <v>497</v>
      </c>
      <c r="N3210" s="602" t="s">
        <v>498</v>
      </c>
      <c r="O3210" s="602" t="s">
        <v>498</v>
      </c>
      <c r="P3210" s="602" t="s">
        <v>498</v>
      </c>
      <c r="Q3210" s="602" t="s">
        <v>498</v>
      </c>
      <c r="R3210" s="602" t="s">
        <v>498</v>
      </c>
      <c r="S3210" s="602" t="s">
        <v>498</v>
      </c>
    </row>
    <row r="3211" spans="1:44" s="602" customFormat="1">
      <c r="A3211" s="602">
        <v>424827</v>
      </c>
      <c r="B3211" s="602" t="s">
        <v>5841</v>
      </c>
      <c r="C3211" s="602" t="s">
        <v>499</v>
      </c>
      <c r="D3211" s="602" t="s">
        <v>498</v>
      </c>
      <c r="E3211" s="602" t="s">
        <v>499</v>
      </c>
      <c r="F3211" s="602" t="s">
        <v>497</v>
      </c>
      <c r="G3211" s="602" t="s">
        <v>498</v>
      </c>
      <c r="H3211" s="602" t="s">
        <v>498</v>
      </c>
      <c r="I3211" s="602" t="s">
        <v>499</v>
      </c>
      <c r="J3211" s="602" t="s">
        <v>499</v>
      </c>
      <c r="K3211" s="602" t="s">
        <v>499</v>
      </c>
      <c r="L3211" s="602" t="s">
        <v>498</v>
      </c>
      <c r="M3211" s="602" t="s">
        <v>499</v>
      </c>
      <c r="N3211" s="602" t="s">
        <v>498</v>
      </c>
      <c r="O3211" s="602" t="s">
        <v>498</v>
      </c>
      <c r="P3211" s="602" t="s">
        <v>498</v>
      </c>
      <c r="Q3211" s="602" t="s">
        <v>498</v>
      </c>
      <c r="R3211" s="602" t="s">
        <v>498</v>
      </c>
      <c r="S3211" s="602" t="s">
        <v>498</v>
      </c>
    </row>
    <row r="3212" spans="1:44" s="602" customFormat="1">
      <c r="A3212" s="602">
        <v>424829</v>
      </c>
      <c r="B3212" s="602" t="s">
        <v>5841</v>
      </c>
      <c r="C3212" s="602" t="s">
        <v>499</v>
      </c>
      <c r="D3212" s="602" t="s">
        <v>498</v>
      </c>
      <c r="E3212" s="602" t="s">
        <v>497</v>
      </c>
      <c r="F3212" s="602" t="s">
        <v>499</v>
      </c>
      <c r="G3212" s="602" t="s">
        <v>499</v>
      </c>
      <c r="H3212" s="602" t="s">
        <v>498</v>
      </c>
      <c r="I3212" s="602" t="s">
        <v>499</v>
      </c>
      <c r="J3212" s="602" t="s">
        <v>499</v>
      </c>
      <c r="K3212" s="602" t="s">
        <v>498</v>
      </c>
      <c r="L3212" s="602" t="s">
        <v>498</v>
      </c>
      <c r="M3212" s="602" t="s">
        <v>498</v>
      </c>
      <c r="N3212" s="602" t="s">
        <v>498</v>
      </c>
      <c r="O3212" s="602" t="s">
        <v>498</v>
      </c>
      <c r="P3212" s="602" t="s">
        <v>498</v>
      </c>
      <c r="Q3212" s="602" t="s">
        <v>498</v>
      </c>
      <c r="R3212" s="602" t="s">
        <v>498</v>
      </c>
      <c r="S3212" s="602" t="s">
        <v>498</v>
      </c>
    </row>
    <row r="3213" spans="1:44" s="602" customFormat="1">
      <c r="A3213" s="602">
        <v>424852</v>
      </c>
      <c r="B3213" s="602" t="s">
        <v>5841</v>
      </c>
      <c r="C3213" s="602" t="s">
        <v>499</v>
      </c>
      <c r="D3213" s="602" t="s">
        <v>498</v>
      </c>
      <c r="E3213" s="602" t="s">
        <v>499</v>
      </c>
      <c r="F3213" s="602" t="s">
        <v>499</v>
      </c>
      <c r="G3213" s="602" t="s">
        <v>498</v>
      </c>
      <c r="H3213" s="602" t="s">
        <v>498</v>
      </c>
      <c r="I3213" s="602" t="s">
        <v>499</v>
      </c>
      <c r="J3213" s="602" t="s">
        <v>499</v>
      </c>
      <c r="K3213" s="602" t="s">
        <v>499</v>
      </c>
      <c r="L3213" s="602" t="s">
        <v>499</v>
      </c>
      <c r="M3213" s="602" t="s">
        <v>499</v>
      </c>
      <c r="N3213" s="602" t="s">
        <v>498</v>
      </c>
      <c r="O3213" s="602" t="s">
        <v>498</v>
      </c>
      <c r="P3213" s="602" t="s">
        <v>498</v>
      </c>
      <c r="Q3213" s="602" t="s">
        <v>498</v>
      </c>
      <c r="R3213" s="602" t="s">
        <v>498</v>
      </c>
      <c r="S3213" s="602" t="s">
        <v>498</v>
      </c>
    </row>
    <row r="3214" spans="1:44" s="602" customFormat="1">
      <c r="A3214" s="602">
        <v>424855</v>
      </c>
      <c r="B3214" s="602" t="s">
        <v>5841</v>
      </c>
      <c r="C3214" s="602" t="s">
        <v>499</v>
      </c>
      <c r="D3214" s="602" t="s">
        <v>498</v>
      </c>
      <c r="E3214" s="602" t="s">
        <v>499</v>
      </c>
      <c r="F3214" s="602" t="s">
        <v>499</v>
      </c>
      <c r="G3214" s="602" t="s">
        <v>498</v>
      </c>
      <c r="H3214" s="602" t="s">
        <v>498</v>
      </c>
      <c r="I3214" s="602" t="s">
        <v>499</v>
      </c>
      <c r="J3214" s="602" t="s">
        <v>498</v>
      </c>
      <c r="K3214" s="602" t="s">
        <v>498</v>
      </c>
      <c r="L3214" s="602" t="s">
        <v>498</v>
      </c>
      <c r="M3214" s="602" t="s">
        <v>499</v>
      </c>
      <c r="N3214" s="602" t="s">
        <v>498</v>
      </c>
      <c r="O3214" s="602" t="s">
        <v>498</v>
      </c>
      <c r="P3214" s="602" t="s">
        <v>498</v>
      </c>
      <c r="Q3214" s="602" t="s">
        <v>498</v>
      </c>
      <c r="R3214" s="602" t="s">
        <v>498</v>
      </c>
      <c r="S3214" s="602" t="s">
        <v>498</v>
      </c>
    </row>
    <row r="3215" spans="1:44" s="602" customFormat="1">
      <c r="A3215" s="602">
        <v>424866</v>
      </c>
      <c r="B3215" s="602" t="s">
        <v>5841</v>
      </c>
      <c r="C3215" s="602" t="s">
        <v>499</v>
      </c>
      <c r="D3215" s="602" t="s">
        <v>498</v>
      </c>
      <c r="E3215" s="602" t="s">
        <v>497</v>
      </c>
      <c r="F3215" s="602" t="s">
        <v>499</v>
      </c>
      <c r="G3215" s="602" t="s">
        <v>498</v>
      </c>
      <c r="H3215" s="602" t="s">
        <v>498</v>
      </c>
      <c r="I3215" s="602" t="s">
        <v>499</v>
      </c>
      <c r="J3215" s="602" t="s">
        <v>499</v>
      </c>
      <c r="K3215" s="602" t="s">
        <v>499</v>
      </c>
      <c r="L3215" s="602" t="s">
        <v>498</v>
      </c>
      <c r="M3215" s="602" t="s">
        <v>497</v>
      </c>
      <c r="N3215" s="602" t="s">
        <v>498</v>
      </c>
      <c r="O3215" s="602" t="s">
        <v>498</v>
      </c>
      <c r="P3215" s="602" t="s">
        <v>498</v>
      </c>
      <c r="Q3215" s="602" t="s">
        <v>498</v>
      </c>
      <c r="R3215" s="602" t="s">
        <v>498</v>
      </c>
      <c r="S3215" s="602" t="s">
        <v>498</v>
      </c>
    </row>
    <row r="3216" spans="1:44" s="602" customFormat="1">
      <c r="A3216" s="602">
        <v>424867</v>
      </c>
      <c r="B3216" s="602" t="s">
        <v>5841</v>
      </c>
      <c r="C3216" s="602" t="s">
        <v>499</v>
      </c>
      <c r="D3216" s="602" t="s">
        <v>498</v>
      </c>
      <c r="E3216" s="602" t="s">
        <v>497</v>
      </c>
      <c r="F3216" s="602" t="s">
        <v>497</v>
      </c>
      <c r="G3216" s="602" t="s">
        <v>498</v>
      </c>
      <c r="H3216" s="602" t="s">
        <v>498</v>
      </c>
      <c r="I3216" s="602" t="s">
        <v>499</v>
      </c>
      <c r="J3216" s="602" t="s">
        <v>499</v>
      </c>
      <c r="K3216" s="602" t="s">
        <v>499</v>
      </c>
      <c r="L3216" s="602" t="s">
        <v>498</v>
      </c>
      <c r="M3216" s="602" t="s">
        <v>498</v>
      </c>
      <c r="N3216" s="602" t="s">
        <v>498</v>
      </c>
      <c r="O3216" s="602" t="s">
        <v>498</v>
      </c>
      <c r="P3216" s="602" t="s">
        <v>498</v>
      </c>
      <c r="Q3216" s="602" t="s">
        <v>498</v>
      </c>
      <c r="R3216" s="602" t="s">
        <v>498</v>
      </c>
      <c r="S3216" s="602" t="s">
        <v>498</v>
      </c>
    </row>
    <row r="3217" spans="1:19" s="602" customFormat="1">
      <c r="A3217" s="602">
        <v>424882</v>
      </c>
      <c r="B3217" s="602" t="s">
        <v>5841</v>
      </c>
      <c r="C3217" s="602" t="s">
        <v>499</v>
      </c>
      <c r="D3217" s="602" t="s">
        <v>498</v>
      </c>
      <c r="E3217" s="602" t="s">
        <v>497</v>
      </c>
      <c r="F3217" s="602" t="s">
        <v>497</v>
      </c>
      <c r="G3217" s="602" t="s">
        <v>498</v>
      </c>
      <c r="H3217" s="602" t="s">
        <v>498</v>
      </c>
      <c r="I3217" s="602" t="s">
        <v>499</v>
      </c>
      <c r="J3217" s="602" t="s">
        <v>498</v>
      </c>
      <c r="K3217" s="602" t="s">
        <v>499</v>
      </c>
      <c r="L3217" s="602" t="s">
        <v>499</v>
      </c>
      <c r="M3217" s="602" t="s">
        <v>498</v>
      </c>
      <c r="N3217" s="602" t="s">
        <v>498</v>
      </c>
      <c r="O3217" s="602" t="s">
        <v>498</v>
      </c>
      <c r="P3217" s="602" t="s">
        <v>498</v>
      </c>
      <c r="Q3217" s="602" t="s">
        <v>498</v>
      </c>
      <c r="R3217" s="602" t="s">
        <v>498</v>
      </c>
      <c r="S3217" s="602" t="s">
        <v>498</v>
      </c>
    </row>
    <row r="3218" spans="1:19" s="602" customFormat="1">
      <c r="A3218" s="602">
        <v>424886</v>
      </c>
      <c r="B3218" s="602" t="s">
        <v>5841</v>
      </c>
      <c r="C3218" s="602" t="s">
        <v>499</v>
      </c>
      <c r="D3218" s="602" t="s">
        <v>498</v>
      </c>
      <c r="E3218" s="602" t="s">
        <v>497</v>
      </c>
      <c r="F3218" s="602" t="s">
        <v>499</v>
      </c>
      <c r="G3218" s="602" t="s">
        <v>498</v>
      </c>
      <c r="H3218" s="602" t="s">
        <v>498</v>
      </c>
      <c r="I3218" s="602" t="s">
        <v>499</v>
      </c>
      <c r="J3218" s="602" t="s">
        <v>499</v>
      </c>
      <c r="K3218" s="602" t="s">
        <v>498</v>
      </c>
      <c r="L3218" s="602" t="s">
        <v>499</v>
      </c>
      <c r="M3218" s="602" t="s">
        <v>499</v>
      </c>
      <c r="N3218" s="602" t="s">
        <v>498</v>
      </c>
      <c r="O3218" s="602" t="s">
        <v>498</v>
      </c>
      <c r="P3218" s="602" t="s">
        <v>498</v>
      </c>
      <c r="Q3218" s="602" t="s">
        <v>498</v>
      </c>
      <c r="R3218" s="602" t="s">
        <v>498</v>
      </c>
      <c r="S3218" s="602" t="s">
        <v>498</v>
      </c>
    </row>
    <row r="3219" spans="1:19" s="602" customFormat="1">
      <c r="A3219" s="602">
        <v>424919</v>
      </c>
      <c r="B3219" s="602" t="s">
        <v>5841</v>
      </c>
      <c r="C3219" s="602" t="s">
        <v>499</v>
      </c>
      <c r="D3219" s="602" t="s">
        <v>498</v>
      </c>
      <c r="E3219" s="602" t="s">
        <v>499</v>
      </c>
      <c r="F3219" s="602" t="s">
        <v>499</v>
      </c>
      <c r="G3219" s="602" t="s">
        <v>498</v>
      </c>
      <c r="H3219" s="602" t="s">
        <v>498</v>
      </c>
      <c r="I3219" s="602" t="s">
        <v>499</v>
      </c>
      <c r="J3219" s="602" t="s">
        <v>499</v>
      </c>
      <c r="K3219" s="602" t="s">
        <v>499</v>
      </c>
      <c r="L3219" s="602" t="s">
        <v>499</v>
      </c>
      <c r="M3219" s="602" t="s">
        <v>499</v>
      </c>
      <c r="N3219" s="602" t="s">
        <v>498</v>
      </c>
      <c r="O3219" s="602" t="s">
        <v>498</v>
      </c>
      <c r="P3219" s="602" t="s">
        <v>498</v>
      </c>
      <c r="Q3219" s="602" t="s">
        <v>498</v>
      </c>
      <c r="R3219" s="602" t="s">
        <v>498</v>
      </c>
      <c r="S3219" s="602" t="s">
        <v>498</v>
      </c>
    </row>
    <row r="3220" spans="1:19" s="602" customFormat="1">
      <c r="A3220" s="602">
        <v>424933</v>
      </c>
      <c r="B3220" s="602" t="s">
        <v>5841</v>
      </c>
      <c r="C3220" s="602" t="s">
        <v>499</v>
      </c>
      <c r="D3220" s="602" t="s">
        <v>498</v>
      </c>
      <c r="E3220" s="602" t="s">
        <v>499</v>
      </c>
      <c r="F3220" s="602" t="s">
        <v>499</v>
      </c>
      <c r="G3220" s="602" t="s">
        <v>498</v>
      </c>
      <c r="H3220" s="602" t="s">
        <v>498</v>
      </c>
      <c r="I3220" s="602" t="s">
        <v>499</v>
      </c>
      <c r="J3220" s="602" t="s">
        <v>499</v>
      </c>
      <c r="K3220" s="602" t="s">
        <v>499</v>
      </c>
      <c r="L3220" s="602" t="s">
        <v>498</v>
      </c>
      <c r="M3220" s="602" t="s">
        <v>498</v>
      </c>
      <c r="N3220" s="602" t="s">
        <v>498</v>
      </c>
      <c r="O3220" s="602" t="s">
        <v>498</v>
      </c>
      <c r="P3220" s="602" t="s">
        <v>498</v>
      </c>
      <c r="Q3220" s="602" t="s">
        <v>498</v>
      </c>
      <c r="R3220" s="602" t="s">
        <v>498</v>
      </c>
      <c r="S3220" s="602" t="s">
        <v>498</v>
      </c>
    </row>
    <row r="3221" spans="1:19" s="602" customFormat="1">
      <c r="A3221" s="602">
        <v>424936</v>
      </c>
      <c r="B3221" s="602" t="s">
        <v>5841</v>
      </c>
      <c r="C3221" s="602" t="s">
        <v>499</v>
      </c>
      <c r="D3221" s="602" t="s">
        <v>498</v>
      </c>
      <c r="E3221" s="602" t="s">
        <v>499</v>
      </c>
      <c r="F3221" s="602" t="s">
        <v>499</v>
      </c>
      <c r="G3221" s="602" t="s">
        <v>498</v>
      </c>
      <c r="H3221" s="602" t="s">
        <v>498</v>
      </c>
      <c r="I3221" s="602" t="s">
        <v>499</v>
      </c>
      <c r="J3221" s="602" t="s">
        <v>499</v>
      </c>
      <c r="K3221" s="602" t="s">
        <v>499</v>
      </c>
      <c r="L3221" s="602" t="s">
        <v>498</v>
      </c>
      <c r="M3221" s="602" t="s">
        <v>499</v>
      </c>
      <c r="N3221" s="602" t="s">
        <v>498</v>
      </c>
      <c r="O3221" s="602" t="s">
        <v>498</v>
      </c>
      <c r="P3221" s="602" t="s">
        <v>498</v>
      </c>
      <c r="Q3221" s="602" t="s">
        <v>498</v>
      </c>
      <c r="R3221" s="602" t="s">
        <v>498</v>
      </c>
      <c r="S3221" s="602" t="s">
        <v>498</v>
      </c>
    </row>
    <row r="3222" spans="1:19" s="602" customFormat="1">
      <c r="A3222" s="602">
        <v>423207</v>
      </c>
      <c r="B3222" s="602" t="s">
        <v>5841</v>
      </c>
      <c r="C3222" s="602" t="s">
        <v>499</v>
      </c>
      <c r="D3222" s="602" t="s">
        <v>498</v>
      </c>
      <c r="E3222" s="602" t="s">
        <v>498</v>
      </c>
      <c r="F3222" s="602" t="s">
        <v>497</v>
      </c>
      <c r="G3222" s="602" t="s">
        <v>498</v>
      </c>
      <c r="H3222" s="602" t="s">
        <v>497</v>
      </c>
      <c r="I3222" s="602" t="s">
        <v>499</v>
      </c>
      <c r="J3222" s="602" t="s">
        <v>497</v>
      </c>
      <c r="K3222" s="602" t="s">
        <v>498</v>
      </c>
      <c r="L3222" s="602" t="s">
        <v>498</v>
      </c>
      <c r="M3222" s="602" t="s">
        <v>499</v>
      </c>
      <c r="N3222" s="602" t="s">
        <v>498</v>
      </c>
      <c r="O3222" s="602" t="s">
        <v>498</v>
      </c>
      <c r="P3222" s="602" t="s">
        <v>498</v>
      </c>
      <c r="Q3222" s="602" t="s">
        <v>498</v>
      </c>
      <c r="R3222" s="602" t="s">
        <v>498</v>
      </c>
      <c r="S3222" s="602" t="s">
        <v>498</v>
      </c>
    </row>
    <row r="3223" spans="1:19" s="602" customFormat="1">
      <c r="A3223" s="602">
        <v>424959</v>
      </c>
      <c r="B3223" s="602" t="s">
        <v>5841</v>
      </c>
      <c r="C3223" s="602" t="s">
        <v>499</v>
      </c>
      <c r="D3223" s="602" t="s">
        <v>498</v>
      </c>
      <c r="E3223" s="602" t="s">
        <v>499</v>
      </c>
      <c r="F3223" s="602" t="s">
        <v>497</v>
      </c>
      <c r="G3223" s="602" t="s">
        <v>498</v>
      </c>
      <c r="H3223" s="602" t="s">
        <v>498</v>
      </c>
      <c r="I3223" s="602" t="s">
        <v>499</v>
      </c>
      <c r="J3223" s="602" t="s">
        <v>499</v>
      </c>
      <c r="K3223" s="602" t="s">
        <v>499</v>
      </c>
      <c r="L3223" s="602" t="s">
        <v>499</v>
      </c>
      <c r="M3223" s="602" t="s">
        <v>499</v>
      </c>
      <c r="N3223" s="602" t="s">
        <v>498</v>
      </c>
      <c r="O3223" s="602" t="s">
        <v>498</v>
      </c>
      <c r="P3223" s="602" t="s">
        <v>498</v>
      </c>
      <c r="Q3223" s="602" t="s">
        <v>498</v>
      </c>
      <c r="R3223" s="602" t="s">
        <v>498</v>
      </c>
      <c r="S3223" s="602" t="s">
        <v>498</v>
      </c>
    </row>
    <row r="3224" spans="1:19" s="602" customFormat="1">
      <c r="A3224" s="602">
        <v>424960</v>
      </c>
      <c r="B3224" s="602" t="s">
        <v>5841</v>
      </c>
      <c r="C3224" s="602" t="s">
        <v>499</v>
      </c>
      <c r="D3224" s="602" t="s">
        <v>498</v>
      </c>
      <c r="E3224" s="602" t="s">
        <v>499</v>
      </c>
      <c r="F3224" s="602" t="s">
        <v>499</v>
      </c>
      <c r="G3224" s="602" t="s">
        <v>498</v>
      </c>
      <c r="H3224" s="602" t="s">
        <v>498</v>
      </c>
      <c r="I3224" s="602" t="s">
        <v>499</v>
      </c>
      <c r="J3224" s="602" t="s">
        <v>498</v>
      </c>
      <c r="K3224" s="602" t="s">
        <v>499</v>
      </c>
      <c r="L3224" s="602" t="s">
        <v>498</v>
      </c>
      <c r="M3224" s="602" t="s">
        <v>499</v>
      </c>
      <c r="N3224" s="602" t="s">
        <v>498</v>
      </c>
      <c r="O3224" s="602" t="s">
        <v>498</v>
      </c>
      <c r="P3224" s="602" t="s">
        <v>498</v>
      </c>
      <c r="Q3224" s="602" t="s">
        <v>498</v>
      </c>
      <c r="R3224" s="602" t="s">
        <v>498</v>
      </c>
      <c r="S3224" s="602" t="s">
        <v>498</v>
      </c>
    </row>
    <row r="3225" spans="1:19" s="602" customFormat="1">
      <c r="A3225" s="602">
        <v>425001</v>
      </c>
      <c r="B3225" s="602" t="s">
        <v>5841</v>
      </c>
      <c r="C3225" s="602" t="s">
        <v>499</v>
      </c>
      <c r="D3225" s="602" t="s">
        <v>498</v>
      </c>
      <c r="E3225" s="602" t="s">
        <v>499</v>
      </c>
      <c r="F3225" s="602" t="s">
        <v>499</v>
      </c>
      <c r="G3225" s="602" t="s">
        <v>498</v>
      </c>
      <c r="H3225" s="602" t="s">
        <v>498</v>
      </c>
      <c r="I3225" s="602" t="s">
        <v>498</v>
      </c>
      <c r="J3225" s="602" t="s">
        <v>499</v>
      </c>
      <c r="K3225" s="602" t="s">
        <v>499</v>
      </c>
      <c r="L3225" s="602" t="s">
        <v>499</v>
      </c>
      <c r="M3225" s="602" t="s">
        <v>499</v>
      </c>
      <c r="N3225" s="602" t="s">
        <v>498</v>
      </c>
      <c r="O3225" s="602" t="s">
        <v>498</v>
      </c>
      <c r="P3225" s="602" t="s">
        <v>498</v>
      </c>
      <c r="Q3225" s="602" t="s">
        <v>498</v>
      </c>
      <c r="R3225" s="602" t="s">
        <v>498</v>
      </c>
      <c r="S3225" s="602" t="s">
        <v>498</v>
      </c>
    </row>
    <row r="3226" spans="1:19" s="602" customFormat="1">
      <c r="A3226" s="602">
        <v>425010</v>
      </c>
      <c r="B3226" s="602" t="s">
        <v>5841</v>
      </c>
      <c r="C3226" s="602" t="s">
        <v>499</v>
      </c>
      <c r="D3226" s="602" t="s">
        <v>498</v>
      </c>
      <c r="E3226" s="602" t="s">
        <v>499</v>
      </c>
      <c r="F3226" s="602" t="s">
        <v>499</v>
      </c>
      <c r="G3226" s="602" t="s">
        <v>498</v>
      </c>
      <c r="H3226" s="602" t="s">
        <v>498</v>
      </c>
      <c r="I3226" s="602" t="s">
        <v>499</v>
      </c>
      <c r="J3226" s="602" t="s">
        <v>499</v>
      </c>
      <c r="K3226" s="602" t="s">
        <v>499</v>
      </c>
      <c r="L3226" s="602" t="s">
        <v>498</v>
      </c>
      <c r="M3226" s="602" t="s">
        <v>498</v>
      </c>
      <c r="N3226" s="602" t="s">
        <v>498</v>
      </c>
      <c r="O3226" s="602" t="s">
        <v>498</v>
      </c>
      <c r="P3226" s="602" t="s">
        <v>498</v>
      </c>
      <c r="Q3226" s="602" t="s">
        <v>498</v>
      </c>
      <c r="R3226" s="602" t="s">
        <v>498</v>
      </c>
      <c r="S3226" s="602" t="s">
        <v>498</v>
      </c>
    </row>
    <row r="3227" spans="1:19" s="602" customFormat="1">
      <c r="A3227" s="602">
        <v>425012</v>
      </c>
      <c r="B3227" s="602" t="s">
        <v>5841</v>
      </c>
      <c r="C3227" s="602" t="s">
        <v>499</v>
      </c>
      <c r="D3227" s="602" t="s">
        <v>498</v>
      </c>
      <c r="E3227" s="602" t="s">
        <v>497</v>
      </c>
      <c r="F3227" s="602" t="s">
        <v>497</v>
      </c>
      <c r="G3227" s="602" t="s">
        <v>498</v>
      </c>
      <c r="H3227" s="602" t="s">
        <v>498</v>
      </c>
      <c r="I3227" s="602" t="s">
        <v>499</v>
      </c>
      <c r="J3227" s="602" t="s">
        <v>498</v>
      </c>
      <c r="K3227" s="602" t="s">
        <v>498</v>
      </c>
      <c r="L3227" s="602" t="s">
        <v>498</v>
      </c>
      <c r="M3227" s="602" t="s">
        <v>499</v>
      </c>
      <c r="N3227" s="602" t="s">
        <v>498</v>
      </c>
      <c r="O3227" s="602" t="s">
        <v>498</v>
      </c>
      <c r="P3227" s="602" t="s">
        <v>498</v>
      </c>
      <c r="Q3227" s="602" t="s">
        <v>498</v>
      </c>
      <c r="R3227" s="602" t="s">
        <v>498</v>
      </c>
      <c r="S3227" s="602" t="s">
        <v>498</v>
      </c>
    </row>
    <row r="3228" spans="1:19" s="602" customFormat="1">
      <c r="A3228" s="602">
        <v>425077</v>
      </c>
      <c r="B3228" s="602" t="s">
        <v>5841</v>
      </c>
      <c r="C3228" s="602" t="s">
        <v>499</v>
      </c>
      <c r="D3228" s="602" t="s">
        <v>498</v>
      </c>
      <c r="E3228" s="602" t="s">
        <v>499</v>
      </c>
      <c r="F3228" s="602" t="s">
        <v>499</v>
      </c>
      <c r="G3228" s="602" t="s">
        <v>498</v>
      </c>
      <c r="H3228" s="602" t="s">
        <v>498</v>
      </c>
      <c r="I3228" s="602" t="s">
        <v>499</v>
      </c>
      <c r="J3228" s="602" t="s">
        <v>499</v>
      </c>
      <c r="K3228" s="602" t="s">
        <v>498</v>
      </c>
      <c r="L3228" s="602" t="s">
        <v>498</v>
      </c>
      <c r="M3228" s="602" t="s">
        <v>499</v>
      </c>
      <c r="N3228" s="602" t="s">
        <v>498</v>
      </c>
      <c r="O3228" s="602" t="s">
        <v>498</v>
      </c>
      <c r="P3228" s="602" t="s">
        <v>498</v>
      </c>
      <c r="Q3228" s="602" t="s">
        <v>498</v>
      </c>
      <c r="R3228" s="602" t="s">
        <v>498</v>
      </c>
      <c r="S3228" s="602" t="s">
        <v>498</v>
      </c>
    </row>
    <row r="3229" spans="1:19" s="602" customFormat="1">
      <c r="A3229" s="602">
        <v>425097</v>
      </c>
      <c r="B3229" s="602" t="s">
        <v>5841</v>
      </c>
      <c r="C3229" s="602" t="s">
        <v>499</v>
      </c>
      <c r="D3229" s="602" t="s">
        <v>498</v>
      </c>
      <c r="E3229" s="602" t="s">
        <v>499</v>
      </c>
      <c r="F3229" s="602" t="s">
        <v>499</v>
      </c>
      <c r="G3229" s="602" t="s">
        <v>498</v>
      </c>
      <c r="H3229" s="602" t="s">
        <v>498</v>
      </c>
      <c r="I3229" s="602" t="s">
        <v>499</v>
      </c>
      <c r="J3229" s="602" t="s">
        <v>499</v>
      </c>
      <c r="K3229" s="602" t="s">
        <v>499</v>
      </c>
      <c r="L3229" s="602" t="s">
        <v>499</v>
      </c>
      <c r="M3229" s="602" t="s">
        <v>499</v>
      </c>
      <c r="N3229" s="602" t="s">
        <v>498</v>
      </c>
      <c r="O3229" s="602" t="s">
        <v>498</v>
      </c>
      <c r="P3229" s="602" t="s">
        <v>498</v>
      </c>
      <c r="Q3229" s="602" t="s">
        <v>498</v>
      </c>
      <c r="R3229" s="602" t="s">
        <v>498</v>
      </c>
      <c r="S3229" s="602" t="s">
        <v>498</v>
      </c>
    </row>
    <row r="3230" spans="1:19" s="602" customFormat="1">
      <c r="A3230" s="602">
        <v>425104</v>
      </c>
      <c r="B3230" s="602" t="s">
        <v>5841</v>
      </c>
      <c r="C3230" s="602" t="s">
        <v>499</v>
      </c>
      <c r="D3230" s="602" t="s">
        <v>498</v>
      </c>
      <c r="E3230" s="602" t="s">
        <v>499</v>
      </c>
      <c r="F3230" s="602" t="s">
        <v>498</v>
      </c>
      <c r="G3230" s="602" t="s">
        <v>498</v>
      </c>
      <c r="H3230" s="602" t="s">
        <v>498</v>
      </c>
      <c r="I3230" s="602" t="s">
        <v>499</v>
      </c>
      <c r="J3230" s="602" t="s">
        <v>498</v>
      </c>
      <c r="K3230" s="602" t="s">
        <v>498</v>
      </c>
      <c r="L3230" s="602" t="s">
        <v>499</v>
      </c>
      <c r="M3230" s="602" t="s">
        <v>499</v>
      </c>
      <c r="N3230" s="602" t="s">
        <v>498</v>
      </c>
      <c r="O3230" s="602" t="s">
        <v>498</v>
      </c>
      <c r="P3230" s="602" t="s">
        <v>498</v>
      </c>
      <c r="Q3230" s="602" t="s">
        <v>498</v>
      </c>
      <c r="R3230" s="602" t="s">
        <v>498</v>
      </c>
      <c r="S3230" s="602" t="s">
        <v>498</v>
      </c>
    </row>
    <row r="3231" spans="1:19" s="602" customFormat="1">
      <c r="A3231" s="602">
        <v>425167</v>
      </c>
      <c r="B3231" s="602" t="s">
        <v>5841</v>
      </c>
      <c r="C3231" s="602" t="s">
        <v>499</v>
      </c>
      <c r="D3231" s="602" t="s">
        <v>498</v>
      </c>
      <c r="E3231" s="602" t="s">
        <v>499</v>
      </c>
      <c r="F3231" s="602" t="s">
        <v>499</v>
      </c>
      <c r="G3231" s="602" t="s">
        <v>498</v>
      </c>
      <c r="H3231" s="602" t="s">
        <v>498</v>
      </c>
      <c r="I3231" s="602" t="s">
        <v>499</v>
      </c>
      <c r="J3231" s="602" t="s">
        <v>498</v>
      </c>
      <c r="K3231" s="602" t="s">
        <v>498</v>
      </c>
      <c r="L3231" s="602" t="s">
        <v>499</v>
      </c>
      <c r="M3231" s="602" t="s">
        <v>498</v>
      </c>
      <c r="N3231" s="602" t="s">
        <v>498</v>
      </c>
      <c r="O3231" s="602" t="s">
        <v>498</v>
      </c>
      <c r="P3231" s="602" t="s">
        <v>498</v>
      </c>
      <c r="Q3231" s="602" t="s">
        <v>498</v>
      </c>
      <c r="R3231" s="602" t="s">
        <v>498</v>
      </c>
      <c r="S3231" s="602" t="s">
        <v>498</v>
      </c>
    </row>
    <row r="3232" spans="1:19" s="602" customFormat="1">
      <c r="A3232" s="602">
        <v>425180</v>
      </c>
      <c r="B3232" s="602" t="s">
        <v>5841</v>
      </c>
      <c r="C3232" s="602" t="s">
        <v>499</v>
      </c>
      <c r="D3232" s="602" t="s">
        <v>498</v>
      </c>
      <c r="E3232" s="602" t="s">
        <v>499</v>
      </c>
      <c r="F3232" s="602" t="s">
        <v>499</v>
      </c>
      <c r="G3232" s="602" t="s">
        <v>498</v>
      </c>
      <c r="H3232" s="602" t="s">
        <v>498</v>
      </c>
      <c r="I3232" s="602" t="s">
        <v>499</v>
      </c>
      <c r="J3232" s="602" t="s">
        <v>499</v>
      </c>
      <c r="K3232" s="602" t="s">
        <v>499</v>
      </c>
      <c r="L3232" s="602" t="s">
        <v>499</v>
      </c>
      <c r="M3232" s="602" t="s">
        <v>499</v>
      </c>
      <c r="N3232" s="602" t="s">
        <v>498</v>
      </c>
      <c r="O3232" s="602" t="s">
        <v>498</v>
      </c>
      <c r="P3232" s="602" t="s">
        <v>498</v>
      </c>
      <c r="Q3232" s="602" t="s">
        <v>498</v>
      </c>
      <c r="R3232" s="602" t="s">
        <v>498</v>
      </c>
      <c r="S3232" s="602" t="s">
        <v>498</v>
      </c>
    </row>
    <row r="3233" spans="1:19" s="602" customFormat="1">
      <c r="A3233" s="602">
        <v>425325</v>
      </c>
      <c r="B3233" s="602" t="s">
        <v>5841</v>
      </c>
      <c r="C3233" s="602" t="s">
        <v>499</v>
      </c>
      <c r="D3233" s="602" t="s">
        <v>498</v>
      </c>
      <c r="E3233" s="602" t="s">
        <v>499</v>
      </c>
      <c r="F3233" s="602" t="s">
        <v>499</v>
      </c>
      <c r="G3233" s="602" t="s">
        <v>499</v>
      </c>
      <c r="H3233" s="602" t="s">
        <v>498</v>
      </c>
      <c r="I3233" s="602" t="s">
        <v>499</v>
      </c>
      <c r="J3233" s="602" t="s">
        <v>499</v>
      </c>
      <c r="K3233" s="602" t="s">
        <v>499</v>
      </c>
      <c r="L3233" s="602" t="s">
        <v>498</v>
      </c>
      <c r="M3233" s="602" t="s">
        <v>499</v>
      </c>
      <c r="N3233" s="602" t="s">
        <v>498</v>
      </c>
      <c r="O3233" s="602" t="s">
        <v>498</v>
      </c>
      <c r="P3233" s="602" t="s">
        <v>498</v>
      </c>
      <c r="Q3233" s="602" t="s">
        <v>498</v>
      </c>
      <c r="R3233" s="602" t="s">
        <v>498</v>
      </c>
      <c r="S3233" s="602" t="s">
        <v>498</v>
      </c>
    </row>
    <row r="3234" spans="1:19" s="602" customFormat="1">
      <c r="A3234" s="602">
        <v>425344</v>
      </c>
      <c r="B3234" s="602" t="s">
        <v>5841</v>
      </c>
      <c r="C3234" s="602" t="s">
        <v>499</v>
      </c>
      <c r="D3234" s="602" t="s">
        <v>498</v>
      </c>
      <c r="E3234" s="602" t="s">
        <v>499</v>
      </c>
      <c r="F3234" s="602" t="s">
        <v>499</v>
      </c>
      <c r="G3234" s="602" t="s">
        <v>498</v>
      </c>
      <c r="H3234" s="602" t="s">
        <v>498</v>
      </c>
      <c r="I3234" s="602" t="s">
        <v>499</v>
      </c>
      <c r="J3234" s="602" t="s">
        <v>499</v>
      </c>
      <c r="K3234" s="602" t="s">
        <v>499</v>
      </c>
      <c r="L3234" s="602" t="s">
        <v>498</v>
      </c>
      <c r="M3234" s="602" t="s">
        <v>499</v>
      </c>
      <c r="N3234" s="602" t="s">
        <v>498</v>
      </c>
      <c r="O3234" s="602" t="s">
        <v>498</v>
      </c>
      <c r="P3234" s="602" t="s">
        <v>498</v>
      </c>
      <c r="Q3234" s="602" t="s">
        <v>498</v>
      </c>
      <c r="R3234" s="602" t="s">
        <v>498</v>
      </c>
      <c r="S3234" s="602" t="s">
        <v>498</v>
      </c>
    </row>
    <row r="3235" spans="1:19" s="602" customFormat="1">
      <c r="A3235" s="602">
        <v>425371</v>
      </c>
      <c r="B3235" s="602" t="s">
        <v>5841</v>
      </c>
      <c r="C3235" s="602" t="s">
        <v>499</v>
      </c>
      <c r="D3235" s="602" t="s">
        <v>498</v>
      </c>
      <c r="E3235" s="602" t="s">
        <v>499</v>
      </c>
      <c r="F3235" s="602" t="s">
        <v>499</v>
      </c>
      <c r="G3235" s="602" t="s">
        <v>497</v>
      </c>
      <c r="H3235" s="602" t="s">
        <v>499</v>
      </c>
      <c r="I3235" s="602" t="s">
        <v>498</v>
      </c>
      <c r="J3235" s="602" t="s">
        <v>499</v>
      </c>
      <c r="K3235" s="602" t="s">
        <v>499</v>
      </c>
      <c r="L3235" s="602" t="s">
        <v>498</v>
      </c>
      <c r="M3235" s="602" t="s">
        <v>499</v>
      </c>
      <c r="N3235" s="602" t="s">
        <v>498</v>
      </c>
      <c r="O3235" s="602" t="s">
        <v>498</v>
      </c>
      <c r="P3235" s="602" t="s">
        <v>498</v>
      </c>
      <c r="Q3235" s="602" t="s">
        <v>498</v>
      </c>
      <c r="R3235" s="602" t="s">
        <v>498</v>
      </c>
      <c r="S3235" s="602" t="s">
        <v>498</v>
      </c>
    </row>
    <row r="3236" spans="1:19" s="602" customFormat="1">
      <c r="A3236" s="602">
        <v>425436</v>
      </c>
      <c r="B3236" s="602" t="s">
        <v>5841</v>
      </c>
      <c r="C3236" s="602" t="s">
        <v>499</v>
      </c>
      <c r="D3236" s="602" t="s">
        <v>498</v>
      </c>
      <c r="E3236" s="602" t="s">
        <v>499</v>
      </c>
      <c r="F3236" s="602" t="s">
        <v>499</v>
      </c>
      <c r="G3236" s="602" t="s">
        <v>498</v>
      </c>
      <c r="H3236" s="602" t="s">
        <v>498</v>
      </c>
      <c r="I3236" s="602" t="s">
        <v>499</v>
      </c>
      <c r="J3236" s="602" t="s">
        <v>499</v>
      </c>
      <c r="K3236" s="602" t="s">
        <v>499</v>
      </c>
      <c r="L3236" s="602" t="s">
        <v>498</v>
      </c>
      <c r="M3236" s="602" t="s">
        <v>499</v>
      </c>
      <c r="N3236" s="602" t="s">
        <v>498</v>
      </c>
      <c r="O3236" s="602" t="s">
        <v>498</v>
      </c>
      <c r="P3236" s="602" t="s">
        <v>498</v>
      </c>
      <c r="Q3236" s="602" t="s">
        <v>498</v>
      </c>
      <c r="R3236" s="602" t="s">
        <v>498</v>
      </c>
      <c r="S3236" s="602" t="s">
        <v>498</v>
      </c>
    </row>
    <row r="3237" spans="1:19" s="602" customFormat="1">
      <c r="A3237" s="602">
        <v>425454</v>
      </c>
      <c r="B3237" s="602" t="s">
        <v>5841</v>
      </c>
      <c r="C3237" s="602" t="s">
        <v>499</v>
      </c>
      <c r="D3237" s="602" t="s">
        <v>498</v>
      </c>
      <c r="E3237" s="602" t="s">
        <v>499</v>
      </c>
      <c r="F3237" s="602" t="s">
        <v>498</v>
      </c>
      <c r="G3237" s="602" t="s">
        <v>499</v>
      </c>
      <c r="H3237" s="602" t="s">
        <v>498</v>
      </c>
      <c r="I3237" s="602" t="s">
        <v>499</v>
      </c>
      <c r="J3237" s="602" t="s">
        <v>499</v>
      </c>
      <c r="K3237" s="602" t="s">
        <v>499</v>
      </c>
      <c r="L3237" s="602" t="s">
        <v>498</v>
      </c>
      <c r="M3237" s="602" t="s">
        <v>499</v>
      </c>
      <c r="N3237" s="602" t="s">
        <v>498</v>
      </c>
      <c r="O3237" s="602" t="s">
        <v>498</v>
      </c>
      <c r="P3237" s="602" t="s">
        <v>498</v>
      </c>
      <c r="Q3237" s="602" t="s">
        <v>498</v>
      </c>
      <c r="R3237" s="602" t="s">
        <v>498</v>
      </c>
      <c r="S3237" s="602" t="s">
        <v>498</v>
      </c>
    </row>
    <row r="3238" spans="1:19" s="602" customFormat="1">
      <c r="A3238" s="602">
        <v>425459</v>
      </c>
      <c r="B3238" s="602" t="s">
        <v>5841</v>
      </c>
      <c r="C3238" s="602" t="s">
        <v>499</v>
      </c>
      <c r="D3238" s="602" t="s">
        <v>498</v>
      </c>
      <c r="E3238" s="602" t="s">
        <v>499</v>
      </c>
      <c r="F3238" s="602" t="s">
        <v>499</v>
      </c>
      <c r="G3238" s="602" t="s">
        <v>498</v>
      </c>
      <c r="H3238" s="602" t="s">
        <v>498</v>
      </c>
      <c r="I3238" s="602" t="s">
        <v>497</v>
      </c>
      <c r="J3238" s="602" t="s">
        <v>497</v>
      </c>
      <c r="K3238" s="602" t="s">
        <v>499</v>
      </c>
      <c r="L3238" s="602" t="s">
        <v>498</v>
      </c>
      <c r="M3238" s="602" t="s">
        <v>498</v>
      </c>
      <c r="N3238" s="602" t="s">
        <v>498</v>
      </c>
      <c r="O3238" s="602" t="s">
        <v>498</v>
      </c>
      <c r="P3238" s="602" t="s">
        <v>498</v>
      </c>
      <c r="Q3238" s="602" t="s">
        <v>498</v>
      </c>
      <c r="R3238" s="602" t="s">
        <v>498</v>
      </c>
      <c r="S3238" s="602" t="s">
        <v>498</v>
      </c>
    </row>
    <row r="3239" spans="1:19" s="602" customFormat="1">
      <c r="A3239" s="602">
        <v>424042</v>
      </c>
      <c r="B3239" s="602" t="s">
        <v>5841</v>
      </c>
      <c r="C3239" s="602" t="s">
        <v>499</v>
      </c>
      <c r="D3239" s="602" t="s">
        <v>498</v>
      </c>
      <c r="E3239" s="602" t="s">
        <v>499</v>
      </c>
      <c r="F3239" s="602" t="s">
        <v>499</v>
      </c>
      <c r="G3239" s="602" t="s">
        <v>498</v>
      </c>
      <c r="H3239" s="602" t="s">
        <v>499</v>
      </c>
      <c r="I3239" s="602" t="s">
        <v>498</v>
      </c>
      <c r="J3239" s="602" t="s">
        <v>498</v>
      </c>
      <c r="K3239" s="602" t="s">
        <v>499</v>
      </c>
      <c r="L3239" s="602" t="s">
        <v>498</v>
      </c>
      <c r="M3239" s="602" t="s">
        <v>499</v>
      </c>
      <c r="N3239" s="602" t="s">
        <v>498</v>
      </c>
      <c r="O3239" s="602" t="s">
        <v>498</v>
      </c>
      <c r="P3239" s="602" t="s">
        <v>498</v>
      </c>
      <c r="Q3239" s="602" t="s">
        <v>498</v>
      </c>
      <c r="R3239" s="602" t="s">
        <v>498</v>
      </c>
      <c r="S3239" s="602" t="s">
        <v>498</v>
      </c>
    </row>
    <row r="3240" spans="1:19" s="602" customFormat="1">
      <c r="A3240" s="602">
        <v>425551</v>
      </c>
      <c r="B3240" s="602" t="s">
        <v>5841</v>
      </c>
      <c r="C3240" s="602" t="s">
        <v>499</v>
      </c>
      <c r="D3240" s="602" t="s">
        <v>498</v>
      </c>
      <c r="E3240" s="602" t="s">
        <v>497</v>
      </c>
      <c r="F3240" s="602" t="s">
        <v>497</v>
      </c>
      <c r="G3240" s="602" t="s">
        <v>498</v>
      </c>
      <c r="H3240" s="602" t="s">
        <v>498</v>
      </c>
      <c r="I3240" s="602" t="s">
        <v>499</v>
      </c>
      <c r="J3240" s="602" t="s">
        <v>499</v>
      </c>
      <c r="K3240" s="602" t="s">
        <v>499</v>
      </c>
      <c r="L3240" s="602" t="s">
        <v>499</v>
      </c>
      <c r="M3240" s="602" t="s">
        <v>499</v>
      </c>
      <c r="N3240" s="602" t="s">
        <v>498</v>
      </c>
      <c r="O3240" s="602" t="s">
        <v>498</v>
      </c>
      <c r="P3240" s="602" t="s">
        <v>498</v>
      </c>
      <c r="Q3240" s="602" t="s">
        <v>498</v>
      </c>
      <c r="R3240" s="602" t="s">
        <v>498</v>
      </c>
      <c r="S3240" s="602" t="s">
        <v>498</v>
      </c>
    </row>
    <row r="3241" spans="1:19" s="602" customFormat="1">
      <c r="A3241" s="602">
        <v>424070</v>
      </c>
      <c r="B3241" s="602" t="s">
        <v>5841</v>
      </c>
      <c r="C3241" s="602" t="s">
        <v>499</v>
      </c>
      <c r="D3241" s="602" t="s">
        <v>498</v>
      </c>
      <c r="E3241" s="602" t="s">
        <v>497</v>
      </c>
      <c r="F3241" s="602" t="s">
        <v>499</v>
      </c>
      <c r="G3241" s="602" t="s">
        <v>498</v>
      </c>
      <c r="H3241" s="602" t="s">
        <v>499</v>
      </c>
      <c r="I3241" s="602" t="s">
        <v>497</v>
      </c>
      <c r="J3241" s="602" t="s">
        <v>497</v>
      </c>
      <c r="K3241" s="602" t="s">
        <v>497</v>
      </c>
      <c r="L3241" s="602" t="s">
        <v>498</v>
      </c>
      <c r="M3241" s="602" t="s">
        <v>499</v>
      </c>
      <c r="N3241" s="602" t="s">
        <v>498</v>
      </c>
      <c r="O3241" s="602" t="s">
        <v>498</v>
      </c>
      <c r="P3241" s="602" t="s">
        <v>498</v>
      </c>
      <c r="Q3241" s="602" t="s">
        <v>498</v>
      </c>
      <c r="R3241" s="602" t="s">
        <v>498</v>
      </c>
      <c r="S3241" s="602" t="s">
        <v>498</v>
      </c>
    </row>
    <row r="3242" spans="1:19" s="602" customFormat="1">
      <c r="A3242" s="602">
        <v>424079</v>
      </c>
      <c r="B3242" s="602" t="s">
        <v>5841</v>
      </c>
      <c r="C3242" s="602" t="s">
        <v>499</v>
      </c>
      <c r="D3242" s="602" t="s">
        <v>498</v>
      </c>
      <c r="E3242" s="602" t="s">
        <v>497</v>
      </c>
      <c r="F3242" s="602" t="s">
        <v>497</v>
      </c>
      <c r="G3242" s="602" t="s">
        <v>498</v>
      </c>
      <c r="H3242" s="602" t="s">
        <v>499</v>
      </c>
      <c r="I3242" s="602" t="s">
        <v>499</v>
      </c>
      <c r="J3242" s="602" t="s">
        <v>499</v>
      </c>
      <c r="K3242" s="602" t="s">
        <v>499</v>
      </c>
      <c r="L3242" s="602" t="s">
        <v>498</v>
      </c>
      <c r="M3242" s="602" t="s">
        <v>497</v>
      </c>
      <c r="N3242" s="602" t="s">
        <v>498</v>
      </c>
      <c r="O3242" s="602" t="s">
        <v>498</v>
      </c>
      <c r="P3242" s="602" t="s">
        <v>498</v>
      </c>
      <c r="Q3242" s="602" t="s">
        <v>498</v>
      </c>
      <c r="R3242" s="602" t="s">
        <v>498</v>
      </c>
      <c r="S3242" s="602" t="s">
        <v>498</v>
      </c>
    </row>
    <row r="3243" spans="1:19" s="602" customFormat="1">
      <c r="A3243" s="602">
        <v>425577</v>
      </c>
      <c r="B3243" s="602" t="s">
        <v>5841</v>
      </c>
      <c r="C3243" s="602" t="s">
        <v>499</v>
      </c>
      <c r="D3243" s="602" t="s">
        <v>498</v>
      </c>
      <c r="E3243" s="602" t="s">
        <v>499</v>
      </c>
      <c r="F3243" s="602" t="s">
        <v>499</v>
      </c>
      <c r="G3243" s="602" t="s">
        <v>498</v>
      </c>
      <c r="H3243" s="602" t="s">
        <v>498</v>
      </c>
      <c r="I3243" s="602" t="s">
        <v>499</v>
      </c>
      <c r="J3243" s="602" t="s">
        <v>499</v>
      </c>
      <c r="K3243" s="602" t="s">
        <v>499</v>
      </c>
      <c r="L3243" s="602" t="s">
        <v>498</v>
      </c>
      <c r="M3243" s="602" t="s">
        <v>499</v>
      </c>
      <c r="N3243" s="602" t="s">
        <v>498</v>
      </c>
      <c r="O3243" s="602" t="s">
        <v>498</v>
      </c>
      <c r="P3243" s="602" t="s">
        <v>498</v>
      </c>
      <c r="Q3243" s="602" t="s">
        <v>498</v>
      </c>
      <c r="R3243" s="602" t="s">
        <v>498</v>
      </c>
      <c r="S3243" s="602" t="s">
        <v>498</v>
      </c>
    </row>
    <row r="3244" spans="1:19" s="602" customFormat="1">
      <c r="A3244" s="602">
        <v>425579</v>
      </c>
      <c r="B3244" s="602" t="s">
        <v>5841</v>
      </c>
      <c r="C3244" s="602" t="s">
        <v>499</v>
      </c>
      <c r="D3244" s="602" t="s">
        <v>498</v>
      </c>
      <c r="E3244" s="602" t="s">
        <v>499</v>
      </c>
      <c r="F3244" s="602" t="s">
        <v>498</v>
      </c>
      <c r="G3244" s="602" t="s">
        <v>498</v>
      </c>
      <c r="H3244" s="602" t="s">
        <v>498</v>
      </c>
      <c r="I3244" s="602" t="s">
        <v>499</v>
      </c>
      <c r="J3244" s="602" t="s">
        <v>498</v>
      </c>
      <c r="K3244" s="602" t="s">
        <v>499</v>
      </c>
      <c r="L3244" s="602" t="s">
        <v>498</v>
      </c>
      <c r="M3244" s="602" t="s">
        <v>499</v>
      </c>
      <c r="N3244" s="602" t="s">
        <v>498</v>
      </c>
      <c r="O3244" s="602" t="s">
        <v>498</v>
      </c>
      <c r="P3244" s="602" t="s">
        <v>498</v>
      </c>
      <c r="Q3244" s="602" t="s">
        <v>498</v>
      </c>
      <c r="R3244" s="602" t="s">
        <v>498</v>
      </c>
      <c r="S3244" s="602" t="s">
        <v>498</v>
      </c>
    </row>
    <row r="3245" spans="1:19" s="602" customFormat="1">
      <c r="A3245" s="602">
        <v>425601</v>
      </c>
      <c r="B3245" s="602" t="s">
        <v>5841</v>
      </c>
      <c r="C3245" s="602" t="s">
        <v>499</v>
      </c>
      <c r="D3245" s="602" t="s">
        <v>498</v>
      </c>
      <c r="E3245" s="602" t="s">
        <v>499</v>
      </c>
      <c r="F3245" s="602" t="s">
        <v>497</v>
      </c>
      <c r="G3245" s="602" t="s">
        <v>498</v>
      </c>
      <c r="H3245" s="602" t="s">
        <v>498</v>
      </c>
      <c r="I3245" s="602" t="s">
        <v>499</v>
      </c>
      <c r="J3245" s="602" t="s">
        <v>499</v>
      </c>
      <c r="K3245" s="602" t="s">
        <v>499</v>
      </c>
      <c r="L3245" s="602" t="s">
        <v>498</v>
      </c>
      <c r="M3245" s="602" t="s">
        <v>499</v>
      </c>
      <c r="N3245" s="602" t="s">
        <v>498</v>
      </c>
      <c r="O3245" s="602" t="s">
        <v>498</v>
      </c>
      <c r="P3245" s="602" t="s">
        <v>498</v>
      </c>
      <c r="Q3245" s="602" t="s">
        <v>498</v>
      </c>
      <c r="R3245" s="602" t="s">
        <v>498</v>
      </c>
      <c r="S3245" s="602" t="s">
        <v>498</v>
      </c>
    </row>
    <row r="3246" spans="1:19" s="602" customFormat="1">
      <c r="A3246" s="602">
        <v>425661</v>
      </c>
      <c r="B3246" s="602" t="s">
        <v>5841</v>
      </c>
      <c r="C3246" s="602" t="s">
        <v>499</v>
      </c>
      <c r="D3246" s="602" t="s">
        <v>498</v>
      </c>
      <c r="E3246" s="602" t="s">
        <v>499</v>
      </c>
      <c r="F3246" s="602" t="s">
        <v>497</v>
      </c>
      <c r="G3246" s="602" t="s">
        <v>498</v>
      </c>
      <c r="H3246" s="602" t="s">
        <v>498</v>
      </c>
      <c r="I3246" s="602" t="s">
        <v>499</v>
      </c>
      <c r="J3246" s="602" t="s">
        <v>499</v>
      </c>
      <c r="K3246" s="602" t="s">
        <v>499</v>
      </c>
      <c r="L3246" s="602" t="s">
        <v>498</v>
      </c>
      <c r="M3246" s="602" t="s">
        <v>498</v>
      </c>
      <c r="N3246" s="602" t="s">
        <v>498</v>
      </c>
      <c r="O3246" s="602" t="s">
        <v>498</v>
      </c>
      <c r="P3246" s="602" t="s">
        <v>498</v>
      </c>
      <c r="Q3246" s="602" t="s">
        <v>498</v>
      </c>
      <c r="R3246" s="602" t="s">
        <v>498</v>
      </c>
      <c r="S3246" s="602" t="s">
        <v>498</v>
      </c>
    </row>
    <row r="3247" spans="1:19" s="602" customFormat="1">
      <c r="A3247" s="602">
        <v>425704</v>
      </c>
      <c r="B3247" s="602" t="s">
        <v>5841</v>
      </c>
      <c r="C3247" s="602" t="s">
        <v>499</v>
      </c>
      <c r="D3247" s="602" t="s">
        <v>498</v>
      </c>
      <c r="E3247" s="602" t="s">
        <v>499</v>
      </c>
      <c r="F3247" s="602" t="s">
        <v>497</v>
      </c>
      <c r="G3247" s="602" t="s">
        <v>497</v>
      </c>
      <c r="H3247" s="602" t="s">
        <v>498</v>
      </c>
      <c r="I3247" s="602" t="s">
        <v>499</v>
      </c>
      <c r="J3247" s="602" t="s">
        <v>498</v>
      </c>
      <c r="K3247" s="602" t="s">
        <v>499</v>
      </c>
      <c r="L3247" s="602" t="s">
        <v>498</v>
      </c>
      <c r="M3247" s="602" t="s">
        <v>499</v>
      </c>
      <c r="N3247" s="602" t="s">
        <v>498</v>
      </c>
      <c r="O3247" s="602" t="s">
        <v>498</v>
      </c>
      <c r="P3247" s="602" t="s">
        <v>498</v>
      </c>
      <c r="Q3247" s="602" t="s">
        <v>498</v>
      </c>
      <c r="R3247" s="602" t="s">
        <v>498</v>
      </c>
      <c r="S3247" s="602" t="s">
        <v>498</v>
      </c>
    </row>
    <row r="3248" spans="1:19" s="602" customFormat="1">
      <c r="A3248" s="602">
        <v>425707</v>
      </c>
      <c r="B3248" s="602" t="s">
        <v>5841</v>
      </c>
      <c r="C3248" s="602" t="s">
        <v>499</v>
      </c>
      <c r="D3248" s="602" t="s">
        <v>498</v>
      </c>
      <c r="E3248" s="602" t="s">
        <v>499</v>
      </c>
      <c r="F3248" s="602" t="s">
        <v>499</v>
      </c>
      <c r="G3248" s="602" t="s">
        <v>499</v>
      </c>
      <c r="H3248" s="602" t="s">
        <v>499</v>
      </c>
      <c r="I3248" s="602" t="s">
        <v>499</v>
      </c>
      <c r="J3248" s="602" t="s">
        <v>499</v>
      </c>
      <c r="K3248" s="602" t="s">
        <v>499</v>
      </c>
      <c r="L3248" s="602" t="s">
        <v>499</v>
      </c>
      <c r="M3248" s="602" t="s">
        <v>499</v>
      </c>
      <c r="N3248" s="602" t="s">
        <v>498</v>
      </c>
      <c r="O3248" s="602" t="s">
        <v>498</v>
      </c>
      <c r="P3248" s="602" t="s">
        <v>498</v>
      </c>
      <c r="Q3248" s="602" t="s">
        <v>498</v>
      </c>
      <c r="R3248" s="602" t="s">
        <v>498</v>
      </c>
      <c r="S3248" s="602" t="s">
        <v>498</v>
      </c>
    </row>
    <row r="3249" spans="1:19" s="602" customFormat="1">
      <c r="A3249" s="602">
        <v>425709</v>
      </c>
      <c r="B3249" s="602" t="s">
        <v>5841</v>
      </c>
      <c r="C3249" s="602" t="s">
        <v>499</v>
      </c>
      <c r="D3249" s="602" t="s">
        <v>498</v>
      </c>
      <c r="E3249" s="602" t="s">
        <v>499</v>
      </c>
      <c r="F3249" s="602" t="s">
        <v>498</v>
      </c>
      <c r="G3249" s="602" t="s">
        <v>498</v>
      </c>
      <c r="H3249" s="602" t="s">
        <v>498</v>
      </c>
      <c r="I3249" s="602" t="s">
        <v>499</v>
      </c>
      <c r="J3249" s="602" t="s">
        <v>499</v>
      </c>
      <c r="K3249" s="602" t="s">
        <v>499</v>
      </c>
      <c r="L3249" s="602" t="s">
        <v>498</v>
      </c>
      <c r="M3249" s="602" t="s">
        <v>499</v>
      </c>
      <c r="N3249" s="602" t="s">
        <v>498</v>
      </c>
      <c r="O3249" s="602" t="s">
        <v>498</v>
      </c>
      <c r="P3249" s="602" t="s">
        <v>498</v>
      </c>
      <c r="Q3249" s="602" t="s">
        <v>498</v>
      </c>
      <c r="R3249" s="602" t="s">
        <v>498</v>
      </c>
      <c r="S3249" s="602" t="s">
        <v>498</v>
      </c>
    </row>
    <row r="3250" spans="1:19" s="602" customFormat="1">
      <c r="A3250" s="602">
        <v>425710</v>
      </c>
      <c r="B3250" s="602" t="s">
        <v>5841</v>
      </c>
      <c r="C3250" s="602" t="s">
        <v>499</v>
      </c>
      <c r="D3250" s="602" t="s">
        <v>498</v>
      </c>
      <c r="E3250" s="602" t="s">
        <v>499</v>
      </c>
      <c r="F3250" s="602" t="s">
        <v>499</v>
      </c>
      <c r="G3250" s="602" t="s">
        <v>498</v>
      </c>
      <c r="H3250" s="602" t="s">
        <v>498</v>
      </c>
      <c r="I3250" s="602" t="s">
        <v>499</v>
      </c>
      <c r="J3250" s="602" t="s">
        <v>498</v>
      </c>
      <c r="K3250" s="602" t="s">
        <v>499</v>
      </c>
      <c r="L3250" s="602" t="s">
        <v>498</v>
      </c>
      <c r="M3250" s="602" t="s">
        <v>499</v>
      </c>
      <c r="N3250" s="602" t="s">
        <v>498</v>
      </c>
      <c r="O3250" s="602" t="s">
        <v>498</v>
      </c>
      <c r="P3250" s="602" t="s">
        <v>498</v>
      </c>
      <c r="Q3250" s="602" t="s">
        <v>498</v>
      </c>
      <c r="R3250" s="602" t="s">
        <v>498</v>
      </c>
      <c r="S3250" s="602" t="s">
        <v>498</v>
      </c>
    </row>
    <row r="3251" spans="1:19" s="602" customFormat="1">
      <c r="A3251" s="602">
        <v>425734</v>
      </c>
      <c r="B3251" s="602" t="s">
        <v>5841</v>
      </c>
      <c r="C3251" s="602" t="s">
        <v>499</v>
      </c>
      <c r="D3251" s="602" t="s">
        <v>498</v>
      </c>
      <c r="E3251" s="602" t="s">
        <v>499</v>
      </c>
      <c r="F3251" s="602" t="s">
        <v>499</v>
      </c>
      <c r="G3251" s="602" t="s">
        <v>498</v>
      </c>
      <c r="H3251" s="602" t="s">
        <v>498</v>
      </c>
      <c r="I3251" s="602" t="s">
        <v>499</v>
      </c>
      <c r="J3251" s="602" t="s">
        <v>499</v>
      </c>
      <c r="K3251" s="602" t="s">
        <v>498</v>
      </c>
      <c r="L3251" s="602" t="s">
        <v>499</v>
      </c>
      <c r="M3251" s="602" t="s">
        <v>499</v>
      </c>
      <c r="N3251" s="602" t="s">
        <v>498</v>
      </c>
      <c r="O3251" s="602" t="s">
        <v>498</v>
      </c>
      <c r="P3251" s="602" t="s">
        <v>498</v>
      </c>
      <c r="Q3251" s="602" t="s">
        <v>498</v>
      </c>
      <c r="R3251" s="602" t="s">
        <v>498</v>
      </c>
      <c r="S3251" s="602" t="s">
        <v>498</v>
      </c>
    </row>
    <row r="3252" spans="1:19" s="602" customFormat="1">
      <c r="A3252" s="602">
        <v>424366</v>
      </c>
      <c r="B3252" s="602" t="s">
        <v>5841</v>
      </c>
      <c r="C3252" s="602" t="s">
        <v>499</v>
      </c>
      <c r="D3252" s="602" t="s">
        <v>499</v>
      </c>
      <c r="E3252" s="602" t="s">
        <v>499</v>
      </c>
      <c r="F3252" s="602" t="s">
        <v>497</v>
      </c>
      <c r="G3252" s="602" t="s">
        <v>499</v>
      </c>
      <c r="H3252" s="602" t="s">
        <v>499</v>
      </c>
      <c r="I3252" s="602" t="s">
        <v>499</v>
      </c>
      <c r="J3252" s="602" t="s">
        <v>499</v>
      </c>
      <c r="K3252" s="602" t="s">
        <v>499</v>
      </c>
      <c r="L3252" s="602" t="s">
        <v>499</v>
      </c>
      <c r="M3252" s="602" t="s">
        <v>499</v>
      </c>
      <c r="N3252" s="602" t="s">
        <v>498</v>
      </c>
      <c r="O3252" s="602" t="s">
        <v>498</v>
      </c>
      <c r="P3252" s="602" t="s">
        <v>498</v>
      </c>
      <c r="Q3252" s="602" t="s">
        <v>498</v>
      </c>
      <c r="R3252" s="602" t="s">
        <v>498</v>
      </c>
      <c r="S3252" s="602" t="s">
        <v>498</v>
      </c>
    </row>
    <row r="3253" spans="1:19" s="602" customFormat="1">
      <c r="A3253" s="602">
        <v>424376</v>
      </c>
      <c r="B3253" s="602" t="s">
        <v>5841</v>
      </c>
      <c r="C3253" s="602" t="s">
        <v>499</v>
      </c>
      <c r="D3253" s="602" t="s">
        <v>499</v>
      </c>
      <c r="E3253" s="602" t="s">
        <v>499</v>
      </c>
      <c r="F3253" s="602" t="s">
        <v>499</v>
      </c>
      <c r="G3253" s="602" t="s">
        <v>499</v>
      </c>
      <c r="H3253" s="602" t="s">
        <v>497</v>
      </c>
      <c r="I3253" s="602" t="s">
        <v>499</v>
      </c>
      <c r="J3253" s="602" t="s">
        <v>499</v>
      </c>
      <c r="K3253" s="602" t="s">
        <v>499</v>
      </c>
      <c r="L3253" s="602" t="s">
        <v>499</v>
      </c>
      <c r="M3253" s="602" t="s">
        <v>499</v>
      </c>
      <c r="N3253" s="602" t="s">
        <v>498</v>
      </c>
      <c r="O3253" s="602" t="s">
        <v>498</v>
      </c>
      <c r="P3253" s="602" t="s">
        <v>498</v>
      </c>
      <c r="Q3253" s="602" t="s">
        <v>498</v>
      </c>
      <c r="R3253" s="602" t="s">
        <v>498</v>
      </c>
      <c r="S3253" s="602" t="s">
        <v>498</v>
      </c>
    </row>
    <row r="3254" spans="1:19" s="602" customFormat="1">
      <c r="A3254" s="602">
        <v>422534</v>
      </c>
      <c r="B3254" s="602" t="s">
        <v>5841</v>
      </c>
      <c r="C3254" s="602" t="s">
        <v>499</v>
      </c>
      <c r="D3254" s="602" t="s">
        <v>499</v>
      </c>
      <c r="E3254" s="602" t="s">
        <v>497</v>
      </c>
      <c r="F3254" s="602" t="s">
        <v>499</v>
      </c>
      <c r="G3254" s="602" t="s">
        <v>497</v>
      </c>
      <c r="H3254" s="602" t="s">
        <v>499</v>
      </c>
      <c r="I3254" s="602" t="s">
        <v>497</v>
      </c>
      <c r="J3254" s="602" t="s">
        <v>497</v>
      </c>
      <c r="K3254" s="602" t="s">
        <v>499</v>
      </c>
      <c r="L3254" s="602" t="s">
        <v>497</v>
      </c>
      <c r="M3254" s="602" t="s">
        <v>497</v>
      </c>
      <c r="N3254" s="602" t="s">
        <v>498</v>
      </c>
      <c r="O3254" s="602" t="s">
        <v>498</v>
      </c>
      <c r="P3254" s="602" t="s">
        <v>498</v>
      </c>
      <c r="Q3254" s="602" t="s">
        <v>498</v>
      </c>
      <c r="R3254" s="602" t="s">
        <v>498</v>
      </c>
      <c r="S3254" s="602" t="s">
        <v>498</v>
      </c>
    </row>
    <row r="3255" spans="1:19" s="602" customFormat="1">
      <c r="A3255" s="602">
        <v>422545</v>
      </c>
      <c r="B3255" s="602" t="s">
        <v>5841</v>
      </c>
      <c r="C3255" s="602" t="s">
        <v>499</v>
      </c>
      <c r="D3255" s="602" t="s">
        <v>499</v>
      </c>
      <c r="E3255" s="602" t="s">
        <v>499</v>
      </c>
      <c r="F3255" s="602" t="s">
        <v>497</v>
      </c>
      <c r="G3255" s="602" t="s">
        <v>499</v>
      </c>
      <c r="H3255" s="602" t="s">
        <v>499</v>
      </c>
      <c r="I3255" s="602" t="s">
        <v>499</v>
      </c>
      <c r="J3255" s="602" t="s">
        <v>497</v>
      </c>
      <c r="K3255" s="602" t="s">
        <v>499</v>
      </c>
      <c r="L3255" s="602" t="s">
        <v>497</v>
      </c>
      <c r="M3255" s="602" t="s">
        <v>499</v>
      </c>
      <c r="N3255" s="602" t="s">
        <v>498</v>
      </c>
      <c r="O3255" s="602" t="s">
        <v>498</v>
      </c>
      <c r="P3255" s="602" t="s">
        <v>498</v>
      </c>
      <c r="Q3255" s="602" t="s">
        <v>498</v>
      </c>
      <c r="R3255" s="602" t="s">
        <v>498</v>
      </c>
      <c r="S3255" s="602" t="s">
        <v>498</v>
      </c>
    </row>
    <row r="3256" spans="1:19" s="602" customFormat="1">
      <c r="A3256" s="602">
        <v>422550</v>
      </c>
      <c r="B3256" s="602" t="s">
        <v>5841</v>
      </c>
      <c r="C3256" s="602" t="s">
        <v>499</v>
      </c>
      <c r="D3256" s="602" t="s">
        <v>499</v>
      </c>
      <c r="E3256" s="602" t="s">
        <v>497</v>
      </c>
      <c r="F3256" s="602" t="s">
        <v>497</v>
      </c>
      <c r="G3256" s="602" t="s">
        <v>499</v>
      </c>
      <c r="H3256" s="602" t="s">
        <v>497</v>
      </c>
      <c r="I3256" s="602" t="s">
        <v>497</v>
      </c>
      <c r="J3256" s="602" t="s">
        <v>497</v>
      </c>
      <c r="K3256" s="602" t="s">
        <v>497</v>
      </c>
      <c r="L3256" s="602" t="s">
        <v>499</v>
      </c>
      <c r="M3256" s="602" t="s">
        <v>499</v>
      </c>
      <c r="N3256" s="602" t="s">
        <v>498</v>
      </c>
      <c r="O3256" s="602" t="s">
        <v>498</v>
      </c>
      <c r="P3256" s="602" t="s">
        <v>498</v>
      </c>
      <c r="Q3256" s="602" t="s">
        <v>498</v>
      </c>
      <c r="R3256" s="602" t="s">
        <v>498</v>
      </c>
      <c r="S3256" s="602" t="s">
        <v>498</v>
      </c>
    </row>
    <row r="3257" spans="1:19" s="602" customFormat="1">
      <c r="A3257" s="602">
        <v>424437</v>
      </c>
      <c r="B3257" s="602" t="s">
        <v>5841</v>
      </c>
      <c r="C3257" s="602" t="s">
        <v>499</v>
      </c>
      <c r="D3257" s="602" t="s">
        <v>499</v>
      </c>
      <c r="E3257" s="602" t="s">
        <v>499</v>
      </c>
      <c r="F3257" s="602" t="s">
        <v>499</v>
      </c>
      <c r="G3257" s="602" t="s">
        <v>499</v>
      </c>
      <c r="H3257" s="602" t="s">
        <v>499</v>
      </c>
      <c r="I3257" s="602" t="s">
        <v>499</v>
      </c>
      <c r="J3257" s="602" t="s">
        <v>499</v>
      </c>
      <c r="K3257" s="602" t="s">
        <v>499</v>
      </c>
      <c r="L3257" s="602" t="s">
        <v>499</v>
      </c>
      <c r="M3257" s="602" t="s">
        <v>499</v>
      </c>
      <c r="N3257" s="602" t="s">
        <v>498</v>
      </c>
      <c r="O3257" s="602" t="s">
        <v>498</v>
      </c>
      <c r="P3257" s="602" t="s">
        <v>498</v>
      </c>
      <c r="Q3257" s="602" t="s">
        <v>498</v>
      </c>
      <c r="R3257" s="602" t="s">
        <v>498</v>
      </c>
      <c r="S3257" s="602" t="s">
        <v>498</v>
      </c>
    </row>
    <row r="3258" spans="1:19" s="602" customFormat="1">
      <c r="A3258" s="602">
        <v>424455</v>
      </c>
      <c r="B3258" s="602" t="s">
        <v>5841</v>
      </c>
      <c r="C3258" s="602" t="s">
        <v>499</v>
      </c>
      <c r="D3258" s="602" t="s">
        <v>499</v>
      </c>
      <c r="E3258" s="602" t="s">
        <v>499</v>
      </c>
      <c r="F3258" s="602" t="s">
        <v>497</v>
      </c>
      <c r="G3258" s="602" t="s">
        <v>497</v>
      </c>
      <c r="H3258" s="602" t="s">
        <v>499</v>
      </c>
      <c r="I3258" s="602" t="s">
        <v>499</v>
      </c>
      <c r="J3258" s="602" t="s">
        <v>499</v>
      </c>
      <c r="K3258" s="602" t="s">
        <v>499</v>
      </c>
      <c r="L3258" s="602" t="s">
        <v>499</v>
      </c>
      <c r="M3258" s="602" t="s">
        <v>499</v>
      </c>
      <c r="N3258" s="602" t="s">
        <v>498</v>
      </c>
      <c r="O3258" s="602" t="s">
        <v>498</v>
      </c>
      <c r="P3258" s="602" t="s">
        <v>498</v>
      </c>
      <c r="Q3258" s="602" t="s">
        <v>498</v>
      </c>
      <c r="R3258" s="602" t="s">
        <v>498</v>
      </c>
      <c r="S3258" s="602" t="s">
        <v>498</v>
      </c>
    </row>
    <row r="3259" spans="1:19" s="602" customFormat="1">
      <c r="A3259" s="602">
        <v>424459</v>
      </c>
      <c r="B3259" s="602" t="s">
        <v>5841</v>
      </c>
      <c r="C3259" s="602" t="s">
        <v>499</v>
      </c>
      <c r="D3259" s="602" t="s">
        <v>499</v>
      </c>
      <c r="E3259" s="602" t="s">
        <v>499</v>
      </c>
      <c r="F3259" s="602" t="s">
        <v>499</v>
      </c>
      <c r="G3259" s="602" t="s">
        <v>499</v>
      </c>
      <c r="H3259" s="602" t="s">
        <v>497</v>
      </c>
      <c r="I3259" s="602" t="s">
        <v>499</v>
      </c>
      <c r="J3259" s="602" t="s">
        <v>499</v>
      </c>
      <c r="K3259" s="602" t="s">
        <v>499</v>
      </c>
      <c r="L3259" s="602" t="s">
        <v>498</v>
      </c>
      <c r="M3259" s="602" t="s">
        <v>499</v>
      </c>
      <c r="N3259" s="602" t="s">
        <v>498</v>
      </c>
      <c r="O3259" s="602" t="s">
        <v>498</v>
      </c>
      <c r="P3259" s="602" t="s">
        <v>498</v>
      </c>
      <c r="Q3259" s="602" t="s">
        <v>498</v>
      </c>
      <c r="R3259" s="602" t="s">
        <v>498</v>
      </c>
      <c r="S3259" s="602" t="s">
        <v>498</v>
      </c>
    </row>
    <row r="3260" spans="1:19" s="602" customFormat="1">
      <c r="A3260" s="602">
        <v>424460</v>
      </c>
      <c r="B3260" s="602" t="s">
        <v>5841</v>
      </c>
      <c r="C3260" s="602" t="s">
        <v>499</v>
      </c>
      <c r="D3260" s="602" t="s">
        <v>499</v>
      </c>
      <c r="E3260" s="602" t="s">
        <v>497</v>
      </c>
      <c r="F3260" s="602" t="s">
        <v>497</v>
      </c>
      <c r="G3260" s="602" t="s">
        <v>498</v>
      </c>
      <c r="H3260" s="602" t="s">
        <v>498</v>
      </c>
      <c r="I3260" s="602" t="s">
        <v>499</v>
      </c>
      <c r="J3260" s="602" t="s">
        <v>499</v>
      </c>
      <c r="K3260" s="602" t="s">
        <v>499</v>
      </c>
      <c r="L3260" s="602" t="s">
        <v>498</v>
      </c>
      <c r="M3260" s="602" t="s">
        <v>498</v>
      </c>
      <c r="N3260" s="602" t="s">
        <v>498</v>
      </c>
      <c r="O3260" s="602" t="s">
        <v>498</v>
      </c>
      <c r="P3260" s="602" t="s">
        <v>498</v>
      </c>
      <c r="Q3260" s="602" t="s">
        <v>498</v>
      </c>
      <c r="R3260" s="602" t="s">
        <v>498</v>
      </c>
      <c r="S3260" s="602" t="s">
        <v>498</v>
      </c>
    </row>
    <row r="3261" spans="1:19" s="602" customFormat="1">
      <c r="A3261" s="602">
        <v>424485</v>
      </c>
      <c r="B3261" s="602" t="s">
        <v>5841</v>
      </c>
      <c r="C3261" s="602" t="s">
        <v>499</v>
      </c>
      <c r="D3261" s="602" t="s">
        <v>499</v>
      </c>
      <c r="E3261" s="602" t="s">
        <v>499</v>
      </c>
      <c r="F3261" s="602" t="s">
        <v>499</v>
      </c>
      <c r="G3261" s="602" t="s">
        <v>497</v>
      </c>
      <c r="H3261" s="602" t="s">
        <v>499</v>
      </c>
      <c r="I3261" s="602" t="s">
        <v>499</v>
      </c>
      <c r="J3261" s="602" t="s">
        <v>499</v>
      </c>
      <c r="K3261" s="602" t="s">
        <v>499</v>
      </c>
      <c r="L3261" s="602" t="s">
        <v>498</v>
      </c>
      <c r="M3261" s="602" t="s">
        <v>499</v>
      </c>
      <c r="N3261" s="602" t="s">
        <v>498</v>
      </c>
      <c r="O3261" s="602" t="s">
        <v>498</v>
      </c>
      <c r="P3261" s="602" t="s">
        <v>498</v>
      </c>
      <c r="Q3261" s="602" t="s">
        <v>498</v>
      </c>
      <c r="R3261" s="602" t="s">
        <v>498</v>
      </c>
      <c r="S3261" s="602" t="s">
        <v>498</v>
      </c>
    </row>
    <row r="3262" spans="1:19" s="602" customFormat="1">
      <c r="A3262" s="602">
        <v>424487</v>
      </c>
      <c r="B3262" s="602" t="s">
        <v>5841</v>
      </c>
      <c r="C3262" s="602" t="s">
        <v>499</v>
      </c>
      <c r="D3262" s="602" t="s">
        <v>499</v>
      </c>
      <c r="E3262" s="602" t="s">
        <v>499</v>
      </c>
      <c r="F3262" s="602" t="s">
        <v>499</v>
      </c>
      <c r="G3262" s="602" t="s">
        <v>499</v>
      </c>
      <c r="H3262" s="602" t="s">
        <v>499</v>
      </c>
      <c r="I3262" s="602" t="s">
        <v>499</v>
      </c>
      <c r="J3262" s="602" t="s">
        <v>499</v>
      </c>
      <c r="K3262" s="602" t="s">
        <v>499</v>
      </c>
      <c r="L3262" s="602" t="s">
        <v>499</v>
      </c>
      <c r="M3262" s="602" t="s">
        <v>499</v>
      </c>
      <c r="N3262" s="602" t="s">
        <v>498</v>
      </c>
      <c r="O3262" s="602" t="s">
        <v>498</v>
      </c>
      <c r="P3262" s="602" t="s">
        <v>498</v>
      </c>
      <c r="Q3262" s="602" t="s">
        <v>498</v>
      </c>
      <c r="R3262" s="602" t="s">
        <v>498</v>
      </c>
      <c r="S3262" s="602" t="s">
        <v>498</v>
      </c>
    </row>
    <row r="3263" spans="1:19" s="602" customFormat="1">
      <c r="A3263" s="602">
        <v>419346</v>
      </c>
      <c r="B3263" s="602" t="s">
        <v>5841</v>
      </c>
      <c r="C3263" s="602" t="s">
        <v>499</v>
      </c>
      <c r="D3263" s="602" t="s">
        <v>499</v>
      </c>
      <c r="E3263" s="602" t="s">
        <v>499</v>
      </c>
      <c r="F3263" s="602" t="s">
        <v>497</v>
      </c>
      <c r="G3263" s="602" t="s">
        <v>497</v>
      </c>
      <c r="H3263" s="602" t="s">
        <v>497</v>
      </c>
      <c r="I3263" s="602" t="s">
        <v>497</v>
      </c>
      <c r="J3263" s="602" t="s">
        <v>497</v>
      </c>
      <c r="K3263" s="602" t="s">
        <v>497</v>
      </c>
      <c r="L3263" s="602" t="s">
        <v>499</v>
      </c>
      <c r="M3263" s="602" t="s">
        <v>499</v>
      </c>
      <c r="N3263" s="602" t="s">
        <v>498</v>
      </c>
      <c r="O3263" s="602" t="s">
        <v>498</v>
      </c>
      <c r="P3263" s="602" t="s">
        <v>498</v>
      </c>
      <c r="Q3263" s="602" t="s">
        <v>498</v>
      </c>
      <c r="R3263" s="602" t="s">
        <v>498</v>
      </c>
      <c r="S3263" s="602" t="s">
        <v>498</v>
      </c>
    </row>
    <row r="3264" spans="1:19" s="602" customFormat="1">
      <c r="A3264" s="602">
        <v>424495</v>
      </c>
      <c r="B3264" s="602" t="s">
        <v>5841</v>
      </c>
      <c r="C3264" s="602" t="s">
        <v>499</v>
      </c>
      <c r="D3264" s="602" t="s">
        <v>499</v>
      </c>
      <c r="E3264" s="602" t="s">
        <v>499</v>
      </c>
      <c r="F3264" s="602" t="s">
        <v>499</v>
      </c>
      <c r="G3264" s="602" t="s">
        <v>498</v>
      </c>
      <c r="H3264" s="602" t="s">
        <v>499</v>
      </c>
      <c r="I3264" s="602" t="s">
        <v>499</v>
      </c>
      <c r="J3264" s="602" t="s">
        <v>499</v>
      </c>
      <c r="K3264" s="602" t="s">
        <v>499</v>
      </c>
      <c r="L3264" s="602" t="s">
        <v>499</v>
      </c>
      <c r="M3264" s="602" t="s">
        <v>499</v>
      </c>
      <c r="N3264" s="602" t="s">
        <v>498</v>
      </c>
      <c r="O3264" s="602" t="s">
        <v>498</v>
      </c>
      <c r="P3264" s="602" t="s">
        <v>498</v>
      </c>
      <c r="Q3264" s="602" t="s">
        <v>498</v>
      </c>
      <c r="R3264" s="602" t="s">
        <v>498</v>
      </c>
      <c r="S3264" s="602" t="s">
        <v>498</v>
      </c>
    </row>
    <row r="3265" spans="1:19" s="602" customFormat="1">
      <c r="A3265" s="602">
        <v>424496</v>
      </c>
      <c r="B3265" s="602" t="s">
        <v>5841</v>
      </c>
      <c r="C3265" s="602" t="s">
        <v>499</v>
      </c>
      <c r="D3265" s="602" t="s">
        <v>499</v>
      </c>
      <c r="E3265" s="602" t="s">
        <v>499</v>
      </c>
      <c r="F3265" s="602" t="s">
        <v>499</v>
      </c>
      <c r="G3265" s="602" t="s">
        <v>499</v>
      </c>
      <c r="H3265" s="602" t="s">
        <v>498</v>
      </c>
      <c r="I3265" s="602" t="s">
        <v>499</v>
      </c>
      <c r="J3265" s="602" t="s">
        <v>499</v>
      </c>
      <c r="K3265" s="602" t="s">
        <v>499</v>
      </c>
      <c r="L3265" s="602" t="s">
        <v>498</v>
      </c>
      <c r="M3265" s="602" t="s">
        <v>499</v>
      </c>
      <c r="N3265" s="602" t="s">
        <v>498</v>
      </c>
      <c r="O3265" s="602" t="s">
        <v>498</v>
      </c>
      <c r="P3265" s="602" t="s">
        <v>498</v>
      </c>
      <c r="Q3265" s="602" t="s">
        <v>498</v>
      </c>
      <c r="R3265" s="602" t="s">
        <v>498</v>
      </c>
      <c r="S3265" s="602" t="s">
        <v>498</v>
      </c>
    </row>
    <row r="3266" spans="1:19" s="602" customFormat="1">
      <c r="A3266" s="602">
        <v>424510</v>
      </c>
      <c r="B3266" s="602" t="s">
        <v>5841</v>
      </c>
      <c r="C3266" s="602" t="s">
        <v>499</v>
      </c>
      <c r="D3266" s="602" t="s">
        <v>499</v>
      </c>
      <c r="E3266" s="602" t="s">
        <v>499</v>
      </c>
      <c r="F3266" s="602" t="s">
        <v>499</v>
      </c>
      <c r="G3266" s="602" t="s">
        <v>499</v>
      </c>
      <c r="H3266" s="602" t="s">
        <v>499</v>
      </c>
      <c r="I3266" s="602" t="s">
        <v>499</v>
      </c>
      <c r="J3266" s="602" t="s">
        <v>499</v>
      </c>
      <c r="K3266" s="602" t="s">
        <v>498</v>
      </c>
      <c r="L3266" s="602" t="s">
        <v>499</v>
      </c>
      <c r="M3266" s="602" t="s">
        <v>499</v>
      </c>
      <c r="N3266" s="602" t="s">
        <v>498</v>
      </c>
      <c r="O3266" s="602" t="s">
        <v>498</v>
      </c>
      <c r="P3266" s="602" t="s">
        <v>498</v>
      </c>
      <c r="Q3266" s="602" t="s">
        <v>498</v>
      </c>
      <c r="R3266" s="602" t="s">
        <v>498</v>
      </c>
      <c r="S3266" s="602" t="s">
        <v>498</v>
      </c>
    </row>
    <row r="3267" spans="1:19" s="602" customFormat="1">
      <c r="A3267" s="602">
        <v>424512</v>
      </c>
      <c r="B3267" s="602" t="s">
        <v>5841</v>
      </c>
      <c r="C3267" s="602" t="s">
        <v>499</v>
      </c>
      <c r="D3267" s="602" t="s">
        <v>499</v>
      </c>
      <c r="E3267" s="602" t="s">
        <v>499</v>
      </c>
      <c r="F3267" s="602" t="s">
        <v>499</v>
      </c>
      <c r="G3267" s="602" t="s">
        <v>498</v>
      </c>
      <c r="H3267" s="602" t="s">
        <v>498</v>
      </c>
      <c r="I3267" s="602" t="s">
        <v>499</v>
      </c>
      <c r="J3267" s="602" t="s">
        <v>499</v>
      </c>
      <c r="K3267" s="602" t="s">
        <v>499</v>
      </c>
      <c r="L3267" s="602" t="s">
        <v>499</v>
      </c>
      <c r="M3267" s="602" t="s">
        <v>499</v>
      </c>
      <c r="N3267" s="602" t="s">
        <v>498</v>
      </c>
      <c r="O3267" s="602" t="s">
        <v>498</v>
      </c>
      <c r="P3267" s="602" t="s">
        <v>498</v>
      </c>
      <c r="Q3267" s="602" t="s">
        <v>498</v>
      </c>
      <c r="R3267" s="602" t="s">
        <v>498</v>
      </c>
      <c r="S3267" s="602" t="s">
        <v>498</v>
      </c>
    </row>
    <row r="3268" spans="1:19" s="602" customFormat="1">
      <c r="A3268" s="602">
        <v>424532</v>
      </c>
      <c r="B3268" s="602" t="s">
        <v>5841</v>
      </c>
      <c r="C3268" s="602" t="s">
        <v>499</v>
      </c>
      <c r="D3268" s="602" t="s">
        <v>499</v>
      </c>
      <c r="E3268" s="602" t="s">
        <v>499</v>
      </c>
      <c r="F3268" s="602" t="s">
        <v>497</v>
      </c>
      <c r="G3268" s="602" t="s">
        <v>499</v>
      </c>
      <c r="H3268" s="602" t="s">
        <v>499</v>
      </c>
      <c r="I3268" s="602" t="s">
        <v>499</v>
      </c>
      <c r="J3268" s="602" t="s">
        <v>499</v>
      </c>
      <c r="K3268" s="602" t="s">
        <v>499</v>
      </c>
      <c r="L3268" s="602" t="s">
        <v>499</v>
      </c>
      <c r="M3268" s="602" t="s">
        <v>499</v>
      </c>
      <c r="N3268" s="602" t="s">
        <v>498</v>
      </c>
      <c r="O3268" s="602" t="s">
        <v>498</v>
      </c>
      <c r="P3268" s="602" t="s">
        <v>498</v>
      </c>
      <c r="Q3268" s="602" t="s">
        <v>498</v>
      </c>
      <c r="R3268" s="602" t="s">
        <v>498</v>
      </c>
      <c r="S3268" s="602" t="s">
        <v>498</v>
      </c>
    </row>
    <row r="3269" spans="1:19" s="602" customFormat="1">
      <c r="A3269" s="602">
        <v>424538</v>
      </c>
      <c r="B3269" s="602" t="s">
        <v>5841</v>
      </c>
      <c r="C3269" s="602" t="s">
        <v>499</v>
      </c>
      <c r="D3269" s="602" t="s">
        <v>499</v>
      </c>
      <c r="E3269" s="602" t="s">
        <v>497</v>
      </c>
      <c r="F3269" s="602" t="s">
        <v>499</v>
      </c>
      <c r="G3269" s="602" t="s">
        <v>499</v>
      </c>
      <c r="H3269" s="602" t="s">
        <v>499</v>
      </c>
      <c r="I3269" s="602" t="s">
        <v>499</v>
      </c>
      <c r="J3269" s="602" t="s">
        <v>498</v>
      </c>
      <c r="K3269" s="602" t="s">
        <v>499</v>
      </c>
      <c r="L3269" s="602" t="s">
        <v>498</v>
      </c>
      <c r="M3269" s="602" t="s">
        <v>499</v>
      </c>
      <c r="N3269" s="602" t="s">
        <v>498</v>
      </c>
      <c r="O3269" s="602" t="s">
        <v>498</v>
      </c>
      <c r="P3269" s="602" t="s">
        <v>498</v>
      </c>
      <c r="Q3269" s="602" t="s">
        <v>498</v>
      </c>
      <c r="R3269" s="602" t="s">
        <v>498</v>
      </c>
      <c r="S3269" s="602" t="s">
        <v>498</v>
      </c>
    </row>
    <row r="3270" spans="1:19" s="602" customFormat="1">
      <c r="A3270" s="602">
        <v>416046</v>
      </c>
      <c r="B3270" s="602" t="s">
        <v>5841</v>
      </c>
      <c r="C3270" s="602" t="s">
        <v>499</v>
      </c>
      <c r="D3270" s="602" t="s">
        <v>499</v>
      </c>
      <c r="E3270" s="602" t="s">
        <v>497</v>
      </c>
      <c r="F3270" s="602" t="s">
        <v>499</v>
      </c>
      <c r="G3270" s="602" t="s">
        <v>499</v>
      </c>
      <c r="H3270" s="602" t="s">
        <v>499</v>
      </c>
      <c r="I3270" s="602" t="s">
        <v>499</v>
      </c>
      <c r="J3270" s="602" t="s">
        <v>499</v>
      </c>
      <c r="K3270" s="602" t="s">
        <v>499</v>
      </c>
      <c r="L3270" s="602" t="s">
        <v>499</v>
      </c>
      <c r="M3270" s="602" t="s">
        <v>499</v>
      </c>
      <c r="N3270" s="602" t="s">
        <v>498</v>
      </c>
      <c r="O3270" s="602" t="s">
        <v>498</v>
      </c>
      <c r="P3270" s="602" t="s">
        <v>498</v>
      </c>
      <c r="Q3270" s="602" t="s">
        <v>498</v>
      </c>
      <c r="R3270" s="602" t="s">
        <v>498</v>
      </c>
      <c r="S3270" s="602" t="s">
        <v>498</v>
      </c>
    </row>
    <row r="3271" spans="1:19" s="602" customFormat="1">
      <c r="A3271" s="602">
        <v>424568</v>
      </c>
      <c r="B3271" s="602" t="s">
        <v>5841</v>
      </c>
      <c r="C3271" s="602" t="s">
        <v>499</v>
      </c>
      <c r="D3271" s="602" t="s">
        <v>499</v>
      </c>
      <c r="E3271" s="602" t="s">
        <v>497</v>
      </c>
      <c r="F3271" s="602" t="s">
        <v>499</v>
      </c>
      <c r="G3271" s="602" t="s">
        <v>499</v>
      </c>
      <c r="H3271" s="602" t="s">
        <v>498</v>
      </c>
      <c r="I3271" s="602" t="s">
        <v>499</v>
      </c>
      <c r="J3271" s="602" t="s">
        <v>499</v>
      </c>
      <c r="K3271" s="602" t="s">
        <v>498</v>
      </c>
      <c r="L3271" s="602" t="s">
        <v>498</v>
      </c>
      <c r="M3271" s="602" t="s">
        <v>499</v>
      </c>
      <c r="N3271" s="602" t="s">
        <v>498</v>
      </c>
      <c r="O3271" s="602" t="s">
        <v>498</v>
      </c>
      <c r="P3271" s="602" t="s">
        <v>498</v>
      </c>
      <c r="Q3271" s="602" t="s">
        <v>498</v>
      </c>
      <c r="R3271" s="602" t="s">
        <v>498</v>
      </c>
      <c r="S3271" s="602" t="s">
        <v>498</v>
      </c>
    </row>
    <row r="3272" spans="1:19" s="602" customFormat="1">
      <c r="A3272" s="602">
        <v>424573</v>
      </c>
      <c r="B3272" s="602" t="s">
        <v>5841</v>
      </c>
      <c r="C3272" s="602" t="s">
        <v>499</v>
      </c>
      <c r="D3272" s="602" t="s">
        <v>499</v>
      </c>
      <c r="E3272" s="602" t="s">
        <v>499</v>
      </c>
      <c r="F3272" s="602" t="s">
        <v>499</v>
      </c>
      <c r="G3272" s="602" t="s">
        <v>497</v>
      </c>
      <c r="H3272" s="602" t="s">
        <v>499</v>
      </c>
      <c r="I3272" s="602" t="s">
        <v>499</v>
      </c>
      <c r="J3272" s="602" t="s">
        <v>498</v>
      </c>
      <c r="K3272" s="602" t="s">
        <v>498</v>
      </c>
      <c r="L3272" s="602" t="s">
        <v>499</v>
      </c>
      <c r="M3272" s="602" t="s">
        <v>499</v>
      </c>
      <c r="N3272" s="602" t="s">
        <v>498</v>
      </c>
      <c r="O3272" s="602" t="s">
        <v>498</v>
      </c>
      <c r="P3272" s="602" t="s">
        <v>498</v>
      </c>
      <c r="Q3272" s="602" t="s">
        <v>498</v>
      </c>
      <c r="R3272" s="602" t="s">
        <v>498</v>
      </c>
      <c r="S3272" s="602" t="s">
        <v>498</v>
      </c>
    </row>
    <row r="3273" spans="1:19" s="602" customFormat="1">
      <c r="A3273" s="602">
        <v>424581</v>
      </c>
      <c r="B3273" s="602" t="s">
        <v>5841</v>
      </c>
      <c r="C3273" s="602" t="s">
        <v>499</v>
      </c>
      <c r="D3273" s="602" t="s">
        <v>499</v>
      </c>
      <c r="E3273" s="602" t="s">
        <v>497</v>
      </c>
      <c r="F3273" s="602" t="s">
        <v>499</v>
      </c>
      <c r="G3273" s="602" t="s">
        <v>499</v>
      </c>
      <c r="H3273" s="602" t="s">
        <v>499</v>
      </c>
      <c r="I3273" s="602" t="s">
        <v>499</v>
      </c>
      <c r="J3273" s="602" t="s">
        <v>499</v>
      </c>
      <c r="K3273" s="602" t="s">
        <v>498</v>
      </c>
      <c r="L3273" s="602" t="s">
        <v>499</v>
      </c>
      <c r="M3273" s="602" t="s">
        <v>499</v>
      </c>
      <c r="N3273" s="602" t="s">
        <v>498</v>
      </c>
      <c r="O3273" s="602" t="s">
        <v>498</v>
      </c>
      <c r="P3273" s="602" t="s">
        <v>498</v>
      </c>
      <c r="Q3273" s="602" t="s">
        <v>498</v>
      </c>
      <c r="R3273" s="602" t="s">
        <v>498</v>
      </c>
      <c r="S3273" s="602" t="s">
        <v>498</v>
      </c>
    </row>
    <row r="3274" spans="1:19" s="602" customFormat="1">
      <c r="A3274" s="602">
        <v>424582</v>
      </c>
      <c r="B3274" s="602" t="s">
        <v>5841</v>
      </c>
      <c r="C3274" s="602" t="s">
        <v>499</v>
      </c>
      <c r="D3274" s="602" t="s">
        <v>499</v>
      </c>
      <c r="E3274" s="602" t="s">
        <v>499</v>
      </c>
      <c r="F3274" s="602" t="s">
        <v>499</v>
      </c>
      <c r="G3274" s="602" t="s">
        <v>499</v>
      </c>
      <c r="H3274" s="602" t="s">
        <v>499</v>
      </c>
      <c r="I3274" s="602" t="s">
        <v>499</v>
      </c>
      <c r="J3274" s="602" t="s">
        <v>499</v>
      </c>
      <c r="K3274" s="602" t="s">
        <v>499</v>
      </c>
      <c r="L3274" s="602" t="s">
        <v>499</v>
      </c>
      <c r="M3274" s="602" t="s">
        <v>499</v>
      </c>
      <c r="N3274" s="602" t="s">
        <v>498</v>
      </c>
      <c r="O3274" s="602" t="s">
        <v>498</v>
      </c>
      <c r="P3274" s="602" t="s">
        <v>498</v>
      </c>
      <c r="Q3274" s="602" t="s">
        <v>498</v>
      </c>
      <c r="R3274" s="602" t="s">
        <v>498</v>
      </c>
      <c r="S3274" s="602" t="s">
        <v>498</v>
      </c>
    </row>
    <row r="3275" spans="1:19" s="602" customFormat="1">
      <c r="A3275" s="602">
        <v>424587</v>
      </c>
      <c r="B3275" s="602" t="s">
        <v>5841</v>
      </c>
      <c r="C3275" s="602" t="s">
        <v>499</v>
      </c>
      <c r="D3275" s="602" t="s">
        <v>499</v>
      </c>
      <c r="E3275" s="602" t="s">
        <v>499</v>
      </c>
      <c r="F3275" s="602" t="s">
        <v>499</v>
      </c>
      <c r="G3275" s="602" t="s">
        <v>499</v>
      </c>
      <c r="H3275" s="602" t="s">
        <v>497</v>
      </c>
      <c r="I3275" s="602" t="s">
        <v>499</v>
      </c>
      <c r="J3275" s="602" t="s">
        <v>499</v>
      </c>
      <c r="K3275" s="602" t="s">
        <v>499</v>
      </c>
      <c r="L3275" s="602" t="s">
        <v>498</v>
      </c>
      <c r="M3275" s="602" t="s">
        <v>499</v>
      </c>
      <c r="N3275" s="602" t="s">
        <v>498</v>
      </c>
      <c r="O3275" s="602" t="s">
        <v>498</v>
      </c>
      <c r="P3275" s="602" t="s">
        <v>498</v>
      </c>
      <c r="Q3275" s="602" t="s">
        <v>498</v>
      </c>
      <c r="R3275" s="602" t="s">
        <v>498</v>
      </c>
      <c r="S3275" s="602" t="s">
        <v>498</v>
      </c>
    </row>
    <row r="3276" spans="1:19" s="602" customFormat="1">
      <c r="A3276" s="602">
        <v>424590</v>
      </c>
      <c r="B3276" s="602" t="s">
        <v>5841</v>
      </c>
      <c r="C3276" s="602" t="s">
        <v>499</v>
      </c>
      <c r="D3276" s="602" t="s">
        <v>499</v>
      </c>
      <c r="E3276" s="602" t="s">
        <v>499</v>
      </c>
      <c r="F3276" s="602" t="s">
        <v>499</v>
      </c>
      <c r="G3276" s="602" t="s">
        <v>499</v>
      </c>
      <c r="H3276" s="602" t="s">
        <v>499</v>
      </c>
      <c r="I3276" s="602" t="s">
        <v>498</v>
      </c>
      <c r="J3276" s="602" t="s">
        <v>499</v>
      </c>
      <c r="K3276" s="602" t="s">
        <v>499</v>
      </c>
      <c r="L3276" s="602" t="s">
        <v>499</v>
      </c>
      <c r="M3276" s="602" t="s">
        <v>499</v>
      </c>
      <c r="N3276" s="602" t="s">
        <v>498</v>
      </c>
      <c r="O3276" s="602" t="s">
        <v>498</v>
      </c>
      <c r="P3276" s="602" t="s">
        <v>498</v>
      </c>
      <c r="Q3276" s="602" t="s">
        <v>498</v>
      </c>
      <c r="R3276" s="602" t="s">
        <v>498</v>
      </c>
      <c r="S3276" s="602" t="s">
        <v>498</v>
      </c>
    </row>
    <row r="3277" spans="1:19" s="602" customFormat="1">
      <c r="A3277" s="602">
        <v>424598</v>
      </c>
      <c r="B3277" s="602" t="s">
        <v>5841</v>
      </c>
      <c r="C3277" s="602" t="s">
        <v>499</v>
      </c>
      <c r="D3277" s="602" t="s">
        <v>499</v>
      </c>
      <c r="E3277" s="602" t="s">
        <v>499</v>
      </c>
      <c r="F3277" s="602" t="s">
        <v>499</v>
      </c>
      <c r="G3277" s="602" t="s">
        <v>498</v>
      </c>
      <c r="H3277" s="602" t="s">
        <v>498</v>
      </c>
      <c r="I3277" s="602" t="s">
        <v>499</v>
      </c>
      <c r="J3277" s="602" t="s">
        <v>499</v>
      </c>
      <c r="K3277" s="602" t="s">
        <v>499</v>
      </c>
      <c r="L3277" s="602" t="s">
        <v>499</v>
      </c>
      <c r="M3277" s="602" t="s">
        <v>498</v>
      </c>
      <c r="N3277" s="602" t="s">
        <v>498</v>
      </c>
      <c r="O3277" s="602" t="s">
        <v>498</v>
      </c>
      <c r="P3277" s="602" t="s">
        <v>498</v>
      </c>
      <c r="Q3277" s="602" t="s">
        <v>498</v>
      </c>
      <c r="R3277" s="602" t="s">
        <v>498</v>
      </c>
      <c r="S3277" s="602" t="s">
        <v>498</v>
      </c>
    </row>
    <row r="3278" spans="1:19" s="602" customFormat="1">
      <c r="A3278" s="602">
        <v>424601</v>
      </c>
      <c r="B3278" s="602" t="s">
        <v>5841</v>
      </c>
      <c r="C3278" s="602" t="s">
        <v>499</v>
      </c>
      <c r="D3278" s="602" t="s">
        <v>499</v>
      </c>
      <c r="E3278" s="602" t="s">
        <v>499</v>
      </c>
      <c r="F3278" s="602" t="s">
        <v>499</v>
      </c>
      <c r="G3278" s="602" t="s">
        <v>499</v>
      </c>
      <c r="H3278" s="602" t="s">
        <v>499</v>
      </c>
      <c r="I3278" s="602" t="s">
        <v>499</v>
      </c>
      <c r="J3278" s="602" t="s">
        <v>499</v>
      </c>
      <c r="K3278" s="602" t="s">
        <v>499</v>
      </c>
      <c r="L3278" s="602" t="s">
        <v>499</v>
      </c>
      <c r="M3278" s="602" t="s">
        <v>499</v>
      </c>
      <c r="N3278" s="602" t="s">
        <v>498</v>
      </c>
      <c r="O3278" s="602" t="s">
        <v>498</v>
      </c>
      <c r="P3278" s="602" t="s">
        <v>498</v>
      </c>
      <c r="Q3278" s="602" t="s">
        <v>498</v>
      </c>
      <c r="R3278" s="602" t="s">
        <v>498</v>
      </c>
      <c r="S3278" s="602" t="s">
        <v>498</v>
      </c>
    </row>
    <row r="3279" spans="1:19" s="602" customFormat="1">
      <c r="A3279" s="602">
        <v>424620</v>
      </c>
      <c r="B3279" s="602" t="s">
        <v>5841</v>
      </c>
      <c r="C3279" s="602" t="s">
        <v>499</v>
      </c>
      <c r="D3279" s="602" t="s">
        <v>499</v>
      </c>
      <c r="E3279" s="602" t="s">
        <v>499</v>
      </c>
      <c r="F3279" s="602" t="s">
        <v>499</v>
      </c>
      <c r="G3279" s="602" t="s">
        <v>499</v>
      </c>
      <c r="H3279" s="602" t="s">
        <v>499</v>
      </c>
      <c r="I3279" s="602" t="s">
        <v>499</v>
      </c>
      <c r="J3279" s="602" t="s">
        <v>499</v>
      </c>
      <c r="K3279" s="602" t="s">
        <v>499</v>
      </c>
      <c r="L3279" s="602" t="s">
        <v>499</v>
      </c>
      <c r="M3279" s="602" t="s">
        <v>499</v>
      </c>
      <c r="N3279" s="602" t="s">
        <v>498</v>
      </c>
      <c r="O3279" s="602" t="s">
        <v>498</v>
      </c>
      <c r="P3279" s="602" t="s">
        <v>498</v>
      </c>
      <c r="Q3279" s="602" t="s">
        <v>498</v>
      </c>
      <c r="R3279" s="602" t="s">
        <v>498</v>
      </c>
      <c r="S3279" s="602" t="s">
        <v>498</v>
      </c>
    </row>
    <row r="3280" spans="1:19" s="602" customFormat="1">
      <c r="A3280" s="602">
        <v>424629</v>
      </c>
      <c r="B3280" s="602" t="s">
        <v>5841</v>
      </c>
      <c r="C3280" s="602" t="s">
        <v>499</v>
      </c>
      <c r="D3280" s="602" t="s">
        <v>499</v>
      </c>
      <c r="E3280" s="602" t="s">
        <v>499</v>
      </c>
      <c r="F3280" s="602" t="s">
        <v>499</v>
      </c>
      <c r="G3280" s="602" t="s">
        <v>499</v>
      </c>
      <c r="H3280" s="602" t="s">
        <v>498</v>
      </c>
      <c r="I3280" s="602" t="s">
        <v>499</v>
      </c>
      <c r="J3280" s="602" t="s">
        <v>499</v>
      </c>
      <c r="K3280" s="602" t="s">
        <v>499</v>
      </c>
      <c r="L3280" s="602" t="s">
        <v>498</v>
      </c>
      <c r="M3280" s="602" t="s">
        <v>499</v>
      </c>
      <c r="N3280" s="602" t="s">
        <v>498</v>
      </c>
      <c r="O3280" s="602" t="s">
        <v>498</v>
      </c>
      <c r="P3280" s="602" t="s">
        <v>498</v>
      </c>
      <c r="Q3280" s="602" t="s">
        <v>498</v>
      </c>
      <c r="R3280" s="602" t="s">
        <v>498</v>
      </c>
      <c r="S3280" s="602" t="s">
        <v>498</v>
      </c>
    </row>
    <row r="3281" spans="1:19" s="602" customFormat="1">
      <c r="A3281" s="602">
        <v>419465</v>
      </c>
      <c r="B3281" s="602" t="s">
        <v>5841</v>
      </c>
      <c r="C3281" s="602" t="s">
        <v>499</v>
      </c>
      <c r="D3281" s="602" t="s">
        <v>499</v>
      </c>
      <c r="E3281" s="602" t="s">
        <v>499</v>
      </c>
      <c r="F3281" s="602" t="s">
        <v>499</v>
      </c>
      <c r="G3281" s="602" t="s">
        <v>497</v>
      </c>
      <c r="H3281" s="602" t="s">
        <v>497</v>
      </c>
      <c r="I3281" s="602" t="s">
        <v>497</v>
      </c>
      <c r="J3281" s="602" t="s">
        <v>497</v>
      </c>
      <c r="K3281" s="602" t="s">
        <v>497</v>
      </c>
      <c r="L3281" s="602" t="s">
        <v>497</v>
      </c>
      <c r="M3281" s="602" t="s">
        <v>497</v>
      </c>
      <c r="N3281" s="602" t="s">
        <v>498</v>
      </c>
      <c r="O3281" s="602" t="s">
        <v>498</v>
      </c>
      <c r="P3281" s="602" t="s">
        <v>498</v>
      </c>
      <c r="Q3281" s="602" t="s">
        <v>498</v>
      </c>
      <c r="R3281" s="602" t="s">
        <v>498</v>
      </c>
      <c r="S3281" s="602" t="s">
        <v>498</v>
      </c>
    </row>
    <row r="3282" spans="1:19" s="602" customFormat="1">
      <c r="A3282" s="602">
        <v>424667</v>
      </c>
      <c r="B3282" s="602" t="s">
        <v>5841</v>
      </c>
      <c r="C3282" s="602" t="s">
        <v>499</v>
      </c>
      <c r="D3282" s="602" t="s">
        <v>499</v>
      </c>
      <c r="E3282" s="602" t="s">
        <v>499</v>
      </c>
      <c r="F3282" s="602" t="s">
        <v>497</v>
      </c>
      <c r="G3282" s="602" t="s">
        <v>499</v>
      </c>
      <c r="H3282" s="602" t="s">
        <v>499</v>
      </c>
      <c r="I3282" s="602" t="s">
        <v>499</v>
      </c>
      <c r="J3282" s="602" t="s">
        <v>499</v>
      </c>
      <c r="K3282" s="602" t="s">
        <v>499</v>
      </c>
      <c r="L3282" s="602" t="s">
        <v>499</v>
      </c>
      <c r="M3282" s="602" t="s">
        <v>499</v>
      </c>
      <c r="N3282" s="602" t="s">
        <v>498</v>
      </c>
      <c r="O3282" s="602" t="s">
        <v>498</v>
      </c>
      <c r="P3282" s="602" t="s">
        <v>498</v>
      </c>
      <c r="Q3282" s="602" t="s">
        <v>498</v>
      </c>
      <c r="R3282" s="602" t="s">
        <v>498</v>
      </c>
      <c r="S3282" s="602" t="s">
        <v>498</v>
      </c>
    </row>
    <row r="3283" spans="1:19" s="602" customFormat="1">
      <c r="A3283" s="602">
        <v>424669</v>
      </c>
      <c r="B3283" s="602" t="s">
        <v>5841</v>
      </c>
      <c r="C3283" s="602" t="s">
        <v>499</v>
      </c>
      <c r="D3283" s="602" t="s">
        <v>499</v>
      </c>
      <c r="E3283" s="602" t="s">
        <v>499</v>
      </c>
      <c r="F3283" s="602" t="s">
        <v>499</v>
      </c>
      <c r="G3283" s="602" t="s">
        <v>499</v>
      </c>
      <c r="H3283" s="602" t="s">
        <v>499</v>
      </c>
      <c r="I3283" s="602" t="s">
        <v>499</v>
      </c>
      <c r="J3283" s="602" t="s">
        <v>499</v>
      </c>
      <c r="K3283" s="602" t="s">
        <v>499</v>
      </c>
      <c r="L3283" s="602" t="s">
        <v>499</v>
      </c>
      <c r="M3283" s="602" t="s">
        <v>499</v>
      </c>
      <c r="N3283" s="602" t="s">
        <v>498</v>
      </c>
      <c r="O3283" s="602" t="s">
        <v>498</v>
      </c>
      <c r="P3283" s="602" t="s">
        <v>498</v>
      </c>
      <c r="Q3283" s="602" t="s">
        <v>498</v>
      </c>
      <c r="R3283" s="602" t="s">
        <v>498</v>
      </c>
      <c r="S3283" s="602" t="s">
        <v>498</v>
      </c>
    </row>
    <row r="3284" spans="1:19" s="602" customFormat="1">
      <c r="A3284" s="602">
        <v>424677</v>
      </c>
      <c r="B3284" s="602" t="s">
        <v>5841</v>
      </c>
      <c r="C3284" s="602" t="s">
        <v>499</v>
      </c>
      <c r="D3284" s="602" t="s">
        <v>499</v>
      </c>
      <c r="E3284" s="602" t="s">
        <v>499</v>
      </c>
      <c r="F3284" s="602" t="s">
        <v>499</v>
      </c>
      <c r="G3284" s="602" t="s">
        <v>499</v>
      </c>
      <c r="H3284" s="602" t="s">
        <v>499</v>
      </c>
      <c r="I3284" s="602" t="s">
        <v>499</v>
      </c>
      <c r="J3284" s="602" t="s">
        <v>499</v>
      </c>
      <c r="K3284" s="602" t="s">
        <v>499</v>
      </c>
      <c r="L3284" s="602" t="s">
        <v>499</v>
      </c>
      <c r="M3284" s="602" t="s">
        <v>499</v>
      </c>
      <c r="N3284" s="602" t="s">
        <v>498</v>
      </c>
      <c r="O3284" s="602" t="s">
        <v>498</v>
      </c>
      <c r="P3284" s="602" t="s">
        <v>498</v>
      </c>
      <c r="Q3284" s="602" t="s">
        <v>498</v>
      </c>
      <c r="R3284" s="602" t="s">
        <v>498</v>
      </c>
      <c r="S3284" s="602" t="s">
        <v>498</v>
      </c>
    </row>
    <row r="3285" spans="1:19" s="602" customFormat="1">
      <c r="A3285" s="602">
        <v>424685</v>
      </c>
      <c r="B3285" s="602" t="s">
        <v>5841</v>
      </c>
      <c r="C3285" s="602" t="s">
        <v>499</v>
      </c>
      <c r="D3285" s="602" t="s">
        <v>499</v>
      </c>
      <c r="E3285" s="602" t="s">
        <v>499</v>
      </c>
      <c r="F3285" s="602" t="s">
        <v>499</v>
      </c>
      <c r="G3285" s="602" t="s">
        <v>497</v>
      </c>
      <c r="H3285" s="602" t="s">
        <v>499</v>
      </c>
      <c r="I3285" s="602" t="s">
        <v>499</v>
      </c>
      <c r="J3285" s="602" t="s">
        <v>499</v>
      </c>
      <c r="K3285" s="602" t="s">
        <v>499</v>
      </c>
      <c r="L3285" s="602" t="s">
        <v>498</v>
      </c>
      <c r="M3285" s="602" t="s">
        <v>499</v>
      </c>
      <c r="N3285" s="602" t="s">
        <v>498</v>
      </c>
      <c r="O3285" s="602" t="s">
        <v>498</v>
      </c>
      <c r="P3285" s="602" t="s">
        <v>498</v>
      </c>
      <c r="Q3285" s="602" t="s">
        <v>498</v>
      </c>
      <c r="R3285" s="602" t="s">
        <v>498</v>
      </c>
      <c r="S3285" s="602" t="s">
        <v>498</v>
      </c>
    </row>
    <row r="3286" spans="1:19" s="602" customFormat="1">
      <c r="A3286" s="602">
        <v>422927</v>
      </c>
      <c r="B3286" s="602" t="s">
        <v>5841</v>
      </c>
      <c r="C3286" s="602" t="s">
        <v>499</v>
      </c>
      <c r="D3286" s="602" t="s">
        <v>499</v>
      </c>
      <c r="E3286" s="602" t="s">
        <v>497</v>
      </c>
      <c r="F3286" s="602" t="s">
        <v>497</v>
      </c>
      <c r="G3286" s="602" t="s">
        <v>499</v>
      </c>
      <c r="H3286" s="602" t="s">
        <v>497</v>
      </c>
      <c r="I3286" s="602" t="s">
        <v>497</v>
      </c>
      <c r="J3286" s="602" t="s">
        <v>499</v>
      </c>
      <c r="K3286" s="602" t="s">
        <v>497</v>
      </c>
      <c r="L3286" s="602" t="s">
        <v>498</v>
      </c>
      <c r="M3286" s="602" t="s">
        <v>499</v>
      </c>
      <c r="N3286" s="602" t="s">
        <v>498</v>
      </c>
      <c r="O3286" s="602" t="s">
        <v>498</v>
      </c>
      <c r="P3286" s="602" t="s">
        <v>498</v>
      </c>
      <c r="Q3286" s="602" t="s">
        <v>498</v>
      </c>
      <c r="R3286" s="602" t="s">
        <v>498</v>
      </c>
      <c r="S3286" s="602" t="s">
        <v>498</v>
      </c>
    </row>
    <row r="3287" spans="1:19" s="602" customFormat="1">
      <c r="A3287" s="602">
        <v>424704</v>
      </c>
      <c r="B3287" s="602" t="s">
        <v>5841</v>
      </c>
      <c r="C3287" s="602" t="s">
        <v>499</v>
      </c>
      <c r="D3287" s="602" t="s">
        <v>499</v>
      </c>
      <c r="E3287" s="602" t="s">
        <v>499</v>
      </c>
      <c r="F3287" s="602" t="s">
        <v>499</v>
      </c>
      <c r="G3287" s="602" t="s">
        <v>499</v>
      </c>
      <c r="H3287" s="602" t="s">
        <v>499</v>
      </c>
      <c r="I3287" s="602" t="s">
        <v>499</v>
      </c>
      <c r="J3287" s="602" t="s">
        <v>499</v>
      </c>
      <c r="K3287" s="602" t="s">
        <v>499</v>
      </c>
      <c r="L3287" s="602" t="s">
        <v>499</v>
      </c>
      <c r="M3287" s="602" t="s">
        <v>499</v>
      </c>
      <c r="N3287" s="602" t="s">
        <v>498</v>
      </c>
      <c r="O3287" s="602" t="s">
        <v>498</v>
      </c>
      <c r="P3287" s="602" t="s">
        <v>498</v>
      </c>
      <c r="Q3287" s="602" t="s">
        <v>498</v>
      </c>
      <c r="R3287" s="602" t="s">
        <v>498</v>
      </c>
      <c r="S3287" s="602" t="s">
        <v>498</v>
      </c>
    </row>
    <row r="3288" spans="1:19" s="602" customFormat="1">
      <c r="A3288" s="602">
        <v>424720</v>
      </c>
      <c r="B3288" s="602" t="s">
        <v>5841</v>
      </c>
      <c r="C3288" s="602" t="s">
        <v>499</v>
      </c>
      <c r="D3288" s="602" t="s">
        <v>499</v>
      </c>
      <c r="E3288" s="602" t="s">
        <v>499</v>
      </c>
      <c r="F3288" s="602" t="s">
        <v>499</v>
      </c>
      <c r="G3288" s="602" t="s">
        <v>497</v>
      </c>
      <c r="H3288" s="602" t="s">
        <v>499</v>
      </c>
      <c r="I3288" s="602" t="s">
        <v>499</v>
      </c>
      <c r="J3288" s="602" t="s">
        <v>499</v>
      </c>
      <c r="K3288" s="602" t="s">
        <v>499</v>
      </c>
      <c r="L3288" s="602" t="s">
        <v>499</v>
      </c>
      <c r="M3288" s="602" t="s">
        <v>499</v>
      </c>
      <c r="N3288" s="602" t="s">
        <v>498</v>
      </c>
      <c r="O3288" s="602" t="s">
        <v>498</v>
      </c>
      <c r="P3288" s="602" t="s">
        <v>498</v>
      </c>
      <c r="Q3288" s="602" t="s">
        <v>498</v>
      </c>
      <c r="R3288" s="602" t="s">
        <v>498</v>
      </c>
      <c r="S3288" s="602" t="s">
        <v>498</v>
      </c>
    </row>
    <row r="3289" spans="1:19" s="602" customFormat="1">
      <c r="A3289" s="602">
        <v>424725</v>
      </c>
      <c r="B3289" s="602" t="s">
        <v>5841</v>
      </c>
      <c r="C3289" s="602" t="s">
        <v>499</v>
      </c>
      <c r="D3289" s="602" t="s">
        <v>499</v>
      </c>
      <c r="E3289" s="602" t="s">
        <v>499</v>
      </c>
      <c r="F3289" s="602" t="s">
        <v>499</v>
      </c>
      <c r="G3289" s="602" t="s">
        <v>499</v>
      </c>
      <c r="H3289" s="602" t="s">
        <v>499</v>
      </c>
      <c r="I3289" s="602" t="s">
        <v>499</v>
      </c>
      <c r="J3289" s="602" t="s">
        <v>498</v>
      </c>
      <c r="K3289" s="602" t="s">
        <v>499</v>
      </c>
      <c r="L3289" s="602" t="s">
        <v>499</v>
      </c>
      <c r="M3289" s="602" t="s">
        <v>499</v>
      </c>
      <c r="N3289" s="602" t="s">
        <v>498</v>
      </c>
      <c r="O3289" s="602" t="s">
        <v>498</v>
      </c>
      <c r="P3289" s="602" t="s">
        <v>498</v>
      </c>
      <c r="Q3289" s="602" t="s">
        <v>498</v>
      </c>
      <c r="R3289" s="602" t="s">
        <v>498</v>
      </c>
      <c r="S3289" s="602" t="s">
        <v>498</v>
      </c>
    </row>
    <row r="3290" spans="1:19" s="602" customFormat="1">
      <c r="A3290" s="602">
        <v>422957</v>
      </c>
      <c r="B3290" s="602" t="s">
        <v>5841</v>
      </c>
      <c r="C3290" s="602" t="s">
        <v>499</v>
      </c>
      <c r="D3290" s="602" t="s">
        <v>499</v>
      </c>
      <c r="E3290" s="602" t="s">
        <v>499</v>
      </c>
      <c r="F3290" s="602" t="s">
        <v>499</v>
      </c>
      <c r="G3290" s="602" t="s">
        <v>499</v>
      </c>
      <c r="H3290" s="602" t="s">
        <v>498</v>
      </c>
      <c r="I3290" s="602" t="s">
        <v>499</v>
      </c>
      <c r="J3290" s="602" t="s">
        <v>499</v>
      </c>
      <c r="K3290" s="602" t="s">
        <v>497</v>
      </c>
      <c r="L3290" s="602" t="s">
        <v>498</v>
      </c>
      <c r="M3290" s="602" t="s">
        <v>497</v>
      </c>
      <c r="N3290" s="602" t="s">
        <v>498</v>
      </c>
      <c r="O3290" s="602" t="s">
        <v>498</v>
      </c>
      <c r="P3290" s="602" t="s">
        <v>498</v>
      </c>
      <c r="Q3290" s="602" t="s">
        <v>498</v>
      </c>
      <c r="R3290" s="602" t="s">
        <v>498</v>
      </c>
      <c r="S3290" s="602" t="s">
        <v>498</v>
      </c>
    </row>
    <row r="3291" spans="1:19" s="602" customFormat="1">
      <c r="A3291" s="602">
        <v>424729</v>
      </c>
      <c r="B3291" s="602" t="s">
        <v>5841</v>
      </c>
      <c r="C3291" s="602" t="s">
        <v>499</v>
      </c>
      <c r="D3291" s="602" t="s">
        <v>499</v>
      </c>
      <c r="E3291" s="602" t="s">
        <v>499</v>
      </c>
      <c r="F3291" s="602" t="s">
        <v>499</v>
      </c>
      <c r="G3291" s="602" t="s">
        <v>499</v>
      </c>
      <c r="H3291" s="602" t="s">
        <v>499</v>
      </c>
      <c r="I3291" s="602" t="s">
        <v>499</v>
      </c>
      <c r="J3291" s="602" t="s">
        <v>499</v>
      </c>
      <c r="K3291" s="602" t="s">
        <v>499</v>
      </c>
      <c r="L3291" s="602" t="s">
        <v>499</v>
      </c>
      <c r="M3291" s="602" t="s">
        <v>499</v>
      </c>
      <c r="N3291" s="602" t="s">
        <v>498</v>
      </c>
      <c r="O3291" s="602" t="s">
        <v>498</v>
      </c>
      <c r="P3291" s="602" t="s">
        <v>498</v>
      </c>
      <c r="Q3291" s="602" t="s">
        <v>498</v>
      </c>
      <c r="R3291" s="602" t="s">
        <v>498</v>
      </c>
      <c r="S3291" s="602" t="s">
        <v>498</v>
      </c>
    </row>
    <row r="3292" spans="1:19" s="602" customFormat="1">
      <c r="A3292" s="602">
        <v>424734</v>
      </c>
      <c r="B3292" s="602" t="s">
        <v>5841</v>
      </c>
      <c r="C3292" s="602" t="s">
        <v>499</v>
      </c>
      <c r="D3292" s="602" t="s">
        <v>499</v>
      </c>
      <c r="E3292" s="602" t="s">
        <v>499</v>
      </c>
      <c r="F3292" s="602" t="s">
        <v>499</v>
      </c>
      <c r="G3292" s="602" t="s">
        <v>499</v>
      </c>
      <c r="H3292" s="602" t="s">
        <v>499</v>
      </c>
      <c r="I3292" s="602" t="s">
        <v>499</v>
      </c>
      <c r="J3292" s="602" t="s">
        <v>499</v>
      </c>
      <c r="K3292" s="602" t="s">
        <v>499</v>
      </c>
      <c r="L3292" s="602" t="s">
        <v>499</v>
      </c>
      <c r="M3292" s="602" t="s">
        <v>499</v>
      </c>
      <c r="N3292" s="602" t="s">
        <v>498</v>
      </c>
      <c r="O3292" s="602" t="s">
        <v>498</v>
      </c>
      <c r="P3292" s="602" t="s">
        <v>498</v>
      </c>
      <c r="Q3292" s="602" t="s">
        <v>498</v>
      </c>
      <c r="R3292" s="602" t="s">
        <v>498</v>
      </c>
      <c r="S3292" s="602" t="s">
        <v>498</v>
      </c>
    </row>
    <row r="3293" spans="1:19" s="602" customFormat="1">
      <c r="A3293" s="602">
        <v>424742</v>
      </c>
      <c r="B3293" s="602" t="s">
        <v>5841</v>
      </c>
      <c r="C3293" s="602" t="s">
        <v>499</v>
      </c>
      <c r="D3293" s="602" t="s">
        <v>499</v>
      </c>
      <c r="E3293" s="602" t="s">
        <v>499</v>
      </c>
      <c r="F3293" s="602" t="s">
        <v>497</v>
      </c>
      <c r="G3293" s="602" t="s">
        <v>499</v>
      </c>
      <c r="H3293" s="602" t="s">
        <v>499</v>
      </c>
      <c r="I3293" s="602" t="s">
        <v>498</v>
      </c>
      <c r="J3293" s="602" t="s">
        <v>498</v>
      </c>
      <c r="K3293" s="602" t="s">
        <v>499</v>
      </c>
      <c r="L3293" s="602" t="s">
        <v>499</v>
      </c>
      <c r="M3293" s="602" t="s">
        <v>499</v>
      </c>
      <c r="N3293" s="602" t="s">
        <v>498</v>
      </c>
      <c r="O3293" s="602" t="s">
        <v>498</v>
      </c>
      <c r="P3293" s="602" t="s">
        <v>498</v>
      </c>
      <c r="Q3293" s="602" t="s">
        <v>498</v>
      </c>
      <c r="R3293" s="602" t="s">
        <v>498</v>
      </c>
      <c r="S3293" s="602" t="s">
        <v>498</v>
      </c>
    </row>
    <row r="3294" spans="1:19" s="602" customFormat="1">
      <c r="A3294" s="602">
        <v>424750</v>
      </c>
      <c r="B3294" s="602" t="s">
        <v>5841</v>
      </c>
      <c r="C3294" s="602" t="s">
        <v>499</v>
      </c>
      <c r="D3294" s="602" t="s">
        <v>499</v>
      </c>
      <c r="E3294" s="602" t="s">
        <v>499</v>
      </c>
      <c r="F3294" s="602" t="s">
        <v>497</v>
      </c>
      <c r="G3294" s="602" t="s">
        <v>498</v>
      </c>
      <c r="H3294" s="602" t="s">
        <v>498</v>
      </c>
      <c r="I3294" s="602" t="s">
        <v>499</v>
      </c>
      <c r="J3294" s="602" t="s">
        <v>499</v>
      </c>
      <c r="K3294" s="602" t="s">
        <v>499</v>
      </c>
      <c r="L3294" s="602" t="s">
        <v>498</v>
      </c>
      <c r="M3294" s="602" t="s">
        <v>499</v>
      </c>
      <c r="N3294" s="602" t="s">
        <v>498</v>
      </c>
      <c r="O3294" s="602" t="s">
        <v>498</v>
      </c>
      <c r="P3294" s="602" t="s">
        <v>498</v>
      </c>
      <c r="Q3294" s="602" t="s">
        <v>498</v>
      </c>
      <c r="R3294" s="602" t="s">
        <v>498</v>
      </c>
      <c r="S3294" s="602" t="s">
        <v>498</v>
      </c>
    </row>
    <row r="3295" spans="1:19" s="602" customFormat="1">
      <c r="A3295" s="602">
        <v>424762</v>
      </c>
      <c r="B3295" s="602" t="s">
        <v>5841</v>
      </c>
      <c r="C3295" s="602" t="s">
        <v>499</v>
      </c>
      <c r="D3295" s="602" t="s">
        <v>499</v>
      </c>
      <c r="E3295" s="602" t="s">
        <v>499</v>
      </c>
      <c r="F3295" s="602" t="s">
        <v>498</v>
      </c>
      <c r="G3295" s="602" t="s">
        <v>499</v>
      </c>
      <c r="H3295" s="602" t="s">
        <v>499</v>
      </c>
      <c r="I3295" s="602" t="s">
        <v>499</v>
      </c>
      <c r="J3295" s="602" t="s">
        <v>499</v>
      </c>
      <c r="K3295" s="602" t="s">
        <v>499</v>
      </c>
      <c r="L3295" s="602" t="s">
        <v>499</v>
      </c>
      <c r="M3295" s="602" t="s">
        <v>499</v>
      </c>
      <c r="N3295" s="602" t="s">
        <v>498</v>
      </c>
      <c r="O3295" s="602" t="s">
        <v>498</v>
      </c>
      <c r="P3295" s="602" t="s">
        <v>498</v>
      </c>
      <c r="Q3295" s="602" t="s">
        <v>498</v>
      </c>
      <c r="R3295" s="602" t="s">
        <v>498</v>
      </c>
      <c r="S3295" s="602" t="s">
        <v>498</v>
      </c>
    </row>
    <row r="3296" spans="1:19" s="602" customFormat="1">
      <c r="A3296" s="602">
        <v>419573</v>
      </c>
      <c r="B3296" s="602" t="s">
        <v>5841</v>
      </c>
      <c r="C3296" s="602" t="s">
        <v>499</v>
      </c>
      <c r="D3296" s="602" t="s">
        <v>499</v>
      </c>
      <c r="E3296" s="602" t="s">
        <v>497</v>
      </c>
      <c r="F3296" s="602" t="s">
        <v>497</v>
      </c>
      <c r="G3296" s="602" t="s">
        <v>497</v>
      </c>
      <c r="H3296" s="602" t="s">
        <v>499</v>
      </c>
      <c r="I3296" s="602" t="s">
        <v>497</v>
      </c>
      <c r="J3296" s="602" t="s">
        <v>498</v>
      </c>
      <c r="K3296" s="602" t="s">
        <v>499</v>
      </c>
      <c r="L3296" s="602" t="s">
        <v>499</v>
      </c>
      <c r="M3296" s="602" t="s">
        <v>499</v>
      </c>
      <c r="N3296" s="602" t="s">
        <v>498</v>
      </c>
      <c r="O3296" s="602" t="s">
        <v>498</v>
      </c>
      <c r="P3296" s="602" t="s">
        <v>498</v>
      </c>
      <c r="Q3296" s="602" t="s">
        <v>498</v>
      </c>
      <c r="R3296" s="602" t="s">
        <v>498</v>
      </c>
      <c r="S3296" s="602" t="s">
        <v>498</v>
      </c>
    </row>
    <row r="3297" spans="1:19" s="602" customFormat="1">
      <c r="A3297" s="602">
        <v>424784</v>
      </c>
      <c r="B3297" s="602" t="s">
        <v>5841</v>
      </c>
      <c r="C3297" s="602" t="s">
        <v>499</v>
      </c>
      <c r="D3297" s="602" t="s">
        <v>499</v>
      </c>
      <c r="E3297" s="602" t="s">
        <v>499</v>
      </c>
      <c r="F3297" s="602" t="s">
        <v>499</v>
      </c>
      <c r="G3297" s="602" t="s">
        <v>499</v>
      </c>
      <c r="H3297" s="602" t="s">
        <v>499</v>
      </c>
      <c r="I3297" s="602" t="s">
        <v>499</v>
      </c>
      <c r="J3297" s="602" t="s">
        <v>499</v>
      </c>
      <c r="K3297" s="602" t="s">
        <v>499</v>
      </c>
      <c r="L3297" s="602" t="s">
        <v>498</v>
      </c>
      <c r="M3297" s="602" t="s">
        <v>498</v>
      </c>
      <c r="N3297" s="602" t="s">
        <v>498</v>
      </c>
      <c r="O3297" s="602" t="s">
        <v>498</v>
      </c>
      <c r="P3297" s="602" t="s">
        <v>498</v>
      </c>
      <c r="Q3297" s="602" t="s">
        <v>498</v>
      </c>
      <c r="R3297" s="602" t="s">
        <v>498</v>
      </c>
      <c r="S3297" s="602" t="s">
        <v>498</v>
      </c>
    </row>
    <row r="3298" spans="1:19" s="602" customFormat="1">
      <c r="A3298" s="602">
        <v>424819</v>
      </c>
      <c r="B3298" s="602" t="s">
        <v>5841</v>
      </c>
      <c r="C3298" s="602" t="s">
        <v>499</v>
      </c>
      <c r="D3298" s="602" t="s">
        <v>499</v>
      </c>
      <c r="E3298" s="602" t="s">
        <v>499</v>
      </c>
      <c r="F3298" s="602" t="s">
        <v>499</v>
      </c>
      <c r="G3298" s="602" t="s">
        <v>497</v>
      </c>
      <c r="H3298" s="602" t="s">
        <v>499</v>
      </c>
      <c r="I3298" s="602" t="s">
        <v>499</v>
      </c>
      <c r="J3298" s="602" t="s">
        <v>499</v>
      </c>
      <c r="K3298" s="602" t="s">
        <v>499</v>
      </c>
      <c r="L3298" s="602" t="s">
        <v>499</v>
      </c>
      <c r="M3298" s="602" t="s">
        <v>499</v>
      </c>
      <c r="N3298" s="602" t="s">
        <v>498</v>
      </c>
      <c r="O3298" s="602" t="s">
        <v>498</v>
      </c>
      <c r="P3298" s="602" t="s">
        <v>498</v>
      </c>
      <c r="Q3298" s="602" t="s">
        <v>498</v>
      </c>
      <c r="R3298" s="602" t="s">
        <v>498</v>
      </c>
      <c r="S3298" s="602" t="s">
        <v>498</v>
      </c>
    </row>
    <row r="3299" spans="1:19" s="602" customFormat="1">
      <c r="A3299" s="602">
        <v>423105</v>
      </c>
      <c r="B3299" s="602" t="s">
        <v>5841</v>
      </c>
      <c r="C3299" s="602" t="s">
        <v>499</v>
      </c>
      <c r="D3299" s="602" t="s">
        <v>499</v>
      </c>
      <c r="E3299" s="602" t="s">
        <v>499</v>
      </c>
      <c r="F3299" s="602" t="s">
        <v>499</v>
      </c>
      <c r="G3299" s="602" t="s">
        <v>498</v>
      </c>
      <c r="H3299" s="602" t="s">
        <v>497</v>
      </c>
      <c r="I3299" s="602" t="s">
        <v>497</v>
      </c>
      <c r="J3299" s="602" t="s">
        <v>498</v>
      </c>
      <c r="K3299" s="602" t="s">
        <v>497</v>
      </c>
      <c r="L3299" s="602" t="s">
        <v>498</v>
      </c>
      <c r="M3299" s="602" t="s">
        <v>499</v>
      </c>
      <c r="N3299" s="602" t="s">
        <v>498</v>
      </c>
      <c r="O3299" s="602" t="s">
        <v>498</v>
      </c>
      <c r="P3299" s="602" t="s">
        <v>498</v>
      </c>
      <c r="Q3299" s="602" t="s">
        <v>498</v>
      </c>
      <c r="R3299" s="602" t="s">
        <v>498</v>
      </c>
      <c r="S3299" s="602" t="s">
        <v>498</v>
      </c>
    </row>
    <row r="3300" spans="1:19" s="602" customFormat="1">
      <c r="A3300" s="602">
        <v>424856</v>
      </c>
      <c r="B3300" s="602" t="s">
        <v>5841</v>
      </c>
      <c r="C3300" s="602" t="s">
        <v>499</v>
      </c>
      <c r="D3300" s="602" t="s">
        <v>499</v>
      </c>
      <c r="E3300" s="602" t="s">
        <v>499</v>
      </c>
      <c r="F3300" s="602" t="s">
        <v>499</v>
      </c>
      <c r="G3300" s="602" t="s">
        <v>498</v>
      </c>
      <c r="H3300" s="602" t="s">
        <v>499</v>
      </c>
      <c r="I3300" s="602" t="s">
        <v>499</v>
      </c>
      <c r="J3300" s="602" t="s">
        <v>499</v>
      </c>
      <c r="K3300" s="602" t="s">
        <v>499</v>
      </c>
      <c r="L3300" s="602" t="s">
        <v>499</v>
      </c>
      <c r="M3300" s="602" t="s">
        <v>499</v>
      </c>
      <c r="N3300" s="602" t="s">
        <v>498</v>
      </c>
      <c r="O3300" s="602" t="s">
        <v>498</v>
      </c>
      <c r="P3300" s="602" t="s">
        <v>498</v>
      </c>
      <c r="Q3300" s="602" t="s">
        <v>498</v>
      </c>
      <c r="R3300" s="602" t="s">
        <v>498</v>
      </c>
      <c r="S3300" s="602" t="s">
        <v>498</v>
      </c>
    </row>
    <row r="3301" spans="1:19" s="602" customFormat="1">
      <c r="A3301" s="602">
        <v>424862</v>
      </c>
      <c r="B3301" s="602" t="s">
        <v>5841</v>
      </c>
      <c r="C3301" s="602" t="s">
        <v>499</v>
      </c>
      <c r="D3301" s="602" t="s">
        <v>499</v>
      </c>
      <c r="E3301" s="602" t="s">
        <v>499</v>
      </c>
      <c r="F3301" s="602" t="s">
        <v>498</v>
      </c>
      <c r="G3301" s="602" t="s">
        <v>499</v>
      </c>
      <c r="H3301" s="602" t="s">
        <v>499</v>
      </c>
      <c r="I3301" s="602" t="s">
        <v>499</v>
      </c>
      <c r="J3301" s="602" t="s">
        <v>499</v>
      </c>
      <c r="K3301" s="602" t="s">
        <v>499</v>
      </c>
      <c r="L3301" s="602" t="s">
        <v>498</v>
      </c>
      <c r="M3301" s="602" t="s">
        <v>499</v>
      </c>
      <c r="N3301" s="602" t="s">
        <v>498</v>
      </c>
      <c r="O3301" s="602" t="s">
        <v>498</v>
      </c>
      <c r="P3301" s="602" t="s">
        <v>498</v>
      </c>
      <c r="Q3301" s="602" t="s">
        <v>498</v>
      </c>
      <c r="R3301" s="602" t="s">
        <v>498</v>
      </c>
      <c r="S3301" s="602" t="s">
        <v>498</v>
      </c>
    </row>
    <row r="3302" spans="1:19" s="602" customFormat="1">
      <c r="A3302" s="602">
        <v>424863</v>
      </c>
      <c r="B3302" s="602" t="s">
        <v>5841</v>
      </c>
      <c r="C3302" s="602" t="s">
        <v>499</v>
      </c>
      <c r="D3302" s="602" t="s">
        <v>499</v>
      </c>
      <c r="E3302" s="602" t="s">
        <v>499</v>
      </c>
      <c r="F3302" s="602" t="s">
        <v>499</v>
      </c>
      <c r="G3302" s="602" t="s">
        <v>499</v>
      </c>
      <c r="H3302" s="602" t="s">
        <v>499</v>
      </c>
      <c r="I3302" s="602" t="s">
        <v>499</v>
      </c>
      <c r="J3302" s="602" t="s">
        <v>499</v>
      </c>
      <c r="K3302" s="602" t="s">
        <v>499</v>
      </c>
      <c r="L3302" s="602" t="s">
        <v>499</v>
      </c>
      <c r="M3302" s="602" t="s">
        <v>499</v>
      </c>
      <c r="N3302" s="602" t="s">
        <v>498</v>
      </c>
      <c r="O3302" s="602" t="s">
        <v>498</v>
      </c>
      <c r="P3302" s="602" t="s">
        <v>498</v>
      </c>
      <c r="Q3302" s="602" t="s">
        <v>498</v>
      </c>
      <c r="R3302" s="602" t="s">
        <v>498</v>
      </c>
      <c r="S3302" s="602" t="s">
        <v>498</v>
      </c>
    </row>
    <row r="3303" spans="1:19" s="602" customFormat="1">
      <c r="A3303" s="602">
        <v>423129</v>
      </c>
      <c r="B3303" s="602" t="s">
        <v>5841</v>
      </c>
      <c r="C3303" s="602" t="s">
        <v>499</v>
      </c>
      <c r="D3303" s="602" t="s">
        <v>499</v>
      </c>
      <c r="E3303" s="602" t="s">
        <v>497</v>
      </c>
      <c r="F3303" s="602" t="s">
        <v>497</v>
      </c>
      <c r="G3303" s="602" t="s">
        <v>499</v>
      </c>
      <c r="H3303" s="602" t="s">
        <v>497</v>
      </c>
      <c r="I3303" s="602" t="s">
        <v>497</v>
      </c>
      <c r="J3303" s="602" t="s">
        <v>497</v>
      </c>
      <c r="K3303" s="602" t="s">
        <v>499</v>
      </c>
      <c r="L3303" s="602" t="s">
        <v>497</v>
      </c>
      <c r="M3303" s="602" t="s">
        <v>497</v>
      </c>
      <c r="N3303" s="602" t="s">
        <v>498</v>
      </c>
      <c r="O3303" s="602" t="s">
        <v>498</v>
      </c>
      <c r="P3303" s="602" t="s">
        <v>498</v>
      </c>
      <c r="Q3303" s="602" t="s">
        <v>498</v>
      </c>
      <c r="R3303" s="602" t="s">
        <v>498</v>
      </c>
      <c r="S3303" s="602" t="s">
        <v>498</v>
      </c>
    </row>
    <row r="3304" spans="1:19" s="602" customFormat="1">
      <c r="A3304" s="602">
        <v>424873</v>
      </c>
      <c r="B3304" s="602" t="s">
        <v>5841</v>
      </c>
      <c r="C3304" s="602" t="s">
        <v>499</v>
      </c>
      <c r="D3304" s="602" t="s">
        <v>499</v>
      </c>
      <c r="E3304" s="602" t="s">
        <v>499</v>
      </c>
      <c r="F3304" s="602" t="s">
        <v>499</v>
      </c>
      <c r="G3304" s="602" t="s">
        <v>499</v>
      </c>
      <c r="H3304" s="602" t="s">
        <v>499</v>
      </c>
      <c r="I3304" s="602" t="s">
        <v>499</v>
      </c>
      <c r="J3304" s="602" t="s">
        <v>499</v>
      </c>
      <c r="K3304" s="602" t="s">
        <v>499</v>
      </c>
      <c r="L3304" s="602" t="s">
        <v>499</v>
      </c>
      <c r="M3304" s="602" t="s">
        <v>498</v>
      </c>
      <c r="N3304" s="602" t="s">
        <v>498</v>
      </c>
      <c r="O3304" s="602" t="s">
        <v>498</v>
      </c>
      <c r="P3304" s="602" t="s">
        <v>498</v>
      </c>
      <c r="Q3304" s="602" t="s">
        <v>498</v>
      </c>
      <c r="R3304" s="602" t="s">
        <v>498</v>
      </c>
      <c r="S3304" s="602" t="s">
        <v>498</v>
      </c>
    </row>
    <row r="3305" spans="1:19" s="602" customFormat="1">
      <c r="A3305" s="602">
        <v>424876</v>
      </c>
      <c r="B3305" s="602" t="s">
        <v>5841</v>
      </c>
      <c r="C3305" s="602" t="s">
        <v>499</v>
      </c>
      <c r="D3305" s="602" t="s">
        <v>499</v>
      </c>
      <c r="E3305" s="602" t="s">
        <v>499</v>
      </c>
      <c r="F3305" s="602" t="s">
        <v>499</v>
      </c>
      <c r="G3305" s="602" t="s">
        <v>499</v>
      </c>
      <c r="H3305" s="602" t="s">
        <v>499</v>
      </c>
      <c r="I3305" s="602" t="s">
        <v>499</v>
      </c>
      <c r="J3305" s="602" t="s">
        <v>499</v>
      </c>
      <c r="K3305" s="602" t="s">
        <v>499</v>
      </c>
      <c r="L3305" s="602" t="s">
        <v>499</v>
      </c>
      <c r="M3305" s="602" t="s">
        <v>499</v>
      </c>
      <c r="N3305" s="602" t="s">
        <v>498</v>
      </c>
      <c r="O3305" s="602" t="s">
        <v>498</v>
      </c>
      <c r="P3305" s="602" t="s">
        <v>498</v>
      </c>
      <c r="Q3305" s="602" t="s">
        <v>498</v>
      </c>
      <c r="R3305" s="602" t="s">
        <v>498</v>
      </c>
      <c r="S3305" s="602" t="s">
        <v>498</v>
      </c>
    </row>
    <row r="3306" spans="1:19" s="602" customFormat="1">
      <c r="A3306" s="602">
        <v>424877</v>
      </c>
      <c r="B3306" s="602" t="s">
        <v>5841</v>
      </c>
      <c r="C3306" s="602" t="s">
        <v>499</v>
      </c>
      <c r="D3306" s="602" t="s">
        <v>499</v>
      </c>
      <c r="E3306" s="602" t="s">
        <v>499</v>
      </c>
      <c r="F3306" s="602" t="s">
        <v>499</v>
      </c>
      <c r="G3306" s="602" t="s">
        <v>499</v>
      </c>
      <c r="H3306" s="602" t="s">
        <v>498</v>
      </c>
      <c r="I3306" s="602" t="s">
        <v>499</v>
      </c>
      <c r="J3306" s="602" t="s">
        <v>499</v>
      </c>
      <c r="K3306" s="602" t="s">
        <v>499</v>
      </c>
      <c r="L3306" s="602" t="s">
        <v>499</v>
      </c>
      <c r="M3306" s="602" t="s">
        <v>499</v>
      </c>
      <c r="N3306" s="602" t="s">
        <v>498</v>
      </c>
      <c r="O3306" s="602" t="s">
        <v>498</v>
      </c>
      <c r="P3306" s="602" t="s">
        <v>498</v>
      </c>
      <c r="Q3306" s="602" t="s">
        <v>498</v>
      </c>
      <c r="R3306" s="602" t="s">
        <v>498</v>
      </c>
      <c r="S3306" s="602" t="s">
        <v>498</v>
      </c>
    </row>
    <row r="3307" spans="1:19" s="602" customFormat="1">
      <c r="A3307" s="602">
        <v>424885</v>
      </c>
      <c r="B3307" s="602" t="s">
        <v>5841</v>
      </c>
      <c r="C3307" s="602" t="s">
        <v>499</v>
      </c>
      <c r="D3307" s="602" t="s">
        <v>499</v>
      </c>
      <c r="E3307" s="602" t="s">
        <v>498</v>
      </c>
      <c r="F3307" s="602" t="s">
        <v>499</v>
      </c>
      <c r="G3307" s="602" t="s">
        <v>497</v>
      </c>
      <c r="H3307" s="602" t="s">
        <v>499</v>
      </c>
      <c r="I3307" s="602" t="s">
        <v>499</v>
      </c>
      <c r="J3307" s="602" t="s">
        <v>499</v>
      </c>
      <c r="K3307" s="602" t="s">
        <v>498</v>
      </c>
      <c r="L3307" s="602" t="s">
        <v>499</v>
      </c>
      <c r="M3307" s="602" t="s">
        <v>499</v>
      </c>
      <c r="N3307" s="602" t="s">
        <v>498</v>
      </c>
      <c r="O3307" s="602" t="s">
        <v>498</v>
      </c>
      <c r="P3307" s="602" t="s">
        <v>498</v>
      </c>
      <c r="Q3307" s="602" t="s">
        <v>498</v>
      </c>
      <c r="R3307" s="602" t="s">
        <v>498</v>
      </c>
      <c r="S3307" s="602" t="s">
        <v>498</v>
      </c>
    </row>
    <row r="3308" spans="1:19" s="602" customFormat="1">
      <c r="A3308" s="602">
        <v>424892</v>
      </c>
      <c r="B3308" s="602" t="s">
        <v>5841</v>
      </c>
      <c r="C3308" s="602" t="s">
        <v>499</v>
      </c>
      <c r="D3308" s="602" t="s">
        <v>499</v>
      </c>
      <c r="E3308" s="602" t="s">
        <v>499</v>
      </c>
      <c r="F3308" s="602" t="s">
        <v>498</v>
      </c>
      <c r="G3308" s="602" t="s">
        <v>499</v>
      </c>
      <c r="H3308" s="602" t="s">
        <v>499</v>
      </c>
      <c r="I3308" s="602" t="s">
        <v>499</v>
      </c>
      <c r="J3308" s="602" t="s">
        <v>499</v>
      </c>
      <c r="K3308" s="602" t="s">
        <v>499</v>
      </c>
      <c r="L3308" s="602" t="s">
        <v>499</v>
      </c>
      <c r="M3308" s="602" t="s">
        <v>499</v>
      </c>
      <c r="N3308" s="602" t="s">
        <v>498</v>
      </c>
      <c r="O3308" s="602" t="s">
        <v>498</v>
      </c>
      <c r="P3308" s="602" t="s">
        <v>498</v>
      </c>
      <c r="Q3308" s="602" t="s">
        <v>498</v>
      </c>
      <c r="R3308" s="602" t="s">
        <v>498</v>
      </c>
      <c r="S3308" s="602" t="s">
        <v>498</v>
      </c>
    </row>
    <row r="3309" spans="1:19" s="602" customFormat="1">
      <c r="A3309" s="602">
        <v>424894</v>
      </c>
      <c r="B3309" s="602" t="s">
        <v>5841</v>
      </c>
      <c r="C3309" s="602" t="s">
        <v>499</v>
      </c>
      <c r="D3309" s="602" t="s">
        <v>499</v>
      </c>
      <c r="E3309" s="602" t="s">
        <v>499</v>
      </c>
      <c r="F3309" s="602" t="s">
        <v>499</v>
      </c>
      <c r="G3309" s="602" t="s">
        <v>499</v>
      </c>
      <c r="H3309" s="602" t="s">
        <v>499</v>
      </c>
      <c r="I3309" s="602" t="s">
        <v>499</v>
      </c>
      <c r="J3309" s="602" t="s">
        <v>499</v>
      </c>
      <c r="K3309" s="602" t="s">
        <v>499</v>
      </c>
      <c r="L3309" s="602" t="s">
        <v>498</v>
      </c>
      <c r="M3309" s="602" t="s">
        <v>499</v>
      </c>
      <c r="N3309" s="602" t="s">
        <v>498</v>
      </c>
      <c r="O3309" s="602" t="s">
        <v>498</v>
      </c>
      <c r="P3309" s="602" t="s">
        <v>498</v>
      </c>
      <c r="Q3309" s="602" t="s">
        <v>498</v>
      </c>
      <c r="R3309" s="602" t="s">
        <v>498</v>
      </c>
      <c r="S3309" s="602" t="s">
        <v>498</v>
      </c>
    </row>
    <row r="3310" spans="1:19" s="602" customFormat="1">
      <c r="A3310" s="602">
        <v>424920</v>
      </c>
      <c r="B3310" s="602" t="s">
        <v>5841</v>
      </c>
      <c r="C3310" s="602" t="s">
        <v>499</v>
      </c>
      <c r="D3310" s="602" t="s">
        <v>499</v>
      </c>
      <c r="E3310" s="602" t="s">
        <v>499</v>
      </c>
      <c r="F3310" s="602" t="s">
        <v>499</v>
      </c>
      <c r="G3310" s="602" t="s">
        <v>499</v>
      </c>
      <c r="H3310" s="602" t="s">
        <v>499</v>
      </c>
      <c r="I3310" s="602" t="s">
        <v>499</v>
      </c>
      <c r="J3310" s="602" t="s">
        <v>499</v>
      </c>
      <c r="K3310" s="602" t="s">
        <v>499</v>
      </c>
      <c r="L3310" s="602" t="s">
        <v>498</v>
      </c>
      <c r="M3310" s="602" t="s">
        <v>499</v>
      </c>
      <c r="N3310" s="602" t="s">
        <v>498</v>
      </c>
      <c r="O3310" s="602" t="s">
        <v>498</v>
      </c>
      <c r="P3310" s="602" t="s">
        <v>498</v>
      </c>
      <c r="Q3310" s="602" t="s">
        <v>498</v>
      </c>
      <c r="R3310" s="602" t="s">
        <v>498</v>
      </c>
      <c r="S3310" s="602" t="s">
        <v>498</v>
      </c>
    </row>
    <row r="3311" spans="1:19" s="602" customFormat="1">
      <c r="A3311" s="602">
        <v>424925</v>
      </c>
      <c r="B3311" s="602" t="s">
        <v>5841</v>
      </c>
      <c r="C3311" s="602" t="s">
        <v>499</v>
      </c>
      <c r="D3311" s="602" t="s">
        <v>499</v>
      </c>
      <c r="E3311" s="602" t="s">
        <v>497</v>
      </c>
      <c r="F3311" s="602" t="s">
        <v>497</v>
      </c>
      <c r="G3311" s="602" t="s">
        <v>499</v>
      </c>
      <c r="H3311" s="602" t="s">
        <v>499</v>
      </c>
      <c r="I3311" s="602" t="s">
        <v>499</v>
      </c>
      <c r="J3311" s="602" t="s">
        <v>499</v>
      </c>
      <c r="K3311" s="602" t="s">
        <v>499</v>
      </c>
      <c r="L3311" s="602" t="s">
        <v>499</v>
      </c>
      <c r="M3311" s="602" t="s">
        <v>499</v>
      </c>
      <c r="N3311" s="602" t="s">
        <v>498</v>
      </c>
      <c r="O3311" s="602" t="s">
        <v>498</v>
      </c>
      <c r="P3311" s="602" t="s">
        <v>498</v>
      </c>
      <c r="Q3311" s="602" t="s">
        <v>498</v>
      </c>
      <c r="R3311" s="602" t="s">
        <v>498</v>
      </c>
      <c r="S3311" s="602" t="s">
        <v>498</v>
      </c>
    </row>
    <row r="3312" spans="1:19" s="602" customFormat="1">
      <c r="A3312" s="602">
        <v>424932</v>
      </c>
      <c r="B3312" s="602" t="s">
        <v>5841</v>
      </c>
      <c r="C3312" s="602" t="s">
        <v>499</v>
      </c>
      <c r="D3312" s="602" t="s">
        <v>499</v>
      </c>
      <c r="E3312" s="602" t="s">
        <v>499</v>
      </c>
      <c r="F3312" s="602" t="s">
        <v>499</v>
      </c>
      <c r="G3312" s="602" t="s">
        <v>497</v>
      </c>
      <c r="H3312" s="602" t="s">
        <v>499</v>
      </c>
      <c r="I3312" s="602" t="s">
        <v>499</v>
      </c>
      <c r="J3312" s="602" t="s">
        <v>499</v>
      </c>
      <c r="K3312" s="602" t="s">
        <v>499</v>
      </c>
      <c r="L3312" s="602" t="s">
        <v>499</v>
      </c>
      <c r="M3312" s="602" t="s">
        <v>499</v>
      </c>
      <c r="N3312" s="602" t="s">
        <v>498</v>
      </c>
      <c r="O3312" s="602" t="s">
        <v>498</v>
      </c>
      <c r="P3312" s="602" t="s">
        <v>498</v>
      </c>
      <c r="Q3312" s="602" t="s">
        <v>498</v>
      </c>
      <c r="R3312" s="602" t="s">
        <v>498</v>
      </c>
      <c r="S3312" s="602" t="s">
        <v>498</v>
      </c>
    </row>
    <row r="3313" spans="1:19" s="602" customFormat="1">
      <c r="A3313" s="602">
        <v>424934</v>
      </c>
      <c r="B3313" s="602" t="s">
        <v>5841</v>
      </c>
      <c r="C3313" s="602" t="s">
        <v>499</v>
      </c>
      <c r="D3313" s="602" t="s">
        <v>499</v>
      </c>
      <c r="E3313" s="602" t="s">
        <v>499</v>
      </c>
      <c r="F3313" s="602" t="s">
        <v>499</v>
      </c>
      <c r="G3313" s="602" t="s">
        <v>497</v>
      </c>
      <c r="H3313" s="602" t="s">
        <v>499</v>
      </c>
      <c r="I3313" s="602" t="s">
        <v>499</v>
      </c>
      <c r="J3313" s="602" t="s">
        <v>499</v>
      </c>
      <c r="K3313" s="602" t="s">
        <v>499</v>
      </c>
      <c r="L3313" s="602" t="s">
        <v>499</v>
      </c>
      <c r="M3313" s="602" t="s">
        <v>499</v>
      </c>
      <c r="N3313" s="602" t="s">
        <v>498</v>
      </c>
      <c r="O3313" s="602" t="s">
        <v>498</v>
      </c>
      <c r="P3313" s="602" t="s">
        <v>498</v>
      </c>
      <c r="Q3313" s="602" t="s">
        <v>498</v>
      </c>
      <c r="R3313" s="602" t="s">
        <v>498</v>
      </c>
      <c r="S3313" s="602" t="s">
        <v>498</v>
      </c>
    </row>
    <row r="3314" spans="1:19" s="602" customFormat="1">
      <c r="A3314" s="602">
        <v>424935</v>
      </c>
      <c r="B3314" s="602" t="s">
        <v>5841</v>
      </c>
      <c r="C3314" s="602" t="s">
        <v>499</v>
      </c>
      <c r="D3314" s="602" t="s">
        <v>499</v>
      </c>
      <c r="E3314" s="602" t="s">
        <v>499</v>
      </c>
      <c r="F3314" s="602" t="s">
        <v>499</v>
      </c>
      <c r="G3314" s="602" t="s">
        <v>499</v>
      </c>
      <c r="H3314" s="602" t="s">
        <v>499</v>
      </c>
      <c r="I3314" s="602" t="s">
        <v>499</v>
      </c>
      <c r="J3314" s="602" t="s">
        <v>499</v>
      </c>
      <c r="K3314" s="602" t="s">
        <v>499</v>
      </c>
      <c r="L3314" s="602" t="s">
        <v>498</v>
      </c>
      <c r="M3314" s="602" t="s">
        <v>499</v>
      </c>
      <c r="N3314" s="602" t="s">
        <v>498</v>
      </c>
      <c r="O3314" s="602" t="s">
        <v>498</v>
      </c>
      <c r="P3314" s="602" t="s">
        <v>498</v>
      </c>
      <c r="Q3314" s="602" t="s">
        <v>498</v>
      </c>
      <c r="R3314" s="602" t="s">
        <v>498</v>
      </c>
      <c r="S3314" s="602" t="s">
        <v>498</v>
      </c>
    </row>
    <row r="3315" spans="1:19" s="602" customFormat="1">
      <c r="A3315" s="602">
        <v>424940</v>
      </c>
      <c r="B3315" s="602" t="s">
        <v>5841</v>
      </c>
      <c r="C3315" s="602" t="s">
        <v>499</v>
      </c>
      <c r="D3315" s="602" t="s">
        <v>499</v>
      </c>
      <c r="E3315" s="602" t="s">
        <v>499</v>
      </c>
      <c r="F3315" s="602" t="s">
        <v>499</v>
      </c>
      <c r="G3315" s="602" t="s">
        <v>499</v>
      </c>
      <c r="H3315" s="602" t="s">
        <v>499</v>
      </c>
      <c r="I3315" s="602" t="s">
        <v>499</v>
      </c>
      <c r="J3315" s="602" t="s">
        <v>499</v>
      </c>
      <c r="K3315" s="602" t="s">
        <v>499</v>
      </c>
      <c r="L3315" s="602" t="s">
        <v>499</v>
      </c>
      <c r="M3315" s="602" t="s">
        <v>499</v>
      </c>
      <c r="N3315" s="602" t="s">
        <v>498</v>
      </c>
      <c r="O3315" s="602" t="s">
        <v>498</v>
      </c>
      <c r="P3315" s="602" t="s">
        <v>498</v>
      </c>
      <c r="Q3315" s="602" t="s">
        <v>498</v>
      </c>
      <c r="R3315" s="602" t="s">
        <v>498</v>
      </c>
      <c r="S3315" s="602" t="s">
        <v>498</v>
      </c>
    </row>
    <row r="3316" spans="1:19" s="602" customFormat="1">
      <c r="A3316" s="602">
        <v>424945</v>
      </c>
      <c r="B3316" s="602" t="s">
        <v>5841</v>
      </c>
      <c r="C3316" s="602" t="s">
        <v>499</v>
      </c>
      <c r="D3316" s="602" t="s">
        <v>499</v>
      </c>
      <c r="E3316" s="602" t="s">
        <v>499</v>
      </c>
      <c r="F3316" s="602" t="s">
        <v>499</v>
      </c>
      <c r="G3316" s="602" t="s">
        <v>499</v>
      </c>
      <c r="H3316" s="602" t="s">
        <v>499</v>
      </c>
      <c r="I3316" s="602" t="s">
        <v>499</v>
      </c>
      <c r="J3316" s="602" t="s">
        <v>499</v>
      </c>
      <c r="K3316" s="602" t="s">
        <v>499</v>
      </c>
      <c r="L3316" s="602" t="s">
        <v>499</v>
      </c>
      <c r="M3316" s="602" t="s">
        <v>499</v>
      </c>
      <c r="N3316" s="602" t="s">
        <v>498</v>
      </c>
      <c r="O3316" s="602" t="s">
        <v>498</v>
      </c>
      <c r="P3316" s="602" t="s">
        <v>498</v>
      </c>
      <c r="Q3316" s="602" t="s">
        <v>498</v>
      </c>
      <c r="R3316" s="602" t="s">
        <v>498</v>
      </c>
      <c r="S3316" s="602" t="s">
        <v>498</v>
      </c>
    </row>
    <row r="3317" spans="1:19" s="602" customFormat="1">
      <c r="A3317" s="602">
        <v>424947</v>
      </c>
      <c r="B3317" s="602" t="s">
        <v>5841</v>
      </c>
      <c r="C3317" s="602" t="s">
        <v>499</v>
      </c>
      <c r="D3317" s="602" t="s">
        <v>499</v>
      </c>
      <c r="E3317" s="602" t="s">
        <v>499</v>
      </c>
      <c r="F3317" s="602" t="s">
        <v>499</v>
      </c>
      <c r="G3317" s="602" t="s">
        <v>499</v>
      </c>
      <c r="H3317" s="602" t="s">
        <v>498</v>
      </c>
      <c r="I3317" s="602" t="s">
        <v>499</v>
      </c>
      <c r="J3317" s="602" t="s">
        <v>498</v>
      </c>
      <c r="K3317" s="602" t="s">
        <v>499</v>
      </c>
      <c r="L3317" s="602" t="s">
        <v>498</v>
      </c>
      <c r="M3317" s="602" t="s">
        <v>498</v>
      </c>
      <c r="N3317" s="602" t="s">
        <v>498</v>
      </c>
      <c r="O3317" s="602" t="s">
        <v>498</v>
      </c>
      <c r="P3317" s="602" t="s">
        <v>498</v>
      </c>
      <c r="Q3317" s="602" t="s">
        <v>498</v>
      </c>
      <c r="R3317" s="602" t="s">
        <v>498</v>
      </c>
      <c r="S3317" s="602" t="s">
        <v>498</v>
      </c>
    </row>
    <row r="3318" spans="1:19" s="602" customFormat="1">
      <c r="A3318" s="602">
        <v>424958</v>
      </c>
      <c r="B3318" s="602" t="s">
        <v>5841</v>
      </c>
      <c r="C3318" s="602" t="s">
        <v>499</v>
      </c>
      <c r="D3318" s="602" t="s">
        <v>499</v>
      </c>
      <c r="E3318" s="602" t="s">
        <v>499</v>
      </c>
      <c r="F3318" s="602" t="s">
        <v>499</v>
      </c>
      <c r="G3318" s="602" t="s">
        <v>497</v>
      </c>
      <c r="H3318" s="602" t="s">
        <v>499</v>
      </c>
      <c r="I3318" s="602" t="s">
        <v>499</v>
      </c>
      <c r="J3318" s="602" t="s">
        <v>499</v>
      </c>
      <c r="K3318" s="602" t="s">
        <v>499</v>
      </c>
      <c r="L3318" s="602" t="s">
        <v>498</v>
      </c>
      <c r="M3318" s="602" t="s">
        <v>499</v>
      </c>
      <c r="N3318" s="602" t="s">
        <v>498</v>
      </c>
      <c r="O3318" s="602" t="s">
        <v>498</v>
      </c>
      <c r="P3318" s="602" t="s">
        <v>498</v>
      </c>
      <c r="Q3318" s="602" t="s">
        <v>498</v>
      </c>
      <c r="R3318" s="602" t="s">
        <v>498</v>
      </c>
      <c r="S3318" s="602" t="s">
        <v>498</v>
      </c>
    </row>
    <row r="3319" spans="1:19" s="602" customFormat="1">
      <c r="A3319" s="602">
        <v>425005</v>
      </c>
      <c r="B3319" s="602" t="s">
        <v>5841</v>
      </c>
      <c r="C3319" s="602" t="s">
        <v>499</v>
      </c>
      <c r="D3319" s="602" t="s">
        <v>499</v>
      </c>
      <c r="E3319" s="602" t="s">
        <v>499</v>
      </c>
      <c r="F3319" s="602" t="s">
        <v>499</v>
      </c>
      <c r="G3319" s="602" t="s">
        <v>499</v>
      </c>
      <c r="H3319" s="602" t="s">
        <v>497</v>
      </c>
      <c r="I3319" s="602" t="s">
        <v>499</v>
      </c>
      <c r="J3319" s="602" t="s">
        <v>499</v>
      </c>
      <c r="K3319" s="602" t="s">
        <v>499</v>
      </c>
      <c r="L3319" s="602" t="s">
        <v>498</v>
      </c>
      <c r="M3319" s="602" t="s">
        <v>499</v>
      </c>
      <c r="N3319" s="602" t="s">
        <v>498</v>
      </c>
      <c r="O3319" s="602" t="s">
        <v>498</v>
      </c>
      <c r="P3319" s="602" t="s">
        <v>498</v>
      </c>
      <c r="Q3319" s="602" t="s">
        <v>498</v>
      </c>
      <c r="R3319" s="602" t="s">
        <v>498</v>
      </c>
      <c r="S3319" s="602" t="s">
        <v>498</v>
      </c>
    </row>
    <row r="3320" spans="1:19" s="602" customFormat="1">
      <c r="A3320" s="602">
        <v>423331</v>
      </c>
      <c r="B3320" s="602" t="s">
        <v>5841</v>
      </c>
      <c r="C3320" s="602" t="s">
        <v>499</v>
      </c>
      <c r="D3320" s="602" t="s">
        <v>499</v>
      </c>
      <c r="E3320" s="602" t="s">
        <v>497</v>
      </c>
      <c r="F3320" s="602" t="s">
        <v>497</v>
      </c>
      <c r="G3320" s="602" t="s">
        <v>499</v>
      </c>
      <c r="H3320" s="602" t="s">
        <v>497</v>
      </c>
      <c r="I3320" s="602" t="s">
        <v>497</v>
      </c>
      <c r="J3320" s="602" t="s">
        <v>497</v>
      </c>
      <c r="K3320" s="602" t="s">
        <v>497</v>
      </c>
      <c r="L3320" s="602" t="s">
        <v>497</v>
      </c>
      <c r="M3320" s="602" t="s">
        <v>497</v>
      </c>
      <c r="N3320" s="602" t="s">
        <v>498</v>
      </c>
      <c r="O3320" s="602" t="s">
        <v>498</v>
      </c>
      <c r="P3320" s="602" t="s">
        <v>498</v>
      </c>
      <c r="Q3320" s="602" t="s">
        <v>498</v>
      </c>
      <c r="R3320" s="602" t="s">
        <v>498</v>
      </c>
      <c r="S3320" s="602" t="s">
        <v>498</v>
      </c>
    </row>
    <row r="3321" spans="1:19" s="602" customFormat="1">
      <c r="A3321" s="602">
        <v>425052</v>
      </c>
      <c r="B3321" s="602" t="s">
        <v>5841</v>
      </c>
      <c r="C3321" s="602" t="s">
        <v>499</v>
      </c>
      <c r="D3321" s="602" t="s">
        <v>499</v>
      </c>
      <c r="E3321" s="602" t="s">
        <v>499</v>
      </c>
      <c r="F3321" s="602" t="s">
        <v>499</v>
      </c>
      <c r="G3321" s="602" t="s">
        <v>498</v>
      </c>
      <c r="H3321" s="602" t="s">
        <v>499</v>
      </c>
      <c r="I3321" s="602" t="s">
        <v>499</v>
      </c>
      <c r="J3321" s="602" t="s">
        <v>499</v>
      </c>
      <c r="K3321" s="602" t="s">
        <v>499</v>
      </c>
      <c r="L3321" s="602" t="s">
        <v>499</v>
      </c>
      <c r="M3321" s="602" t="s">
        <v>499</v>
      </c>
      <c r="N3321" s="602" t="s">
        <v>498</v>
      </c>
      <c r="O3321" s="602" t="s">
        <v>498</v>
      </c>
      <c r="P3321" s="602" t="s">
        <v>498</v>
      </c>
      <c r="Q3321" s="602" t="s">
        <v>498</v>
      </c>
      <c r="R3321" s="602" t="s">
        <v>498</v>
      </c>
      <c r="S3321" s="602" t="s">
        <v>498</v>
      </c>
    </row>
    <row r="3322" spans="1:19" s="602" customFormat="1">
      <c r="A3322" s="602">
        <v>425054</v>
      </c>
      <c r="B3322" s="602" t="s">
        <v>5841</v>
      </c>
      <c r="C3322" s="602" t="s">
        <v>499</v>
      </c>
      <c r="D3322" s="602" t="s">
        <v>499</v>
      </c>
      <c r="E3322" s="602" t="s">
        <v>499</v>
      </c>
      <c r="F3322" s="602" t="s">
        <v>499</v>
      </c>
      <c r="G3322" s="602" t="s">
        <v>499</v>
      </c>
      <c r="H3322" s="602" t="s">
        <v>499</v>
      </c>
      <c r="I3322" s="602" t="s">
        <v>499</v>
      </c>
      <c r="J3322" s="602" t="s">
        <v>499</v>
      </c>
      <c r="K3322" s="602" t="s">
        <v>499</v>
      </c>
      <c r="L3322" s="602" t="s">
        <v>499</v>
      </c>
      <c r="M3322" s="602" t="s">
        <v>499</v>
      </c>
      <c r="N3322" s="602" t="s">
        <v>498</v>
      </c>
      <c r="O3322" s="602" t="s">
        <v>498</v>
      </c>
      <c r="P3322" s="602" t="s">
        <v>498</v>
      </c>
      <c r="Q3322" s="602" t="s">
        <v>498</v>
      </c>
      <c r="R3322" s="602" t="s">
        <v>498</v>
      </c>
      <c r="S3322" s="602" t="s">
        <v>498</v>
      </c>
    </row>
    <row r="3323" spans="1:19" s="602" customFormat="1">
      <c r="A3323" s="602">
        <v>425039</v>
      </c>
      <c r="B3323" s="602" t="s">
        <v>5841</v>
      </c>
      <c r="C3323" s="602" t="s">
        <v>499</v>
      </c>
      <c r="D3323" s="602" t="s">
        <v>499</v>
      </c>
      <c r="E3323" s="602" t="s">
        <v>497</v>
      </c>
      <c r="F3323" s="602" t="s">
        <v>497</v>
      </c>
      <c r="G3323" s="602" t="s">
        <v>499</v>
      </c>
      <c r="H3323" s="602" t="s">
        <v>497</v>
      </c>
      <c r="I3323" s="602" t="s">
        <v>499</v>
      </c>
      <c r="J3323" s="602" t="s">
        <v>499</v>
      </c>
      <c r="K3323" s="602" t="s">
        <v>499</v>
      </c>
      <c r="L3323" s="602" t="s">
        <v>499</v>
      </c>
      <c r="M3323" s="602" t="s">
        <v>499</v>
      </c>
      <c r="N3323" s="602" t="s">
        <v>498</v>
      </c>
      <c r="O3323" s="602" t="s">
        <v>498</v>
      </c>
      <c r="P3323" s="602" t="s">
        <v>498</v>
      </c>
      <c r="Q3323" s="602" t="s">
        <v>498</v>
      </c>
      <c r="R3323" s="602" t="s">
        <v>498</v>
      </c>
      <c r="S3323" s="602" t="s">
        <v>498</v>
      </c>
    </row>
    <row r="3324" spans="1:19" s="602" customFormat="1">
      <c r="A3324" s="602">
        <v>425060</v>
      </c>
      <c r="B3324" s="602" t="s">
        <v>5841</v>
      </c>
      <c r="C3324" s="602" t="s">
        <v>499</v>
      </c>
      <c r="D3324" s="602" t="s">
        <v>499</v>
      </c>
      <c r="E3324" s="602" t="s">
        <v>499</v>
      </c>
      <c r="F3324" s="602" t="s">
        <v>499</v>
      </c>
      <c r="G3324" s="602" t="s">
        <v>497</v>
      </c>
      <c r="H3324" s="602" t="s">
        <v>499</v>
      </c>
      <c r="I3324" s="602" t="s">
        <v>499</v>
      </c>
      <c r="J3324" s="602" t="s">
        <v>499</v>
      </c>
      <c r="K3324" s="602" t="s">
        <v>499</v>
      </c>
      <c r="L3324" s="602" t="s">
        <v>499</v>
      </c>
      <c r="M3324" s="602" t="s">
        <v>499</v>
      </c>
      <c r="N3324" s="602" t="s">
        <v>498</v>
      </c>
      <c r="O3324" s="602" t="s">
        <v>498</v>
      </c>
      <c r="P3324" s="602" t="s">
        <v>498</v>
      </c>
      <c r="Q3324" s="602" t="s">
        <v>498</v>
      </c>
      <c r="R3324" s="602" t="s">
        <v>498</v>
      </c>
      <c r="S3324" s="602" t="s">
        <v>498</v>
      </c>
    </row>
    <row r="3325" spans="1:19" s="602" customFormat="1">
      <c r="A3325" s="602">
        <v>419839</v>
      </c>
      <c r="B3325" s="602" t="s">
        <v>5841</v>
      </c>
      <c r="C3325" s="602" t="s">
        <v>499</v>
      </c>
      <c r="D3325" s="602" t="s">
        <v>499</v>
      </c>
      <c r="E3325" s="602" t="s">
        <v>497</v>
      </c>
      <c r="F3325" s="602" t="s">
        <v>497</v>
      </c>
      <c r="G3325" s="602" t="s">
        <v>499</v>
      </c>
      <c r="H3325" s="602" t="s">
        <v>499</v>
      </c>
      <c r="I3325" s="602" t="s">
        <v>499</v>
      </c>
      <c r="J3325" s="602" t="s">
        <v>499</v>
      </c>
      <c r="K3325" s="602" t="s">
        <v>499</v>
      </c>
      <c r="L3325" s="602" t="s">
        <v>497</v>
      </c>
      <c r="M3325" s="602" t="s">
        <v>498</v>
      </c>
      <c r="N3325" s="602" t="s">
        <v>498</v>
      </c>
      <c r="O3325" s="602" t="s">
        <v>498</v>
      </c>
      <c r="P3325" s="602" t="s">
        <v>498</v>
      </c>
      <c r="Q3325" s="602" t="s">
        <v>498</v>
      </c>
      <c r="R3325" s="602" t="s">
        <v>498</v>
      </c>
      <c r="S3325" s="602" t="s">
        <v>498</v>
      </c>
    </row>
    <row r="3326" spans="1:19" s="602" customFormat="1">
      <c r="A3326" s="602">
        <v>425087</v>
      </c>
      <c r="B3326" s="602" t="s">
        <v>5841</v>
      </c>
      <c r="C3326" s="602" t="s">
        <v>499</v>
      </c>
      <c r="D3326" s="602" t="s">
        <v>499</v>
      </c>
      <c r="E3326" s="602" t="s">
        <v>499</v>
      </c>
      <c r="F3326" s="602" t="s">
        <v>499</v>
      </c>
      <c r="G3326" s="602" t="s">
        <v>499</v>
      </c>
      <c r="H3326" s="602" t="s">
        <v>499</v>
      </c>
      <c r="I3326" s="602" t="s">
        <v>499</v>
      </c>
      <c r="J3326" s="602" t="s">
        <v>499</v>
      </c>
      <c r="K3326" s="602" t="s">
        <v>499</v>
      </c>
      <c r="L3326" s="602" t="s">
        <v>499</v>
      </c>
      <c r="M3326" s="602" t="s">
        <v>499</v>
      </c>
      <c r="N3326" s="602" t="s">
        <v>498</v>
      </c>
      <c r="O3326" s="602" t="s">
        <v>498</v>
      </c>
      <c r="P3326" s="602" t="s">
        <v>498</v>
      </c>
      <c r="Q3326" s="602" t="s">
        <v>498</v>
      </c>
      <c r="R3326" s="602" t="s">
        <v>498</v>
      </c>
      <c r="S3326" s="602" t="s">
        <v>498</v>
      </c>
    </row>
    <row r="3327" spans="1:19" s="602" customFormat="1">
      <c r="A3327" s="602">
        <v>423411</v>
      </c>
      <c r="B3327" s="602" t="s">
        <v>5841</v>
      </c>
      <c r="C3327" s="602" t="s">
        <v>499</v>
      </c>
      <c r="D3327" s="602" t="s">
        <v>499</v>
      </c>
      <c r="E3327" s="602" t="s">
        <v>497</v>
      </c>
      <c r="F3327" s="602" t="s">
        <v>498</v>
      </c>
      <c r="G3327" s="602" t="s">
        <v>499</v>
      </c>
      <c r="H3327" s="602" t="s">
        <v>497</v>
      </c>
      <c r="I3327" s="602" t="s">
        <v>499</v>
      </c>
      <c r="J3327" s="602" t="s">
        <v>499</v>
      </c>
      <c r="K3327" s="602" t="s">
        <v>499</v>
      </c>
      <c r="L3327" s="602" t="s">
        <v>499</v>
      </c>
      <c r="M3327" s="602" t="s">
        <v>498</v>
      </c>
      <c r="N3327" s="602" t="s">
        <v>498</v>
      </c>
      <c r="O3327" s="602" t="s">
        <v>498</v>
      </c>
      <c r="P3327" s="602" t="s">
        <v>498</v>
      </c>
      <c r="Q3327" s="602" t="s">
        <v>498</v>
      </c>
      <c r="R3327" s="602" t="s">
        <v>498</v>
      </c>
      <c r="S3327" s="602" t="s">
        <v>498</v>
      </c>
    </row>
    <row r="3328" spans="1:19" s="602" customFormat="1">
      <c r="A3328" s="602">
        <v>425106</v>
      </c>
      <c r="B3328" s="602" t="s">
        <v>5841</v>
      </c>
      <c r="C3328" s="602" t="s">
        <v>499</v>
      </c>
      <c r="D3328" s="602" t="s">
        <v>499</v>
      </c>
      <c r="E3328" s="602" t="s">
        <v>499</v>
      </c>
      <c r="F3328" s="602" t="s">
        <v>499</v>
      </c>
      <c r="G3328" s="602" t="s">
        <v>499</v>
      </c>
      <c r="H3328" s="602" t="s">
        <v>497</v>
      </c>
      <c r="I3328" s="602" t="s">
        <v>499</v>
      </c>
      <c r="J3328" s="602" t="s">
        <v>499</v>
      </c>
      <c r="K3328" s="602" t="s">
        <v>499</v>
      </c>
      <c r="L3328" s="602" t="s">
        <v>498</v>
      </c>
      <c r="M3328" s="602" t="s">
        <v>499</v>
      </c>
      <c r="N3328" s="602" t="s">
        <v>498</v>
      </c>
      <c r="O3328" s="602" t="s">
        <v>498</v>
      </c>
      <c r="P3328" s="602" t="s">
        <v>498</v>
      </c>
      <c r="Q3328" s="602" t="s">
        <v>498</v>
      </c>
      <c r="R3328" s="602" t="s">
        <v>498</v>
      </c>
      <c r="S3328" s="602" t="s">
        <v>498</v>
      </c>
    </row>
    <row r="3329" spans="1:19" s="602" customFormat="1">
      <c r="A3329" s="602">
        <v>425107</v>
      </c>
      <c r="B3329" s="602" t="s">
        <v>5841</v>
      </c>
      <c r="C3329" s="602" t="s">
        <v>499</v>
      </c>
      <c r="D3329" s="602" t="s">
        <v>499</v>
      </c>
      <c r="E3329" s="602" t="s">
        <v>499</v>
      </c>
      <c r="F3329" s="602" t="s">
        <v>499</v>
      </c>
      <c r="G3329" s="602" t="s">
        <v>499</v>
      </c>
      <c r="H3329" s="602" t="s">
        <v>498</v>
      </c>
      <c r="I3329" s="602" t="s">
        <v>499</v>
      </c>
      <c r="J3329" s="602" t="s">
        <v>498</v>
      </c>
      <c r="K3329" s="602" t="s">
        <v>499</v>
      </c>
      <c r="L3329" s="602" t="s">
        <v>498</v>
      </c>
      <c r="M3329" s="602" t="s">
        <v>499</v>
      </c>
      <c r="N3329" s="602" t="s">
        <v>498</v>
      </c>
      <c r="O3329" s="602" t="s">
        <v>498</v>
      </c>
      <c r="P3329" s="602" t="s">
        <v>498</v>
      </c>
      <c r="Q3329" s="602" t="s">
        <v>498</v>
      </c>
      <c r="R3329" s="602" t="s">
        <v>498</v>
      </c>
      <c r="S3329" s="602" t="s">
        <v>498</v>
      </c>
    </row>
    <row r="3330" spans="1:19" s="602" customFormat="1">
      <c r="A3330" s="602">
        <v>425109</v>
      </c>
      <c r="B3330" s="602" t="s">
        <v>5841</v>
      </c>
      <c r="C3330" s="602" t="s">
        <v>499</v>
      </c>
      <c r="D3330" s="602" t="s">
        <v>499</v>
      </c>
      <c r="E3330" s="602" t="s">
        <v>499</v>
      </c>
      <c r="F3330" s="602" t="s">
        <v>499</v>
      </c>
      <c r="G3330" s="602" t="s">
        <v>499</v>
      </c>
      <c r="H3330" s="602" t="s">
        <v>499</v>
      </c>
      <c r="I3330" s="602" t="s">
        <v>499</v>
      </c>
      <c r="J3330" s="602" t="s">
        <v>498</v>
      </c>
      <c r="K3330" s="602" t="s">
        <v>499</v>
      </c>
      <c r="L3330" s="602" t="s">
        <v>499</v>
      </c>
      <c r="M3330" s="602" t="s">
        <v>498</v>
      </c>
      <c r="N3330" s="602" t="s">
        <v>498</v>
      </c>
      <c r="O3330" s="602" t="s">
        <v>498</v>
      </c>
      <c r="P3330" s="602" t="s">
        <v>498</v>
      </c>
      <c r="Q3330" s="602" t="s">
        <v>498</v>
      </c>
      <c r="R3330" s="602" t="s">
        <v>498</v>
      </c>
      <c r="S3330" s="602" t="s">
        <v>498</v>
      </c>
    </row>
    <row r="3331" spans="1:19" s="602" customFormat="1">
      <c r="A3331" s="602">
        <v>425118</v>
      </c>
      <c r="B3331" s="602" t="s">
        <v>5841</v>
      </c>
      <c r="C3331" s="602" t="s">
        <v>499</v>
      </c>
      <c r="D3331" s="602" t="s">
        <v>499</v>
      </c>
      <c r="E3331" s="602" t="s">
        <v>499</v>
      </c>
      <c r="F3331" s="602" t="s">
        <v>499</v>
      </c>
      <c r="G3331" s="602" t="s">
        <v>499</v>
      </c>
      <c r="H3331" s="602" t="s">
        <v>498</v>
      </c>
      <c r="I3331" s="602" t="s">
        <v>499</v>
      </c>
      <c r="J3331" s="602" t="s">
        <v>499</v>
      </c>
      <c r="K3331" s="602" t="s">
        <v>499</v>
      </c>
      <c r="L3331" s="602" t="s">
        <v>498</v>
      </c>
      <c r="M3331" s="602" t="s">
        <v>499</v>
      </c>
      <c r="N3331" s="602" t="s">
        <v>498</v>
      </c>
      <c r="O3331" s="602" t="s">
        <v>498</v>
      </c>
      <c r="P3331" s="602" t="s">
        <v>498</v>
      </c>
      <c r="Q3331" s="602" t="s">
        <v>498</v>
      </c>
      <c r="R3331" s="602" t="s">
        <v>498</v>
      </c>
      <c r="S3331" s="602" t="s">
        <v>498</v>
      </c>
    </row>
    <row r="3332" spans="1:19" s="602" customFormat="1">
      <c r="A3332" s="602">
        <v>425120</v>
      </c>
      <c r="B3332" s="602" t="s">
        <v>5841</v>
      </c>
      <c r="C3332" s="602" t="s">
        <v>499</v>
      </c>
      <c r="D3332" s="602" t="s">
        <v>499</v>
      </c>
      <c r="E3332" s="602" t="s">
        <v>499</v>
      </c>
      <c r="F3332" s="602" t="s">
        <v>499</v>
      </c>
      <c r="G3332" s="602" t="s">
        <v>499</v>
      </c>
      <c r="H3332" s="602" t="s">
        <v>497</v>
      </c>
      <c r="I3332" s="602" t="s">
        <v>498</v>
      </c>
      <c r="J3332" s="602" t="s">
        <v>499</v>
      </c>
      <c r="K3332" s="602" t="s">
        <v>499</v>
      </c>
      <c r="L3332" s="602" t="s">
        <v>498</v>
      </c>
      <c r="M3332" s="602" t="s">
        <v>498</v>
      </c>
      <c r="N3332" s="602" t="s">
        <v>498</v>
      </c>
      <c r="O3332" s="602" t="s">
        <v>498</v>
      </c>
      <c r="P3332" s="602" t="s">
        <v>498</v>
      </c>
      <c r="Q3332" s="602" t="s">
        <v>498</v>
      </c>
      <c r="R3332" s="602" t="s">
        <v>498</v>
      </c>
      <c r="S3332" s="602" t="s">
        <v>498</v>
      </c>
    </row>
    <row r="3333" spans="1:19" s="602" customFormat="1">
      <c r="A3333" s="602">
        <v>425132</v>
      </c>
      <c r="B3333" s="602" t="s">
        <v>5841</v>
      </c>
      <c r="C3333" s="602" t="s">
        <v>499</v>
      </c>
      <c r="D3333" s="602" t="s">
        <v>499</v>
      </c>
      <c r="E3333" s="602" t="s">
        <v>497</v>
      </c>
      <c r="F3333" s="602" t="s">
        <v>497</v>
      </c>
      <c r="G3333" s="602" t="s">
        <v>497</v>
      </c>
      <c r="H3333" s="602" t="s">
        <v>497</v>
      </c>
      <c r="I3333" s="602" t="s">
        <v>499</v>
      </c>
      <c r="J3333" s="602" t="s">
        <v>499</v>
      </c>
      <c r="K3333" s="602" t="s">
        <v>499</v>
      </c>
      <c r="L3333" s="602" t="s">
        <v>499</v>
      </c>
      <c r="M3333" s="602" t="s">
        <v>499</v>
      </c>
      <c r="N3333" s="602" t="s">
        <v>498</v>
      </c>
      <c r="O3333" s="602" t="s">
        <v>498</v>
      </c>
      <c r="P3333" s="602" t="s">
        <v>498</v>
      </c>
      <c r="Q3333" s="602" t="s">
        <v>498</v>
      </c>
      <c r="R3333" s="602" t="s">
        <v>498</v>
      </c>
      <c r="S3333" s="602" t="s">
        <v>498</v>
      </c>
    </row>
    <row r="3334" spans="1:19" s="602" customFormat="1">
      <c r="A3334" s="602">
        <v>425152</v>
      </c>
      <c r="B3334" s="602" t="s">
        <v>5841</v>
      </c>
      <c r="C3334" s="602" t="s">
        <v>499</v>
      </c>
      <c r="D3334" s="602" t="s">
        <v>499</v>
      </c>
      <c r="E3334" s="602" t="s">
        <v>499</v>
      </c>
      <c r="F3334" s="602" t="s">
        <v>497</v>
      </c>
      <c r="G3334" s="602" t="s">
        <v>498</v>
      </c>
      <c r="H3334" s="602" t="s">
        <v>499</v>
      </c>
      <c r="I3334" s="602" t="s">
        <v>499</v>
      </c>
      <c r="J3334" s="602" t="s">
        <v>499</v>
      </c>
      <c r="K3334" s="602" t="s">
        <v>499</v>
      </c>
      <c r="L3334" s="602" t="s">
        <v>499</v>
      </c>
      <c r="M3334" s="602" t="s">
        <v>499</v>
      </c>
      <c r="N3334" s="602" t="s">
        <v>498</v>
      </c>
      <c r="O3334" s="602" t="s">
        <v>498</v>
      </c>
      <c r="P3334" s="602" t="s">
        <v>498</v>
      </c>
      <c r="Q3334" s="602" t="s">
        <v>498</v>
      </c>
      <c r="R3334" s="602" t="s">
        <v>498</v>
      </c>
      <c r="S3334" s="602" t="s">
        <v>498</v>
      </c>
    </row>
    <row r="3335" spans="1:19" s="602" customFormat="1">
      <c r="A3335" s="602">
        <v>425158</v>
      </c>
      <c r="B3335" s="602" t="s">
        <v>5841</v>
      </c>
      <c r="C3335" s="602" t="s">
        <v>499</v>
      </c>
      <c r="D3335" s="602" t="s">
        <v>499</v>
      </c>
      <c r="E3335" s="602" t="s">
        <v>499</v>
      </c>
      <c r="F3335" s="602" t="s">
        <v>498</v>
      </c>
      <c r="G3335" s="602" t="s">
        <v>497</v>
      </c>
      <c r="H3335" s="602" t="s">
        <v>499</v>
      </c>
      <c r="I3335" s="602" t="s">
        <v>499</v>
      </c>
      <c r="J3335" s="602" t="s">
        <v>498</v>
      </c>
      <c r="K3335" s="602" t="s">
        <v>499</v>
      </c>
      <c r="L3335" s="602" t="s">
        <v>498</v>
      </c>
      <c r="M3335" s="602" t="s">
        <v>499</v>
      </c>
      <c r="N3335" s="602" t="s">
        <v>498</v>
      </c>
      <c r="O3335" s="602" t="s">
        <v>498</v>
      </c>
      <c r="P3335" s="602" t="s">
        <v>498</v>
      </c>
      <c r="Q3335" s="602" t="s">
        <v>498</v>
      </c>
      <c r="R3335" s="602" t="s">
        <v>498</v>
      </c>
      <c r="S3335" s="602" t="s">
        <v>498</v>
      </c>
    </row>
    <row r="3336" spans="1:19" s="602" customFormat="1">
      <c r="A3336" s="602">
        <v>425160</v>
      </c>
      <c r="B3336" s="602" t="s">
        <v>5841</v>
      </c>
      <c r="C3336" s="602" t="s">
        <v>499</v>
      </c>
      <c r="D3336" s="602" t="s">
        <v>499</v>
      </c>
      <c r="E3336" s="602" t="s">
        <v>499</v>
      </c>
      <c r="F3336" s="602" t="s">
        <v>499</v>
      </c>
      <c r="G3336" s="602" t="s">
        <v>499</v>
      </c>
      <c r="H3336" s="602" t="s">
        <v>499</v>
      </c>
      <c r="I3336" s="602" t="s">
        <v>499</v>
      </c>
      <c r="J3336" s="602" t="s">
        <v>499</v>
      </c>
      <c r="K3336" s="602" t="s">
        <v>499</v>
      </c>
      <c r="L3336" s="602" t="s">
        <v>498</v>
      </c>
      <c r="M3336" s="602" t="s">
        <v>499</v>
      </c>
      <c r="N3336" s="602" t="s">
        <v>498</v>
      </c>
      <c r="O3336" s="602" t="s">
        <v>498</v>
      </c>
      <c r="P3336" s="602" t="s">
        <v>498</v>
      </c>
      <c r="Q3336" s="602" t="s">
        <v>498</v>
      </c>
      <c r="R3336" s="602" t="s">
        <v>498</v>
      </c>
      <c r="S3336" s="602" t="s">
        <v>498</v>
      </c>
    </row>
    <row r="3337" spans="1:19" s="602" customFormat="1">
      <c r="A3337" s="602">
        <v>425164</v>
      </c>
      <c r="B3337" s="602" t="s">
        <v>5841</v>
      </c>
      <c r="C3337" s="602" t="s">
        <v>499</v>
      </c>
      <c r="D3337" s="602" t="s">
        <v>499</v>
      </c>
      <c r="E3337" s="602" t="s">
        <v>499</v>
      </c>
      <c r="F3337" s="602" t="s">
        <v>499</v>
      </c>
      <c r="G3337" s="602" t="s">
        <v>499</v>
      </c>
      <c r="H3337" s="602" t="s">
        <v>499</v>
      </c>
      <c r="I3337" s="602" t="s">
        <v>499</v>
      </c>
      <c r="J3337" s="602" t="s">
        <v>499</v>
      </c>
      <c r="K3337" s="602" t="s">
        <v>499</v>
      </c>
      <c r="L3337" s="602" t="s">
        <v>498</v>
      </c>
      <c r="M3337" s="602" t="s">
        <v>499</v>
      </c>
      <c r="N3337" s="602" t="s">
        <v>498</v>
      </c>
      <c r="O3337" s="602" t="s">
        <v>498</v>
      </c>
      <c r="P3337" s="602" t="s">
        <v>498</v>
      </c>
      <c r="Q3337" s="602" t="s">
        <v>498</v>
      </c>
      <c r="R3337" s="602" t="s">
        <v>498</v>
      </c>
      <c r="S3337" s="602" t="s">
        <v>498</v>
      </c>
    </row>
    <row r="3338" spans="1:19" s="602" customFormat="1">
      <c r="A3338" s="602">
        <v>425166</v>
      </c>
      <c r="B3338" s="602" t="s">
        <v>5841</v>
      </c>
      <c r="C3338" s="602" t="s">
        <v>499</v>
      </c>
      <c r="D3338" s="602" t="s">
        <v>499</v>
      </c>
      <c r="E3338" s="602" t="s">
        <v>498</v>
      </c>
      <c r="F3338" s="602" t="s">
        <v>498</v>
      </c>
      <c r="G3338" s="602" t="s">
        <v>498</v>
      </c>
      <c r="H3338" s="602" t="s">
        <v>499</v>
      </c>
      <c r="I3338" s="602" t="s">
        <v>499</v>
      </c>
      <c r="J3338" s="602" t="s">
        <v>499</v>
      </c>
      <c r="K3338" s="602" t="s">
        <v>499</v>
      </c>
      <c r="L3338" s="602" t="s">
        <v>499</v>
      </c>
      <c r="M3338" s="602" t="s">
        <v>499</v>
      </c>
      <c r="N3338" s="602" t="s">
        <v>498</v>
      </c>
      <c r="O3338" s="602" t="s">
        <v>498</v>
      </c>
      <c r="P3338" s="602" t="s">
        <v>498</v>
      </c>
      <c r="Q3338" s="602" t="s">
        <v>498</v>
      </c>
      <c r="R3338" s="602" t="s">
        <v>498</v>
      </c>
      <c r="S3338" s="602" t="s">
        <v>498</v>
      </c>
    </row>
    <row r="3339" spans="1:19" s="602" customFormat="1">
      <c r="A3339" s="602">
        <v>425177</v>
      </c>
      <c r="B3339" s="602" t="s">
        <v>5841</v>
      </c>
      <c r="C3339" s="602" t="s">
        <v>499</v>
      </c>
      <c r="D3339" s="602" t="s">
        <v>499</v>
      </c>
      <c r="E3339" s="602" t="s">
        <v>499</v>
      </c>
      <c r="F3339" s="602" t="s">
        <v>499</v>
      </c>
      <c r="G3339" s="602" t="s">
        <v>499</v>
      </c>
      <c r="H3339" s="602" t="s">
        <v>499</v>
      </c>
      <c r="I3339" s="602" t="s">
        <v>499</v>
      </c>
      <c r="J3339" s="602" t="s">
        <v>499</v>
      </c>
      <c r="K3339" s="602" t="s">
        <v>499</v>
      </c>
      <c r="L3339" s="602" t="s">
        <v>499</v>
      </c>
      <c r="M3339" s="602" t="s">
        <v>499</v>
      </c>
      <c r="N3339" s="602" t="s">
        <v>498</v>
      </c>
      <c r="O3339" s="602" t="s">
        <v>498</v>
      </c>
      <c r="P3339" s="602" t="s">
        <v>498</v>
      </c>
      <c r="Q3339" s="602" t="s">
        <v>498</v>
      </c>
      <c r="R3339" s="602" t="s">
        <v>498</v>
      </c>
      <c r="S3339" s="602" t="s">
        <v>498</v>
      </c>
    </row>
    <row r="3340" spans="1:19" s="602" customFormat="1">
      <c r="A3340" s="602">
        <v>425176</v>
      </c>
      <c r="B3340" s="602" t="s">
        <v>5841</v>
      </c>
      <c r="C3340" s="602" t="s">
        <v>499</v>
      </c>
      <c r="D3340" s="602" t="s">
        <v>499</v>
      </c>
      <c r="E3340" s="602" t="s">
        <v>499</v>
      </c>
      <c r="F3340" s="602" t="s">
        <v>497</v>
      </c>
      <c r="G3340" s="602" t="s">
        <v>499</v>
      </c>
      <c r="H3340" s="602" t="s">
        <v>498</v>
      </c>
      <c r="I3340" s="602" t="s">
        <v>499</v>
      </c>
      <c r="J3340" s="602" t="s">
        <v>499</v>
      </c>
      <c r="K3340" s="602" t="s">
        <v>498</v>
      </c>
      <c r="L3340" s="602" t="s">
        <v>498</v>
      </c>
      <c r="M3340" s="602" t="s">
        <v>499</v>
      </c>
      <c r="N3340" s="602" t="s">
        <v>498</v>
      </c>
      <c r="O3340" s="602" t="s">
        <v>498</v>
      </c>
      <c r="P3340" s="602" t="s">
        <v>498</v>
      </c>
      <c r="Q3340" s="602" t="s">
        <v>498</v>
      </c>
      <c r="R3340" s="602" t="s">
        <v>498</v>
      </c>
      <c r="S3340" s="602" t="s">
        <v>498</v>
      </c>
    </row>
    <row r="3341" spans="1:19" s="602" customFormat="1">
      <c r="A3341" s="602">
        <v>425181</v>
      </c>
      <c r="B3341" s="602" t="s">
        <v>5841</v>
      </c>
      <c r="C3341" s="602" t="s">
        <v>499</v>
      </c>
      <c r="D3341" s="602" t="s">
        <v>499</v>
      </c>
      <c r="E3341" s="602" t="s">
        <v>499</v>
      </c>
      <c r="F3341" s="602" t="s">
        <v>499</v>
      </c>
      <c r="G3341" s="602" t="s">
        <v>499</v>
      </c>
      <c r="H3341" s="602" t="s">
        <v>499</v>
      </c>
      <c r="I3341" s="602" t="s">
        <v>499</v>
      </c>
      <c r="J3341" s="602" t="s">
        <v>499</v>
      </c>
      <c r="K3341" s="602" t="s">
        <v>498</v>
      </c>
      <c r="L3341" s="602" t="s">
        <v>499</v>
      </c>
      <c r="M3341" s="602" t="s">
        <v>499</v>
      </c>
      <c r="N3341" s="602" t="s">
        <v>498</v>
      </c>
      <c r="O3341" s="602" t="s">
        <v>498</v>
      </c>
      <c r="P3341" s="602" t="s">
        <v>498</v>
      </c>
      <c r="Q3341" s="602" t="s">
        <v>498</v>
      </c>
      <c r="R3341" s="602" t="s">
        <v>498</v>
      </c>
      <c r="S3341" s="602" t="s">
        <v>498</v>
      </c>
    </row>
    <row r="3342" spans="1:19" s="602" customFormat="1">
      <c r="A3342" s="602">
        <v>425182</v>
      </c>
      <c r="B3342" s="602" t="s">
        <v>5841</v>
      </c>
      <c r="C3342" s="602" t="s">
        <v>499</v>
      </c>
      <c r="D3342" s="602" t="s">
        <v>499</v>
      </c>
      <c r="E3342" s="602" t="s">
        <v>497</v>
      </c>
      <c r="F3342" s="602" t="s">
        <v>499</v>
      </c>
      <c r="G3342" s="602" t="s">
        <v>497</v>
      </c>
      <c r="H3342" s="602" t="s">
        <v>499</v>
      </c>
      <c r="I3342" s="602" t="s">
        <v>499</v>
      </c>
      <c r="J3342" s="602" t="s">
        <v>499</v>
      </c>
      <c r="K3342" s="602" t="s">
        <v>498</v>
      </c>
      <c r="L3342" s="602" t="s">
        <v>499</v>
      </c>
      <c r="M3342" s="602" t="s">
        <v>499</v>
      </c>
      <c r="N3342" s="602" t="s">
        <v>498</v>
      </c>
      <c r="O3342" s="602" t="s">
        <v>498</v>
      </c>
      <c r="P3342" s="602" t="s">
        <v>498</v>
      </c>
      <c r="Q3342" s="602" t="s">
        <v>498</v>
      </c>
      <c r="R3342" s="602" t="s">
        <v>498</v>
      </c>
      <c r="S3342" s="602" t="s">
        <v>498</v>
      </c>
    </row>
    <row r="3343" spans="1:19" s="602" customFormat="1">
      <c r="A3343" s="602">
        <v>425190</v>
      </c>
      <c r="B3343" s="602" t="s">
        <v>5841</v>
      </c>
      <c r="C3343" s="602" t="s">
        <v>499</v>
      </c>
      <c r="D3343" s="602" t="s">
        <v>499</v>
      </c>
      <c r="E3343" s="602" t="s">
        <v>499</v>
      </c>
      <c r="F3343" s="602" t="s">
        <v>499</v>
      </c>
      <c r="G3343" s="602" t="s">
        <v>499</v>
      </c>
      <c r="H3343" s="602" t="s">
        <v>499</v>
      </c>
      <c r="I3343" s="602" t="s">
        <v>499</v>
      </c>
      <c r="J3343" s="602" t="s">
        <v>499</v>
      </c>
      <c r="K3343" s="602" t="s">
        <v>499</v>
      </c>
      <c r="L3343" s="602" t="s">
        <v>499</v>
      </c>
      <c r="M3343" s="602" t="s">
        <v>499</v>
      </c>
      <c r="N3343" s="602" t="s">
        <v>498</v>
      </c>
      <c r="O3343" s="602" t="s">
        <v>498</v>
      </c>
      <c r="P3343" s="602" t="s">
        <v>498</v>
      </c>
      <c r="Q3343" s="602" t="s">
        <v>498</v>
      </c>
      <c r="R3343" s="602" t="s">
        <v>498</v>
      </c>
      <c r="S3343" s="602" t="s">
        <v>498</v>
      </c>
    </row>
    <row r="3344" spans="1:19" s="602" customFormat="1">
      <c r="A3344" s="602">
        <v>425233</v>
      </c>
      <c r="B3344" s="602" t="s">
        <v>5841</v>
      </c>
      <c r="C3344" s="602" t="s">
        <v>499</v>
      </c>
      <c r="D3344" s="602" t="s">
        <v>499</v>
      </c>
      <c r="E3344" s="602" t="s">
        <v>499</v>
      </c>
      <c r="F3344" s="602" t="s">
        <v>499</v>
      </c>
      <c r="G3344" s="602" t="s">
        <v>498</v>
      </c>
      <c r="H3344" s="602" t="s">
        <v>498</v>
      </c>
      <c r="I3344" s="602" t="s">
        <v>499</v>
      </c>
      <c r="J3344" s="602" t="s">
        <v>499</v>
      </c>
      <c r="K3344" s="602" t="s">
        <v>498</v>
      </c>
      <c r="L3344" s="602" t="s">
        <v>498</v>
      </c>
      <c r="M3344" s="602" t="s">
        <v>499</v>
      </c>
      <c r="N3344" s="602" t="s">
        <v>498</v>
      </c>
      <c r="O3344" s="602" t="s">
        <v>498</v>
      </c>
      <c r="P3344" s="602" t="s">
        <v>498</v>
      </c>
      <c r="Q3344" s="602" t="s">
        <v>498</v>
      </c>
      <c r="R3344" s="602" t="s">
        <v>498</v>
      </c>
      <c r="S3344" s="602" t="s">
        <v>498</v>
      </c>
    </row>
    <row r="3345" spans="1:19" s="602" customFormat="1">
      <c r="A3345" s="602">
        <v>425243</v>
      </c>
      <c r="B3345" s="602" t="s">
        <v>5841</v>
      </c>
      <c r="C3345" s="602" t="s">
        <v>499</v>
      </c>
      <c r="D3345" s="602" t="s">
        <v>499</v>
      </c>
      <c r="E3345" s="602" t="s">
        <v>499</v>
      </c>
      <c r="F3345" s="602" t="s">
        <v>499</v>
      </c>
      <c r="G3345" s="602" t="s">
        <v>499</v>
      </c>
      <c r="H3345" s="602" t="s">
        <v>499</v>
      </c>
      <c r="I3345" s="602" t="s">
        <v>498</v>
      </c>
      <c r="J3345" s="602" t="s">
        <v>499</v>
      </c>
      <c r="K3345" s="602" t="s">
        <v>499</v>
      </c>
      <c r="L3345" s="602" t="s">
        <v>499</v>
      </c>
      <c r="M3345" s="602" t="s">
        <v>499</v>
      </c>
      <c r="N3345" s="602" t="s">
        <v>498</v>
      </c>
      <c r="O3345" s="602" t="s">
        <v>498</v>
      </c>
      <c r="P3345" s="602" t="s">
        <v>498</v>
      </c>
      <c r="Q3345" s="602" t="s">
        <v>498</v>
      </c>
      <c r="R3345" s="602" t="s">
        <v>498</v>
      </c>
      <c r="S3345" s="602" t="s">
        <v>498</v>
      </c>
    </row>
    <row r="3346" spans="1:19" s="602" customFormat="1">
      <c r="A3346" s="602">
        <v>423636</v>
      </c>
      <c r="B3346" s="602" t="s">
        <v>5841</v>
      </c>
      <c r="C3346" s="602" t="s">
        <v>499</v>
      </c>
      <c r="D3346" s="602" t="s">
        <v>499</v>
      </c>
      <c r="E3346" s="602" t="s">
        <v>497</v>
      </c>
      <c r="F3346" s="602" t="s">
        <v>499</v>
      </c>
      <c r="G3346" s="602" t="s">
        <v>499</v>
      </c>
      <c r="H3346" s="602" t="s">
        <v>497</v>
      </c>
      <c r="I3346" s="602" t="s">
        <v>497</v>
      </c>
      <c r="J3346" s="602" t="s">
        <v>497</v>
      </c>
      <c r="K3346" s="602" t="s">
        <v>497</v>
      </c>
      <c r="L3346" s="602" t="s">
        <v>498</v>
      </c>
      <c r="M3346" s="602" t="s">
        <v>497</v>
      </c>
      <c r="N3346" s="602" t="s">
        <v>498</v>
      </c>
      <c r="O3346" s="602" t="s">
        <v>498</v>
      </c>
      <c r="P3346" s="602" t="s">
        <v>498</v>
      </c>
      <c r="Q3346" s="602" t="s">
        <v>498</v>
      </c>
      <c r="R3346" s="602" t="s">
        <v>498</v>
      </c>
      <c r="S3346" s="602" t="s">
        <v>498</v>
      </c>
    </row>
    <row r="3347" spans="1:19" s="602" customFormat="1">
      <c r="A3347" s="602">
        <v>425253</v>
      </c>
      <c r="B3347" s="602" t="s">
        <v>5841</v>
      </c>
      <c r="C3347" s="602" t="s">
        <v>499</v>
      </c>
      <c r="D3347" s="602" t="s">
        <v>499</v>
      </c>
      <c r="E3347" s="602" t="s">
        <v>499</v>
      </c>
      <c r="F3347" s="602" t="s">
        <v>499</v>
      </c>
      <c r="G3347" s="602" t="s">
        <v>499</v>
      </c>
      <c r="H3347" s="602" t="s">
        <v>499</v>
      </c>
      <c r="I3347" s="602" t="s">
        <v>499</v>
      </c>
      <c r="J3347" s="602" t="s">
        <v>499</v>
      </c>
      <c r="K3347" s="602" t="s">
        <v>499</v>
      </c>
      <c r="L3347" s="602" t="s">
        <v>499</v>
      </c>
      <c r="M3347" s="602" t="s">
        <v>499</v>
      </c>
      <c r="N3347" s="602" t="s">
        <v>498</v>
      </c>
      <c r="O3347" s="602" t="s">
        <v>498</v>
      </c>
      <c r="P3347" s="602" t="s">
        <v>498</v>
      </c>
      <c r="Q3347" s="602" t="s">
        <v>498</v>
      </c>
      <c r="R3347" s="602" t="s">
        <v>498</v>
      </c>
      <c r="S3347" s="602" t="s">
        <v>498</v>
      </c>
    </row>
    <row r="3348" spans="1:19" s="602" customFormat="1">
      <c r="A3348" s="602">
        <v>425255</v>
      </c>
      <c r="B3348" s="602" t="s">
        <v>5841</v>
      </c>
      <c r="C3348" s="602" t="s">
        <v>499</v>
      </c>
      <c r="D3348" s="602" t="s">
        <v>499</v>
      </c>
      <c r="E3348" s="602" t="s">
        <v>499</v>
      </c>
      <c r="F3348" s="602" t="s">
        <v>499</v>
      </c>
      <c r="G3348" s="602" t="s">
        <v>499</v>
      </c>
      <c r="H3348" s="602" t="s">
        <v>499</v>
      </c>
      <c r="I3348" s="602" t="s">
        <v>499</v>
      </c>
      <c r="J3348" s="602" t="s">
        <v>499</v>
      </c>
      <c r="K3348" s="602" t="s">
        <v>499</v>
      </c>
      <c r="L3348" s="602" t="s">
        <v>499</v>
      </c>
      <c r="M3348" s="602" t="s">
        <v>499</v>
      </c>
      <c r="N3348" s="602" t="s">
        <v>498</v>
      </c>
      <c r="O3348" s="602" t="s">
        <v>498</v>
      </c>
      <c r="P3348" s="602" t="s">
        <v>498</v>
      </c>
      <c r="Q3348" s="602" t="s">
        <v>498</v>
      </c>
      <c r="R3348" s="602" t="s">
        <v>498</v>
      </c>
      <c r="S3348" s="602" t="s">
        <v>498</v>
      </c>
    </row>
    <row r="3349" spans="1:19" s="602" customFormat="1">
      <c r="A3349" s="602">
        <v>425271</v>
      </c>
      <c r="B3349" s="602" t="s">
        <v>5841</v>
      </c>
      <c r="C3349" s="602" t="s">
        <v>499</v>
      </c>
      <c r="D3349" s="602" t="s">
        <v>499</v>
      </c>
      <c r="E3349" s="602" t="s">
        <v>497</v>
      </c>
      <c r="F3349" s="602" t="s">
        <v>499</v>
      </c>
      <c r="G3349" s="602" t="s">
        <v>499</v>
      </c>
      <c r="H3349" s="602" t="s">
        <v>497</v>
      </c>
      <c r="I3349" s="602" t="s">
        <v>498</v>
      </c>
      <c r="J3349" s="602" t="s">
        <v>499</v>
      </c>
      <c r="K3349" s="602" t="s">
        <v>499</v>
      </c>
      <c r="L3349" s="602" t="s">
        <v>499</v>
      </c>
      <c r="M3349" s="602" t="s">
        <v>499</v>
      </c>
      <c r="N3349" s="602" t="s">
        <v>498</v>
      </c>
      <c r="O3349" s="602" t="s">
        <v>498</v>
      </c>
      <c r="P3349" s="602" t="s">
        <v>498</v>
      </c>
      <c r="Q3349" s="602" t="s">
        <v>498</v>
      </c>
      <c r="R3349" s="602" t="s">
        <v>498</v>
      </c>
      <c r="S3349" s="602" t="s">
        <v>498</v>
      </c>
    </row>
    <row r="3350" spans="1:19" s="602" customFormat="1">
      <c r="A3350" s="602">
        <v>425275</v>
      </c>
      <c r="B3350" s="602" t="s">
        <v>5841</v>
      </c>
      <c r="C3350" s="602" t="s">
        <v>499</v>
      </c>
      <c r="D3350" s="602" t="s">
        <v>499</v>
      </c>
      <c r="E3350" s="602" t="s">
        <v>497</v>
      </c>
      <c r="F3350" s="602" t="s">
        <v>497</v>
      </c>
      <c r="G3350" s="602" t="s">
        <v>499</v>
      </c>
      <c r="H3350" s="602" t="s">
        <v>499</v>
      </c>
      <c r="I3350" s="602" t="s">
        <v>499</v>
      </c>
      <c r="J3350" s="602" t="s">
        <v>499</v>
      </c>
      <c r="K3350" s="602" t="s">
        <v>499</v>
      </c>
      <c r="L3350" s="602" t="s">
        <v>499</v>
      </c>
      <c r="M3350" s="602" t="s">
        <v>499</v>
      </c>
      <c r="N3350" s="602" t="s">
        <v>498</v>
      </c>
      <c r="O3350" s="602" t="s">
        <v>498</v>
      </c>
      <c r="P3350" s="602" t="s">
        <v>498</v>
      </c>
      <c r="Q3350" s="602" t="s">
        <v>498</v>
      </c>
      <c r="R3350" s="602" t="s">
        <v>498</v>
      </c>
      <c r="S3350" s="602" t="s">
        <v>498</v>
      </c>
    </row>
    <row r="3351" spans="1:19" s="602" customFormat="1">
      <c r="A3351" s="602">
        <v>425297</v>
      </c>
      <c r="B3351" s="602" t="s">
        <v>5841</v>
      </c>
      <c r="C3351" s="602" t="s">
        <v>499</v>
      </c>
      <c r="D3351" s="602" t="s">
        <v>499</v>
      </c>
      <c r="E3351" s="602" t="s">
        <v>497</v>
      </c>
      <c r="F3351" s="602" t="s">
        <v>497</v>
      </c>
      <c r="G3351" s="602" t="s">
        <v>499</v>
      </c>
      <c r="H3351" s="602" t="s">
        <v>497</v>
      </c>
      <c r="I3351" s="602" t="s">
        <v>499</v>
      </c>
      <c r="J3351" s="602" t="s">
        <v>499</v>
      </c>
      <c r="K3351" s="602" t="s">
        <v>499</v>
      </c>
      <c r="L3351" s="602" t="s">
        <v>498</v>
      </c>
      <c r="M3351" s="602" t="s">
        <v>499</v>
      </c>
      <c r="N3351" s="602" t="s">
        <v>498</v>
      </c>
      <c r="O3351" s="602" t="s">
        <v>498</v>
      </c>
      <c r="P3351" s="602" t="s">
        <v>498</v>
      </c>
      <c r="Q3351" s="602" t="s">
        <v>498</v>
      </c>
      <c r="R3351" s="602" t="s">
        <v>498</v>
      </c>
      <c r="S3351" s="602" t="s">
        <v>498</v>
      </c>
    </row>
    <row r="3352" spans="1:19" s="602" customFormat="1">
      <c r="A3352" s="602">
        <v>425302</v>
      </c>
      <c r="B3352" s="602" t="s">
        <v>5841</v>
      </c>
      <c r="C3352" s="602" t="s">
        <v>499</v>
      </c>
      <c r="D3352" s="602" t="s">
        <v>499</v>
      </c>
      <c r="E3352" s="602" t="s">
        <v>497</v>
      </c>
      <c r="F3352" s="602" t="s">
        <v>499</v>
      </c>
      <c r="G3352" s="602" t="s">
        <v>497</v>
      </c>
      <c r="H3352" s="602" t="s">
        <v>497</v>
      </c>
      <c r="I3352" s="602" t="s">
        <v>499</v>
      </c>
      <c r="J3352" s="602" t="s">
        <v>499</v>
      </c>
      <c r="K3352" s="602" t="s">
        <v>499</v>
      </c>
      <c r="L3352" s="602" t="s">
        <v>499</v>
      </c>
      <c r="M3352" s="602" t="s">
        <v>499</v>
      </c>
      <c r="N3352" s="602" t="s">
        <v>498</v>
      </c>
      <c r="O3352" s="602" t="s">
        <v>498</v>
      </c>
      <c r="P3352" s="602" t="s">
        <v>498</v>
      </c>
      <c r="Q3352" s="602" t="s">
        <v>498</v>
      </c>
      <c r="R3352" s="602" t="s">
        <v>498</v>
      </c>
      <c r="S3352" s="602" t="s">
        <v>498</v>
      </c>
    </row>
    <row r="3353" spans="1:19" s="602" customFormat="1">
      <c r="A3353" s="602">
        <v>425314</v>
      </c>
      <c r="B3353" s="602" t="s">
        <v>5841</v>
      </c>
      <c r="C3353" s="602" t="s">
        <v>499</v>
      </c>
      <c r="D3353" s="602" t="s">
        <v>499</v>
      </c>
      <c r="E3353" s="602" t="s">
        <v>499</v>
      </c>
      <c r="F3353" s="602" t="s">
        <v>497</v>
      </c>
      <c r="G3353" s="602" t="s">
        <v>498</v>
      </c>
      <c r="H3353" s="602" t="s">
        <v>499</v>
      </c>
      <c r="I3353" s="602" t="s">
        <v>499</v>
      </c>
      <c r="J3353" s="602" t="s">
        <v>498</v>
      </c>
      <c r="K3353" s="602" t="s">
        <v>499</v>
      </c>
      <c r="L3353" s="602" t="s">
        <v>499</v>
      </c>
      <c r="M3353" s="602" t="s">
        <v>498</v>
      </c>
      <c r="N3353" s="602" t="s">
        <v>498</v>
      </c>
      <c r="O3353" s="602" t="s">
        <v>498</v>
      </c>
      <c r="P3353" s="602" t="s">
        <v>498</v>
      </c>
      <c r="Q3353" s="602" t="s">
        <v>498</v>
      </c>
      <c r="R3353" s="602" t="s">
        <v>498</v>
      </c>
      <c r="S3353" s="602" t="s">
        <v>498</v>
      </c>
    </row>
    <row r="3354" spans="1:19" s="602" customFormat="1">
      <c r="A3354" s="602">
        <v>423833</v>
      </c>
      <c r="B3354" s="602" t="s">
        <v>5841</v>
      </c>
      <c r="C3354" s="602" t="s">
        <v>499</v>
      </c>
      <c r="D3354" s="602" t="s">
        <v>499</v>
      </c>
      <c r="E3354" s="602" t="s">
        <v>497</v>
      </c>
      <c r="F3354" s="602" t="s">
        <v>499</v>
      </c>
      <c r="G3354" s="602" t="s">
        <v>497</v>
      </c>
      <c r="H3354" s="602" t="s">
        <v>499</v>
      </c>
      <c r="I3354" s="602" t="s">
        <v>497</v>
      </c>
      <c r="J3354" s="602" t="s">
        <v>499</v>
      </c>
      <c r="K3354" s="602" t="s">
        <v>499</v>
      </c>
      <c r="L3354" s="602" t="s">
        <v>498</v>
      </c>
      <c r="M3354" s="602" t="s">
        <v>499</v>
      </c>
      <c r="N3354" s="602" t="s">
        <v>498</v>
      </c>
      <c r="O3354" s="602" t="s">
        <v>498</v>
      </c>
      <c r="P3354" s="602" t="s">
        <v>498</v>
      </c>
      <c r="Q3354" s="602" t="s">
        <v>498</v>
      </c>
      <c r="R3354" s="602" t="s">
        <v>498</v>
      </c>
      <c r="S3354" s="602" t="s">
        <v>498</v>
      </c>
    </row>
    <row r="3355" spans="1:19" s="602" customFormat="1">
      <c r="A3355" s="602">
        <v>425383</v>
      </c>
      <c r="B3355" s="602" t="s">
        <v>5841</v>
      </c>
      <c r="C3355" s="602" t="s">
        <v>499</v>
      </c>
      <c r="D3355" s="602" t="s">
        <v>499</v>
      </c>
      <c r="E3355" s="602" t="s">
        <v>499</v>
      </c>
      <c r="F3355" s="602" t="s">
        <v>497</v>
      </c>
      <c r="G3355" s="602" t="s">
        <v>499</v>
      </c>
      <c r="H3355" s="602" t="s">
        <v>499</v>
      </c>
      <c r="I3355" s="602" t="s">
        <v>499</v>
      </c>
      <c r="J3355" s="602" t="s">
        <v>499</v>
      </c>
      <c r="K3355" s="602" t="s">
        <v>499</v>
      </c>
      <c r="L3355" s="602" t="s">
        <v>499</v>
      </c>
      <c r="M3355" s="602" t="s">
        <v>499</v>
      </c>
      <c r="N3355" s="602" t="s">
        <v>498</v>
      </c>
      <c r="O3355" s="602" t="s">
        <v>498</v>
      </c>
      <c r="P3355" s="602" t="s">
        <v>498</v>
      </c>
      <c r="Q3355" s="602" t="s">
        <v>498</v>
      </c>
      <c r="R3355" s="602" t="s">
        <v>498</v>
      </c>
      <c r="S3355" s="602" t="s">
        <v>498</v>
      </c>
    </row>
    <row r="3356" spans="1:19" s="602" customFormat="1">
      <c r="A3356" s="602">
        <v>425400</v>
      </c>
      <c r="B3356" s="602" t="s">
        <v>5841</v>
      </c>
      <c r="C3356" s="602" t="s">
        <v>499</v>
      </c>
      <c r="D3356" s="602" t="s">
        <v>499</v>
      </c>
      <c r="E3356" s="602" t="s">
        <v>499</v>
      </c>
      <c r="F3356" s="602" t="s">
        <v>499</v>
      </c>
      <c r="G3356" s="602" t="s">
        <v>499</v>
      </c>
      <c r="H3356" s="602" t="s">
        <v>499</v>
      </c>
      <c r="I3356" s="602" t="s">
        <v>499</v>
      </c>
      <c r="J3356" s="602" t="s">
        <v>499</v>
      </c>
      <c r="K3356" s="602" t="s">
        <v>499</v>
      </c>
      <c r="L3356" s="602" t="s">
        <v>499</v>
      </c>
      <c r="M3356" s="602" t="s">
        <v>499</v>
      </c>
      <c r="N3356" s="602" t="s">
        <v>498</v>
      </c>
      <c r="O3356" s="602" t="s">
        <v>498</v>
      </c>
      <c r="P3356" s="602" t="s">
        <v>498</v>
      </c>
      <c r="Q3356" s="602" t="s">
        <v>498</v>
      </c>
      <c r="R3356" s="602" t="s">
        <v>498</v>
      </c>
      <c r="S3356" s="602" t="s">
        <v>498</v>
      </c>
    </row>
    <row r="3357" spans="1:19" s="602" customFormat="1">
      <c r="A3357" s="602">
        <v>425406</v>
      </c>
      <c r="B3357" s="602" t="s">
        <v>5841</v>
      </c>
      <c r="C3357" s="602" t="s">
        <v>499</v>
      </c>
      <c r="D3357" s="602" t="s">
        <v>499</v>
      </c>
      <c r="E3357" s="602" t="s">
        <v>499</v>
      </c>
      <c r="F3357" s="602" t="s">
        <v>497</v>
      </c>
      <c r="G3357" s="602" t="s">
        <v>499</v>
      </c>
      <c r="H3357" s="602" t="s">
        <v>499</v>
      </c>
      <c r="I3357" s="602" t="s">
        <v>499</v>
      </c>
      <c r="J3357" s="602" t="s">
        <v>499</v>
      </c>
      <c r="K3357" s="602" t="s">
        <v>499</v>
      </c>
      <c r="L3357" s="602" t="s">
        <v>499</v>
      </c>
      <c r="M3357" s="602" t="s">
        <v>499</v>
      </c>
      <c r="N3357" s="602" t="s">
        <v>498</v>
      </c>
      <c r="O3357" s="602" t="s">
        <v>498</v>
      </c>
      <c r="P3357" s="602" t="s">
        <v>498</v>
      </c>
      <c r="Q3357" s="602" t="s">
        <v>498</v>
      </c>
      <c r="R3357" s="602" t="s">
        <v>498</v>
      </c>
      <c r="S3357" s="602" t="s">
        <v>498</v>
      </c>
    </row>
    <row r="3358" spans="1:19" s="602" customFormat="1">
      <c r="A3358" s="602">
        <v>425369</v>
      </c>
      <c r="B3358" s="602" t="s">
        <v>5841</v>
      </c>
      <c r="C3358" s="602" t="s">
        <v>499</v>
      </c>
      <c r="D3358" s="602" t="s">
        <v>499</v>
      </c>
      <c r="E3358" s="602" t="s">
        <v>499</v>
      </c>
      <c r="F3358" s="602" t="s">
        <v>497</v>
      </c>
      <c r="G3358" s="602" t="s">
        <v>499</v>
      </c>
      <c r="H3358" s="602" t="s">
        <v>499</v>
      </c>
      <c r="I3358" s="602" t="s">
        <v>499</v>
      </c>
      <c r="J3358" s="602" t="s">
        <v>499</v>
      </c>
      <c r="K3358" s="602" t="s">
        <v>499</v>
      </c>
      <c r="L3358" s="602" t="s">
        <v>499</v>
      </c>
      <c r="M3358" s="602" t="s">
        <v>499</v>
      </c>
      <c r="N3358" s="602" t="s">
        <v>498</v>
      </c>
      <c r="O3358" s="602" t="s">
        <v>498</v>
      </c>
      <c r="P3358" s="602" t="s">
        <v>498</v>
      </c>
      <c r="Q3358" s="602" t="s">
        <v>498</v>
      </c>
      <c r="R3358" s="602" t="s">
        <v>498</v>
      </c>
      <c r="S3358" s="602" t="s">
        <v>498</v>
      </c>
    </row>
    <row r="3359" spans="1:19" s="602" customFormat="1">
      <c r="A3359" s="602">
        <v>425414</v>
      </c>
      <c r="B3359" s="602" t="s">
        <v>5841</v>
      </c>
      <c r="C3359" s="602" t="s">
        <v>499</v>
      </c>
      <c r="D3359" s="602" t="s">
        <v>499</v>
      </c>
      <c r="E3359" s="602" t="s">
        <v>499</v>
      </c>
      <c r="F3359" s="602" t="s">
        <v>499</v>
      </c>
      <c r="G3359" s="602" t="s">
        <v>499</v>
      </c>
      <c r="H3359" s="602" t="s">
        <v>499</v>
      </c>
      <c r="I3359" s="602" t="s">
        <v>499</v>
      </c>
      <c r="J3359" s="602" t="s">
        <v>499</v>
      </c>
      <c r="K3359" s="602" t="s">
        <v>499</v>
      </c>
      <c r="L3359" s="602" t="s">
        <v>499</v>
      </c>
      <c r="M3359" s="602" t="s">
        <v>499</v>
      </c>
      <c r="N3359" s="602" t="s">
        <v>498</v>
      </c>
      <c r="O3359" s="602" t="s">
        <v>498</v>
      </c>
      <c r="P3359" s="602" t="s">
        <v>498</v>
      </c>
      <c r="Q3359" s="602" t="s">
        <v>498</v>
      </c>
      <c r="R3359" s="602" t="s">
        <v>498</v>
      </c>
      <c r="S3359" s="602" t="s">
        <v>498</v>
      </c>
    </row>
    <row r="3360" spans="1:19" s="602" customFormat="1">
      <c r="A3360" s="602">
        <v>425450</v>
      </c>
      <c r="B3360" s="602" t="s">
        <v>5841</v>
      </c>
      <c r="C3360" s="602" t="s">
        <v>499</v>
      </c>
      <c r="D3360" s="602" t="s">
        <v>499</v>
      </c>
      <c r="E3360" s="602" t="s">
        <v>499</v>
      </c>
      <c r="F3360" s="602" t="s">
        <v>499</v>
      </c>
      <c r="G3360" s="602" t="s">
        <v>497</v>
      </c>
      <c r="H3360" s="602" t="s">
        <v>499</v>
      </c>
      <c r="I3360" s="602" t="s">
        <v>499</v>
      </c>
      <c r="J3360" s="602" t="s">
        <v>499</v>
      </c>
      <c r="K3360" s="602" t="s">
        <v>499</v>
      </c>
      <c r="L3360" s="602" t="s">
        <v>499</v>
      </c>
      <c r="M3360" s="602" t="s">
        <v>499</v>
      </c>
      <c r="N3360" s="602" t="s">
        <v>498</v>
      </c>
      <c r="O3360" s="602" t="s">
        <v>498</v>
      </c>
      <c r="P3360" s="602" t="s">
        <v>498</v>
      </c>
      <c r="Q3360" s="602" t="s">
        <v>498</v>
      </c>
      <c r="R3360" s="602" t="s">
        <v>498</v>
      </c>
      <c r="S3360" s="602" t="s">
        <v>498</v>
      </c>
    </row>
    <row r="3361" spans="1:19" s="602" customFormat="1">
      <c r="A3361" s="602">
        <v>425473</v>
      </c>
      <c r="B3361" s="602" t="s">
        <v>5841</v>
      </c>
      <c r="C3361" s="602" t="s">
        <v>499</v>
      </c>
      <c r="D3361" s="602" t="s">
        <v>499</v>
      </c>
      <c r="E3361" s="602" t="s">
        <v>499</v>
      </c>
      <c r="F3361" s="602" t="s">
        <v>499</v>
      </c>
      <c r="G3361" s="602" t="s">
        <v>499</v>
      </c>
      <c r="H3361" s="602" t="s">
        <v>499</v>
      </c>
      <c r="I3361" s="602" t="s">
        <v>499</v>
      </c>
      <c r="J3361" s="602" t="s">
        <v>499</v>
      </c>
      <c r="K3361" s="602" t="s">
        <v>499</v>
      </c>
      <c r="L3361" s="602" t="s">
        <v>498</v>
      </c>
      <c r="M3361" s="602" t="s">
        <v>499</v>
      </c>
      <c r="N3361" s="602" t="s">
        <v>498</v>
      </c>
      <c r="O3361" s="602" t="s">
        <v>498</v>
      </c>
      <c r="P3361" s="602" t="s">
        <v>498</v>
      </c>
      <c r="Q3361" s="602" t="s">
        <v>498</v>
      </c>
      <c r="R3361" s="602" t="s">
        <v>498</v>
      </c>
      <c r="S3361" s="602" t="s">
        <v>498</v>
      </c>
    </row>
    <row r="3362" spans="1:19" s="602" customFormat="1">
      <c r="A3362" s="602">
        <v>423999</v>
      </c>
      <c r="B3362" s="602" t="s">
        <v>5841</v>
      </c>
      <c r="C3362" s="602" t="s">
        <v>499</v>
      </c>
      <c r="D3362" s="602" t="s">
        <v>499</v>
      </c>
      <c r="E3362" s="602" t="s">
        <v>499</v>
      </c>
      <c r="F3362" s="602" t="s">
        <v>499</v>
      </c>
      <c r="G3362" s="602" t="s">
        <v>497</v>
      </c>
      <c r="H3362" s="602" t="s">
        <v>497</v>
      </c>
      <c r="I3362" s="602" t="s">
        <v>499</v>
      </c>
      <c r="J3362" s="602" t="s">
        <v>497</v>
      </c>
      <c r="K3362" s="602" t="s">
        <v>497</v>
      </c>
      <c r="L3362" s="602" t="s">
        <v>498</v>
      </c>
      <c r="M3362" s="602" t="s">
        <v>499</v>
      </c>
      <c r="N3362" s="602" t="s">
        <v>498</v>
      </c>
      <c r="O3362" s="602" t="s">
        <v>498</v>
      </c>
      <c r="P3362" s="602" t="s">
        <v>498</v>
      </c>
      <c r="Q3362" s="602" t="s">
        <v>498</v>
      </c>
      <c r="R3362" s="602" t="s">
        <v>498</v>
      </c>
      <c r="S3362" s="602" t="s">
        <v>498</v>
      </c>
    </row>
    <row r="3363" spans="1:19" s="602" customFormat="1">
      <c r="A3363" s="602">
        <v>425491</v>
      </c>
      <c r="B3363" s="602" t="s">
        <v>5841</v>
      </c>
      <c r="C3363" s="602" t="s">
        <v>499</v>
      </c>
      <c r="D3363" s="602" t="s">
        <v>499</v>
      </c>
      <c r="E3363" s="602" t="s">
        <v>499</v>
      </c>
      <c r="F3363" s="602" t="s">
        <v>497</v>
      </c>
      <c r="G3363" s="602" t="s">
        <v>499</v>
      </c>
      <c r="H3363" s="602" t="s">
        <v>499</v>
      </c>
      <c r="I3363" s="602" t="s">
        <v>499</v>
      </c>
      <c r="J3363" s="602" t="s">
        <v>499</v>
      </c>
      <c r="K3363" s="602" t="s">
        <v>498</v>
      </c>
      <c r="L3363" s="602" t="s">
        <v>498</v>
      </c>
      <c r="M3363" s="602" t="s">
        <v>499</v>
      </c>
      <c r="N3363" s="602" t="s">
        <v>498</v>
      </c>
      <c r="O3363" s="602" t="s">
        <v>498</v>
      </c>
      <c r="P3363" s="602" t="s">
        <v>498</v>
      </c>
      <c r="Q3363" s="602" t="s">
        <v>498</v>
      </c>
      <c r="R3363" s="602" t="s">
        <v>498</v>
      </c>
      <c r="S3363" s="602" t="s">
        <v>498</v>
      </c>
    </row>
    <row r="3364" spans="1:19" s="602" customFormat="1">
      <c r="A3364" s="602">
        <v>425496</v>
      </c>
      <c r="B3364" s="602" t="s">
        <v>5841</v>
      </c>
      <c r="C3364" s="602" t="s">
        <v>499</v>
      </c>
      <c r="D3364" s="602" t="s">
        <v>499</v>
      </c>
      <c r="E3364" s="602" t="s">
        <v>499</v>
      </c>
      <c r="F3364" s="602" t="s">
        <v>499</v>
      </c>
      <c r="G3364" s="602" t="s">
        <v>499</v>
      </c>
      <c r="H3364" s="602" t="s">
        <v>499</v>
      </c>
      <c r="I3364" s="602" t="s">
        <v>498</v>
      </c>
      <c r="J3364" s="602" t="s">
        <v>498</v>
      </c>
      <c r="K3364" s="602" t="s">
        <v>499</v>
      </c>
      <c r="L3364" s="602" t="s">
        <v>499</v>
      </c>
      <c r="M3364" s="602" t="s">
        <v>499</v>
      </c>
      <c r="N3364" s="602" t="s">
        <v>498</v>
      </c>
      <c r="O3364" s="602" t="s">
        <v>498</v>
      </c>
      <c r="P3364" s="602" t="s">
        <v>498</v>
      </c>
      <c r="Q3364" s="602" t="s">
        <v>498</v>
      </c>
      <c r="R3364" s="602" t="s">
        <v>498</v>
      </c>
      <c r="S3364" s="602" t="s">
        <v>498</v>
      </c>
    </row>
    <row r="3365" spans="1:19" s="602" customFormat="1">
      <c r="A3365" s="602">
        <v>425498</v>
      </c>
      <c r="B3365" s="602" t="s">
        <v>5841</v>
      </c>
      <c r="C3365" s="602" t="s">
        <v>499</v>
      </c>
      <c r="D3365" s="602" t="s">
        <v>499</v>
      </c>
      <c r="E3365" s="602" t="s">
        <v>499</v>
      </c>
      <c r="F3365" s="602" t="s">
        <v>499</v>
      </c>
      <c r="G3365" s="602" t="s">
        <v>499</v>
      </c>
      <c r="H3365" s="602" t="s">
        <v>499</v>
      </c>
      <c r="I3365" s="602" t="s">
        <v>499</v>
      </c>
      <c r="J3365" s="602" t="s">
        <v>499</v>
      </c>
      <c r="K3365" s="602" t="s">
        <v>499</v>
      </c>
      <c r="L3365" s="602" t="s">
        <v>499</v>
      </c>
      <c r="M3365" s="602" t="s">
        <v>499</v>
      </c>
      <c r="N3365" s="602" t="s">
        <v>498</v>
      </c>
      <c r="O3365" s="602" t="s">
        <v>498</v>
      </c>
      <c r="P3365" s="602" t="s">
        <v>498</v>
      </c>
      <c r="Q3365" s="602" t="s">
        <v>498</v>
      </c>
      <c r="R3365" s="602" t="s">
        <v>498</v>
      </c>
      <c r="S3365" s="602" t="s">
        <v>498</v>
      </c>
    </row>
    <row r="3366" spans="1:19" s="602" customFormat="1">
      <c r="A3366" s="602">
        <v>424010</v>
      </c>
      <c r="B3366" s="602" t="s">
        <v>5841</v>
      </c>
      <c r="C3366" s="602" t="s">
        <v>499</v>
      </c>
      <c r="D3366" s="602" t="s">
        <v>499</v>
      </c>
      <c r="E3366" s="602" t="s">
        <v>497</v>
      </c>
      <c r="F3366" s="602" t="s">
        <v>497</v>
      </c>
      <c r="G3366" s="602" t="s">
        <v>499</v>
      </c>
      <c r="H3366" s="602" t="s">
        <v>499</v>
      </c>
      <c r="I3366" s="602" t="s">
        <v>499</v>
      </c>
      <c r="J3366" s="602" t="s">
        <v>499</v>
      </c>
      <c r="K3366" s="602" t="s">
        <v>499</v>
      </c>
      <c r="L3366" s="602" t="s">
        <v>499</v>
      </c>
      <c r="M3366" s="602" t="s">
        <v>499</v>
      </c>
      <c r="N3366" s="602" t="s">
        <v>498</v>
      </c>
      <c r="O3366" s="602" t="s">
        <v>498</v>
      </c>
      <c r="P3366" s="602" t="s">
        <v>498</v>
      </c>
      <c r="Q3366" s="602" t="s">
        <v>498</v>
      </c>
      <c r="R3366" s="602" t="s">
        <v>498</v>
      </c>
      <c r="S3366" s="602" t="s">
        <v>498</v>
      </c>
    </row>
    <row r="3367" spans="1:19" s="602" customFormat="1">
      <c r="A3367" s="602">
        <v>425504</v>
      </c>
      <c r="B3367" s="602" t="s">
        <v>5841</v>
      </c>
      <c r="C3367" s="602" t="s">
        <v>499</v>
      </c>
      <c r="D3367" s="602" t="s">
        <v>499</v>
      </c>
      <c r="E3367" s="602" t="s">
        <v>499</v>
      </c>
      <c r="F3367" s="602" t="s">
        <v>499</v>
      </c>
      <c r="G3367" s="602" t="s">
        <v>498</v>
      </c>
      <c r="H3367" s="602" t="s">
        <v>498</v>
      </c>
      <c r="I3367" s="602" t="s">
        <v>499</v>
      </c>
      <c r="J3367" s="602" t="s">
        <v>499</v>
      </c>
      <c r="K3367" s="602" t="s">
        <v>499</v>
      </c>
      <c r="L3367" s="602" t="s">
        <v>498</v>
      </c>
      <c r="M3367" s="602" t="s">
        <v>499</v>
      </c>
      <c r="N3367" s="602" t="s">
        <v>498</v>
      </c>
      <c r="O3367" s="602" t="s">
        <v>498</v>
      </c>
      <c r="P3367" s="602" t="s">
        <v>498</v>
      </c>
      <c r="Q3367" s="602" t="s">
        <v>498</v>
      </c>
      <c r="R3367" s="602" t="s">
        <v>498</v>
      </c>
      <c r="S3367" s="602" t="s">
        <v>498</v>
      </c>
    </row>
    <row r="3368" spans="1:19" s="602" customFormat="1">
      <c r="A3368" s="602">
        <v>425543</v>
      </c>
      <c r="B3368" s="602" t="s">
        <v>5841</v>
      </c>
      <c r="C3368" s="602" t="s">
        <v>499</v>
      </c>
      <c r="D3368" s="602" t="s">
        <v>499</v>
      </c>
      <c r="E3368" s="602" t="s">
        <v>499</v>
      </c>
      <c r="F3368" s="602" t="s">
        <v>499</v>
      </c>
      <c r="G3368" s="602" t="s">
        <v>499</v>
      </c>
      <c r="H3368" s="602" t="s">
        <v>499</v>
      </c>
      <c r="I3368" s="602" t="s">
        <v>499</v>
      </c>
      <c r="J3368" s="602" t="s">
        <v>499</v>
      </c>
      <c r="K3368" s="602" t="s">
        <v>499</v>
      </c>
      <c r="L3368" s="602" t="s">
        <v>499</v>
      </c>
      <c r="M3368" s="602" t="s">
        <v>499</v>
      </c>
      <c r="N3368" s="602" t="s">
        <v>498</v>
      </c>
      <c r="O3368" s="602" t="s">
        <v>498</v>
      </c>
      <c r="P3368" s="602" t="s">
        <v>498</v>
      </c>
      <c r="Q3368" s="602" t="s">
        <v>498</v>
      </c>
      <c r="R3368" s="602" t="s">
        <v>498</v>
      </c>
      <c r="S3368" s="602" t="s">
        <v>498</v>
      </c>
    </row>
    <row r="3369" spans="1:19" s="602" customFormat="1">
      <c r="A3369" s="602">
        <v>425548</v>
      </c>
      <c r="B3369" s="602" t="s">
        <v>5841</v>
      </c>
      <c r="C3369" s="602" t="s">
        <v>499</v>
      </c>
      <c r="D3369" s="602" t="s">
        <v>499</v>
      </c>
      <c r="E3369" s="602" t="s">
        <v>499</v>
      </c>
      <c r="F3369" s="602" t="s">
        <v>499</v>
      </c>
      <c r="G3369" s="602" t="s">
        <v>499</v>
      </c>
      <c r="H3369" s="602" t="s">
        <v>499</v>
      </c>
      <c r="I3369" s="602" t="s">
        <v>499</v>
      </c>
      <c r="J3369" s="602" t="s">
        <v>499</v>
      </c>
      <c r="K3369" s="602" t="s">
        <v>499</v>
      </c>
      <c r="L3369" s="602" t="s">
        <v>498</v>
      </c>
      <c r="M3369" s="602" t="s">
        <v>499</v>
      </c>
      <c r="N3369" s="602" t="s">
        <v>498</v>
      </c>
      <c r="O3369" s="602" t="s">
        <v>498</v>
      </c>
      <c r="P3369" s="602" t="s">
        <v>498</v>
      </c>
      <c r="Q3369" s="602" t="s">
        <v>498</v>
      </c>
      <c r="R3369" s="602" t="s">
        <v>498</v>
      </c>
      <c r="S3369" s="602" t="s">
        <v>498</v>
      </c>
    </row>
    <row r="3370" spans="1:19" s="602" customFormat="1">
      <c r="A3370" s="602">
        <v>425558</v>
      </c>
      <c r="B3370" s="602" t="s">
        <v>5841</v>
      </c>
      <c r="C3370" s="602" t="s">
        <v>499</v>
      </c>
      <c r="D3370" s="602" t="s">
        <v>499</v>
      </c>
      <c r="E3370" s="602" t="s">
        <v>499</v>
      </c>
      <c r="F3370" s="602" t="s">
        <v>497</v>
      </c>
      <c r="G3370" s="602" t="s">
        <v>497</v>
      </c>
      <c r="H3370" s="602" t="s">
        <v>499</v>
      </c>
      <c r="I3370" s="602" t="s">
        <v>499</v>
      </c>
      <c r="J3370" s="602" t="s">
        <v>499</v>
      </c>
      <c r="K3370" s="602" t="s">
        <v>499</v>
      </c>
      <c r="L3370" s="602" t="s">
        <v>498</v>
      </c>
      <c r="M3370" s="602" t="s">
        <v>499</v>
      </c>
      <c r="N3370" s="602" t="s">
        <v>498</v>
      </c>
      <c r="O3370" s="602" t="s">
        <v>498</v>
      </c>
      <c r="P3370" s="602" t="s">
        <v>498</v>
      </c>
      <c r="Q3370" s="602" t="s">
        <v>498</v>
      </c>
      <c r="R3370" s="602" t="s">
        <v>498</v>
      </c>
      <c r="S3370" s="602" t="s">
        <v>498</v>
      </c>
    </row>
    <row r="3371" spans="1:19" s="602" customFormat="1">
      <c r="A3371" s="602">
        <v>425563</v>
      </c>
      <c r="B3371" s="602" t="s">
        <v>5841</v>
      </c>
      <c r="C3371" s="602" t="s">
        <v>499</v>
      </c>
      <c r="D3371" s="602" t="s">
        <v>499</v>
      </c>
      <c r="E3371" s="602" t="s">
        <v>497</v>
      </c>
      <c r="F3371" s="602" t="s">
        <v>499</v>
      </c>
      <c r="G3371" s="602" t="s">
        <v>497</v>
      </c>
      <c r="H3371" s="602" t="s">
        <v>499</v>
      </c>
      <c r="I3371" s="602" t="s">
        <v>499</v>
      </c>
      <c r="J3371" s="602" t="s">
        <v>499</v>
      </c>
      <c r="K3371" s="602" t="s">
        <v>499</v>
      </c>
      <c r="L3371" s="602" t="s">
        <v>498</v>
      </c>
      <c r="M3371" s="602" t="s">
        <v>499</v>
      </c>
      <c r="N3371" s="602" t="s">
        <v>498</v>
      </c>
      <c r="O3371" s="602" t="s">
        <v>498</v>
      </c>
      <c r="P3371" s="602" t="s">
        <v>498</v>
      </c>
      <c r="Q3371" s="602" t="s">
        <v>498</v>
      </c>
      <c r="R3371" s="602" t="s">
        <v>498</v>
      </c>
      <c r="S3371" s="602" t="s">
        <v>498</v>
      </c>
    </row>
    <row r="3372" spans="1:19" s="602" customFormat="1">
      <c r="A3372" s="602">
        <v>425589</v>
      </c>
      <c r="B3372" s="602" t="s">
        <v>5841</v>
      </c>
      <c r="C3372" s="602" t="s">
        <v>499</v>
      </c>
      <c r="D3372" s="602" t="s">
        <v>499</v>
      </c>
      <c r="E3372" s="602" t="s">
        <v>499</v>
      </c>
      <c r="F3372" s="602" t="s">
        <v>499</v>
      </c>
      <c r="G3372" s="602" t="s">
        <v>499</v>
      </c>
      <c r="H3372" s="602" t="s">
        <v>499</v>
      </c>
      <c r="I3372" s="602" t="s">
        <v>499</v>
      </c>
      <c r="J3372" s="602" t="s">
        <v>498</v>
      </c>
      <c r="K3372" s="602" t="s">
        <v>498</v>
      </c>
      <c r="L3372" s="602" t="s">
        <v>498</v>
      </c>
      <c r="M3372" s="602" t="s">
        <v>499</v>
      </c>
      <c r="N3372" s="602" t="s">
        <v>498</v>
      </c>
      <c r="O3372" s="602" t="s">
        <v>498</v>
      </c>
      <c r="P3372" s="602" t="s">
        <v>498</v>
      </c>
      <c r="Q3372" s="602" t="s">
        <v>498</v>
      </c>
      <c r="R3372" s="602" t="s">
        <v>498</v>
      </c>
      <c r="S3372" s="602" t="s">
        <v>498</v>
      </c>
    </row>
    <row r="3373" spans="1:19" s="602" customFormat="1">
      <c r="A3373" s="602">
        <v>425596</v>
      </c>
      <c r="B3373" s="602" t="s">
        <v>5841</v>
      </c>
      <c r="C3373" s="602" t="s">
        <v>499</v>
      </c>
      <c r="D3373" s="602" t="s">
        <v>499</v>
      </c>
      <c r="E3373" s="602" t="s">
        <v>499</v>
      </c>
      <c r="F3373" s="602" t="s">
        <v>499</v>
      </c>
      <c r="G3373" s="602" t="s">
        <v>499</v>
      </c>
      <c r="H3373" s="602" t="s">
        <v>499</v>
      </c>
      <c r="I3373" s="602" t="s">
        <v>499</v>
      </c>
      <c r="J3373" s="602" t="s">
        <v>498</v>
      </c>
      <c r="K3373" s="602" t="s">
        <v>499</v>
      </c>
      <c r="L3373" s="602" t="s">
        <v>498</v>
      </c>
      <c r="M3373" s="602" t="s">
        <v>499</v>
      </c>
      <c r="N3373" s="602" t="s">
        <v>498</v>
      </c>
      <c r="O3373" s="602" t="s">
        <v>498</v>
      </c>
      <c r="P3373" s="602" t="s">
        <v>498</v>
      </c>
      <c r="Q3373" s="602" t="s">
        <v>498</v>
      </c>
      <c r="R3373" s="602" t="s">
        <v>498</v>
      </c>
      <c r="S3373" s="602" t="s">
        <v>498</v>
      </c>
    </row>
    <row r="3374" spans="1:19" s="602" customFormat="1">
      <c r="A3374" s="602">
        <v>424115</v>
      </c>
      <c r="B3374" s="602" t="s">
        <v>5841</v>
      </c>
      <c r="C3374" s="602" t="s">
        <v>499</v>
      </c>
      <c r="D3374" s="602" t="s">
        <v>499</v>
      </c>
      <c r="E3374" s="602" t="s">
        <v>497</v>
      </c>
      <c r="F3374" s="602" t="s">
        <v>497</v>
      </c>
      <c r="G3374" s="602" t="s">
        <v>499</v>
      </c>
      <c r="H3374" s="602" t="s">
        <v>499</v>
      </c>
      <c r="I3374" s="602" t="s">
        <v>499</v>
      </c>
      <c r="J3374" s="602" t="s">
        <v>497</v>
      </c>
      <c r="K3374" s="602" t="s">
        <v>497</v>
      </c>
      <c r="L3374" s="602" t="s">
        <v>499</v>
      </c>
      <c r="M3374" s="602" t="s">
        <v>499</v>
      </c>
      <c r="N3374" s="602" t="s">
        <v>498</v>
      </c>
      <c r="O3374" s="602" t="s">
        <v>498</v>
      </c>
      <c r="P3374" s="602" t="s">
        <v>498</v>
      </c>
      <c r="Q3374" s="602" t="s">
        <v>498</v>
      </c>
      <c r="R3374" s="602" t="s">
        <v>498</v>
      </c>
      <c r="S3374" s="602" t="s">
        <v>498</v>
      </c>
    </row>
    <row r="3375" spans="1:19" s="602" customFormat="1">
      <c r="A3375" s="602">
        <v>425603</v>
      </c>
      <c r="B3375" s="602" t="s">
        <v>5841</v>
      </c>
      <c r="C3375" s="602" t="s">
        <v>499</v>
      </c>
      <c r="D3375" s="602" t="s">
        <v>499</v>
      </c>
      <c r="E3375" s="602" t="s">
        <v>499</v>
      </c>
      <c r="F3375" s="602" t="s">
        <v>499</v>
      </c>
      <c r="G3375" s="602" t="s">
        <v>498</v>
      </c>
      <c r="H3375" s="602" t="s">
        <v>498</v>
      </c>
      <c r="I3375" s="602" t="s">
        <v>499</v>
      </c>
      <c r="J3375" s="602" t="s">
        <v>499</v>
      </c>
      <c r="K3375" s="602" t="s">
        <v>499</v>
      </c>
      <c r="L3375" s="602" t="s">
        <v>499</v>
      </c>
      <c r="M3375" s="602" t="s">
        <v>499</v>
      </c>
      <c r="N3375" s="602" t="s">
        <v>498</v>
      </c>
      <c r="O3375" s="602" t="s">
        <v>498</v>
      </c>
      <c r="P3375" s="602" t="s">
        <v>498</v>
      </c>
      <c r="Q3375" s="602" t="s">
        <v>498</v>
      </c>
      <c r="R3375" s="602" t="s">
        <v>498</v>
      </c>
      <c r="S3375" s="602" t="s">
        <v>498</v>
      </c>
    </row>
    <row r="3376" spans="1:19" s="602" customFormat="1">
      <c r="A3376" s="602">
        <v>425605</v>
      </c>
      <c r="B3376" s="602" t="s">
        <v>5841</v>
      </c>
      <c r="C3376" s="602" t="s">
        <v>499</v>
      </c>
      <c r="D3376" s="602" t="s">
        <v>499</v>
      </c>
      <c r="E3376" s="602" t="s">
        <v>499</v>
      </c>
      <c r="F3376" s="602" t="s">
        <v>497</v>
      </c>
      <c r="G3376" s="602" t="s">
        <v>497</v>
      </c>
      <c r="H3376" s="602" t="s">
        <v>499</v>
      </c>
      <c r="I3376" s="602" t="s">
        <v>499</v>
      </c>
      <c r="J3376" s="602" t="s">
        <v>499</v>
      </c>
      <c r="K3376" s="602" t="s">
        <v>499</v>
      </c>
      <c r="L3376" s="602" t="s">
        <v>498</v>
      </c>
      <c r="M3376" s="602" t="s">
        <v>499</v>
      </c>
      <c r="N3376" s="602" t="s">
        <v>498</v>
      </c>
      <c r="O3376" s="602" t="s">
        <v>498</v>
      </c>
      <c r="P3376" s="602" t="s">
        <v>498</v>
      </c>
      <c r="Q3376" s="602" t="s">
        <v>498</v>
      </c>
      <c r="R3376" s="602" t="s">
        <v>498</v>
      </c>
      <c r="S3376" s="602" t="s">
        <v>498</v>
      </c>
    </row>
    <row r="3377" spans="1:19" s="602" customFormat="1">
      <c r="A3377" s="602">
        <v>425611</v>
      </c>
      <c r="B3377" s="602" t="s">
        <v>5841</v>
      </c>
      <c r="C3377" s="602" t="s">
        <v>499</v>
      </c>
      <c r="D3377" s="602" t="s">
        <v>499</v>
      </c>
      <c r="E3377" s="602" t="s">
        <v>498</v>
      </c>
      <c r="F3377" s="602" t="s">
        <v>499</v>
      </c>
      <c r="G3377" s="602" t="s">
        <v>499</v>
      </c>
      <c r="H3377" s="602" t="s">
        <v>499</v>
      </c>
      <c r="I3377" s="602" t="s">
        <v>498</v>
      </c>
      <c r="J3377" s="602" t="s">
        <v>499</v>
      </c>
      <c r="K3377" s="602" t="s">
        <v>498</v>
      </c>
      <c r="L3377" s="602" t="s">
        <v>498</v>
      </c>
      <c r="M3377" s="602" t="s">
        <v>499</v>
      </c>
      <c r="N3377" s="602" t="s">
        <v>498</v>
      </c>
      <c r="O3377" s="602" t="s">
        <v>498</v>
      </c>
      <c r="P3377" s="602" t="s">
        <v>498</v>
      </c>
      <c r="Q3377" s="602" t="s">
        <v>498</v>
      </c>
      <c r="R3377" s="602" t="s">
        <v>498</v>
      </c>
      <c r="S3377" s="602" t="s">
        <v>498</v>
      </c>
    </row>
    <row r="3378" spans="1:19" s="602" customFormat="1">
      <c r="A3378" s="602">
        <v>424125</v>
      </c>
      <c r="B3378" s="602" t="s">
        <v>5841</v>
      </c>
      <c r="C3378" s="602" t="s">
        <v>499</v>
      </c>
      <c r="D3378" s="602" t="s">
        <v>499</v>
      </c>
      <c r="E3378" s="602" t="s">
        <v>497</v>
      </c>
      <c r="F3378" s="602" t="s">
        <v>499</v>
      </c>
      <c r="G3378" s="602" t="s">
        <v>499</v>
      </c>
      <c r="H3378" s="602" t="s">
        <v>497</v>
      </c>
      <c r="I3378" s="602" t="s">
        <v>499</v>
      </c>
      <c r="J3378" s="602" t="s">
        <v>499</v>
      </c>
      <c r="K3378" s="602" t="s">
        <v>499</v>
      </c>
      <c r="L3378" s="602" t="s">
        <v>498</v>
      </c>
      <c r="M3378" s="602" t="s">
        <v>499</v>
      </c>
      <c r="N3378" s="602" t="s">
        <v>498</v>
      </c>
      <c r="O3378" s="602" t="s">
        <v>498</v>
      </c>
      <c r="P3378" s="602" t="s">
        <v>498</v>
      </c>
      <c r="Q3378" s="602" t="s">
        <v>498</v>
      </c>
      <c r="R3378" s="602" t="s">
        <v>498</v>
      </c>
      <c r="S3378" s="602" t="s">
        <v>498</v>
      </c>
    </row>
    <row r="3379" spans="1:19" s="602" customFormat="1">
      <c r="A3379" s="602">
        <v>425641</v>
      </c>
      <c r="B3379" s="602" t="s">
        <v>5841</v>
      </c>
      <c r="C3379" s="602" t="s">
        <v>499</v>
      </c>
      <c r="D3379" s="602" t="s">
        <v>499</v>
      </c>
      <c r="E3379" s="602" t="s">
        <v>499</v>
      </c>
      <c r="F3379" s="602" t="s">
        <v>499</v>
      </c>
      <c r="G3379" s="602" t="s">
        <v>499</v>
      </c>
      <c r="H3379" s="602" t="s">
        <v>498</v>
      </c>
      <c r="I3379" s="602" t="s">
        <v>499</v>
      </c>
      <c r="J3379" s="602" t="s">
        <v>499</v>
      </c>
      <c r="K3379" s="602" t="s">
        <v>499</v>
      </c>
      <c r="L3379" s="602" t="s">
        <v>498</v>
      </c>
      <c r="M3379" s="602" t="s">
        <v>499</v>
      </c>
      <c r="N3379" s="602" t="s">
        <v>498</v>
      </c>
      <c r="O3379" s="602" t="s">
        <v>498</v>
      </c>
      <c r="P3379" s="602" t="s">
        <v>498</v>
      </c>
      <c r="Q3379" s="602" t="s">
        <v>498</v>
      </c>
      <c r="R3379" s="602" t="s">
        <v>498</v>
      </c>
      <c r="S3379" s="602" t="s">
        <v>498</v>
      </c>
    </row>
    <row r="3380" spans="1:19" s="602" customFormat="1">
      <c r="A3380" s="602">
        <v>425643</v>
      </c>
      <c r="B3380" s="602" t="s">
        <v>5841</v>
      </c>
      <c r="C3380" s="602" t="s">
        <v>499</v>
      </c>
      <c r="D3380" s="602" t="s">
        <v>499</v>
      </c>
      <c r="E3380" s="602" t="s">
        <v>499</v>
      </c>
      <c r="F3380" s="602" t="s">
        <v>498</v>
      </c>
      <c r="G3380" s="602" t="s">
        <v>499</v>
      </c>
      <c r="H3380" s="602" t="s">
        <v>499</v>
      </c>
      <c r="I3380" s="602" t="s">
        <v>499</v>
      </c>
      <c r="J3380" s="602" t="s">
        <v>499</v>
      </c>
      <c r="K3380" s="602" t="s">
        <v>499</v>
      </c>
      <c r="L3380" s="602" t="s">
        <v>499</v>
      </c>
      <c r="M3380" s="602" t="s">
        <v>499</v>
      </c>
      <c r="N3380" s="602" t="s">
        <v>498</v>
      </c>
      <c r="O3380" s="602" t="s">
        <v>498</v>
      </c>
      <c r="P3380" s="602" t="s">
        <v>498</v>
      </c>
      <c r="Q3380" s="602" t="s">
        <v>498</v>
      </c>
      <c r="R3380" s="602" t="s">
        <v>498</v>
      </c>
      <c r="S3380" s="602" t="s">
        <v>498</v>
      </c>
    </row>
    <row r="3381" spans="1:19" s="602" customFormat="1">
      <c r="A3381" s="602">
        <v>425650</v>
      </c>
      <c r="B3381" s="602" t="s">
        <v>5841</v>
      </c>
      <c r="C3381" s="602" t="s">
        <v>499</v>
      </c>
      <c r="D3381" s="602" t="s">
        <v>499</v>
      </c>
      <c r="E3381" s="602" t="s">
        <v>498</v>
      </c>
      <c r="F3381" s="602" t="s">
        <v>498</v>
      </c>
      <c r="G3381" s="602" t="s">
        <v>498</v>
      </c>
      <c r="H3381" s="602" t="s">
        <v>499</v>
      </c>
      <c r="I3381" s="602" t="s">
        <v>499</v>
      </c>
      <c r="J3381" s="602" t="s">
        <v>499</v>
      </c>
      <c r="K3381" s="602" t="s">
        <v>499</v>
      </c>
      <c r="L3381" s="602" t="s">
        <v>499</v>
      </c>
      <c r="M3381" s="602" t="s">
        <v>499</v>
      </c>
      <c r="N3381" s="602" t="s">
        <v>498</v>
      </c>
      <c r="O3381" s="602" t="s">
        <v>498</v>
      </c>
      <c r="P3381" s="602" t="s">
        <v>498</v>
      </c>
      <c r="Q3381" s="602" t="s">
        <v>498</v>
      </c>
      <c r="R3381" s="602" t="s">
        <v>498</v>
      </c>
      <c r="S3381" s="602" t="s">
        <v>498</v>
      </c>
    </row>
    <row r="3382" spans="1:19" s="602" customFormat="1">
      <c r="A3382" s="602">
        <v>425657</v>
      </c>
      <c r="B3382" s="602" t="s">
        <v>5841</v>
      </c>
      <c r="C3382" s="602" t="s">
        <v>499</v>
      </c>
      <c r="D3382" s="602" t="s">
        <v>499</v>
      </c>
      <c r="E3382" s="602" t="s">
        <v>499</v>
      </c>
      <c r="F3382" s="602" t="s">
        <v>499</v>
      </c>
      <c r="G3382" s="602" t="s">
        <v>499</v>
      </c>
      <c r="H3382" s="602" t="s">
        <v>499</v>
      </c>
      <c r="I3382" s="602" t="s">
        <v>499</v>
      </c>
      <c r="J3382" s="602" t="s">
        <v>499</v>
      </c>
      <c r="K3382" s="602" t="s">
        <v>499</v>
      </c>
      <c r="L3382" s="602" t="s">
        <v>499</v>
      </c>
      <c r="M3382" s="602" t="s">
        <v>499</v>
      </c>
      <c r="N3382" s="602" t="s">
        <v>498</v>
      </c>
      <c r="O3382" s="602" t="s">
        <v>498</v>
      </c>
      <c r="P3382" s="602" t="s">
        <v>498</v>
      </c>
      <c r="Q3382" s="602" t="s">
        <v>498</v>
      </c>
      <c r="R3382" s="602" t="s">
        <v>498</v>
      </c>
      <c r="S3382" s="602" t="s">
        <v>498</v>
      </c>
    </row>
    <row r="3383" spans="1:19" s="602" customFormat="1">
      <c r="A3383" s="602">
        <v>425670</v>
      </c>
      <c r="B3383" s="602" t="s">
        <v>5841</v>
      </c>
      <c r="C3383" s="602" t="s">
        <v>499</v>
      </c>
      <c r="D3383" s="602" t="s">
        <v>499</v>
      </c>
      <c r="E3383" s="602" t="s">
        <v>499</v>
      </c>
      <c r="F3383" s="602" t="s">
        <v>499</v>
      </c>
      <c r="G3383" s="602" t="s">
        <v>499</v>
      </c>
      <c r="H3383" s="602" t="s">
        <v>498</v>
      </c>
      <c r="I3383" s="602" t="s">
        <v>499</v>
      </c>
      <c r="J3383" s="602" t="s">
        <v>499</v>
      </c>
      <c r="K3383" s="602" t="s">
        <v>499</v>
      </c>
      <c r="L3383" s="602" t="s">
        <v>498</v>
      </c>
      <c r="M3383" s="602" t="s">
        <v>499</v>
      </c>
      <c r="N3383" s="602" t="s">
        <v>498</v>
      </c>
      <c r="O3383" s="602" t="s">
        <v>498</v>
      </c>
      <c r="P3383" s="602" t="s">
        <v>498</v>
      </c>
      <c r="Q3383" s="602" t="s">
        <v>498</v>
      </c>
      <c r="R3383" s="602" t="s">
        <v>498</v>
      </c>
      <c r="S3383" s="602" t="s">
        <v>498</v>
      </c>
    </row>
    <row r="3384" spans="1:19" s="602" customFormat="1">
      <c r="A3384" s="602">
        <v>425692</v>
      </c>
      <c r="B3384" s="602" t="s">
        <v>5841</v>
      </c>
      <c r="C3384" s="602" t="s">
        <v>499</v>
      </c>
      <c r="D3384" s="602" t="s">
        <v>499</v>
      </c>
      <c r="E3384" s="602" t="s">
        <v>497</v>
      </c>
      <c r="F3384" s="602" t="s">
        <v>498</v>
      </c>
      <c r="G3384" s="602" t="s">
        <v>499</v>
      </c>
      <c r="H3384" s="602" t="s">
        <v>499</v>
      </c>
      <c r="I3384" s="602" t="s">
        <v>499</v>
      </c>
      <c r="J3384" s="602" t="s">
        <v>499</v>
      </c>
      <c r="K3384" s="602" t="s">
        <v>498</v>
      </c>
      <c r="L3384" s="602" t="s">
        <v>499</v>
      </c>
      <c r="M3384" s="602" t="s">
        <v>498</v>
      </c>
      <c r="N3384" s="602" t="s">
        <v>498</v>
      </c>
      <c r="O3384" s="602" t="s">
        <v>498</v>
      </c>
      <c r="P3384" s="602" t="s">
        <v>498</v>
      </c>
      <c r="Q3384" s="602" t="s">
        <v>498</v>
      </c>
      <c r="R3384" s="602" t="s">
        <v>498</v>
      </c>
      <c r="S3384" s="602" t="s">
        <v>498</v>
      </c>
    </row>
    <row r="3385" spans="1:19" s="602" customFormat="1">
      <c r="A3385" s="602">
        <v>424237</v>
      </c>
      <c r="B3385" s="602" t="s">
        <v>5841</v>
      </c>
      <c r="C3385" s="602" t="s">
        <v>499</v>
      </c>
      <c r="D3385" s="602" t="s">
        <v>499</v>
      </c>
      <c r="E3385" s="602" t="s">
        <v>499</v>
      </c>
      <c r="F3385" s="602" t="s">
        <v>497</v>
      </c>
      <c r="G3385" s="602" t="s">
        <v>497</v>
      </c>
      <c r="H3385" s="602" t="s">
        <v>497</v>
      </c>
      <c r="I3385" s="602" t="s">
        <v>497</v>
      </c>
      <c r="J3385" s="602" t="s">
        <v>499</v>
      </c>
      <c r="K3385" s="602" t="s">
        <v>497</v>
      </c>
      <c r="L3385" s="602" t="s">
        <v>499</v>
      </c>
      <c r="M3385" s="602" t="s">
        <v>499</v>
      </c>
      <c r="N3385" s="602" t="s">
        <v>498</v>
      </c>
      <c r="O3385" s="602" t="s">
        <v>498</v>
      </c>
      <c r="P3385" s="602" t="s">
        <v>498</v>
      </c>
      <c r="Q3385" s="602" t="s">
        <v>498</v>
      </c>
      <c r="R3385" s="602" t="s">
        <v>498</v>
      </c>
      <c r="S3385" s="602" t="s">
        <v>498</v>
      </c>
    </row>
    <row r="3386" spans="1:19" s="602" customFormat="1">
      <c r="A3386" s="602">
        <v>425700</v>
      </c>
      <c r="B3386" s="602" t="s">
        <v>5841</v>
      </c>
      <c r="C3386" s="602" t="s">
        <v>499</v>
      </c>
      <c r="D3386" s="602" t="s">
        <v>499</v>
      </c>
      <c r="E3386" s="602" t="s">
        <v>499</v>
      </c>
      <c r="F3386" s="602" t="s">
        <v>499</v>
      </c>
      <c r="G3386" s="602" t="s">
        <v>499</v>
      </c>
      <c r="H3386" s="602" t="s">
        <v>499</v>
      </c>
      <c r="I3386" s="602" t="s">
        <v>499</v>
      </c>
      <c r="J3386" s="602" t="s">
        <v>499</v>
      </c>
      <c r="K3386" s="602" t="s">
        <v>499</v>
      </c>
      <c r="L3386" s="602" t="s">
        <v>499</v>
      </c>
      <c r="M3386" s="602" t="s">
        <v>499</v>
      </c>
      <c r="N3386" s="602" t="s">
        <v>498</v>
      </c>
      <c r="O3386" s="602" t="s">
        <v>498</v>
      </c>
      <c r="P3386" s="602" t="s">
        <v>498</v>
      </c>
      <c r="Q3386" s="602" t="s">
        <v>498</v>
      </c>
      <c r="R3386" s="602" t="s">
        <v>498</v>
      </c>
      <c r="S3386" s="602" t="s">
        <v>498</v>
      </c>
    </row>
    <row r="3387" spans="1:19" s="602" customFormat="1">
      <c r="A3387" s="602">
        <v>425712</v>
      </c>
      <c r="B3387" s="602" t="s">
        <v>5841</v>
      </c>
      <c r="C3387" s="602" t="s">
        <v>499</v>
      </c>
      <c r="D3387" s="602" t="s">
        <v>499</v>
      </c>
      <c r="E3387" s="602" t="s">
        <v>497</v>
      </c>
      <c r="F3387" s="602" t="s">
        <v>499</v>
      </c>
      <c r="G3387" s="602" t="s">
        <v>499</v>
      </c>
      <c r="H3387" s="602" t="s">
        <v>499</v>
      </c>
      <c r="I3387" s="602" t="s">
        <v>499</v>
      </c>
      <c r="J3387" s="602" t="s">
        <v>499</v>
      </c>
      <c r="K3387" s="602" t="s">
        <v>499</v>
      </c>
      <c r="L3387" s="602" t="s">
        <v>499</v>
      </c>
      <c r="M3387" s="602" t="s">
        <v>499</v>
      </c>
      <c r="N3387" s="602" t="s">
        <v>498</v>
      </c>
      <c r="O3387" s="602" t="s">
        <v>498</v>
      </c>
      <c r="P3387" s="602" t="s">
        <v>498</v>
      </c>
      <c r="Q3387" s="602" t="s">
        <v>498</v>
      </c>
      <c r="R3387" s="602" t="s">
        <v>498</v>
      </c>
      <c r="S3387" s="602" t="s">
        <v>498</v>
      </c>
    </row>
    <row r="3388" spans="1:19" s="602" customFormat="1">
      <c r="A3388" s="602">
        <v>425713</v>
      </c>
      <c r="B3388" s="602" t="s">
        <v>5841</v>
      </c>
      <c r="C3388" s="602" t="s">
        <v>499</v>
      </c>
      <c r="D3388" s="602" t="s">
        <v>499</v>
      </c>
      <c r="E3388" s="602" t="s">
        <v>499</v>
      </c>
      <c r="F3388" s="602" t="s">
        <v>499</v>
      </c>
      <c r="G3388" s="602" t="s">
        <v>499</v>
      </c>
      <c r="H3388" s="602" t="s">
        <v>499</v>
      </c>
      <c r="I3388" s="602" t="s">
        <v>499</v>
      </c>
      <c r="J3388" s="602" t="s">
        <v>499</v>
      </c>
      <c r="K3388" s="602" t="s">
        <v>499</v>
      </c>
      <c r="L3388" s="602" t="s">
        <v>499</v>
      </c>
      <c r="M3388" s="602" t="s">
        <v>499</v>
      </c>
      <c r="N3388" s="602" t="s">
        <v>498</v>
      </c>
      <c r="O3388" s="602" t="s">
        <v>498</v>
      </c>
      <c r="P3388" s="602" t="s">
        <v>498</v>
      </c>
      <c r="Q3388" s="602" t="s">
        <v>498</v>
      </c>
      <c r="R3388" s="602" t="s">
        <v>498</v>
      </c>
      <c r="S3388" s="602" t="s">
        <v>498</v>
      </c>
    </row>
    <row r="3389" spans="1:19" s="602" customFormat="1">
      <c r="A3389" s="602">
        <v>425715</v>
      </c>
      <c r="B3389" s="602" t="s">
        <v>5841</v>
      </c>
      <c r="C3389" s="602" t="s">
        <v>499</v>
      </c>
      <c r="D3389" s="602" t="s">
        <v>499</v>
      </c>
      <c r="E3389" s="602" t="s">
        <v>499</v>
      </c>
      <c r="F3389" s="602" t="s">
        <v>499</v>
      </c>
      <c r="G3389" s="602" t="s">
        <v>499</v>
      </c>
      <c r="H3389" s="602" t="s">
        <v>499</v>
      </c>
      <c r="I3389" s="602" t="s">
        <v>499</v>
      </c>
      <c r="J3389" s="602" t="s">
        <v>499</v>
      </c>
      <c r="K3389" s="602" t="s">
        <v>499</v>
      </c>
      <c r="L3389" s="602" t="s">
        <v>499</v>
      </c>
      <c r="M3389" s="602" t="s">
        <v>499</v>
      </c>
      <c r="N3389" s="602" t="s">
        <v>498</v>
      </c>
      <c r="O3389" s="602" t="s">
        <v>498</v>
      </c>
      <c r="P3389" s="602" t="s">
        <v>498</v>
      </c>
      <c r="Q3389" s="602" t="s">
        <v>498</v>
      </c>
      <c r="R3389" s="602" t="s">
        <v>498</v>
      </c>
      <c r="S3389" s="602" t="s">
        <v>498</v>
      </c>
    </row>
    <row r="3390" spans="1:19" s="602" customFormat="1">
      <c r="A3390" s="602">
        <v>425718</v>
      </c>
      <c r="B3390" s="602" t="s">
        <v>5841</v>
      </c>
      <c r="C3390" s="602" t="s">
        <v>499</v>
      </c>
      <c r="D3390" s="602" t="s">
        <v>499</v>
      </c>
      <c r="E3390" s="602" t="s">
        <v>499</v>
      </c>
      <c r="F3390" s="602" t="s">
        <v>499</v>
      </c>
      <c r="G3390" s="602" t="s">
        <v>497</v>
      </c>
      <c r="H3390" s="602" t="s">
        <v>499</v>
      </c>
      <c r="I3390" s="602" t="s">
        <v>499</v>
      </c>
      <c r="J3390" s="602" t="s">
        <v>499</v>
      </c>
      <c r="K3390" s="602" t="s">
        <v>499</v>
      </c>
      <c r="L3390" s="602" t="s">
        <v>499</v>
      </c>
      <c r="M3390" s="602" t="s">
        <v>499</v>
      </c>
      <c r="N3390" s="602" t="s">
        <v>498</v>
      </c>
      <c r="O3390" s="602" t="s">
        <v>498</v>
      </c>
      <c r="P3390" s="602" t="s">
        <v>498</v>
      </c>
      <c r="Q3390" s="602" t="s">
        <v>498</v>
      </c>
      <c r="R3390" s="602" t="s">
        <v>498</v>
      </c>
      <c r="S3390" s="602" t="s">
        <v>498</v>
      </c>
    </row>
    <row r="3391" spans="1:19" s="602" customFormat="1">
      <c r="A3391" s="602">
        <v>425720</v>
      </c>
      <c r="B3391" s="602" t="s">
        <v>5841</v>
      </c>
      <c r="C3391" s="602" t="s">
        <v>499</v>
      </c>
      <c r="D3391" s="602" t="s">
        <v>499</v>
      </c>
      <c r="E3391" s="602" t="s">
        <v>499</v>
      </c>
      <c r="F3391" s="602" t="s">
        <v>499</v>
      </c>
      <c r="G3391" s="602" t="s">
        <v>497</v>
      </c>
      <c r="H3391" s="602" t="s">
        <v>497</v>
      </c>
      <c r="I3391" s="602" t="s">
        <v>499</v>
      </c>
      <c r="J3391" s="602" t="s">
        <v>499</v>
      </c>
      <c r="K3391" s="602" t="s">
        <v>499</v>
      </c>
      <c r="L3391" s="602" t="s">
        <v>499</v>
      </c>
      <c r="M3391" s="602" t="s">
        <v>499</v>
      </c>
      <c r="N3391" s="602" t="s">
        <v>498</v>
      </c>
      <c r="O3391" s="602" t="s">
        <v>498</v>
      </c>
      <c r="P3391" s="602" t="s">
        <v>498</v>
      </c>
      <c r="Q3391" s="602" t="s">
        <v>498</v>
      </c>
      <c r="R3391" s="602" t="s">
        <v>498</v>
      </c>
      <c r="S3391" s="602" t="s">
        <v>498</v>
      </c>
    </row>
    <row r="3392" spans="1:19" s="602" customFormat="1">
      <c r="A3392" s="602">
        <v>424271</v>
      </c>
      <c r="B3392" s="602" t="s">
        <v>5841</v>
      </c>
      <c r="C3392" s="602" t="s">
        <v>499</v>
      </c>
      <c r="D3392" s="602" t="s">
        <v>499</v>
      </c>
      <c r="E3392" s="602" t="s">
        <v>499</v>
      </c>
      <c r="F3392" s="602" t="s">
        <v>497</v>
      </c>
      <c r="G3392" s="602" t="s">
        <v>497</v>
      </c>
      <c r="H3392" s="602" t="s">
        <v>497</v>
      </c>
      <c r="I3392" s="602" t="s">
        <v>499</v>
      </c>
      <c r="J3392" s="602" t="s">
        <v>497</v>
      </c>
      <c r="K3392" s="602" t="s">
        <v>497</v>
      </c>
      <c r="L3392" s="602" t="s">
        <v>497</v>
      </c>
      <c r="M3392" s="602" t="s">
        <v>497</v>
      </c>
      <c r="N3392" s="602" t="s">
        <v>498</v>
      </c>
      <c r="O3392" s="602" t="s">
        <v>498</v>
      </c>
      <c r="P3392" s="602" t="s">
        <v>498</v>
      </c>
      <c r="Q3392" s="602" t="s">
        <v>498</v>
      </c>
      <c r="R3392" s="602" t="s">
        <v>498</v>
      </c>
      <c r="S3392" s="602" t="s">
        <v>498</v>
      </c>
    </row>
    <row r="3393" spans="1:19" s="602" customFormat="1">
      <c r="A3393" s="602">
        <v>425385</v>
      </c>
      <c r="B3393" s="602" t="s">
        <v>5841</v>
      </c>
      <c r="C3393" s="602" t="s">
        <v>499</v>
      </c>
      <c r="D3393" s="602" t="s">
        <v>497</v>
      </c>
      <c r="E3393" s="602" t="s">
        <v>499</v>
      </c>
      <c r="F3393" s="602" t="s">
        <v>499</v>
      </c>
      <c r="G3393" s="602" t="s">
        <v>499</v>
      </c>
      <c r="H3393" s="602" t="s">
        <v>499</v>
      </c>
      <c r="I3393" s="602" t="s">
        <v>499</v>
      </c>
      <c r="J3393" s="602" t="s">
        <v>499</v>
      </c>
      <c r="K3393" s="602" t="s">
        <v>499</v>
      </c>
      <c r="L3393" s="602" t="s">
        <v>499</v>
      </c>
      <c r="M3393" s="602" t="s">
        <v>499</v>
      </c>
      <c r="N3393" s="602" t="s">
        <v>498</v>
      </c>
      <c r="O3393" s="602" t="s">
        <v>498</v>
      </c>
      <c r="P3393" s="602" t="s">
        <v>498</v>
      </c>
      <c r="Q3393" s="602" t="s">
        <v>498</v>
      </c>
      <c r="R3393" s="602" t="s">
        <v>498</v>
      </c>
      <c r="S3393" s="602" t="s">
        <v>498</v>
      </c>
    </row>
    <row r="3394" spans="1:19" s="602" customFormat="1">
      <c r="A3394" s="602">
        <v>422493</v>
      </c>
      <c r="B3394" s="602" t="s">
        <v>5841</v>
      </c>
      <c r="C3394" s="602" t="s">
        <v>499</v>
      </c>
      <c r="D3394" s="602" t="s">
        <v>497</v>
      </c>
      <c r="E3394" s="602" t="s">
        <v>497</v>
      </c>
      <c r="F3394" s="602" t="s">
        <v>497</v>
      </c>
      <c r="G3394" s="602" t="s">
        <v>499</v>
      </c>
      <c r="H3394" s="602" t="s">
        <v>499</v>
      </c>
      <c r="I3394" s="602" t="s">
        <v>497</v>
      </c>
      <c r="J3394" s="602" t="s">
        <v>497</v>
      </c>
      <c r="K3394" s="602" t="s">
        <v>498</v>
      </c>
      <c r="L3394" s="602" t="s">
        <v>499</v>
      </c>
      <c r="M3394" s="602" t="s">
        <v>499</v>
      </c>
      <c r="N3394" s="602" t="s">
        <v>498</v>
      </c>
      <c r="O3394" s="602" t="s">
        <v>498</v>
      </c>
      <c r="P3394" s="602" t="s">
        <v>498</v>
      </c>
      <c r="Q3394" s="602" t="s">
        <v>498</v>
      </c>
      <c r="R3394" s="602" t="s">
        <v>498</v>
      </c>
      <c r="S3394" s="602" t="s">
        <v>498</v>
      </c>
    </row>
    <row r="3395" spans="1:19" s="602" customFormat="1">
      <c r="A3395" s="602">
        <v>424397</v>
      </c>
      <c r="B3395" s="602" t="s">
        <v>5841</v>
      </c>
      <c r="C3395" s="602" t="s">
        <v>499</v>
      </c>
      <c r="D3395" s="602" t="s">
        <v>497</v>
      </c>
      <c r="E3395" s="602" t="s">
        <v>497</v>
      </c>
      <c r="F3395" s="602" t="s">
        <v>499</v>
      </c>
      <c r="G3395" s="602" t="s">
        <v>499</v>
      </c>
      <c r="H3395" s="602" t="s">
        <v>498</v>
      </c>
      <c r="I3395" s="602" t="s">
        <v>499</v>
      </c>
      <c r="J3395" s="602" t="s">
        <v>498</v>
      </c>
      <c r="K3395" s="602" t="s">
        <v>499</v>
      </c>
      <c r="L3395" s="602" t="s">
        <v>498</v>
      </c>
      <c r="M3395" s="602" t="s">
        <v>499</v>
      </c>
      <c r="N3395" s="602" t="s">
        <v>498</v>
      </c>
      <c r="O3395" s="602" t="s">
        <v>498</v>
      </c>
      <c r="P3395" s="602" t="s">
        <v>498</v>
      </c>
      <c r="Q3395" s="602" t="s">
        <v>498</v>
      </c>
      <c r="R3395" s="602" t="s">
        <v>498</v>
      </c>
      <c r="S3395" s="602" t="s">
        <v>498</v>
      </c>
    </row>
    <row r="3396" spans="1:19" s="602" customFormat="1">
      <c r="A3396" s="602">
        <v>422554</v>
      </c>
      <c r="B3396" s="602" t="s">
        <v>5841</v>
      </c>
      <c r="C3396" s="602" t="s">
        <v>499</v>
      </c>
      <c r="D3396" s="602" t="s">
        <v>497</v>
      </c>
      <c r="E3396" s="602" t="s">
        <v>499</v>
      </c>
      <c r="F3396" s="602" t="s">
        <v>499</v>
      </c>
      <c r="G3396" s="602" t="s">
        <v>497</v>
      </c>
      <c r="H3396" s="602" t="s">
        <v>497</v>
      </c>
      <c r="I3396" s="602" t="s">
        <v>497</v>
      </c>
      <c r="J3396" s="602" t="s">
        <v>497</v>
      </c>
      <c r="K3396" s="602" t="s">
        <v>497</v>
      </c>
      <c r="L3396" s="602" t="s">
        <v>498</v>
      </c>
      <c r="M3396" s="602" t="s">
        <v>497</v>
      </c>
      <c r="N3396" s="602" t="s">
        <v>498</v>
      </c>
      <c r="O3396" s="602" t="s">
        <v>498</v>
      </c>
      <c r="P3396" s="602" t="s">
        <v>498</v>
      </c>
      <c r="Q3396" s="602" t="s">
        <v>498</v>
      </c>
      <c r="R3396" s="602" t="s">
        <v>498</v>
      </c>
      <c r="S3396" s="602" t="s">
        <v>498</v>
      </c>
    </row>
    <row r="3397" spans="1:19" s="602" customFormat="1">
      <c r="A3397" s="602">
        <v>424423</v>
      </c>
      <c r="B3397" s="602" t="s">
        <v>5841</v>
      </c>
      <c r="C3397" s="602" t="s">
        <v>499</v>
      </c>
      <c r="D3397" s="602" t="s">
        <v>497</v>
      </c>
      <c r="E3397" s="602" t="s">
        <v>499</v>
      </c>
      <c r="F3397" s="602" t="s">
        <v>499</v>
      </c>
      <c r="G3397" s="602" t="s">
        <v>497</v>
      </c>
      <c r="H3397" s="602" t="s">
        <v>497</v>
      </c>
      <c r="I3397" s="602" t="s">
        <v>499</v>
      </c>
      <c r="J3397" s="602" t="s">
        <v>498</v>
      </c>
      <c r="K3397" s="602" t="s">
        <v>498</v>
      </c>
      <c r="L3397" s="602" t="s">
        <v>498</v>
      </c>
      <c r="M3397" s="602" t="s">
        <v>499</v>
      </c>
      <c r="N3397" s="602" t="s">
        <v>498</v>
      </c>
      <c r="O3397" s="602" t="s">
        <v>498</v>
      </c>
      <c r="P3397" s="602" t="s">
        <v>498</v>
      </c>
      <c r="Q3397" s="602" t="s">
        <v>498</v>
      </c>
      <c r="R3397" s="602" t="s">
        <v>498</v>
      </c>
      <c r="S3397" s="602" t="s">
        <v>498</v>
      </c>
    </row>
    <row r="3398" spans="1:19" s="602" customFormat="1">
      <c r="A3398" s="602">
        <v>424439</v>
      </c>
      <c r="B3398" s="602" t="s">
        <v>5841</v>
      </c>
      <c r="C3398" s="602" t="s">
        <v>499</v>
      </c>
      <c r="D3398" s="602" t="s">
        <v>497</v>
      </c>
      <c r="E3398" s="602" t="s">
        <v>497</v>
      </c>
      <c r="F3398" s="602" t="s">
        <v>498</v>
      </c>
      <c r="G3398" s="602" t="s">
        <v>497</v>
      </c>
      <c r="H3398" s="602" t="s">
        <v>499</v>
      </c>
      <c r="I3398" s="602" t="s">
        <v>499</v>
      </c>
      <c r="J3398" s="602" t="s">
        <v>499</v>
      </c>
      <c r="K3398" s="602" t="s">
        <v>498</v>
      </c>
      <c r="L3398" s="602" t="s">
        <v>499</v>
      </c>
      <c r="M3398" s="602" t="s">
        <v>499</v>
      </c>
      <c r="N3398" s="602" t="s">
        <v>498</v>
      </c>
      <c r="O3398" s="602" t="s">
        <v>498</v>
      </c>
      <c r="P3398" s="602" t="s">
        <v>498</v>
      </c>
      <c r="Q3398" s="602" t="s">
        <v>498</v>
      </c>
      <c r="R3398" s="602" t="s">
        <v>498</v>
      </c>
      <c r="S3398" s="602" t="s">
        <v>498</v>
      </c>
    </row>
    <row r="3399" spans="1:19" s="602" customFormat="1">
      <c r="A3399" s="602">
        <v>424472</v>
      </c>
      <c r="B3399" s="602" t="s">
        <v>5841</v>
      </c>
      <c r="C3399" s="602" t="s">
        <v>499</v>
      </c>
      <c r="D3399" s="602" t="s">
        <v>497</v>
      </c>
      <c r="E3399" s="602" t="s">
        <v>499</v>
      </c>
      <c r="F3399" s="602" t="s">
        <v>499</v>
      </c>
      <c r="G3399" s="602" t="s">
        <v>497</v>
      </c>
      <c r="H3399" s="602" t="s">
        <v>498</v>
      </c>
      <c r="I3399" s="602" t="s">
        <v>499</v>
      </c>
      <c r="J3399" s="602" t="s">
        <v>499</v>
      </c>
      <c r="K3399" s="602" t="s">
        <v>499</v>
      </c>
      <c r="L3399" s="602" t="s">
        <v>498</v>
      </c>
      <c r="M3399" s="602" t="s">
        <v>499</v>
      </c>
      <c r="N3399" s="602" t="s">
        <v>498</v>
      </c>
      <c r="O3399" s="602" t="s">
        <v>498</v>
      </c>
      <c r="P3399" s="602" t="s">
        <v>498</v>
      </c>
      <c r="Q3399" s="602" t="s">
        <v>498</v>
      </c>
      <c r="R3399" s="602" t="s">
        <v>498</v>
      </c>
      <c r="S3399" s="602" t="s">
        <v>498</v>
      </c>
    </row>
    <row r="3400" spans="1:19" s="602" customFormat="1">
      <c r="A3400" s="602">
        <v>422667</v>
      </c>
      <c r="B3400" s="602" t="s">
        <v>5841</v>
      </c>
      <c r="C3400" s="602" t="s">
        <v>499</v>
      </c>
      <c r="D3400" s="602" t="s">
        <v>497</v>
      </c>
      <c r="E3400" s="602" t="s">
        <v>497</v>
      </c>
      <c r="F3400" s="602" t="s">
        <v>497</v>
      </c>
      <c r="G3400" s="602" t="s">
        <v>499</v>
      </c>
      <c r="H3400" s="602" t="s">
        <v>497</v>
      </c>
      <c r="I3400" s="602" t="s">
        <v>497</v>
      </c>
      <c r="J3400" s="602" t="s">
        <v>499</v>
      </c>
      <c r="K3400" s="602" t="s">
        <v>499</v>
      </c>
      <c r="L3400" s="602" t="s">
        <v>498</v>
      </c>
      <c r="M3400" s="602" t="s">
        <v>497</v>
      </c>
      <c r="N3400" s="602" t="s">
        <v>498</v>
      </c>
      <c r="O3400" s="602" t="s">
        <v>498</v>
      </c>
      <c r="P3400" s="602" t="s">
        <v>498</v>
      </c>
      <c r="Q3400" s="602" t="s">
        <v>498</v>
      </c>
      <c r="R3400" s="602" t="s">
        <v>498</v>
      </c>
      <c r="S3400" s="602" t="s">
        <v>498</v>
      </c>
    </row>
    <row r="3401" spans="1:19" s="602" customFormat="1">
      <c r="A3401" s="602">
        <v>424490</v>
      </c>
      <c r="B3401" s="602" t="s">
        <v>5841</v>
      </c>
      <c r="C3401" s="602" t="s">
        <v>499</v>
      </c>
      <c r="D3401" s="602" t="s">
        <v>497</v>
      </c>
      <c r="E3401" s="602" t="s">
        <v>499</v>
      </c>
      <c r="F3401" s="602" t="s">
        <v>499</v>
      </c>
      <c r="G3401" s="602" t="s">
        <v>499</v>
      </c>
      <c r="H3401" s="602" t="s">
        <v>498</v>
      </c>
      <c r="I3401" s="602" t="s">
        <v>499</v>
      </c>
      <c r="J3401" s="602" t="s">
        <v>499</v>
      </c>
      <c r="K3401" s="602" t="s">
        <v>499</v>
      </c>
      <c r="L3401" s="602" t="s">
        <v>498</v>
      </c>
      <c r="M3401" s="602" t="s">
        <v>498</v>
      </c>
      <c r="N3401" s="602" t="s">
        <v>498</v>
      </c>
      <c r="O3401" s="602" t="s">
        <v>498</v>
      </c>
      <c r="P3401" s="602" t="s">
        <v>498</v>
      </c>
      <c r="Q3401" s="602" t="s">
        <v>498</v>
      </c>
      <c r="R3401" s="602" t="s">
        <v>498</v>
      </c>
      <c r="S3401" s="602" t="s">
        <v>498</v>
      </c>
    </row>
    <row r="3402" spans="1:19" s="602" customFormat="1">
      <c r="A3402" s="602">
        <v>424511</v>
      </c>
      <c r="B3402" s="602" t="s">
        <v>5841</v>
      </c>
      <c r="C3402" s="602" t="s">
        <v>499</v>
      </c>
      <c r="D3402" s="602" t="s">
        <v>497</v>
      </c>
      <c r="E3402" s="602" t="s">
        <v>499</v>
      </c>
      <c r="F3402" s="602" t="s">
        <v>497</v>
      </c>
      <c r="G3402" s="602" t="s">
        <v>498</v>
      </c>
      <c r="H3402" s="602" t="s">
        <v>498</v>
      </c>
      <c r="I3402" s="602" t="s">
        <v>499</v>
      </c>
      <c r="J3402" s="602" t="s">
        <v>499</v>
      </c>
      <c r="K3402" s="602" t="s">
        <v>498</v>
      </c>
      <c r="L3402" s="602" t="s">
        <v>498</v>
      </c>
      <c r="M3402" s="602" t="s">
        <v>499</v>
      </c>
      <c r="N3402" s="602" t="s">
        <v>498</v>
      </c>
      <c r="O3402" s="602" t="s">
        <v>498</v>
      </c>
      <c r="P3402" s="602" t="s">
        <v>498</v>
      </c>
      <c r="Q3402" s="602" t="s">
        <v>498</v>
      </c>
      <c r="R3402" s="602" t="s">
        <v>498</v>
      </c>
      <c r="S3402" s="602" t="s">
        <v>498</v>
      </c>
    </row>
    <row r="3403" spans="1:19" s="602" customFormat="1">
      <c r="A3403" s="602">
        <v>424526</v>
      </c>
      <c r="B3403" s="602" t="s">
        <v>5841</v>
      </c>
      <c r="C3403" s="602" t="s">
        <v>499</v>
      </c>
      <c r="D3403" s="602" t="s">
        <v>497</v>
      </c>
      <c r="E3403" s="602" t="s">
        <v>499</v>
      </c>
      <c r="F3403" s="602" t="s">
        <v>499</v>
      </c>
      <c r="G3403" s="602" t="s">
        <v>499</v>
      </c>
      <c r="H3403" s="602" t="s">
        <v>497</v>
      </c>
      <c r="I3403" s="602" t="s">
        <v>499</v>
      </c>
      <c r="J3403" s="602" t="s">
        <v>499</v>
      </c>
      <c r="K3403" s="602" t="s">
        <v>499</v>
      </c>
      <c r="L3403" s="602" t="s">
        <v>499</v>
      </c>
      <c r="M3403" s="602" t="s">
        <v>499</v>
      </c>
      <c r="N3403" s="602" t="s">
        <v>498</v>
      </c>
      <c r="O3403" s="602" t="s">
        <v>498</v>
      </c>
      <c r="P3403" s="602" t="s">
        <v>498</v>
      </c>
      <c r="Q3403" s="602" t="s">
        <v>498</v>
      </c>
      <c r="R3403" s="602" t="s">
        <v>498</v>
      </c>
      <c r="S3403" s="602" t="s">
        <v>498</v>
      </c>
    </row>
    <row r="3404" spans="1:19" s="602" customFormat="1">
      <c r="A3404" s="602">
        <v>424549</v>
      </c>
      <c r="B3404" s="602" t="s">
        <v>5841</v>
      </c>
      <c r="C3404" s="602" t="s">
        <v>499</v>
      </c>
      <c r="D3404" s="602" t="s">
        <v>497</v>
      </c>
      <c r="E3404" s="602" t="s">
        <v>499</v>
      </c>
      <c r="F3404" s="602" t="s">
        <v>499</v>
      </c>
      <c r="G3404" s="602" t="s">
        <v>499</v>
      </c>
      <c r="H3404" s="602" t="s">
        <v>499</v>
      </c>
      <c r="I3404" s="602" t="s">
        <v>499</v>
      </c>
      <c r="J3404" s="602" t="s">
        <v>498</v>
      </c>
      <c r="K3404" s="602" t="s">
        <v>499</v>
      </c>
      <c r="L3404" s="602" t="s">
        <v>499</v>
      </c>
      <c r="M3404" s="602" t="s">
        <v>498</v>
      </c>
      <c r="N3404" s="602" t="s">
        <v>498</v>
      </c>
      <c r="O3404" s="602" t="s">
        <v>498</v>
      </c>
      <c r="P3404" s="602" t="s">
        <v>498</v>
      </c>
      <c r="Q3404" s="602" t="s">
        <v>498</v>
      </c>
      <c r="R3404" s="602" t="s">
        <v>498</v>
      </c>
      <c r="S3404" s="602" t="s">
        <v>498</v>
      </c>
    </row>
    <row r="3405" spans="1:19" s="602" customFormat="1">
      <c r="A3405" s="602">
        <v>422773</v>
      </c>
      <c r="B3405" s="602" t="s">
        <v>5841</v>
      </c>
      <c r="C3405" s="602" t="s">
        <v>499</v>
      </c>
      <c r="D3405" s="602" t="s">
        <v>497</v>
      </c>
      <c r="E3405" s="602" t="s">
        <v>497</v>
      </c>
      <c r="F3405" s="602" t="s">
        <v>497</v>
      </c>
      <c r="G3405" s="602" t="s">
        <v>497</v>
      </c>
      <c r="H3405" s="602" t="s">
        <v>497</v>
      </c>
      <c r="I3405" s="602" t="s">
        <v>499</v>
      </c>
      <c r="J3405" s="602" t="s">
        <v>497</v>
      </c>
      <c r="K3405" s="602" t="s">
        <v>499</v>
      </c>
      <c r="L3405" s="602" t="s">
        <v>499</v>
      </c>
      <c r="M3405" s="602" t="s">
        <v>497</v>
      </c>
      <c r="N3405" s="602" t="s">
        <v>498</v>
      </c>
      <c r="O3405" s="602" t="s">
        <v>498</v>
      </c>
      <c r="P3405" s="602" t="s">
        <v>498</v>
      </c>
      <c r="Q3405" s="602" t="s">
        <v>498</v>
      </c>
      <c r="R3405" s="602" t="s">
        <v>498</v>
      </c>
      <c r="S3405" s="602" t="s">
        <v>498</v>
      </c>
    </row>
    <row r="3406" spans="1:19" s="602" customFormat="1">
      <c r="A3406" s="602">
        <v>424567</v>
      </c>
      <c r="B3406" s="602" t="s">
        <v>5841</v>
      </c>
      <c r="C3406" s="602" t="s">
        <v>499</v>
      </c>
      <c r="D3406" s="602" t="s">
        <v>497</v>
      </c>
      <c r="E3406" s="602" t="s">
        <v>497</v>
      </c>
      <c r="F3406" s="602" t="s">
        <v>498</v>
      </c>
      <c r="G3406" s="602" t="s">
        <v>498</v>
      </c>
      <c r="H3406" s="602" t="s">
        <v>499</v>
      </c>
      <c r="I3406" s="602" t="s">
        <v>499</v>
      </c>
      <c r="J3406" s="602" t="s">
        <v>499</v>
      </c>
      <c r="K3406" s="602" t="s">
        <v>498</v>
      </c>
      <c r="L3406" s="602" t="s">
        <v>499</v>
      </c>
      <c r="M3406" s="602" t="s">
        <v>499</v>
      </c>
      <c r="N3406" s="602" t="s">
        <v>498</v>
      </c>
      <c r="O3406" s="602" t="s">
        <v>498</v>
      </c>
      <c r="P3406" s="602" t="s">
        <v>498</v>
      </c>
      <c r="Q3406" s="602" t="s">
        <v>498</v>
      </c>
      <c r="R3406" s="602" t="s">
        <v>498</v>
      </c>
      <c r="S3406" s="602" t="s">
        <v>498</v>
      </c>
    </row>
    <row r="3407" spans="1:19" s="602" customFormat="1">
      <c r="A3407" s="602">
        <v>424579</v>
      </c>
      <c r="B3407" s="602" t="s">
        <v>5841</v>
      </c>
      <c r="C3407" s="602" t="s">
        <v>499</v>
      </c>
      <c r="D3407" s="602" t="s">
        <v>497</v>
      </c>
      <c r="E3407" s="602" t="s">
        <v>499</v>
      </c>
      <c r="F3407" s="602" t="s">
        <v>499</v>
      </c>
      <c r="G3407" s="602" t="s">
        <v>499</v>
      </c>
      <c r="H3407" s="602" t="s">
        <v>499</v>
      </c>
      <c r="I3407" s="602" t="s">
        <v>498</v>
      </c>
      <c r="J3407" s="602" t="s">
        <v>499</v>
      </c>
      <c r="K3407" s="602" t="s">
        <v>499</v>
      </c>
      <c r="L3407" s="602" t="s">
        <v>499</v>
      </c>
      <c r="M3407" s="602" t="s">
        <v>499</v>
      </c>
      <c r="N3407" s="602" t="s">
        <v>498</v>
      </c>
      <c r="O3407" s="602" t="s">
        <v>498</v>
      </c>
      <c r="P3407" s="602" t="s">
        <v>498</v>
      </c>
      <c r="Q3407" s="602" t="s">
        <v>498</v>
      </c>
      <c r="R3407" s="602" t="s">
        <v>498</v>
      </c>
      <c r="S3407" s="602" t="s">
        <v>498</v>
      </c>
    </row>
    <row r="3408" spans="1:19" s="602" customFormat="1">
      <c r="A3408" s="602">
        <v>424585</v>
      </c>
      <c r="B3408" s="602" t="s">
        <v>5841</v>
      </c>
      <c r="C3408" s="602" t="s">
        <v>499</v>
      </c>
      <c r="D3408" s="602" t="s">
        <v>497</v>
      </c>
      <c r="E3408" s="602" t="s">
        <v>499</v>
      </c>
      <c r="F3408" s="602" t="s">
        <v>499</v>
      </c>
      <c r="G3408" s="602" t="s">
        <v>499</v>
      </c>
      <c r="H3408" s="602" t="s">
        <v>499</v>
      </c>
      <c r="I3408" s="602" t="s">
        <v>498</v>
      </c>
      <c r="J3408" s="602" t="s">
        <v>499</v>
      </c>
      <c r="K3408" s="602" t="s">
        <v>499</v>
      </c>
      <c r="L3408" s="602" t="s">
        <v>499</v>
      </c>
      <c r="M3408" s="602" t="s">
        <v>499</v>
      </c>
      <c r="N3408" s="602" t="s">
        <v>498</v>
      </c>
      <c r="O3408" s="602" t="s">
        <v>498</v>
      </c>
      <c r="P3408" s="602" t="s">
        <v>498</v>
      </c>
      <c r="Q3408" s="602" t="s">
        <v>498</v>
      </c>
      <c r="R3408" s="602" t="s">
        <v>498</v>
      </c>
      <c r="S3408" s="602" t="s">
        <v>498</v>
      </c>
    </row>
    <row r="3409" spans="1:19" s="602" customFormat="1">
      <c r="A3409" s="602">
        <v>424588</v>
      </c>
      <c r="B3409" s="602" t="s">
        <v>5841</v>
      </c>
      <c r="C3409" s="602" t="s">
        <v>499</v>
      </c>
      <c r="D3409" s="602" t="s">
        <v>497</v>
      </c>
      <c r="E3409" s="602" t="s">
        <v>499</v>
      </c>
      <c r="F3409" s="602" t="s">
        <v>498</v>
      </c>
      <c r="G3409" s="602" t="s">
        <v>498</v>
      </c>
      <c r="H3409" s="602" t="s">
        <v>499</v>
      </c>
      <c r="I3409" s="602" t="s">
        <v>499</v>
      </c>
      <c r="J3409" s="602" t="s">
        <v>499</v>
      </c>
      <c r="K3409" s="602" t="s">
        <v>499</v>
      </c>
      <c r="L3409" s="602" t="s">
        <v>499</v>
      </c>
      <c r="M3409" s="602" t="s">
        <v>498</v>
      </c>
      <c r="N3409" s="602" t="s">
        <v>498</v>
      </c>
      <c r="O3409" s="602" t="s">
        <v>498</v>
      </c>
      <c r="P3409" s="602" t="s">
        <v>498</v>
      </c>
      <c r="Q3409" s="602" t="s">
        <v>498</v>
      </c>
      <c r="R3409" s="602" t="s">
        <v>498</v>
      </c>
      <c r="S3409" s="602" t="s">
        <v>498</v>
      </c>
    </row>
    <row r="3410" spans="1:19" s="602" customFormat="1">
      <c r="A3410" s="602">
        <v>424605</v>
      </c>
      <c r="B3410" s="602" t="s">
        <v>5841</v>
      </c>
      <c r="C3410" s="602" t="s">
        <v>499</v>
      </c>
      <c r="D3410" s="602" t="s">
        <v>497</v>
      </c>
      <c r="E3410" s="602" t="s">
        <v>497</v>
      </c>
      <c r="F3410" s="602" t="s">
        <v>498</v>
      </c>
      <c r="G3410" s="602" t="s">
        <v>499</v>
      </c>
      <c r="H3410" s="602" t="s">
        <v>499</v>
      </c>
      <c r="I3410" s="602" t="s">
        <v>499</v>
      </c>
      <c r="J3410" s="602" t="s">
        <v>498</v>
      </c>
      <c r="K3410" s="602" t="s">
        <v>498</v>
      </c>
      <c r="L3410" s="602" t="s">
        <v>499</v>
      </c>
      <c r="M3410" s="602" t="s">
        <v>499</v>
      </c>
      <c r="N3410" s="602" t="s">
        <v>498</v>
      </c>
      <c r="O3410" s="602" t="s">
        <v>498</v>
      </c>
      <c r="P3410" s="602" t="s">
        <v>498</v>
      </c>
      <c r="Q3410" s="602" t="s">
        <v>498</v>
      </c>
      <c r="R3410" s="602" t="s">
        <v>498</v>
      </c>
      <c r="S3410" s="602" t="s">
        <v>498</v>
      </c>
    </row>
    <row r="3411" spans="1:19" s="602" customFormat="1">
      <c r="A3411" s="602">
        <v>424619</v>
      </c>
      <c r="B3411" s="602" t="s">
        <v>5841</v>
      </c>
      <c r="C3411" s="602" t="s">
        <v>499</v>
      </c>
      <c r="D3411" s="602" t="s">
        <v>497</v>
      </c>
      <c r="E3411" s="602" t="s">
        <v>499</v>
      </c>
      <c r="F3411" s="602" t="s">
        <v>499</v>
      </c>
      <c r="G3411" s="602" t="s">
        <v>499</v>
      </c>
      <c r="H3411" s="602" t="s">
        <v>497</v>
      </c>
      <c r="I3411" s="602" t="s">
        <v>499</v>
      </c>
      <c r="J3411" s="602" t="s">
        <v>499</v>
      </c>
      <c r="K3411" s="602" t="s">
        <v>499</v>
      </c>
      <c r="L3411" s="602" t="s">
        <v>499</v>
      </c>
      <c r="M3411" s="602" t="s">
        <v>499</v>
      </c>
      <c r="N3411" s="602" t="s">
        <v>498</v>
      </c>
      <c r="O3411" s="602" t="s">
        <v>498</v>
      </c>
      <c r="P3411" s="602" t="s">
        <v>498</v>
      </c>
      <c r="Q3411" s="602" t="s">
        <v>498</v>
      </c>
      <c r="R3411" s="602" t="s">
        <v>498</v>
      </c>
      <c r="S3411" s="602" t="s">
        <v>498</v>
      </c>
    </row>
    <row r="3412" spans="1:19" s="602" customFormat="1">
      <c r="A3412" s="602">
        <v>424626</v>
      </c>
      <c r="B3412" s="602" t="s">
        <v>5841</v>
      </c>
      <c r="C3412" s="602" t="s">
        <v>499</v>
      </c>
      <c r="D3412" s="602" t="s">
        <v>497</v>
      </c>
      <c r="E3412" s="602" t="s">
        <v>497</v>
      </c>
      <c r="F3412" s="602" t="s">
        <v>499</v>
      </c>
      <c r="G3412" s="602" t="s">
        <v>497</v>
      </c>
      <c r="H3412" s="602" t="s">
        <v>497</v>
      </c>
      <c r="I3412" s="602" t="s">
        <v>498</v>
      </c>
      <c r="J3412" s="602" t="s">
        <v>499</v>
      </c>
      <c r="K3412" s="602" t="s">
        <v>499</v>
      </c>
      <c r="L3412" s="602" t="s">
        <v>498</v>
      </c>
      <c r="M3412" s="602" t="s">
        <v>499</v>
      </c>
      <c r="N3412" s="602" t="s">
        <v>498</v>
      </c>
      <c r="O3412" s="602" t="s">
        <v>498</v>
      </c>
      <c r="P3412" s="602" t="s">
        <v>498</v>
      </c>
      <c r="Q3412" s="602" t="s">
        <v>498</v>
      </c>
      <c r="R3412" s="602" t="s">
        <v>498</v>
      </c>
      <c r="S3412" s="602" t="s">
        <v>498</v>
      </c>
    </row>
    <row r="3413" spans="1:19" s="602" customFormat="1">
      <c r="A3413" s="602">
        <v>424628</v>
      </c>
      <c r="B3413" s="602" t="s">
        <v>5841</v>
      </c>
      <c r="C3413" s="602" t="s">
        <v>499</v>
      </c>
      <c r="D3413" s="602" t="s">
        <v>497</v>
      </c>
      <c r="E3413" s="602" t="s">
        <v>499</v>
      </c>
      <c r="F3413" s="602" t="s">
        <v>499</v>
      </c>
      <c r="G3413" s="602" t="s">
        <v>497</v>
      </c>
      <c r="H3413" s="602" t="s">
        <v>499</v>
      </c>
      <c r="I3413" s="602" t="s">
        <v>499</v>
      </c>
      <c r="J3413" s="602" t="s">
        <v>498</v>
      </c>
      <c r="K3413" s="602" t="s">
        <v>499</v>
      </c>
      <c r="L3413" s="602" t="s">
        <v>498</v>
      </c>
      <c r="M3413" s="602" t="s">
        <v>498</v>
      </c>
      <c r="N3413" s="602" t="s">
        <v>498</v>
      </c>
      <c r="O3413" s="602" t="s">
        <v>498</v>
      </c>
      <c r="P3413" s="602" t="s">
        <v>498</v>
      </c>
      <c r="Q3413" s="602" t="s">
        <v>498</v>
      </c>
      <c r="R3413" s="602" t="s">
        <v>498</v>
      </c>
      <c r="S3413" s="602" t="s">
        <v>498</v>
      </c>
    </row>
    <row r="3414" spans="1:19" s="602" customFormat="1">
      <c r="A3414" s="602">
        <v>419459</v>
      </c>
      <c r="B3414" s="602" t="s">
        <v>5841</v>
      </c>
      <c r="C3414" s="602" t="s">
        <v>499</v>
      </c>
      <c r="D3414" s="602" t="s">
        <v>497</v>
      </c>
      <c r="E3414" s="602" t="s">
        <v>497</v>
      </c>
      <c r="F3414" s="602" t="s">
        <v>497</v>
      </c>
      <c r="G3414" s="602" t="s">
        <v>499</v>
      </c>
      <c r="H3414" s="602" t="s">
        <v>499</v>
      </c>
      <c r="I3414" s="602" t="s">
        <v>499</v>
      </c>
      <c r="J3414" s="602" t="s">
        <v>497</v>
      </c>
      <c r="K3414" s="602" t="s">
        <v>497</v>
      </c>
      <c r="L3414" s="602" t="s">
        <v>499</v>
      </c>
      <c r="M3414" s="602" t="s">
        <v>499</v>
      </c>
      <c r="N3414" s="602" t="s">
        <v>498</v>
      </c>
      <c r="O3414" s="602" t="s">
        <v>498</v>
      </c>
      <c r="P3414" s="602" t="s">
        <v>498</v>
      </c>
      <c r="Q3414" s="602" t="s">
        <v>498</v>
      </c>
      <c r="R3414" s="602" t="s">
        <v>498</v>
      </c>
      <c r="S3414" s="602" t="s">
        <v>498</v>
      </c>
    </row>
    <row r="3415" spans="1:19" s="602" customFormat="1">
      <c r="A3415" s="602">
        <v>415096</v>
      </c>
      <c r="B3415" s="602" t="s">
        <v>5841</v>
      </c>
      <c r="C3415" s="602" t="s">
        <v>499</v>
      </c>
      <c r="D3415" s="602" t="s">
        <v>497</v>
      </c>
      <c r="E3415" s="602" t="s">
        <v>497</v>
      </c>
      <c r="F3415" s="602" t="s">
        <v>497</v>
      </c>
      <c r="G3415" s="602" t="s">
        <v>497</v>
      </c>
      <c r="H3415" s="602" t="s">
        <v>499</v>
      </c>
      <c r="I3415" s="602" t="s">
        <v>498</v>
      </c>
      <c r="J3415" s="602" t="s">
        <v>497</v>
      </c>
      <c r="K3415" s="602" t="s">
        <v>497</v>
      </c>
      <c r="L3415" s="602" t="s">
        <v>498</v>
      </c>
      <c r="M3415" s="602" t="s">
        <v>499</v>
      </c>
      <c r="N3415" s="602" t="s">
        <v>498</v>
      </c>
      <c r="O3415" s="602" t="s">
        <v>498</v>
      </c>
      <c r="P3415" s="602" t="s">
        <v>498</v>
      </c>
      <c r="Q3415" s="602" t="s">
        <v>498</v>
      </c>
      <c r="R3415" s="602" t="s">
        <v>498</v>
      </c>
      <c r="S3415" s="602" t="s">
        <v>498</v>
      </c>
    </row>
    <row r="3416" spans="1:19" s="602" customFormat="1">
      <c r="A3416" s="602">
        <v>424675</v>
      </c>
      <c r="B3416" s="602" t="s">
        <v>5841</v>
      </c>
      <c r="C3416" s="602" t="s">
        <v>499</v>
      </c>
      <c r="D3416" s="602" t="s">
        <v>497</v>
      </c>
      <c r="E3416" s="602" t="s">
        <v>499</v>
      </c>
      <c r="F3416" s="602" t="s">
        <v>499</v>
      </c>
      <c r="G3416" s="602" t="s">
        <v>498</v>
      </c>
      <c r="H3416" s="602" t="s">
        <v>498</v>
      </c>
      <c r="I3416" s="602" t="s">
        <v>499</v>
      </c>
      <c r="J3416" s="602" t="s">
        <v>498</v>
      </c>
      <c r="K3416" s="602" t="s">
        <v>499</v>
      </c>
      <c r="L3416" s="602" t="s">
        <v>498</v>
      </c>
      <c r="M3416" s="602" t="s">
        <v>499</v>
      </c>
      <c r="N3416" s="602" t="s">
        <v>498</v>
      </c>
      <c r="O3416" s="602" t="s">
        <v>498</v>
      </c>
      <c r="P3416" s="602" t="s">
        <v>498</v>
      </c>
      <c r="Q3416" s="602" t="s">
        <v>498</v>
      </c>
      <c r="R3416" s="602" t="s">
        <v>498</v>
      </c>
      <c r="S3416" s="602" t="s">
        <v>498</v>
      </c>
    </row>
    <row r="3417" spans="1:19" s="602" customFormat="1">
      <c r="A3417" s="602">
        <v>416095</v>
      </c>
      <c r="B3417" s="602" t="s">
        <v>5841</v>
      </c>
      <c r="C3417" s="602" t="s">
        <v>499</v>
      </c>
      <c r="D3417" s="602" t="s">
        <v>497</v>
      </c>
      <c r="E3417" s="602" t="s">
        <v>499</v>
      </c>
      <c r="F3417" s="602" t="s">
        <v>499</v>
      </c>
      <c r="G3417" s="602" t="s">
        <v>499</v>
      </c>
      <c r="H3417" s="602" t="s">
        <v>499</v>
      </c>
      <c r="I3417" s="602" t="s">
        <v>499</v>
      </c>
      <c r="J3417" s="602" t="s">
        <v>499</v>
      </c>
      <c r="K3417" s="602" t="s">
        <v>499</v>
      </c>
      <c r="L3417" s="602" t="s">
        <v>499</v>
      </c>
      <c r="M3417" s="602" t="s">
        <v>498</v>
      </c>
      <c r="N3417" s="602" t="s">
        <v>498</v>
      </c>
      <c r="O3417" s="602" t="s">
        <v>498</v>
      </c>
      <c r="P3417" s="602" t="s">
        <v>498</v>
      </c>
      <c r="Q3417" s="602" t="s">
        <v>498</v>
      </c>
      <c r="R3417" s="602" t="s">
        <v>498</v>
      </c>
      <c r="S3417" s="602" t="s">
        <v>498</v>
      </c>
    </row>
    <row r="3418" spans="1:19" s="602" customFormat="1">
      <c r="A3418" s="602">
        <v>424692</v>
      </c>
      <c r="B3418" s="602" t="s">
        <v>5841</v>
      </c>
      <c r="C3418" s="602" t="s">
        <v>499</v>
      </c>
      <c r="D3418" s="602" t="s">
        <v>497</v>
      </c>
      <c r="E3418" s="602" t="s">
        <v>499</v>
      </c>
      <c r="F3418" s="602" t="s">
        <v>499</v>
      </c>
      <c r="G3418" s="602" t="s">
        <v>497</v>
      </c>
      <c r="H3418" s="602" t="s">
        <v>497</v>
      </c>
      <c r="I3418" s="602" t="s">
        <v>499</v>
      </c>
      <c r="J3418" s="602" t="s">
        <v>498</v>
      </c>
      <c r="K3418" s="602" t="s">
        <v>499</v>
      </c>
      <c r="L3418" s="602" t="s">
        <v>498</v>
      </c>
      <c r="M3418" s="602" t="s">
        <v>499</v>
      </c>
      <c r="N3418" s="602" t="s">
        <v>498</v>
      </c>
      <c r="O3418" s="602" t="s">
        <v>498</v>
      </c>
      <c r="P3418" s="602" t="s">
        <v>498</v>
      </c>
      <c r="Q3418" s="602" t="s">
        <v>498</v>
      </c>
      <c r="R3418" s="602" t="s">
        <v>498</v>
      </c>
      <c r="S3418" s="602" t="s">
        <v>498</v>
      </c>
    </row>
    <row r="3419" spans="1:19" s="602" customFormat="1">
      <c r="A3419" s="602">
        <v>424724</v>
      </c>
      <c r="B3419" s="602" t="s">
        <v>5841</v>
      </c>
      <c r="C3419" s="602" t="s">
        <v>499</v>
      </c>
      <c r="D3419" s="602" t="s">
        <v>497</v>
      </c>
      <c r="E3419" s="602" t="s">
        <v>499</v>
      </c>
      <c r="F3419" s="602" t="s">
        <v>499</v>
      </c>
      <c r="G3419" s="602" t="s">
        <v>499</v>
      </c>
      <c r="H3419" s="602" t="s">
        <v>499</v>
      </c>
      <c r="I3419" s="602" t="s">
        <v>499</v>
      </c>
      <c r="J3419" s="602" t="s">
        <v>499</v>
      </c>
      <c r="K3419" s="602" t="s">
        <v>498</v>
      </c>
      <c r="L3419" s="602" t="s">
        <v>498</v>
      </c>
      <c r="M3419" s="602" t="s">
        <v>499</v>
      </c>
      <c r="N3419" s="602" t="s">
        <v>498</v>
      </c>
      <c r="O3419" s="602" t="s">
        <v>498</v>
      </c>
      <c r="P3419" s="602" t="s">
        <v>498</v>
      </c>
      <c r="Q3419" s="602" t="s">
        <v>498</v>
      </c>
      <c r="R3419" s="602" t="s">
        <v>498</v>
      </c>
      <c r="S3419" s="602" t="s">
        <v>498</v>
      </c>
    </row>
    <row r="3420" spans="1:19" s="602" customFormat="1">
      <c r="A3420" s="602">
        <v>424797</v>
      </c>
      <c r="B3420" s="602" t="s">
        <v>5841</v>
      </c>
      <c r="C3420" s="602" t="s">
        <v>499</v>
      </c>
      <c r="D3420" s="602" t="s">
        <v>497</v>
      </c>
      <c r="E3420" s="602" t="s">
        <v>499</v>
      </c>
      <c r="F3420" s="602" t="s">
        <v>499</v>
      </c>
      <c r="G3420" s="602" t="s">
        <v>499</v>
      </c>
      <c r="H3420" s="602" t="s">
        <v>499</v>
      </c>
      <c r="I3420" s="602" t="s">
        <v>499</v>
      </c>
      <c r="J3420" s="602" t="s">
        <v>498</v>
      </c>
      <c r="K3420" s="602" t="s">
        <v>499</v>
      </c>
      <c r="L3420" s="602" t="s">
        <v>499</v>
      </c>
      <c r="M3420" s="602" t="s">
        <v>499</v>
      </c>
      <c r="N3420" s="602" t="s">
        <v>498</v>
      </c>
      <c r="O3420" s="602" t="s">
        <v>498</v>
      </c>
      <c r="P3420" s="602" t="s">
        <v>498</v>
      </c>
      <c r="Q3420" s="602" t="s">
        <v>498</v>
      </c>
      <c r="R3420" s="602" t="s">
        <v>498</v>
      </c>
      <c r="S3420" s="602" t="s">
        <v>498</v>
      </c>
    </row>
    <row r="3421" spans="1:19" s="602" customFormat="1">
      <c r="A3421" s="602">
        <v>424807</v>
      </c>
      <c r="B3421" s="602" t="s">
        <v>5841</v>
      </c>
      <c r="C3421" s="602" t="s">
        <v>499</v>
      </c>
      <c r="D3421" s="602" t="s">
        <v>497</v>
      </c>
      <c r="E3421" s="602" t="s">
        <v>499</v>
      </c>
      <c r="F3421" s="602" t="s">
        <v>499</v>
      </c>
      <c r="G3421" s="602" t="s">
        <v>499</v>
      </c>
      <c r="H3421" s="602" t="s">
        <v>499</v>
      </c>
      <c r="I3421" s="602" t="s">
        <v>499</v>
      </c>
      <c r="J3421" s="602" t="s">
        <v>499</v>
      </c>
      <c r="K3421" s="602" t="s">
        <v>499</v>
      </c>
      <c r="L3421" s="602" t="s">
        <v>499</v>
      </c>
      <c r="M3421" s="602" t="s">
        <v>499</v>
      </c>
      <c r="N3421" s="602" t="s">
        <v>498</v>
      </c>
      <c r="O3421" s="602" t="s">
        <v>498</v>
      </c>
      <c r="P3421" s="602" t="s">
        <v>498</v>
      </c>
      <c r="Q3421" s="602" t="s">
        <v>498</v>
      </c>
      <c r="R3421" s="602" t="s">
        <v>498</v>
      </c>
      <c r="S3421" s="602" t="s">
        <v>498</v>
      </c>
    </row>
    <row r="3422" spans="1:19" s="602" customFormat="1">
      <c r="A3422" s="602">
        <v>424817</v>
      </c>
      <c r="B3422" s="602" t="s">
        <v>5841</v>
      </c>
      <c r="C3422" s="602" t="s">
        <v>499</v>
      </c>
      <c r="D3422" s="602" t="s">
        <v>497</v>
      </c>
      <c r="E3422" s="602" t="s">
        <v>499</v>
      </c>
      <c r="F3422" s="602" t="s">
        <v>499</v>
      </c>
      <c r="G3422" s="602" t="s">
        <v>499</v>
      </c>
      <c r="H3422" s="602" t="s">
        <v>497</v>
      </c>
      <c r="I3422" s="602" t="s">
        <v>499</v>
      </c>
      <c r="J3422" s="602" t="s">
        <v>499</v>
      </c>
      <c r="K3422" s="602" t="s">
        <v>499</v>
      </c>
      <c r="L3422" s="602" t="s">
        <v>499</v>
      </c>
      <c r="M3422" s="602" t="s">
        <v>499</v>
      </c>
      <c r="N3422" s="602" t="s">
        <v>498</v>
      </c>
      <c r="O3422" s="602" t="s">
        <v>498</v>
      </c>
      <c r="P3422" s="602" t="s">
        <v>498</v>
      </c>
      <c r="Q3422" s="602" t="s">
        <v>498</v>
      </c>
      <c r="R3422" s="602" t="s">
        <v>498</v>
      </c>
      <c r="S3422" s="602" t="s">
        <v>498</v>
      </c>
    </row>
    <row r="3423" spans="1:19" s="602" customFormat="1">
      <c r="A3423" s="602">
        <v>424860</v>
      </c>
      <c r="B3423" s="602" t="s">
        <v>5841</v>
      </c>
      <c r="C3423" s="602" t="s">
        <v>499</v>
      </c>
      <c r="D3423" s="602" t="s">
        <v>497</v>
      </c>
      <c r="E3423" s="602" t="s">
        <v>497</v>
      </c>
      <c r="F3423" s="602" t="s">
        <v>498</v>
      </c>
      <c r="G3423" s="602" t="s">
        <v>498</v>
      </c>
      <c r="H3423" s="602" t="s">
        <v>497</v>
      </c>
      <c r="I3423" s="602" t="s">
        <v>499</v>
      </c>
      <c r="J3423" s="602" t="s">
        <v>499</v>
      </c>
      <c r="K3423" s="602" t="s">
        <v>498</v>
      </c>
      <c r="L3423" s="602" t="s">
        <v>498</v>
      </c>
      <c r="M3423" s="602" t="s">
        <v>499</v>
      </c>
      <c r="N3423" s="602" t="s">
        <v>498</v>
      </c>
      <c r="O3423" s="602" t="s">
        <v>498</v>
      </c>
      <c r="P3423" s="602" t="s">
        <v>498</v>
      </c>
      <c r="Q3423" s="602" t="s">
        <v>498</v>
      </c>
      <c r="R3423" s="602" t="s">
        <v>498</v>
      </c>
      <c r="S3423" s="602" t="s">
        <v>498</v>
      </c>
    </row>
    <row r="3424" spans="1:19" s="602" customFormat="1">
      <c r="A3424" s="602">
        <v>423143</v>
      </c>
      <c r="B3424" s="602" t="s">
        <v>5841</v>
      </c>
      <c r="C3424" s="602" t="s">
        <v>499</v>
      </c>
      <c r="D3424" s="602" t="s">
        <v>497</v>
      </c>
      <c r="E3424" s="602" t="s">
        <v>497</v>
      </c>
      <c r="F3424" s="602" t="s">
        <v>497</v>
      </c>
      <c r="G3424" s="602" t="s">
        <v>497</v>
      </c>
      <c r="H3424" s="602" t="s">
        <v>499</v>
      </c>
      <c r="I3424" s="602" t="s">
        <v>499</v>
      </c>
      <c r="J3424" s="602" t="s">
        <v>497</v>
      </c>
      <c r="K3424" s="602" t="s">
        <v>499</v>
      </c>
      <c r="L3424" s="602" t="s">
        <v>499</v>
      </c>
      <c r="M3424" s="602" t="s">
        <v>497</v>
      </c>
      <c r="N3424" s="602" t="s">
        <v>498</v>
      </c>
      <c r="O3424" s="602" t="s">
        <v>498</v>
      </c>
      <c r="P3424" s="602" t="s">
        <v>498</v>
      </c>
      <c r="Q3424" s="602" t="s">
        <v>498</v>
      </c>
      <c r="R3424" s="602" t="s">
        <v>498</v>
      </c>
      <c r="S3424" s="602" t="s">
        <v>498</v>
      </c>
    </row>
    <row r="3425" spans="1:19" s="602" customFormat="1">
      <c r="A3425" s="602">
        <v>424902</v>
      </c>
      <c r="B3425" s="602" t="s">
        <v>5841</v>
      </c>
      <c r="C3425" s="602" t="s">
        <v>499</v>
      </c>
      <c r="D3425" s="602" t="s">
        <v>497</v>
      </c>
      <c r="E3425" s="602" t="s">
        <v>499</v>
      </c>
      <c r="F3425" s="602" t="s">
        <v>499</v>
      </c>
      <c r="G3425" s="602" t="s">
        <v>499</v>
      </c>
      <c r="H3425" s="602" t="s">
        <v>499</v>
      </c>
      <c r="I3425" s="602" t="s">
        <v>499</v>
      </c>
      <c r="J3425" s="602" t="s">
        <v>498</v>
      </c>
      <c r="K3425" s="602" t="s">
        <v>498</v>
      </c>
      <c r="L3425" s="602" t="s">
        <v>498</v>
      </c>
      <c r="M3425" s="602" t="s">
        <v>499</v>
      </c>
      <c r="N3425" s="602" t="s">
        <v>498</v>
      </c>
      <c r="O3425" s="602" t="s">
        <v>498</v>
      </c>
      <c r="P3425" s="602" t="s">
        <v>498</v>
      </c>
      <c r="Q3425" s="602" t="s">
        <v>498</v>
      </c>
      <c r="R3425" s="602" t="s">
        <v>498</v>
      </c>
      <c r="S3425" s="602" t="s">
        <v>498</v>
      </c>
    </row>
    <row r="3426" spans="1:19" s="602" customFormat="1">
      <c r="A3426" s="602">
        <v>421246</v>
      </c>
      <c r="B3426" s="602" t="s">
        <v>5841</v>
      </c>
      <c r="C3426" s="602" t="s">
        <v>499</v>
      </c>
      <c r="D3426" s="602" t="s">
        <v>497</v>
      </c>
      <c r="E3426" s="602" t="s">
        <v>499</v>
      </c>
      <c r="F3426" s="602" t="s">
        <v>497</v>
      </c>
      <c r="G3426" s="602" t="s">
        <v>497</v>
      </c>
      <c r="H3426" s="602" t="s">
        <v>497</v>
      </c>
      <c r="I3426" s="602" t="s">
        <v>497</v>
      </c>
      <c r="J3426" s="602" t="s">
        <v>499</v>
      </c>
      <c r="K3426" s="602" t="s">
        <v>497</v>
      </c>
      <c r="L3426" s="602" t="s">
        <v>499</v>
      </c>
      <c r="M3426" s="602" t="s">
        <v>499</v>
      </c>
      <c r="N3426" s="602" t="s">
        <v>498</v>
      </c>
      <c r="O3426" s="602" t="s">
        <v>498</v>
      </c>
      <c r="P3426" s="602" t="s">
        <v>498</v>
      </c>
      <c r="Q3426" s="602" t="s">
        <v>498</v>
      </c>
      <c r="R3426" s="602" t="s">
        <v>498</v>
      </c>
      <c r="S3426" s="602" t="s">
        <v>498</v>
      </c>
    </row>
    <row r="3427" spans="1:19" s="602" customFormat="1">
      <c r="A3427" s="602">
        <v>423172</v>
      </c>
      <c r="B3427" s="602" t="s">
        <v>5841</v>
      </c>
      <c r="C3427" s="602" t="s">
        <v>499</v>
      </c>
      <c r="D3427" s="602" t="s">
        <v>497</v>
      </c>
      <c r="E3427" s="602" t="s">
        <v>497</v>
      </c>
      <c r="F3427" s="602" t="s">
        <v>497</v>
      </c>
      <c r="G3427" s="602" t="s">
        <v>499</v>
      </c>
      <c r="H3427" s="602" t="s">
        <v>497</v>
      </c>
      <c r="I3427" s="602" t="s">
        <v>498</v>
      </c>
      <c r="J3427" s="602" t="s">
        <v>499</v>
      </c>
      <c r="K3427" s="602" t="s">
        <v>499</v>
      </c>
      <c r="L3427" s="602" t="s">
        <v>498</v>
      </c>
      <c r="M3427" s="602" t="s">
        <v>499</v>
      </c>
      <c r="N3427" s="602" t="s">
        <v>498</v>
      </c>
      <c r="O3427" s="602" t="s">
        <v>498</v>
      </c>
      <c r="P3427" s="602" t="s">
        <v>498</v>
      </c>
      <c r="Q3427" s="602" t="s">
        <v>498</v>
      </c>
      <c r="R3427" s="602" t="s">
        <v>498</v>
      </c>
      <c r="S3427" s="602" t="s">
        <v>498</v>
      </c>
    </row>
    <row r="3428" spans="1:19" s="602" customFormat="1">
      <c r="A3428" s="602">
        <v>424951</v>
      </c>
      <c r="B3428" s="602" t="s">
        <v>5841</v>
      </c>
      <c r="C3428" s="602" t="s">
        <v>499</v>
      </c>
      <c r="D3428" s="602" t="s">
        <v>497</v>
      </c>
      <c r="E3428" s="602" t="s">
        <v>499</v>
      </c>
      <c r="F3428" s="602" t="s">
        <v>497</v>
      </c>
      <c r="G3428" s="602" t="s">
        <v>499</v>
      </c>
      <c r="H3428" s="602" t="s">
        <v>499</v>
      </c>
      <c r="I3428" s="602" t="s">
        <v>499</v>
      </c>
      <c r="J3428" s="602" t="s">
        <v>499</v>
      </c>
      <c r="K3428" s="602" t="s">
        <v>499</v>
      </c>
      <c r="L3428" s="602" t="s">
        <v>499</v>
      </c>
      <c r="M3428" s="602" t="s">
        <v>498</v>
      </c>
      <c r="N3428" s="602" t="s">
        <v>498</v>
      </c>
      <c r="O3428" s="602" t="s">
        <v>498</v>
      </c>
      <c r="P3428" s="602" t="s">
        <v>498</v>
      </c>
      <c r="Q3428" s="602" t="s">
        <v>498</v>
      </c>
      <c r="R3428" s="602" t="s">
        <v>498</v>
      </c>
      <c r="S3428" s="602" t="s">
        <v>498</v>
      </c>
    </row>
    <row r="3429" spans="1:19" s="602" customFormat="1">
      <c r="A3429" s="602">
        <v>424969</v>
      </c>
      <c r="B3429" s="602" t="s">
        <v>5841</v>
      </c>
      <c r="C3429" s="602" t="s">
        <v>499</v>
      </c>
      <c r="D3429" s="602" t="s">
        <v>497</v>
      </c>
      <c r="E3429" s="602" t="s">
        <v>497</v>
      </c>
      <c r="F3429" s="602" t="s">
        <v>497</v>
      </c>
      <c r="G3429" s="602" t="s">
        <v>497</v>
      </c>
      <c r="H3429" s="602" t="s">
        <v>497</v>
      </c>
      <c r="I3429" s="602" t="s">
        <v>499</v>
      </c>
      <c r="J3429" s="602" t="s">
        <v>499</v>
      </c>
      <c r="K3429" s="602" t="s">
        <v>499</v>
      </c>
      <c r="L3429" s="602" t="s">
        <v>499</v>
      </c>
      <c r="M3429" s="602" t="s">
        <v>499</v>
      </c>
      <c r="N3429" s="602" t="s">
        <v>498</v>
      </c>
      <c r="O3429" s="602" t="s">
        <v>498</v>
      </c>
      <c r="P3429" s="602" t="s">
        <v>498</v>
      </c>
      <c r="Q3429" s="602" t="s">
        <v>498</v>
      </c>
      <c r="R3429" s="602" t="s">
        <v>498</v>
      </c>
      <c r="S3429" s="602" t="s">
        <v>498</v>
      </c>
    </row>
    <row r="3430" spans="1:19" s="602" customFormat="1">
      <c r="A3430" s="602">
        <v>423283</v>
      </c>
      <c r="B3430" s="602" t="s">
        <v>5841</v>
      </c>
      <c r="C3430" s="602" t="s">
        <v>499</v>
      </c>
      <c r="D3430" s="602" t="s">
        <v>497</v>
      </c>
      <c r="E3430" s="602" t="s">
        <v>499</v>
      </c>
      <c r="F3430" s="602" t="s">
        <v>499</v>
      </c>
      <c r="G3430" s="602" t="s">
        <v>499</v>
      </c>
      <c r="H3430" s="602" t="s">
        <v>499</v>
      </c>
      <c r="I3430" s="602" t="s">
        <v>497</v>
      </c>
      <c r="J3430" s="602" t="s">
        <v>499</v>
      </c>
      <c r="K3430" s="602" t="s">
        <v>499</v>
      </c>
      <c r="L3430" s="602" t="s">
        <v>498</v>
      </c>
      <c r="M3430" s="602" t="s">
        <v>499</v>
      </c>
      <c r="N3430" s="602" t="s">
        <v>498</v>
      </c>
      <c r="O3430" s="602" t="s">
        <v>498</v>
      </c>
      <c r="P3430" s="602" t="s">
        <v>498</v>
      </c>
      <c r="Q3430" s="602" t="s">
        <v>498</v>
      </c>
      <c r="R3430" s="602" t="s">
        <v>498</v>
      </c>
      <c r="S3430" s="602" t="s">
        <v>498</v>
      </c>
    </row>
    <row r="3431" spans="1:19" s="602" customFormat="1">
      <c r="A3431" s="602">
        <v>425062</v>
      </c>
      <c r="B3431" s="602" t="s">
        <v>5841</v>
      </c>
      <c r="C3431" s="602" t="s">
        <v>499</v>
      </c>
      <c r="D3431" s="602" t="s">
        <v>497</v>
      </c>
      <c r="E3431" s="602" t="s">
        <v>499</v>
      </c>
      <c r="F3431" s="602" t="s">
        <v>498</v>
      </c>
      <c r="G3431" s="602" t="s">
        <v>498</v>
      </c>
      <c r="H3431" s="602" t="s">
        <v>499</v>
      </c>
      <c r="I3431" s="602" t="s">
        <v>499</v>
      </c>
      <c r="J3431" s="602" t="s">
        <v>499</v>
      </c>
      <c r="K3431" s="602" t="s">
        <v>499</v>
      </c>
      <c r="L3431" s="602" t="s">
        <v>499</v>
      </c>
      <c r="M3431" s="602" t="s">
        <v>499</v>
      </c>
      <c r="N3431" s="602" t="s">
        <v>498</v>
      </c>
      <c r="O3431" s="602" t="s">
        <v>498</v>
      </c>
      <c r="P3431" s="602" t="s">
        <v>498</v>
      </c>
      <c r="Q3431" s="602" t="s">
        <v>498</v>
      </c>
      <c r="R3431" s="602" t="s">
        <v>498</v>
      </c>
      <c r="S3431" s="602" t="s">
        <v>498</v>
      </c>
    </row>
    <row r="3432" spans="1:19" s="602" customFormat="1">
      <c r="A3432" s="602">
        <v>423354</v>
      </c>
      <c r="B3432" s="602" t="s">
        <v>5841</v>
      </c>
      <c r="C3432" s="602" t="s">
        <v>499</v>
      </c>
      <c r="D3432" s="602" t="s">
        <v>497</v>
      </c>
      <c r="E3432" s="602" t="s">
        <v>499</v>
      </c>
      <c r="F3432" s="602" t="s">
        <v>499</v>
      </c>
      <c r="G3432" s="602" t="s">
        <v>497</v>
      </c>
      <c r="H3432" s="602" t="s">
        <v>499</v>
      </c>
      <c r="I3432" s="602" t="s">
        <v>499</v>
      </c>
      <c r="J3432" s="602" t="s">
        <v>499</v>
      </c>
      <c r="K3432" s="602" t="s">
        <v>497</v>
      </c>
      <c r="L3432" s="602" t="s">
        <v>497</v>
      </c>
      <c r="M3432" s="602" t="s">
        <v>497</v>
      </c>
      <c r="N3432" s="602" t="s">
        <v>498</v>
      </c>
      <c r="O3432" s="602" t="s">
        <v>498</v>
      </c>
      <c r="P3432" s="602" t="s">
        <v>498</v>
      </c>
      <c r="Q3432" s="602" t="s">
        <v>498</v>
      </c>
      <c r="R3432" s="602" t="s">
        <v>498</v>
      </c>
      <c r="S3432" s="602" t="s">
        <v>498</v>
      </c>
    </row>
    <row r="3433" spans="1:19" s="602" customFormat="1">
      <c r="A3433" s="602">
        <v>421503</v>
      </c>
      <c r="B3433" s="602" t="s">
        <v>5841</v>
      </c>
      <c r="C3433" s="602" t="s">
        <v>499</v>
      </c>
      <c r="D3433" s="602" t="s">
        <v>497</v>
      </c>
      <c r="E3433" s="602" t="s">
        <v>499</v>
      </c>
      <c r="F3433" s="602" t="s">
        <v>499</v>
      </c>
      <c r="G3433" s="602" t="s">
        <v>499</v>
      </c>
      <c r="H3433" s="602" t="s">
        <v>499</v>
      </c>
      <c r="I3433" s="602" t="s">
        <v>499</v>
      </c>
      <c r="J3433" s="602" t="s">
        <v>499</v>
      </c>
      <c r="K3433" s="602" t="s">
        <v>499</v>
      </c>
      <c r="L3433" s="602" t="s">
        <v>498</v>
      </c>
      <c r="M3433" s="602" t="s">
        <v>499</v>
      </c>
      <c r="N3433" s="602" t="s">
        <v>498</v>
      </c>
      <c r="O3433" s="602" t="s">
        <v>498</v>
      </c>
      <c r="P3433" s="602" t="s">
        <v>498</v>
      </c>
      <c r="Q3433" s="602" t="s">
        <v>498</v>
      </c>
      <c r="R3433" s="602" t="s">
        <v>498</v>
      </c>
      <c r="S3433" s="602" t="s">
        <v>498</v>
      </c>
    </row>
    <row r="3434" spans="1:19" s="602" customFormat="1">
      <c r="A3434" s="602">
        <v>425148</v>
      </c>
      <c r="B3434" s="602" t="s">
        <v>5841</v>
      </c>
      <c r="C3434" s="602" t="s">
        <v>499</v>
      </c>
      <c r="D3434" s="602" t="s">
        <v>497</v>
      </c>
      <c r="E3434" s="602" t="s">
        <v>499</v>
      </c>
      <c r="F3434" s="602" t="s">
        <v>499</v>
      </c>
      <c r="G3434" s="602" t="s">
        <v>499</v>
      </c>
      <c r="H3434" s="602" t="s">
        <v>498</v>
      </c>
      <c r="I3434" s="602" t="s">
        <v>499</v>
      </c>
      <c r="J3434" s="602" t="s">
        <v>499</v>
      </c>
      <c r="K3434" s="602" t="s">
        <v>499</v>
      </c>
      <c r="L3434" s="602" t="s">
        <v>498</v>
      </c>
      <c r="M3434" s="602" t="s">
        <v>499</v>
      </c>
      <c r="N3434" s="602" t="s">
        <v>498</v>
      </c>
      <c r="O3434" s="602" t="s">
        <v>498</v>
      </c>
      <c r="P3434" s="602" t="s">
        <v>498</v>
      </c>
      <c r="Q3434" s="602" t="s">
        <v>498</v>
      </c>
      <c r="R3434" s="602" t="s">
        <v>498</v>
      </c>
      <c r="S3434" s="602" t="s">
        <v>498</v>
      </c>
    </row>
    <row r="3435" spans="1:19" s="602" customFormat="1">
      <c r="A3435" s="602">
        <v>425202</v>
      </c>
      <c r="B3435" s="602" t="s">
        <v>5841</v>
      </c>
      <c r="C3435" s="602" t="s">
        <v>499</v>
      </c>
      <c r="D3435" s="602" t="s">
        <v>497</v>
      </c>
      <c r="E3435" s="602" t="s">
        <v>497</v>
      </c>
      <c r="F3435" s="602" t="s">
        <v>499</v>
      </c>
      <c r="G3435" s="602" t="s">
        <v>499</v>
      </c>
      <c r="H3435" s="602" t="s">
        <v>499</v>
      </c>
      <c r="I3435" s="602" t="s">
        <v>499</v>
      </c>
      <c r="J3435" s="602" t="s">
        <v>499</v>
      </c>
      <c r="K3435" s="602" t="s">
        <v>499</v>
      </c>
      <c r="L3435" s="602" t="s">
        <v>499</v>
      </c>
      <c r="M3435" s="602" t="s">
        <v>499</v>
      </c>
      <c r="N3435" s="602" t="s">
        <v>498</v>
      </c>
      <c r="O3435" s="602" t="s">
        <v>498</v>
      </c>
      <c r="P3435" s="602" t="s">
        <v>498</v>
      </c>
      <c r="Q3435" s="602" t="s">
        <v>498</v>
      </c>
      <c r="R3435" s="602" t="s">
        <v>498</v>
      </c>
      <c r="S3435" s="602" t="s">
        <v>498</v>
      </c>
    </row>
    <row r="3436" spans="1:19" s="602" customFormat="1">
      <c r="A3436" s="602">
        <v>423559</v>
      </c>
      <c r="B3436" s="602" t="s">
        <v>5841</v>
      </c>
      <c r="C3436" s="602" t="s">
        <v>499</v>
      </c>
      <c r="D3436" s="602" t="s">
        <v>497</v>
      </c>
      <c r="E3436" s="602" t="s">
        <v>497</v>
      </c>
      <c r="F3436" s="602" t="s">
        <v>497</v>
      </c>
      <c r="G3436" s="602" t="s">
        <v>497</v>
      </c>
      <c r="H3436" s="602" t="s">
        <v>499</v>
      </c>
      <c r="I3436" s="602" t="s">
        <v>499</v>
      </c>
      <c r="J3436" s="602" t="s">
        <v>499</v>
      </c>
      <c r="K3436" s="602" t="s">
        <v>497</v>
      </c>
      <c r="L3436" s="602" t="s">
        <v>498</v>
      </c>
      <c r="M3436" s="602" t="s">
        <v>499</v>
      </c>
      <c r="N3436" s="602" t="s">
        <v>498</v>
      </c>
      <c r="O3436" s="602" t="s">
        <v>498</v>
      </c>
      <c r="P3436" s="602" t="s">
        <v>498</v>
      </c>
      <c r="Q3436" s="602" t="s">
        <v>498</v>
      </c>
      <c r="R3436" s="602" t="s">
        <v>498</v>
      </c>
      <c r="S3436" s="602" t="s">
        <v>498</v>
      </c>
    </row>
    <row r="3437" spans="1:19" s="602" customFormat="1">
      <c r="A3437" s="602">
        <v>421743</v>
      </c>
      <c r="B3437" s="602" t="s">
        <v>5841</v>
      </c>
      <c r="C3437" s="602" t="s">
        <v>499</v>
      </c>
      <c r="D3437" s="602" t="s">
        <v>497</v>
      </c>
      <c r="E3437" s="602" t="s">
        <v>499</v>
      </c>
      <c r="F3437" s="602" t="s">
        <v>499</v>
      </c>
      <c r="G3437" s="602" t="s">
        <v>497</v>
      </c>
      <c r="H3437" s="602" t="s">
        <v>497</v>
      </c>
      <c r="I3437" s="602" t="s">
        <v>497</v>
      </c>
      <c r="J3437" s="602" t="s">
        <v>497</v>
      </c>
      <c r="K3437" s="602" t="s">
        <v>497</v>
      </c>
      <c r="L3437" s="602" t="s">
        <v>498</v>
      </c>
      <c r="M3437" s="602" t="s">
        <v>499</v>
      </c>
      <c r="N3437" s="602" t="s">
        <v>498</v>
      </c>
      <c r="O3437" s="602" t="s">
        <v>498</v>
      </c>
      <c r="P3437" s="602" t="s">
        <v>498</v>
      </c>
      <c r="Q3437" s="602" t="s">
        <v>498</v>
      </c>
      <c r="R3437" s="602" t="s">
        <v>498</v>
      </c>
      <c r="S3437" s="602" t="s">
        <v>498</v>
      </c>
    </row>
    <row r="3438" spans="1:19" s="602" customFormat="1">
      <c r="A3438" s="602">
        <v>425240</v>
      </c>
      <c r="B3438" s="602" t="s">
        <v>5841</v>
      </c>
      <c r="C3438" s="602" t="s">
        <v>499</v>
      </c>
      <c r="D3438" s="602" t="s">
        <v>497</v>
      </c>
      <c r="E3438" s="602" t="s">
        <v>499</v>
      </c>
      <c r="F3438" s="602" t="s">
        <v>499</v>
      </c>
      <c r="G3438" s="602" t="s">
        <v>497</v>
      </c>
      <c r="H3438" s="602" t="s">
        <v>499</v>
      </c>
      <c r="I3438" s="602" t="s">
        <v>499</v>
      </c>
      <c r="J3438" s="602" t="s">
        <v>499</v>
      </c>
      <c r="K3438" s="602" t="s">
        <v>499</v>
      </c>
      <c r="L3438" s="602" t="s">
        <v>499</v>
      </c>
      <c r="M3438" s="602" t="s">
        <v>499</v>
      </c>
      <c r="N3438" s="602" t="s">
        <v>498</v>
      </c>
      <c r="O3438" s="602" t="s">
        <v>498</v>
      </c>
      <c r="P3438" s="602" t="s">
        <v>498</v>
      </c>
      <c r="Q3438" s="602" t="s">
        <v>498</v>
      </c>
      <c r="R3438" s="602" t="s">
        <v>498</v>
      </c>
      <c r="S3438" s="602" t="s">
        <v>498</v>
      </c>
    </row>
    <row r="3439" spans="1:19" s="602" customFormat="1">
      <c r="A3439" s="602">
        <v>423632</v>
      </c>
      <c r="B3439" s="602" t="s">
        <v>5841</v>
      </c>
      <c r="C3439" s="602" t="s">
        <v>499</v>
      </c>
      <c r="D3439" s="602" t="s">
        <v>497</v>
      </c>
      <c r="E3439" s="602" t="s">
        <v>497</v>
      </c>
      <c r="F3439" s="602" t="s">
        <v>497</v>
      </c>
      <c r="G3439" s="602" t="s">
        <v>499</v>
      </c>
      <c r="H3439" s="602" t="s">
        <v>499</v>
      </c>
      <c r="I3439" s="602" t="s">
        <v>499</v>
      </c>
      <c r="J3439" s="602" t="s">
        <v>497</v>
      </c>
      <c r="K3439" s="602" t="s">
        <v>497</v>
      </c>
      <c r="L3439" s="602" t="s">
        <v>498</v>
      </c>
      <c r="M3439" s="602" t="s">
        <v>497</v>
      </c>
      <c r="N3439" s="602" t="s">
        <v>498</v>
      </c>
      <c r="O3439" s="602" t="s">
        <v>498</v>
      </c>
      <c r="P3439" s="602" t="s">
        <v>498</v>
      </c>
      <c r="Q3439" s="602" t="s">
        <v>498</v>
      </c>
      <c r="R3439" s="602" t="s">
        <v>498</v>
      </c>
      <c r="S3439" s="602" t="s">
        <v>498</v>
      </c>
    </row>
    <row r="3440" spans="1:19" s="602" customFormat="1">
      <c r="A3440" s="602">
        <v>423707</v>
      </c>
      <c r="B3440" s="602" t="s">
        <v>5841</v>
      </c>
      <c r="C3440" s="602" t="s">
        <v>499</v>
      </c>
      <c r="D3440" s="602" t="s">
        <v>497</v>
      </c>
      <c r="E3440" s="602" t="s">
        <v>497</v>
      </c>
      <c r="F3440" s="602" t="s">
        <v>497</v>
      </c>
      <c r="G3440" s="602" t="s">
        <v>499</v>
      </c>
      <c r="H3440" s="602" t="s">
        <v>499</v>
      </c>
      <c r="I3440" s="602" t="s">
        <v>497</v>
      </c>
      <c r="J3440" s="602" t="s">
        <v>499</v>
      </c>
      <c r="K3440" s="602" t="s">
        <v>499</v>
      </c>
      <c r="L3440" s="602" t="s">
        <v>499</v>
      </c>
      <c r="M3440" s="602" t="s">
        <v>497</v>
      </c>
      <c r="N3440" s="602" t="s">
        <v>498</v>
      </c>
      <c r="O3440" s="602" t="s">
        <v>498</v>
      </c>
      <c r="P3440" s="602" t="s">
        <v>498</v>
      </c>
      <c r="Q3440" s="602" t="s">
        <v>498</v>
      </c>
      <c r="R3440" s="602" t="s">
        <v>498</v>
      </c>
      <c r="S3440" s="602" t="s">
        <v>498</v>
      </c>
    </row>
    <row r="3441" spans="1:19" s="602" customFormat="1">
      <c r="A3441" s="602">
        <v>421832</v>
      </c>
      <c r="B3441" s="602" t="s">
        <v>5841</v>
      </c>
      <c r="C3441" s="602" t="s">
        <v>499</v>
      </c>
      <c r="D3441" s="602" t="s">
        <v>497</v>
      </c>
      <c r="E3441" s="602" t="s">
        <v>497</v>
      </c>
      <c r="F3441" s="602" t="s">
        <v>499</v>
      </c>
      <c r="G3441" s="602" t="s">
        <v>497</v>
      </c>
      <c r="H3441" s="602" t="s">
        <v>497</v>
      </c>
      <c r="I3441" s="602" t="s">
        <v>499</v>
      </c>
      <c r="J3441" s="602" t="s">
        <v>497</v>
      </c>
      <c r="K3441" s="602" t="s">
        <v>497</v>
      </c>
      <c r="L3441" s="602" t="s">
        <v>499</v>
      </c>
      <c r="M3441" s="602" t="s">
        <v>497</v>
      </c>
      <c r="N3441" s="602" t="s">
        <v>498</v>
      </c>
      <c r="O3441" s="602" t="s">
        <v>498</v>
      </c>
      <c r="P3441" s="602" t="s">
        <v>498</v>
      </c>
      <c r="Q3441" s="602" t="s">
        <v>498</v>
      </c>
      <c r="R3441" s="602" t="s">
        <v>498</v>
      </c>
      <c r="S3441" s="602" t="s">
        <v>498</v>
      </c>
    </row>
    <row r="3442" spans="1:19" s="602" customFormat="1">
      <c r="A3442" s="602">
        <v>423721</v>
      </c>
      <c r="B3442" s="602" t="s">
        <v>5841</v>
      </c>
      <c r="C3442" s="602" t="s">
        <v>499</v>
      </c>
      <c r="D3442" s="602" t="s">
        <v>497</v>
      </c>
      <c r="E3442" s="602" t="s">
        <v>499</v>
      </c>
      <c r="F3442" s="602" t="s">
        <v>499</v>
      </c>
      <c r="G3442" s="602" t="s">
        <v>497</v>
      </c>
      <c r="H3442" s="602" t="s">
        <v>497</v>
      </c>
      <c r="I3442" s="602" t="s">
        <v>499</v>
      </c>
      <c r="J3442" s="602" t="s">
        <v>498</v>
      </c>
      <c r="K3442" s="602" t="s">
        <v>497</v>
      </c>
      <c r="L3442" s="602" t="s">
        <v>498</v>
      </c>
      <c r="M3442" s="602" t="s">
        <v>497</v>
      </c>
      <c r="N3442" s="602" t="s">
        <v>498</v>
      </c>
      <c r="O3442" s="602" t="s">
        <v>498</v>
      </c>
      <c r="P3442" s="602" t="s">
        <v>498</v>
      </c>
      <c r="Q3442" s="602" t="s">
        <v>498</v>
      </c>
      <c r="R3442" s="602" t="s">
        <v>498</v>
      </c>
      <c r="S3442" s="602" t="s">
        <v>498</v>
      </c>
    </row>
    <row r="3443" spans="1:19" s="602" customFormat="1">
      <c r="A3443" s="602">
        <v>425299</v>
      </c>
      <c r="B3443" s="602" t="s">
        <v>5841</v>
      </c>
      <c r="C3443" s="602" t="s">
        <v>499</v>
      </c>
      <c r="D3443" s="602" t="s">
        <v>497</v>
      </c>
      <c r="E3443" s="602" t="s">
        <v>499</v>
      </c>
      <c r="F3443" s="602" t="s">
        <v>499</v>
      </c>
      <c r="G3443" s="602" t="s">
        <v>499</v>
      </c>
      <c r="H3443" s="602" t="s">
        <v>497</v>
      </c>
      <c r="I3443" s="602" t="s">
        <v>499</v>
      </c>
      <c r="J3443" s="602" t="s">
        <v>498</v>
      </c>
      <c r="K3443" s="602" t="s">
        <v>499</v>
      </c>
      <c r="L3443" s="602" t="s">
        <v>498</v>
      </c>
      <c r="M3443" s="602" t="s">
        <v>499</v>
      </c>
      <c r="N3443" s="602" t="s">
        <v>498</v>
      </c>
      <c r="O3443" s="602" t="s">
        <v>498</v>
      </c>
      <c r="P3443" s="602" t="s">
        <v>498</v>
      </c>
      <c r="Q3443" s="602" t="s">
        <v>498</v>
      </c>
      <c r="R3443" s="602" t="s">
        <v>498</v>
      </c>
      <c r="S3443" s="602" t="s">
        <v>498</v>
      </c>
    </row>
    <row r="3444" spans="1:19" s="602" customFormat="1">
      <c r="A3444" s="602">
        <v>423752</v>
      </c>
      <c r="B3444" s="602" t="s">
        <v>5841</v>
      </c>
      <c r="C3444" s="602" t="s">
        <v>499</v>
      </c>
      <c r="D3444" s="602" t="s">
        <v>497</v>
      </c>
      <c r="E3444" s="602" t="s">
        <v>497</v>
      </c>
      <c r="F3444" s="602" t="s">
        <v>499</v>
      </c>
      <c r="G3444" s="602" t="s">
        <v>497</v>
      </c>
      <c r="H3444" s="602" t="s">
        <v>498</v>
      </c>
      <c r="I3444" s="602" t="s">
        <v>499</v>
      </c>
      <c r="J3444" s="602" t="s">
        <v>497</v>
      </c>
      <c r="K3444" s="602" t="s">
        <v>497</v>
      </c>
      <c r="L3444" s="602" t="s">
        <v>498</v>
      </c>
      <c r="M3444" s="602" t="s">
        <v>499</v>
      </c>
      <c r="N3444" s="602" t="s">
        <v>498</v>
      </c>
      <c r="O3444" s="602" t="s">
        <v>498</v>
      </c>
      <c r="P3444" s="602" t="s">
        <v>498</v>
      </c>
      <c r="Q3444" s="602" t="s">
        <v>498</v>
      </c>
      <c r="R3444" s="602" t="s">
        <v>498</v>
      </c>
      <c r="S3444" s="602" t="s">
        <v>498</v>
      </c>
    </row>
    <row r="3445" spans="1:19" s="602" customFormat="1">
      <c r="A3445" s="602">
        <v>421909</v>
      </c>
      <c r="B3445" s="602" t="s">
        <v>5841</v>
      </c>
      <c r="C3445" s="602" t="s">
        <v>499</v>
      </c>
      <c r="D3445" s="602" t="s">
        <v>497</v>
      </c>
      <c r="E3445" s="602" t="s">
        <v>499</v>
      </c>
      <c r="F3445" s="602" t="s">
        <v>499</v>
      </c>
      <c r="G3445" s="602" t="s">
        <v>497</v>
      </c>
      <c r="H3445" s="602" t="s">
        <v>497</v>
      </c>
      <c r="I3445" s="602" t="s">
        <v>499</v>
      </c>
      <c r="J3445" s="602" t="s">
        <v>497</v>
      </c>
      <c r="K3445" s="602" t="s">
        <v>499</v>
      </c>
      <c r="L3445" s="602" t="s">
        <v>498</v>
      </c>
      <c r="M3445" s="602" t="s">
        <v>497</v>
      </c>
      <c r="N3445" s="602" t="s">
        <v>498</v>
      </c>
      <c r="O3445" s="602" t="s">
        <v>498</v>
      </c>
      <c r="P3445" s="602" t="s">
        <v>498</v>
      </c>
      <c r="Q3445" s="602" t="s">
        <v>498</v>
      </c>
      <c r="R3445" s="602" t="s">
        <v>498</v>
      </c>
      <c r="S3445" s="602" t="s">
        <v>498</v>
      </c>
    </row>
    <row r="3446" spans="1:19" s="602" customFormat="1">
      <c r="A3446" s="602">
        <v>423783</v>
      </c>
      <c r="B3446" s="602" t="s">
        <v>5841</v>
      </c>
      <c r="C3446" s="602" t="s">
        <v>499</v>
      </c>
      <c r="D3446" s="602" t="s">
        <v>497</v>
      </c>
      <c r="E3446" s="602" t="s">
        <v>497</v>
      </c>
      <c r="F3446" s="602" t="s">
        <v>497</v>
      </c>
      <c r="G3446" s="602" t="s">
        <v>499</v>
      </c>
      <c r="H3446" s="602" t="s">
        <v>497</v>
      </c>
      <c r="I3446" s="602" t="s">
        <v>497</v>
      </c>
      <c r="J3446" s="602" t="s">
        <v>499</v>
      </c>
      <c r="K3446" s="602" t="s">
        <v>497</v>
      </c>
      <c r="L3446" s="602" t="s">
        <v>499</v>
      </c>
      <c r="M3446" s="602" t="s">
        <v>497</v>
      </c>
      <c r="N3446" s="602" t="s">
        <v>498</v>
      </c>
      <c r="O3446" s="602" t="s">
        <v>498</v>
      </c>
      <c r="P3446" s="602" t="s">
        <v>498</v>
      </c>
      <c r="Q3446" s="602" t="s">
        <v>498</v>
      </c>
      <c r="R3446" s="602" t="s">
        <v>498</v>
      </c>
      <c r="S3446" s="602" t="s">
        <v>498</v>
      </c>
    </row>
    <row r="3447" spans="1:19" s="602" customFormat="1">
      <c r="A3447" s="602">
        <v>416400</v>
      </c>
      <c r="B3447" s="602" t="s">
        <v>5841</v>
      </c>
      <c r="C3447" s="602" t="s">
        <v>499</v>
      </c>
      <c r="D3447" s="602" t="s">
        <v>497</v>
      </c>
      <c r="E3447" s="602" t="s">
        <v>497</v>
      </c>
      <c r="F3447" s="602" t="s">
        <v>497</v>
      </c>
      <c r="G3447" s="602" t="s">
        <v>497</v>
      </c>
      <c r="H3447" s="602" t="s">
        <v>497</v>
      </c>
      <c r="I3447" s="602" t="s">
        <v>497</v>
      </c>
      <c r="J3447" s="602" t="s">
        <v>497</v>
      </c>
      <c r="K3447" s="602" t="s">
        <v>499</v>
      </c>
      <c r="L3447" s="602" t="s">
        <v>497</v>
      </c>
      <c r="M3447" s="602" t="s">
        <v>497</v>
      </c>
      <c r="N3447" s="602" t="s">
        <v>498</v>
      </c>
      <c r="O3447" s="602" t="s">
        <v>498</v>
      </c>
      <c r="P3447" s="602" t="s">
        <v>498</v>
      </c>
      <c r="Q3447" s="602" t="s">
        <v>498</v>
      </c>
      <c r="R3447" s="602" t="s">
        <v>498</v>
      </c>
      <c r="S3447" s="602" t="s">
        <v>498</v>
      </c>
    </row>
    <row r="3448" spans="1:19" s="602" customFormat="1">
      <c r="A3448" s="602">
        <v>425348</v>
      </c>
      <c r="B3448" s="602" t="s">
        <v>5841</v>
      </c>
      <c r="C3448" s="602" t="s">
        <v>499</v>
      </c>
      <c r="D3448" s="602" t="s">
        <v>497</v>
      </c>
      <c r="E3448" s="602" t="s">
        <v>499</v>
      </c>
      <c r="F3448" s="602" t="s">
        <v>499</v>
      </c>
      <c r="G3448" s="602" t="s">
        <v>497</v>
      </c>
      <c r="H3448" s="602" t="s">
        <v>498</v>
      </c>
      <c r="I3448" s="602" t="s">
        <v>499</v>
      </c>
      <c r="J3448" s="602" t="s">
        <v>499</v>
      </c>
      <c r="K3448" s="602" t="s">
        <v>499</v>
      </c>
      <c r="L3448" s="602" t="s">
        <v>498</v>
      </c>
      <c r="M3448" s="602" t="s">
        <v>499</v>
      </c>
      <c r="N3448" s="602" t="s">
        <v>498</v>
      </c>
      <c r="O3448" s="602" t="s">
        <v>498</v>
      </c>
      <c r="P3448" s="602" t="s">
        <v>498</v>
      </c>
      <c r="Q3448" s="602" t="s">
        <v>498</v>
      </c>
      <c r="R3448" s="602" t="s">
        <v>498</v>
      </c>
      <c r="S3448" s="602" t="s">
        <v>498</v>
      </c>
    </row>
    <row r="3449" spans="1:19" s="602" customFormat="1">
      <c r="A3449" s="602">
        <v>425366</v>
      </c>
      <c r="B3449" s="602" t="s">
        <v>5841</v>
      </c>
      <c r="C3449" s="602" t="s">
        <v>499</v>
      </c>
      <c r="D3449" s="602" t="s">
        <v>497</v>
      </c>
      <c r="E3449" s="602" t="s">
        <v>499</v>
      </c>
      <c r="F3449" s="602" t="s">
        <v>499</v>
      </c>
      <c r="G3449" s="602" t="s">
        <v>499</v>
      </c>
      <c r="H3449" s="602" t="s">
        <v>499</v>
      </c>
      <c r="I3449" s="602" t="s">
        <v>499</v>
      </c>
      <c r="J3449" s="602" t="s">
        <v>499</v>
      </c>
      <c r="K3449" s="602" t="s">
        <v>499</v>
      </c>
      <c r="L3449" s="602" t="s">
        <v>499</v>
      </c>
      <c r="M3449" s="602" t="s">
        <v>499</v>
      </c>
      <c r="N3449" s="602" t="s">
        <v>498</v>
      </c>
      <c r="O3449" s="602" t="s">
        <v>498</v>
      </c>
      <c r="P3449" s="602" t="s">
        <v>498</v>
      </c>
      <c r="Q3449" s="602" t="s">
        <v>498</v>
      </c>
      <c r="R3449" s="602" t="s">
        <v>498</v>
      </c>
      <c r="S3449" s="602" t="s">
        <v>498</v>
      </c>
    </row>
    <row r="3450" spans="1:19" s="602" customFormat="1">
      <c r="A3450" s="602">
        <v>425372</v>
      </c>
      <c r="B3450" s="602" t="s">
        <v>5841</v>
      </c>
      <c r="C3450" s="602" t="s">
        <v>499</v>
      </c>
      <c r="D3450" s="602" t="s">
        <v>497</v>
      </c>
      <c r="E3450" s="602" t="s">
        <v>499</v>
      </c>
      <c r="F3450" s="602" t="s">
        <v>499</v>
      </c>
      <c r="G3450" s="602" t="s">
        <v>499</v>
      </c>
      <c r="H3450" s="602" t="s">
        <v>498</v>
      </c>
      <c r="I3450" s="602" t="s">
        <v>499</v>
      </c>
      <c r="J3450" s="602" t="s">
        <v>499</v>
      </c>
      <c r="K3450" s="602" t="s">
        <v>499</v>
      </c>
      <c r="L3450" s="602" t="s">
        <v>498</v>
      </c>
      <c r="M3450" s="602" t="s">
        <v>499</v>
      </c>
      <c r="N3450" s="602" t="s">
        <v>498</v>
      </c>
      <c r="O3450" s="602" t="s">
        <v>498</v>
      </c>
      <c r="P3450" s="602" t="s">
        <v>498</v>
      </c>
      <c r="Q3450" s="602" t="s">
        <v>498</v>
      </c>
      <c r="R3450" s="602" t="s">
        <v>498</v>
      </c>
      <c r="S3450" s="602" t="s">
        <v>498</v>
      </c>
    </row>
    <row r="3451" spans="1:19" s="602" customFormat="1">
      <c r="A3451" s="602">
        <v>423847</v>
      </c>
      <c r="B3451" s="602" t="s">
        <v>5841</v>
      </c>
      <c r="C3451" s="602" t="s">
        <v>499</v>
      </c>
      <c r="D3451" s="602" t="s">
        <v>497</v>
      </c>
      <c r="E3451" s="602" t="s">
        <v>497</v>
      </c>
      <c r="F3451" s="602" t="s">
        <v>497</v>
      </c>
      <c r="G3451" s="602" t="s">
        <v>497</v>
      </c>
      <c r="H3451" s="602" t="s">
        <v>497</v>
      </c>
      <c r="I3451" s="602" t="s">
        <v>497</v>
      </c>
      <c r="J3451" s="602" t="s">
        <v>499</v>
      </c>
      <c r="K3451" s="602" t="s">
        <v>499</v>
      </c>
      <c r="L3451" s="602" t="s">
        <v>499</v>
      </c>
      <c r="M3451" s="602" t="s">
        <v>499</v>
      </c>
      <c r="N3451" s="602" t="s">
        <v>498</v>
      </c>
      <c r="O3451" s="602" t="s">
        <v>498</v>
      </c>
      <c r="P3451" s="602" t="s">
        <v>498</v>
      </c>
      <c r="Q3451" s="602" t="s">
        <v>498</v>
      </c>
      <c r="R3451" s="602" t="s">
        <v>498</v>
      </c>
      <c r="S3451" s="602" t="s">
        <v>498</v>
      </c>
    </row>
    <row r="3452" spans="1:19" s="602" customFormat="1">
      <c r="A3452" s="602">
        <v>423856</v>
      </c>
      <c r="B3452" s="602" t="s">
        <v>5841</v>
      </c>
      <c r="C3452" s="602" t="s">
        <v>499</v>
      </c>
      <c r="D3452" s="602" t="s">
        <v>497</v>
      </c>
      <c r="E3452" s="602" t="s">
        <v>497</v>
      </c>
      <c r="F3452" s="602" t="s">
        <v>497</v>
      </c>
      <c r="G3452" s="602" t="s">
        <v>497</v>
      </c>
      <c r="H3452" s="602" t="s">
        <v>499</v>
      </c>
      <c r="I3452" s="602" t="s">
        <v>499</v>
      </c>
      <c r="J3452" s="602" t="s">
        <v>499</v>
      </c>
      <c r="K3452" s="602" t="s">
        <v>499</v>
      </c>
      <c r="L3452" s="602" t="s">
        <v>499</v>
      </c>
      <c r="M3452" s="602" t="s">
        <v>499</v>
      </c>
      <c r="N3452" s="602" t="s">
        <v>498</v>
      </c>
      <c r="O3452" s="602" t="s">
        <v>498</v>
      </c>
      <c r="P3452" s="602" t="s">
        <v>498</v>
      </c>
      <c r="Q3452" s="602" t="s">
        <v>498</v>
      </c>
      <c r="R3452" s="602" t="s">
        <v>498</v>
      </c>
      <c r="S3452" s="602" t="s">
        <v>498</v>
      </c>
    </row>
    <row r="3453" spans="1:19" s="602" customFormat="1">
      <c r="A3453" s="602">
        <v>422034</v>
      </c>
      <c r="B3453" s="602" t="s">
        <v>5841</v>
      </c>
      <c r="C3453" s="602" t="s">
        <v>499</v>
      </c>
      <c r="D3453" s="602" t="s">
        <v>497</v>
      </c>
      <c r="E3453" s="602" t="s">
        <v>497</v>
      </c>
      <c r="F3453" s="602" t="s">
        <v>497</v>
      </c>
      <c r="G3453" s="602" t="s">
        <v>497</v>
      </c>
      <c r="H3453" s="602" t="s">
        <v>499</v>
      </c>
      <c r="I3453" s="602" t="s">
        <v>497</v>
      </c>
      <c r="J3453" s="602" t="s">
        <v>497</v>
      </c>
      <c r="K3453" s="602" t="s">
        <v>497</v>
      </c>
      <c r="L3453" s="602" t="s">
        <v>498</v>
      </c>
      <c r="M3453" s="602" t="s">
        <v>499</v>
      </c>
      <c r="N3453" s="602" t="s">
        <v>498</v>
      </c>
      <c r="O3453" s="602" t="s">
        <v>498</v>
      </c>
      <c r="P3453" s="602" t="s">
        <v>498</v>
      </c>
      <c r="Q3453" s="602" t="s">
        <v>498</v>
      </c>
      <c r="R3453" s="602" t="s">
        <v>498</v>
      </c>
      <c r="S3453" s="602" t="s">
        <v>498</v>
      </c>
    </row>
    <row r="3454" spans="1:19" s="602" customFormat="1">
      <c r="A3454" s="602">
        <v>425392</v>
      </c>
      <c r="B3454" s="602" t="s">
        <v>5841</v>
      </c>
      <c r="C3454" s="602" t="s">
        <v>499</v>
      </c>
      <c r="D3454" s="602" t="s">
        <v>497</v>
      </c>
      <c r="E3454" s="602" t="s">
        <v>497</v>
      </c>
      <c r="F3454" s="602" t="s">
        <v>497</v>
      </c>
      <c r="G3454" s="602" t="s">
        <v>499</v>
      </c>
      <c r="H3454" s="602" t="s">
        <v>497</v>
      </c>
      <c r="I3454" s="602" t="s">
        <v>499</v>
      </c>
      <c r="J3454" s="602" t="s">
        <v>498</v>
      </c>
      <c r="K3454" s="602" t="s">
        <v>499</v>
      </c>
      <c r="L3454" s="602" t="s">
        <v>498</v>
      </c>
      <c r="M3454" s="602" t="s">
        <v>499</v>
      </c>
      <c r="N3454" s="602" t="s">
        <v>498</v>
      </c>
      <c r="O3454" s="602" t="s">
        <v>498</v>
      </c>
      <c r="P3454" s="602" t="s">
        <v>498</v>
      </c>
      <c r="Q3454" s="602" t="s">
        <v>498</v>
      </c>
      <c r="R3454" s="602" t="s">
        <v>498</v>
      </c>
      <c r="S3454" s="602" t="s">
        <v>498</v>
      </c>
    </row>
    <row r="3455" spans="1:19" s="602" customFormat="1">
      <c r="A3455" s="602">
        <v>425402</v>
      </c>
      <c r="B3455" s="602" t="s">
        <v>5841</v>
      </c>
      <c r="C3455" s="602" t="s">
        <v>499</v>
      </c>
      <c r="D3455" s="602" t="s">
        <v>497</v>
      </c>
      <c r="E3455" s="602" t="s">
        <v>499</v>
      </c>
      <c r="F3455" s="602" t="s">
        <v>499</v>
      </c>
      <c r="G3455" s="602" t="s">
        <v>497</v>
      </c>
      <c r="H3455" s="602" t="s">
        <v>498</v>
      </c>
      <c r="I3455" s="602" t="s">
        <v>499</v>
      </c>
      <c r="J3455" s="602" t="s">
        <v>499</v>
      </c>
      <c r="K3455" s="602" t="s">
        <v>498</v>
      </c>
      <c r="L3455" s="602" t="s">
        <v>498</v>
      </c>
      <c r="M3455" s="602" t="s">
        <v>499</v>
      </c>
      <c r="N3455" s="602" t="s">
        <v>498</v>
      </c>
      <c r="O3455" s="602" t="s">
        <v>498</v>
      </c>
      <c r="P3455" s="602" t="s">
        <v>498</v>
      </c>
      <c r="Q3455" s="602" t="s">
        <v>498</v>
      </c>
      <c r="R3455" s="602" t="s">
        <v>498</v>
      </c>
      <c r="S3455" s="602" t="s">
        <v>498</v>
      </c>
    </row>
    <row r="3456" spans="1:19" s="602" customFormat="1">
      <c r="A3456" s="602">
        <v>425417</v>
      </c>
      <c r="B3456" s="602" t="s">
        <v>5841</v>
      </c>
      <c r="C3456" s="602" t="s">
        <v>499</v>
      </c>
      <c r="D3456" s="602" t="s">
        <v>497</v>
      </c>
      <c r="E3456" s="602" t="s">
        <v>497</v>
      </c>
      <c r="F3456" s="602" t="s">
        <v>499</v>
      </c>
      <c r="G3456" s="602" t="s">
        <v>497</v>
      </c>
      <c r="H3456" s="602" t="s">
        <v>499</v>
      </c>
      <c r="I3456" s="602" t="s">
        <v>498</v>
      </c>
      <c r="J3456" s="602" t="s">
        <v>499</v>
      </c>
      <c r="K3456" s="602" t="s">
        <v>499</v>
      </c>
      <c r="L3456" s="602" t="s">
        <v>498</v>
      </c>
      <c r="M3456" s="602" t="s">
        <v>499</v>
      </c>
      <c r="N3456" s="602" t="s">
        <v>498</v>
      </c>
      <c r="O3456" s="602" t="s">
        <v>498</v>
      </c>
      <c r="P3456" s="602" t="s">
        <v>498</v>
      </c>
      <c r="Q3456" s="602" t="s">
        <v>498</v>
      </c>
      <c r="R3456" s="602" t="s">
        <v>498</v>
      </c>
      <c r="S3456" s="602" t="s">
        <v>498</v>
      </c>
    </row>
    <row r="3457" spans="1:19" s="602" customFormat="1">
      <c r="A3457" s="602">
        <v>423948</v>
      </c>
      <c r="B3457" s="602" t="s">
        <v>5841</v>
      </c>
      <c r="C3457" s="602" t="s">
        <v>499</v>
      </c>
      <c r="D3457" s="602" t="s">
        <v>497</v>
      </c>
      <c r="E3457" s="602" t="s">
        <v>497</v>
      </c>
      <c r="F3457" s="602" t="s">
        <v>497</v>
      </c>
      <c r="G3457" s="602" t="s">
        <v>497</v>
      </c>
      <c r="H3457" s="602" t="s">
        <v>497</v>
      </c>
      <c r="I3457" s="602" t="s">
        <v>497</v>
      </c>
      <c r="J3457" s="602" t="s">
        <v>497</v>
      </c>
      <c r="K3457" s="602" t="s">
        <v>499</v>
      </c>
      <c r="L3457" s="602" t="s">
        <v>499</v>
      </c>
      <c r="M3457" s="602" t="s">
        <v>497</v>
      </c>
      <c r="N3457" s="602" t="s">
        <v>498</v>
      </c>
      <c r="O3457" s="602" t="s">
        <v>498</v>
      </c>
      <c r="P3457" s="602" t="s">
        <v>498</v>
      </c>
      <c r="Q3457" s="602" t="s">
        <v>498</v>
      </c>
      <c r="R3457" s="602" t="s">
        <v>498</v>
      </c>
      <c r="S3457" s="602" t="s">
        <v>498</v>
      </c>
    </row>
    <row r="3458" spans="1:19" s="602" customFormat="1">
      <c r="A3458" s="602">
        <v>423981</v>
      </c>
      <c r="B3458" s="602" t="s">
        <v>5841</v>
      </c>
      <c r="C3458" s="602" t="s">
        <v>499</v>
      </c>
      <c r="D3458" s="602" t="s">
        <v>497</v>
      </c>
      <c r="E3458" s="602" t="s">
        <v>499</v>
      </c>
      <c r="F3458" s="602" t="s">
        <v>499</v>
      </c>
      <c r="G3458" s="602" t="s">
        <v>499</v>
      </c>
      <c r="H3458" s="602" t="s">
        <v>497</v>
      </c>
      <c r="I3458" s="602" t="s">
        <v>497</v>
      </c>
      <c r="J3458" s="602" t="s">
        <v>499</v>
      </c>
      <c r="K3458" s="602" t="s">
        <v>497</v>
      </c>
      <c r="L3458" s="602" t="s">
        <v>499</v>
      </c>
      <c r="M3458" s="602" t="s">
        <v>498</v>
      </c>
      <c r="N3458" s="602" t="s">
        <v>498</v>
      </c>
      <c r="O3458" s="602" t="s">
        <v>498</v>
      </c>
      <c r="P3458" s="602" t="s">
        <v>498</v>
      </c>
      <c r="Q3458" s="602" t="s">
        <v>498</v>
      </c>
      <c r="R3458" s="602" t="s">
        <v>498</v>
      </c>
      <c r="S3458" s="602" t="s">
        <v>498</v>
      </c>
    </row>
    <row r="3459" spans="1:19" s="602" customFormat="1">
      <c r="A3459" s="602">
        <v>425497</v>
      </c>
      <c r="B3459" s="602" t="s">
        <v>5841</v>
      </c>
      <c r="C3459" s="602" t="s">
        <v>499</v>
      </c>
      <c r="D3459" s="602" t="s">
        <v>497</v>
      </c>
      <c r="E3459" s="602" t="s">
        <v>497</v>
      </c>
      <c r="F3459" s="602" t="s">
        <v>497</v>
      </c>
      <c r="G3459" s="602" t="s">
        <v>497</v>
      </c>
      <c r="H3459" s="602" t="s">
        <v>499</v>
      </c>
      <c r="I3459" s="602" t="s">
        <v>499</v>
      </c>
      <c r="J3459" s="602" t="s">
        <v>499</v>
      </c>
      <c r="K3459" s="602" t="s">
        <v>499</v>
      </c>
      <c r="L3459" s="602" t="s">
        <v>498</v>
      </c>
      <c r="M3459" s="602" t="s">
        <v>498</v>
      </c>
      <c r="N3459" s="602" t="s">
        <v>498</v>
      </c>
      <c r="O3459" s="602" t="s">
        <v>498</v>
      </c>
      <c r="P3459" s="602" t="s">
        <v>498</v>
      </c>
      <c r="Q3459" s="602" t="s">
        <v>498</v>
      </c>
      <c r="R3459" s="602" t="s">
        <v>498</v>
      </c>
      <c r="S3459" s="602" t="s">
        <v>498</v>
      </c>
    </row>
    <row r="3460" spans="1:19" s="602" customFormat="1">
      <c r="A3460" s="602">
        <v>425501</v>
      </c>
      <c r="B3460" s="602" t="s">
        <v>5841</v>
      </c>
      <c r="C3460" s="602" t="s">
        <v>499</v>
      </c>
      <c r="D3460" s="602" t="s">
        <v>497</v>
      </c>
      <c r="E3460" s="602" t="s">
        <v>499</v>
      </c>
      <c r="F3460" s="602" t="s">
        <v>499</v>
      </c>
      <c r="G3460" s="602" t="s">
        <v>499</v>
      </c>
      <c r="H3460" s="602" t="s">
        <v>499</v>
      </c>
      <c r="I3460" s="602" t="s">
        <v>499</v>
      </c>
      <c r="J3460" s="602" t="s">
        <v>499</v>
      </c>
      <c r="K3460" s="602" t="s">
        <v>499</v>
      </c>
      <c r="L3460" s="602" t="s">
        <v>499</v>
      </c>
      <c r="M3460" s="602" t="s">
        <v>499</v>
      </c>
      <c r="N3460" s="602" t="s">
        <v>498</v>
      </c>
      <c r="O3460" s="602" t="s">
        <v>498</v>
      </c>
      <c r="P3460" s="602" t="s">
        <v>498</v>
      </c>
      <c r="Q3460" s="602" t="s">
        <v>498</v>
      </c>
      <c r="R3460" s="602" t="s">
        <v>498</v>
      </c>
      <c r="S3460" s="602" t="s">
        <v>498</v>
      </c>
    </row>
    <row r="3461" spans="1:19" s="602" customFormat="1">
      <c r="A3461" s="602">
        <v>425508</v>
      </c>
      <c r="B3461" s="602" t="s">
        <v>5841</v>
      </c>
      <c r="C3461" s="602" t="s">
        <v>499</v>
      </c>
      <c r="D3461" s="602" t="s">
        <v>497</v>
      </c>
      <c r="E3461" s="602" t="s">
        <v>499</v>
      </c>
      <c r="F3461" s="602" t="s">
        <v>499</v>
      </c>
      <c r="G3461" s="602" t="s">
        <v>499</v>
      </c>
      <c r="H3461" s="602" t="s">
        <v>499</v>
      </c>
      <c r="I3461" s="602" t="s">
        <v>499</v>
      </c>
      <c r="J3461" s="602" t="s">
        <v>499</v>
      </c>
      <c r="K3461" s="602" t="s">
        <v>499</v>
      </c>
      <c r="L3461" s="602" t="s">
        <v>498</v>
      </c>
      <c r="M3461" s="602" t="s">
        <v>498</v>
      </c>
      <c r="N3461" s="602" t="s">
        <v>498</v>
      </c>
      <c r="O3461" s="602" t="s">
        <v>498</v>
      </c>
      <c r="P3461" s="602" t="s">
        <v>498</v>
      </c>
      <c r="Q3461" s="602" t="s">
        <v>498</v>
      </c>
      <c r="R3461" s="602" t="s">
        <v>498</v>
      </c>
      <c r="S3461" s="602" t="s">
        <v>498</v>
      </c>
    </row>
    <row r="3462" spans="1:19" s="602" customFormat="1">
      <c r="A3462" s="602">
        <v>425514</v>
      </c>
      <c r="B3462" s="602" t="s">
        <v>5841</v>
      </c>
      <c r="C3462" s="602" t="s">
        <v>499</v>
      </c>
      <c r="D3462" s="602" t="s">
        <v>497</v>
      </c>
      <c r="E3462" s="602" t="s">
        <v>499</v>
      </c>
      <c r="F3462" s="602" t="s">
        <v>497</v>
      </c>
      <c r="G3462" s="602" t="s">
        <v>497</v>
      </c>
      <c r="H3462" s="602" t="s">
        <v>499</v>
      </c>
      <c r="I3462" s="602" t="s">
        <v>499</v>
      </c>
      <c r="J3462" s="602" t="s">
        <v>499</v>
      </c>
      <c r="K3462" s="602" t="s">
        <v>499</v>
      </c>
      <c r="L3462" s="602" t="s">
        <v>498</v>
      </c>
      <c r="M3462" s="602" t="s">
        <v>499</v>
      </c>
      <c r="N3462" s="602" t="s">
        <v>498</v>
      </c>
      <c r="O3462" s="602" t="s">
        <v>498</v>
      </c>
      <c r="P3462" s="602" t="s">
        <v>498</v>
      </c>
      <c r="Q3462" s="602" t="s">
        <v>498</v>
      </c>
      <c r="R3462" s="602" t="s">
        <v>498</v>
      </c>
      <c r="S3462" s="602" t="s">
        <v>498</v>
      </c>
    </row>
    <row r="3463" spans="1:19" s="602" customFormat="1">
      <c r="A3463" s="602">
        <v>425523</v>
      </c>
      <c r="B3463" s="602" t="s">
        <v>5841</v>
      </c>
      <c r="C3463" s="602" t="s">
        <v>499</v>
      </c>
      <c r="D3463" s="602" t="s">
        <v>497</v>
      </c>
      <c r="E3463" s="602" t="s">
        <v>499</v>
      </c>
      <c r="F3463" s="602" t="s">
        <v>499</v>
      </c>
      <c r="G3463" s="602" t="s">
        <v>499</v>
      </c>
      <c r="H3463" s="602" t="s">
        <v>499</v>
      </c>
      <c r="I3463" s="602" t="s">
        <v>499</v>
      </c>
      <c r="J3463" s="602" t="s">
        <v>499</v>
      </c>
      <c r="K3463" s="602" t="s">
        <v>499</v>
      </c>
      <c r="L3463" s="602" t="s">
        <v>499</v>
      </c>
      <c r="M3463" s="602" t="s">
        <v>499</v>
      </c>
      <c r="N3463" s="602" t="s">
        <v>498</v>
      </c>
      <c r="O3463" s="602" t="s">
        <v>498</v>
      </c>
      <c r="P3463" s="602" t="s">
        <v>498</v>
      </c>
      <c r="Q3463" s="602" t="s">
        <v>498</v>
      </c>
      <c r="R3463" s="602" t="s">
        <v>498</v>
      </c>
      <c r="S3463" s="602" t="s">
        <v>498</v>
      </c>
    </row>
    <row r="3464" spans="1:19" s="602" customFormat="1">
      <c r="A3464" s="602">
        <v>425564</v>
      </c>
      <c r="B3464" s="602" t="s">
        <v>5841</v>
      </c>
      <c r="C3464" s="602" t="s">
        <v>499</v>
      </c>
      <c r="D3464" s="602" t="s">
        <v>497</v>
      </c>
      <c r="E3464" s="602" t="s">
        <v>497</v>
      </c>
      <c r="F3464" s="602" t="s">
        <v>499</v>
      </c>
      <c r="G3464" s="602" t="s">
        <v>499</v>
      </c>
      <c r="H3464" s="602" t="s">
        <v>499</v>
      </c>
      <c r="I3464" s="602" t="s">
        <v>499</v>
      </c>
      <c r="J3464" s="602" t="s">
        <v>499</v>
      </c>
      <c r="K3464" s="602" t="s">
        <v>498</v>
      </c>
      <c r="L3464" s="602" t="s">
        <v>499</v>
      </c>
      <c r="M3464" s="602" t="s">
        <v>499</v>
      </c>
      <c r="N3464" s="602" t="s">
        <v>498</v>
      </c>
      <c r="O3464" s="602" t="s">
        <v>498</v>
      </c>
      <c r="P3464" s="602" t="s">
        <v>498</v>
      </c>
      <c r="Q3464" s="602" t="s">
        <v>498</v>
      </c>
      <c r="R3464" s="602" t="s">
        <v>498</v>
      </c>
      <c r="S3464" s="602" t="s">
        <v>498</v>
      </c>
    </row>
    <row r="3465" spans="1:19" s="602" customFormat="1">
      <c r="A3465" s="602">
        <v>425598</v>
      </c>
      <c r="B3465" s="602" t="s">
        <v>5841</v>
      </c>
      <c r="C3465" s="602" t="s">
        <v>499</v>
      </c>
      <c r="D3465" s="602" t="s">
        <v>497</v>
      </c>
      <c r="E3465" s="602" t="s">
        <v>499</v>
      </c>
      <c r="F3465" s="602" t="s">
        <v>499</v>
      </c>
      <c r="G3465" s="602" t="s">
        <v>498</v>
      </c>
      <c r="H3465" s="602" t="s">
        <v>499</v>
      </c>
      <c r="I3465" s="602" t="s">
        <v>499</v>
      </c>
      <c r="J3465" s="602" t="s">
        <v>499</v>
      </c>
      <c r="K3465" s="602" t="s">
        <v>499</v>
      </c>
      <c r="L3465" s="602" t="s">
        <v>498</v>
      </c>
      <c r="M3465" s="602" t="s">
        <v>499</v>
      </c>
      <c r="N3465" s="602" t="s">
        <v>498</v>
      </c>
      <c r="O3465" s="602" t="s">
        <v>498</v>
      </c>
      <c r="P3465" s="602" t="s">
        <v>498</v>
      </c>
      <c r="Q3465" s="602" t="s">
        <v>498</v>
      </c>
      <c r="R3465" s="602" t="s">
        <v>498</v>
      </c>
      <c r="S3465" s="602" t="s">
        <v>498</v>
      </c>
    </row>
    <row r="3466" spans="1:19" s="602" customFormat="1">
      <c r="A3466" s="602">
        <v>425621</v>
      </c>
      <c r="B3466" s="602" t="s">
        <v>5841</v>
      </c>
      <c r="C3466" s="602" t="s">
        <v>499</v>
      </c>
      <c r="D3466" s="602" t="s">
        <v>497</v>
      </c>
      <c r="E3466" s="602" t="s">
        <v>499</v>
      </c>
      <c r="F3466" s="602" t="s">
        <v>499</v>
      </c>
      <c r="G3466" s="602" t="s">
        <v>499</v>
      </c>
      <c r="H3466" s="602" t="s">
        <v>499</v>
      </c>
      <c r="I3466" s="602" t="s">
        <v>499</v>
      </c>
      <c r="J3466" s="602" t="s">
        <v>499</v>
      </c>
      <c r="K3466" s="602" t="s">
        <v>499</v>
      </c>
      <c r="L3466" s="602" t="s">
        <v>499</v>
      </c>
      <c r="M3466" s="602" t="s">
        <v>499</v>
      </c>
      <c r="N3466" s="602" t="s">
        <v>498</v>
      </c>
      <c r="O3466" s="602" t="s">
        <v>498</v>
      </c>
      <c r="P3466" s="602" t="s">
        <v>498</v>
      </c>
      <c r="Q3466" s="602" t="s">
        <v>498</v>
      </c>
      <c r="R3466" s="602" t="s">
        <v>498</v>
      </c>
      <c r="S3466" s="602" t="s">
        <v>498</v>
      </c>
    </row>
    <row r="3467" spans="1:19" s="602" customFormat="1">
      <c r="A3467" s="602">
        <v>425642</v>
      </c>
      <c r="B3467" s="602" t="s">
        <v>5841</v>
      </c>
      <c r="C3467" s="602" t="s">
        <v>499</v>
      </c>
      <c r="D3467" s="602" t="s">
        <v>497</v>
      </c>
      <c r="E3467" s="602" t="s">
        <v>499</v>
      </c>
      <c r="F3467" s="602" t="s">
        <v>499</v>
      </c>
      <c r="G3467" s="602" t="s">
        <v>499</v>
      </c>
      <c r="H3467" s="602" t="s">
        <v>499</v>
      </c>
      <c r="I3467" s="602" t="s">
        <v>499</v>
      </c>
      <c r="J3467" s="602" t="s">
        <v>499</v>
      </c>
      <c r="K3467" s="602" t="s">
        <v>499</v>
      </c>
      <c r="L3467" s="602" t="s">
        <v>499</v>
      </c>
      <c r="M3467" s="602" t="s">
        <v>499</v>
      </c>
      <c r="N3467" s="602" t="s">
        <v>498</v>
      </c>
      <c r="O3467" s="602" t="s">
        <v>498</v>
      </c>
      <c r="P3467" s="602" t="s">
        <v>498</v>
      </c>
      <c r="Q3467" s="602" t="s">
        <v>498</v>
      </c>
      <c r="R3467" s="602" t="s">
        <v>498</v>
      </c>
      <c r="S3467" s="602" t="s">
        <v>498</v>
      </c>
    </row>
    <row r="3468" spans="1:19" s="602" customFormat="1">
      <c r="A3468" s="602">
        <v>425682</v>
      </c>
      <c r="B3468" s="602" t="s">
        <v>5841</v>
      </c>
      <c r="C3468" s="602" t="s">
        <v>499</v>
      </c>
      <c r="D3468" s="602" t="s">
        <v>497</v>
      </c>
      <c r="E3468" s="602" t="s">
        <v>499</v>
      </c>
      <c r="F3468" s="602" t="s">
        <v>499</v>
      </c>
      <c r="G3468" s="602" t="s">
        <v>499</v>
      </c>
      <c r="H3468" s="602" t="s">
        <v>499</v>
      </c>
      <c r="I3468" s="602" t="s">
        <v>499</v>
      </c>
      <c r="J3468" s="602" t="s">
        <v>499</v>
      </c>
      <c r="K3468" s="602" t="s">
        <v>499</v>
      </c>
      <c r="L3468" s="602" t="s">
        <v>498</v>
      </c>
      <c r="M3468" s="602" t="s">
        <v>499</v>
      </c>
      <c r="N3468" s="602" t="s">
        <v>498</v>
      </c>
      <c r="O3468" s="602" t="s">
        <v>498</v>
      </c>
      <c r="P3468" s="602" t="s">
        <v>498</v>
      </c>
      <c r="Q3468" s="602" t="s">
        <v>498</v>
      </c>
      <c r="R3468" s="602" t="s">
        <v>498</v>
      </c>
      <c r="S3468" s="602" t="s">
        <v>498</v>
      </c>
    </row>
    <row r="3469" spans="1:19" s="602" customFormat="1">
      <c r="A3469" s="602">
        <v>425684</v>
      </c>
      <c r="B3469" s="602" t="s">
        <v>5841</v>
      </c>
      <c r="C3469" s="602" t="s">
        <v>499</v>
      </c>
      <c r="D3469" s="602" t="s">
        <v>497</v>
      </c>
      <c r="E3469" s="602" t="s">
        <v>499</v>
      </c>
      <c r="F3469" s="602" t="s">
        <v>499</v>
      </c>
      <c r="G3469" s="602" t="s">
        <v>499</v>
      </c>
      <c r="H3469" s="602" t="s">
        <v>499</v>
      </c>
      <c r="I3469" s="602" t="s">
        <v>499</v>
      </c>
      <c r="J3469" s="602" t="s">
        <v>499</v>
      </c>
      <c r="K3469" s="602" t="s">
        <v>499</v>
      </c>
      <c r="L3469" s="602" t="s">
        <v>499</v>
      </c>
      <c r="M3469" s="602" t="s">
        <v>499</v>
      </c>
      <c r="N3469" s="602" t="s">
        <v>498</v>
      </c>
      <c r="O3469" s="602" t="s">
        <v>498</v>
      </c>
      <c r="P3469" s="602" t="s">
        <v>498</v>
      </c>
      <c r="Q3469" s="602" t="s">
        <v>498</v>
      </c>
      <c r="R3469" s="602" t="s">
        <v>498</v>
      </c>
      <c r="S3469" s="602" t="s">
        <v>498</v>
      </c>
    </row>
    <row r="3470" spans="1:19" s="602" customFormat="1">
      <c r="A3470" s="602">
        <v>424213</v>
      </c>
      <c r="B3470" s="602" t="s">
        <v>5841</v>
      </c>
      <c r="C3470" s="602" t="s">
        <v>499</v>
      </c>
      <c r="D3470" s="602" t="s">
        <v>497</v>
      </c>
      <c r="E3470" s="602" t="s">
        <v>497</v>
      </c>
      <c r="F3470" s="602" t="s">
        <v>497</v>
      </c>
      <c r="G3470" s="602" t="s">
        <v>499</v>
      </c>
      <c r="H3470" s="602" t="s">
        <v>499</v>
      </c>
      <c r="I3470" s="602" t="s">
        <v>499</v>
      </c>
      <c r="J3470" s="602" t="s">
        <v>497</v>
      </c>
      <c r="K3470" s="602" t="s">
        <v>499</v>
      </c>
      <c r="L3470" s="602" t="s">
        <v>499</v>
      </c>
      <c r="M3470" s="602" t="s">
        <v>499</v>
      </c>
      <c r="N3470" s="602" t="s">
        <v>498</v>
      </c>
      <c r="O3470" s="602" t="s">
        <v>498</v>
      </c>
      <c r="P3470" s="602" t="s">
        <v>498</v>
      </c>
      <c r="Q3470" s="602" t="s">
        <v>498</v>
      </c>
      <c r="R3470" s="602" t="s">
        <v>498</v>
      </c>
      <c r="S3470" s="602" t="s">
        <v>498</v>
      </c>
    </row>
    <row r="3471" spans="1:19" s="602" customFormat="1">
      <c r="A3471" s="602">
        <v>424231</v>
      </c>
      <c r="B3471" s="602" t="s">
        <v>5841</v>
      </c>
      <c r="C3471" s="602" t="s">
        <v>499</v>
      </c>
      <c r="D3471" s="602" t="s">
        <v>497</v>
      </c>
      <c r="E3471" s="602" t="s">
        <v>499</v>
      </c>
      <c r="F3471" s="602" t="s">
        <v>497</v>
      </c>
      <c r="G3471" s="602" t="s">
        <v>497</v>
      </c>
      <c r="H3471" s="602" t="s">
        <v>497</v>
      </c>
      <c r="I3471" s="602" t="s">
        <v>499</v>
      </c>
      <c r="J3471" s="602" t="s">
        <v>499</v>
      </c>
      <c r="K3471" s="602" t="s">
        <v>499</v>
      </c>
      <c r="L3471" s="602" t="s">
        <v>499</v>
      </c>
      <c r="M3471" s="602" t="s">
        <v>499</v>
      </c>
      <c r="N3471" s="602" t="s">
        <v>498</v>
      </c>
      <c r="O3471" s="602" t="s">
        <v>498</v>
      </c>
      <c r="P3471" s="602" t="s">
        <v>498</v>
      </c>
      <c r="Q3471" s="602" t="s">
        <v>498</v>
      </c>
      <c r="R3471" s="602" t="s">
        <v>498</v>
      </c>
      <c r="S3471" s="602" t="s">
        <v>498</v>
      </c>
    </row>
    <row r="3472" spans="1:19" s="602" customFormat="1">
      <c r="A3472" s="602">
        <v>425722</v>
      </c>
      <c r="B3472" s="602" t="s">
        <v>5841</v>
      </c>
      <c r="C3472" s="602" t="s">
        <v>499</v>
      </c>
      <c r="D3472" s="602" t="s">
        <v>497</v>
      </c>
      <c r="E3472" s="602" t="s">
        <v>499</v>
      </c>
      <c r="F3472" s="602" t="s">
        <v>497</v>
      </c>
      <c r="G3472" s="602" t="s">
        <v>499</v>
      </c>
      <c r="H3472" s="602" t="s">
        <v>498</v>
      </c>
      <c r="I3472" s="602" t="s">
        <v>499</v>
      </c>
      <c r="J3472" s="602" t="s">
        <v>499</v>
      </c>
      <c r="K3472" s="602" t="s">
        <v>499</v>
      </c>
      <c r="L3472" s="602" t="s">
        <v>499</v>
      </c>
      <c r="M3472" s="602" t="s">
        <v>499</v>
      </c>
      <c r="N3472" s="602" t="s">
        <v>498</v>
      </c>
      <c r="O3472" s="602" t="s">
        <v>498</v>
      </c>
      <c r="P3472" s="602" t="s">
        <v>498</v>
      </c>
      <c r="Q3472" s="602" t="s">
        <v>498</v>
      </c>
      <c r="R3472" s="602" t="s">
        <v>498</v>
      </c>
      <c r="S3472" s="602" t="s">
        <v>498</v>
      </c>
    </row>
    <row r="3473" spans="1:19" s="602" customFormat="1">
      <c r="A3473" s="602">
        <v>425724</v>
      </c>
      <c r="B3473" s="602" t="s">
        <v>5841</v>
      </c>
      <c r="C3473" s="602" t="s">
        <v>499</v>
      </c>
      <c r="D3473" s="602" t="s">
        <v>497</v>
      </c>
      <c r="E3473" s="602" t="s">
        <v>499</v>
      </c>
      <c r="F3473" s="602" t="s">
        <v>497</v>
      </c>
      <c r="G3473" s="602" t="s">
        <v>499</v>
      </c>
      <c r="H3473" s="602" t="s">
        <v>499</v>
      </c>
      <c r="I3473" s="602" t="s">
        <v>499</v>
      </c>
      <c r="J3473" s="602" t="s">
        <v>499</v>
      </c>
      <c r="K3473" s="602" t="s">
        <v>499</v>
      </c>
      <c r="L3473" s="602" t="s">
        <v>499</v>
      </c>
      <c r="M3473" s="602" t="s">
        <v>499</v>
      </c>
      <c r="N3473" s="602" t="s">
        <v>498</v>
      </c>
      <c r="O3473" s="602" t="s">
        <v>498</v>
      </c>
      <c r="P3473" s="602" t="s">
        <v>498</v>
      </c>
      <c r="Q3473" s="602" t="s">
        <v>498</v>
      </c>
      <c r="R3473" s="602" t="s">
        <v>498</v>
      </c>
      <c r="S3473" s="602" t="s">
        <v>498</v>
      </c>
    </row>
    <row r="3474" spans="1:19" s="602" customFormat="1">
      <c r="A3474" s="602">
        <v>425728</v>
      </c>
      <c r="B3474" s="602" t="s">
        <v>5841</v>
      </c>
      <c r="C3474" s="602" t="s">
        <v>499</v>
      </c>
      <c r="D3474" s="602" t="s">
        <v>497</v>
      </c>
      <c r="E3474" s="602" t="s">
        <v>499</v>
      </c>
      <c r="F3474" s="602" t="s">
        <v>497</v>
      </c>
      <c r="G3474" s="602" t="s">
        <v>497</v>
      </c>
      <c r="H3474" s="602" t="s">
        <v>499</v>
      </c>
      <c r="I3474" s="602" t="s">
        <v>499</v>
      </c>
      <c r="J3474" s="602" t="s">
        <v>499</v>
      </c>
      <c r="K3474" s="602" t="s">
        <v>499</v>
      </c>
      <c r="L3474" s="602" t="s">
        <v>498</v>
      </c>
      <c r="M3474" s="602" t="s">
        <v>499</v>
      </c>
      <c r="N3474" s="602" t="s">
        <v>498</v>
      </c>
      <c r="O3474" s="602" t="s">
        <v>498</v>
      </c>
      <c r="P3474" s="602" t="s">
        <v>498</v>
      </c>
      <c r="Q3474" s="602" t="s">
        <v>498</v>
      </c>
      <c r="R3474" s="602" t="s">
        <v>498</v>
      </c>
      <c r="S3474" s="602" t="s">
        <v>498</v>
      </c>
    </row>
    <row r="3475" spans="1:19" s="602" customFormat="1">
      <c r="A3475" s="602">
        <v>422535</v>
      </c>
      <c r="B3475" s="602" t="s">
        <v>5841</v>
      </c>
      <c r="C3475" s="602" t="s">
        <v>497</v>
      </c>
      <c r="D3475" s="602" t="s">
        <v>498</v>
      </c>
      <c r="E3475" s="602" t="s">
        <v>497</v>
      </c>
      <c r="F3475" s="602" t="s">
        <v>497</v>
      </c>
      <c r="G3475" s="602" t="s">
        <v>498</v>
      </c>
      <c r="H3475" s="602" t="s">
        <v>497</v>
      </c>
      <c r="I3475" s="602" t="s">
        <v>497</v>
      </c>
      <c r="J3475" s="602" t="s">
        <v>497</v>
      </c>
      <c r="K3475" s="602" t="s">
        <v>497</v>
      </c>
      <c r="L3475" s="602" t="s">
        <v>498</v>
      </c>
      <c r="M3475" s="602" t="s">
        <v>497</v>
      </c>
      <c r="N3475" s="602" t="s">
        <v>498</v>
      </c>
      <c r="O3475" s="602" t="s">
        <v>498</v>
      </c>
      <c r="P3475" s="602" t="s">
        <v>498</v>
      </c>
      <c r="Q3475" s="602" t="s">
        <v>498</v>
      </c>
      <c r="R3475" s="602" t="s">
        <v>498</v>
      </c>
      <c r="S3475" s="602" t="s">
        <v>498</v>
      </c>
    </row>
    <row r="3476" spans="1:19" s="602" customFormat="1">
      <c r="A3476" s="602">
        <v>422801</v>
      </c>
      <c r="B3476" s="602" t="s">
        <v>5841</v>
      </c>
      <c r="C3476" s="602" t="s">
        <v>497</v>
      </c>
      <c r="D3476" s="602" t="s">
        <v>498</v>
      </c>
      <c r="E3476" s="602" t="s">
        <v>497</v>
      </c>
      <c r="F3476" s="602" t="s">
        <v>497</v>
      </c>
      <c r="G3476" s="602" t="s">
        <v>498</v>
      </c>
      <c r="H3476" s="602" t="s">
        <v>499</v>
      </c>
      <c r="I3476" s="602" t="s">
        <v>498</v>
      </c>
      <c r="J3476" s="602" t="s">
        <v>499</v>
      </c>
      <c r="K3476" s="602" t="s">
        <v>499</v>
      </c>
      <c r="L3476" s="602" t="s">
        <v>498</v>
      </c>
      <c r="M3476" s="602" t="s">
        <v>499</v>
      </c>
      <c r="N3476" s="602" t="s">
        <v>498</v>
      </c>
      <c r="O3476" s="602" t="s">
        <v>498</v>
      </c>
      <c r="P3476" s="602" t="s">
        <v>498</v>
      </c>
      <c r="Q3476" s="602" t="s">
        <v>498</v>
      </c>
      <c r="R3476" s="602" t="s">
        <v>498</v>
      </c>
      <c r="S3476" s="602" t="s">
        <v>498</v>
      </c>
    </row>
    <row r="3477" spans="1:19" s="602" customFormat="1">
      <c r="A3477" s="602">
        <v>420492</v>
      </c>
      <c r="B3477" s="602" t="s">
        <v>5841</v>
      </c>
      <c r="C3477" s="602" t="s">
        <v>497</v>
      </c>
      <c r="D3477" s="602" t="s">
        <v>498</v>
      </c>
      <c r="E3477" s="602" t="s">
        <v>497</v>
      </c>
      <c r="F3477" s="602" t="s">
        <v>497</v>
      </c>
      <c r="G3477" s="602" t="s">
        <v>498</v>
      </c>
      <c r="H3477" s="602" t="s">
        <v>497</v>
      </c>
      <c r="I3477" s="602" t="s">
        <v>499</v>
      </c>
      <c r="J3477" s="602" t="s">
        <v>499</v>
      </c>
      <c r="K3477" s="602" t="s">
        <v>499</v>
      </c>
      <c r="L3477" s="602" t="s">
        <v>498</v>
      </c>
      <c r="M3477" s="602" t="s">
        <v>497</v>
      </c>
      <c r="N3477" s="602" t="s">
        <v>498</v>
      </c>
      <c r="O3477" s="602" t="s">
        <v>498</v>
      </c>
      <c r="P3477" s="602" t="s">
        <v>498</v>
      </c>
      <c r="Q3477" s="602" t="s">
        <v>498</v>
      </c>
      <c r="R3477" s="602" t="s">
        <v>498</v>
      </c>
      <c r="S3477" s="602" t="s">
        <v>498</v>
      </c>
    </row>
    <row r="3478" spans="1:19" s="602" customFormat="1">
      <c r="A3478" s="602">
        <v>410813</v>
      </c>
      <c r="B3478" s="602" t="s">
        <v>5841</v>
      </c>
      <c r="C3478" s="602" t="s">
        <v>497</v>
      </c>
      <c r="D3478" s="602" t="s">
        <v>498</v>
      </c>
      <c r="E3478" s="602" t="s">
        <v>497</v>
      </c>
      <c r="F3478" s="602" t="s">
        <v>497</v>
      </c>
      <c r="G3478" s="602" t="s">
        <v>498</v>
      </c>
      <c r="H3478" s="602" t="s">
        <v>497</v>
      </c>
      <c r="I3478" s="602" t="s">
        <v>497</v>
      </c>
      <c r="J3478" s="602" t="s">
        <v>499</v>
      </c>
      <c r="K3478" s="602" t="s">
        <v>499</v>
      </c>
      <c r="L3478" s="602" t="s">
        <v>498</v>
      </c>
      <c r="M3478" s="602" t="s">
        <v>499</v>
      </c>
      <c r="N3478" s="602" t="s">
        <v>498</v>
      </c>
      <c r="O3478" s="602" t="s">
        <v>498</v>
      </c>
      <c r="P3478" s="602" t="s">
        <v>498</v>
      </c>
      <c r="Q3478" s="602" t="s">
        <v>498</v>
      </c>
      <c r="R3478" s="602" t="s">
        <v>498</v>
      </c>
      <c r="S3478" s="602" t="s">
        <v>498</v>
      </c>
    </row>
    <row r="3479" spans="1:19" s="602" customFormat="1">
      <c r="A3479" s="602">
        <v>423063</v>
      </c>
      <c r="B3479" s="602" t="s">
        <v>5841</v>
      </c>
      <c r="C3479" s="602" t="s">
        <v>497</v>
      </c>
      <c r="D3479" s="602" t="s">
        <v>498</v>
      </c>
      <c r="E3479" s="602" t="s">
        <v>497</v>
      </c>
      <c r="F3479" s="602" t="s">
        <v>499</v>
      </c>
      <c r="G3479" s="602" t="s">
        <v>498</v>
      </c>
      <c r="H3479" s="602" t="s">
        <v>499</v>
      </c>
      <c r="I3479" s="602" t="s">
        <v>499</v>
      </c>
      <c r="J3479" s="602" t="s">
        <v>499</v>
      </c>
      <c r="K3479" s="602" t="s">
        <v>498</v>
      </c>
      <c r="L3479" s="602" t="s">
        <v>498</v>
      </c>
      <c r="M3479" s="602" t="s">
        <v>499</v>
      </c>
      <c r="N3479" s="602" t="s">
        <v>498</v>
      </c>
      <c r="O3479" s="602" t="s">
        <v>498</v>
      </c>
      <c r="P3479" s="602" t="s">
        <v>498</v>
      </c>
      <c r="Q3479" s="602" t="s">
        <v>498</v>
      </c>
      <c r="R3479" s="602" t="s">
        <v>498</v>
      </c>
      <c r="S3479" s="602" t="s">
        <v>498</v>
      </c>
    </row>
    <row r="3480" spans="1:19" s="602" customFormat="1">
      <c r="A3480" s="602">
        <v>423237</v>
      </c>
      <c r="B3480" s="602" t="s">
        <v>5841</v>
      </c>
      <c r="C3480" s="602" t="s">
        <v>497</v>
      </c>
      <c r="D3480" s="602" t="s">
        <v>498</v>
      </c>
      <c r="E3480" s="602" t="s">
        <v>497</v>
      </c>
      <c r="F3480" s="602" t="s">
        <v>499</v>
      </c>
      <c r="G3480" s="602" t="s">
        <v>498</v>
      </c>
      <c r="H3480" s="602" t="s">
        <v>497</v>
      </c>
      <c r="I3480" s="602" t="s">
        <v>499</v>
      </c>
      <c r="J3480" s="602" t="s">
        <v>499</v>
      </c>
      <c r="K3480" s="602" t="s">
        <v>498</v>
      </c>
      <c r="L3480" s="602" t="s">
        <v>498</v>
      </c>
      <c r="M3480" s="602" t="s">
        <v>499</v>
      </c>
      <c r="N3480" s="602" t="s">
        <v>498</v>
      </c>
      <c r="O3480" s="602" t="s">
        <v>498</v>
      </c>
      <c r="P3480" s="602" t="s">
        <v>498</v>
      </c>
      <c r="Q3480" s="602" t="s">
        <v>498</v>
      </c>
      <c r="R3480" s="602" t="s">
        <v>498</v>
      </c>
      <c r="S3480" s="602" t="s">
        <v>498</v>
      </c>
    </row>
    <row r="3481" spans="1:19" s="602" customFormat="1">
      <c r="A3481" s="602">
        <v>423315</v>
      </c>
      <c r="B3481" s="602" t="s">
        <v>5841</v>
      </c>
      <c r="C3481" s="602" t="s">
        <v>497</v>
      </c>
      <c r="D3481" s="602" t="s">
        <v>498</v>
      </c>
      <c r="E3481" s="602" t="s">
        <v>497</v>
      </c>
      <c r="F3481" s="602" t="s">
        <v>497</v>
      </c>
      <c r="G3481" s="602" t="s">
        <v>498</v>
      </c>
      <c r="H3481" s="602" t="s">
        <v>498</v>
      </c>
      <c r="I3481" s="602" t="s">
        <v>497</v>
      </c>
      <c r="J3481" s="602" t="s">
        <v>499</v>
      </c>
      <c r="K3481" s="602" t="s">
        <v>498</v>
      </c>
      <c r="L3481" s="602" t="s">
        <v>499</v>
      </c>
      <c r="M3481" s="602" t="s">
        <v>498</v>
      </c>
      <c r="N3481" s="602" t="s">
        <v>498</v>
      </c>
      <c r="O3481" s="602" t="s">
        <v>498</v>
      </c>
      <c r="P3481" s="602" t="s">
        <v>498</v>
      </c>
      <c r="Q3481" s="602" t="s">
        <v>498</v>
      </c>
      <c r="R3481" s="602" t="s">
        <v>498</v>
      </c>
      <c r="S3481" s="602" t="s">
        <v>498</v>
      </c>
    </row>
    <row r="3482" spans="1:19" s="602" customFormat="1">
      <c r="A3482" s="602">
        <v>423337</v>
      </c>
      <c r="B3482" s="602" t="s">
        <v>5841</v>
      </c>
      <c r="C3482" s="602" t="s">
        <v>497</v>
      </c>
      <c r="D3482" s="602" t="s">
        <v>498</v>
      </c>
      <c r="E3482" s="602" t="s">
        <v>497</v>
      </c>
      <c r="F3482" s="602" t="s">
        <v>499</v>
      </c>
      <c r="G3482" s="602" t="s">
        <v>498</v>
      </c>
      <c r="H3482" s="602" t="s">
        <v>497</v>
      </c>
      <c r="I3482" s="602" t="s">
        <v>499</v>
      </c>
      <c r="J3482" s="602" t="s">
        <v>497</v>
      </c>
      <c r="K3482" s="602" t="s">
        <v>497</v>
      </c>
      <c r="L3482" s="602" t="s">
        <v>498</v>
      </c>
      <c r="M3482" s="602" t="s">
        <v>497</v>
      </c>
      <c r="N3482" s="602" t="s">
        <v>498</v>
      </c>
      <c r="O3482" s="602" t="s">
        <v>498</v>
      </c>
      <c r="P3482" s="602" t="s">
        <v>498</v>
      </c>
      <c r="Q3482" s="602" t="s">
        <v>498</v>
      </c>
      <c r="R3482" s="602" t="s">
        <v>498</v>
      </c>
      <c r="S3482" s="602" t="s">
        <v>498</v>
      </c>
    </row>
    <row r="3483" spans="1:19" s="602" customFormat="1">
      <c r="A3483" s="602">
        <v>423377</v>
      </c>
      <c r="B3483" s="602" t="s">
        <v>5841</v>
      </c>
      <c r="C3483" s="602" t="s">
        <v>497</v>
      </c>
      <c r="D3483" s="602" t="s">
        <v>498</v>
      </c>
      <c r="E3483" s="602" t="s">
        <v>497</v>
      </c>
      <c r="F3483" s="602" t="s">
        <v>497</v>
      </c>
      <c r="G3483" s="602" t="s">
        <v>498</v>
      </c>
      <c r="H3483" s="602" t="s">
        <v>499</v>
      </c>
      <c r="I3483" s="602" t="s">
        <v>499</v>
      </c>
      <c r="J3483" s="602" t="s">
        <v>499</v>
      </c>
      <c r="K3483" s="602" t="s">
        <v>499</v>
      </c>
      <c r="L3483" s="602" t="s">
        <v>498</v>
      </c>
      <c r="M3483" s="602" t="s">
        <v>498</v>
      </c>
      <c r="N3483" s="602" t="s">
        <v>498</v>
      </c>
      <c r="O3483" s="602" t="s">
        <v>498</v>
      </c>
      <c r="P3483" s="602" t="s">
        <v>498</v>
      </c>
      <c r="Q3483" s="602" t="s">
        <v>498</v>
      </c>
      <c r="R3483" s="602" t="s">
        <v>498</v>
      </c>
      <c r="S3483" s="602" t="s">
        <v>498</v>
      </c>
    </row>
    <row r="3484" spans="1:19" s="602" customFormat="1">
      <c r="A3484" s="602">
        <v>423454</v>
      </c>
      <c r="B3484" s="602" t="s">
        <v>5841</v>
      </c>
      <c r="C3484" s="602" t="s">
        <v>497</v>
      </c>
      <c r="D3484" s="602" t="s">
        <v>498</v>
      </c>
      <c r="E3484" s="602" t="s">
        <v>497</v>
      </c>
      <c r="F3484" s="602" t="s">
        <v>497</v>
      </c>
      <c r="G3484" s="602" t="s">
        <v>497</v>
      </c>
      <c r="H3484" s="602" t="s">
        <v>497</v>
      </c>
      <c r="I3484" s="602" t="s">
        <v>499</v>
      </c>
      <c r="J3484" s="602" t="s">
        <v>499</v>
      </c>
      <c r="K3484" s="602" t="s">
        <v>499</v>
      </c>
      <c r="L3484" s="602" t="s">
        <v>499</v>
      </c>
      <c r="M3484" s="602" t="s">
        <v>499</v>
      </c>
      <c r="N3484" s="602" t="s">
        <v>498</v>
      </c>
      <c r="O3484" s="602" t="s">
        <v>498</v>
      </c>
      <c r="P3484" s="602" t="s">
        <v>498</v>
      </c>
      <c r="Q3484" s="602" t="s">
        <v>498</v>
      </c>
      <c r="R3484" s="602" t="s">
        <v>498</v>
      </c>
      <c r="S3484" s="602" t="s">
        <v>498</v>
      </c>
    </row>
    <row r="3485" spans="1:19" s="602" customFormat="1">
      <c r="A3485" s="602">
        <v>425156</v>
      </c>
      <c r="B3485" s="602" t="s">
        <v>5841</v>
      </c>
      <c r="C3485" s="602" t="s">
        <v>497</v>
      </c>
      <c r="D3485" s="602" t="s">
        <v>498</v>
      </c>
      <c r="E3485" s="602" t="s">
        <v>497</v>
      </c>
      <c r="F3485" s="602" t="s">
        <v>499</v>
      </c>
      <c r="G3485" s="602" t="s">
        <v>498</v>
      </c>
      <c r="H3485" s="602" t="s">
        <v>498</v>
      </c>
      <c r="I3485" s="602" t="s">
        <v>499</v>
      </c>
      <c r="J3485" s="602" t="s">
        <v>499</v>
      </c>
      <c r="K3485" s="602" t="s">
        <v>498</v>
      </c>
      <c r="L3485" s="602" t="s">
        <v>498</v>
      </c>
      <c r="M3485" s="602" t="s">
        <v>498</v>
      </c>
      <c r="N3485" s="602" t="s">
        <v>498</v>
      </c>
      <c r="O3485" s="602" t="s">
        <v>498</v>
      </c>
      <c r="P3485" s="602" t="s">
        <v>498</v>
      </c>
      <c r="Q3485" s="602" t="s">
        <v>498</v>
      </c>
      <c r="R3485" s="602" t="s">
        <v>498</v>
      </c>
      <c r="S3485" s="602" t="s">
        <v>498</v>
      </c>
    </row>
    <row r="3486" spans="1:19" s="602" customFormat="1">
      <c r="A3486" s="602">
        <v>423501</v>
      </c>
      <c r="B3486" s="602" t="s">
        <v>5841</v>
      </c>
      <c r="C3486" s="602" t="s">
        <v>497</v>
      </c>
      <c r="D3486" s="602" t="s">
        <v>498</v>
      </c>
      <c r="E3486" s="602" t="s">
        <v>497</v>
      </c>
      <c r="F3486" s="602" t="s">
        <v>499</v>
      </c>
      <c r="G3486" s="602" t="s">
        <v>498</v>
      </c>
      <c r="H3486" s="602" t="s">
        <v>499</v>
      </c>
      <c r="I3486" s="602" t="s">
        <v>499</v>
      </c>
      <c r="J3486" s="602" t="s">
        <v>499</v>
      </c>
      <c r="K3486" s="602" t="s">
        <v>498</v>
      </c>
      <c r="L3486" s="602" t="s">
        <v>498</v>
      </c>
      <c r="M3486" s="602" t="s">
        <v>499</v>
      </c>
      <c r="N3486" s="602" t="s">
        <v>498</v>
      </c>
      <c r="O3486" s="602" t="s">
        <v>498</v>
      </c>
      <c r="P3486" s="602" t="s">
        <v>498</v>
      </c>
      <c r="Q3486" s="602" t="s">
        <v>498</v>
      </c>
      <c r="R3486" s="602" t="s">
        <v>498</v>
      </c>
      <c r="S3486" s="602" t="s">
        <v>498</v>
      </c>
    </row>
    <row r="3487" spans="1:19" s="602" customFormat="1">
      <c r="A3487" s="602">
        <v>423754</v>
      </c>
      <c r="B3487" s="602" t="s">
        <v>5841</v>
      </c>
      <c r="C3487" s="602" t="s">
        <v>497</v>
      </c>
      <c r="D3487" s="602" t="s">
        <v>498</v>
      </c>
      <c r="E3487" s="602" t="s">
        <v>497</v>
      </c>
      <c r="F3487" s="602" t="s">
        <v>497</v>
      </c>
      <c r="G3487" s="602" t="s">
        <v>498</v>
      </c>
      <c r="H3487" s="602" t="s">
        <v>497</v>
      </c>
      <c r="I3487" s="602" t="s">
        <v>497</v>
      </c>
      <c r="J3487" s="602" t="s">
        <v>497</v>
      </c>
      <c r="K3487" s="602" t="s">
        <v>497</v>
      </c>
      <c r="L3487" s="602" t="s">
        <v>498</v>
      </c>
      <c r="M3487" s="602" t="s">
        <v>499</v>
      </c>
      <c r="N3487" s="602" t="s">
        <v>498</v>
      </c>
      <c r="O3487" s="602" t="s">
        <v>498</v>
      </c>
      <c r="P3487" s="602" t="s">
        <v>498</v>
      </c>
      <c r="Q3487" s="602" t="s">
        <v>498</v>
      </c>
      <c r="R3487" s="602" t="s">
        <v>498</v>
      </c>
      <c r="S3487" s="602" t="s">
        <v>498</v>
      </c>
    </row>
    <row r="3488" spans="1:19" s="602" customFormat="1">
      <c r="A3488" s="602">
        <v>422115</v>
      </c>
      <c r="B3488" s="602" t="s">
        <v>5841</v>
      </c>
      <c r="C3488" s="602" t="s">
        <v>497</v>
      </c>
      <c r="D3488" s="602" t="s">
        <v>498</v>
      </c>
      <c r="E3488" s="602" t="s">
        <v>497</v>
      </c>
      <c r="F3488" s="602" t="s">
        <v>497</v>
      </c>
      <c r="G3488" s="602" t="s">
        <v>497</v>
      </c>
      <c r="H3488" s="602" t="s">
        <v>497</v>
      </c>
      <c r="I3488" s="602" t="s">
        <v>497</v>
      </c>
      <c r="J3488" s="602" t="s">
        <v>499</v>
      </c>
      <c r="K3488" s="602" t="s">
        <v>497</v>
      </c>
      <c r="L3488" s="602" t="s">
        <v>498</v>
      </c>
      <c r="M3488" s="602" t="s">
        <v>497</v>
      </c>
      <c r="N3488" s="602" t="s">
        <v>498</v>
      </c>
      <c r="O3488" s="602" t="s">
        <v>498</v>
      </c>
      <c r="P3488" s="602" t="s">
        <v>498</v>
      </c>
      <c r="Q3488" s="602" t="s">
        <v>498</v>
      </c>
      <c r="R3488" s="602" t="s">
        <v>498</v>
      </c>
      <c r="S3488" s="602" t="s">
        <v>498</v>
      </c>
    </row>
    <row r="3489" spans="1:19" s="602" customFormat="1">
      <c r="A3489" s="602">
        <v>425427</v>
      </c>
      <c r="B3489" s="602" t="s">
        <v>5841</v>
      </c>
      <c r="C3489" s="602" t="s">
        <v>497</v>
      </c>
      <c r="D3489" s="602" t="s">
        <v>498</v>
      </c>
      <c r="E3489" s="602" t="s">
        <v>497</v>
      </c>
      <c r="F3489" s="602" t="s">
        <v>497</v>
      </c>
      <c r="G3489" s="602" t="s">
        <v>498</v>
      </c>
      <c r="H3489" s="602" t="s">
        <v>498</v>
      </c>
      <c r="I3489" s="602" t="s">
        <v>499</v>
      </c>
      <c r="J3489" s="602" t="s">
        <v>499</v>
      </c>
      <c r="K3489" s="602" t="s">
        <v>499</v>
      </c>
      <c r="L3489" s="602" t="s">
        <v>498</v>
      </c>
      <c r="M3489" s="602" t="s">
        <v>498</v>
      </c>
      <c r="N3489" s="602" t="s">
        <v>498</v>
      </c>
      <c r="O3489" s="602" t="s">
        <v>498</v>
      </c>
      <c r="P3489" s="602" t="s">
        <v>498</v>
      </c>
      <c r="Q3489" s="602" t="s">
        <v>498</v>
      </c>
      <c r="R3489" s="602" t="s">
        <v>498</v>
      </c>
      <c r="S3489" s="602" t="s">
        <v>498</v>
      </c>
    </row>
    <row r="3490" spans="1:19" s="602" customFormat="1">
      <c r="A3490" s="602">
        <v>425484</v>
      </c>
      <c r="B3490" s="602" t="s">
        <v>5841</v>
      </c>
      <c r="C3490" s="602" t="s">
        <v>497</v>
      </c>
      <c r="D3490" s="602" t="s">
        <v>498</v>
      </c>
      <c r="E3490" s="602" t="s">
        <v>497</v>
      </c>
      <c r="F3490" s="602" t="s">
        <v>499</v>
      </c>
      <c r="G3490" s="602" t="s">
        <v>498</v>
      </c>
      <c r="H3490" s="602" t="s">
        <v>498</v>
      </c>
      <c r="I3490" s="602" t="s">
        <v>498</v>
      </c>
      <c r="J3490" s="602" t="s">
        <v>499</v>
      </c>
      <c r="K3490" s="602" t="s">
        <v>499</v>
      </c>
      <c r="L3490" s="602" t="s">
        <v>499</v>
      </c>
      <c r="M3490" s="602" t="s">
        <v>499</v>
      </c>
      <c r="N3490" s="602" t="s">
        <v>498</v>
      </c>
      <c r="O3490" s="602" t="s">
        <v>498</v>
      </c>
      <c r="P3490" s="602" t="s">
        <v>498</v>
      </c>
      <c r="Q3490" s="602" t="s">
        <v>498</v>
      </c>
      <c r="R3490" s="602" t="s">
        <v>498</v>
      </c>
      <c r="S3490" s="602" t="s">
        <v>498</v>
      </c>
    </row>
    <row r="3491" spans="1:19" s="602" customFormat="1">
      <c r="A3491" s="602">
        <v>424092</v>
      </c>
      <c r="B3491" s="602" t="s">
        <v>5841</v>
      </c>
      <c r="C3491" s="602" t="s">
        <v>497</v>
      </c>
      <c r="D3491" s="602" t="s">
        <v>498</v>
      </c>
      <c r="E3491" s="602" t="s">
        <v>497</v>
      </c>
      <c r="F3491" s="602" t="s">
        <v>497</v>
      </c>
      <c r="G3491" s="602" t="s">
        <v>498</v>
      </c>
      <c r="H3491" s="602" t="s">
        <v>497</v>
      </c>
      <c r="I3491" s="602" t="s">
        <v>497</v>
      </c>
      <c r="J3491" s="602" t="s">
        <v>498</v>
      </c>
      <c r="K3491" s="602" t="s">
        <v>497</v>
      </c>
      <c r="L3491" s="602" t="s">
        <v>498</v>
      </c>
      <c r="M3491" s="602" t="s">
        <v>499</v>
      </c>
      <c r="N3491" s="602" t="s">
        <v>498</v>
      </c>
      <c r="O3491" s="602" t="s">
        <v>498</v>
      </c>
      <c r="P3491" s="602" t="s">
        <v>498</v>
      </c>
      <c r="Q3491" s="602" t="s">
        <v>498</v>
      </c>
      <c r="R3491" s="602" t="s">
        <v>498</v>
      </c>
      <c r="S3491" s="602" t="s">
        <v>498</v>
      </c>
    </row>
    <row r="3492" spans="1:19" s="602" customFormat="1">
      <c r="A3492" s="602">
        <v>425697</v>
      </c>
      <c r="B3492" s="602" t="s">
        <v>5841</v>
      </c>
      <c r="C3492" s="602" t="s">
        <v>497</v>
      </c>
      <c r="D3492" s="602" t="s">
        <v>498</v>
      </c>
      <c r="E3492" s="602" t="s">
        <v>497</v>
      </c>
      <c r="F3492" s="602" t="s">
        <v>497</v>
      </c>
      <c r="G3492" s="602" t="s">
        <v>498</v>
      </c>
      <c r="H3492" s="602" t="s">
        <v>498</v>
      </c>
      <c r="I3492" s="602" t="s">
        <v>498</v>
      </c>
      <c r="J3492" s="602" t="s">
        <v>498</v>
      </c>
      <c r="K3492" s="602" t="s">
        <v>499</v>
      </c>
      <c r="L3492" s="602" t="s">
        <v>498</v>
      </c>
      <c r="M3492" s="602" t="s">
        <v>499</v>
      </c>
      <c r="N3492" s="602" t="s">
        <v>498</v>
      </c>
      <c r="O3492" s="602" t="s">
        <v>498</v>
      </c>
      <c r="P3492" s="602" t="s">
        <v>498</v>
      </c>
      <c r="Q3492" s="602" t="s">
        <v>498</v>
      </c>
      <c r="R3492" s="602" t="s">
        <v>498</v>
      </c>
      <c r="S3492" s="602" t="s">
        <v>498</v>
      </c>
    </row>
    <row r="3493" spans="1:19" s="602" customFormat="1">
      <c r="A3493" s="602">
        <v>424246</v>
      </c>
      <c r="B3493" s="602" t="s">
        <v>5841</v>
      </c>
      <c r="C3493" s="602" t="s">
        <v>497</v>
      </c>
      <c r="D3493" s="602" t="s">
        <v>498</v>
      </c>
      <c r="E3493" s="602" t="s">
        <v>497</v>
      </c>
      <c r="F3493" s="602" t="s">
        <v>497</v>
      </c>
      <c r="G3493" s="602" t="s">
        <v>499</v>
      </c>
      <c r="H3493" s="602" t="s">
        <v>497</v>
      </c>
      <c r="I3493" s="602" t="s">
        <v>497</v>
      </c>
      <c r="J3493" s="602" t="s">
        <v>499</v>
      </c>
      <c r="K3493" s="602" t="s">
        <v>499</v>
      </c>
      <c r="L3493" s="602" t="s">
        <v>498</v>
      </c>
      <c r="M3493" s="602" t="s">
        <v>497</v>
      </c>
      <c r="N3493" s="602" t="s">
        <v>498</v>
      </c>
      <c r="O3493" s="602" t="s">
        <v>498</v>
      </c>
      <c r="P3493" s="602" t="s">
        <v>498</v>
      </c>
      <c r="Q3493" s="602" t="s">
        <v>498</v>
      </c>
      <c r="R3493" s="602" t="s">
        <v>498</v>
      </c>
      <c r="S3493" s="602" t="s">
        <v>498</v>
      </c>
    </row>
    <row r="3494" spans="1:19" s="602" customFormat="1">
      <c r="A3494" s="602">
        <v>424265</v>
      </c>
      <c r="B3494" s="602" t="s">
        <v>5841</v>
      </c>
      <c r="C3494" s="602" t="s">
        <v>497</v>
      </c>
      <c r="D3494" s="602" t="s">
        <v>498</v>
      </c>
      <c r="E3494" s="602" t="s">
        <v>497</v>
      </c>
      <c r="F3494" s="602" t="s">
        <v>498</v>
      </c>
      <c r="G3494" s="602" t="s">
        <v>498</v>
      </c>
      <c r="H3494" s="602" t="s">
        <v>497</v>
      </c>
      <c r="I3494" s="602" t="s">
        <v>499</v>
      </c>
      <c r="J3494" s="602" t="s">
        <v>497</v>
      </c>
      <c r="K3494" s="602" t="s">
        <v>498</v>
      </c>
      <c r="L3494" s="602" t="s">
        <v>498</v>
      </c>
      <c r="M3494" s="602" t="s">
        <v>499</v>
      </c>
      <c r="N3494" s="602" t="s">
        <v>498</v>
      </c>
      <c r="O3494" s="602" t="s">
        <v>498</v>
      </c>
      <c r="P3494" s="602" t="s">
        <v>498</v>
      </c>
      <c r="Q3494" s="602" t="s">
        <v>498</v>
      </c>
      <c r="R3494" s="602" t="s">
        <v>498</v>
      </c>
      <c r="S3494" s="602" t="s">
        <v>498</v>
      </c>
    </row>
    <row r="3495" spans="1:19" s="602" customFormat="1">
      <c r="A3495" s="602">
        <v>422515</v>
      </c>
      <c r="B3495" s="602" t="s">
        <v>5841</v>
      </c>
      <c r="C3495" s="602" t="s">
        <v>497</v>
      </c>
      <c r="D3495" s="602" t="s">
        <v>499</v>
      </c>
      <c r="E3495" s="602" t="s">
        <v>497</v>
      </c>
      <c r="F3495" s="602" t="s">
        <v>497</v>
      </c>
      <c r="G3495" s="602" t="s">
        <v>499</v>
      </c>
      <c r="H3495" s="602" t="s">
        <v>498</v>
      </c>
      <c r="I3495" s="602" t="s">
        <v>497</v>
      </c>
      <c r="J3495" s="602" t="s">
        <v>499</v>
      </c>
      <c r="K3495" s="602" t="s">
        <v>499</v>
      </c>
      <c r="L3495" s="602" t="s">
        <v>497</v>
      </c>
      <c r="M3495" s="602" t="s">
        <v>497</v>
      </c>
      <c r="N3495" s="602" t="s">
        <v>498</v>
      </c>
      <c r="O3495" s="602" t="s">
        <v>498</v>
      </c>
      <c r="P3495" s="602" t="s">
        <v>498</v>
      </c>
      <c r="Q3495" s="602" t="s">
        <v>498</v>
      </c>
      <c r="R3495" s="602" t="s">
        <v>498</v>
      </c>
      <c r="S3495" s="602" t="s">
        <v>498</v>
      </c>
    </row>
    <row r="3496" spans="1:19" s="602" customFormat="1">
      <c r="A3496" s="602">
        <v>422520</v>
      </c>
      <c r="B3496" s="602" t="s">
        <v>5841</v>
      </c>
      <c r="C3496" s="602" t="s">
        <v>497</v>
      </c>
      <c r="D3496" s="602" t="s">
        <v>499</v>
      </c>
      <c r="E3496" s="602" t="s">
        <v>499</v>
      </c>
      <c r="F3496" s="602" t="s">
        <v>499</v>
      </c>
      <c r="G3496" s="602" t="s">
        <v>499</v>
      </c>
      <c r="H3496" s="602" t="s">
        <v>497</v>
      </c>
      <c r="I3496" s="602" t="s">
        <v>499</v>
      </c>
      <c r="J3496" s="602" t="s">
        <v>498</v>
      </c>
      <c r="K3496" s="602" t="s">
        <v>497</v>
      </c>
      <c r="L3496" s="602" t="s">
        <v>498</v>
      </c>
      <c r="M3496" s="602" t="s">
        <v>499</v>
      </c>
      <c r="N3496" s="602" t="s">
        <v>498</v>
      </c>
      <c r="O3496" s="602" t="s">
        <v>498</v>
      </c>
      <c r="P3496" s="602" t="s">
        <v>498</v>
      </c>
      <c r="Q3496" s="602" t="s">
        <v>498</v>
      </c>
      <c r="R3496" s="602" t="s">
        <v>498</v>
      </c>
      <c r="S3496" s="602" t="s">
        <v>498</v>
      </c>
    </row>
    <row r="3497" spans="1:19" s="602" customFormat="1">
      <c r="A3497" s="602">
        <v>420559</v>
      </c>
      <c r="B3497" s="602" t="s">
        <v>5841</v>
      </c>
      <c r="C3497" s="602" t="s">
        <v>497</v>
      </c>
      <c r="D3497" s="602" t="s">
        <v>499</v>
      </c>
      <c r="E3497" s="602" t="s">
        <v>497</v>
      </c>
      <c r="F3497" s="602" t="s">
        <v>497</v>
      </c>
      <c r="G3497" s="602" t="s">
        <v>497</v>
      </c>
      <c r="H3497" s="602" t="s">
        <v>497</v>
      </c>
      <c r="I3497" s="602" t="s">
        <v>498</v>
      </c>
      <c r="J3497" s="602" t="s">
        <v>497</v>
      </c>
      <c r="K3497" s="602" t="s">
        <v>497</v>
      </c>
      <c r="L3497" s="602" t="s">
        <v>497</v>
      </c>
      <c r="M3497" s="602" t="s">
        <v>497</v>
      </c>
      <c r="N3497" s="602" t="s">
        <v>498</v>
      </c>
      <c r="O3497" s="602" t="s">
        <v>498</v>
      </c>
      <c r="P3497" s="602" t="s">
        <v>498</v>
      </c>
      <c r="Q3497" s="602" t="s">
        <v>498</v>
      </c>
      <c r="R3497" s="602" t="s">
        <v>498</v>
      </c>
      <c r="S3497" s="602" t="s">
        <v>498</v>
      </c>
    </row>
    <row r="3498" spans="1:19" s="602" customFormat="1">
      <c r="A3498" s="602">
        <v>422542</v>
      </c>
      <c r="B3498" s="602" t="s">
        <v>5841</v>
      </c>
      <c r="C3498" s="602" t="s">
        <v>497</v>
      </c>
      <c r="D3498" s="602" t="s">
        <v>499</v>
      </c>
      <c r="E3498" s="602" t="s">
        <v>497</v>
      </c>
      <c r="F3498" s="602" t="s">
        <v>497</v>
      </c>
      <c r="G3498" s="602" t="s">
        <v>499</v>
      </c>
      <c r="H3498" s="602" t="s">
        <v>499</v>
      </c>
      <c r="I3498" s="602" t="s">
        <v>499</v>
      </c>
      <c r="J3498" s="602" t="s">
        <v>499</v>
      </c>
      <c r="K3498" s="602" t="s">
        <v>499</v>
      </c>
      <c r="L3498" s="602" t="s">
        <v>499</v>
      </c>
      <c r="M3498" s="602" t="s">
        <v>497</v>
      </c>
      <c r="N3498" s="602" t="s">
        <v>498</v>
      </c>
      <c r="O3498" s="602" t="s">
        <v>498</v>
      </c>
      <c r="P3498" s="602" t="s">
        <v>498</v>
      </c>
      <c r="Q3498" s="602" t="s">
        <v>498</v>
      </c>
      <c r="R3498" s="602" t="s">
        <v>498</v>
      </c>
      <c r="S3498" s="602" t="s">
        <v>498</v>
      </c>
    </row>
    <row r="3499" spans="1:19" s="602" customFormat="1">
      <c r="A3499" s="602">
        <v>424404</v>
      </c>
      <c r="B3499" s="602" t="s">
        <v>5841</v>
      </c>
      <c r="C3499" s="602" t="s">
        <v>497</v>
      </c>
      <c r="D3499" s="602" t="s">
        <v>499</v>
      </c>
      <c r="E3499" s="602" t="s">
        <v>497</v>
      </c>
      <c r="F3499" s="602" t="s">
        <v>499</v>
      </c>
      <c r="G3499" s="602" t="s">
        <v>499</v>
      </c>
      <c r="H3499" s="602" t="s">
        <v>499</v>
      </c>
      <c r="I3499" s="602" t="s">
        <v>498</v>
      </c>
      <c r="J3499" s="602" t="s">
        <v>499</v>
      </c>
      <c r="K3499" s="602" t="s">
        <v>499</v>
      </c>
      <c r="L3499" s="602" t="s">
        <v>498</v>
      </c>
      <c r="M3499" s="602" t="s">
        <v>499</v>
      </c>
      <c r="N3499" s="602" t="s">
        <v>498</v>
      </c>
      <c r="O3499" s="602" t="s">
        <v>498</v>
      </c>
      <c r="P3499" s="602" t="s">
        <v>498</v>
      </c>
      <c r="Q3499" s="602" t="s">
        <v>498</v>
      </c>
      <c r="R3499" s="602" t="s">
        <v>498</v>
      </c>
      <c r="S3499" s="602" t="s">
        <v>498</v>
      </c>
    </row>
    <row r="3500" spans="1:19" s="602" customFormat="1">
      <c r="A3500" s="602">
        <v>422562</v>
      </c>
      <c r="B3500" s="602" t="s">
        <v>5841</v>
      </c>
      <c r="C3500" s="602" t="s">
        <v>497</v>
      </c>
      <c r="D3500" s="602" t="s">
        <v>499</v>
      </c>
      <c r="E3500" s="602" t="s">
        <v>497</v>
      </c>
      <c r="F3500" s="602" t="s">
        <v>499</v>
      </c>
      <c r="G3500" s="602" t="s">
        <v>499</v>
      </c>
      <c r="H3500" s="602" t="s">
        <v>497</v>
      </c>
      <c r="I3500" s="602" t="s">
        <v>499</v>
      </c>
      <c r="J3500" s="602" t="s">
        <v>499</v>
      </c>
      <c r="K3500" s="602" t="s">
        <v>497</v>
      </c>
      <c r="L3500" s="602" t="s">
        <v>498</v>
      </c>
      <c r="M3500" s="602" t="s">
        <v>499</v>
      </c>
      <c r="N3500" s="602" t="s">
        <v>498</v>
      </c>
      <c r="O3500" s="602" t="s">
        <v>498</v>
      </c>
      <c r="P3500" s="602" t="s">
        <v>498</v>
      </c>
      <c r="Q3500" s="602" t="s">
        <v>498</v>
      </c>
      <c r="R3500" s="602" t="s">
        <v>498</v>
      </c>
      <c r="S3500" s="602" t="s">
        <v>498</v>
      </c>
    </row>
    <row r="3501" spans="1:19" s="602" customFormat="1">
      <c r="A3501" s="602">
        <v>422572</v>
      </c>
      <c r="B3501" s="602" t="s">
        <v>5841</v>
      </c>
      <c r="C3501" s="602" t="s">
        <v>497</v>
      </c>
      <c r="D3501" s="602" t="s">
        <v>499</v>
      </c>
      <c r="E3501" s="602" t="s">
        <v>497</v>
      </c>
      <c r="F3501" s="602" t="s">
        <v>499</v>
      </c>
      <c r="G3501" s="602" t="s">
        <v>497</v>
      </c>
      <c r="H3501" s="602" t="s">
        <v>499</v>
      </c>
      <c r="I3501" s="602" t="s">
        <v>499</v>
      </c>
      <c r="J3501" s="602" t="s">
        <v>499</v>
      </c>
      <c r="K3501" s="602" t="s">
        <v>497</v>
      </c>
      <c r="L3501" s="602" t="s">
        <v>498</v>
      </c>
      <c r="M3501" s="602" t="s">
        <v>499</v>
      </c>
      <c r="N3501" s="602" t="s">
        <v>498</v>
      </c>
      <c r="O3501" s="602" t="s">
        <v>498</v>
      </c>
      <c r="P3501" s="602" t="s">
        <v>498</v>
      </c>
      <c r="Q3501" s="602" t="s">
        <v>498</v>
      </c>
      <c r="R3501" s="602" t="s">
        <v>498</v>
      </c>
      <c r="S3501" s="602" t="s">
        <v>498</v>
      </c>
    </row>
    <row r="3502" spans="1:19" s="602" customFormat="1">
      <c r="A3502" s="602">
        <v>424447</v>
      </c>
      <c r="B3502" s="602" t="s">
        <v>5841</v>
      </c>
      <c r="C3502" s="602" t="s">
        <v>497</v>
      </c>
      <c r="D3502" s="602" t="s">
        <v>499</v>
      </c>
      <c r="E3502" s="602" t="s">
        <v>497</v>
      </c>
      <c r="F3502" s="602" t="s">
        <v>497</v>
      </c>
      <c r="G3502" s="602" t="s">
        <v>499</v>
      </c>
      <c r="H3502" s="602" t="s">
        <v>499</v>
      </c>
      <c r="I3502" s="602" t="s">
        <v>499</v>
      </c>
      <c r="J3502" s="602" t="s">
        <v>499</v>
      </c>
      <c r="K3502" s="602" t="s">
        <v>499</v>
      </c>
      <c r="L3502" s="602" t="s">
        <v>499</v>
      </c>
      <c r="M3502" s="602" t="s">
        <v>499</v>
      </c>
      <c r="N3502" s="602" t="s">
        <v>498</v>
      </c>
      <c r="O3502" s="602" t="s">
        <v>498</v>
      </c>
      <c r="P3502" s="602" t="s">
        <v>498</v>
      </c>
      <c r="Q3502" s="602" t="s">
        <v>498</v>
      </c>
      <c r="R3502" s="602" t="s">
        <v>498</v>
      </c>
      <c r="S3502" s="602" t="s">
        <v>498</v>
      </c>
    </row>
    <row r="3503" spans="1:19" s="602" customFormat="1">
      <c r="A3503" s="602">
        <v>420712</v>
      </c>
      <c r="B3503" s="602" t="s">
        <v>5841</v>
      </c>
      <c r="C3503" s="602" t="s">
        <v>497</v>
      </c>
      <c r="D3503" s="602" t="s">
        <v>499</v>
      </c>
      <c r="E3503" s="602" t="s">
        <v>499</v>
      </c>
      <c r="F3503" s="602" t="s">
        <v>499</v>
      </c>
      <c r="G3503" s="602" t="s">
        <v>499</v>
      </c>
      <c r="H3503" s="602" t="s">
        <v>499</v>
      </c>
      <c r="I3503" s="602" t="s">
        <v>498</v>
      </c>
      <c r="J3503" s="602" t="s">
        <v>498</v>
      </c>
      <c r="K3503" s="602" t="s">
        <v>497</v>
      </c>
      <c r="L3503" s="602" t="s">
        <v>499</v>
      </c>
      <c r="M3503" s="602" t="s">
        <v>499</v>
      </c>
      <c r="N3503" s="602" t="s">
        <v>498</v>
      </c>
      <c r="O3503" s="602" t="s">
        <v>498</v>
      </c>
      <c r="P3503" s="602" t="s">
        <v>498</v>
      </c>
      <c r="Q3503" s="602" t="s">
        <v>498</v>
      </c>
      <c r="R3503" s="602" t="s">
        <v>498</v>
      </c>
      <c r="S3503" s="602" t="s">
        <v>498</v>
      </c>
    </row>
    <row r="3504" spans="1:19" s="602" customFormat="1">
      <c r="A3504" s="602">
        <v>422714</v>
      </c>
      <c r="B3504" s="602" t="s">
        <v>5841</v>
      </c>
      <c r="C3504" s="602" t="s">
        <v>497</v>
      </c>
      <c r="D3504" s="602" t="s">
        <v>499</v>
      </c>
      <c r="E3504" s="602" t="s">
        <v>497</v>
      </c>
      <c r="F3504" s="602" t="s">
        <v>499</v>
      </c>
      <c r="G3504" s="602" t="s">
        <v>498</v>
      </c>
      <c r="H3504" s="602" t="s">
        <v>497</v>
      </c>
      <c r="I3504" s="602" t="s">
        <v>499</v>
      </c>
      <c r="J3504" s="602" t="s">
        <v>499</v>
      </c>
      <c r="K3504" s="602" t="s">
        <v>499</v>
      </c>
      <c r="L3504" s="602" t="s">
        <v>498</v>
      </c>
      <c r="M3504" s="602" t="s">
        <v>499</v>
      </c>
      <c r="N3504" s="602" t="s">
        <v>498</v>
      </c>
      <c r="O3504" s="602" t="s">
        <v>498</v>
      </c>
      <c r="P3504" s="602" t="s">
        <v>498</v>
      </c>
      <c r="Q3504" s="602" t="s">
        <v>498</v>
      </c>
      <c r="R3504" s="602" t="s">
        <v>498</v>
      </c>
      <c r="S3504" s="602" t="s">
        <v>498</v>
      </c>
    </row>
    <row r="3505" spans="1:19" s="602" customFormat="1">
      <c r="A3505" s="602">
        <v>422721</v>
      </c>
      <c r="B3505" s="602" t="s">
        <v>5841</v>
      </c>
      <c r="C3505" s="602" t="s">
        <v>497</v>
      </c>
      <c r="D3505" s="602" t="s">
        <v>499</v>
      </c>
      <c r="E3505" s="602" t="s">
        <v>497</v>
      </c>
      <c r="F3505" s="602" t="s">
        <v>499</v>
      </c>
      <c r="G3505" s="602" t="s">
        <v>499</v>
      </c>
      <c r="H3505" s="602" t="s">
        <v>497</v>
      </c>
      <c r="I3505" s="602" t="s">
        <v>498</v>
      </c>
      <c r="J3505" s="602" t="s">
        <v>499</v>
      </c>
      <c r="K3505" s="602" t="s">
        <v>499</v>
      </c>
      <c r="L3505" s="602" t="s">
        <v>498</v>
      </c>
      <c r="M3505" s="602" t="s">
        <v>499</v>
      </c>
      <c r="N3505" s="602" t="s">
        <v>498</v>
      </c>
      <c r="O3505" s="602" t="s">
        <v>498</v>
      </c>
      <c r="P3505" s="602" t="s">
        <v>498</v>
      </c>
      <c r="Q3505" s="602" t="s">
        <v>498</v>
      </c>
      <c r="R3505" s="602" t="s">
        <v>498</v>
      </c>
      <c r="S3505" s="602" t="s">
        <v>498</v>
      </c>
    </row>
    <row r="3506" spans="1:19" s="602" customFormat="1">
      <c r="A3506" s="602">
        <v>422741</v>
      </c>
      <c r="B3506" s="602" t="s">
        <v>5841</v>
      </c>
      <c r="C3506" s="602" t="s">
        <v>497</v>
      </c>
      <c r="D3506" s="602" t="s">
        <v>499</v>
      </c>
      <c r="E3506" s="602" t="s">
        <v>497</v>
      </c>
      <c r="F3506" s="602" t="s">
        <v>497</v>
      </c>
      <c r="G3506" s="602" t="s">
        <v>497</v>
      </c>
      <c r="H3506" s="602" t="s">
        <v>497</v>
      </c>
      <c r="I3506" s="602" t="s">
        <v>499</v>
      </c>
      <c r="J3506" s="602" t="s">
        <v>499</v>
      </c>
      <c r="K3506" s="602" t="s">
        <v>499</v>
      </c>
      <c r="L3506" s="602" t="s">
        <v>499</v>
      </c>
      <c r="M3506" s="602" t="s">
        <v>497</v>
      </c>
      <c r="N3506" s="602" t="s">
        <v>498</v>
      </c>
      <c r="O3506" s="602" t="s">
        <v>498</v>
      </c>
      <c r="P3506" s="602" t="s">
        <v>498</v>
      </c>
      <c r="Q3506" s="602" t="s">
        <v>498</v>
      </c>
      <c r="R3506" s="602" t="s">
        <v>498</v>
      </c>
      <c r="S3506" s="602" t="s">
        <v>498</v>
      </c>
    </row>
    <row r="3507" spans="1:19" s="602" customFormat="1">
      <c r="A3507" s="602">
        <v>422742</v>
      </c>
      <c r="B3507" s="602" t="s">
        <v>5841</v>
      </c>
      <c r="C3507" s="602" t="s">
        <v>497</v>
      </c>
      <c r="D3507" s="602" t="s">
        <v>499</v>
      </c>
      <c r="E3507" s="602" t="s">
        <v>497</v>
      </c>
      <c r="F3507" s="602" t="s">
        <v>497</v>
      </c>
      <c r="G3507" s="602" t="s">
        <v>497</v>
      </c>
      <c r="H3507" s="602" t="s">
        <v>497</v>
      </c>
      <c r="I3507" s="602" t="s">
        <v>499</v>
      </c>
      <c r="J3507" s="602" t="s">
        <v>499</v>
      </c>
      <c r="K3507" s="602" t="s">
        <v>499</v>
      </c>
      <c r="L3507" s="602" t="s">
        <v>498</v>
      </c>
      <c r="M3507" s="602" t="s">
        <v>499</v>
      </c>
      <c r="N3507" s="602" t="s">
        <v>498</v>
      </c>
      <c r="O3507" s="602" t="s">
        <v>498</v>
      </c>
      <c r="P3507" s="602" t="s">
        <v>498</v>
      </c>
      <c r="Q3507" s="602" t="s">
        <v>498</v>
      </c>
      <c r="R3507" s="602" t="s">
        <v>498</v>
      </c>
      <c r="S3507" s="602" t="s">
        <v>498</v>
      </c>
    </row>
    <row r="3508" spans="1:19" s="602" customFormat="1">
      <c r="A3508" s="602">
        <v>422748</v>
      </c>
      <c r="B3508" s="602" t="s">
        <v>5841</v>
      </c>
      <c r="C3508" s="602" t="s">
        <v>497</v>
      </c>
      <c r="D3508" s="602" t="s">
        <v>499</v>
      </c>
      <c r="E3508" s="602" t="s">
        <v>497</v>
      </c>
      <c r="F3508" s="602" t="s">
        <v>497</v>
      </c>
      <c r="G3508" s="602" t="s">
        <v>499</v>
      </c>
      <c r="H3508" s="602" t="s">
        <v>499</v>
      </c>
      <c r="I3508" s="602" t="s">
        <v>499</v>
      </c>
      <c r="J3508" s="602" t="s">
        <v>499</v>
      </c>
      <c r="K3508" s="602" t="s">
        <v>497</v>
      </c>
      <c r="L3508" s="602" t="s">
        <v>498</v>
      </c>
      <c r="M3508" s="602" t="s">
        <v>499</v>
      </c>
      <c r="N3508" s="602" t="s">
        <v>498</v>
      </c>
      <c r="O3508" s="602" t="s">
        <v>498</v>
      </c>
      <c r="P3508" s="602" t="s">
        <v>498</v>
      </c>
      <c r="Q3508" s="602" t="s">
        <v>498</v>
      </c>
      <c r="R3508" s="602" t="s">
        <v>498</v>
      </c>
      <c r="S3508" s="602" t="s">
        <v>498</v>
      </c>
    </row>
    <row r="3509" spans="1:19" s="602" customFormat="1">
      <c r="A3509" s="602">
        <v>422751</v>
      </c>
      <c r="B3509" s="602" t="s">
        <v>5841</v>
      </c>
      <c r="C3509" s="602" t="s">
        <v>497</v>
      </c>
      <c r="D3509" s="602" t="s">
        <v>499</v>
      </c>
      <c r="E3509" s="602" t="s">
        <v>497</v>
      </c>
      <c r="F3509" s="602" t="s">
        <v>497</v>
      </c>
      <c r="G3509" s="602" t="s">
        <v>498</v>
      </c>
      <c r="H3509" s="602" t="s">
        <v>497</v>
      </c>
      <c r="I3509" s="602" t="s">
        <v>497</v>
      </c>
      <c r="J3509" s="602" t="s">
        <v>497</v>
      </c>
      <c r="K3509" s="602" t="s">
        <v>497</v>
      </c>
      <c r="L3509" s="602" t="s">
        <v>498</v>
      </c>
      <c r="M3509" s="602" t="s">
        <v>497</v>
      </c>
      <c r="N3509" s="602" t="s">
        <v>498</v>
      </c>
      <c r="O3509" s="602" t="s">
        <v>498</v>
      </c>
      <c r="P3509" s="602" t="s">
        <v>498</v>
      </c>
      <c r="Q3509" s="602" t="s">
        <v>498</v>
      </c>
      <c r="R3509" s="602" t="s">
        <v>498</v>
      </c>
      <c r="S3509" s="602" t="s">
        <v>498</v>
      </c>
    </row>
    <row r="3510" spans="1:19" s="602" customFormat="1">
      <c r="A3510" s="602">
        <v>417856</v>
      </c>
      <c r="B3510" s="602" t="s">
        <v>5841</v>
      </c>
      <c r="C3510" s="602" t="s">
        <v>497</v>
      </c>
      <c r="D3510" s="602" t="s">
        <v>499</v>
      </c>
      <c r="E3510" s="602" t="s">
        <v>497</v>
      </c>
      <c r="F3510" s="602" t="s">
        <v>497</v>
      </c>
      <c r="G3510" s="602" t="s">
        <v>499</v>
      </c>
      <c r="H3510" s="602" t="s">
        <v>497</v>
      </c>
      <c r="I3510" s="602" t="s">
        <v>497</v>
      </c>
      <c r="J3510" s="602" t="s">
        <v>497</v>
      </c>
      <c r="K3510" s="602" t="s">
        <v>497</v>
      </c>
      <c r="L3510" s="602" t="s">
        <v>498</v>
      </c>
      <c r="M3510" s="602" t="s">
        <v>497</v>
      </c>
      <c r="N3510" s="602" t="s">
        <v>498</v>
      </c>
      <c r="O3510" s="602" t="s">
        <v>498</v>
      </c>
      <c r="P3510" s="602" t="s">
        <v>498</v>
      </c>
      <c r="Q3510" s="602" t="s">
        <v>498</v>
      </c>
      <c r="R3510" s="602" t="s">
        <v>498</v>
      </c>
      <c r="S3510" s="602" t="s">
        <v>498</v>
      </c>
    </row>
    <row r="3511" spans="1:19" s="602" customFormat="1">
      <c r="A3511" s="602">
        <v>424566</v>
      </c>
      <c r="B3511" s="602" t="s">
        <v>5841</v>
      </c>
      <c r="C3511" s="602" t="s">
        <v>497</v>
      </c>
      <c r="D3511" s="602" t="s">
        <v>499</v>
      </c>
      <c r="E3511" s="602" t="s">
        <v>499</v>
      </c>
      <c r="F3511" s="602" t="s">
        <v>499</v>
      </c>
      <c r="G3511" s="602" t="s">
        <v>499</v>
      </c>
      <c r="H3511" s="602" t="s">
        <v>499</v>
      </c>
      <c r="I3511" s="602" t="s">
        <v>499</v>
      </c>
      <c r="J3511" s="602" t="s">
        <v>499</v>
      </c>
      <c r="K3511" s="602" t="s">
        <v>498</v>
      </c>
      <c r="L3511" s="602" t="s">
        <v>499</v>
      </c>
      <c r="M3511" s="602" t="s">
        <v>499</v>
      </c>
      <c r="N3511" s="602" t="s">
        <v>498</v>
      </c>
      <c r="O3511" s="602" t="s">
        <v>498</v>
      </c>
      <c r="P3511" s="602" t="s">
        <v>498</v>
      </c>
      <c r="Q3511" s="602" t="s">
        <v>498</v>
      </c>
      <c r="R3511" s="602" t="s">
        <v>498</v>
      </c>
      <c r="S3511" s="602" t="s">
        <v>498</v>
      </c>
    </row>
    <row r="3512" spans="1:19" s="602" customFormat="1">
      <c r="A3512" s="602">
        <v>422776</v>
      </c>
      <c r="B3512" s="602" t="s">
        <v>5841</v>
      </c>
      <c r="C3512" s="602" t="s">
        <v>497</v>
      </c>
      <c r="D3512" s="602" t="s">
        <v>499</v>
      </c>
      <c r="E3512" s="602" t="s">
        <v>497</v>
      </c>
      <c r="F3512" s="602" t="s">
        <v>497</v>
      </c>
      <c r="G3512" s="602" t="s">
        <v>497</v>
      </c>
      <c r="H3512" s="602" t="s">
        <v>499</v>
      </c>
      <c r="I3512" s="602" t="s">
        <v>497</v>
      </c>
      <c r="J3512" s="602" t="s">
        <v>497</v>
      </c>
      <c r="K3512" s="602" t="s">
        <v>497</v>
      </c>
      <c r="L3512" s="602" t="s">
        <v>498</v>
      </c>
      <c r="M3512" s="602" t="s">
        <v>497</v>
      </c>
      <c r="N3512" s="602" t="s">
        <v>498</v>
      </c>
      <c r="O3512" s="602" t="s">
        <v>498</v>
      </c>
      <c r="P3512" s="602" t="s">
        <v>498</v>
      </c>
      <c r="Q3512" s="602" t="s">
        <v>498</v>
      </c>
      <c r="R3512" s="602" t="s">
        <v>498</v>
      </c>
      <c r="S3512" s="602" t="s">
        <v>498</v>
      </c>
    </row>
    <row r="3513" spans="1:19" s="602" customFormat="1">
      <c r="A3513" s="602">
        <v>424570</v>
      </c>
      <c r="B3513" s="602" t="s">
        <v>5841</v>
      </c>
      <c r="C3513" s="602" t="s">
        <v>497</v>
      </c>
      <c r="D3513" s="602" t="s">
        <v>499</v>
      </c>
      <c r="E3513" s="602" t="s">
        <v>497</v>
      </c>
      <c r="F3513" s="602" t="s">
        <v>499</v>
      </c>
      <c r="G3513" s="602" t="s">
        <v>499</v>
      </c>
      <c r="H3513" s="602" t="s">
        <v>499</v>
      </c>
      <c r="I3513" s="602" t="s">
        <v>499</v>
      </c>
      <c r="J3513" s="602" t="s">
        <v>499</v>
      </c>
      <c r="K3513" s="602" t="s">
        <v>499</v>
      </c>
      <c r="L3513" s="602" t="s">
        <v>499</v>
      </c>
      <c r="M3513" s="602" t="s">
        <v>499</v>
      </c>
      <c r="N3513" s="602" t="s">
        <v>498</v>
      </c>
      <c r="O3513" s="602" t="s">
        <v>498</v>
      </c>
      <c r="P3513" s="602" t="s">
        <v>498</v>
      </c>
      <c r="Q3513" s="602" t="s">
        <v>498</v>
      </c>
      <c r="R3513" s="602" t="s">
        <v>498</v>
      </c>
      <c r="S3513" s="602" t="s">
        <v>498</v>
      </c>
    </row>
    <row r="3514" spans="1:19" s="602" customFormat="1">
      <c r="A3514" s="602">
        <v>422806</v>
      </c>
      <c r="B3514" s="602" t="s">
        <v>5841</v>
      </c>
      <c r="C3514" s="602" t="s">
        <v>497</v>
      </c>
      <c r="D3514" s="602" t="s">
        <v>499</v>
      </c>
      <c r="E3514" s="602" t="s">
        <v>499</v>
      </c>
      <c r="F3514" s="602" t="s">
        <v>497</v>
      </c>
      <c r="G3514" s="602" t="s">
        <v>497</v>
      </c>
      <c r="H3514" s="602" t="s">
        <v>497</v>
      </c>
      <c r="I3514" s="602" t="s">
        <v>497</v>
      </c>
      <c r="J3514" s="602" t="s">
        <v>499</v>
      </c>
      <c r="K3514" s="602" t="s">
        <v>499</v>
      </c>
      <c r="L3514" s="602" t="s">
        <v>498</v>
      </c>
      <c r="M3514" s="602" t="s">
        <v>497</v>
      </c>
      <c r="N3514" s="602" t="s">
        <v>498</v>
      </c>
      <c r="O3514" s="602" t="s">
        <v>498</v>
      </c>
      <c r="P3514" s="602" t="s">
        <v>498</v>
      </c>
      <c r="Q3514" s="602" t="s">
        <v>498</v>
      </c>
      <c r="R3514" s="602" t="s">
        <v>498</v>
      </c>
      <c r="S3514" s="602" t="s">
        <v>498</v>
      </c>
    </row>
    <row r="3515" spans="1:19" s="602" customFormat="1">
      <c r="A3515" s="602">
        <v>422826</v>
      </c>
      <c r="B3515" s="602" t="s">
        <v>5841</v>
      </c>
      <c r="C3515" s="602" t="s">
        <v>497</v>
      </c>
      <c r="D3515" s="602" t="s">
        <v>499</v>
      </c>
      <c r="E3515" s="602" t="s">
        <v>497</v>
      </c>
      <c r="F3515" s="602" t="s">
        <v>499</v>
      </c>
      <c r="G3515" s="602" t="s">
        <v>497</v>
      </c>
      <c r="H3515" s="602" t="s">
        <v>498</v>
      </c>
      <c r="I3515" s="602" t="s">
        <v>499</v>
      </c>
      <c r="J3515" s="602" t="s">
        <v>499</v>
      </c>
      <c r="K3515" s="602" t="s">
        <v>499</v>
      </c>
      <c r="L3515" s="602" t="s">
        <v>498</v>
      </c>
      <c r="M3515" s="602" t="s">
        <v>497</v>
      </c>
      <c r="N3515" s="602" t="s">
        <v>498</v>
      </c>
      <c r="O3515" s="602" t="s">
        <v>498</v>
      </c>
      <c r="P3515" s="602" t="s">
        <v>498</v>
      </c>
      <c r="Q3515" s="602" t="s">
        <v>498</v>
      </c>
      <c r="R3515" s="602" t="s">
        <v>498</v>
      </c>
      <c r="S3515" s="602" t="s">
        <v>498</v>
      </c>
    </row>
    <row r="3516" spans="1:19" s="602" customFormat="1">
      <c r="A3516" s="602">
        <v>422842</v>
      </c>
      <c r="B3516" s="602" t="s">
        <v>5841</v>
      </c>
      <c r="C3516" s="602" t="s">
        <v>497</v>
      </c>
      <c r="D3516" s="602" t="s">
        <v>499</v>
      </c>
      <c r="E3516" s="602" t="s">
        <v>497</v>
      </c>
      <c r="F3516" s="602" t="s">
        <v>497</v>
      </c>
      <c r="G3516" s="602" t="s">
        <v>499</v>
      </c>
      <c r="H3516" s="602" t="s">
        <v>497</v>
      </c>
      <c r="I3516" s="602" t="s">
        <v>499</v>
      </c>
      <c r="J3516" s="602" t="s">
        <v>497</v>
      </c>
      <c r="K3516" s="602" t="s">
        <v>497</v>
      </c>
      <c r="L3516" s="602" t="s">
        <v>498</v>
      </c>
      <c r="M3516" s="602" t="s">
        <v>499</v>
      </c>
      <c r="N3516" s="602" t="s">
        <v>498</v>
      </c>
      <c r="O3516" s="602" t="s">
        <v>498</v>
      </c>
      <c r="P3516" s="602" t="s">
        <v>498</v>
      </c>
      <c r="Q3516" s="602" t="s">
        <v>498</v>
      </c>
      <c r="R3516" s="602" t="s">
        <v>498</v>
      </c>
      <c r="S3516" s="602" t="s">
        <v>498</v>
      </c>
    </row>
    <row r="3517" spans="1:19" s="602" customFormat="1">
      <c r="A3517" s="602">
        <v>422847</v>
      </c>
      <c r="B3517" s="602" t="s">
        <v>5841</v>
      </c>
      <c r="C3517" s="602" t="s">
        <v>497</v>
      </c>
      <c r="D3517" s="602" t="s">
        <v>499</v>
      </c>
      <c r="E3517" s="602" t="s">
        <v>497</v>
      </c>
      <c r="F3517" s="602" t="s">
        <v>499</v>
      </c>
      <c r="G3517" s="602" t="s">
        <v>499</v>
      </c>
      <c r="H3517" s="602" t="s">
        <v>499</v>
      </c>
      <c r="I3517" s="602" t="s">
        <v>497</v>
      </c>
      <c r="J3517" s="602" t="s">
        <v>497</v>
      </c>
      <c r="K3517" s="602" t="s">
        <v>497</v>
      </c>
      <c r="L3517" s="602" t="s">
        <v>499</v>
      </c>
      <c r="M3517" s="602" t="s">
        <v>499</v>
      </c>
      <c r="N3517" s="602" t="s">
        <v>498</v>
      </c>
      <c r="O3517" s="602" t="s">
        <v>498</v>
      </c>
      <c r="P3517" s="602" t="s">
        <v>498</v>
      </c>
      <c r="Q3517" s="602" t="s">
        <v>498</v>
      </c>
      <c r="R3517" s="602" t="s">
        <v>498</v>
      </c>
      <c r="S3517" s="602" t="s">
        <v>498</v>
      </c>
    </row>
    <row r="3518" spans="1:19" s="602" customFormat="1">
      <c r="A3518" s="602">
        <v>422852</v>
      </c>
      <c r="B3518" s="602" t="s">
        <v>5841</v>
      </c>
      <c r="C3518" s="602" t="s">
        <v>497</v>
      </c>
      <c r="D3518" s="602" t="s">
        <v>499</v>
      </c>
      <c r="E3518" s="602" t="s">
        <v>497</v>
      </c>
      <c r="F3518" s="602" t="s">
        <v>497</v>
      </c>
      <c r="G3518" s="602" t="s">
        <v>499</v>
      </c>
      <c r="H3518" s="602" t="s">
        <v>497</v>
      </c>
      <c r="I3518" s="602" t="s">
        <v>497</v>
      </c>
      <c r="J3518" s="602" t="s">
        <v>499</v>
      </c>
      <c r="K3518" s="602" t="s">
        <v>497</v>
      </c>
      <c r="L3518" s="602" t="s">
        <v>499</v>
      </c>
      <c r="M3518" s="602" t="s">
        <v>499</v>
      </c>
      <c r="N3518" s="602" t="s">
        <v>498</v>
      </c>
      <c r="O3518" s="602" t="s">
        <v>498</v>
      </c>
      <c r="P3518" s="602" t="s">
        <v>498</v>
      </c>
      <c r="Q3518" s="602" t="s">
        <v>498</v>
      </c>
      <c r="R3518" s="602" t="s">
        <v>498</v>
      </c>
      <c r="S3518" s="602" t="s">
        <v>498</v>
      </c>
    </row>
    <row r="3519" spans="1:19" s="602" customFormat="1">
      <c r="A3519" s="602">
        <v>422888</v>
      </c>
      <c r="B3519" s="602" t="s">
        <v>5841</v>
      </c>
      <c r="C3519" s="602" t="s">
        <v>497</v>
      </c>
      <c r="D3519" s="602" t="s">
        <v>499</v>
      </c>
      <c r="E3519" s="602" t="s">
        <v>499</v>
      </c>
      <c r="F3519" s="602" t="s">
        <v>497</v>
      </c>
      <c r="G3519" s="602" t="s">
        <v>499</v>
      </c>
      <c r="H3519" s="602" t="s">
        <v>497</v>
      </c>
      <c r="I3519" s="602" t="s">
        <v>497</v>
      </c>
      <c r="J3519" s="602" t="s">
        <v>499</v>
      </c>
      <c r="K3519" s="602" t="s">
        <v>497</v>
      </c>
      <c r="L3519" s="602" t="s">
        <v>499</v>
      </c>
      <c r="M3519" s="602" t="s">
        <v>497</v>
      </c>
      <c r="N3519" s="602" t="s">
        <v>498</v>
      </c>
      <c r="O3519" s="602" t="s">
        <v>498</v>
      </c>
      <c r="P3519" s="602" t="s">
        <v>498</v>
      </c>
      <c r="Q3519" s="602" t="s">
        <v>498</v>
      </c>
      <c r="R3519" s="602" t="s">
        <v>498</v>
      </c>
      <c r="S3519" s="602" t="s">
        <v>498</v>
      </c>
    </row>
    <row r="3520" spans="1:19" s="602" customFormat="1">
      <c r="A3520" s="602">
        <v>420955</v>
      </c>
      <c r="B3520" s="602" t="s">
        <v>5841</v>
      </c>
      <c r="C3520" s="602" t="s">
        <v>497</v>
      </c>
      <c r="D3520" s="602" t="s">
        <v>499</v>
      </c>
      <c r="E3520" s="602" t="s">
        <v>497</v>
      </c>
      <c r="F3520" s="602" t="s">
        <v>499</v>
      </c>
      <c r="G3520" s="602" t="s">
        <v>497</v>
      </c>
      <c r="H3520" s="602" t="s">
        <v>498</v>
      </c>
      <c r="I3520" s="602" t="s">
        <v>499</v>
      </c>
      <c r="J3520" s="602" t="s">
        <v>499</v>
      </c>
      <c r="K3520" s="602" t="s">
        <v>499</v>
      </c>
      <c r="L3520" s="602" t="s">
        <v>498</v>
      </c>
      <c r="M3520" s="602" t="s">
        <v>497</v>
      </c>
      <c r="N3520" s="602" t="s">
        <v>498</v>
      </c>
      <c r="O3520" s="602" t="s">
        <v>498</v>
      </c>
      <c r="P3520" s="602" t="s">
        <v>498</v>
      </c>
      <c r="Q3520" s="602" t="s">
        <v>498</v>
      </c>
      <c r="R3520" s="602" t="s">
        <v>498</v>
      </c>
      <c r="S3520" s="602" t="s">
        <v>498</v>
      </c>
    </row>
    <row r="3521" spans="1:19" s="602" customFormat="1">
      <c r="A3521" s="602">
        <v>422896</v>
      </c>
      <c r="B3521" s="602" t="s">
        <v>5841</v>
      </c>
      <c r="C3521" s="602" t="s">
        <v>497</v>
      </c>
      <c r="D3521" s="602" t="s">
        <v>499</v>
      </c>
      <c r="E3521" s="602" t="s">
        <v>497</v>
      </c>
      <c r="F3521" s="602" t="s">
        <v>497</v>
      </c>
      <c r="G3521" s="602" t="s">
        <v>497</v>
      </c>
      <c r="H3521" s="602" t="s">
        <v>497</v>
      </c>
      <c r="I3521" s="602" t="s">
        <v>497</v>
      </c>
      <c r="J3521" s="602" t="s">
        <v>499</v>
      </c>
      <c r="K3521" s="602" t="s">
        <v>499</v>
      </c>
      <c r="L3521" s="602" t="s">
        <v>498</v>
      </c>
      <c r="M3521" s="602" t="s">
        <v>497</v>
      </c>
      <c r="N3521" s="602" t="s">
        <v>498</v>
      </c>
      <c r="O3521" s="602" t="s">
        <v>498</v>
      </c>
      <c r="P3521" s="602" t="s">
        <v>498</v>
      </c>
      <c r="Q3521" s="602" t="s">
        <v>498</v>
      </c>
      <c r="R3521" s="602" t="s">
        <v>498</v>
      </c>
      <c r="S3521" s="602" t="s">
        <v>498</v>
      </c>
    </row>
    <row r="3522" spans="1:19" s="602" customFormat="1">
      <c r="A3522" s="602">
        <v>422993</v>
      </c>
      <c r="B3522" s="602" t="s">
        <v>5841</v>
      </c>
      <c r="C3522" s="602" t="s">
        <v>497</v>
      </c>
      <c r="D3522" s="602" t="s">
        <v>499</v>
      </c>
      <c r="E3522" s="602" t="s">
        <v>497</v>
      </c>
      <c r="F3522" s="602" t="s">
        <v>499</v>
      </c>
      <c r="G3522" s="602" t="s">
        <v>497</v>
      </c>
      <c r="H3522" s="602" t="s">
        <v>499</v>
      </c>
      <c r="I3522" s="602" t="s">
        <v>497</v>
      </c>
      <c r="J3522" s="602" t="s">
        <v>497</v>
      </c>
      <c r="K3522" s="602" t="s">
        <v>499</v>
      </c>
      <c r="L3522" s="602" t="s">
        <v>497</v>
      </c>
      <c r="M3522" s="602" t="s">
        <v>497</v>
      </c>
      <c r="N3522" s="602" t="s">
        <v>498</v>
      </c>
      <c r="O3522" s="602" t="s">
        <v>498</v>
      </c>
      <c r="P3522" s="602" t="s">
        <v>498</v>
      </c>
      <c r="Q3522" s="602" t="s">
        <v>498</v>
      </c>
      <c r="R3522" s="602" t="s">
        <v>498</v>
      </c>
      <c r="S3522" s="602" t="s">
        <v>498</v>
      </c>
    </row>
    <row r="3523" spans="1:19" s="602" customFormat="1">
      <c r="A3523" s="602">
        <v>423021</v>
      </c>
      <c r="B3523" s="602" t="s">
        <v>5841</v>
      </c>
      <c r="C3523" s="602" t="s">
        <v>497</v>
      </c>
      <c r="D3523" s="602" t="s">
        <v>499</v>
      </c>
      <c r="E3523" s="602" t="s">
        <v>499</v>
      </c>
      <c r="F3523" s="602" t="s">
        <v>497</v>
      </c>
      <c r="G3523" s="602" t="s">
        <v>497</v>
      </c>
      <c r="H3523" s="602" t="s">
        <v>499</v>
      </c>
      <c r="I3523" s="602" t="s">
        <v>497</v>
      </c>
      <c r="J3523" s="602" t="s">
        <v>498</v>
      </c>
      <c r="K3523" s="602" t="s">
        <v>497</v>
      </c>
      <c r="L3523" s="602" t="s">
        <v>498</v>
      </c>
      <c r="M3523" s="602" t="s">
        <v>497</v>
      </c>
      <c r="N3523" s="602" t="s">
        <v>498</v>
      </c>
      <c r="O3523" s="602" t="s">
        <v>498</v>
      </c>
      <c r="P3523" s="602" t="s">
        <v>498</v>
      </c>
      <c r="Q3523" s="602" t="s">
        <v>498</v>
      </c>
      <c r="R3523" s="602" t="s">
        <v>498</v>
      </c>
      <c r="S3523" s="602" t="s">
        <v>498</v>
      </c>
    </row>
    <row r="3524" spans="1:19" s="602" customFormat="1">
      <c r="A3524" s="602">
        <v>421141</v>
      </c>
      <c r="B3524" s="602" t="s">
        <v>5841</v>
      </c>
      <c r="C3524" s="602" t="s">
        <v>497</v>
      </c>
      <c r="D3524" s="602" t="s">
        <v>499</v>
      </c>
      <c r="E3524" s="602" t="s">
        <v>497</v>
      </c>
      <c r="F3524" s="602" t="s">
        <v>499</v>
      </c>
      <c r="G3524" s="602" t="s">
        <v>498</v>
      </c>
      <c r="H3524" s="602" t="s">
        <v>498</v>
      </c>
      <c r="I3524" s="602" t="s">
        <v>499</v>
      </c>
      <c r="J3524" s="602" t="s">
        <v>499</v>
      </c>
      <c r="K3524" s="602" t="s">
        <v>499</v>
      </c>
      <c r="L3524" s="602" t="s">
        <v>499</v>
      </c>
      <c r="M3524" s="602" t="s">
        <v>498</v>
      </c>
      <c r="N3524" s="602" t="s">
        <v>498</v>
      </c>
      <c r="O3524" s="602" t="s">
        <v>498</v>
      </c>
      <c r="P3524" s="602" t="s">
        <v>498</v>
      </c>
      <c r="Q3524" s="602" t="s">
        <v>498</v>
      </c>
      <c r="R3524" s="602" t="s">
        <v>498</v>
      </c>
      <c r="S3524" s="602" t="s">
        <v>498</v>
      </c>
    </row>
    <row r="3525" spans="1:19" s="602" customFormat="1">
      <c r="A3525" s="602">
        <v>423089</v>
      </c>
      <c r="B3525" s="602" t="s">
        <v>5841</v>
      </c>
      <c r="C3525" s="602" t="s">
        <v>497</v>
      </c>
      <c r="D3525" s="602" t="s">
        <v>499</v>
      </c>
      <c r="E3525" s="602" t="s">
        <v>497</v>
      </c>
      <c r="F3525" s="602" t="s">
        <v>497</v>
      </c>
      <c r="G3525" s="602" t="s">
        <v>498</v>
      </c>
      <c r="H3525" s="602" t="s">
        <v>497</v>
      </c>
      <c r="I3525" s="602" t="s">
        <v>499</v>
      </c>
      <c r="J3525" s="602" t="s">
        <v>499</v>
      </c>
      <c r="K3525" s="602" t="s">
        <v>499</v>
      </c>
      <c r="L3525" s="602" t="s">
        <v>499</v>
      </c>
      <c r="M3525" s="602" t="s">
        <v>499</v>
      </c>
      <c r="N3525" s="602" t="s">
        <v>498</v>
      </c>
      <c r="O3525" s="602" t="s">
        <v>498</v>
      </c>
      <c r="P3525" s="602" t="s">
        <v>498</v>
      </c>
      <c r="Q3525" s="602" t="s">
        <v>498</v>
      </c>
      <c r="R3525" s="602" t="s">
        <v>498</v>
      </c>
      <c r="S3525" s="602" t="s">
        <v>498</v>
      </c>
    </row>
    <row r="3526" spans="1:19" s="602" customFormat="1">
      <c r="A3526" s="602">
        <v>423099</v>
      </c>
      <c r="B3526" s="602" t="s">
        <v>5841</v>
      </c>
      <c r="C3526" s="602" t="s">
        <v>497</v>
      </c>
      <c r="D3526" s="602" t="s">
        <v>499</v>
      </c>
      <c r="E3526" s="602" t="s">
        <v>497</v>
      </c>
      <c r="F3526" s="602" t="s">
        <v>497</v>
      </c>
      <c r="G3526" s="602" t="s">
        <v>497</v>
      </c>
      <c r="H3526" s="602" t="s">
        <v>498</v>
      </c>
      <c r="I3526" s="602" t="s">
        <v>499</v>
      </c>
      <c r="J3526" s="602" t="s">
        <v>497</v>
      </c>
      <c r="K3526" s="602" t="s">
        <v>499</v>
      </c>
      <c r="L3526" s="602" t="s">
        <v>498</v>
      </c>
      <c r="M3526" s="602" t="s">
        <v>497</v>
      </c>
      <c r="N3526" s="602" t="s">
        <v>498</v>
      </c>
      <c r="O3526" s="602" t="s">
        <v>498</v>
      </c>
      <c r="P3526" s="602" t="s">
        <v>498</v>
      </c>
      <c r="Q3526" s="602" t="s">
        <v>498</v>
      </c>
      <c r="R3526" s="602" t="s">
        <v>498</v>
      </c>
      <c r="S3526" s="602" t="s">
        <v>498</v>
      </c>
    </row>
    <row r="3527" spans="1:19" s="602" customFormat="1">
      <c r="A3527" s="602">
        <v>423100</v>
      </c>
      <c r="B3527" s="602" t="s">
        <v>5841</v>
      </c>
      <c r="C3527" s="602" t="s">
        <v>497</v>
      </c>
      <c r="D3527" s="602" t="s">
        <v>499</v>
      </c>
      <c r="E3527" s="602" t="s">
        <v>499</v>
      </c>
      <c r="F3527" s="602" t="s">
        <v>499</v>
      </c>
      <c r="G3527" s="602" t="s">
        <v>497</v>
      </c>
      <c r="H3527" s="602" t="s">
        <v>499</v>
      </c>
      <c r="I3527" s="602" t="s">
        <v>498</v>
      </c>
      <c r="J3527" s="602" t="s">
        <v>499</v>
      </c>
      <c r="K3527" s="602" t="s">
        <v>497</v>
      </c>
      <c r="L3527" s="602" t="s">
        <v>499</v>
      </c>
      <c r="M3527" s="602" t="s">
        <v>499</v>
      </c>
      <c r="N3527" s="602" t="s">
        <v>498</v>
      </c>
      <c r="O3527" s="602" t="s">
        <v>498</v>
      </c>
      <c r="P3527" s="602" t="s">
        <v>498</v>
      </c>
      <c r="Q3527" s="602" t="s">
        <v>498</v>
      </c>
      <c r="R3527" s="602" t="s">
        <v>498</v>
      </c>
      <c r="S3527" s="602" t="s">
        <v>498</v>
      </c>
    </row>
    <row r="3528" spans="1:19" s="602" customFormat="1">
      <c r="A3528" s="602">
        <v>424861</v>
      </c>
      <c r="B3528" s="602" t="s">
        <v>5841</v>
      </c>
      <c r="C3528" s="602" t="s">
        <v>497</v>
      </c>
      <c r="D3528" s="602" t="s">
        <v>499</v>
      </c>
      <c r="E3528" s="602" t="s">
        <v>499</v>
      </c>
      <c r="F3528" s="602" t="s">
        <v>497</v>
      </c>
      <c r="G3528" s="602" t="s">
        <v>499</v>
      </c>
      <c r="H3528" s="602" t="s">
        <v>499</v>
      </c>
      <c r="I3528" s="602" t="s">
        <v>498</v>
      </c>
      <c r="J3528" s="602" t="s">
        <v>498</v>
      </c>
      <c r="K3528" s="602" t="s">
        <v>499</v>
      </c>
      <c r="L3528" s="602" t="s">
        <v>498</v>
      </c>
      <c r="M3528" s="602" t="s">
        <v>499</v>
      </c>
      <c r="N3528" s="602" t="s">
        <v>498</v>
      </c>
      <c r="O3528" s="602" t="s">
        <v>498</v>
      </c>
      <c r="P3528" s="602" t="s">
        <v>498</v>
      </c>
      <c r="Q3528" s="602" t="s">
        <v>498</v>
      </c>
      <c r="R3528" s="602" t="s">
        <v>498</v>
      </c>
      <c r="S3528" s="602" t="s">
        <v>498</v>
      </c>
    </row>
    <row r="3529" spans="1:19" s="602" customFormat="1">
      <c r="A3529" s="602">
        <v>423140</v>
      </c>
      <c r="B3529" s="602" t="s">
        <v>5841</v>
      </c>
      <c r="C3529" s="602" t="s">
        <v>497</v>
      </c>
      <c r="D3529" s="602" t="s">
        <v>499</v>
      </c>
      <c r="E3529" s="602" t="s">
        <v>497</v>
      </c>
      <c r="F3529" s="602" t="s">
        <v>497</v>
      </c>
      <c r="G3529" s="602" t="s">
        <v>497</v>
      </c>
      <c r="H3529" s="602" t="s">
        <v>497</v>
      </c>
      <c r="I3529" s="602" t="s">
        <v>499</v>
      </c>
      <c r="J3529" s="602" t="s">
        <v>499</v>
      </c>
      <c r="K3529" s="602" t="s">
        <v>497</v>
      </c>
      <c r="L3529" s="602" t="s">
        <v>499</v>
      </c>
      <c r="M3529" s="602" t="s">
        <v>497</v>
      </c>
      <c r="N3529" s="602" t="s">
        <v>498</v>
      </c>
      <c r="O3529" s="602" t="s">
        <v>498</v>
      </c>
      <c r="P3529" s="602" t="s">
        <v>498</v>
      </c>
      <c r="Q3529" s="602" t="s">
        <v>498</v>
      </c>
      <c r="R3529" s="602" t="s">
        <v>498</v>
      </c>
      <c r="S3529" s="602" t="s">
        <v>498</v>
      </c>
    </row>
    <row r="3530" spans="1:19" s="602" customFormat="1">
      <c r="A3530" s="602">
        <v>423171</v>
      </c>
      <c r="B3530" s="602" t="s">
        <v>5841</v>
      </c>
      <c r="C3530" s="602" t="s">
        <v>497</v>
      </c>
      <c r="D3530" s="602" t="s">
        <v>499</v>
      </c>
      <c r="E3530" s="602" t="s">
        <v>497</v>
      </c>
      <c r="F3530" s="602" t="s">
        <v>497</v>
      </c>
      <c r="G3530" s="602" t="s">
        <v>497</v>
      </c>
      <c r="H3530" s="602" t="s">
        <v>497</v>
      </c>
      <c r="I3530" s="602" t="s">
        <v>498</v>
      </c>
      <c r="J3530" s="602" t="s">
        <v>497</v>
      </c>
      <c r="K3530" s="602" t="s">
        <v>497</v>
      </c>
      <c r="L3530" s="602" t="s">
        <v>498</v>
      </c>
      <c r="M3530" s="602" t="s">
        <v>497</v>
      </c>
      <c r="N3530" s="602" t="s">
        <v>498</v>
      </c>
      <c r="O3530" s="602" t="s">
        <v>498</v>
      </c>
      <c r="P3530" s="602" t="s">
        <v>498</v>
      </c>
      <c r="Q3530" s="602" t="s">
        <v>498</v>
      </c>
      <c r="R3530" s="602" t="s">
        <v>498</v>
      </c>
      <c r="S3530" s="602" t="s">
        <v>498</v>
      </c>
    </row>
    <row r="3531" spans="1:19" s="602" customFormat="1">
      <c r="A3531" s="602">
        <v>416193</v>
      </c>
      <c r="B3531" s="602" t="s">
        <v>5841</v>
      </c>
      <c r="C3531" s="602" t="s">
        <v>497</v>
      </c>
      <c r="D3531" s="602" t="s">
        <v>499</v>
      </c>
      <c r="E3531" s="602" t="s">
        <v>497</v>
      </c>
      <c r="F3531" s="602" t="s">
        <v>498</v>
      </c>
      <c r="G3531" s="602" t="s">
        <v>497</v>
      </c>
      <c r="H3531" s="602" t="s">
        <v>498</v>
      </c>
      <c r="I3531" s="602" t="s">
        <v>499</v>
      </c>
      <c r="J3531" s="602" t="s">
        <v>499</v>
      </c>
      <c r="K3531" s="602" t="s">
        <v>499</v>
      </c>
      <c r="L3531" s="602" t="s">
        <v>498</v>
      </c>
      <c r="M3531" s="602" t="s">
        <v>499</v>
      </c>
      <c r="N3531" s="602" t="s">
        <v>498</v>
      </c>
      <c r="O3531" s="602" t="s">
        <v>498</v>
      </c>
      <c r="P3531" s="602" t="s">
        <v>498</v>
      </c>
      <c r="Q3531" s="602" t="s">
        <v>498</v>
      </c>
      <c r="R3531" s="602" t="s">
        <v>498</v>
      </c>
      <c r="S3531" s="602" t="s">
        <v>498</v>
      </c>
    </row>
    <row r="3532" spans="1:19" s="602" customFormat="1">
      <c r="A3532" s="602">
        <v>423193</v>
      </c>
      <c r="B3532" s="602" t="s">
        <v>5841</v>
      </c>
      <c r="C3532" s="602" t="s">
        <v>497</v>
      </c>
      <c r="D3532" s="602" t="s">
        <v>499</v>
      </c>
      <c r="E3532" s="602" t="s">
        <v>497</v>
      </c>
      <c r="F3532" s="602" t="s">
        <v>497</v>
      </c>
      <c r="G3532" s="602" t="s">
        <v>499</v>
      </c>
      <c r="H3532" s="602" t="s">
        <v>497</v>
      </c>
      <c r="I3532" s="602" t="s">
        <v>497</v>
      </c>
      <c r="J3532" s="602" t="s">
        <v>497</v>
      </c>
      <c r="K3532" s="602" t="s">
        <v>497</v>
      </c>
      <c r="L3532" s="602" t="s">
        <v>499</v>
      </c>
      <c r="M3532" s="602" t="s">
        <v>497</v>
      </c>
      <c r="N3532" s="602" t="s">
        <v>498</v>
      </c>
      <c r="O3532" s="602" t="s">
        <v>498</v>
      </c>
      <c r="P3532" s="602" t="s">
        <v>498</v>
      </c>
      <c r="Q3532" s="602" t="s">
        <v>498</v>
      </c>
      <c r="R3532" s="602" t="s">
        <v>498</v>
      </c>
      <c r="S3532" s="602" t="s">
        <v>498</v>
      </c>
    </row>
    <row r="3533" spans="1:19" s="602" customFormat="1">
      <c r="A3533" s="602">
        <v>423221</v>
      </c>
      <c r="B3533" s="602" t="s">
        <v>5841</v>
      </c>
      <c r="C3533" s="602" t="s">
        <v>497</v>
      </c>
      <c r="D3533" s="602" t="s">
        <v>499</v>
      </c>
      <c r="E3533" s="602" t="s">
        <v>497</v>
      </c>
      <c r="F3533" s="602" t="s">
        <v>499</v>
      </c>
      <c r="G3533" s="602" t="s">
        <v>499</v>
      </c>
      <c r="H3533" s="602" t="s">
        <v>499</v>
      </c>
      <c r="I3533" s="602" t="s">
        <v>497</v>
      </c>
      <c r="J3533" s="602" t="s">
        <v>499</v>
      </c>
      <c r="K3533" s="602" t="s">
        <v>497</v>
      </c>
      <c r="L3533" s="602" t="s">
        <v>498</v>
      </c>
      <c r="M3533" s="602" t="s">
        <v>497</v>
      </c>
      <c r="N3533" s="602" t="s">
        <v>498</v>
      </c>
      <c r="O3533" s="602" t="s">
        <v>498</v>
      </c>
      <c r="P3533" s="602" t="s">
        <v>498</v>
      </c>
      <c r="Q3533" s="602" t="s">
        <v>498</v>
      </c>
      <c r="R3533" s="602" t="s">
        <v>498</v>
      </c>
      <c r="S3533" s="602" t="s">
        <v>498</v>
      </c>
    </row>
    <row r="3534" spans="1:19" s="602" customFormat="1">
      <c r="A3534" s="602">
        <v>421345</v>
      </c>
      <c r="B3534" s="602" t="s">
        <v>5841</v>
      </c>
      <c r="C3534" s="602" t="s">
        <v>497</v>
      </c>
      <c r="D3534" s="602" t="s">
        <v>499</v>
      </c>
      <c r="E3534" s="602" t="s">
        <v>497</v>
      </c>
      <c r="F3534" s="602" t="s">
        <v>497</v>
      </c>
      <c r="G3534" s="602" t="s">
        <v>497</v>
      </c>
      <c r="H3534" s="602" t="s">
        <v>497</v>
      </c>
      <c r="I3534" s="602" t="s">
        <v>497</v>
      </c>
      <c r="J3534" s="602" t="s">
        <v>499</v>
      </c>
      <c r="K3534" s="602" t="s">
        <v>497</v>
      </c>
      <c r="L3534" s="602" t="s">
        <v>497</v>
      </c>
      <c r="M3534" s="602" t="s">
        <v>497</v>
      </c>
      <c r="N3534" s="602" t="s">
        <v>498</v>
      </c>
      <c r="O3534" s="602" t="s">
        <v>498</v>
      </c>
      <c r="P3534" s="602" t="s">
        <v>498</v>
      </c>
      <c r="Q3534" s="602" t="s">
        <v>498</v>
      </c>
      <c r="R3534" s="602" t="s">
        <v>498</v>
      </c>
      <c r="S3534" s="602" t="s">
        <v>498</v>
      </c>
    </row>
    <row r="3535" spans="1:19" s="602" customFormat="1">
      <c r="A3535" s="602">
        <v>423270</v>
      </c>
      <c r="B3535" s="602" t="s">
        <v>5841</v>
      </c>
      <c r="C3535" s="602" t="s">
        <v>497</v>
      </c>
      <c r="D3535" s="602" t="s">
        <v>499</v>
      </c>
      <c r="E3535" s="602" t="s">
        <v>499</v>
      </c>
      <c r="F3535" s="602" t="s">
        <v>497</v>
      </c>
      <c r="G3535" s="602" t="s">
        <v>499</v>
      </c>
      <c r="H3535" s="602" t="s">
        <v>499</v>
      </c>
      <c r="I3535" s="602" t="s">
        <v>499</v>
      </c>
      <c r="J3535" s="602" t="s">
        <v>499</v>
      </c>
      <c r="K3535" s="602" t="s">
        <v>499</v>
      </c>
      <c r="L3535" s="602" t="s">
        <v>499</v>
      </c>
      <c r="M3535" s="602" t="s">
        <v>497</v>
      </c>
      <c r="N3535" s="602" t="s">
        <v>498</v>
      </c>
      <c r="O3535" s="602" t="s">
        <v>498</v>
      </c>
      <c r="P3535" s="602" t="s">
        <v>498</v>
      </c>
      <c r="Q3535" s="602" t="s">
        <v>498</v>
      </c>
      <c r="R3535" s="602" t="s">
        <v>498</v>
      </c>
      <c r="S3535" s="602" t="s">
        <v>498</v>
      </c>
    </row>
    <row r="3536" spans="1:19" s="602" customFormat="1">
      <c r="A3536" s="602">
        <v>424998</v>
      </c>
      <c r="B3536" s="602" t="s">
        <v>5841</v>
      </c>
      <c r="C3536" s="602" t="s">
        <v>497</v>
      </c>
      <c r="D3536" s="602" t="s">
        <v>499</v>
      </c>
      <c r="E3536" s="602" t="s">
        <v>497</v>
      </c>
      <c r="F3536" s="602" t="s">
        <v>499</v>
      </c>
      <c r="G3536" s="602" t="s">
        <v>499</v>
      </c>
      <c r="H3536" s="602" t="s">
        <v>497</v>
      </c>
      <c r="I3536" s="602" t="s">
        <v>499</v>
      </c>
      <c r="J3536" s="602" t="s">
        <v>499</v>
      </c>
      <c r="K3536" s="602" t="s">
        <v>498</v>
      </c>
      <c r="L3536" s="602" t="s">
        <v>498</v>
      </c>
      <c r="M3536" s="602" t="s">
        <v>499</v>
      </c>
      <c r="N3536" s="602" t="s">
        <v>498</v>
      </c>
      <c r="O3536" s="602" t="s">
        <v>498</v>
      </c>
      <c r="P3536" s="602" t="s">
        <v>498</v>
      </c>
      <c r="Q3536" s="602" t="s">
        <v>498</v>
      </c>
      <c r="R3536" s="602" t="s">
        <v>498</v>
      </c>
      <c r="S3536" s="602" t="s">
        <v>498</v>
      </c>
    </row>
    <row r="3537" spans="1:19" s="602" customFormat="1">
      <c r="A3537" s="602">
        <v>423280</v>
      </c>
      <c r="B3537" s="602" t="s">
        <v>5841</v>
      </c>
      <c r="C3537" s="602" t="s">
        <v>497</v>
      </c>
      <c r="D3537" s="602" t="s">
        <v>499</v>
      </c>
      <c r="E3537" s="602" t="s">
        <v>497</v>
      </c>
      <c r="F3537" s="602" t="s">
        <v>497</v>
      </c>
      <c r="G3537" s="602" t="s">
        <v>497</v>
      </c>
      <c r="H3537" s="602" t="s">
        <v>497</v>
      </c>
      <c r="I3537" s="602" t="s">
        <v>497</v>
      </c>
      <c r="J3537" s="602" t="s">
        <v>497</v>
      </c>
      <c r="K3537" s="602" t="s">
        <v>497</v>
      </c>
      <c r="L3537" s="602" t="s">
        <v>498</v>
      </c>
      <c r="M3537" s="602" t="s">
        <v>499</v>
      </c>
      <c r="N3537" s="602" t="s">
        <v>498</v>
      </c>
      <c r="O3537" s="602" t="s">
        <v>498</v>
      </c>
      <c r="P3537" s="602" t="s">
        <v>498</v>
      </c>
      <c r="Q3537" s="602" t="s">
        <v>498</v>
      </c>
      <c r="R3537" s="602" t="s">
        <v>498</v>
      </c>
      <c r="S3537" s="602" t="s">
        <v>498</v>
      </c>
    </row>
    <row r="3538" spans="1:19" s="602" customFormat="1">
      <c r="A3538" s="602">
        <v>425031</v>
      </c>
      <c r="B3538" s="602" t="s">
        <v>5841</v>
      </c>
      <c r="C3538" s="602" t="s">
        <v>497</v>
      </c>
      <c r="D3538" s="602" t="s">
        <v>499</v>
      </c>
      <c r="E3538" s="602" t="s">
        <v>499</v>
      </c>
      <c r="F3538" s="602" t="s">
        <v>499</v>
      </c>
      <c r="G3538" s="602" t="s">
        <v>497</v>
      </c>
      <c r="H3538" s="602" t="s">
        <v>497</v>
      </c>
      <c r="I3538" s="602" t="s">
        <v>499</v>
      </c>
      <c r="J3538" s="602" t="s">
        <v>499</v>
      </c>
      <c r="K3538" s="602" t="s">
        <v>499</v>
      </c>
      <c r="L3538" s="602" t="s">
        <v>499</v>
      </c>
      <c r="M3538" s="602" t="s">
        <v>499</v>
      </c>
      <c r="N3538" s="602" t="s">
        <v>498</v>
      </c>
      <c r="O3538" s="602" t="s">
        <v>498</v>
      </c>
      <c r="P3538" s="602" t="s">
        <v>498</v>
      </c>
      <c r="Q3538" s="602" t="s">
        <v>498</v>
      </c>
      <c r="R3538" s="602" t="s">
        <v>498</v>
      </c>
      <c r="S3538" s="602" t="s">
        <v>498</v>
      </c>
    </row>
    <row r="3539" spans="1:19" s="602" customFormat="1">
      <c r="A3539" s="602">
        <v>423390</v>
      </c>
      <c r="B3539" s="602" t="s">
        <v>5841</v>
      </c>
      <c r="C3539" s="602" t="s">
        <v>497</v>
      </c>
      <c r="D3539" s="602" t="s">
        <v>499</v>
      </c>
      <c r="E3539" s="602" t="s">
        <v>497</v>
      </c>
      <c r="F3539" s="602" t="s">
        <v>497</v>
      </c>
      <c r="G3539" s="602" t="s">
        <v>499</v>
      </c>
      <c r="H3539" s="602" t="s">
        <v>497</v>
      </c>
      <c r="I3539" s="602" t="s">
        <v>499</v>
      </c>
      <c r="J3539" s="602" t="s">
        <v>499</v>
      </c>
      <c r="K3539" s="602" t="s">
        <v>497</v>
      </c>
      <c r="L3539" s="602" t="s">
        <v>498</v>
      </c>
      <c r="M3539" s="602" t="s">
        <v>499</v>
      </c>
      <c r="N3539" s="602" t="s">
        <v>498</v>
      </c>
      <c r="O3539" s="602" t="s">
        <v>498</v>
      </c>
      <c r="P3539" s="602" t="s">
        <v>498</v>
      </c>
      <c r="Q3539" s="602" t="s">
        <v>498</v>
      </c>
      <c r="R3539" s="602" t="s">
        <v>498</v>
      </c>
      <c r="S3539" s="602" t="s">
        <v>498</v>
      </c>
    </row>
    <row r="3540" spans="1:19" s="602" customFormat="1">
      <c r="A3540" s="602">
        <v>421534</v>
      </c>
      <c r="B3540" s="602" t="s">
        <v>5841</v>
      </c>
      <c r="C3540" s="602" t="s">
        <v>497</v>
      </c>
      <c r="D3540" s="602" t="s">
        <v>499</v>
      </c>
      <c r="E3540" s="602" t="s">
        <v>497</v>
      </c>
      <c r="F3540" s="602" t="s">
        <v>497</v>
      </c>
      <c r="G3540" s="602" t="s">
        <v>497</v>
      </c>
      <c r="H3540" s="602" t="s">
        <v>497</v>
      </c>
      <c r="I3540" s="602" t="s">
        <v>499</v>
      </c>
      <c r="J3540" s="602" t="s">
        <v>498</v>
      </c>
      <c r="K3540" s="602" t="s">
        <v>499</v>
      </c>
      <c r="L3540" s="602" t="s">
        <v>499</v>
      </c>
      <c r="M3540" s="602" t="s">
        <v>499</v>
      </c>
      <c r="N3540" s="602" t="s">
        <v>498</v>
      </c>
      <c r="O3540" s="602" t="s">
        <v>498</v>
      </c>
      <c r="P3540" s="602" t="s">
        <v>498</v>
      </c>
      <c r="Q3540" s="602" t="s">
        <v>498</v>
      </c>
      <c r="R3540" s="602" t="s">
        <v>498</v>
      </c>
      <c r="S3540" s="602" t="s">
        <v>498</v>
      </c>
    </row>
    <row r="3541" spans="1:19" s="602" customFormat="1">
      <c r="A3541" s="602">
        <v>423447</v>
      </c>
      <c r="B3541" s="602" t="s">
        <v>5841</v>
      </c>
      <c r="C3541" s="602" t="s">
        <v>497</v>
      </c>
      <c r="D3541" s="602" t="s">
        <v>499</v>
      </c>
      <c r="E3541" s="602" t="s">
        <v>499</v>
      </c>
      <c r="F3541" s="602" t="s">
        <v>497</v>
      </c>
      <c r="G3541" s="602" t="s">
        <v>497</v>
      </c>
      <c r="H3541" s="602" t="s">
        <v>499</v>
      </c>
      <c r="I3541" s="602" t="s">
        <v>497</v>
      </c>
      <c r="J3541" s="602" t="s">
        <v>497</v>
      </c>
      <c r="K3541" s="602" t="s">
        <v>499</v>
      </c>
      <c r="L3541" s="602" t="s">
        <v>497</v>
      </c>
      <c r="M3541" s="602" t="s">
        <v>497</v>
      </c>
      <c r="N3541" s="602" t="s">
        <v>498</v>
      </c>
      <c r="O3541" s="602" t="s">
        <v>498</v>
      </c>
      <c r="P3541" s="602" t="s">
        <v>498</v>
      </c>
      <c r="Q3541" s="602" t="s">
        <v>498</v>
      </c>
      <c r="R3541" s="602" t="s">
        <v>498</v>
      </c>
      <c r="S3541" s="602" t="s">
        <v>498</v>
      </c>
    </row>
    <row r="3542" spans="1:19" s="602" customFormat="1">
      <c r="A3542" s="602">
        <v>423456</v>
      </c>
      <c r="B3542" s="602" t="s">
        <v>5841</v>
      </c>
      <c r="C3542" s="602" t="s">
        <v>497</v>
      </c>
      <c r="D3542" s="602" t="s">
        <v>499</v>
      </c>
      <c r="E3542" s="602" t="s">
        <v>497</v>
      </c>
      <c r="F3542" s="602" t="s">
        <v>497</v>
      </c>
      <c r="G3542" s="602" t="s">
        <v>497</v>
      </c>
      <c r="H3542" s="602" t="s">
        <v>497</v>
      </c>
      <c r="I3542" s="602" t="s">
        <v>499</v>
      </c>
      <c r="J3542" s="602" t="s">
        <v>499</v>
      </c>
      <c r="K3542" s="602" t="s">
        <v>499</v>
      </c>
      <c r="L3542" s="602" t="s">
        <v>498</v>
      </c>
      <c r="M3542" s="602" t="s">
        <v>499</v>
      </c>
      <c r="N3542" s="602" t="s">
        <v>498</v>
      </c>
      <c r="O3542" s="602" t="s">
        <v>498</v>
      </c>
      <c r="P3542" s="602" t="s">
        <v>498</v>
      </c>
      <c r="Q3542" s="602" t="s">
        <v>498</v>
      </c>
      <c r="R3542" s="602" t="s">
        <v>498</v>
      </c>
      <c r="S3542" s="602" t="s">
        <v>498</v>
      </c>
    </row>
    <row r="3543" spans="1:19" s="602" customFormat="1">
      <c r="A3543" s="602">
        <v>423462</v>
      </c>
      <c r="B3543" s="602" t="s">
        <v>5841</v>
      </c>
      <c r="C3543" s="602" t="s">
        <v>497</v>
      </c>
      <c r="D3543" s="602" t="s">
        <v>499</v>
      </c>
      <c r="E3543" s="602" t="s">
        <v>497</v>
      </c>
      <c r="F3543" s="602" t="s">
        <v>497</v>
      </c>
      <c r="G3543" s="602" t="s">
        <v>497</v>
      </c>
      <c r="H3543" s="602" t="s">
        <v>499</v>
      </c>
      <c r="I3543" s="602" t="s">
        <v>497</v>
      </c>
      <c r="J3543" s="602" t="s">
        <v>499</v>
      </c>
      <c r="K3543" s="602" t="s">
        <v>497</v>
      </c>
      <c r="L3543" s="602" t="s">
        <v>499</v>
      </c>
      <c r="M3543" s="602" t="s">
        <v>499</v>
      </c>
      <c r="N3543" s="602" t="s">
        <v>498</v>
      </c>
      <c r="O3543" s="602" t="s">
        <v>498</v>
      </c>
      <c r="P3543" s="602" t="s">
        <v>498</v>
      </c>
      <c r="Q3543" s="602" t="s">
        <v>498</v>
      </c>
      <c r="R3543" s="602" t="s">
        <v>498</v>
      </c>
      <c r="S3543" s="602" t="s">
        <v>498</v>
      </c>
    </row>
    <row r="3544" spans="1:19" s="602" customFormat="1">
      <c r="A3544" s="602">
        <v>423476</v>
      </c>
      <c r="B3544" s="602" t="s">
        <v>5841</v>
      </c>
      <c r="C3544" s="602" t="s">
        <v>497</v>
      </c>
      <c r="D3544" s="602" t="s">
        <v>499</v>
      </c>
      <c r="E3544" s="602" t="s">
        <v>497</v>
      </c>
      <c r="F3544" s="602" t="s">
        <v>499</v>
      </c>
      <c r="G3544" s="602" t="s">
        <v>499</v>
      </c>
      <c r="H3544" s="602" t="s">
        <v>499</v>
      </c>
      <c r="I3544" s="602" t="s">
        <v>497</v>
      </c>
      <c r="J3544" s="602" t="s">
        <v>497</v>
      </c>
      <c r="K3544" s="602" t="s">
        <v>497</v>
      </c>
      <c r="L3544" s="602" t="s">
        <v>499</v>
      </c>
      <c r="M3544" s="602" t="s">
        <v>497</v>
      </c>
      <c r="N3544" s="602" t="s">
        <v>498</v>
      </c>
      <c r="O3544" s="602" t="s">
        <v>498</v>
      </c>
      <c r="P3544" s="602" t="s">
        <v>498</v>
      </c>
      <c r="Q3544" s="602" t="s">
        <v>498</v>
      </c>
      <c r="R3544" s="602" t="s">
        <v>498</v>
      </c>
      <c r="S3544" s="602" t="s">
        <v>498</v>
      </c>
    </row>
    <row r="3545" spans="1:19" s="602" customFormat="1">
      <c r="A3545" s="602">
        <v>425224</v>
      </c>
      <c r="B3545" s="602" t="s">
        <v>5841</v>
      </c>
      <c r="C3545" s="602" t="s">
        <v>497</v>
      </c>
      <c r="D3545" s="602" t="s">
        <v>499</v>
      </c>
      <c r="E3545" s="602" t="s">
        <v>499</v>
      </c>
      <c r="F3545" s="602" t="s">
        <v>499</v>
      </c>
      <c r="G3545" s="602" t="s">
        <v>497</v>
      </c>
      <c r="H3545" s="602" t="s">
        <v>497</v>
      </c>
      <c r="I3545" s="602" t="s">
        <v>499</v>
      </c>
      <c r="J3545" s="602" t="s">
        <v>499</v>
      </c>
      <c r="K3545" s="602" t="s">
        <v>499</v>
      </c>
      <c r="L3545" s="602" t="s">
        <v>499</v>
      </c>
      <c r="M3545" s="602" t="s">
        <v>499</v>
      </c>
      <c r="N3545" s="602" t="s">
        <v>498</v>
      </c>
      <c r="O3545" s="602" t="s">
        <v>498</v>
      </c>
      <c r="P3545" s="602" t="s">
        <v>498</v>
      </c>
      <c r="Q3545" s="602" t="s">
        <v>498</v>
      </c>
      <c r="R3545" s="602" t="s">
        <v>498</v>
      </c>
      <c r="S3545" s="602" t="s">
        <v>498</v>
      </c>
    </row>
    <row r="3546" spans="1:19" s="602" customFormat="1">
      <c r="A3546" s="602">
        <v>423599</v>
      </c>
      <c r="B3546" s="602" t="s">
        <v>5841</v>
      </c>
      <c r="C3546" s="602" t="s">
        <v>497</v>
      </c>
      <c r="D3546" s="602" t="s">
        <v>499</v>
      </c>
      <c r="E3546" s="602" t="s">
        <v>499</v>
      </c>
      <c r="F3546" s="602" t="s">
        <v>497</v>
      </c>
      <c r="G3546" s="602" t="s">
        <v>499</v>
      </c>
      <c r="H3546" s="602" t="s">
        <v>497</v>
      </c>
      <c r="I3546" s="602" t="s">
        <v>499</v>
      </c>
      <c r="J3546" s="602" t="s">
        <v>499</v>
      </c>
      <c r="K3546" s="602" t="s">
        <v>497</v>
      </c>
      <c r="L3546" s="602" t="s">
        <v>498</v>
      </c>
      <c r="M3546" s="602" t="s">
        <v>497</v>
      </c>
      <c r="N3546" s="602" t="s">
        <v>498</v>
      </c>
      <c r="O3546" s="602" t="s">
        <v>498</v>
      </c>
      <c r="P3546" s="602" t="s">
        <v>498</v>
      </c>
      <c r="Q3546" s="602" t="s">
        <v>498</v>
      </c>
      <c r="R3546" s="602" t="s">
        <v>498</v>
      </c>
      <c r="S3546" s="602" t="s">
        <v>498</v>
      </c>
    </row>
    <row r="3547" spans="1:19" s="602" customFormat="1">
      <c r="A3547" s="602">
        <v>425237</v>
      </c>
      <c r="B3547" s="602" t="s">
        <v>5841</v>
      </c>
      <c r="C3547" s="602" t="s">
        <v>497</v>
      </c>
      <c r="D3547" s="602" t="s">
        <v>499</v>
      </c>
      <c r="E3547" s="602" t="s">
        <v>499</v>
      </c>
      <c r="F3547" s="602" t="s">
        <v>497</v>
      </c>
      <c r="G3547" s="602" t="s">
        <v>497</v>
      </c>
      <c r="H3547" s="602" t="s">
        <v>499</v>
      </c>
      <c r="I3547" s="602" t="s">
        <v>499</v>
      </c>
      <c r="J3547" s="602" t="s">
        <v>499</v>
      </c>
      <c r="K3547" s="602" t="s">
        <v>498</v>
      </c>
      <c r="L3547" s="602" t="s">
        <v>498</v>
      </c>
      <c r="M3547" s="602" t="s">
        <v>499</v>
      </c>
      <c r="N3547" s="602" t="s">
        <v>498</v>
      </c>
      <c r="O3547" s="602" t="s">
        <v>498</v>
      </c>
      <c r="P3547" s="602" t="s">
        <v>498</v>
      </c>
      <c r="Q3547" s="602" t="s">
        <v>498</v>
      </c>
      <c r="R3547" s="602" t="s">
        <v>498</v>
      </c>
      <c r="S3547" s="602" t="s">
        <v>498</v>
      </c>
    </row>
    <row r="3548" spans="1:19" s="602" customFormat="1">
      <c r="A3548" s="602">
        <v>425242</v>
      </c>
      <c r="B3548" s="602" t="s">
        <v>5841</v>
      </c>
      <c r="C3548" s="602" t="s">
        <v>497</v>
      </c>
      <c r="D3548" s="602" t="s">
        <v>499</v>
      </c>
      <c r="E3548" s="602" t="s">
        <v>499</v>
      </c>
      <c r="F3548" s="602" t="s">
        <v>497</v>
      </c>
      <c r="G3548" s="602" t="s">
        <v>497</v>
      </c>
      <c r="H3548" s="602" t="s">
        <v>497</v>
      </c>
      <c r="I3548" s="602" t="s">
        <v>499</v>
      </c>
      <c r="J3548" s="602" t="s">
        <v>499</v>
      </c>
      <c r="K3548" s="602" t="s">
        <v>499</v>
      </c>
      <c r="L3548" s="602" t="s">
        <v>499</v>
      </c>
      <c r="M3548" s="602" t="s">
        <v>499</v>
      </c>
      <c r="N3548" s="602" t="s">
        <v>498</v>
      </c>
      <c r="O3548" s="602" t="s">
        <v>498</v>
      </c>
      <c r="P3548" s="602" t="s">
        <v>498</v>
      </c>
      <c r="Q3548" s="602" t="s">
        <v>498</v>
      </c>
      <c r="R3548" s="602" t="s">
        <v>498</v>
      </c>
      <c r="S3548" s="602" t="s">
        <v>498</v>
      </c>
    </row>
    <row r="3549" spans="1:19" s="602" customFormat="1">
      <c r="A3549" s="602">
        <v>423651</v>
      </c>
      <c r="B3549" s="602" t="s">
        <v>5841</v>
      </c>
      <c r="C3549" s="602" t="s">
        <v>497</v>
      </c>
      <c r="D3549" s="602" t="s">
        <v>499</v>
      </c>
      <c r="E3549" s="602" t="s">
        <v>497</v>
      </c>
      <c r="F3549" s="602" t="s">
        <v>499</v>
      </c>
      <c r="G3549" s="602" t="s">
        <v>499</v>
      </c>
      <c r="H3549" s="602" t="s">
        <v>499</v>
      </c>
      <c r="I3549" s="602" t="s">
        <v>499</v>
      </c>
      <c r="J3549" s="602" t="s">
        <v>499</v>
      </c>
      <c r="K3549" s="602" t="s">
        <v>499</v>
      </c>
      <c r="L3549" s="602" t="s">
        <v>499</v>
      </c>
      <c r="M3549" s="602" t="s">
        <v>499</v>
      </c>
      <c r="N3549" s="602" t="s">
        <v>498</v>
      </c>
      <c r="O3549" s="602" t="s">
        <v>498</v>
      </c>
      <c r="P3549" s="602" t="s">
        <v>498</v>
      </c>
      <c r="Q3549" s="602" t="s">
        <v>498</v>
      </c>
      <c r="R3549" s="602" t="s">
        <v>498</v>
      </c>
      <c r="S3549" s="602" t="s">
        <v>498</v>
      </c>
    </row>
    <row r="3550" spans="1:19" s="602" customFormat="1">
      <c r="A3550" s="602">
        <v>423672</v>
      </c>
      <c r="B3550" s="602" t="s">
        <v>5841</v>
      </c>
      <c r="C3550" s="602" t="s">
        <v>497</v>
      </c>
      <c r="D3550" s="602" t="s">
        <v>499</v>
      </c>
      <c r="E3550" s="602" t="s">
        <v>497</v>
      </c>
      <c r="F3550" s="602" t="s">
        <v>497</v>
      </c>
      <c r="G3550" s="602" t="s">
        <v>499</v>
      </c>
      <c r="H3550" s="602" t="s">
        <v>497</v>
      </c>
      <c r="I3550" s="602" t="s">
        <v>498</v>
      </c>
      <c r="J3550" s="602" t="s">
        <v>499</v>
      </c>
      <c r="K3550" s="602" t="s">
        <v>497</v>
      </c>
      <c r="L3550" s="602" t="s">
        <v>498</v>
      </c>
      <c r="M3550" s="602" t="s">
        <v>497</v>
      </c>
      <c r="N3550" s="602" t="s">
        <v>498</v>
      </c>
      <c r="O3550" s="602" t="s">
        <v>498</v>
      </c>
      <c r="P3550" s="602" t="s">
        <v>498</v>
      </c>
      <c r="Q3550" s="602" t="s">
        <v>498</v>
      </c>
      <c r="R3550" s="602" t="s">
        <v>498</v>
      </c>
      <c r="S3550" s="602" t="s">
        <v>498</v>
      </c>
    </row>
    <row r="3551" spans="1:19" s="602" customFormat="1">
      <c r="A3551" s="602">
        <v>425273</v>
      </c>
      <c r="B3551" s="602" t="s">
        <v>5841</v>
      </c>
      <c r="C3551" s="602" t="s">
        <v>497</v>
      </c>
      <c r="D3551" s="602" t="s">
        <v>499</v>
      </c>
      <c r="E3551" s="602" t="s">
        <v>499</v>
      </c>
      <c r="F3551" s="602" t="s">
        <v>497</v>
      </c>
      <c r="G3551" s="602" t="s">
        <v>497</v>
      </c>
      <c r="H3551" s="602" t="s">
        <v>497</v>
      </c>
      <c r="I3551" s="602" t="s">
        <v>499</v>
      </c>
      <c r="J3551" s="602" t="s">
        <v>499</v>
      </c>
      <c r="K3551" s="602" t="s">
        <v>499</v>
      </c>
      <c r="L3551" s="602" t="s">
        <v>498</v>
      </c>
      <c r="M3551" s="602" t="s">
        <v>499</v>
      </c>
      <c r="N3551" s="602" t="s">
        <v>498</v>
      </c>
      <c r="O3551" s="602" t="s">
        <v>498</v>
      </c>
      <c r="P3551" s="602" t="s">
        <v>498</v>
      </c>
      <c r="Q3551" s="602" t="s">
        <v>498</v>
      </c>
      <c r="R3551" s="602" t="s">
        <v>498</v>
      </c>
      <c r="S3551" s="602" t="s">
        <v>498</v>
      </c>
    </row>
    <row r="3552" spans="1:19" s="602" customFormat="1">
      <c r="A3552" s="602">
        <v>425286</v>
      </c>
      <c r="B3552" s="602" t="s">
        <v>5841</v>
      </c>
      <c r="C3552" s="602" t="s">
        <v>497</v>
      </c>
      <c r="D3552" s="602" t="s">
        <v>499</v>
      </c>
      <c r="E3552" s="602" t="s">
        <v>499</v>
      </c>
      <c r="F3552" s="602" t="s">
        <v>499</v>
      </c>
      <c r="G3552" s="602" t="s">
        <v>499</v>
      </c>
      <c r="H3552" s="602" t="s">
        <v>497</v>
      </c>
      <c r="I3552" s="602" t="s">
        <v>498</v>
      </c>
      <c r="J3552" s="602" t="s">
        <v>499</v>
      </c>
      <c r="K3552" s="602" t="s">
        <v>499</v>
      </c>
      <c r="L3552" s="602" t="s">
        <v>499</v>
      </c>
      <c r="M3552" s="602" t="s">
        <v>499</v>
      </c>
      <c r="N3552" s="602" t="s">
        <v>498</v>
      </c>
      <c r="O3552" s="602" t="s">
        <v>498</v>
      </c>
      <c r="P3552" s="602" t="s">
        <v>498</v>
      </c>
      <c r="Q3552" s="602" t="s">
        <v>498</v>
      </c>
      <c r="R3552" s="602" t="s">
        <v>498</v>
      </c>
      <c r="S3552" s="602" t="s">
        <v>498</v>
      </c>
    </row>
    <row r="3553" spans="1:19" s="602" customFormat="1">
      <c r="A3553" s="602">
        <v>425293</v>
      </c>
      <c r="B3553" s="602" t="s">
        <v>5841</v>
      </c>
      <c r="C3553" s="602" t="s">
        <v>497</v>
      </c>
      <c r="D3553" s="602" t="s">
        <v>499</v>
      </c>
      <c r="E3553" s="602" t="s">
        <v>497</v>
      </c>
      <c r="F3553" s="602" t="s">
        <v>497</v>
      </c>
      <c r="G3553" s="602" t="s">
        <v>499</v>
      </c>
      <c r="H3553" s="602" t="s">
        <v>499</v>
      </c>
      <c r="I3553" s="602" t="s">
        <v>499</v>
      </c>
      <c r="J3553" s="602" t="s">
        <v>499</v>
      </c>
      <c r="K3553" s="602" t="s">
        <v>499</v>
      </c>
      <c r="L3553" s="602" t="s">
        <v>499</v>
      </c>
      <c r="M3553" s="602" t="s">
        <v>499</v>
      </c>
      <c r="N3553" s="602" t="s">
        <v>498</v>
      </c>
      <c r="O3553" s="602" t="s">
        <v>498</v>
      </c>
      <c r="P3553" s="602" t="s">
        <v>498</v>
      </c>
      <c r="Q3553" s="602" t="s">
        <v>498</v>
      </c>
      <c r="R3553" s="602" t="s">
        <v>498</v>
      </c>
      <c r="S3553" s="602" t="s">
        <v>498</v>
      </c>
    </row>
    <row r="3554" spans="1:19" s="602" customFormat="1">
      <c r="A3554" s="602">
        <v>423739</v>
      </c>
      <c r="B3554" s="602" t="s">
        <v>5841</v>
      </c>
      <c r="C3554" s="602" t="s">
        <v>497</v>
      </c>
      <c r="D3554" s="602" t="s">
        <v>499</v>
      </c>
      <c r="E3554" s="602" t="s">
        <v>497</v>
      </c>
      <c r="F3554" s="602" t="s">
        <v>497</v>
      </c>
      <c r="G3554" s="602" t="s">
        <v>499</v>
      </c>
      <c r="H3554" s="602" t="s">
        <v>499</v>
      </c>
      <c r="I3554" s="602" t="s">
        <v>497</v>
      </c>
      <c r="J3554" s="602" t="s">
        <v>497</v>
      </c>
      <c r="K3554" s="602" t="s">
        <v>499</v>
      </c>
      <c r="L3554" s="602" t="s">
        <v>498</v>
      </c>
      <c r="M3554" s="602" t="s">
        <v>497</v>
      </c>
      <c r="N3554" s="602" t="s">
        <v>498</v>
      </c>
      <c r="O3554" s="602" t="s">
        <v>498</v>
      </c>
      <c r="P3554" s="602" t="s">
        <v>498</v>
      </c>
      <c r="Q3554" s="602" t="s">
        <v>498</v>
      </c>
      <c r="R3554" s="602" t="s">
        <v>498</v>
      </c>
      <c r="S3554" s="602" t="s">
        <v>498</v>
      </c>
    </row>
    <row r="3555" spans="1:19" s="602" customFormat="1">
      <c r="A3555" s="602">
        <v>423759</v>
      </c>
      <c r="B3555" s="602" t="s">
        <v>5841</v>
      </c>
      <c r="C3555" s="602" t="s">
        <v>497</v>
      </c>
      <c r="D3555" s="602" t="s">
        <v>499</v>
      </c>
      <c r="E3555" s="602" t="s">
        <v>497</v>
      </c>
      <c r="F3555" s="602" t="s">
        <v>497</v>
      </c>
      <c r="G3555" s="602" t="s">
        <v>497</v>
      </c>
      <c r="H3555" s="602" t="s">
        <v>498</v>
      </c>
      <c r="I3555" s="602" t="s">
        <v>497</v>
      </c>
      <c r="J3555" s="602" t="s">
        <v>499</v>
      </c>
      <c r="K3555" s="602" t="s">
        <v>499</v>
      </c>
      <c r="L3555" s="602" t="s">
        <v>498</v>
      </c>
      <c r="M3555" s="602" t="s">
        <v>499</v>
      </c>
      <c r="N3555" s="602" t="s">
        <v>498</v>
      </c>
      <c r="O3555" s="602" t="s">
        <v>498</v>
      </c>
      <c r="P3555" s="602" t="s">
        <v>498</v>
      </c>
      <c r="Q3555" s="602" t="s">
        <v>498</v>
      </c>
      <c r="R3555" s="602" t="s">
        <v>498</v>
      </c>
      <c r="S3555" s="602" t="s">
        <v>498</v>
      </c>
    </row>
    <row r="3556" spans="1:19" s="602" customFormat="1">
      <c r="A3556" s="602">
        <v>423764</v>
      </c>
      <c r="B3556" s="602" t="s">
        <v>5841</v>
      </c>
      <c r="C3556" s="602" t="s">
        <v>497</v>
      </c>
      <c r="D3556" s="602" t="s">
        <v>499</v>
      </c>
      <c r="E3556" s="602" t="s">
        <v>499</v>
      </c>
      <c r="F3556" s="602" t="s">
        <v>499</v>
      </c>
      <c r="G3556" s="602" t="s">
        <v>499</v>
      </c>
      <c r="H3556" s="602" t="s">
        <v>498</v>
      </c>
      <c r="I3556" s="602" t="s">
        <v>499</v>
      </c>
      <c r="J3556" s="602" t="s">
        <v>499</v>
      </c>
      <c r="K3556" s="602" t="s">
        <v>497</v>
      </c>
      <c r="L3556" s="602" t="s">
        <v>498</v>
      </c>
      <c r="M3556" s="602" t="s">
        <v>497</v>
      </c>
      <c r="N3556" s="602" t="s">
        <v>498</v>
      </c>
      <c r="O3556" s="602" t="s">
        <v>498</v>
      </c>
      <c r="P3556" s="602" t="s">
        <v>498</v>
      </c>
      <c r="Q3556" s="602" t="s">
        <v>498</v>
      </c>
      <c r="R3556" s="602" t="s">
        <v>498</v>
      </c>
      <c r="S3556" s="602" t="s">
        <v>498</v>
      </c>
    </row>
    <row r="3557" spans="1:19" s="602" customFormat="1">
      <c r="A3557" s="602">
        <v>423773</v>
      </c>
      <c r="B3557" s="602" t="s">
        <v>5841</v>
      </c>
      <c r="C3557" s="602" t="s">
        <v>497</v>
      </c>
      <c r="D3557" s="602" t="s">
        <v>499</v>
      </c>
      <c r="E3557" s="602" t="s">
        <v>499</v>
      </c>
      <c r="F3557" s="602" t="s">
        <v>497</v>
      </c>
      <c r="G3557" s="602" t="s">
        <v>499</v>
      </c>
      <c r="H3557" s="602" t="s">
        <v>499</v>
      </c>
      <c r="I3557" s="602" t="s">
        <v>497</v>
      </c>
      <c r="J3557" s="602" t="s">
        <v>499</v>
      </c>
      <c r="K3557" s="602" t="s">
        <v>497</v>
      </c>
      <c r="L3557" s="602" t="s">
        <v>498</v>
      </c>
      <c r="M3557" s="602" t="s">
        <v>497</v>
      </c>
      <c r="N3557" s="602" t="s">
        <v>498</v>
      </c>
      <c r="O3557" s="602" t="s">
        <v>498</v>
      </c>
      <c r="P3557" s="602" t="s">
        <v>498</v>
      </c>
      <c r="Q3557" s="602" t="s">
        <v>498</v>
      </c>
      <c r="R3557" s="602" t="s">
        <v>498</v>
      </c>
      <c r="S3557" s="602" t="s">
        <v>498</v>
      </c>
    </row>
    <row r="3558" spans="1:19" s="602" customFormat="1">
      <c r="A3558" s="602">
        <v>423815</v>
      </c>
      <c r="B3558" s="602" t="s">
        <v>5841</v>
      </c>
      <c r="C3558" s="602" t="s">
        <v>497</v>
      </c>
      <c r="D3558" s="602" t="s">
        <v>499</v>
      </c>
      <c r="E3558" s="602" t="s">
        <v>497</v>
      </c>
      <c r="F3558" s="602" t="s">
        <v>499</v>
      </c>
      <c r="G3558" s="602" t="s">
        <v>497</v>
      </c>
      <c r="H3558" s="602" t="s">
        <v>498</v>
      </c>
      <c r="I3558" s="602" t="s">
        <v>497</v>
      </c>
      <c r="J3558" s="602" t="s">
        <v>497</v>
      </c>
      <c r="K3558" s="602" t="s">
        <v>497</v>
      </c>
      <c r="L3558" s="602" t="s">
        <v>498</v>
      </c>
      <c r="M3558" s="602" t="s">
        <v>499</v>
      </c>
      <c r="N3558" s="602" t="s">
        <v>498</v>
      </c>
      <c r="O3558" s="602" t="s">
        <v>498</v>
      </c>
      <c r="P3558" s="602" t="s">
        <v>498</v>
      </c>
      <c r="Q3558" s="602" t="s">
        <v>498</v>
      </c>
      <c r="R3558" s="602" t="s">
        <v>498</v>
      </c>
      <c r="S3558" s="602" t="s">
        <v>498</v>
      </c>
    </row>
    <row r="3559" spans="1:19" s="602" customFormat="1">
      <c r="A3559" s="602">
        <v>423868</v>
      </c>
      <c r="B3559" s="602" t="s">
        <v>5841</v>
      </c>
      <c r="C3559" s="602" t="s">
        <v>497</v>
      </c>
      <c r="D3559" s="602" t="s">
        <v>499</v>
      </c>
      <c r="E3559" s="602" t="s">
        <v>497</v>
      </c>
      <c r="F3559" s="602" t="s">
        <v>497</v>
      </c>
      <c r="G3559" s="602" t="s">
        <v>497</v>
      </c>
      <c r="H3559" s="602" t="s">
        <v>497</v>
      </c>
      <c r="I3559" s="602" t="s">
        <v>497</v>
      </c>
      <c r="J3559" s="602" t="s">
        <v>499</v>
      </c>
      <c r="K3559" s="602" t="s">
        <v>497</v>
      </c>
      <c r="L3559" s="602" t="s">
        <v>499</v>
      </c>
      <c r="M3559" s="602" t="s">
        <v>499</v>
      </c>
      <c r="N3559" s="602" t="s">
        <v>498</v>
      </c>
      <c r="O3559" s="602" t="s">
        <v>498</v>
      </c>
      <c r="P3559" s="602" t="s">
        <v>498</v>
      </c>
      <c r="Q3559" s="602" t="s">
        <v>498</v>
      </c>
      <c r="R3559" s="602" t="s">
        <v>498</v>
      </c>
      <c r="S3559" s="602" t="s">
        <v>498</v>
      </c>
    </row>
    <row r="3560" spans="1:19" s="602" customFormat="1">
      <c r="A3560" s="602">
        <v>425398</v>
      </c>
      <c r="B3560" s="602" t="s">
        <v>5841</v>
      </c>
      <c r="C3560" s="602" t="s">
        <v>497</v>
      </c>
      <c r="D3560" s="602" t="s">
        <v>499</v>
      </c>
      <c r="E3560" s="602" t="s">
        <v>497</v>
      </c>
      <c r="F3560" s="602" t="s">
        <v>497</v>
      </c>
      <c r="G3560" s="602" t="s">
        <v>499</v>
      </c>
      <c r="H3560" s="602" t="s">
        <v>497</v>
      </c>
      <c r="I3560" s="602" t="s">
        <v>499</v>
      </c>
      <c r="J3560" s="602" t="s">
        <v>499</v>
      </c>
      <c r="K3560" s="602" t="s">
        <v>499</v>
      </c>
      <c r="L3560" s="602" t="s">
        <v>498</v>
      </c>
      <c r="M3560" s="602" t="s">
        <v>499</v>
      </c>
      <c r="N3560" s="602" t="s">
        <v>498</v>
      </c>
      <c r="O3560" s="602" t="s">
        <v>498</v>
      </c>
      <c r="P3560" s="602" t="s">
        <v>498</v>
      </c>
      <c r="Q3560" s="602" t="s">
        <v>498</v>
      </c>
      <c r="R3560" s="602" t="s">
        <v>498</v>
      </c>
      <c r="S3560" s="602" t="s">
        <v>498</v>
      </c>
    </row>
    <row r="3561" spans="1:19" s="602" customFormat="1">
      <c r="A3561" s="602">
        <v>423889</v>
      </c>
      <c r="B3561" s="602" t="s">
        <v>5841</v>
      </c>
      <c r="C3561" s="602" t="s">
        <v>497</v>
      </c>
      <c r="D3561" s="602" t="s">
        <v>499</v>
      </c>
      <c r="E3561" s="602" t="s">
        <v>497</v>
      </c>
      <c r="F3561" s="602" t="s">
        <v>497</v>
      </c>
      <c r="G3561" s="602" t="s">
        <v>499</v>
      </c>
      <c r="H3561" s="602" t="s">
        <v>497</v>
      </c>
      <c r="I3561" s="602" t="s">
        <v>499</v>
      </c>
      <c r="J3561" s="602" t="s">
        <v>499</v>
      </c>
      <c r="K3561" s="602" t="s">
        <v>497</v>
      </c>
      <c r="L3561" s="602" t="s">
        <v>499</v>
      </c>
      <c r="M3561" s="602" t="s">
        <v>499</v>
      </c>
      <c r="N3561" s="602" t="s">
        <v>498</v>
      </c>
      <c r="O3561" s="602" t="s">
        <v>498</v>
      </c>
      <c r="P3561" s="602" t="s">
        <v>498</v>
      </c>
      <c r="Q3561" s="602" t="s">
        <v>498</v>
      </c>
      <c r="R3561" s="602" t="s">
        <v>498</v>
      </c>
      <c r="S3561" s="602" t="s">
        <v>498</v>
      </c>
    </row>
    <row r="3562" spans="1:19" s="602" customFormat="1">
      <c r="A3562" s="602">
        <v>425413</v>
      </c>
      <c r="B3562" s="602" t="s">
        <v>5841</v>
      </c>
      <c r="C3562" s="602" t="s">
        <v>497</v>
      </c>
      <c r="D3562" s="602" t="s">
        <v>499</v>
      </c>
      <c r="E3562" s="602" t="s">
        <v>497</v>
      </c>
      <c r="F3562" s="602" t="s">
        <v>497</v>
      </c>
      <c r="G3562" s="602" t="s">
        <v>499</v>
      </c>
      <c r="H3562" s="602" t="s">
        <v>499</v>
      </c>
      <c r="I3562" s="602" t="s">
        <v>499</v>
      </c>
      <c r="J3562" s="602" t="s">
        <v>499</v>
      </c>
      <c r="K3562" s="602" t="s">
        <v>498</v>
      </c>
      <c r="L3562" s="602" t="s">
        <v>499</v>
      </c>
      <c r="M3562" s="602" t="s">
        <v>499</v>
      </c>
      <c r="N3562" s="602" t="s">
        <v>498</v>
      </c>
      <c r="O3562" s="602" t="s">
        <v>498</v>
      </c>
      <c r="P3562" s="602" t="s">
        <v>498</v>
      </c>
      <c r="Q3562" s="602" t="s">
        <v>498</v>
      </c>
      <c r="R3562" s="602" t="s">
        <v>498</v>
      </c>
      <c r="S3562" s="602" t="s">
        <v>498</v>
      </c>
    </row>
    <row r="3563" spans="1:19" s="602" customFormat="1">
      <c r="A3563" s="602">
        <v>417520</v>
      </c>
      <c r="B3563" s="602" t="s">
        <v>5841</v>
      </c>
      <c r="C3563" s="602" t="s">
        <v>497</v>
      </c>
      <c r="D3563" s="602" t="s">
        <v>499</v>
      </c>
      <c r="E3563" s="602" t="s">
        <v>499</v>
      </c>
      <c r="F3563" s="602" t="s">
        <v>497</v>
      </c>
      <c r="G3563" s="602" t="s">
        <v>497</v>
      </c>
      <c r="H3563" s="602" t="s">
        <v>499</v>
      </c>
      <c r="I3563" s="602" t="s">
        <v>498</v>
      </c>
      <c r="J3563" s="602" t="s">
        <v>499</v>
      </c>
      <c r="K3563" s="602" t="s">
        <v>499</v>
      </c>
      <c r="L3563" s="602" t="s">
        <v>498</v>
      </c>
      <c r="M3563" s="602" t="s">
        <v>499</v>
      </c>
      <c r="N3563" s="602" t="s">
        <v>498</v>
      </c>
      <c r="O3563" s="602" t="s">
        <v>498</v>
      </c>
      <c r="P3563" s="602" t="s">
        <v>498</v>
      </c>
      <c r="Q3563" s="602" t="s">
        <v>498</v>
      </c>
      <c r="R3563" s="602" t="s">
        <v>498</v>
      </c>
      <c r="S3563" s="602" t="s">
        <v>498</v>
      </c>
    </row>
    <row r="3564" spans="1:19" s="602" customFormat="1">
      <c r="A3564" s="602">
        <v>422120</v>
      </c>
      <c r="B3564" s="602" t="s">
        <v>5841</v>
      </c>
      <c r="C3564" s="602" t="s">
        <v>497</v>
      </c>
      <c r="D3564" s="602" t="s">
        <v>499</v>
      </c>
      <c r="E3564" s="602" t="s">
        <v>497</v>
      </c>
      <c r="F3564" s="602" t="s">
        <v>499</v>
      </c>
      <c r="G3564" s="602" t="s">
        <v>497</v>
      </c>
      <c r="H3564" s="602" t="s">
        <v>497</v>
      </c>
      <c r="I3564" s="602" t="s">
        <v>499</v>
      </c>
      <c r="J3564" s="602" t="s">
        <v>497</v>
      </c>
      <c r="K3564" s="602" t="s">
        <v>499</v>
      </c>
      <c r="L3564" s="602" t="s">
        <v>499</v>
      </c>
      <c r="M3564" s="602" t="s">
        <v>497</v>
      </c>
      <c r="N3564" s="602" t="s">
        <v>498</v>
      </c>
      <c r="O3564" s="602" t="s">
        <v>498</v>
      </c>
      <c r="P3564" s="602" t="s">
        <v>498</v>
      </c>
      <c r="Q3564" s="602" t="s">
        <v>498</v>
      </c>
      <c r="R3564" s="602" t="s">
        <v>498</v>
      </c>
      <c r="S3564" s="602" t="s">
        <v>498</v>
      </c>
    </row>
    <row r="3565" spans="1:19" s="602" customFormat="1">
      <c r="A3565" s="602">
        <v>423980</v>
      </c>
      <c r="B3565" s="602" t="s">
        <v>5841</v>
      </c>
      <c r="C3565" s="602" t="s">
        <v>497</v>
      </c>
      <c r="D3565" s="602" t="s">
        <v>499</v>
      </c>
      <c r="E3565" s="602" t="s">
        <v>497</v>
      </c>
      <c r="F3565" s="602" t="s">
        <v>497</v>
      </c>
      <c r="G3565" s="602" t="s">
        <v>497</v>
      </c>
      <c r="H3565" s="602" t="s">
        <v>499</v>
      </c>
      <c r="I3565" s="602" t="s">
        <v>499</v>
      </c>
      <c r="J3565" s="602" t="s">
        <v>499</v>
      </c>
      <c r="K3565" s="602" t="s">
        <v>499</v>
      </c>
      <c r="L3565" s="602" t="s">
        <v>497</v>
      </c>
      <c r="M3565" s="602" t="s">
        <v>497</v>
      </c>
      <c r="N3565" s="602" t="s">
        <v>498</v>
      </c>
      <c r="O3565" s="602" t="s">
        <v>498</v>
      </c>
      <c r="P3565" s="602" t="s">
        <v>498</v>
      </c>
      <c r="Q3565" s="602" t="s">
        <v>498</v>
      </c>
      <c r="R3565" s="602" t="s">
        <v>498</v>
      </c>
      <c r="S3565" s="602" t="s">
        <v>498</v>
      </c>
    </row>
    <row r="3566" spans="1:19" s="602" customFormat="1">
      <c r="A3566" s="602">
        <v>423988</v>
      </c>
      <c r="B3566" s="602" t="s">
        <v>5841</v>
      </c>
      <c r="C3566" s="602" t="s">
        <v>497</v>
      </c>
      <c r="D3566" s="602" t="s">
        <v>499</v>
      </c>
      <c r="E3566" s="602" t="s">
        <v>497</v>
      </c>
      <c r="F3566" s="602" t="s">
        <v>497</v>
      </c>
      <c r="G3566" s="602" t="s">
        <v>497</v>
      </c>
      <c r="H3566" s="602" t="s">
        <v>499</v>
      </c>
      <c r="I3566" s="602" t="s">
        <v>499</v>
      </c>
      <c r="J3566" s="602" t="s">
        <v>499</v>
      </c>
      <c r="K3566" s="602" t="s">
        <v>499</v>
      </c>
      <c r="L3566" s="602" t="s">
        <v>499</v>
      </c>
      <c r="M3566" s="602" t="s">
        <v>499</v>
      </c>
      <c r="N3566" s="602" t="s">
        <v>498</v>
      </c>
      <c r="O3566" s="602" t="s">
        <v>498</v>
      </c>
      <c r="P3566" s="602" t="s">
        <v>498</v>
      </c>
      <c r="Q3566" s="602" t="s">
        <v>498</v>
      </c>
      <c r="R3566" s="602" t="s">
        <v>498</v>
      </c>
      <c r="S3566" s="602" t="s">
        <v>498</v>
      </c>
    </row>
    <row r="3567" spans="1:19" s="602" customFormat="1">
      <c r="A3567" s="602">
        <v>424007</v>
      </c>
      <c r="B3567" s="602" t="s">
        <v>5841</v>
      </c>
      <c r="C3567" s="602" t="s">
        <v>497</v>
      </c>
      <c r="D3567" s="602" t="s">
        <v>499</v>
      </c>
      <c r="E3567" s="602" t="s">
        <v>497</v>
      </c>
      <c r="F3567" s="602" t="s">
        <v>497</v>
      </c>
      <c r="G3567" s="602" t="s">
        <v>497</v>
      </c>
      <c r="H3567" s="602" t="s">
        <v>499</v>
      </c>
      <c r="I3567" s="602" t="s">
        <v>497</v>
      </c>
      <c r="J3567" s="602" t="s">
        <v>497</v>
      </c>
      <c r="K3567" s="602" t="s">
        <v>497</v>
      </c>
      <c r="L3567" s="602" t="s">
        <v>498</v>
      </c>
      <c r="M3567" s="602" t="s">
        <v>497</v>
      </c>
      <c r="N3567" s="602" t="s">
        <v>498</v>
      </c>
      <c r="O3567" s="602" t="s">
        <v>498</v>
      </c>
      <c r="P3567" s="602" t="s">
        <v>498</v>
      </c>
      <c r="Q3567" s="602" t="s">
        <v>498</v>
      </c>
      <c r="R3567" s="602" t="s">
        <v>498</v>
      </c>
      <c r="S3567" s="602" t="s">
        <v>498</v>
      </c>
    </row>
    <row r="3568" spans="1:19" s="602" customFormat="1">
      <c r="A3568" s="602">
        <v>425507</v>
      </c>
      <c r="B3568" s="602" t="s">
        <v>5841</v>
      </c>
      <c r="C3568" s="602" t="s">
        <v>497</v>
      </c>
      <c r="D3568" s="602" t="s">
        <v>499</v>
      </c>
      <c r="E3568" s="602" t="s">
        <v>497</v>
      </c>
      <c r="F3568" s="602" t="s">
        <v>499</v>
      </c>
      <c r="G3568" s="602" t="s">
        <v>498</v>
      </c>
      <c r="H3568" s="602" t="s">
        <v>498</v>
      </c>
      <c r="I3568" s="602" t="s">
        <v>499</v>
      </c>
      <c r="J3568" s="602" t="s">
        <v>499</v>
      </c>
      <c r="K3568" s="602" t="s">
        <v>499</v>
      </c>
      <c r="L3568" s="602" t="s">
        <v>499</v>
      </c>
      <c r="M3568" s="602" t="s">
        <v>498</v>
      </c>
      <c r="N3568" s="602" t="s">
        <v>498</v>
      </c>
      <c r="O3568" s="602" t="s">
        <v>498</v>
      </c>
      <c r="P3568" s="602" t="s">
        <v>498</v>
      </c>
      <c r="Q3568" s="602" t="s">
        <v>498</v>
      </c>
      <c r="R3568" s="602" t="s">
        <v>498</v>
      </c>
      <c r="S3568" s="602" t="s">
        <v>498</v>
      </c>
    </row>
    <row r="3569" spans="1:19" s="602" customFormat="1">
      <c r="A3569" s="602">
        <v>424046</v>
      </c>
      <c r="B3569" s="602" t="s">
        <v>5841</v>
      </c>
      <c r="C3569" s="602" t="s">
        <v>497</v>
      </c>
      <c r="D3569" s="602" t="s">
        <v>499</v>
      </c>
      <c r="E3569" s="602" t="s">
        <v>497</v>
      </c>
      <c r="F3569" s="602" t="s">
        <v>499</v>
      </c>
      <c r="G3569" s="602" t="s">
        <v>497</v>
      </c>
      <c r="H3569" s="602" t="s">
        <v>497</v>
      </c>
      <c r="I3569" s="602" t="s">
        <v>497</v>
      </c>
      <c r="J3569" s="602" t="s">
        <v>499</v>
      </c>
      <c r="K3569" s="602" t="s">
        <v>497</v>
      </c>
      <c r="L3569" s="602" t="s">
        <v>497</v>
      </c>
      <c r="M3569" s="602" t="s">
        <v>497</v>
      </c>
      <c r="N3569" s="602" t="s">
        <v>498</v>
      </c>
      <c r="O3569" s="602" t="s">
        <v>498</v>
      </c>
      <c r="P3569" s="602" t="s">
        <v>498</v>
      </c>
      <c r="Q3569" s="602" t="s">
        <v>498</v>
      </c>
      <c r="R3569" s="602" t="s">
        <v>498</v>
      </c>
      <c r="S3569" s="602" t="s">
        <v>498</v>
      </c>
    </row>
    <row r="3570" spans="1:19" s="602" customFormat="1">
      <c r="A3570" s="602">
        <v>424049</v>
      </c>
      <c r="B3570" s="602" t="s">
        <v>5841</v>
      </c>
      <c r="C3570" s="602" t="s">
        <v>497</v>
      </c>
      <c r="D3570" s="602" t="s">
        <v>499</v>
      </c>
      <c r="E3570" s="602" t="s">
        <v>497</v>
      </c>
      <c r="F3570" s="602" t="s">
        <v>499</v>
      </c>
      <c r="G3570" s="602" t="s">
        <v>499</v>
      </c>
      <c r="H3570" s="602" t="s">
        <v>499</v>
      </c>
      <c r="I3570" s="602" t="s">
        <v>499</v>
      </c>
      <c r="J3570" s="602" t="s">
        <v>499</v>
      </c>
      <c r="K3570" s="602" t="s">
        <v>497</v>
      </c>
      <c r="L3570" s="602" t="s">
        <v>499</v>
      </c>
      <c r="M3570" s="602" t="s">
        <v>497</v>
      </c>
      <c r="N3570" s="602" t="s">
        <v>498</v>
      </c>
      <c r="O3570" s="602" t="s">
        <v>498</v>
      </c>
      <c r="P3570" s="602" t="s">
        <v>498</v>
      </c>
      <c r="Q3570" s="602" t="s">
        <v>498</v>
      </c>
      <c r="R3570" s="602" t="s">
        <v>498</v>
      </c>
      <c r="S3570" s="602" t="s">
        <v>498</v>
      </c>
    </row>
    <row r="3571" spans="1:19" s="602" customFormat="1">
      <c r="A3571" s="602">
        <v>424051</v>
      </c>
      <c r="B3571" s="602" t="s">
        <v>5841</v>
      </c>
      <c r="C3571" s="602" t="s">
        <v>497</v>
      </c>
      <c r="D3571" s="602" t="s">
        <v>499</v>
      </c>
      <c r="E3571" s="602" t="s">
        <v>497</v>
      </c>
      <c r="F3571" s="602" t="s">
        <v>497</v>
      </c>
      <c r="G3571" s="602" t="s">
        <v>499</v>
      </c>
      <c r="H3571" s="602" t="s">
        <v>499</v>
      </c>
      <c r="I3571" s="602" t="s">
        <v>499</v>
      </c>
      <c r="J3571" s="602" t="s">
        <v>497</v>
      </c>
      <c r="K3571" s="602" t="s">
        <v>498</v>
      </c>
      <c r="L3571" s="602" t="s">
        <v>497</v>
      </c>
      <c r="M3571" s="602" t="s">
        <v>499</v>
      </c>
      <c r="N3571" s="602" t="s">
        <v>498</v>
      </c>
      <c r="O3571" s="602" t="s">
        <v>498</v>
      </c>
      <c r="P3571" s="602" t="s">
        <v>498</v>
      </c>
      <c r="Q3571" s="602" t="s">
        <v>498</v>
      </c>
      <c r="R3571" s="602" t="s">
        <v>498</v>
      </c>
      <c r="S3571" s="602" t="s">
        <v>498</v>
      </c>
    </row>
    <row r="3572" spans="1:19" s="602" customFormat="1">
      <c r="A3572" s="602">
        <v>424053</v>
      </c>
      <c r="B3572" s="602" t="s">
        <v>5841</v>
      </c>
      <c r="C3572" s="602" t="s">
        <v>497</v>
      </c>
      <c r="D3572" s="602" t="s">
        <v>499</v>
      </c>
      <c r="E3572" s="602" t="s">
        <v>497</v>
      </c>
      <c r="F3572" s="602" t="s">
        <v>497</v>
      </c>
      <c r="G3572" s="602" t="s">
        <v>497</v>
      </c>
      <c r="H3572" s="602" t="s">
        <v>499</v>
      </c>
      <c r="I3572" s="602" t="s">
        <v>497</v>
      </c>
      <c r="J3572" s="602" t="s">
        <v>497</v>
      </c>
      <c r="K3572" s="602" t="s">
        <v>497</v>
      </c>
      <c r="L3572" s="602" t="s">
        <v>497</v>
      </c>
      <c r="M3572" s="602" t="s">
        <v>499</v>
      </c>
      <c r="N3572" s="602" t="s">
        <v>498</v>
      </c>
      <c r="O3572" s="602" t="s">
        <v>498</v>
      </c>
      <c r="P3572" s="602" t="s">
        <v>498</v>
      </c>
      <c r="Q3572" s="602" t="s">
        <v>498</v>
      </c>
      <c r="R3572" s="602" t="s">
        <v>498</v>
      </c>
      <c r="S3572" s="602" t="s">
        <v>498</v>
      </c>
    </row>
    <row r="3573" spans="1:19" s="602" customFormat="1">
      <c r="A3573" s="602">
        <v>425567</v>
      </c>
      <c r="B3573" s="602" t="s">
        <v>5841</v>
      </c>
      <c r="C3573" s="602" t="s">
        <v>497</v>
      </c>
      <c r="D3573" s="602" t="s">
        <v>499</v>
      </c>
      <c r="E3573" s="602" t="s">
        <v>499</v>
      </c>
      <c r="F3573" s="602" t="s">
        <v>499</v>
      </c>
      <c r="G3573" s="602" t="s">
        <v>499</v>
      </c>
      <c r="H3573" s="602" t="s">
        <v>499</v>
      </c>
      <c r="I3573" s="602" t="s">
        <v>499</v>
      </c>
      <c r="J3573" s="602" t="s">
        <v>499</v>
      </c>
      <c r="K3573" s="602" t="s">
        <v>499</v>
      </c>
      <c r="L3573" s="602" t="s">
        <v>499</v>
      </c>
      <c r="M3573" s="602" t="s">
        <v>498</v>
      </c>
      <c r="N3573" s="602" t="s">
        <v>498</v>
      </c>
      <c r="O3573" s="602" t="s">
        <v>498</v>
      </c>
      <c r="P3573" s="602" t="s">
        <v>498</v>
      </c>
      <c r="Q3573" s="602" t="s">
        <v>498</v>
      </c>
      <c r="R3573" s="602" t="s">
        <v>498</v>
      </c>
      <c r="S3573" s="602" t="s">
        <v>498</v>
      </c>
    </row>
    <row r="3574" spans="1:19" s="602" customFormat="1">
      <c r="A3574" s="602">
        <v>424074</v>
      </c>
      <c r="B3574" s="602" t="s">
        <v>5841</v>
      </c>
      <c r="C3574" s="602" t="s">
        <v>497</v>
      </c>
      <c r="D3574" s="602" t="s">
        <v>499</v>
      </c>
      <c r="E3574" s="602" t="s">
        <v>499</v>
      </c>
      <c r="F3574" s="602" t="s">
        <v>497</v>
      </c>
      <c r="G3574" s="602" t="s">
        <v>499</v>
      </c>
      <c r="H3574" s="602" t="s">
        <v>497</v>
      </c>
      <c r="I3574" s="602" t="s">
        <v>497</v>
      </c>
      <c r="J3574" s="602" t="s">
        <v>497</v>
      </c>
      <c r="K3574" s="602" t="s">
        <v>497</v>
      </c>
      <c r="L3574" s="602" t="s">
        <v>499</v>
      </c>
      <c r="M3574" s="602" t="s">
        <v>497</v>
      </c>
      <c r="N3574" s="602" t="s">
        <v>498</v>
      </c>
      <c r="O3574" s="602" t="s">
        <v>498</v>
      </c>
      <c r="P3574" s="602" t="s">
        <v>498</v>
      </c>
      <c r="Q3574" s="602" t="s">
        <v>498</v>
      </c>
      <c r="R3574" s="602" t="s">
        <v>498</v>
      </c>
      <c r="S3574" s="602" t="s">
        <v>498</v>
      </c>
    </row>
    <row r="3575" spans="1:19" s="602" customFormat="1">
      <c r="A3575" s="602">
        <v>425576</v>
      </c>
      <c r="B3575" s="602" t="s">
        <v>5841</v>
      </c>
      <c r="C3575" s="602" t="s">
        <v>497</v>
      </c>
      <c r="D3575" s="602" t="s">
        <v>499</v>
      </c>
      <c r="E3575" s="602" t="s">
        <v>499</v>
      </c>
      <c r="F3575" s="602" t="s">
        <v>498</v>
      </c>
      <c r="G3575" s="602" t="s">
        <v>499</v>
      </c>
      <c r="H3575" s="602" t="s">
        <v>499</v>
      </c>
      <c r="I3575" s="602" t="s">
        <v>499</v>
      </c>
      <c r="J3575" s="602" t="s">
        <v>499</v>
      </c>
      <c r="K3575" s="602" t="s">
        <v>499</v>
      </c>
      <c r="L3575" s="602" t="s">
        <v>498</v>
      </c>
      <c r="M3575" s="602" t="s">
        <v>498</v>
      </c>
      <c r="N3575" s="602" t="s">
        <v>498</v>
      </c>
      <c r="O3575" s="602" t="s">
        <v>498</v>
      </c>
      <c r="P3575" s="602" t="s">
        <v>498</v>
      </c>
      <c r="Q3575" s="602" t="s">
        <v>498</v>
      </c>
      <c r="R3575" s="602" t="s">
        <v>498</v>
      </c>
      <c r="S3575" s="602" t="s">
        <v>498</v>
      </c>
    </row>
    <row r="3576" spans="1:19" s="602" customFormat="1">
      <c r="A3576" s="602">
        <v>424089</v>
      </c>
      <c r="B3576" s="602" t="s">
        <v>5841</v>
      </c>
      <c r="C3576" s="602" t="s">
        <v>497</v>
      </c>
      <c r="D3576" s="602" t="s">
        <v>499</v>
      </c>
      <c r="E3576" s="602" t="s">
        <v>497</v>
      </c>
      <c r="F3576" s="602" t="s">
        <v>497</v>
      </c>
      <c r="G3576" s="602" t="s">
        <v>499</v>
      </c>
      <c r="H3576" s="602" t="s">
        <v>499</v>
      </c>
      <c r="I3576" s="602" t="s">
        <v>497</v>
      </c>
      <c r="J3576" s="602" t="s">
        <v>499</v>
      </c>
      <c r="K3576" s="602" t="s">
        <v>497</v>
      </c>
      <c r="L3576" s="602" t="s">
        <v>498</v>
      </c>
      <c r="M3576" s="602" t="s">
        <v>497</v>
      </c>
      <c r="N3576" s="602" t="s">
        <v>498</v>
      </c>
      <c r="O3576" s="602" t="s">
        <v>498</v>
      </c>
      <c r="P3576" s="602" t="s">
        <v>498</v>
      </c>
      <c r="Q3576" s="602" t="s">
        <v>498</v>
      </c>
      <c r="R3576" s="602" t="s">
        <v>498</v>
      </c>
      <c r="S3576" s="602" t="s">
        <v>498</v>
      </c>
    </row>
    <row r="3577" spans="1:19" s="602" customFormat="1">
      <c r="A3577" s="602">
        <v>424090</v>
      </c>
      <c r="B3577" s="602" t="s">
        <v>5841</v>
      </c>
      <c r="C3577" s="602" t="s">
        <v>497</v>
      </c>
      <c r="D3577" s="602" t="s">
        <v>499</v>
      </c>
      <c r="E3577" s="602" t="s">
        <v>497</v>
      </c>
      <c r="F3577" s="602" t="s">
        <v>499</v>
      </c>
      <c r="G3577" s="602" t="s">
        <v>499</v>
      </c>
      <c r="H3577" s="602" t="s">
        <v>497</v>
      </c>
      <c r="I3577" s="602" t="s">
        <v>498</v>
      </c>
      <c r="J3577" s="602" t="s">
        <v>499</v>
      </c>
      <c r="K3577" s="602" t="s">
        <v>497</v>
      </c>
      <c r="L3577" s="602" t="s">
        <v>498</v>
      </c>
      <c r="M3577" s="602" t="s">
        <v>497</v>
      </c>
      <c r="N3577" s="602" t="s">
        <v>498</v>
      </c>
      <c r="O3577" s="602" t="s">
        <v>498</v>
      </c>
      <c r="P3577" s="602" t="s">
        <v>498</v>
      </c>
      <c r="Q3577" s="602" t="s">
        <v>498</v>
      </c>
      <c r="R3577" s="602" t="s">
        <v>498</v>
      </c>
      <c r="S3577" s="602" t="s">
        <v>498</v>
      </c>
    </row>
    <row r="3578" spans="1:19" s="602" customFormat="1">
      <c r="A3578" s="602">
        <v>425593</v>
      </c>
      <c r="B3578" s="602" t="s">
        <v>5841</v>
      </c>
      <c r="C3578" s="602" t="s">
        <v>497</v>
      </c>
      <c r="D3578" s="602" t="s">
        <v>499</v>
      </c>
      <c r="E3578" s="602" t="s">
        <v>499</v>
      </c>
      <c r="F3578" s="602" t="s">
        <v>499</v>
      </c>
      <c r="G3578" s="602" t="s">
        <v>499</v>
      </c>
      <c r="H3578" s="602" t="s">
        <v>497</v>
      </c>
      <c r="I3578" s="602" t="s">
        <v>499</v>
      </c>
      <c r="J3578" s="602" t="s">
        <v>499</v>
      </c>
      <c r="K3578" s="602" t="s">
        <v>499</v>
      </c>
      <c r="L3578" s="602" t="s">
        <v>498</v>
      </c>
      <c r="M3578" s="602" t="s">
        <v>499</v>
      </c>
      <c r="N3578" s="602" t="s">
        <v>498</v>
      </c>
      <c r="O3578" s="602" t="s">
        <v>498</v>
      </c>
      <c r="P3578" s="602" t="s">
        <v>498</v>
      </c>
      <c r="Q3578" s="602" t="s">
        <v>498</v>
      </c>
      <c r="R3578" s="602" t="s">
        <v>498</v>
      </c>
      <c r="S3578" s="602" t="s">
        <v>498</v>
      </c>
    </row>
    <row r="3579" spans="1:19" s="602" customFormat="1">
      <c r="A3579" s="602">
        <v>425594</v>
      </c>
      <c r="B3579" s="602" t="s">
        <v>5841</v>
      </c>
      <c r="C3579" s="602" t="s">
        <v>497</v>
      </c>
      <c r="D3579" s="602" t="s">
        <v>499</v>
      </c>
      <c r="E3579" s="602" t="s">
        <v>497</v>
      </c>
      <c r="F3579" s="602" t="s">
        <v>497</v>
      </c>
      <c r="G3579" s="602" t="s">
        <v>499</v>
      </c>
      <c r="H3579" s="602" t="s">
        <v>497</v>
      </c>
      <c r="I3579" s="602" t="s">
        <v>498</v>
      </c>
      <c r="J3579" s="602" t="s">
        <v>498</v>
      </c>
      <c r="K3579" s="602" t="s">
        <v>499</v>
      </c>
      <c r="L3579" s="602" t="s">
        <v>498</v>
      </c>
      <c r="M3579" s="602" t="s">
        <v>499</v>
      </c>
      <c r="N3579" s="602" t="s">
        <v>498</v>
      </c>
      <c r="O3579" s="602" t="s">
        <v>498</v>
      </c>
      <c r="P3579" s="602" t="s">
        <v>498</v>
      </c>
      <c r="Q3579" s="602" t="s">
        <v>498</v>
      </c>
      <c r="R3579" s="602" t="s">
        <v>498</v>
      </c>
      <c r="S3579" s="602" t="s">
        <v>498</v>
      </c>
    </row>
    <row r="3580" spans="1:19" s="602" customFormat="1">
      <c r="A3580" s="602">
        <v>424101</v>
      </c>
      <c r="B3580" s="602" t="s">
        <v>5841</v>
      </c>
      <c r="C3580" s="602" t="s">
        <v>497</v>
      </c>
      <c r="D3580" s="602" t="s">
        <v>499</v>
      </c>
      <c r="E3580" s="602" t="s">
        <v>497</v>
      </c>
      <c r="F3580" s="602" t="s">
        <v>499</v>
      </c>
      <c r="G3580" s="602" t="s">
        <v>497</v>
      </c>
      <c r="H3580" s="602" t="s">
        <v>499</v>
      </c>
      <c r="I3580" s="602" t="s">
        <v>499</v>
      </c>
      <c r="J3580" s="602" t="s">
        <v>499</v>
      </c>
      <c r="K3580" s="602" t="s">
        <v>497</v>
      </c>
      <c r="L3580" s="602" t="s">
        <v>499</v>
      </c>
      <c r="M3580" s="602" t="s">
        <v>497</v>
      </c>
      <c r="N3580" s="602" t="s">
        <v>498</v>
      </c>
      <c r="O3580" s="602" t="s">
        <v>498</v>
      </c>
      <c r="P3580" s="602" t="s">
        <v>498</v>
      </c>
      <c r="Q3580" s="602" t="s">
        <v>498</v>
      </c>
      <c r="R3580" s="602" t="s">
        <v>498</v>
      </c>
      <c r="S3580" s="602" t="s">
        <v>498</v>
      </c>
    </row>
    <row r="3581" spans="1:19" s="602" customFormat="1">
      <c r="A3581" s="602">
        <v>424110</v>
      </c>
      <c r="B3581" s="602" t="s">
        <v>5841</v>
      </c>
      <c r="C3581" s="602" t="s">
        <v>497</v>
      </c>
      <c r="D3581" s="602" t="s">
        <v>499</v>
      </c>
      <c r="E3581" s="602" t="s">
        <v>499</v>
      </c>
      <c r="F3581" s="602" t="s">
        <v>497</v>
      </c>
      <c r="G3581" s="602" t="s">
        <v>499</v>
      </c>
      <c r="H3581" s="602" t="s">
        <v>497</v>
      </c>
      <c r="I3581" s="602" t="s">
        <v>499</v>
      </c>
      <c r="J3581" s="602" t="s">
        <v>499</v>
      </c>
      <c r="K3581" s="602" t="s">
        <v>499</v>
      </c>
      <c r="L3581" s="602" t="s">
        <v>499</v>
      </c>
      <c r="M3581" s="602" t="s">
        <v>499</v>
      </c>
      <c r="N3581" s="602" t="s">
        <v>498</v>
      </c>
      <c r="O3581" s="602" t="s">
        <v>498</v>
      </c>
      <c r="P3581" s="602" t="s">
        <v>498</v>
      </c>
      <c r="Q3581" s="602" t="s">
        <v>498</v>
      </c>
      <c r="R3581" s="602" t="s">
        <v>498</v>
      </c>
      <c r="S3581" s="602" t="s">
        <v>498</v>
      </c>
    </row>
    <row r="3582" spans="1:19" s="602" customFormat="1">
      <c r="A3582" s="602">
        <v>424309</v>
      </c>
      <c r="B3582" s="602" t="s">
        <v>5841</v>
      </c>
      <c r="C3582" s="602" t="s">
        <v>497</v>
      </c>
      <c r="D3582" s="602" t="s">
        <v>499</v>
      </c>
      <c r="E3582" s="602" t="s">
        <v>497</v>
      </c>
      <c r="F3582" s="602" t="s">
        <v>499</v>
      </c>
      <c r="G3582" s="602" t="s">
        <v>499</v>
      </c>
      <c r="H3582" s="602" t="s">
        <v>499</v>
      </c>
      <c r="I3582" s="602" t="s">
        <v>497</v>
      </c>
      <c r="J3582" s="602" t="s">
        <v>497</v>
      </c>
      <c r="K3582" s="602" t="s">
        <v>497</v>
      </c>
      <c r="L3582" s="602" t="s">
        <v>498</v>
      </c>
      <c r="M3582" s="602" t="s">
        <v>499</v>
      </c>
      <c r="N3582" s="602" t="s">
        <v>498</v>
      </c>
      <c r="O3582" s="602" t="s">
        <v>498</v>
      </c>
      <c r="P3582" s="602" t="s">
        <v>498</v>
      </c>
      <c r="Q3582" s="602" t="s">
        <v>498</v>
      </c>
      <c r="R3582" s="602" t="s">
        <v>498</v>
      </c>
      <c r="S3582" s="602" t="s">
        <v>498</v>
      </c>
    </row>
    <row r="3583" spans="1:19" s="602" customFormat="1">
      <c r="A3583" s="602">
        <v>424181</v>
      </c>
      <c r="B3583" s="602" t="s">
        <v>5841</v>
      </c>
      <c r="C3583" s="602" t="s">
        <v>497</v>
      </c>
      <c r="D3583" s="602" t="s">
        <v>499</v>
      </c>
      <c r="E3583" s="602" t="s">
        <v>497</v>
      </c>
      <c r="F3583" s="602" t="s">
        <v>497</v>
      </c>
      <c r="G3583" s="602" t="s">
        <v>499</v>
      </c>
      <c r="H3583" s="602" t="s">
        <v>497</v>
      </c>
      <c r="I3583" s="602" t="s">
        <v>497</v>
      </c>
      <c r="J3583" s="602" t="s">
        <v>497</v>
      </c>
      <c r="K3583" s="602" t="s">
        <v>497</v>
      </c>
      <c r="L3583" s="602" t="s">
        <v>499</v>
      </c>
      <c r="M3583" s="602" t="s">
        <v>497</v>
      </c>
      <c r="N3583" s="602" t="s">
        <v>498</v>
      </c>
      <c r="O3583" s="602" t="s">
        <v>498</v>
      </c>
      <c r="P3583" s="602" t="s">
        <v>498</v>
      </c>
      <c r="Q3583" s="602" t="s">
        <v>498</v>
      </c>
      <c r="R3583" s="602" t="s">
        <v>498</v>
      </c>
      <c r="S3583" s="602" t="s">
        <v>498</v>
      </c>
    </row>
    <row r="3584" spans="1:19" s="602" customFormat="1">
      <c r="A3584" s="602">
        <v>425668</v>
      </c>
      <c r="B3584" s="602" t="s">
        <v>5841</v>
      </c>
      <c r="C3584" s="602" t="s">
        <v>497</v>
      </c>
      <c r="D3584" s="602" t="s">
        <v>499</v>
      </c>
      <c r="E3584" s="602" t="s">
        <v>499</v>
      </c>
      <c r="F3584" s="602" t="s">
        <v>499</v>
      </c>
      <c r="G3584" s="602" t="s">
        <v>499</v>
      </c>
      <c r="H3584" s="602" t="s">
        <v>497</v>
      </c>
      <c r="I3584" s="602" t="s">
        <v>499</v>
      </c>
      <c r="J3584" s="602" t="s">
        <v>499</v>
      </c>
      <c r="K3584" s="602" t="s">
        <v>499</v>
      </c>
      <c r="L3584" s="602" t="s">
        <v>499</v>
      </c>
      <c r="M3584" s="602" t="s">
        <v>499</v>
      </c>
      <c r="N3584" s="602" t="s">
        <v>498</v>
      </c>
      <c r="O3584" s="602" t="s">
        <v>498</v>
      </c>
      <c r="P3584" s="602" t="s">
        <v>498</v>
      </c>
      <c r="Q3584" s="602" t="s">
        <v>498</v>
      </c>
      <c r="R3584" s="602" t="s">
        <v>498</v>
      </c>
      <c r="S3584" s="602" t="s">
        <v>498</v>
      </c>
    </row>
    <row r="3585" spans="1:19" s="602" customFormat="1">
      <c r="A3585" s="602">
        <v>422379</v>
      </c>
      <c r="B3585" s="602" t="s">
        <v>5841</v>
      </c>
      <c r="C3585" s="602" t="s">
        <v>497</v>
      </c>
      <c r="D3585" s="602" t="s">
        <v>499</v>
      </c>
      <c r="E3585" s="602" t="s">
        <v>497</v>
      </c>
      <c r="F3585" s="602" t="s">
        <v>497</v>
      </c>
      <c r="G3585" s="602" t="s">
        <v>497</v>
      </c>
      <c r="H3585" s="602" t="s">
        <v>497</v>
      </c>
      <c r="I3585" s="602" t="s">
        <v>497</v>
      </c>
      <c r="J3585" s="602" t="s">
        <v>497</v>
      </c>
      <c r="K3585" s="602" t="s">
        <v>497</v>
      </c>
      <c r="L3585" s="602" t="s">
        <v>499</v>
      </c>
      <c r="M3585" s="602" t="s">
        <v>497</v>
      </c>
      <c r="N3585" s="602" t="s">
        <v>498</v>
      </c>
      <c r="O3585" s="602" t="s">
        <v>498</v>
      </c>
      <c r="P3585" s="602" t="s">
        <v>498</v>
      </c>
      <c r="Q3585" s="602" t="s">
        <v>498</v>
      </c>
      <c r="R3585" s="602" t="s">
        <v>498</v>
      </c>
      <c r="S3585" s="602" t="s">
        <v>498</v>
      </c>
    </row>
    <row r="3586" spans="1:19" s="602" customFormat="1">
      <c r="A3586" s="602">
        <v>422387</v>
      </c>
      <c r="B3586" s="602" t="s">
        <v>5841</v>
      </c>
      <c r="C3586" s="602" t="s">
        <v>497</v>
      </c>
      <c r="D3586" s="602" t="s">
        <v>499</v>
      </c>
      <c r="E3586" s="602" t="s">
        <v>499</v>
      </c>
      <c r="F3586" s="602" t="s">
        <v>499</v>
      </c>
      <c r="G3586" s="602" t="s">
        <v>497</v>
      </c>
      <c r="H3586" s="602" t="s">
        <v>498</v>
      </c>
      <c r="I3586" s="602" t="s">
        <v>497</v>
      </c>
      <c r="J3586" s="602" t="s">
        <v>499</v>
      </c>
      <c r="K3586" s="602" t="s">
        <v>497</v>
      </c>
      <c r="L3586" s="602" t="s">
        <v>498</v>
      </c>
      <c r="M3586" s="602" t="s">
        <v>499</v>
      </c>
      <c r="N3586" s="602" t="s">
        <v>498</v>
      </c>
      <c r="O3586" s="602" t="s">
        <v>498</v>
      </c>
      <c r="P3586" s="602" t="s">
        <v>498</v>
      </c>
      <c r="Q3586" s="602" t="s">
        <v>498</v>
      </c>
      <c r="R3586" s="602" t="s">
        <v>498</v>
      </c>
      <c r="S3586" s="602" t="s">
        <v>498</v>
      </c>
    </row>
    <row r="3587" spans="1:19" s="602" customFormat="1">
      <c r="A3587" s="602">
        <v>424212</v>
      </c>
      <c r="B3587" s="602" t="s">
        <v>5841</v>
      </c>
      <c r="C3587" s="602" t="s">
        <v>497</v>
      </c>
      <c r="D3587" s="602" t="s">
        <v>499</v>
      </c>
      <c r="E3587" s="602" t="s">
        <v>499</v>
      </c>
      <c r="F3587" s="602" t="s">
        <v>497</v>
      </c>
      <c r="G3587" s="602" t="s">
        <v>499</v>
      </c>
      <c r="H3587" s="602" t="s">
        <v>499</v>
      </c>
      <c r="I3587" s="602" t="s">
        <v>499</v>
      </c>
      <c r="J3587" s="602" t="s">
        <v>497</v>
      </c>
      <c r="K3587" s="602" t="s">
        <v>499</v>
      </c>
      <c r="L3587" s="602" t="s">
        <v>497</v>
      </c>
      <c r="M3587" s="602" t="s">
        <v>499</v>
      </c>
      <c r="N3587" s="602" t="s">
        <v>498</v>
      </c>
      <c r="O3587" s="602" t="s">
        <v>498</v>
      </c>
      <c r="P3587" s="602" t="s">
        <v>498</v>
      </c>
      <c r="Q3587" s="602" t="s">
        <v>498</v>
      </c>
      <c r="R3587" s="602" t="s">
        <v>498</v>
      </c>
      <c r="S3587" s="602" t="s">
        <v>498</v>
      </c>
    </row>
    <row r="3588" spans="1:19" s="602" customFormat="1">
      <c r="A3588" s="602">
        <v>422429</v>
      </c>
      <c r="B3588" s="602" t="s">
        <v>5841</v>
      </c>
      <c r="C3588" s="602" t="s">
        <v>497</v>
      </c>
      <c r="D3588" s="602" t="s">
        <v>499</v>
      </c>
      <c r="E3588" s="602" t="s">
        <v>497</v>
      </c>
      <c r="F3588" s="602" t="s">
        <v>497</v>
      </c>
      <c r="G3588" s="602" t="s">
        <v>497</v>
      </c>
      <c r="H3588" s="602" t="s">
        <v>497</v>
      </c>
      <c r="I3588" s="602" t="s">
        <v>497</v>
      </c>
      <c r="J3588" s="602" t="s">
        <v>497</v>
      </c>
      <c r="K3588" s="602" t="s">
        <v>497</v>
      </c>
      <c r="L3588" s="602" t="s">
        <v>499</v>
      </c>
      <c r="M3588" s="602" t="s">
        <v>497</v>
      </c>
      <c r="N3588" s="602" t="s">
        <v>498</v>
      </c>
      <c r="O3588" s="602" t="s">
        <v>498</v>
      </c>
      <c r="P3588" s="602" t="s">
        <v>498</v>
      </c>
      <c r="Q3588" s="602" t="s">
        <v>498</v>
      </c>
      <c r="R3588" s="602" t="s">
        <v>498</v>
      </c>
      <c r="S3588" s="602" t="s">
        <v>498</v>
      </c>
    </row>
    <row r="3589" spans="1:19" s="602" customFormat="1">
      <c r="A3589" s="602">
        <v>422448</v>
      </c>
      <c r="B3589" s="602" t="s">
        <v>5841</v>
      </c>
      <c r="C3589" s="602" t="s">
        <v>497</v>
      </c>
      <c r="D3589" s="602" t="s">
        <v>499</v>
      </c>
      <c r="E3589" s="602" t="s">
        <v>499</v>
      </c>
      <c r="F3589" s="602" t="s">
        <v>499</v>
      </c>
      <c r="G3589" s="602" t="s">
        <v>499</v>
      </c>
      <c r="H3589" s="602" t="s">
        <v>499</v>
      </c>
      <c r="I3589" s="602" t="s">
        <v>499</v>
      </c>
      <c r="J3589" s="602" t="s">
        <v>499</v>
      </c>
      <c r="K3589" s="602" t="s">
        <v>497</v>
      </c>
      <c r="L3589" s="602" t="s">
        <v>498</v>
      </c>
      <c r="M3589" s="602" t="s">
        <v>499</v>
      </c>
      <c r="N3589" s="602" t="s">
        <v>498</v>
      </c>
      <c r="O3589" s="602" t="s">
        <v>498</v>
      </c>
      <c r="P3589" s="602" t="s">
        <v>498</v>
      </c>
      <c r="Q3589" s="602" t="s">
        <v>498</v>
      </c>
      <c r="R3589" s="602" t="s">
        <v>498</v>
      </c>
      <c r="S3589" s="602" t="s">
        <v>498</v>
      </c>
    </row>
    <row r="3590" spans="1:19" s="602" customFormat="1">
      <c r="A3590" s="602">
        <v>425740</v>
      </c>
      <c r="B3590" s="602" t="s">
        <v>5841</v>
      </c>
      <c r="C3590" s="602" t="s">
        <v>497</v>
      </c>
      <c r="D3590" s="602" t="s">
        <v>499</v>
      </c>
      <c r="E3590" s="602" t="s">
        <v>499</v>
      </c>
      <c r="F3590" s="602" t="s">
        <v>499</v>
      </c>
      <c r="G3590" s="602" t="s">
        <v>499</v>
      </c>
      <c r="H3590" s="602" t="s">
        <v>499</v>
      </c>
      <c r="I3590" s="602" t="s">
        <v>498</v>
      </c>
      <c r="J3590" s="602" t="s">
        <v>499</v>
      </c>
      <c r="K3590" s="602" t="s">
        <v>499</v>
      </c>
      <c r="L3590" s="602" t="s">
        <v>498</v>
      </c>
      <c r="M3590" s="602" t="s">
        <v>499</v>
      </c>
      <c r="N3590" s="602" t="s">
        <v>498</v>
      </c>
      <c r="O3590" s="602" t="s">
        <v>498</v>
      </c>
      <c r="P3590" s="602" t="s">
        <v>498</v>
      </c>
      <c r="Q3590" s="602" t="s">
        <v>498</v>
      </c>
      <c r="R3590" s="602" t="s">
        <v>498</v>
      </c>
      <c r="S3590" s="602" t="s">
        <v>498</v>
      </c>
    </row>
    <row r="3591" spans="1:19" s="602" customFormat="1">
      <c r="A3591" s="602">
        <v>424286</v>
      </c>
      <c r="B3591" s="602" t="s">
        <v>5841</v>
      </c>
      <c r="C3591" s="602" t="s">
        <v>497</v>
      </c>
      <c r="D3591" s="602" t="s">
        <v>499</v>
      </c>
      <c r="E3591" s="602" t="s">
        <v>497</v>
      </c>
      <c r="F3591" s="602" t="s">
        <v>497</v>
      </c>
      <c r="G3591" s="602" t="s">
        <v>497</v>
      </c>
      <c r="H3591" s="602" t="s">
        <v>497</v>
      </c>
      <c r="I3591" s="602" t="s">
        <v>497</v>
      </c>
      <c r="J3591" s="602" t="s">
        <v>497</v>
      </c>
      <c r="K3591" s="602" t="s">
        <v>497</v>
      </c>
      <c r="L3591" s="602" t="s">
        <v>499</v>
      </c>
      <c r="M3591" s="602" t="s">
        <v>497</v>
      </c>
      <c r="N3591" s="602" t="s">
        <v>498</v>
      </c>
      <c r="O3591" s="602" t="s">
        <v>498</v>
      </c>
      <c r="P3591" s="602" t="s">
        <v>498</v>
      </c>
      <c r="Q3591" s="602" t="s">
        <v>498</v>
      </c>
      <c r="R3591" s="602" t="s">
        <v>498</v>
      </c>
      <c r="S3591" s="602" t="s">
        <v>498</v>
      </c>
    </row>
    <row r="3592" spans="1:19" s="602" customFormat="1">
      <c r="A3592" s="602">
        <v>424292</v>
      </c>
      <c r="B3592" s="602" t="s">
        <v>5841</v>
      </c>
      <c r="C3592" s="602" t="s">
        <v>497</v>
      </c>
      <c r="D3592" s="602" t="s">
        <v>499</v>
      </c>
      <c r="E3592" s="602" t="s">
        <v>497</v>
      </c>
      <c r="F3592" s="602" t="s">
        <v>499</v>
      </c>
      <c r="G3592" s="602" t="s">
        <v>499</v>
      </c>
      <c r="H3592" s="602" t="s">
        <v>499</v>
      </c>
      <c r="I3592" s="602" t="s">
        <v>499</v>
      </c>
      <c r="J3592" s="602" t="s">
        <v>499</v>
      </c>
      <c r="K3592" s="602" t="s">
        <v>499</v>
      </c>
      <c r="L3592" s="602" t="s">
        <v>498</v>
      </c>
      <c r="M3592" s="602" t="s">
        <v>499</v>
      </c>
      <c r="N3592" s="602" t="s">
        <v>498</v>
      </c>
      <c r="O3592" s="602" t="s">
        <v>498</v>
      </c>
      <c r="P3592" s="602" t="s">
        <v>498</v>
      </c>
      <c r="Q3592" s="602" t="s">
        <v>498</v>
      </c>
      <c r="R3592" s="602" t="s">
        <v>498</v>
      </c>
      <c r="S3592" s="602" t="s">
        <v>498</v>
      </c>
    </row>
    <row r="3593" spans="1:19" s="602" customFormat="1">
      <c r="A3593" s="602">
        <v>422506</v>
      </c>
      <c r="B3593" s="602" t="s">
        <v>5841</v>
      </c>
      <c r="C3593" s="602" t="s">
        <v>497</v>
      </c>
      <c r="D3593" s="602" t="s">
        <v>497</v>
      </c>
      <c r="E3593" s="602" t="s">
        <v>497</v>
      </c>
      <c r="F3593" s="602" t="s">
        <v>499</v>
      </c>
      <c r="G3593" s="602" t="s">
        <v>497</v>
      </c>
      <c r="H3593" s="602" t="s">
        <v>499</v>
      </c>
      <c r="I3593" s="602" t="s">
        <v>497</v>
      </c>
      <c r="J3593" s="602" t="s">
        <v>497</v>
      </c>
      <c r="K3593" s="602" t="s">
        <v>497</v>
      </c>
      <c r="L3593" s="602" t="s">
        <v>499</v>
      </c>
      <c r="M3593" s="602" t="s">
        <v>499</v>
      </c>
      <c r="N3593" s="602" t="s">
        <v>498</v>
      </c>
      <c r="O3593" s="602" t="s">
        <v>498</v>
      </c>
      <c r="P3593" s="602" t="s">
        <v>498</v>
      </c>
      <c r="Q3593" s="602" t="s">
        <v>498</v>
      </c>
      <c r="R3593" s="602" t="s">
        <v>498</v>
      </c>
      <c r="S3593" s="602" t="s">
        <v>498</v>
      </c>
    </row>
    <row r="3594" spans="1:19" s="602" customFormat="1">
      <c r="A3594" s="602">
        <v>422514</v>
      </c>
      <c r="B3594" s="602" t="s">
        <v>5841</v>
      </c>
      <c r="C3594" s="602" t="s">
        <v>497</v>
      </c>
      <c r="D3594" s="602" t="s">
        <v>497</v>
      </c>
      <c r="E3594" s="602" t="s">
        <v>497</v>
      </c>
      <c r="F3594" s="602" t="s">
        <v>499</v>
      </c>
      <c r="G3594" s="602" t="s">
        <v>499</v>
      </c>
      <c r="H3594" s="602" t="s">
        <v>499</v>
      </c>
      <c r="I3594" s="602" t="s">
        <v>497</v>
      </c>
      <c r="J3594" s="602" t="s">
        <v>499</v>
      </c>
      <c r="K3594" s="602" t="s">
        <v>497</v>
      </c>
      <c r="L3594" s="602" t="s">
        <v>497</v>
      </c>
      <c r="M3594" s="602" t="s">
        <v>499</v>
      </c>
      <c r="N3594" s="602" t="s">
        <v>498</v>
      </c>
      <c r="O3594" s="602" t="s">
        <v>498</v>
      </c>
      <c r="P3594" s="602" t="s">
        <v>498</v>
      </c>
      <c r="Q3594" s="602" t="s">
        <v>498</v>
      </c>
      <c r="R3594" s="602" t="s">
        <v>498</v>
      </c>
      <c r="S3594" s="602" t="s">
        <v>498</v>
      </c>
    </row>
    <row r="3595" spans="1:19" s="602" customFormat="1">
      <c r="A3595" s="602">
        <v>422526</v>
      </c>
      <c r="B3595" s="602" t="s">
        <v>5841</v>
      </c>
      <c r="C3595" s="602" t="s">
        <v>497</v>
      </c>
      <c r="D3595" s="602" t="s">
        <v>497</v>
      </c>
      <c r="E3595" s="602" t="s">
        <v>497</v>
      </c>
      <c r="F3595" s="602" t="s">
        <v>499</v>
      </c>
      <c r="G3595" s="602" t="s">
        <v>497</v>
      </c>
      <c r="H3595" s="602" t="s">
        <v>497</v>
      </c>
      <c r="I3595" s="602" t="s">
        <v>499</v>
      </c>
      <c r="J3595" s="602" t="s">
        <v>499</v>
      </c>
      <c r="K3595" s="602" t="s">
        <v>498</v>
      </c>
      <c r="L3595" s="602" t="s">
        <v>498</v>
      </c>
      <c r="M3595" s="602" t="s">
        <v>499</v>
      </c>
      <c r="N3595" s="602" t="s">
        <v>498</v>
      </c>
      <c r="O3595" s="602" t="s">
        <v>498</v>
      </c>
      <c r="P3595" s="602" t="s">
        <v>498</v>
      </c>
      <c r="Q3595" s="602" t="s">
        <v>498</v>
      </c>
      <c r="R3595" s="602" t="s">
        <v>498</v>
      </c>
      <c r="S3595" s="602" t="s">
        <v>498</v>
      </c>
    </row>
    <row r="3596" spans="1:19" s="602" customFormat="1">
      <c r="A3596" s="602">
        <v>424399</v>
      </c>
      <c r="B3596" s="602" t="s">
        <v>5841</v>
      </c>
      <c r="C3596" s="602" t="s">
        <v>497</v>
      </c>
      <c r="D3596" s="602" t="s">
        <v>497</v>
      </c>
      <c r="E3596" s="602" t="s">
        <v>497</v>
      </c>
      <c r="F3596" s="602" t="s">
        <v>497</v>
      </c>
      <c r="G3596" s="602" t="s">
        <v>497</v>
      </c>
      <c r="H3596" s="602" t="s">
        <v>499</v>
      </c>
      <c r="I3596" s="602" t="s">
        <v>498</v>
      </c>
      <c r="J3596" s="602" t="s">
        <v>499</v>
      </c>
      <c r="K3596" s="602" t="s">
        <v>499</v>
      </c>
      <c r="L3596" s="602" t="s">
        <v>498</v>
      </c>
      <c r="M3596" s="602" t="s">
        <v>499</v>
      </c>
      <c r="N3596" s="602" t="s">
        <v>498</v>
      </c>
      <c r="O3596" s="602" t="s">
        <v>498</v>
      </c>
      <c r="P3596" s="602" t="s">
        <v>498</v>
      </c>
      <c r="Q3596" s="602" t="s">
        <v>498</v>
      </c>
      <c r="R3596" s="602" t="s">
        <v>498</v>
      </c>
      <c r="S3596" s="602" t="s">
        <v>498</v>
      </c>
    </row>
    <row r="3597" spans="1:19" s="602" customFormat="1">
      <c r="A3597" s="602">
        <v>422537</v>
      </c>
      <c r="B3597" s="602" t="s">
        <v>5841</v>
      </c>
      <c r="C3597" s="602" t="s">
        <v>497</v>
      </c>
      <c r="D3597" s="602" t="s">
        <v>497</v>
      </c>
      <c r="E3597" s="602" t="s">
        <v>498</v>
      </c>
      <c r="F3597" s="602" t="s">
        <v>499</v>
      </c>
      <c r="G3597" s="602" t="s">
        <v>497</v>
      </c>
      <c r="H3597" s="602" t="s">
        <v>499</v>
      </c>
      <c r="I3597" s="602" t="s">
        <v>497</v>
      </c>
      <c r="J3597" s="602" t="s">
        <v>497</v>
      </c>
      <c r="K3597" s="602" t="s">
        <v>499</v>
      </c>
      <c r="L3597" s="602" t="s">
        <v>499</v>
      </c>
      <c r="M3597" s="602" t="s">
        <v>497</v>
      </c>
      <c r="N3597" s="602" t="s">
        <v>498</v>
      </c>
      <c r="O3597" s="602" t="s">
        <v>498</v>
      </c>
      <c r="P3597" s="602" t="s">
        <v>498</v>
      </c>
      <c r="Q3597" s="602" t="s">
        <v>498</v>
      </c>
      <c r="R3597" s="602" t="s">
        <v>498</v>
      </c>
      <c r="S3597" s="602" t="s">
        <v>498</v>
      </c>
    </row>
    <row r="3598" spans="1:19" s="602" customFormat="1">
      <c r="A3598" s="602">
        <v>422538</v>
      </c>
      <c r="B3598" s="602" t="s">
        <v>5841</v>
      </c>
      <c r="C3598" s="602" t="s">
        <v>497</v>
      </c>
      <c r="D3598" s="602" t="s">
        <v>497</v>
      </c>
      <c r="E3598" s="602" t="s">
        <v>497</v>
      </c>
      <c r="F3598" s="602" t="s">
        <v>499</v>
      </c>
      <c r="G3598" s="602" t="s">
        <v>497</v>
      </c>
      <c r="H3598" s="602" t="s">
        <v>497</v>
      </c>
      <c r="I3598" s="602" t="s">
        <v>497</v>
      </c>
      <c r="J3598" s="602" t="s">
        <v>497</v>
      </c>
      <c r="K3598" s="602" t="s">
        <v>497</v>
      </c>
      <c r="L3598" s="602" t="s">
        <v>499</v>
      </c>
      <c r="M3598" s="602" t="s">
        <v>499</v>
      </c>
      <c r="N3598" s="602" t="s">
        <v>498</v>
      </c>
      <c r="O3598" s="602" t="s">
        <v>498</v>
      </c>
      <c r="P3598" s="602" t="s">
        <v>498</v>
      </c>
      <c r="Q3598" s="602" t="s">
        <v>498</v>
      </c>
      <c r="R3598" s="602" t="s">
        <v>498</v>
      </c>
      <c r="S3598" s="602" t="s">
        <v>498</v>
      </c>
    </row>
    <row r="3599" spans="1:19" s="602" customFormat="1">
      <c r="A3599" s="602">
        <v>422549</v>
      </c>
      <c r="B3599" s="602" t="s">
        <v>5841</v>
      </c>
      <c r="C3599" s="602" t="s">
        <v>497</v>
      </c>
      <c r="D3599" s="602" t="s">
        <v>497</v>
      </c>
      <c r="E3599" s="602" t="s">
        <v>497</v>
      </c>
      <c r="F3599" s="602" t="s">
        <v>499</v>
      </c>
      <c r="G3599" s="602" t="s">
        <v>499</v>
      </c>
      <c r="H3599" s="602" t="s">
        <v>499</v>
      </c>
      <c r="I3599" s="602" t="s">
        <v>497</v>
      </c>
      <c r="J3599" s="602" t="s">
        <v>498</v>
      </c>
      <c r="K3599" s="602" t="s">
        <v>499</v>
      </c>
      <c r="L3599" s="602" t="s">
        <v>498</v>
      </c>
      <c r="M3599" s="602" t="s">
        <v>498</v>
      </c>
      <c r="N3599" s="602" t="s">
        <v>498</v>
      </c>
      <c r="O3599" s="602" t="s">
        <v>498</v>
      </c>
      <c r="P3599" s="602" t="s">
        <v>498</v>
      </c>
      <c r="Q3599" s="602" t="s">
        <v>498</v>
      </c>
      <c r="R3599" s="602" t="s">
        <v>498</v>
      </c>
      <c r="S3599" s="602" t="s">
        <v>498</v>
      </c>
    </row>
    <row r="3600" spans="1:19" s="602" customFormat="1">
      <c r="A3600" s="602">
        <v>420608</v>
      </c>
      <c r="B3600" s="602" t="s">
        <v>5841</v>
      </c>
      <c r="C3600" s="602" t="s">
        <v>497</v>
      </c>
      <c r="D3600" s="602" t="s">
        <v>497</v>
      </c>
      <c r="E3600" s="602" t="s">
        <v>499</v>
      </c>
      <c r="F3600" s="602" t="s">
        <v>497</v>
      </c>
      <c r="G3600" s="602" t="s">
        <v>499</v>
      </c>
      <c r="H3600" s="602" t="s">
        <v>499</v>
      </c>
      <c r="I3600" s="602" t="s">
        <v>499</v>
      </c>
      <c r="J3600" s="602" t="s">
        <v>498</v>
      </c>
      <c r="K3600" s="602" t="s">
        <v>497</v>
      </c>
      <c r="L3600" s="602" t="s">
        <v>499</v>
      </c>
      <c r="M3600" s="602" t="s">
        <v>499</v>
      </c>
      <c r="N3600" s="602" t="s">
        <v>498</v>
      </c>
      <c r="O3600" s="602" t="s">
        <v>498</v>
      </c>
      <c r="P3600" s="602" t="s">
        <v>498</v>
      </c>
      <c r="Q3600" s="602" t="s">
        <v>498</v>
      </c>
      <c r="R3600" s="602" t="s">
        <v>498</v>
      </c>
      <c r="S3600" s="602" t="s">
        <v>498</v>
      </c>
    </row>
    <row r="3601" spans="1:19" s="602" customFormat="1">
      <c r="A3601" s="602">
        <v>422575</v>
      </c>
      <c r="B3601" s="602" t="s">
        <v>5841</v>
      </c>
      <c r="C3601" s="602" t="s">
        <v>497</v>
      </c>
      <c r="D3601" s="602" t="s">
        <v>497</v>
      </c>
      <c r="E3601" s="602" t="s">
        <v>497</v>
      </c>
      <c r="F3601" s="602" t="s">
        <v>499</v>
      </c>
      <c r="G3601" s="602" t="s">
        <v>499</v>
      </c>
      <c r="H3601" s="602" t="s">
        <v>498</v>
      </c>
      <c r="I3601" s="602" t="s">
        <v>499</v>
      </c>
      <c r="J3601" s="602" t="s">
        <v>499</v>
      </c>
      <c r="K3601" s="602" t="s">
        <v>499</v>
      </c>
      <c r="L3601" s="602" t="s">
        <v>498</v>
      </c>
      <c r="M3601" s="602" t="s">
        <v>497</v>
      </c>
      <c r="N3601" s="602" t="s">
        <v>498</v>
      </c>
      <c r="O3601" s="602" t="s">
        <v>498</v>
      </c>
      <c r="P3601" s="602" t="s">
        <v>498</v>
      </c>
      <c r="Q3601" s="602" t="s">
        <v>498</v>
      </c>
      <c r="R3601" s="602" t="s">
        <v>498</v>
      </c>
      <c r="S3601" s="602" t="s">
        <v>498</v>
      </c>
    </row>
    <row r="3602" spans="1:19" s="602" customFormat="1">
      <c r="A3602" s="602">
        <v>422583</v>
      </c>
      <c r="B3602" s="602" t="s">
        <v>5841</v>
      </c>
      <c r="C3602" s="602" t="s">
        <v>497</v>
      </c>
      <c r="D3602" s="602" t="s">
        <v>497</v>
      </c>
      <c r="E3602" s="602" t="s">
        <v>497</v>
      </c>
      <c r="F3602" s="602" t="s">
        <v>499</v>
      </c>
      <c r="G3602" s="602" t="s">
        <v>499</v>
      </c>
      <c r="H3602" s="602" t="s">
        <v>497</v>
      </c>
      <c r="I3602" s="602" t="s">
        <v>498</v>
      </c>
      <c r="J3602" s="602" t="s">
        <v>498</v>
      </c>
      <c r="K3602" s="602" t="s">
        <v>497</v>
      </c>
      <c r="L3602" s="602" t="s">
        <v>498</v>
      </c>
      <c r="M3602" s="602" t="s">
        <v>497</v>
      </c>
      <c r="N3602" s="602" t="s">
        <v>498</v>
      </c>
      <c r="O3602" s="602" t="s">
        <v>498</v>
      </c>
      <c r="P3602" s="602" t="s">
        <v>498</v>
      </c>
      <c r="Q3602" s="602" t="s">
        <v>498</v>
      </c>
      <c r="R3602" s="602" t="s">
        <v>498</v>
      </c>
      <c r="S3602" s="602" t="s">
        <v>498</v>
      </c>
    </row>
    <row r="3603" spans="1:19" s="602" customFormat="1">
      <c r="A3603" s="602">
        <v>420632</v>
      </c>
      <c r="B3603" s="602" t="s">
        <v>5841</v>
      </c>
      <c r="C3603" s="602" t="s">
        <v>497</v>
      </c>
      <c r="D3603" s="602" t="s">
        <v>497</v>
      </c>
      <c r="E3603" s="602" t="s">
        <v>499</v>
      </c>
      <c r="F3603" s="602" t="s">
        <v>499</v>
      </c>
      <c r="G3603" s="602" t="s">
        <v>497</v>
      </c>
      <c r="H3603" s="602" t="s">
        <v>497</v>
      </c>
      <c r="I3603" s="602" t="s">
        <v>498</v>
      </c>
      <c r="J3603" s="602" t="s">
        <v>497</v>
      </c>
      <c r="K3603" s="602" t="s">
        <v>499</v>
      </c>
      <c r="L3603" s="602" t="s">
        <v>499</v>
      </c>
      <c r="M3603" s="602" t="s">
        <v>497</v>
      </c>
      <c r="N3603" s="602" t="s">
        <v>498</v>
      </c>
      <c r="O3603" s="602" t="s">
        <v>498</v>
      </c>
      <c r="P3603" s="602" t="s">
        <v>498</v>
      </c>
      <c r="Q3603" s="602" t="s">
        <v>498</v>
      </c>
      <c r="R3603" s="602" t="s">
        <v>498</v>
      </c>
      <c r="S3603" s="602" t="s">
        <v>498</v>
      </c>
    </row>
    <row r="3604" spans="1:19" s="602" customFormat="1">
      <c r="A3604" s="602">
        <v>422605</v>
      </c>
      <c r="B3604" s="602" t="s">
        <v>5841</v>
      </c>
      <c r="C3604" s="602" t="s">
        <v>497</v>
      </c>
      <c r="D3604" s="602" t="s">
        <v>497</v>
      </c>
      <c r="E3604" s="602" t="s">
        <v>499</v>
      </c>
      <c r="F3604" s="602" t="s">
        <v>497</v>
      </c>
      <c r="G3604" s="602" t="s">
        <v>497</v>
      </c>
      <c r="H3604" s="602" t="s">
        <v>497</v>
      </c>
      <c r="I3604" s="602" t="s">
        <v>499</v>
      </c>
      <c r="J3604" s="602" t="s">
        <v>499</v>
      </c>
      <c r="K3604" s="602" t="s">
        <v>497</v>
      </c>
      <c r="L3604" s="602" t="s">
        <v>498</v>
      </c>
      <c r="M3604" s="602" t="s">
        <v>499</v>
      </c>
      <c r="N3604" s="602" t="s">
        <v>498</v>
      </c>
      <c r="O3604" s="602" t="s">
        <v>498</v>
      </c>
      <c r="P3604" s="602" t="s">
        <v>498</v>
      </c>
      <c r="Q3604" s="602" t="s">
        <v>498</v>
      </c>
      <c r="R3604" s="602" t="s">
        <v>498</v>
      </c>
      <c r="S3604" s="602" t="s">
        <v>498</v>
      </c>
    </row>
    <row r="3605" spans="1:19" s="602" customFormat="1">
      <c r="A3605" s="602">
        <v>420648</v>
      </c>
      <c r="B3605" s="602" t="s">
        <v>5841</v>
      </c>
      <c r="C3605" s="602" t="s">
        <v>497</v>
      </c>
      <c r="D3605" s="602" t="s">
        <v>497</v>
      </c>
      <c r="E3605" s="602" t="s">
        <v>499</v>
      </c>
      <c r="F3605" s="602" t="s">
        <v>497</v>
      </c>
      <c r="G3605" s="602" t="s">
        <v>497</v>
      </c>
      <c r="H3605" s="602" t="s">
        <v>499</v>
      </c>
      <c r="I3605" s="602" t="s">
        <v>498</v>
      </c>
      <c r="J3605" s="602" t="s">
        <v>499</v>
      </c>
      <c r="K3605" s="602" t="s">
        <v>497</v>
      </c>
      <c r="L3605" s="602" t="s">
        <v>498</v>
      </c>
      <c r="M3605" s="602" t="s">
        <v>497</v>
      </c>
      <c r="N3605" s="602" t="s">
        <v>498</v>
      </c>
      <c r="O3605" s="602" t="s">
        <v>498</v>
      </c>
      <c r="P3605" s="602" t="s">
        <v>498</v>
      </c>
      <c r="Q3605" s="602" t="s">
        <v>498</v>
      </c>
      <c r="R3605" s="602" t="s">
        <v>498</v>
      </c>
      <c r="S3605" s="602" t="s">
        <v>498</v>
      </c>
    </row>
    <row r="3606" spans="1:19" s="602" customFormat="1">
      <c r="A3606" s="602">
        <v>422611</v>
      </c>
      <c r="B3606" s="602" t="s">
        <v>5841</v>
      </c>
      <c r="C3606" s="602" t="s">
        <v>497</v>
      </c>
      <c r="D3606" s="602" t="s">
        <v>497</v>
      </c>
      <c r="E3606" s="602" t="s">
        <v>497</v>
      </c>
      <c r="F3606" s="602" t="s">
        <v>497</v>
      </c>
      <c r="G3606" s="602" t="s">
        <v>497</v>
      </c>
      <c r="H3606" s="602" t="s">
        <v>499</v>
      </c>
      <c r="I3606" s="602" t="s">
        <v>497</v>
      </c>
      <c r="J3606" s="602" t="s">
        <v>499</v>
      </c>
      <c r="K3606" s="602" t="s">
        <v>497</v>
      </c>
      <c r="L3606" s="602" t="s">
        <v>498</v>
      </c>
      <c r="M3606" s="602" t="s">
        <v>499</v>
      </c>
      <c r="N3606" s="602" t="s">
        <v>498</v>
      </c>
      <c r="O3606" s="602" t="s">
        <v>498</v>
      </c>
      <c r="P3606" s="602" t="s">
        <v>498</v>
      </c>
      <c r="Q3606" s="602" t="s">
        <v>498</v>
      </c>
      <c r="R3606" s="602" t="s">
        <v>498</v>
      </c>
      <c r="S3606" s="602" t="s">
        <v>498</v>
      </c>
    </row>
    <row r="3607" spans="1:19" s="602" customFormat="1">
      <c r="A3607" s="602">
        <v>420670</v>
      </c>
      <c r="B3607" s="602" t="s">
        <v>5841</v>
      </c>
      <c r="C3607" s="602" t="s">
        <v>497</v>
      </c>
      <c r="D3607" s="602" t="s">
        <v>497</v>
      </c>
      <c r="E3607" s="602" t="s">
        <v>497</v>
      </c>
      <c r="F3607" s="602" t="s">
        <v>497</v>
      </c>
      <c r="G3607" s="602" t="s">
        <v>497</v>
      </c>
      <c r="H3607" s="602" t="s">
        <v>497</v>
      </c>
      <c r="I3607" s="602" t="s">
        <v>498</v>
      </c>
      <c r="J3607" s="602" t="s">
        <v>499</v>
      </c>
      <c r="K3607" s="602" t="s">
        <v>497</v>
      </c>
      <c r="L3607" s="602" t="s">
        <v>498</v>
      </c>
      <c r="M3607" s="602" t="s">
        <v>499</v>
      </c>
      <c r="N3607" s="602" t="s">
        <v>498</v>
      </c>
      <c r="O3607" s="602" t="s">
        <v>498</v>
      </c>
      <c r="P3607" s="602" t="s">
        <v>498</v>
      </c>
      <c r="Q3607" s="602" t="s">
        <v>498</v>
      </c>
      <c r="R3607" s="602" t="s">
        <v>498</v>
      </c>
      <c r="S3607" s="602" t="s">
        <v>498</v>
      </c>
    </row>
    <row r="3608" spans="1:19" s="602" customFormat="1">
      <c r="A3608" s="602">
        <v>422644</v>
      </c>
      <c r="B3608" s="602" t="s">
        <v>5841</v>
      </c>
      <c r="C3608" s="602" t="s">
        <v>497</v>
      </c>
      <c r="D3608" s="602" t="s">
        <v>497</v>
      </c>
      <c r="E3608" s="602" t="s">
        <v>499</v>
      </c>
      <c r="F3608" s="602" t="s">
        <v>499</v>
      </c>
      <c r="G3608" s="602" t="s">
        <v>499</v>
      </c>
      <c r="H3608" s="602" t="s">
        <v>497</v>
      </c>
      <c r="I3608" s="602" t="s">
        <v>498</v>
      </c>
      <c r="J3608" s="602" t="s">
        <v>499</v>
      </c>
      <c r="K3608" s="602" t="s">
        <v>499</v>
      </c>
      <c r="L3608" s="602" t="s">
        <v>499</v>
      </c>
      <c r="M3608" s="602" t="s">
        <v>499</v>
      </c>
      <c r="N3608" s="602" t="s">
        <v>498</v>
      </c>
      <c r="O3608" s="602" t="s">
        <v>498</v>
      </c>
      <c r="P3608" s="602" t="s">
        <v>498</v>
      </c>
      <c r="Q3608" s="602" t="s">
        <v>498</v>
      </c>
      <c r="R3608" s="602" t="s">
        <v>498</v>
      </c>
      <c r="S3608" s="602" t="s">
        <v>498</v>
      </c>
    </row>
    <row r="3609" spans="1:19" s="602" customFormat="1">
      <c r="A3609" s="602">
        <v>420684</v>
      </c>
      <c r="B3609" s="602" t="s">
        <v>5841</v>
      </c>
      <c r="C3609" s="602" t="s">
        <v>497</v>
      </c>
      <c r="D3609" s="602" t="s">
        <v>497</v>
      </c>
      <c r="E3609" s="602" t="s">
        <v>497</v>
      </c>
      <c r="F3609" s="602" t="s">
        <v>497</v>
      </c>
      <c r="G3609" s="602" t="s">
        <v>497</v>
      </c>
      <c r="H3609" s="602" t="s">
        <v>499</v>
      </c>
      <c r="I3609" s="602" t="s">
        <v>499</v>
      </c>
      <c r="J3609" s="602" t="s">
        <v>497</v>
      </c>
      <c r="K3609" s="602" t="s">
        <v>499</v>
      </c>
      <c r="L3609" s="602" t="s">
        <v>497</v>
      </c>
      <c r="M3609" s="602" t="s">
        <v>497</v>
      </c>
      <c r="N3609" s="602" t="s">
        <v>498</v>
      </c>
      <c r="O3609" s="602" t="s">
        <v>498</v>
      </c>
      <c r="P3609" s="602" t="s">
        <v>498</v>
      </c>
      <c r="Q3609" s="602" t="s">
        <v>498</v>
      </c>
      <c r="R3609" s="602" t="s">
        <v>498</v>
      </c>
      <c r="S3609" s="602" t="s">
        <v>498</v>
      </c>
    </row>
    <row r="3610" spans="1:19" s="602" customFormat="1">
      <c r="A3610" s="602">
        <v>422653</v>
      </c>
      <c r="B3610" s="602" t="s">
        <v>5841</v>
      </c>
      <c r="C3610" s="602" t="s">
        <v>497</v>
      </c>
      <c r="D3610" s="602" t="s">
        <v>497</v>
      </c>
      <c r="E3610" s="602" t="s">
        <v>497</v>
      </c>
      <c r="F3610" s="602" t="s">
        <v>497</v>
      </c>
      <c r="G3610" s="602" t="s">
        <v>499</v>
      </c>
      <c r="H3610" s="602" t="s">
        <v>499</v>
      </c>
      <c r="I3610" s="602" t="s">
        <v>497</v>
      </c>
      <c r="J3610" s="602" t="s">
        <v>497</v>
      </c>
      <c r="K3610" s="602" t="s">
        <v>497</v>
      </c>
      <c r="L3610" s="602" t="s">
        <v>498</v>
      </c>
      <c r="M3610" s="602" t="s">
        <v>499</v>
      </c>
      <c r="N3610" s="602" t="s">
        <v>498</v>
      </c>
      <c r="O3610" s="602" t="s">
        <v>498</v>
      </c>
      <c r="P3610" s="602" t="s">
        <v>498</v>
      </c>
      <c r="Q3610" s="602" t="s">
        <v>498</v>
      </c>
      <c r="R3610" s="602" t="s">
        <v>498</v>
      </c>
      <c r="S3610" s="602" t="s">
        <v>498</v>
      </c>
    </row>
    <row r="3611" spans="1:19" s="602" customFormat="1">
      <c r="A3611" s="602">
        <v>422684</v>
      </c>
      <c r="B3611" s="602" t="s">
        <v>5841</v>
      </c>
      <c r="C3611" s="602" t="s">
        <v>497</v>
      </c>
      <c r="D3611" s="602" t="s">
        <v>497</v>
      </c>
      <c r="E3611" s="602" t="s">
        <v>499</v>
      </c>
      <c r="F3611" s="602" t="s">
        <v>497</v>
      </c>
      <c r="G3611" s="602" t="s">
        <v>499</v>
      </c>
      <c r="H3611" s="602" t="s">
        <v>497</v>
      </c>
      <c r="I3611" s="602" t="s">
        <v>497</v>
      </c>
      <c r="J3611" s="602" t="s">
        <v>499</v>
      </c>
      <c r="K3611" s="602" t="s">
        <v>497</v>
      </c>
      <c r="L3611" s="602" t="s">
        <v>498</v>
      </c>
      <c r="M3611" s="602" t="s">
        <v>497</v>
      </c>
      <c r="N3611" s="602" t="s">
        <v>498</v>
      </c>
      <c r="O3611" s="602" t="s">
        <v>498</v>
      </c>
      <c r="P3611" s="602" t="s">
        <v>498</v>
      </c>
      <c r="Q3611" s="602" t="s">
        <v>498</v>
      </c>
      <c r="R3611" s="602" t="s">
        <v>498</v>
      </c>
      <c r="S3611" s="602" t="s">
        <v>498</v>
      </c>
    </row>
    <row r="3612" spans="1:19" s="602" customFormat="1">
      <c r="A3612" s="602">
        <v>422704</v>
      </c>
      <c r="B3612" s="602" t="s">
        <v>5841</v>
      </c>
      <c r="C3612" s="602" t="s">
        <v>497</v>
      </c>
      <c r="D3612" s="602" t="s">
        <v>497</v>
      </c>
      <c r="E3612" s="602" t="s">
        <v>497</v>
      </c>
      <c r="F3612" s="602" t="s">
        <v>497</v>
      </c>
      <c r="G3612" s="602" t="s">
        <v>499</v>
      </c>
      <c r="H3612" s="602" t="s">
        <v>499</v>
      </c>
      <c r="I3612" s="602" t="s">
        <v>499</v>
      </c>
      <c r="J3612" s="602" t="s">
        <v>498</v>
      </c>
      <c r="K3612" s="602" t="s">
        <v>497</v>
      </c>
      <c r="L3612" s="602" t="s">
        <v>498</v>
      </c>
      <c r="M3612" s="602" t="s">
        <v>497</v>
      </c>
      <c r="N3612" s="602" t="s">
        <v>498</v>
      </c>
      <c r="O3612" s="602" t="s">
        <v>498</v>
      </c>
      <c r="P3612" s="602" t="s">
        <v>498</v>
      </c>
      <c r="Q3612" s="602" t="s">
        <v>498</v>
      </c>
      <c r="R3612" s="602" t="s">
        <v>498</v>
      </c>
      <c r="S3612" s="602" t="s">
        <v>498</v>
      </c>
    </row>
    <row r="3613" spans="1:19" s="602" customFormat="1">
      <c r="A3613" s="602">
        <v>420758</v>
      </c>
      <c r="B3613" s="602" t="s">
        <v>5841</v>
      </c>
      <c r="C3613" s="602" t="s">
        <v>497</v>
      </c>
      <c r="D3613" s="602" t="s">
        <v>497</v>
      </c>
      <c r="E3613" s="602" t="s">
        <v>497</v>
      </c>
      <c r="F3613" s="602" t="s">
        <v>499</v>
      </c>
      <c r="G3613" s="602" t="s">
        <v>499</v>
      </c>
      <c r="H3613" s="602" t="s">
        <v>497</v>
      </c>
      <c r="I3613" s="602" t="s">
        <v>497</v>
      </c>
      <c r="J3613" s="602" t="s">
        <v>499</v>
      </c>
      <c r="K3613" s="602" t="s">
        <v>497</v>
      </c>
      <c r="L3613" s="602" t="s">
        <v>499</v>
      </c>
      <c r="M3613" s="602" t="s">
        <v>497</v>
      </c>
      <c r="N3613" s="602" t="s">
        <v>498</v>
      </c>
      <c r="O3613" s="602" t="s">
        <v>498</v>
      </c>
      <c r="P3613" s="602" t="s">
        <v>498</v>
      </c>
      <c r="Q3613" s="602" t="s">
        <v>498</v>
      </c>
      <c r="R3613" s="602" t="s">
        <v>498</v>
      </c>
      <c r="S3613" s="602" t="s">
        <v>498</v>
      </c>
    </row>
    <row r="3614" spans="1:19" s="602" customFormat="1">
      <c r="A3614" s="602">
        <v>424525</v>
      </c>
      <c r="B3614" s="602" t="s">
        <v>5841</v>
      </c>
      <c r="C3614" s="602" t="s">
        <v>497</v>
      </c>
      <c r="D3614" s="602" t="s">
        <v>497</v>
      </c>
      <c r="E3614" s="602" t="s">
        <v>497</v>
      </c>
      <c r="F3614" s="602" t="s">
        <v>497</v>
      </c>
      <c r="G3614" s="602" t="s">
        <v>497</v>
      </c>
      <c r="H3614" s="602" t="s">
        <v>497</v>
      </c>
      <c r="I3614" s="602" t="s">
        <v>499</v>
      </c>
      <c r="J3614" s="602" t="s">
        <v>499</v>
      </c>
      <c r="K3614" s="602" t="s">
        <v>499</v>
      </c>
      <c r="L3614" s="602" t="s">
        <v>499</v>
      </c>
      <c r="M3614" s="602" t="s">
        <v>499</v>
      </c>
      <c r="N3614" s="602" t="s">
        <v>498</v>
      </c>
      <c r="O3614" s="602" t="s">
        <v>498</v>
      </c>
      <c r="P3614" s="602" t="s">
        <v>498</v>
      </c>
      <c r="Q3614" s="602" t="s">
        <v>498</v>
      </c>
      <c r="R3614" s="602" t="s">
        <v>498</v>
      </c>
      <c r="S3614" s="602" t="s">
        <v>498</v>
      </c>
    </row>
    <row r="3615" spans="1:19" s="602" customFormat="1">
      <c r="A3615" s="602">
        <v>422737</v>
      </c>
      <c r="B3615" s="602" t="s">
        <v>5841</v>
      </c>
      <c r="C3615" s="602" t="s">
        <v>497</v>
      </c>
      <c r="D3615" s="602" t="s">
        <v>497</v>
      </c>
      <c r="E3615" s="602" t="s">
        <v>499</v>
      </c>
      <c r="F3615" s="602" t="s">
        <v>497</v>
      </c>
      <c r="G3615" s="602" t="s">
        <v>499</v>
      </c>
      <c r="H3615" s="602" t="s">
        <v>499</v>
      </c>
      <c r="I3615" s="602" t="s">
        <v>499</v>
      </c>
      <c r="J3615" s="602" t="s">
        <v>499</v>
      </c>
      <c r="K3615" s="602" t="s">
        <v>497</v>
      </c>
      <c r="L3615" s="602" t="s">
        <v>498</v>
      </c>
      <c r="M3615" s="602" t="s">
        <v>497</v>
      </c>
      <c r="N3615" s="602" t="s">
        <v>498</v>
      </c>
      <c r="O3615" s="602" t="s">
        <v>498</v>
      </c>
      <c r="P3615" s="602" t="s">
        <v>498</v>
      </c>
      <c r="Q3615" s="602" t="s">
        <v>498</v>
      </c>
      <c r="R3615" s="602" t="s">
        <v>498</v>
      </c>
      <c r="S3615" s="602" t="s">
        <v>498</v>
      </c>
    </row>
    <row r="3616" spans="1:19" s="602" customFormat="1">
      <c r="A3616" s="602">
        <v>420768</v>
      </c>
      <c r="B3616" s="602" t="s">
        <v>5841</v>
      </c>
      <c r="C3616" s="602" t="s">
        <v>497</v>
      </c>
      <c r="D3616" s="602" t="s">
        <v>497</v>
      </c>
      <c r="E3616" s="602" t="s">
        <v>497</v>
      </c>
      <c r="F3616" s="602" t="s">
        <v>499</v>
      </c>
      <c r="G3616" s="602" t="s">
        <v>497</v>
      </c>
      <c r="H3616" s="602" t="s">
        <v>497</v>
      </c>
      <c r="I3616" s="602" t="s">
        <v>499</v>
      </c>
      <c r="J3616" s="602" t="s">
        <v>497</v>
      </c>
      <c r="K3616" s="602" t="s">
        <v>497</v>
      </c>
      <c r="L3616" s="602" t="s">
        <v>497</v>
      </c>
      <c r="M3616" s="602" t="s">
        <v>497</v>
      </c>
      <c r="N3616" s="602" t="s">
        <v>498</v>
      </c>
      <c r="O3616" s="602" t="s">
        <v>498</v>
      </c>
      <c r="P3616" s="602" t="s">
        <v>498</v>
      </c>
      <c r="Q3616" s="602" t="s">
        <v>498</v>
      </c>
      <c r="R3616" s="602" t="s">
        <v>498</v>
      </c>
      <c r="S3616" s="602" t="s">
        <v>498</v>
      </c>
    </row>
    <row r="3617" spans="1:19" s="602" customFormat="1">
      <c r="A3617" s="602">
        <v>422756</v>
      </c>
      <c r="B3617" s="602" t="s">
        <v>5841</v>
      </c>
      <c r="C3617" s="602" t="s">
        <v>497</v>
      </c>
      <c r="D3617" s="602" t="s">
        <v>497</v>
      </c>
      <c r="E3617" s="602" t="s">
        <v>497</v>
      </c>
      <c r="F3617" s="602" t="s">
        <v>497</v>
      </c>
      <c r="G3617" s="602" t="s">
        <v>497</v>
      </c>
      <c r="H3617" s="602" t="s">
        <v>499</v>
      </c>
      <c r="I3617" s="602" t="s">
        <v>499</v>
      </c>
      <c r="J3617" s="602" t="s">
        <v>499</v>
      </c>
      <c r="K3617" s="602" t="s">
        <v>497</v>
      </c>
      <c r="L3617" s="602" t="s">
        <v>497</v>
      </c>
      <c r="M3617" s="602" t="s">
        <v>497</v>
      </c>
      <c r="N3617" s="602" t="s">
        <v>498</v>
      </c>
      <c r="O3617" s="602" t="s">
        <v>498</v>
      </c>
      <c r="P3617" s="602" t="s">
        <v>498</v>
      </c>
      <c r="Q3617" s="602" t="s">
        <v>498</v>
      </c>
      <c r="R3617" s="602" t="s">
        <v>498</v>
      </c>
      <c r="S3617" s="602" t="s">
        <v>498</v>
      </c>
    </row>
    <row r="3618" spans="1:19" s="602" customFormat="1">
      <c r="A3618" s="602">
        <v>422761</v>
      </c>
      <c r="B3618" s="602" t="s">
        <v>5841</v>
      </c>
      <c r="C3618" s="602" t="s">
        <v>497</v>
      </c>
      <c r="D3618" s="602" t="s">
        <v>497</v>
      </c>
      <c r="E3618" s="602" t="s">
        <v>497</v>
      </c>
      <c r="F3618" s="602" t="s">
        <v>497</v>
      </c>
      <c r="G3618" s="602" t="s">
        <v>499</v>
      </c>
      <c r="H3618" s="602" t="s">
        <v>497</v>
      </c>
      <c r="I3618" s="602" t="s">
        <v>497</v>
      </c>
      <c r="J3618" s="602" t="s">
        <v>499</v>
      </c>
      <c r="K3618" s="602" t="s">
        <v>497</v>
      </c>
      <c r="L3618" s="602" t="s">
        <v>499</v>
      </c>
      <c r="M3618" s="602" t="s">
        <v>497</v>
      </c>
      <c r="N3618" s="602" t="s">
        <v>498</v>
      </c>
      <c r="O3618" s="602" t="s">
        <v>498</v>
      </c>
      <c r="P3618" s="602" t="s">
        <v>498</v>
      </c>
      <c r="Q3618" s="602" t="s">
        <v>498</v>
      </c>
      <c r="R3618" s="602" t="s">
        <v>498</v>
      </c>
      <c r="S3618" s="602" t="s">
        <v>498</v>
      </c>
    </row>
    <row r="3619" spans="1:19" s="602" customFormat="1">
      <c r="A3619" s="602">
        <v>422763</v>
      </c>
      <c r="B3619" s="602" t="s">
        <v>5841</v>
      </c>
      <c r="C3619" s="602" t="s">
        <v>497</v>
      </c>
      <c r="D3619" s="602" t="s">
        <v>497</v>
      </c>
      <c r="E3619" s="602" t="s">
        <v>497</v>
      </c>
      <c r="F3619" s="602" t="s">
        <v>499</v>
      </c>
      <c r="G3619" s="602" t="s">
        <v>499</v>
      </c>
      <c r="H3619" s="602" t="s">
        <v>499</v>
      </c>
      <c r="I3619" s="602" t="s">
        <v>497</v>
      </c>
      <c r="J3619" s="602" t="s">
        <v>498</v>
      </c>
      <c r="K3619" s="602" t="s">
        <v>497</v>
      </c>
      <c r="L3619" s="602" t="s">
        <v>498</v>
      </c>
      <c r="M3619" s="602" t="s">
        <v>499</v>
      </c>
      <c r="N3619" s="602" t="s">
        <v>498</v>
      </c>
      <c r="O3619" s="602" t="s">
        <v>498</v>
      </c>
      <c r="P3619" s="602" t="s">
        <v>498</v>
      </c>
      <c r="Q3619" s="602" t="s">
        <v>498</v>
      </c>
      <c r="R3619" s="602" t="s">
        <v>498</v>
      </c>
      <c r="S3619" s="602" t="s">
        <v>498</v>
      </c>
    </row>
    <row r="3620" spans="1:19" s="602" customFormat="1">
      <c r="A3620" s="602">
        <v>420792</v>
      </c>
      <c r="B3620" s="602" t="s">
        <v>5841</v>
      </c>
      <c r="C3620" s="602" t="s">
        <v>497</v>
      </c>
      <c r="D3620" s="602" t="s">
        <v>497</v>
      </c>
      <c r="E3620" s="602" t="s">
        <v>497</v>
      </c>
      <c r="F3620" s="602" t="s">
        <v>499</v>
      </c>
      <c r="G3620" s="602" t="s">
        <v>497</v>
      </c>
      <c r="H3620" s="602" t="s">
        <v>497</v>
      </c>
      <c r="I3620" s="602" t="s">
        <v>497</v>
      </c>
      <c r="J3620" s="602" t="s">
        <v>497</v>
      </c>
      <c r="K3620" s="602" t="s">
        <v>497</v>
      </c>
      <c r="L3620" s="602" t="s">
        <v>498</v>
      </c>
      <c r="M3620" s="602" t="s">
        <v>497</v>
      </c>
      <c r="N3620" s="602" t="s">
        <v>498</v>
      </c>
      <c r="O3620" s="602" t="s">
        <v>498</v>
      </c>
      <c r="P3620" s="602" t="s">
        <v>498</v>
      </c>
      <c r="Q3620" s="602" t="s">
        <v>498</v>
      </c>
      <c r="R3620" s="602" t="s">
        <v>498</v>
      </c>
      <c r="S3620" s="602" t="s">
        <v>498</v>
      </c>
    </row>
    <row r="3621" spans="1:19" s="602" customFormat="1">
      <c r="A3621" s="602">
        <v>420834</v>
      </c>
      <c r="B3621" s="602" t="s">
        <v>5841</v>
      </c>
      <c r="C3621" s="602" t="s">
        <v>497</v>
      </c>
      <c r="D3621" s="602" t="s">
        <v>497</v>
      </c>
      <c r="E3621" s="602" t="s">
        <v>497</v>
      </c>
      <c r="F3621" s="602" t="s">
        <v>497</v>
      </c>
      <c r="G3621" s="602" t="s">
        <v>497</v>
      </c>
      <c r="H3621" s="602" t="s">
        <v>497</v>
      </c>
      <c r="I3621" s="602" t="s">
        <v>497</v>
      </c>
      <c r="J3621" s="602" t="s">
        <v>499</v>
      </c>
      <c r="K3621" s="602" t="s">
        <v>497</v>
      </c>
      <c r="L3621" s="602" t="s">
        <v>497</v>
      </c>
      <c r="M3621" s="602" t="s">
        <v>497</v>
      </c>
      <c r="N3621" s="602" t="s">
        <v>498</v>
      </c>
      <c r="O3621" s="602" t="s">
        <v>498</v>
      </c>
      <c r="P3621" s="602" t="s">
        <v>498</v>
      </c>
      <c r="Q3621" s="602" t="s">
        <v>498</v>
      </c>
      <c r="R3621" s="602" t="s">
        <v>498</v>
      </c>
      <c r="S3621" s="602" t="s">
        <v>498</v>
      </c>
    </row>
    <row r="3622" spans="1:19" s="602" customFormat="1">
      <c r="A3622" s="602">
        <v>420835</v>
      </c>
      <c r="B3622" s="602" t="s">
        <v>5841</v>
      </c>
      <c r="C3622" s="602" t="s">
        <v>497</v>
      </c>
      <c r="D3622" s="602" t="s">
        <v>497</v>
      </c>
      <c r="E3622" s="602" t="s">
        <v>497</v>
      </c>
      <c r="F3622" s="602" t="s">
        <v>497</v>
      </c>
      <c r="G3622" s="602" t="s">
        <v>497</v>
      </c>
      <c r="H3622" s="602" t="s">
        <v>497</v>
      </c>
      <c r="I3622" s="602" t="s">
        <v>497</v>
      </c>
      <c r="J3622" s="602" t="s">
        <v>497</v>
      </c>
      <c r="K3622" s="602" t="s">
        <v>499</v>
      </c>
      <c r="L3622" s="602" t="s">
        <v>498</v>
      </c>
      <c r="M3622" s="602" t="s">
        <v>499</v>
      </c>
      <c r="N3622" s="602" t="s">
        <v>498</v>
      </c>
      <c r="O3622" s="602" t="s">
        <v>498</v>
      </c>
      <c r="P3622" s="602" t="s">
        <v>498</v>
      </c>
      <c r="Q3622" s="602" t="s">
        <v>498</v>
      </c>
      <c r="R3622" s="602" t="s">
        <v>498</v>
      </c>
      <c r="S3622" s="602" t="s">
        <v>498</v>
      </c>
    </row>
    <row r="3623" spans="1:19" s="602" customFormat="1">
      <c r="A3623" s="602">
        <v>420863</v>
      </c>
      <c r="B3623" s="602" t="s">
        <v>5841</v>
      </c>
      <c r="C3623" s="602" t="s">
        <v>497</v>
      </c>
      <c r="D3623" s="602" t="s">
        <v>497</v>
      </c>
      <c r="E3623" s="602" t="s">
        <v>497</v>
      </c>
      <c r="F3623" s="602" t="s">
        <v>497</v>
      </c>
      <c r="G3623" s="602" t="s">
        <v>497</v>
      </c>
      <c r="H3623" s="602" t="s">
        <v>499</v>
      </c>
      <c r="I3623" s="602" t="s">
        <v>499</v>
      </c>
      <c r="J3623" s="602" t="s">
        <v>497</v>
      </c>
      <c r="K3623" s="602" t="s">
        <v>497</v>
      </c>
      <c r="L3623" s="602" t="s">
        <v>497</v>
      </c>
      <c r="M3623" s="602" t="s">
        <v>497</v>
      </c>
      <c r="N3623" s="602" t="s">
        <v>498</v>
      </c>
      <c r="O3623" s="602" t="s">
        <v>498</v>
      </c>
      <c r="P3623" s="602" t="s">
        <v>498</v>
      </c>
      <c r="Q3623" s="602" t="s">
        <v>498</v>
      </c>
      <c r="R3623" s="602" t="s">
        <v>498</v>
      </c>
      <c r="S3623" s="602" t="s">
        <v>498</v>
      </c>
    </row>
    <row r="3624" spans="1:19" s="602" customFormat="1">
      <c r="A3624" s="602">
        <v>420887</v>
      </c>
      <c r="B3624" s="602" t="s">
        <v>5841</v>
      </c>
      <c r="C3624" s="602" t="s">
        <v>497</v>
      </c>
      <c r="D3624" s="602" t="s">
        <v>497</v>
      </c>
      <c r="E3624" s="602" t="s">
        <v>497</v>
      </c>
      <c r="F3624" s="602" t="s">
        <v>497</v>
      </c>
      <c r="G3624" s="602" t="s">
        <v>497</v>
      </c>
      <c r="H3624" s="602" t="s">
        <v>497</v>
      </c>
      <c r="I3624" s="602" t="s">
        <v>497</v>
      </c>
      <c r="J3624" s="602" t="s">
        <v>497</v>
      </c>
      <c r="K3624" s="602" t="s">
        <v>499</v>
      </c>
      <c r="L3624" s="602" t="s">
        <v>498</v>
      </c>
      <c r="M3624" s="602" t="s">
        <v>497</v>
      </c>
      <c r="N3624" s="602" t="s">
        <v>498</v>
      </c>
      <c r="O3624" s="602" t="s">
        <v>498</v>
      </c>
      <c r="P3624" s="602" t="s">
        <v>498</v>
      </c>
      <c r="Q3624" s="602" t="s">
        <v>498</v>
      </c>
      <c r="R3624" s="602" t="s">
        <v>498</v>
      </c>
      <c r="S3624" s="602" t="s">
        <v>498</v>
      </c>
    </row>
    <row r="3625" spans="1:19" s="602" customFormat="1">
      <c r="A3625" s="602">
        <v>422856</v>
      </c>
      <c r="B3625" s="602" t="s">
        <v>5841</v>
      </c>
      <c r="C3625" s="602" t="s">
        <v>497</v>
      </c>
      <c r="D3625" s="602" t="s">
        <v>497</v>
      </c>
      <c r="E3625" s="602" t="s">
        <v>497</v>
      </c>
      <c r="F3625" s="602" t="s">
        <v>497</v>
      </c>
      <c r="G3625" s="602" t="s">
        <v>499</v>
      </c>
      <c r="H3625" s="602" t="s">
        <v>499</v>
      </c>
      <c r="I3625" s="602" t="s">
        <v>499</v>
      </c>
      <c r="J3625" s="602" t="s">
        <v>499</v>
      </c>
      <c r="K3625" s="602" t="s">
        <v>499</v>
      </c>
      <c r="L3625" s="602" t="s">
        <v>497</v>
      </c>
      <c r="M3625" s="602" t="s">
        <v>499</v>
      </c>
      <c r="N3625" s="602" t="s">
        <v>498</v>
      </c>
      <c r="O3625" s="602" t="s">
        <v>498</v>
      </c>
      <c r="P3625" s="602" t="s">
        <v>498</v>
      </c>
      <c r="Q3625" s="602" t="s">
        <v>498</v>
      </c>
      <c r="R3625" s="602" t="s">
        <v>498</v>
      </c>
      <c r="S3625" s="602" t="s">
        <v>498</v>
      </c>
    </row>
    <row r="3626" spans="1:19" s="602" customFormat="1">
      <c r="A3626" s="602">
        <v>424641</v>
      </c>
      <c r="B3626" s="602" t="s">
        <v>5841</v>
      </c>
      <c r="C3626" s="602" t="s">
        <v>497</v>
      </c>
      <c r="D3626" s="602" t="s">
        <v>497</v>
      </c>
      <c r="E3626" s="602" t="s">
        <v>499</v>
      </c>
      <c r="F3626" s="602" t="s">
        <v>499</v>
      </c>
      <c r="G3626" s="602" t="s">
        <v>499</v>
      </c>
      <c r="H3626" s="602" t="s">
        <v>499</v>
      </c>
      <c r="I3626" s="602" t="s">
        <v>498</v>
      </c>
      <c r="J3626" s="602" t="s">
        <v>499</v>
      </c>
      <c r="K3626" s="602" t="s">
        <v>499</v>
      </c>
      <c r="L3626" s="602" t="s">
        <v>499</v>
      </c>
      <c r="M3626" s="602" t="s">
        <v>499</v>
      </c>
      <c r="N3626" s="602" t="s">
        <v>498</v>
      </c>
      <c r="O3626" s="602" t="s">
        <v>498</v>
      </c>
      <c r="P3626" s="602" t="s">
        <v>498</v>
      </c>
      <c r="Q3626" s="602" t="s">
        <v>498</v>
      </c>
      <c r="R3626" s="602" t="s">
        <v>498</v>
      </c>
      <c r="S3626" s="602" t="s">
        <v>498</v>
      </c>
    </row>
    <row r="3627" spans="1:19" s="602" customFormat="1">
      <c r="A3627" s="602">
        <v>422886</v>
      </c>
      <c r="B3627" s="602" t="s">
        <v>5841</v>
      </c>
      <c r="C3627" s="602" t="s">
        <v>497</v>
      </c>
      <c r="D3627" s="602" t="s">
        <v>497</v>
      </c>
      <c r="E3627" s="602" t="s">
        <v>497</v>
      </c>
      <c r="F3627" s="602" t="s">
        <v>497</v>
      </c>
      <c r="G3627" s="602" t="s">
        <v>499</v>
      </c>
      <c r="H3627" s="602" t="s">
        <v>499</v>
      </c>
      <c r="I3627" s="602" t="s">
        <v>499</v>
      </c>
      <c r="J3627" s="602" t="s">
        <v>497</v>
      </c>
      <c r="K3627" s="602" t="s">
        <v>497</v>
      </c>
      <c r="L3627" s="602" t="s">
        <v>497</v>
      </c>
      <c r="M3627" s="602" t="s">
        <v>497</v>
      </c>
      <c r="N3627" s="602" t="s">
        <v>498</v>
      </c>
      <c r="O3627" s="602" t="s">
        <v>498</v>
      </c>
      <c r="P3627" s="602" t="s">
        <v>498</v>
      </c>
      <c r="Q3627" s="602" t="s">
        <v>498</v>
      </c>
      <c r="R3627" s="602" t="s">
        <v>498</v>
      </c>
      <c r="S3627" s="602" t="s">
        <v>498</v>
      </c>
    </row>
    <row r="3628" spans="1:19" s="602" customFormat="1">
      <c r="A3628" s="602">
        <v>422918</v>
      </c>
      <c r="B3628" s="602" t="s">
        <v>5841</v>
      </c>
      <c r="C3628" s="602" t="s">
        <v>497</v>
      </c>
      <c r="D3628" s="602" t="s">
        <v>497</v>
      </c>
      <c r="E3628" s="602" t="s">
        <v>497</v>
      </c>
      <c r="F3628" s="602" t="s">
        <v>497</v>
      </c>
      <c r="G3628" s="602" t="s">
        <v>499</v>
      </c>
      <c r="H3628" s="602" t="s">
        <v>498</v>
      </c>
      <c r="I3628" s="602" t="s">
        <v>497</v>
      </c>
      <c r="J3628" s="602" t="s">
        <v>497</v>
      </c>
      <c r="K3628" s="602" t="s">
        <v>497</v>
      </c>
      <c r="L3628" s="602" t="s">
        <v>498</v>
      </c>
      <c r="M3628" s="602" t="s">
        <v>499</v>
      </c>
      <c r="N3628" s="602" t="s">
        <v>498</v>
      </c>
      <c r="O3628" s="602" t="s">
        <v>498</v>
      </c>
      <c r="P3628" s="602" t="s">
        <v>498</v>
      </c>
      <c r="Q3628" s="602" t="s">
        <v>498</v>
      </c>
      <c r="R3628" s="602" t="s">
        <v>498</v>
      </c>
      <c r="S3628" s="602" t="s">
        <v>498</v>
      </c>
    </row>
    <row r="3629" spans="1:19" s="602" customFormat="1">
      <c r="A3629" s="602">
        <v>419508</v>
      </c>
      <c r="B3629" s="602" t="s">
        <v>5841</v>
      </c>
      <c r="C3629" s="602" t="s">
        <v>497</v>
      </c>
      <c r="D3629" s="602" t="s">
        <v>497</v>
      </c>
      <c r="E3629" s="602" t="s">
        <v>497</v>
      </c>
      <c r="F3629" s="602" t="s">
        <v>497</v>
      </c>
      <c r="G3629" s="602" t="s">
        <v>497</v>
      </c>
      <c r="H3629" s="602" t="s">
        <v>497</v>
      </c>
      <c r="I3629" s="602" t="s">
        <v>497</v>
      </c>
      <c r="J3629" s="602" t="s">
        <v>497</v>
      </c>
      <c r="K3629" s="602" t="s">
        <v>497</v>
      </c>
      <c r="L3629" s="602" t="s">
        <v>498</v>
      </c>
      <c r="M3629" s="602" t="s">
        <v>497</v>
      </c>
      <c r="N3629" s="602" t="s">
        <v>498</v>
      </c>
      <c r="O3629" s="602" t="s">
        <v>498</v>
      </c>
      <c r="P3629" s="602" t="s">
        <v>498</v>
      </c>
      <c r="Q3629" s="602" t="s">
        <v>498</v>
      </c>
      <c r="R3629" s="602" t="s">
        <v>498</v>
      </c>
      <c r="S3629" s="602" t="s">
        <v>498</v>
      </c>
    </row>
    <row r="3630" spans="1:19" s="602" customFormat="1">
      <c r="A3630" s="602">
        <v>422933</v>
      </c>
      <c r="B3630" s="602" t="s">
        <v>5841</v>
      </c>
      <c r="C3630" s="602" t="s">
        <v>497</v>
      </c>
      <c r="D3630" s="602" t="s">
        <v>497</v>
      </c>
      <c r="E3630" s="602" t="s">
        <v>497</v>
      </c>
      <c r="F3630" s="602" t="s">
        <v>497</v>
      </c>
      <c r="G3630" s="602" t="s">
        <v>497</v>
      </c>
      <c r="H3630" s="602" t="s">
        <v>497</v>
      </c>
      <c r="I3630" s="602" t="s">
        <v>499</v>
      </c>
      <c r="J3630" s="602" t="s">
        <v>499</v>
      </c>
      <c r="K3630" s="602" t="s">
        <v>499</v>
      </c>
      <c r="L3630" s="602" t="s">
        <v>499</v>
      </c>
      <c r="M3630" s="602" t="s">
        <v>499</v>
      </c>
      <c r="N3630" s="602" t="s">
        <v>498</v>
      </c>
      <c r="O3630" s="602" t="s">
        <v>498</v>
      </c>
      <c r="P3630" s="602" t="s">
        <v>498</v>
      </c>
      <c r="Q3630" s="602" t="s">
        <v>498</v>
      </c>
      <c r="R3630" s="602" t="s">
        <v>498</v>
      </c>
      <c r="S3630" s="602" t="s">
        <v>498</v>
      </c>
    </row>
    <row r="3631" spans="1:19" s="602" customFormat="1">
      <c r="A3631" s="602">
        <v>422934</v>
      </c>
      <c r="B3631" s="602" t="s">
        <v>5841</v>
      </c>
      <c r="C3631" s="602" t="s">
        <v>497</v>
      </c>
      <c r="D3631" s="602" t="s">
        <v>497</v>
      </c>
      <c r="E3631" s="602" t="s">
        <v>497</v>
      </c>
      <c r="F3631" s="602" t="s">
        <v>499</v>
      </c>
      <c r="G3631" s="602" t="s">
        <v>499</v>
      </c>
      <c r="H3631" s="602" t="s">
        <v>497</v>
      </c>
      <c r="I3631" s="602" t="s">
        <v>497</v>
      </c>
      <c r="J3631" s="602" t="s">
        <v>497</v>
      </c>
      <c r="K3631" s="602" t="s">
        <v>499</v>
      </c>
      <c r="L3631" s="602" t="s">
        <v>499</v>
      </c>
      <c r="M3631" s="602" t="s">
        <v>499</v>
      </c>
      <c r="N3631" s="602" t="s">
        <v>498</v>
      </c>
      <c r="O3631" s="602" t="s">
        <v>498</v>
      </c>
      <c r="P3631" s="602" t="s">
        <v>498</v>
      </c>
      <c r="Q3631" s="602" t="s">
        <v>498</v>
      </c>
      <c r="R3631" s="602" t="s">
        <v>498</v>
      </c>
      <c r="S3631" s="602" t="s">
        <v>498</v>
      </c>
    </row>
    <row r="3632" spans="1:19" s="602" customFormat="1">
      <c r="A3632" s="602">
        <v>422947</v>
      </c>
      <c r="B3632" s="602" t="s">
        <v>5841</v>
      </c>
      <c r="C3632" s="602" t="s">
        <v>497</v>
      </c>
      <c r="D3632" s="602" t="s">
        <v>497</v>
      </c>
      <c r="E3632" s="602" t="s">
        <v>497</v>
      </c>
      <c r="F3632" s="602" t="s">
        <v>499</v>
      </c>
      <c r="G3632" s="602" t="s">
        <v>499</v>
      </c>
      <c r="H3632" s="602" t="s">
        <v>497</v>
      </c>
      <c r="I3632" s="602" t="s">
        <v>499</v>
      </c>
      <c r="J3632" s="602" t="s">
        <v>499</v>
      </c>
      <c r="K3632" s="602" t="s">
        <v>497</v>
      </c>
      <c r="L3632" s="602" t="s">
        <v>499</v>
      </c>
      <c r="M3632" s="602" t="s">
        <v>497</v>
      </c>
      <c r="N3632" s="602" t="s">
        <v>498</v>
      </c>
      <c r="O3632" s="602" t="s">
        <v>498</v>
      </c>
      <c r="P3632" s="602" t="s">
        <v>498</v>
      </c>
      <c r="Q3632" s="602" t="s">
        <v>498</v>
      </c>
      <c r="R3632" s="602" t="s">
        <v>498</v>
      </c>
      <c r="S3632" s="602" t="s">
        <v>498</v>
      </c>
    </row>
    <row r="3633" spans="1:19" s="602" customFormat="1">
      <c r="A3633" s="602">
        <v>422949</v>
      </c>
      <c r="B3633" s="602" t="s">
        <v>5841</v>
      </c>
      <c r="C3633" s="602" t="s">
        <v>497</v>
      </c>
      <c r="D3633" s="602" t="s">
        <v>497</v>
      </c>
      <c r="E3633" s="602" t="s">
        <v>497</v>
      </c>
      <c r="F3633" s="602" t="s">
        <v>497</v>
      </c>
      <c r="G3633" s="602" t="s">
        <v>497</v>
      </c>
      <c r="H3633" s="602" t="s">
        <v>497</v>
      </c>
      <c r="I3633" s="602" t="s">
        <v>497</v>
      </c>
      <c r="J3633" s="602" t="s">
        <v>499</v>
      </c>
      <c r="K3633" s="602" t="s">
        <v>497</v>
      </c>
      <c r="L3633" s="602" t="s">
        <v>497</v>
      </c>
      <c r="M3633" s="602" t="s">
        <v>497</v>
      </c>
      <c r="N3633" s="602" t="s">
        <v>498</v>
      </c>
      <c r="O3633" s="602" t="s">
        <v>498</v>
      </c>
      <c r="P3633" s="602" t="s">
        <v>498</v>
      </c>
      <c r="Q3633" s="602" t="s">
        <v>498</v>
      </c>
      <c r="R3633" s="602" t="s">
        <v>498</v>
      </c>
      <c r="S3633" s="602" t="s">
        <v>498</v>
      </c>
    </row>
    <row r="3634" spans="1:19" s="602" customFormat="1">
      <c r="A3634" s="602">
        <v>422955</v>
      </c>
      <c r="B3634" s="602" t="s">
        <v>5841</v>
      </c>
      <c r="C3634" s="602" t="s">
        <v>497</v>
      </c>
      <c r="D3634" s="602" t="s">
        <v>497</v>
      </c>
      <c r="E3634" s="602" t="s">
        <v>497</v>
      </c>
      <c r="F3634" s="602" t="s">
        <v>497</v>
      </c>
      <c r="G3634" s="602" t="s">
        <v>498</v>
      </c>
      <c r="H3634" s="602" t="s">
        <v>498</v>
      </c>
      <c r="I3634" s="602" t="s">
        <v>497</v>
      </c>
      <c r="J3634" s="602" t="s">
        <v>499</v>
      </c>
      <c r="K3634" s="602" t="s">
        <v>497</v>
      </c>
      <c r="L3634" s="602" t="s">
        <v>498</v>
      </c>
      <c r="M3634" s="602" t="s">
        <v>497</v>
      </c>
      <c r="N3634" s="602" t="s">
        <v>498</v>
      </c>
      <c r="O3634" s="602" t="s">
        <v>498</v>
      </c>
      <c r="P3634" s="602" t="s">
        <v>498</v>
      </c>
      <c r="Q3634" s="602" t="s">
        <v>498</v>
      </c>
      <c r="R3634" s="602" t="s">
        <v>498</v>
      </c>
      <c r="S3634" s="602" t="s">
        <v>498</v>
      </c>
    </row>
    <row r="3635" spans="1:19" s="602" customFormat="1">
      <c r="A3635" s="602">
        <v>422990</v>
      </c>
      <c r="B3635" s="602" t="s">
        <v>5841</v>
      </c>
      <c r="C3635" s="602" t="s">
        <v>497</v>
      </c>
      <c r="D3635" s="602" t="s">
        <v>497</v>
      </c>
      <c r="E3635" s="602" t="s">
        <v>499</v>
      </c>
      <c r="F3635" s="602" t="s">
        <v>499</v>
      </c>
      <c r="G3635" s="602" t="s">
        <v>499</v>
      </c>
      <c r="H3635" s="602" t="s">
        <v>497</v>
      </c>
      <c r="I3635" s="602" t="s">
        <v>499</v>
      </c>
      <c r="J3635" s="602" t="s">
        <v>498</v>
      </c>
      <c r="K3635" s="602" t="s">
        <v>499</v>
      </c>
      <c r="L3635" s="602" t="s">
        <v>498</v>
      </c>
      <c r="M3635" s="602" t="s">
        <v>498</v>
      </c>
      <c r="N3635" s="602" t="s">
        <v>498</v>
      </c>
      <c r="O3635" s="602" t="s">
        <v>498</v>
      </c>
      <c r="P3635" s="602" t="s">
        <v>498</v>
      </c>
      <c r="Q3635" s="602" t="s">
        <v>498</v>
      </c>
      <c r="R3635" s="602" t="s">
        <v>498</v>
      </c>
      <c r="S3635" s="602" t="s">
        <v>498</v>
      </c>
    </row>
    <row r="3636" spans="1:19" s="602" customFormat="1">
      <c r="A3636" s="602">
        <v>422999</v>
      </c>
      <c r="B3636" s="602" t="s">
        <v>5841</v>
      </c>
      <c r="C3636" s="602" t="s">
        <v>497</v>
      </c>
      <c r="D3636" s="602" t="s">
        <v>497</v>
      </c>
      <c r="E3636" s="602" t="s">
        <v>499</v>
      </c>
      <c r="F3636" s="602" t="s">
        <v>497</v>
      </c>
      <c r="G3636" s="602" t="s">
        <v>497</v>
      </c>
      <c r="H3636" s="602" t="s">
        <v>497</v>
      </c>
      <c r="I3636" s="602" t="s">
        <v>497</v>
      </c>
      <c r="J3636" s="602" t="s">
        <v>497</v>
      </c>
      <c r="K3636" s="602" t="s">
        <v>497</v>
      </c>
      <c r="L3636" s="602" t="s">
        <v>499</v>
      </c>
      <c r="M3636" s="602" t="s">
        <v>497</v>
      </c>
      <c r="N3636" s="602" t="s">
        <v>498</v>
      </c>
      <c r="O3636" s="602" t="s">
        <v>498</v>
      </c>
      <c r="P3636" s="602" t="s">
        <v>498</v>
      </c>
      <c r="Q3636" s="602" t="s">
        <v>498</v>
      </c>
      <c r="R3636" s="602" t="s">
        <v>498</v>
      </c>
      <c r="S3636" s="602" t="s">
        <v>498</v>
      </c>
    </row>
    <row r="3637" spans="1:19" s="602" customFormat="1">
      <c r="A3637" s="602">
        <v>423005</v>
      </c>
      <c r="B3637" s="602" t="s">
        <v>5841</v>
      </c>
      <c r="C3637" s="602" t="s">
        <v>497</v>
      </c>
      <c r="D3637" s="602" t="s">
        <v>497</v>
      </c>
      <c r="E3637" s="602" t="s">
        <v>497</v>
      </c>
      <c r="F3637" s="602" t="s">
        <v>497</v>
      </c>
      <c r="G3637" s="602" t="s">
        <v>499</v>
      </c>
      <c r="H3637" s="602" t="s">
        <v>499</v>
      </c>
      <c r="I3637" s="602" t="s">
        <v>499</v>
      </c>
      <c r="J3637" s="602" t="s">
        <v>499</v>
      </c>
      <c r="K3637" s="602" t="s">
        <v>497</v>
      </c>
      <c r="L3637" s="602" t="s">
        <v>498</v>
      </c>
      <c r="M3637" s="602" t="s">
        <v>499</v>
      </c>
      <c r="N3637" s="602" t="s">
        <v>498</v>
      </c>
      <c r="O3637" s="602" t="s">
        <v>498</v>
      </c>
      <c r="P3637" s="602" t="s">
        <v>498</v>
      </c>
      <c r="Q3637" s="602" t="s">
        <v>498</v>
      </c>
      <c r="R3637" s="602" t="s">
        <v>498</v>
      </c>
      <c r="S3637" s="602" t="s">
        <v>498</v>
      </c>
    </row>
    <row r="3638" spans="1:19" s="602" customFormat="1">
      <c r="A3638" s="602">
        <v>421121</v>
      </c>
      <c r="B3638" s="602" t="s">
        <v>5841</v>
      </c>
      <c r="C3638" s="602" t="s">
        <v>497</v>
      </c>
      <c r="D3638" s="602" t="s">
        <v>497</v>
      </c>
      <c r="E3638" s="602" t="s">
        <v>497</v>
      </c>
      <c r="F3638" s="602" t="s">
        <v>497</v>
      </c>
      <c r="G3638" s="602" t="s">
        <v>497</v>
      </c>
      <c r="H3638" s="602" t="s">
        <v>497</v>
      </c>
      <c r="I3638" s="602" t="s">
        <v>497</v>
      </c>
      <c r="J3638" s="602" t="s">
        <v>497</v>
      </c>
      <c r="K3638" s="602" t="s">
        <v>497</v>
      </c>
      <c r="L3638" s="602" t="s">
        <v>497</v>
      </c>
      <c r="M3638" s="602" t="s">
        <v>497</v>
      </c>
      <c r="N3638" s="602" t="s">
        <v>498</v>
      </c>
      <c r="O3638" s="602" t="s">
        <v>498</v>
      </c>
      <c r="P3638" s="602" t="s">
        <v>498</v>
      </c>
      <c r="Q3638" s="602" t="s">
        <v>498</v>
      </c>
      <c r="R3638" s="602" t="s">
        <v>498</v>
      </c>
      <c r="S3638" s="602" t="s">
        <v>498</v>
      </c>
    </row>
    <row r="3639" spans="1:19" s="602" customFormat="1">
      <c r="A3639" s="602">
        <v>423045</v>
      </c>
      <c r="B3639" s="602" t="s">
        <v>5841</v>
      </c>
      <c r="C3639" s="602" t="s">
        <v>497</v>
      </c>
      <c r="D3639" s="602" t="s">
        <v>497</v>
      </c>
      <c r="E3639" s="602" t="s">
        <v>497</v>
      </c>
      <c r="F3639" s="602" t="s">
        <v>499</v>
      </c>
      <c r="G3639" s="602" t="s">
        <v>497</v>
      </c>
      <c r="H3639" s="602" t="s">
        <v>499</v>
      </c>
      <c r="I3639" s="602" t="s">
        <v>497</v>
      </c>
      <c r="J3639" s="602" t="s">
        <v>499</v>
      </c>
      <c r="K3639" s="602" t="s">
        <v>497</v>
      </c>
      <c r="L3639" s="602" t="s">
        <v>498</v>
      </c>
      <c r="M3639" s="602" t="s">
        <v>497</v>
      </c>
      <c r="N3639" s="602" t="s">
        <v>498</v>
      </c>
      <c r="O3639" s="602" t="s">
        <v>498</v>
      </c>
      <c r="P3639" s="602" t="s">
        <v>498</v>
      </c>
      <c r="Q3639" s="602" t="s">
        <v>498</v>
      </c>
      <c r="R3639" s="602" t="s">
        <v>498</v>
      </c>
      <c r="S3639" s="602" t="s">
        <v>498</v>
      </c>
    </row>
    <row r="3640" spans="1:19" s="602" customFormat="1">
      <c r="A3640" s="602">
        <v>424808</v>
      </c>
      <c r="B3640" s="602" t="s">
        <v>5841</v>
      </c>
      <c r="C3640" s="602" t="s">
        <v>497</v>
      </c>
      <c r="D3640" s="602" t="s">
        <v>497</v>
      </c>
      <c r="E3640" s="602" t="s">
        <v>499</v>
      </c>
      <c r="F3640" s="602" t="s">
        <v>497</v>
      </c>
      <c r="G3640" s="602" t="s">
        <v>497</v>
      </c>
      <c r="H3640" s="602" t="s">
        <v>497</v>
      </c>
      <c r="I3640" s="602" t="s">
        <v>499</v>
      </c>
      <c r="J3640" s="602" t="s">
        <v>499</v>
      </c>
      <c r="K3640" s="602" t="s">
        <v>499</v>
      </c>
      <c r="L3640" s="602" t="s">
        <v>498</v>
      </c>
      <c r="M3640" s="602" t="s">
        <v>499</v>
      </c>
      <c r="N3640" s="602" t="s">
        <v>498</v>
      </c>
      <c r="O3640" s="602" t="s">
        <v>498</v>
      </c>
      <c r="P3640" s="602" t="s">
        <v>498</v>
      </c>
      <c r="Q3640" s="602" t="s">
        <v>498</v>
      </c>
      <c r="R3640" s="602" t="s">
        <v>498</v>
      </c>
      <c r="S3640" s="602" t="s">
        <v>498</v>
      </c>
    </row>
    <row r="3641" spans="1:19" s="602" customFormat="1">
      <c r="A3641" s="602">
        <v>421162</v>
      </c>
      <c r="B3641" s="602" t="s">
        <v>5841</v>
      </c>
      <c r="C3641" s="602" t="s">
        <v>497</v>
      </c>
      <c r="D3641" s="602" t="s">
        <v>497</v>
      </c>
      <c r="E3641" s="602" t="s">
        <v>497</v>
      </c>
      <c r="F3641" s="602" t="s">
        <v>499</v>
      </c>
      <c r="G3641" s="602" t="s">
        <v>499</v>
      </c>
      <c r="H3641" s="602" t="s">
        <v>497</v>
      </c>
      <c r="I3641" s="602" t="s">
        <v>499</v>
      </c>
      <c r="J3641" s="602" t="s">
        <v>499</v>
      </c>
      <c r="K3641" s="602" t="s">
        <v>499</v>
      </c>
      <c r="L3641" s="602" t="s">
        <v>499</v>
      </c>
      <c r="M3641" s="602" t="s">
        <v>499</v>
      </c>
      <c r="N3641" s="602" t="s">
        <v>498</v>
      </c>
      <c r="O3641" s="602" t="s">
        <v>498</v>
      </c>
      <c r="P3641" s="602" t="s">
        <v>498</v>
      </c>
      <c r="Q3641" s="602" t="s">
        <v>498</v>
      </c>
      <c r="R3641" s="602" t="s">
        <v>498</v>
      </c>
      <c r="S3641" s="602" t="s">
        <v>498</v>
      </c>
    </row>
    <row r="3642" spans="1:19" s="602" customFormat="1">
      <c r="A3642" s="602">
        <v>423081</v>
      </c>
      <c r="B3642" s="602" t="s">
        <v>5841</v>
      </c>
      <c r="C3642" s="602" t="s">
        <v>497</v>
      </c>
      <c r="D3642" s="602" t="s">
        <v>497</v>
      </c>
      <c r="E3642" s="602" t="s">
        <v>497</v>
      </c>
      <c r="F3642" s="602" t="s">
        <v>497</v>
      </c>
      <c r="G3642" s="602" t="s">
        <v>499</v>
      </c>
      <c r="H3642" s="602" t="s">
        <v>499</v>
      </c>
      <c r="I3642" s="602" t="s">
        <v>497</v>
      </c>
      <c r="J3642" s="602" t="s">
        <v>499</v>
      </c>
      <c r="K3642" s="602" t="s">
        <v>498</v>
      </c>
      <c r="L3642" s="602" t="s">
        <v>498</v>
      </c>
      <c r="M3642" s="602" t="s">
        <v>497</v>
      </c>
      <c r="N3642" s="602" t="s">
        <v>498</v>
      </c>
      <c r="O3642" s="602" t="s">
        <v>498</v>
      </c>
      <c r="P3642" s="602" t="s">
        <v>498</v>
      </c>
      <c r="Q3642" s="602" t="s">
        <v>498</v>
      </c>
      <c r="R3642" s="602" t="s">
        <v>498</v>
      </c>
      <c r="S3642" s="602" t="s">
        <v>498</v>
      </c>
    </row>
    <row r="3643" spans="1:19" s="602" customFormat="1">
      <c r="A3643" s="602">
        <v>424868</v>
      </c>
      <c r="B3643" s="602" t="s">
        <v>5841</v>
      </c>
      <c r="C3643" s="602" t="s">
        <v>497</v>
      </c>
      <c r="D3643" s="602" t="s">
        <v>497</v>
      </c>
      <c r="E3643" s="602" t="s">
        <v>499</v>
      </c>
      <c r="F3643" s="602" t="s">
        <v>497</v>
      </c>
      <c r="G3643" s="602" t="s">
        <v>499</v>
      </c>
      <c r="H3643" s="602" t="s">
        <v>497</v>
      </c>
      <c r="I3643" s="602" t="s">
        <v>498</v>
      </c>
      <c r="J3643" s="602" t="s">
        <v>498</v>
      </c>
      <c r="K3643" s="602" t="s">
        <v>499</v>
      </c>
      <c r="L3643" s="602" t="s">
        <v>499</v>
      </c>
      <c r="M3643" s="602" t="s">
        <v>498</v>
      </c>
      <c r="N3643" s="602" t="s">
        <v>498</v>
      </c>
      <c r="O3643" s="602" t="s">
        <v>498</v>
      </c>
      <c r="P3643" s="602" t="s">
        <v>498</v>
      </c>
      <c r="Q3643" s="602" t="s">
        <v>498</v>
      </c>
      <c r="R3643" s="602" t="s">
        <v>498</v>
      </c>
      <c r="S3643" s="602" t="s">
        <v>498</v>
      </c>
    </row>
    <row r="3644" spans="1:19" s="602" customFormat="1">
      <c r="A3644" s="602">
        <v>421230</v>
      </c>
      <c r="B3644" s="602" t="s">
        <v>5841</v>
      </c>
      <c r="C3644" s="602" t="s">
        <v>497</v>
      </c>
      <c r="D3644" s="602" t="s">
        <v>497</v>
      </c>
      <c r="E3644" s="602" t="s">
        <v>499</v>
      </c>
      <c r="F3644" s="602" t="s">
        <v>499</v>
      </c>
      <c r="G3644" s="602" t="s">
        <v>499</v>
      </c>
      <c r="H3644" s="602" t="s">
        <v>499</v>
      </c>
      <c r="I3644" s="602" t="s">
        <v>497</v>
      </c>
      <c r="J3644" s="602" t="s">
        <v>497</v>
      </c>
      <c r="K3644" s="602" t="s">
        <v>497</v>
      </c>
      <c r="L3644" s="602" t="s">
        <v>497</v>
      </c>
      <c r="M3644" s="602" t="s">
        <v>497</v>
      </c>
      <c r="N3644" s="602" t="s">
        <v>498</v>
      </c>
      <c r="O3644" s="602" t="s">
        <v>498</v>
      </c>
      <c r="P3644" s="602" t="s">
        <v>498</v>
      </c>
      <c r="Q3644" s="602" t="s">
        <v>498</v>
      </c>
      <c r="R3644" s="602" t="s">
        <v>498</v>
      </c>
      <c r="S3644" s="602" t="s">
        <v>498</v>
      </c>
    </row>
    <row r="3645" spans="1:19" s="602" customFormat="1">
      <c r="A3645" s="602">
        <v>424899</v>
      </c>
      <c r="B3645" s="602" t="s">
        <v>5841</v>
      </c>
      <c r="C3645" s="602" t="s">
        <v>497</v>
      </c>
      <c r="D3645" s="602" t="s">
        <v>497</v>
      </c>
      <c r="E3645" s="602" t="s">
        <v>497</v>
      </c>
      <c r="F3645" s="602" t="s">
        <v>498</v>
      </c>
      <c r="G3645" s="602" t="s">
        <v>499</v>
      </c>
      <c r="H3645" s="602" t="s">
        <v>499</v>
      </c>
      <c r="I3645" s="602" t="s">
        <v>499</v>
      </c>
      <c r="J3645" s="602" t="s">
        <v>498</v>
      </c>
      <c r="K3645" s="602" t="s">
        <v>499</v>
      </c>
      <c r="L3645" s="602" t="s">
        <v>499</v>
      </c>
      <c r="M3645" s="602" t="s">
        <v>499</v>
      </c>
      <c r="N3645" s="602" t="s">
        <v>498</v>
      </c>
      <c r="O3645" s="602" t="s">
        <v>498</v>
      </c>
      <c r="P3645" s="602" t="s">
        <v>498</v>
      </c>
      <c r="Q3645" s="602" t="s">
        <v>498</v>
      </c>
      <c r="R3645" s="602" t="s">
        <v>498</v>
      </c>
      <c r="S3645" s="602" t="s">
        <v>498</v>
      </c>
    </row>
    <row r="3646" spans="1:19" s="602" customFormat="1">
      <c r="A3646" s="602">
        <v>421253</v>
      </c>
      <c r="B3646" s="602" t="s">
        <v>5841</v>
      </c>
      <c r="C3646" s="602" t="s">
        <v>497</v>
      </c>
      <c r="D3646" s="602" t="s">
        <v>497</v>
      </c>
      <c r="E3646" s="602" t="s">
        <v>497</v>
      </c>
      <c r="F3646" s="602" t="s">
        <v>497</v>
      </c>
      <c r="G3646" s="602" t="s">
        <v>499</v>
      </c>
      <c r="H3646" s="602" t="s">
        <v>498</v>
      </c>
      <c r="I3646" s="602" t="s">
        <v>499</v>
      </c>
      <c r="J3646" s="602" t="s">
        <v>497</v>
      </c>
      <c r="K3646" s="602" t="s">
        <v>497</v>
      </c>
      <c r="L3646" s="602" t="s">
        <v>498</v>
      </c>
      <c r="M3646" s="602" t="s">
        <v>497</v>
      </c>
      <c r="N3646" s="602" t="s">
        <v>498</v>
      </c>
      <c r="O3646" s="602" t="s">
        <v>498</v>
      </c>
      <c r="P3646" s="602" t="s">
        <v>498</v>
      </c>
      <c r="Q3646" s="602" t="s">
        <v>498</v>
      </c>
      <c r="R3646" s="602" t="s">
        <v>498</v>
      </c>
      <c r="S3646" s="602" t="s">
        <v>498</v>
      </c>
    </row>
    <row r="3647" spans="1:19" s="602" customFormat="1">
      <c r="A3647" s="602">
        <v>424937</v>
      </c>
      <c r="B3647" s="602" t="s">
        <v>5841</v>
      </c>
      <c r="C3647" s="602" t="s">
        <v>497</v>
      </c>
      <c r="D3647" s="602" t="s">
        <v>497</v>
      </c>
      <c r="E3647" s="602" t="s">
        <v>499</v>
      </c>
      <c r="F3647" s="602" t="s">
        <v>499</v>
      </c>
      <c r="G3647" s="602" t="s">
        <v>497</v>
      </c>
      <c r="H3647" s="602" t="s">
        <v>499</v>
      </c>
      <c r="I3647" s="602" t="s">
        <v>498</v>
      </c>
      <c r="J3647" s="602" t="s">
        <v>499</v>
      </c>
      <c r="K3647" s="602" t="s">
        <v>498</v>
      </c>
      <c r="L3647" s="602" t="s">
        <v>498</v>
      </c>
      <c r="M3647" s="602" t="s">
        <v>499</v>
      </c>
      <c r="N3647" s="602" t="s">
        <v>498</v>
      </c>
      <c r="O3647" s="602" t="s">
        <v>498</v>
      </c>
      <c r="P3647" s="602" t="s">
        <v>498</v>
      </c>
      <c r="Q3647" s="602" t="s">
        <v>498</v>
      </c>
      <c r="R3647" s="602" t="s">
        <v>498</v>
      </c>
      <c r="S3647" s="602" t="s">
        <v>498</v>
      </c>
    </row>
    <row r="3648" spans="1:19" s="602" customFormat="1">
      <c r="A3648" s="602">
        <v>421296</v>
      </c>
      <c r="B3648" s="602" t="s">
        <v>5841</v>
      </c>
      <c r="C3648" s="602" t="s">
        <v>497</v>
      </c>
      <c r="D3648" s="602" t="s">
        <v>497</v>
      </c>
      <c r="E3648" s="602" t="s">
        <v>497</v>
      </c>
      <c r="F3648" s="602" t="s">
        <v>497</v>
      </c>
      <c r="G3648" s="602" t="s">
        <v>497</v>
      </c>
      <c r="H3648" s="602" t="s">
        <v>497</v>
      </c>
      <c r="I3648" s="602" t="s">
        <v>497</v>
      </c>
      <c r="J3648" s="602" t="s">
        <v>499</v>
      </c>
      <c r="K3648" s="602" t="s">
        <v>497</v>
      </c>
      <c r="L3648" s="602" t="s">
        <v>499</v>
      </c>
      <c r="M3648" s="602" t="s">
        <v>497</v>
      </c>
      <c r="N3648" s="602" t="s">
        <v>498</v>
      </c>
      <c r="O3648" s="602" t="s">
        <v>498</v>
      </c>
      <c r="P3648" s="602" t="s">
        <v>498</v>
      </c>
      <c r="Q3648" s="602" t="s">
        <v>498</v>
      </c>
      <c r="R3648" s="602" t="s">
        <v>498</v>
      </c>
      <c r="S3648" s="602" t="s">
        <v>498</v>
      </c>
    </row>
    <row r="3649" spans="1:19" s="602" customFormat="1">
      <c r="A3649" s="602">
        <v>423229</v>
      </c>
      <c r="B3649" s="602" t="s">
        <v>5841</v>
      </c>
      <c r="C3649" s="602" t="s">
        <v>497</v>
      </c>
      <c r="D3649" s="602" t="s">
        <v>497</v>
      </c>
      <c r="E3649" s="602" t="s">
        <v>497</v>
      </c>
      <c r="F3649" s="602" t="s">
        <v>497</v>
      </c>
      <c r="G3649" s="602" t="s">
        <v>499</v>
      </c>
      <c r="H3649" s="602" t="s">
        <v>497</v>
      </c>
      <c r="I3649" s="602" t="s">
        <v>499</v>
      </c>
      <c r="J3649" s="602" t="s">
        <v>498</v>
      </c>
      <c r="K3649" s="602" t="s">
        <v>497</v>
      </c>
      <c r="L3649" s="602" t="s">
        <v>498</v>
      </c>
      <c r="M3649" s="602" t="s">
        <v>499</v>
      </c>
      <c r="N3649" s="602" t="s">
        <v>498</v>
      </c>
      <c r="O3649" s="602" t="s">
        <v>498</v>
      </c>
      <c r="P3649" s="602" t="s">
        <v>498</v>
      </c>
      <c r="Q3649" s="602" t="s">
        <v>498</v>
      </c>
      <c r="R3649" s="602" t="s">
        <v>498</v>
      </c>
      <c r="S3649" s="602" t="s">
        <v>498</v>
      </c>
    </row>
    <row r="3650" spans="1:19" s="602" customFormat="1">
      <c r="A3650" s="602">
        <v>418227</v>
      </c>
      <c r="B3650" s="602" t="s">
        <v>5841</v>
      </c>
      <c r="C3650" s="602" t="s">
        <v>497</v>
      </c>
      <c r="D3650" s="602" t="s">
        <v>497</v>
      </c>
      <c r="E3650" s="602" t="s">
        <v>497</v>
      </c>
      <c r="F3650" s="602" t="s">
        <v>497</v>
      </c>
      <c r="G3650" s="602" t="s">
        <v>497</v>
      </c>
      <c r="H3650" s="602" t="s">
        <v>497</v>
      </c>
      <c r="I3650" s="602" t="s">
        <v>497</v>
      </c>
      <c r="J3650" s="602" t="s">
        <v>497</v>
      </c>
      <c r="K3650" s="602" t="s">
        <v>497</v>
      </c>
      <c r="L3650" s="602" t="s">
        <v>499</v>
      </c>
      <c r="M3650" s="602" t="s">
        <v>499</v>
      </c>
      <c r="N3650" s="602" t="s">
        <v>498</v>
      </c>
      <c r="O3650" s="602" t="s">
        <v>498</v>
      </c>
      <c r="P3650" s="602" t="s">
        <v>498</v>
      </c>
      <c r="Q3650" s="602" t="s">
        <v>498</v>
      </c>
      <c r="R3650" s="602" t="s">
        <v>498</v>
      </c>
      <c r="S3650" s="602" t="s">
        <v>498</v>
      </c>
    </row>
    <row r="3651" spans="1:19" s="602" customFormat="1">
      <c r="A3651" s="602">
        <v>419726</v>
      </c>
      <c r="B3651" s="602" t="s">
        <v>5841</v>
      </c>
      <c r="C3651" s="602" t="s">
        <v>497</v>
      </c>
      <c r="D3651" s="602" t="s">
        <v>497</v>
      </c>
      <c r="E3651" s="602" t="s">
        <v>497</v>
      </c>
      <c r="F3651" s="602" t="s">
        <v>497</v>
      </c>
      <c r="G3651" s="602" t="s">
        <v>499</v>
      </c>
      <c r="H3651" s="602" t="s">
        <v>497</v>
      </c>
      <c r="I3651" s="602" t="s">
        <v>499</v>
      </c>
      <c r="J3651" s="602" t="s">
        <v>499</v>
      </c>
      <c r="K3651" s="602" t="s">
        <v>499</v>
      </c>
      <c r="L3651" s="602" t="s">
        <v>498</v>
      </c>
      <c r="M3651" s="602" t="s">
        <v>498</v>
      </c>
      <c r="N3651" s="602" t="s">
        <v>498</v>
      </c>
      <c r="O3651" s="602" t="s">
        <v>498</v>
      </c>
      <c r="P3651" s="602" t="s">
        <v>498</v>
      </c>
      <c r="Q3651" s="602" t="s">
        <v>498</v>
      </c>
      <c r="R3651" s="602" t="s">
        <v>498</v>
      </c>
      <c r="S3651" s="602" t="s">
        <v>498</v>
      </c>
    </row>
    <row r="3652" spans="1:19" s="602" customFormat="1">
      <c r="A3652" s="602">
        <v>423257</v>
      </c>
      <c r="B3652" s="602" t="s">
        <v>5841</v>
      </c>
      <c r="C3652" s="602" t="s">
        <v>497</v>
      </c>
      <c r="D3652" s="602" t="s">
        <v>497</v>
      </c>
      <c r="E3652" s="602" t="s">
        <v>497</v>
      </c>
      <c r="F3652" s="602" t="s">
        <v>497</v>
      </c>
      <c r="G3652" s="602" t="s">
        <v>498</v>
      </c>
      <c r="H3652" s="602" t="s">
        <v>497</v>
      </c>
      <c r="I3652" s="602" t="s">
        <v>499</v>
      </c>
      <c r="J3652" s="602" t="s">
        <v>499</v>
      </c>
      <c r="K3652" s="602" t="s">
        <v>497</v>
      </c>
      <c r="L3652" s="602" t="s">
        <v>499</v>
      </c>
      <c r="M3652" s="602" t="s">
        <v>499</v>
      </c>
      <c r="N3652" s="602" t="s">
        <v>498</v>
      </c>
      <c r="O3652" s="602" t="s">
        <v>498</v>
      </c>
      <c r="P3652" s="602" t="s">
        <v>498</v>
      </c>
      <c r="Q3652" s="602" t="s">
        <v>498</v>
      </c>
      <c r="R3652" s="602" t="s">
        <v>498</v>
      </c>
      <c r="S3652" s="602" t="s">
        <v>498</v>
      </c>
    </row>
    <row r="3653" spans="1:19" s="602" customFormat="1">
      <c r="A3653" s="602">
        <v>421364</v>
      </c>
      <c r="B3653" s="602" t="s">
        <v>5841</v>
      </c>
      <c r="C3653" s="602" t="s">
        <v>497</v>
      </c>
      <c r="D3653" s="602" t="s">
        <v>497</v>
      </c>
      <c r="E3653" s="602" t="s">
        <v>497</v>
      </c>
      <c r="F3653" s="602" t="s">
        <v>497</v>
      </c>
      <c r="G3653" s="602" t="s">
        <v>497</v>
      </c>
      <c r="H3653" s="602" t="s">
        <v>499</v>
      </c>
      <c r="I3653" s="602" t="s">
        <v>499</v>
      </c>
      <c r="J3653" s="602" t="s">
        <v>497</v>
      </c>
      <c r="K3653" s="602" t="s">
        <v>499</v>
      </c>
      <c r="L3653" s="602" t="s">
        <v>497</v>
      </c>
      <c r="M3653" s="602" t="s">
        <v>499</v>
      </c>
      <c r="N3653" s="602" t="s">
        <v>498</v>
      </c>
      <c r="O3653" s="602" t="s">
        <v>498</v>
      </c>
      <c r="P3653" s="602" t="s">
        <v>498</v>
      </c>
      <c r="Q3653" s="602" t="s">
        <v>498</v>
      </c>
      <c r="R3653" s="602" t="s">
        <v>498</v>
      </c>
      <c r="S3653" s="602" t="s">
        <v>498</v>
      </c>
    </row>
    <row r="3654" spans="1:19" s="602" customFormat="1">
      <c r="A3654" s="602">
        <v>419779</v>
      </c>
      <c r="B3654" s="602" t="s">
        <v>5841</v>
      </c>
      <c r="C3654" s="602" t="s">
        <v>497</v>
      </c>
      <c r="D3654" s="602" t="s">
        <v>497</v>
      </c>
      <c r="E3654" s="602" t="s">
        <v>497</v>
      </c>
      <c r="F3654" s="602" t="s">
        <v>499</v>
      </c>
      <c r="G3654" s="602" t="s">
        <v>499</v>
      </c>
      <c r="H3654" s="602" t="s">
        <v>497</v>
      </c>
      <c r="I3654" s="602" t="s">
        <v>497</v>
      </c>
      <c r="J3654" s="602" t="s">
        <v>499</v>
      </c>
      <c r="K3654" s="602" t="s">
        <v>499</v>
      </c>
      <c r="L3654" s="602" t="s">
        <v>499</v>
      </c>
      <c r="M3654" s="602" t="s">
        <v>499</v>
      </c>
      <c r="N3654" s="602" t="s">
        <v>498</v>
      </c>
      <c r="O3654" s="602" t="s">
        <v>498</v>
      </c>
      <c r="P3654" s="602" t="s">
        <v>498</v>
      </c>
      <c r="Q3654" s="602" t="s">
        <v>498</v>
      </c>
      <c r="R3654" s="602" t="s">
        <v>498</v>
      </c>
      <c r="S3654" s="602" t="s">
        <v>498</v>
      </c>
    </row>
    <row r="3655" spans="1:19" s="602" customFormat="1">
      <c r="A3655" s="602">
        <v>423307</v>
      </c>
      <c r="B3655" s="602" t="s">
        <v>5841</v>
      </c>
      <c r="C3655" s="602" t="s">
        <v>497</v>
      </c>
      <c r="D3655" s="602" t="s">
        <v>497</v>
      </c>
      <c r="E3655" s="602" t="s">
        <v>499</v>
      </c>
      <c r="F3655" s="602" t="s">
        <v>497</v>
      </c>
      <c r="G3655" s="602" t="s">
        <v>497</v>
      </c>
      <c r="H3655" s="602" t="s">
        <v>497</v>
      </c>
      <c r="I3655" s="602" t="s">
        <v>497</v>
      </c>
      <c r="J3655" s="602" t="s">
        <v>499</v>
      </c>
      <c r="K3655" s="602" t="s">
        <v>499</v>
      </c>
      <c r="L3655" s="602" t="s">
        <v>498</v>
      </c>
      <c r="M3655" s="602" t="s">
        <v>499</v>
      </c>
      <c r="N3655" s="602" t="s">
        <v>498</v>
      </c>
      <c r="O3655" s="602" t="s">
        <v>498</v>
      </c>
      <c r="P3655" s="602" t="s">
        <v>498</v>
      </c>
      <c r="Q3655" s="602" t="s">
        <v>498</v>
      </c>
      <c r="R3655" s="602" t="s">
        <v>498</v>
      </c>
      <c r="S3655" s="602" t="s">
        <v>498</v>
      </c>
    </row>
    <row r="3656" spans="1:19" s="602" customFormat="1">
      <c r="A3656" s="602">
        <v>423317</v>
      </c>
      <c r="B3656" s="602" t="s">
        <v>5841</v>
      </c>
      <c r="C3656" s="602" t="s">
        <v>497</v>
      </c>
      <c r="D3656" s="602" t="s">
        <v>497</v>
      </c>
      <c r="E3656" s="602" t="s">
        <v>497</v>
      </c>
      <c r="F3656" s="602" t="s">
        <v>499</v>
      </c>
      <c r="G3656" s="602" t="s">
        <v>497</v>
      </c>
      <c r="H3656" s="602" t="s">
        <v>497</v>
      </c>
      <c r="I3656" s="602" t="s">
        <v>499</v>
      </c>
      <c r="J3656" s="602" t="s">
        <v>499</v>
      </c>
      <c r="K3656" s="602" t="s">
        <v>497</v>
      </c>
      <c r="L3656" s="602" t="s">
        <v>498</v>
      </c>
      <c r="M3656" s="602" t="s">
        <v>497</v>
      </c>
      <c r="N3656" s="602" t="s">
        <v>498</v>
      </c>
      <c r="O3656" s="602" t="s">
        <v>498</v>
      </c>
      <c r="P3656" s="602" t="s">
        <v>498</v>
      </c>
      <c r="Q3656" s="602" t="s">
        <v>498</v>
      </c>
      <c r="R3656" s="602" t="s">
        <v>498</v>
      </c>
      <c r="S3656" s="602" t="s">
        <v>498</v>
      </c>
    </row>
    <row r="3657" spans="1:19" s="602" customFormat="1">
      <c r="A3657" s="602">
        <v>425034</v>
      </c>
      <c r="B3657" s="602" t="s">
        <v>5841</v>
      </c>
      <c r="C3657" s="602" t="s">
        <v>497</v>
      </c>
      <c r="D3657" s="602" t="s">
        <v>497</v>
      </c>
      <c r="E3657" s="602" t="s">
        <v>497</v>
      </c>
      <c r="F3657" s="602" t="s">
        <v>497</v>
      </c>
      <c r="G3657" s="602" t="s">
        <v>497</v>
      </c>
      <c r="H3657" s="602" t="s">
        <v>498</v>
      </c>
      <c r="I3657" s="602" t="s">
        <v>498</v>
      </c>
      <c r="J3657" s="602" t="s">
        <v>499</v>
      </c>
      <c r="K3657" s="602" t="s">
        <v>497</v>
      </c>
      <c r="L3657" s="602" t="s">
        <v>498</v>
      </c>
      <c r="M3657" s="602" t="s">
        <v>499</v>
      </c>
      <c r="N3657" s="602" t="s">
        <v>498</v>
      </c>
      <c r="O3657" s="602" t="s">
        <v>498</v>
      </c>
      <c r="P3657" s="602" t="s">
        <v>498</v>
      </c>
      <c r="Q3657" s="602" t="s">
        <v>498</v>
      </c>
      <c r="R3657" s="602" t="s">
        <v>498</v>
      </c>
      <c r="S3657" s="602" t="s">
        <v>498</v>
      </c>
    </row>
    <row r="3658" spans="1:19" s="602" customFormat="1">
      <c r="A3658" s="602">
        <v>423335</v>
      </c>
      <c r="B3658" s="602" t="s">
        <v>5841</v>
      </c>
      <c r="C3658" s="602" t="s">
        <v>497</v>
      </c>
      <c r="D3658" s="602" t="s">
        <v>497</v>
      </c>
      <c r="E3658" s="602" t="s">
        <v>497</v>
      </c>
      <c r="F3658" s="602" t="s">
        <v>497</v>
      </c>
      <c r="G3658" s="602" t="s">
        <v>497</v>
      </c>
      <c r="H3658" s="602" t="s">
        <v>499</v>
      </c>
      <c r="I3658" s="602" t="s">
        <v>499</v>
      </c>
      <c r="J3658" s="602" t="s">
        <v>499</v>
      </c>
      <c r="K3658" s="602" t="s">
        <v>499</v>
      </c>
      <c r="L3658" s="602" t="s">
        <v>499</v>
      </c>
      <c r="M3658" s="602" t="s">
        <v>499</v>
      </c>
      <c r="N3658" s="602" t="s">
        <v>498</v>
      </c>
      <c r="O3658" s="602" t="s">
        <v>498</v>
      </c>
      <c r="P3658" s="602" t="s">
        <v>498</v>
      </c>
      <c r="Q3658" s="602" t="s">
        <v>498</v>
      </c>
      <c r="R3658" s="602" t="s">
        <v>498</v>
      </c>
      <c r="S3658" s="602" t="s">
        <v>498</v>
      </c>
    </row>
    <row r="3659" spans="1:19" s="602" customFormat="1">
      <c r="A3659" s="602">
        <v>423342</v>
      </c>
      <c r="B3659" s="602" t="s">
        <v>5841</v>
      </c>
      <c r="C3659" s="602" t="s">
        <v>497</v>
      </c>
      <c r="D3659" s="602" t="s">
        <v>497</v>
      </c>
      <c r="E3659" s="602" t="s">
        <v>497</v>
      </c>
      <c r="F3659" s="602" t="s">
        <v>499</v>
      </c>
      <c r="G3659" s="602" t="s">
        <v>497</v>
      </c>
      <c r="H3659" s="602" t="s">
        <v>497</v>
      </c>
      <c r="I3659" s="602" t="s">
        <v>497</v>
      </c>
      <c r="J3659" s="602" t="s">
        <v>497</v>
      </c>
      <c r="K3659" s="602" t="s">
        <v>499</v>
      </c>
      <c r="L3659" s="602" t="s">
        <v>498</v>
      </c>
      <c r="M3659" s="602" t="s">
        <v>497</v>
      </c>
      <c r="N3659" s="602" t="s">
        <v>498</v>
      </c>
      <c r="O3659" s="602" t="s">
        <v>498</v>
      </c>
      <c r="P3659" s="602" t="s">
        <v>498</v>
      </c>
      <c r="Q3659" s="602" t="s">
        <v>498</v>
      </c>
      <c r="R3659" s="602" t="s">
        <v>498</v>
      </c>
      <c r="S3659" s="602" t="s">
        <v>498</v>
      </c>
    </row>
    <row r="3660" spans="1:19" s="602" customFormat="1">
      <c r="A3660" s="602">
        <v>419790</v>
      </c>
      <c r="B3660" s="602" t="s">
        <v>5841</v>
      </c>
      <c r="C3660" s="602" t="s">
        <v>497</v>
      </c>
      <c r="D3660" s="602" t="s">
        <v>497</v>
      </c>
      <c r="E3660" s="602" t="s">
        <v>497</v>
      </c>
      <c r="F3660" s="602" t="s">
        <v>497</v>
      </c>
      <c r="G3660" s="602" t="s">
        <v>499</v>
      </c>
      <c r="H3660" s="602" t="s">
        <v>499</v>
      </c>
      <c r="I3660" s="602" t="s">
        <v>497</v>
      </c>
      <c r="J3660" s="602" t="s">
        <v>499</v>
      </c>
      <c r="K3660" s="602" t="s">
        <v>497</v>
      </c>
      <c r="L3660" s="602" t="s">
        <v>498</v>
      </c>
      <c r="M3660" s="602" t="s">
        <v>499</v>
      </c>
      <c r="N3660" s="602" t="s">
        <v>498</v>
      </c>
      <c r="O3660" s="602" t="s">
        <v>498</v>
      </c>
      <c r="P3660" s="602" t="s">
        <v>498</v>
      </c>
      <c r="Q3660" s="602" t="s">
        <v>498</v>
      </c>
      <c r="R3660" s="602" t="s">
        <v>498</v>
      </c>
      <c r="S3660" s="602" t="s">
        <v>498</v>
      </c>
    </row>
    <row r="3661" spans="1:19" s="602" customFormat="1">
      <c r="A3661" s="602">
        <v>425041</v>
      </c>
      <c r="B3661" s="602" t="s">
        <v>5841</v>
      </c>
      <c r="C3661" s="602" t="s">
        <v>497</v>
      </c>
      <c r="D3661" s="602" t="s">
        <v>497</v>
      </c>
      <c r="E3661" s="602" t="s">
        <v>497</v>
      </c>
      <c r="F3661" s="602" t="s">
        <v>499</v>
      </c>
      <c r="G3661" s="602" t="s">
        <v>499</v>
      </c>
      <c r="H3661" s="602" t="s">
        <v>499</v>
      </c>
      <c r="I3661" s="602" t="s">
        <v>499</v>
      </c>
      <c r="J3661" s="602" t="s">
        <v>499</v>
      </c>
      <c r="K3661" s="602" t="s">
        <v>499</v>
      </c>
      <c r="L3661" s="602" t="s">
        <v>499</v>
      </c>
      <c r="M3661" s="602" t="s">
        <v>499</v>
      </c>
      <c r="N3661" s="602" t="s">
        <v>498</v>
      </c>
      <c r="O3661" s="602" t="s">
        <v>498</v>
      </c>
      <c r="P3661" s="602" t="s">
        <v>498</v>
      </c>
      <c r="Q3661" s="602" t="s">
        <v>498</v>
      </c>
      <c r="R3661" s="602" t="s">
        <v>498</v>
      </c>
      <c r="S3661" s="602" t="s">
        <v>498</v>
      </c>
    </row>
    <row r="3662" spans="1:19" s="602" customFormat="1">
      <c r="A3662" s="602">
        <v>423352</v>
      </c>
      <c r="B3662" s="602" t="s">
        <v>5841</v>
      </c>
      <c r="C3662" s="602" t="s">
        <v>497</v>
      </c>
      <c r="D3662" s="602" t="s">
        <v>497</v>
      </c>
      <c r="E3662" s="602" t="s">
        <v>499</v>
      </c>
      <c r="F3662" s="602" t="s">
        <v>499</v>
      </c>
      <c r="G3662" s="602" t="s">
        <v>499</v>
      </c>
      <c r="H3662" s="602" t="s">
        <v>497</v>
      </c>
      <c r="I3662" s="602" t="s">
        <v>499</v>
      </c>
      <c r="J3662" s="602" t="s">
        <v>499</v>
      </c>
      <c r="K3662" s="602" t="s">
        <v>497</v>
      </c>
      <c r="L3662" s="602" t="s">
        <v>498</v>
      </c>
      <c r="M3662" s="602" t="s">
        <v>499</v>
      </c>
      <c r="N3662" s="602" t="s">
        <v>498</v>
      </c>
      <c r="O3662" s="602" t="s">
        <v>498</v>
      </c>
      <c r="P3662" s="602" t="s">
        <v>498</v>
      </c>
      <c r="Q3662" s="602" t="s">
        <v>498</v>
      </c>
      <c r="R3662" s="602" t="s">
        <v>498</v>
      </c>
      <c r="S3662" s="602" t="s">
        <v>498</v>
      </c>
    </row>
    <row r="3663" spans="1:19" s="602" customFormat="1">
      <c r="A3663" s="602">
        <v>421514</v>
      </c>
      <c r="B3663" s="602" t="s">
        <v>5841</v>
      </c>
      <c r="C3663" s="602" t="s">
        <v>497</v>
      </c>
      <c r="D3663" s="602" t="s">
        <v>497</v>
      </c>
      <c r="E3663" s="602" t="s">
        <v>497</v>
      </c>
      <c r="F3663" s="602" t="s">
        <v>499</v>
      </c>
      <c r="G3663" s="602" t="s">
        <v>497</v>
      </c>
      <c r="H3663" s="602" t="s">
        <v>499</v>
      </c>
      <c r="I3663" s="602" t="s">
        <v>497</v>
      </c>
      <c r="J3663" s="602" t="s">
        <v>497</v>
      </c>
      <c r="K3663" s="602" t="s">
        <v>497</v>
      </c>
      <c r="L3663" s="602" t="s">
        <v>497</v>
      </c>
      <c r="M3663" s="602" t="s">
        <v>497</v>
      </c>
      <c r="N3663" s="602" t="s">
        <v>498</v>
      </c>
      <c r="O3663" s="602" t="s">
        <v>498</v>
      </c>
      <c r="P3663" s="602" t="s">
        <v>498</v>
      </c>
      <c r="Q3663" s="602" t="s">
        <v>498</v>
      </c>
      <c r="R3663" s="602" t="s">
        <v>498</v>
      </c>
      <c r="S3663" s="602" t="s">
        <v>498</v>
      </c>
    </row>
    <row r="3664" spans="1:19" s="602" customFormat="1">
      <c r="A3664" s="602">
        <v>423387</v>
      </c>
      <c r="B3664" s="602" t="s">
        <v>5841</v>
      </c>
      <c r="C3664" s="602" t="s">
        <v>497</v>
      </c>
      <c r="D3664" s="602" t="s">
        <v>497</v>
      </c>
      <c r="E3664" s="602" t="s">
        <v>497</v>
      </c>
      <c r="F3664" s="602" t="s">
        <v>497</v>
      </c>
      <c r="G3664" s="602" t="s">
        <v>497</v>
      </c>
      <c r="H3664" s="602" t="s">
        <v>497</v>
      </c>
      <c r="I3664" s="602" t="s">
        <v>497</v>
      </c>
      <c r="J3664" s="602" t="s">
        <v>497</v>
      </c>
      <c r="K3664" s="602" t="s">
        <v>499</v>
      </c>
      <c r="L3664" s="602" t="s">
        <v>498</v>
      </c>
      <c r="M3664" s="602" t="s">
        <v>497</v>
      </c>
      <c r="N3664" s="602" t="s">
        <v>498</v>
      </c>
      <c r="O3664" s="602" t="s">
        <v>498</v>
      </c>
      <c r="P3664" s="602" t="s">
        <v>498</v>
      </c>
      <c r="Q3664" s="602" t="s">
        <v>498</v>
      </c>
      <c r="R3664" s="602" t="s">
        <v>498</v>
      </c>
      <c r="S3664" s="602" t="s">
        <v>498</v>
      </c>
    </row>
    <row r="3665" spans="1:19" s="602" customFormat="1">
      <c r="A3665" s="602">
        <v>423394</v>
      </c>
      <c r="B3665" s="602" t="s">
        <v>5841</v>
      </c>
      <c r="C3665" s="602" t="s">
        <v>497</v>
      </c>
      <c r="D3665" s="602" t="s">
        <v>497</v>
      </c>
      <c r="E3665" s="602" t="s">
        <v>497</v>
      </c>
      <c r="F3665" s="602" t="s">
        <v>497</v>
      </c>
      <c r="G3665" s="602" t="s">
        <v>497</v>
      </c>
      <c r="H3665" s="602" t="s">
        <v>497</v>
      </c>
      <c r="I3665" s="602" t="s">
        <v>497</v>
      </c>
      <c r="J3665" s="602" t="s">
        <v>497</v>
      </c>
      <c r="K3665" s="602" t="s">
        <v>499</v>
      </c>
      <c r="L3665" s="602" t="s">
        <v>497</v>
      </c>
      <c r="M3665" s="602" t="s">
        <v>499</v>
      </c>
      <c r="N3665" s="602" t="s">
        <v>498</v>
      </c>
      <c r="O3665" s="602" t="s">
        <v>498</v>
      </c>
      <c r="P3665" s="602" t="s">
        <v>498</v>
      </c>
      <c r="Q3665" s="602" t="s">
        <v>498</v>
      </c>
      <c r="R3665" s="602" t="s">
        <v>498</v>
      </c>
      <c r="S3665" s="602" t="s">
        <v>498</v>
      </c>
    </row>
    <row r="3666" spans="1:19" s="602" customFormat="1">
      <c r="A3666" s="602">
        <v>423395</v>
      </c>
      <c r="B3666" s="602" t="s">
        <v>5841</v>
      </c>
      <c r="C3666" s="602" t="s">
        <v>497</v>
      </c>
      <c r="D3666" s="602" t="s">
        <v>497</v>
      </c>
      <c r="E3666" s="602" t="s">
        <v>497</v>
      </c>
      <c r="F3666" s="602" t="s">
        <v>497</v>
      </c>
      <c r="G3666" s="602" t="s">
        <v>499</v>
      </c>
      <c r="H3666" s="602" t="s">
        <v>499</v>
      </c>
      <c r="I3666" s="602" t="s">
        <v>497</v>
      </c>
      <c r="J3666" s="602" t="s">
        <v>497</v>
      </c>
      <c r="K3666" s="602" t="s">
        <v>497</v>
      </c>
      <c r="L3666" s="602" t="s">
        <v>499</v>
      </c>
      <c r="M3666" s="602" t="s">
        <v>499</v>
      </c>
      <c r="N3666" s="602" t="s">
        <v>498</v>
      </c>
      <c r="O3666" s="602" t="s">
        <v>498</v>
      </c>
      <c r="P3666" s="602" t="s">
        <v>498</v>
      </c>
      <c r="Q3666" s="602" t="s">
        <v>498</v>
      </c>
      <c r="R3666" s="602" t="s">
        <v>498</v>
      </c>
      <c r="S3666" s="602" t="s">
        <v>498</v>
      </c>
    </row>
    <row r="3667" spans="1:19" s="602" customFormat="1">
      <c r="A3667" s="602">
        <v>423407</v>
      </c>
      <c r="B3667" s="602" t="s">
        <v>5841</v>
      </c>
      <c r="C3667" s="602" t="s">
        <v>497</v>
      </c>
      <c r="D3667" s="602" t="s">
        <v>497</v>
      </c>
      <c r="E3667" s="602" t="s">
        <v>499</v>
      </c>
      <c r="F3667" s="602" t="s">
        <v>499</v>
      </c>
      <c r="G3667" s="602" t="s">
        <v>497</v>
      </c>
      <c r="H3667" s="602" t="s">
        <v>497</v>
      </c>
      <c r="I3667" s="602" t="s">
        <v>499</v>
      </c>
      <c r="J3667" s="602" t="s">
        <v>499</v>
      </c>
      <c r="K3667" s="602" t="s">
        <v>497</v>
      </c>
      <c r="L3667" s="602" t="s">
        <v>499</v>
      </c>
      <c r="M3667" s="602" t="s">
        <v>499</v>
      </c>
      <c r="N3667" s="602" t="s">
        <v>498</v>
      </c>
      <c r="O3667" s="602" t="s">
        <v>498</v>
      </c>
      <c r="P3667" s="602" t="s">
        <v>498</v>
      </c>
      <c r="Q3667" s="602" t="s">
        <v>498</v>
      </c>
      <c r="R3667" s="602" t="s">
        <v>498</v>
      </c>
      <c r="S3667" s="602" t="s">
        <v>498</v>
      </c>
    </row>
    <row r="3668" spans="1:19" s="602" customFormat="1">
      <c r="A3668" s="602">
        <v>421540</v>
      </c>
      <c r="B3668" s="602" t="s">
        <v>5841</v>
      </c>
      <c r="C3668" s="602" t="s">
        <v>497</v>
      </c>
      <c r="D3668" s="602" t="s">
        <v>497</v>
      </c>
      <c r="E3668" s="602" t="s">
        <v>497</v>
      </c>
      <c r="F3668" s="602" t="s">
        <v>497</v>
      </c>
      <c r="G3668" s="602" t="s">
        <v>497</v>
      </c>
      <c r="H3668" s="602" t="s">
        <v>499</v>
      </c>
      <c r="I3668" s="602" t="s">
        <v>499</v>
      </c>
      <c r="J3668" s="602" t="s">
        <v>499</v>
      </c>
      <c r="K3668" s="602" t="s">
        <v>499</v>
      </c>
      <c r="L3668" s="602" t="s">
        <v>498</v>
      </c>
      <c r="M3668" s="602" t="s">
        <v>499</v>
      </c>
      <c r="N3668" s="602" t="s">
        <v>498</v>
      </c>
      <c r="O3668" s="602" t="s">
        <v>498</v>
      </c>
      <c r="P3668" s="602" t="s">
        <v>498</v>
      </c>
      <c r="Q3668" s="602" t="s">
        <v>498</v>
      </c>
      <c r="R3668" s="602" t="s">
        <v>498</v>
      </c>
      <c r="S3668" s="602" t="s">
        <v>498</v>
      </c>
    </row>
    <row r="3669" spans="1:19" s="602" customFormat="1">
      <c r="A3669" s="602">
        <v>425119</v>
      </c>
      <c r="B3669" s="602" t="s">
        <v>5841</v>
      </c>
      <c r="C3669" s="602" t="s">
        <v>497</v>
      </c>
      <c r="D3669" s="602" t="s">
        <v>497</v>
      </c>
      <c r="E3669" s="602" t="s">
        <v>497</v>
      </c>
      <c r="F3669" s="602" t="s">
        <v>497</v>
      </c>
      <c r="G3669" s="602" t="s">
        <v>497</v>
      </c>
      <c r="H3669" s="602" t="s">
        <v>497</v>
      </c>
      <c r="I3669" s="602" t="s">
        <v>499</v>
      </c>
      <c r="J3669" s="602" t="s">
        <v>499</v>
      </c>
      <c r="K3669" s="602" t="s">
        <v>499</v>
      </c>
      <c r="L3669" s="602" t="s">
        <v>499</v>
      </c>
      <c r="M3669" s="602" t="s">
        <v>499</v>
      </c>
      <c r="N3669" s="602" t="s">
        <v>498</v>
      </c>
      <c r="O3669" s="602" t="s">
        <v>498</v>
      </c>
      <c r="P3669" s="602" t="s">
        <v>498</v>
      </c>
      <c r="Q3669" s="602" t="s">
        <v>498</v>
      </c>
      <c r="R3669" s="602" t="s">
        <v>498</v>
      </c>
      <c r="S3669" s="602" t="s">
        <v>498</v>
      </c>
    </row>
    <row r="3670" spans="1:19" s="602" customFormat="1">
      <c r="A3670" s="602">
        <v>423431</v>
      </c>
      <c r="B3670" s="602" t="s">
        <v>5841</v>
      </c>
      <c r="C3670" s="602" t="s">
        <v>497</v>
      </c>
      <c r="D3670" s="602" t="s">
        <v>497</v>
      </c>
      <c r="E3670" s="602" t="s">
        <v>497</v>
      </c>
      <c r="F3670" s="602" t="s">
        <v>497</v>
      </c>
      <c r="G3670" s="602" t="s">
        <v>497</v>
      </c>
      <c r="H3670" s="602" t="s">
        <v>497</v>
      </c>
      <c r="I3670" s="602" t="s">
        <v>499</v>
      </c>
      <c r="J3670" s="602" t="s">
        <v>497</v>
      </c>
      <c r="K3670" s="602" t="s">
        <v>497</v>
      </c>
      <c r="L3670" s="602" t="s">
        <v>497</v>
      </c>
      <c r="M3670" s="602" t="s">
        <v>497</v>
      </c>
      <c r="N3670" s="602" t="s">
        <v>498</v>
      </c>
      <c r="O3670" s="602" t="s">
        <v>498</v>
      </c>
      <c r="P3670" s="602" t="s">
        <v>498</v>
      </c>
      <c r="Q3670" s="602" t="s">
        <v>498</v>
      </c>
      <c r="R3670" s="602" t="s">
        <v>498</v>
      </c>
      <c r="S3670" s="602" t="s">
        <v>498</v>
      </c>
    </row>
    <row r="3671" spans="1:19" s="602" customFormat="1">
      <c r="A3671" s="602">
        <v>423438</v>
      </c>
      <c r="B3671" s="602" t="s">
        <v>5841</v>
      </c>
      <c r="C3671" s="602" t="s">
        <v>497</v>
      </c>
      <c r="D3671" s="602" t="s">
        <v>497</v>
      </c>
      <c r="E3671" s="602" t="s">
        <v>497</v>
      </c>
      <c r="F3671" s="602" t="s">
        <v>499</v>
      </c>
      <c r="G3671" s="602" t="s">
        <v>499</v>
      </c>
      <c r="H3671" s="602" t="s">
        <v>497</v>
      </c>
      <c r="I3671" s="602" t="s">
        <v>497</v>
      </c>
      <c r="J3671" s="602" t="s">
        <v>499</v>
      </c>
      <c r="K3671" s="602" t="s">
        <v>497</v>
      </c>
      <c r="L3671" s="602" t="s">
        <v>499</v>
      </c>
      <c r="M3671" s="602" t="s">
        <v>497</v>
      </c>
      <c r="N3671" s="602" t="s">
        <v>498</v>
      </c>
      <c r="O3671" s="602" t="s">
        <v>498</v>
      </c>
      <c r="P3671" s="602" t="s">
        <v>498</v>
      </c>
      <c r="Q3671" s="602" t="s">
        <v>498</v>
      </c>
      <c r="R3671" s="602" t="s">
        <v>498</v>
      </c>
      <c r="S3671" s="602" t="s">
        <v>498</v>
      </c>
    </row>
    <row r="3672" spans="1:19" s="602" customFormat="1">
      <c r="A3672" s="602">
        <v>423444</v>
      </c>
      <c r="B3672" s="602" t="s">
        <v>5841</v>
      </c>
      <c r="C3672" s="602" t="s">
        <v>497</v>
      </c>
      <c r="D3672" s="602" t="s">
        <v>497</v>
      </c>
      <c r="E3672" s="602" t="s">
        <v>497</v>
      </c>
      <c r="F3672" s="602" t="s">
        <v>497</v>
      </c>
      <c r="G3672" s="602" t="s">
        <v>497</v>
      </c>
      <c r="H3672" s="602" t="s">
        <v>498</v>
      </c>
      <c r="I3672" s="602" t="s">
        <v>499</v>
      </c>
      <c r="J3672" s="602" t="s">
        <v>497</v>
      </c>
      <c r="K3672" s="602" t="s">
        <v>499</v>
      </c>
      <c r="L3672" s="602" t="s">
        <v>498</v>
      </c>
      <c r="M3672" s="602" t="s">
        <v>497</v>
      </c>
      <c r="N3672" s="602" t="s">
        <v>498</v>
      </c>
      <c r="O3672" s="602" t="s">
        <v>498</v>
      </c>
      <c r="P3672" s="602" t="s">
        <v>498</v>
      </c>
      <c r="Q3672" s="602" t="s">
        <v>498</v>
      </c>
      <c r="R3672" s="602" t="s">
        <v>498</v>
      </c>
      <c r="S3672" s="602" t="s">
        <v>498</v>
      </c>
    </row>
    <row r="3673" spans="1:19" s="602" customFormat="1">
      <c r="A3673" s="602">
        <v>425147</v>
      </c>
      <c r="B3673" s="602" t="s">
        <v>5841</v>
      </c>
      <c r="C3673" s="602" t="s">
        <v>497</v>
      </c>
      <c r="D3673" s="602" t="s">
        <v>497</v>
      </c>
      <c r="E3673" s="602" t="s">
        <v>499</v>
      </c>
      <c r="F3673" s="602" t="s">
        <v>499</v>
      </c>
      <c r="G3673" s="602" t="s">
        <v>499</v>
      </c>
      <c r="H3673" s="602" t="s">
        <v>499</v>
      </c>
      <c r="I3673" s="602" t="s">
        <v>499</v>
      </c>
      <c r="J3673" s="602" t="s">
        <v>499</v>
      </c>
      <c r="K3673" s="602" t="s">
        <v>499</v>
      </c>
      <c r="L3673" s="602" t="s">
        <v>499</v>
      </c>
      <c r="M3673" s="602" t="s">
        <v>499</v>
      </c>
      <c r="N3673" s="602" t="s">
        <v>498</v>
      </c>
      <c r="O3673" s="602" t="s">
        <v>498</v>
      </c>
      <c r="P3673" s="602" t="s">
        <v>498</v>
      </c>
      <c r="Q3673" s="602" t="s">
        <v>498</v>
      </c>
      <c r="R3673" s="602" t="s">
        <v>498</v>
      </c>
      <c r="S3673" s="602" t="s">
        <v>498</v>
      </c>
    </row>
    <row r="3674" spans="1:19" s="602" customFormat="1">
      <c r="A3674" s="602">
        <v>423486</v>
      </c>
      <c r="B3674" s="602" t="s">
        <v>5841</v>
      </c>
      <c r="C3674" s="602" t="s">
        <v>497</v>
      </c>
      <c r="D3674" s="602" t="s">
        <v>497</v>
      </c>
      <c r="E3674" s="602" t="s">
        <v>499</v>
      </c>
      <c r="F3674" s="602" t="s">
        <v>499</v>
      </c>
      <c r="G3674" s="602" t="s">
        <v>497</v>
      </c>
      <c r="H3674" s="602" t="s">
        <v>497</v>
      </c>
      <c r="I3674" s="602" t="s">
        <v>497</v>
      </c>
      <c r="J3674" s="602" t="s">
        <v>499</v>
      </c>
      <c r="K3674" s="602" t="s">
        <v>499</v>
      </c>
      <c r="L3674" s="602" t="s">
        <v>498</v>
      </c>
      <c r="M3674" s="602" t="s">
        <v>497</v>
      </c>
      <c r="N3674" s="602" t="s">
        <v>498</v>
      </c>
      <c r="O3674" s="602" t="s">
        <v>498</v>
      </c>
      <c r="P3674" s="602" t="s">
        <v>498</v>
      </c>
      <c r="Q3674" s="602" t="s">
        <v>498</v>
      </c>
      <c r="R3674" s="602" t="s">
        <v>498</v>
      </c>
      <c r="S3674" s="602" t="s">
        <v>498</v>
      </c>
    </row>
    <row r="3675" spans="1:19" s="602" customFormat="1">
      <c r="A3675" s="602">
        <v>418475</v>
      </c>
      <c r="B3675" s="602" t="s">
        <v>5841</v>
      </c>
      <c r="C3675" s="602" t="s">
        <v>497</v>
      </c>
      <c r="D3675" s="602" t="s">
        <v>497</v>
      </c>
      <c r="E3675" s="602" t="s">
        <v>497</v>
      </c>
      <c r="F3675" s="602" t="s">
        <v>499</v>
      </c>
      <c r="G3675" s="602" t="s">
        <v>497</v>
      </c>
      <c r="H3675" s="602" t="s">
        <v>499</v>
      </c>
      <c r="I3675" s="602" t="s">
        <v>499</v>
      </c>
      <c r="J3675" s="602" t="s">
        <v>499</v>
      </c>
      <c r="K3675" s="602" t="s">
        <v>499</v>
      </c>
      <c r="L3675" s="602" t="s">
        <v>499</v>
      </c>
      <c r="M3675" s="602" t="s">
        <v>498</v>
      </c>
      <c r="N3675" s="602" t="s">
        <v>498</v>
      </c>
      <c r="O3675" s="602" t="s">
        <v>498</v>
      </c>
      <c r="P3675" s="602" t="s">
        <v>498</v>
      </c>
      <c r="Q3675" s="602" t="s">
        <v>498</v>
      </c>
      <c r="R3675" s="602" t="s">
        <v>498</v>
      </c>
      <c r="S3675" s="602" t="s">
        <v>498</v>
      </c>
    </row>
    <row r="3676" spans="1:19" s="602" customFormat="1">
      <c r="A3676" s="602">
        <v>421657</v>
      </c>
      <c r="B3676" s="602" t="s">
        <v>5841</v>
      </c>
      <c r="C3676" s="602" t="s">
        <v>497</v>
      </c>
      <c r="D3676" s="602" t="s">
        <v>497</v>
      </c>
      <c r="E3676" s="602" t="s">
        <v>497</v>
      </c>
      <c r="F3676" s="602" t="s">
        <v>499</v>
      </c>
      <c r="G3676" s="602" t="s">
        <v>497</v>
      </c>
      <c r="H3676" s="602" t="s">
        <v>499</v>
      </c>
      <c r="I3676" s="602" t="s">
        <v>499</v>
      </c>
      <c r="J3676" s="602" t="s">
        <v>497</v>
      </c>
      <c r="K3676" s="602" t="s">
        <v>497</v>
      </c>
      <c r="L3676" s="602" t="s">
        <v>497</v>
      </c>
      <c r="M3676" s="602" t="s">
        <v>497</v>
      </c>
      <c r="N3676" s="602" t="s">
        <v>498</v>
      </c>
      <c r="O3676" s="602" t="s">
        <v>498</v>
      </c>
      <c r="P3676" s="602" t="s">
        <v>498</v>
      </c>
      <c r="Q3676" s="602" t="s">
        <v>498</v>
      </c>
      <c r="R3676" s="602" t="s">
        <v>498</v>
      </c>
      <c r="S3676" s="602" t="s">
        <v>498</v>
      </c>
    </row>
    <row r="3677" spans="1:19" s="602" customFormat="1">
      <c r="A3677" s="602">
        <v>423542</v>
      </c>
      <c r="B3677" s="602" t="s">
        <v>5841</v>
      </c>
      <c r="C3677" s="602" t="s">
        <v>497</v>
      </c>
      <c r="D3677" s="602" t="s">
        <v>497</v>
      </c>
      <c r="E3677" s="602" t="s">
        <v>497</v>
      </c>
      <c r="F3677" s="602" t="s">
        <v>497</v>
      </c>
      <c r="G3677" s="602" t="s">
        <v>497</v>
      </c>
      <c r="H3677" s="602" t="s">
        <v>497</v>
      </c>
      <c r="I3677" s="602" t="s">
        <v>499</v>
      </c>
      <c r="J3677" s="602" t="s">
        <v>497</v>
      </c>
      <c r="K3677" s="602" t="s">
        <v>497</v>
      </c>
      <c r="L3677" s="602" t="s">
        <v>498</v>
      </c>
      <c r="M3677" s="602" t="s">
        <v>499</v>
      </c>
      <c r="N3677" s="602" t="s">
        <v>498</v>
      </c>
      <c r="O3677" s="602" t="s">
        <v>498</v>
      </c>
      <c r="P3677" s="602" t="s">
        <v>498</v>
      </c>
      <c r="Q3677" s="602" t="s">
        <v>498</v>
      </c>
      <c r="R3677" s="602" t="s">
        <v>498</v>
      </c>
      <c r="S3677" s="602" t="s">
        <v>498</v>
      </c>
    </row>
    <row r="3678" spans="1:19" s="602" customFormat="1">
      <c r="A3678" s="602">
        <v>425205</v>
      </c>
      <c r="B3678" s="602" t="s">
        <v>5841</v>
      </c>
      <c r="C3678" s="602" t="s">
        <v>497</v>
      </c>
      <c r="D3678" s="602" t="s">
        <v>497</v>
      </c>
      <c r="E3678" s="602" t="s">
        <v>497</v>
      </c>
      <c r="F3678" s="602" t="s">
        <v>499</v>
      </c>
      <c r="G3678" s="602" t="s">
        <v>497</v>
      </c>
      <c r="H3678" s="602" t="s">
        <v>499</v>
      </c>
      <c r="I3678" s="602" t="s">
        <v>499</v>
      </c>
      <c r="J3678" s="602" t="s">
        <v>499</v>
      </c>
      <c r="K3678" s="602" t="s">
        <v>499</v>
      </c>
      <c r="L3678" s="602" t="s">
        <v>498</v>
      </c>
      <c r="M3678" s="602" t="s">
        <v>499</v>
      </c>
      <c r="N3678" s="602" t="s">
        <v>498</v>
      </c>
      <c r="O3678" s="602" t="s">
        <v>498</v>
      </c>
      <c r="P3678" s="602" t="s">
        <v>498</v>
      </c>
      <c r="Q3678" s="602" t="s">
        <v>498</v>
      </c>
      <c r="R3678" s="602" t="s">
        <v>498</v>
      </c>
      <c r="S3678" s="602" t="s">
        <v>498</v>
      </c>
    </row>
    <row r="3679" spans="1:19" s="602" customFormat="1">
      <c r="A3679" s="602">
        <v>423578</v>
      </c>
      <c r="B3679" s="602" t="s">
        <v>5841</v>
      </c>
      <c r="C3679" s="602" t="s">
        <v>497</v>
      </c>
      <c r="D3679" s="602" t="s">
        <v>497</v>
      </c>
      <c r="E3679" s="602" t="s">
        <v>497</v>
      </c>
      <c r="F3679" s="602" t="s">
        <v>497</v>
      </c>
      <c r="G3679" s="602" t="s">
        <v>499</v>
      </c>
      <c r="H3679" s="602" t="s">
        <v>499</v>
      </c>
      <c r="I3679" s="602" t="s">
        <v>499</v>
      </c>
      <c r="J3679" s="602" t="s">
        <v>497</v>
      </c>
      <c r="K3679" s="602" t="s">
        <v>497</v>
      </c>
      <c r="L3679" s="602" t="s">
        <v>499</v>
      </c>
      <c r="M3679" s="602" t="s">
        <v>497</v>
      </c>
      <c r="N3679" s="602" t="s">
        <v>498</v>
      </c>
      <c r="O3679" s="602" t="s">
        <v>498</v>
      </c>
      <c r="P3679" s="602" t="s">
        <v>498</v>
      </c>
      <c r="Q3679" s="602" t="s">
        <v>498</v>
      </c>
      <c r="R3679" s="602" t="s">
        <v>498</v>
      </c>
      <c r="S3679" s="602" t="s">
        <v>498</v>
      </c>
    </row>
    <row r="3680" spans="1:19" s="602" customFormat="1">
      <c r="A3680" s="602">
        <v>421705</v>
      </c>
      <c r="B3680" s="602" t="s">
        <v>5841</v>
      </c>
      <c r="C3680" s="602" t="s">
        <v>497</v>
      </c>
      <c r="D3680" s="602" t="s">
        <v>497</v>
      </c>
      <c r="E3680" s="602" t="s">
        <v>497</v>
      </c>
      <c r="F3680" s="602" t="s">
        <v>497</v>
      </c>
      <c r="G3680" s="602" t="s">
        <v>499</v>
      </c>
      <c r="H3680" s="602" t="s">
        <v>497</v>
      </c>
      <c r="I3680" s="602" t="s">
        <v>499</v>
      </c>
      <c r="J3680" s="602" t="s">
        <v>497</v>
      </c>
      <c r="K3680" s="602" t="s">
        <v>497</v>
      </c>
      <c r="L3680" s="602" t="s">
        <v>498</v>
      </c>
      <c r="M3680" s="602" t="s">
        <v>499</v>
      </c>
      <c r="N3680" s="602" t="s">
        <v>498</v>
      </c>
      <c r="O3680" s="602" t="s">
        <v>498</v>
      </c>
      <c r="P3680" s="602" t="s">
        <v>498</v>
      </c>
      <c r="Q3680" s="602" t="s">
        <v>498</v>
      </c>
      <c r="R3680" s="602" t="s">
        <v>498</v>
      </c>
      <c r="S3680" s="602" t="s">
        <v>498</v>
      </c>
    </row>
    <row r="3681" spans="1:19" s="602" customFormat="1">
      <c r="A3681" s="602">
        <v>423643</v>
      </c>
      <c r="B3681" s="602" t="s">
        <v>5841</v>
      </c>
      <c r="C3681" s="602" t="s">
        <v>497</v>
      </c>
      <c r="D3681" s="602" t="s">
        <v>497</v>
      </c>
      <c r="E3681" s="602" t="s">
        <v>499</v>
      </c>
      <c r="F3681" s="602" t="s">
        <v>499</v>
      </c>
      <c r="G3681" s="602" t="s">
        <v>499</v>
      </c>
      <c r="H3681" s="602" t="s">
        <v>499</v>
      </c>
      <c r="I3681" s="602" t="s">
        <v>499</v>
      </c>
      <c r="J3681" s="602" t="s">
        <v>498</v>
      </c>
      <c r="K3681" s="602" t="s">
        <v>497</v>
      </c>
      <c r="L3681" s="602" t="s">
        <v>499</v>
      </c>
      <c r="M3681" s="602" t="s">
        <v>497</v>
      </c>
      <c r="N3681" s="602" t="s">
        <v>498</v>
      </c>
      <c r="O3681" s="602" t="s">
        <v>498</v>
      </c>
      <c r="P3681" s="602" t="s">
        <v>498</v>
      </c>
      <c r="Q3681" s="602" t="s">
        <v>498</v>
      </c>
      <c r="R3681" s="602" t="s">
        <v>498</v>
      </c>
      <c r="S3681" s="602" t="s">
        <v>498</v>
      </c>
    </row>
    <row r="3682" spans="1:19" s="602" customFormat="1">
      <c r="A3682" s="602">
        <v>423649</v>
      </c>
      <c r="B3682" s="602" t="s">
        <v>5841</v>
      </c>
      <c r="C3682" s="602" t="s">
        <v>497</v>
      </c>
      <c r="D3682" s="602" t="s">
        <v>497</v>
      </c>
      <c r="E3682" s="602" t="s">
        <v>497</v>
      </c>
      <c r="F3682" s="602" t="s">
        <v>497</v>
      </c>
      <c r="G3682" s="602" t="s">
        <v>497</v>
      </c>
      <c r="H3682" s="602" t="s">
        <v>497</v>
      </c>
      <c r="I3682" s="602" t="s">
        <v>499</v>
      </c>
      <c r="J3682" s="602" t="s">
        <v>499</v>
      </c>
      <c r="K3682" s="602" t="s">
        <v>498</v>
      </c>
      <c r="L3682" s="602" t="s">
        <v>498</v>
      </c>
      <c r="M3682" s="602" t="s">
        <v>499</v>
      </c>
      <c r="N3682" s="602" t="s">
        <v>498</v>
      </c>
      <c r="O3682" s="602" t="s">
        <v>498</v>
      </c>
      <c r="P3682" s="602" t="s">
        <v>498</v>
      </c>
      <c r="Q3682" s="602" t="s">
        <v>498</v>
      </c>
      <c r="R3682" s="602" t="s">
        <v>498</v>
      </c>
      <c r="S3682" s="602" t="s">
        <v>498</v>
      </c>
    </row>
    <row r="3683" spans="1:19" s="602" customFormat="1">
      <c r="A3683" s="602">
        <v>425268</v>
      </c>
      <c r="B3683" s="602" t="s">
        <v>5841</v>
      </c>
      <c r="C3683" s="602" t="s">
        <v>497</v>
      </c>
      <c r="D3683" s="602" t="s">
        <v>497</v>
      </c>
      <c r="E3683" s="602" t="s">
        <v>499</v>
      </c>
      <c r="F3683" s="602" t="s">
        <v>499</v>
      </c>
      <c r="G3683" s="602" t="s">
        <v>497</v>
      </c>
      <c r="H3683" s="602" t="s">
        <v>498</v>
      </c>
      <c r="I3683" s="602" t="s">
        <v>499</v>
      </c>
      <c r="J3683" s="602" t="s">
        <v>499</v>
      </c>
      <c r="K3683" s="602" t="s">
        <v>499</v>
      </c>
      <c r="L3683" s="602" t="s">
        <v>498</v>
      </c>
      <c r="M3683" s="602" t="s">
        <v>499</v>
      </c>
      <c r="N3683" s="602" t="s">
        <v>498</v>
      </c>
      <c r="O3683" s="602" t="s">
        <v>498</v>
      </c>
      <c r="P3683" s="602" t="s">
        <v>498</v>
      </c>
      <c r="Q3683" s="602" t="s">
        <v>498</v>
      </c>
      <c r="R3683" s="602" t="s">
        <v>498</v>
      </c>
      <c r="S3683" s="602" t="s">
        <v>498</v>
      </c>
    </row>
    <row r="3684" spans="1:19" s="602" customFormat="1">
      <c r="A3684" s="602">
        <v>423659</v>
      </c>
      <c r="B3684" s="602" t="s">
        <v>5841</v>
      </c>
      <c r="C3684" s="602" t="s">
        <v>497</v>
      </c>
      <c r="D3684" s="602" t="s">
        <v>497</v>
      </c>
      <c r="E3684" s="602" t="s">
        <v>497</v>
      </c>
      <c r="F3684" s="602" t="s">
        <v>497</v>
      </c>
      <c r="G3684" s="602" t="s">
        <v>497</v>
      </c>
      <c r="H3684" s="602" t="s">
        <v>497</v>
      </c>
      <c r="I3684" s="602" t="s">
        <v>499</v>
      </c>
      <c r="J3684" s="602" t="s">
        <v>499</v>
      </c>
      <c r="K3684" s="602" t="s">
        <v>499</v>
      </c>
      <c r="L3684" s="602" t="s">
        <v>499</v>
      </c>
      <c r="M3684" s="602" t="s">
        <v>497</v>
      </c>
      <c r="N3684" s="602" t="s">
        <v>498</v>
      </c>
      <c r="O3684" s="602" t="s">
        <v>498</v>
      </c>
      <c r="P3684" s="602" t="s">
        <v>498</v>
      </c>
      <c r="Q3684" s="602" t="s">
        <v>498</v>
      </c>
      <c r="R3684" s="602" t="s">
        <v>498</v>
      </c>
      <c r="S3684" s="602" t="s">
        <v>498</v>
      </c>
    </row>
    <row r="3685" spans="1:19" s="602" customFormat="1">
      <c r="A3685" s="602">
        <v>423674</v>
      </c>
      <c r="B3685" s="602" t="s">
        <v>5841</v>
      </c>
      <c r="C3685" s="602" t="s">
        <v>497</v>
      </c>
      <c r="D3685" s="602" t="s">
        <v>497</v>
      </c>
      <c r="E3685" s="602" t="s">
        <v>497</v>
      </c>
      <c r="F3685" s="602" t="s">
        <v>497</v>
      </c>
      <c r="G3685" s="602" t="s">
        <v>499</v>
      </c>
      <c r="H3685" s="602" t="s">
        <v>499</v>
      </c>
      <c r="I3685" s="602" t="s">
        <v>497</v>
      </c>
      <c r="J3685" s="602" t="s">
        <v>499</v>
      </c>
      <c r="K3685" s="602" t="s">
        <v>497</v>
      </c>
      <c r="L3685" s="602" t="s">
        <v>497</v>
      </c>
      <c r="M3685" s="602" t="s">
        <v>497</v>
      </c>
      <c r="N3685" s="602" t="s">
        <v>498</v>
      </c>
      <c r="O3685" s="602" t="s">
        <v>498</v>
      </c>
      <c r="P3685" s="602" t="s">
        <v>498</v>
      </c>
      <c r="Q3685" s="602" t="s">
        <v>498</v>
      </c>
      <c r="R3685" s="602" t="s">
        <v>498</v>
      </c>
      <c r="S3685" s="602" t="s">
        <v>498</v>
      </c>
    </row>
    <row r="3686" spans="1:19" s="602" customFormat="1">
      <c r="A3686" s="602">
        <v>423687</v>
      </c>
      <c r="B3686" s="602" t="s">
        <v>5841</v>
      </c>
      <c r="C3686" s="602" t="s">
        <v>497</v>
      </c>
      <c r="D3686" s="602" t="s">
        <v>497</v>
      </c>
      <c r="E3686" s="602" t="s">
        <v>497</v>
      </c>
      <c r="F3686" s="602" t="s">
        <v>497</v>
      </c>
      <c r="G3686" s="602" t="s">
        <v>497</v>
      </c>
      <c r="H3686" s="602" t="s">
        <v>498</v>
      </c>
      <c r="I3686" s="602" t="s">
        <v>499</v>
      </c>
      <c r="J3686" s="602" t="s">
        <v>499</v>
      </c>
      <c r="K3686" s="602" t="s">
        <v>499</v>
      </c>
      <c r="L3686" s="602" t="s">
        <v>498</v>
      </c>
      <c r="M3686" s="602" t="s">
        <v>498</v>
      </c>
      <c r="N3686" s="602" t="s">
        <v>498</v>
      </c>
      <c r="O3686" s="602" t="s">
        <v>498</v>
      </c>
      <c r="P3686" s="602" t="s">
        <v>498</v>
      </c>
      <c r="Q3686" s="602" t="s">
        <v>498</v>
      </c>
      <c r="R3686" s="602" t="s">
        <v>498</v>
      </c>
      <c r="S3686" s="602" t="s">
        <v>498</v>
      </c>
    </row>
    <row r="3687" spans="1:19" s="602" customFormat="1">
      <c r="A3687" s="602">
        <v>423718</v>
      </c>
      <c r="B3687" s="602" t="s">
        <v>5841</v>
      </c>
      <c r="C3687" s="602" t="s">
        <v>497</v>
      </c>
      <c r="D3687" s="602" t="s">
        <v>497</v>
      </c>
      <c r="E3687" s="602" t="s">
        <v>497</v>
      </c>
      <c r="F3687" s="602" t="s">
        <v>499</v>
      </c>
      <c r="G3687" s="602" t="s">
        <v>499</v>
      </c>
      <c r="H3687" s="602" t="s">
        <v>497</v>
      </c>
      <c r="I3687" s="602" t="s">
        <v>499</v>
      </c>
      <c r="J3687" s="602" t="s">
        <v>497</v>
      </c>
      <c r="K3687" s="602" t="s">
        <v>499</v>
      </c>
      <c r="L3687" s="602" t="s">
        <v>497</v>
      </c>
      <c r="M3687" s="602" t="s">
        <v>499</v>
      </c>
      <c r="N3687" s="602" t="s">
        <v>498</v>
      </c>
      <c r="O3687" s="602" t="s">
        <v>498</v>
      </c>
      <c r="P3687" s="602" t="s">
        <v>498</v>
      </c>
      <c r="Q3687" s="602" t="s">
        <v>498</v>
      </c>
      <c r="R3687" s="602" t="s">
        <v>498</v>
      </c>
      <c r="S3687" s="602" t="s">
        <v>498</v>
      </c>
    </row>
    <row r="3688" spans="1:19" s="602" customFormat="1">
      <c r="A3688" s="602">
        <v>423720</v>
      </c>
      <c r="B3688" s="602" t="s">
        <v>5841</v>
      </c>
      <c r="C3688" s="602" t="s">
        <v>497</v>
      </c>
      <c r="D3688" s="602" t="s">
        <v>497</v>
      </c>
      <c r="E3688" s="602" t="s">
        <v>497</v>
      </c>
      <c r="F3688" s="602" t="s">
        <v>497</v>
      </c>
      <c r="G3688" s="602" t="s">
        <v>497</v>
      </c>
      <c r="H3688" s="602" t="s">
        <v>497</v>
      </c>
      <c r="I3688" s="602" t="s">
        <v>497</v>
      </c>
      <c r="J3688" s="602" t="s">
        <v>497</v>
      </c>
      <c r="K3688" s="602" t="s">
        <v>497</v>
      </c>
      <c r="L3688" s="602" t="s">
        <v>499</v>
      </c>
      <c r="M3688" s="602" t="s">
        <v>497</v>
      </c>
      <c r="N3688" s="602" t="s">
        <v>498</v>
      </c>
      <c r="O3688" s="602" t="s">
        <v>498</v>
      </c>
      <c r="P3688" s="602" t="s">
        <v>498</v>
      </c>
      <c r="Q3688" s="602" t="s">
        <v>498</v>
      </c>
      <c r="R3688" s="602" t="s">
        <v>498</v>
      </c>
      <c r="S3688" s="602" t="s">
        <v>498</v>
      </c>
    </row>
    <row r="3689" spans="1:19" s="602" customFormat="1">
      <c r="A3689" s="602">
        <v>421848</v>
      </c>
      <c r="B3689" s="602" t="s">
        <v>5841</v>
      </c>
      <c r="C3689" s="602" t="s">
        <v>497</v>
      </c>
      <c r="D3689" s="602" t="s">
        <v>497</v>
      </c>
      <c r="E3689" s="602" t="s">
        <v>497</v>
      </c>
      <c r="F3689" s="602" t="s">
        <v>497</v>
      </c>
      <c r="G3689" s="602" t="s">
        <v>499</v>
      </c>
      <c r="H3689" s="602" t="s">
        <v>499</v>
      </c>
      <c r="I3689" s="602" t="s">
        <v>499</v>
      </c>
      <c r="J3689" s="602" t="s">
        <v>499</v>
      </c>
      <c r="K3689" s="602" t="s">
        <v>499</v>
      </c>
      <c r="L3689" s="602" t="s">
        <v>498</v>
      </c>
      <c r="M3689" s="602" t="s">
        <v>498</v>
      </c>
      <c r="N3689" s="602" t="s">
        <v>498</v>
      </c>
      <c r="O3689" s="602" t="s">
        <v>498</v>
      </c>
      <c r="P3689" s="602" t="s">
        <v>498</v>
      </c>
      <c r="Q3689" s="602" t="s">
        <v>498</v>
      </c>
      <c r="R3689" s="602" t="s">
        <v>498</v>
      </c>
      <c r="S3689" s="602" t="s">
        <v>498</v>
      </c>
    </row>
    <row r="3690" spans="1:19" s="602" customFormat="1">
      <c r="A3690" s="602">
        <v>421859</v>
      </c>
      <c r="B3690" s="602" t="s">
        <v>5841</v>
      </c>
      <c r="C3690" s="602" t="s">
        <v>497</v>
      </c>
      <c r="D3690" s="602" t="s">
        <v>497</v>
      </c>
      <c r="E3690" s="602" t="s">
        <v>497</v>
      </c>
      <c r="F3690" s="602" t="s">
        <v>497</v>
      </c>
      <c r="G3690" s="602" t="s">
        <v>497</v>
      </c>
      <c r="H3690" s="602" t="s">
        <v>497</v>
      </c>
      <c r="I3690" s="602" t="s">
        <v>497</v>
      </c>
      <c r="J3690" s="602" t="s">
        <v>499</v>
      </c>
      <c r="K3690" s="602" t="s">
        <v>499</v>
      </c>
      <c r="L3690" s="602" t="s">
        <v>499</v>
      </c>
      <c r="M3690" s="602" t="s">
        <v>497</v>
      </c>
      <c r="N3690" s="602" t="s">
        <v>498</v>
      </c>
      <c r="O3690" s="602" t="s">
        <v>498</v>
      </c>
      <c r="P3690" s="602" t="s">
        <v>498</v>
      </c>
      <c r="Q3690" s="602" t="s">
        <v>498</v>
      </c>
      <c r="R3690" s="602" t="s">
        <v>498</v>
      </c>
      <c r="S3690" s="602" t="s">
        <v>498</v>
      </c>
    </row>
    <row r="3691" spans="1:19" s="602" customFormat="1">
      <c r="A3691" s="602">
        <v>425316</v>
      </c>
      <c r="B3691" s="602" t="s">
        <v>5841</v>
      </c>
      <c r="C3691" s="602" t="s">
        <v>497</v>
      </c>
      <c r="D3691" s="602" t="s">
        <v>497</v>
      </c>
      <c r="E3691" s="602" t="s">
        <v>497</v>
      </c>
      <c r="F3691" s="602" t="s">
        <v>499</v>
      </c>
      <c r="G3691" s="602" t="s">
        <v>499</v>
      </c>
      <c r="H3691" s="602" t="s">
        <v>499</v>
      </c>
      <c r="I3691" s="602" t="s">
        <v>499</v>
      </c>
      <c r="J3691" s="602" t="s">
        <v>499</v>
      </c>
      <c r="K3691" s="602" t="s">
        <v>498</v>
      </c>
      <c r="L3691" s="602" t="s">
        <v>499</v>
      </c>
      <c r="M3691" s="602" t="s">
        <v>498</v>
      </c>
      <c r="N3691" s="602" t="s">
        <v>498</v>
      </c>
      <c r="O3691" s="602" t="s">
        <v>498</v>
      </c>
      <c r="P3691" s="602" t="s">
        <v>498</v>
      </c>
      <c r="Q3691" s="602" t="s">
        <v>498</v>
      </c>
      <c r="R3691" s="602" t="s">
        <v>498</v>
      </c>
      <c r="S3691" s="602" t="s">
        <v>498</v>
      </c>
    </row>
    <row r="3692" spans="1:19" s="602" customFormat="1">
      <c r="A3692" s="602">
        <v>420147</v>
      </c>
      <c r="B3692" s="602" t="s">
        <v>5841</v>
      </c>
      <c r="C3692" s="602" t="s">
        <v>497</v>
      </c>
      <c r="D3692" s="602" t="s">
        <v>497</v>
      </c>
      <c r="E3692" s="602" t="s">
        <v>497</v>
      </c>
      <c r="F3692" s="602" t="s">
        <v>497</v>
      </c>
      <c r="G3692" s="602" t="s">
        <v>497</v>
      </c>
      <c r="H3692" s="602" t="s">
        <v>499</v>
      </c>
      <c r="I3692" s="602" t="s">
        <v>497</v>
      </c>
      <c r="J3692" s="602" t="s">
        <v>497</v>
      </c>
      <c r="K3692" s="602" t="s">
        <v>499</v>
      </c>
      <c r="L3692" s="602" t="s">
        <v>499</v>
      </c>
      <c r="M3692" s="602" t="s">
        <v>499</v>
      </c>
      <c r="N3692" s="602" t="s">
        <v>498</v>
      </c>
      <c r="O3692" s="602" t="s">
        <v>498</v>
      </c>
      <c r="P3692" s="602" t="s">
        <v>498</v>
      </c>
      <c r="Q3692" s="602" t="s">
        <v>498</v>
      </c>
      <c r="R3692" s="602" t="s">
        <v>498</v>
      </c>
      <c r="S3692" s="602" t="s">
        <v>498</v>
      </c>
    </row>
    <row r="3693" spans="1:19" s="602" customFormat="1">
      <c r="A3693" s="602">
        <v>423755</v>
      </c>
      <c r="B3693" s="602" t="s">
        <v>5841</v>
      </c>
      <c r="C3693" s="602" t="s">
        <v>497</v>
      </c>
      <c r="D3693" s="602" t="s">
        <v>497</v>
      </c>
      <c r="E3693" s="602" t="s">
        <v>497</v>
      </c>
      <c r="F3693" s="602" t="s">
        <v>499</v>
      </c>
      <c r="G3693" s="602" t="s">
        <v>497</v>
      </c>
      <c r="H3693" s="602" t="s">
        <v>499</v>
      </c>
      <c r="I3693" s="602" t="s">
        <v>499</v>
      </c>
      <c r="J3693" s="602" t="s">
        <v>499</v>
      </c>
      <c r="K3693" s="602" t="s">
        <v>499</v>
      </c>
      <c r="L3693" s="602" t="s">
        <v>498</v>
      </c>
      <c r="M3693" s="602" t="s">
        <v>499</v>
      </c>
      <c r="N3693" s="602" t="s">
        <v>498</v>
      </c>
      <c r="O3693" s="602" t="s">
        <v>498</v>
      </c>
      <c r="P3693" s="602" t="s">
        <v>498</v>
      </c>
      <c r="Q3693" s="602" t="s">
        <v>498</v>
      </c>
      <c r="R3693" s="602" t="s">
        <v>498</v>
      </c>
      <c r="S3693" s="602" t="s">
        <v>498</v>
      </c>
    </row>
    <row r="3694" spans="1:19" s="602" customFormat="1">
      <c r="A3694" s="602">
        <v>425324</v>
      </c>
      <c r="B3694" s="602" t="s">
        <v>5841</v>
      </c>
      <c r="C3694" s="602" t="s">
        <v>497</v>
      </c>
      <c r="D3694" s="602" t="s">
        <v>497</v>
      </c>
      <c r="E3694" s="602" t="s">
        <v>499</v>
      </c>
      <c r="F3694" s="602" t="s">
        <v>497</v>
      </c>
      <c r="G3694" s="602" t="s">
        <v>497</v>
      </c>
      <c r="H3694" s="602" t="s">
        <v>497</v>
      </c>
      <c r="I3694" s="602" t="s">
        <v>499</v>
      </c>
      <c r="J3694" s="602" t="s">
        <v>499</v>
      </c>
      <c r="K3694" s="602" t="s">
        <v>499</v>
      </c>
      <c r="L3694" s="602" t="s">
        <v>499</v>
      </c>
      <c r="M3694" s="602" t="s">
        <v>499</v>
      </c>
      <c r="N3694" s="602" t="s">
        <v>498</v>
      </c>
      <c r="O3694" s="602" t="s">
        <v>498</v>
      </c>
      <c r="P3694" s="602" t="s">
        <v>498</v>
      </c>
      <c r="Q3694" s="602" t="s">
        <v>498</v>
      </c>
      <c r="R3694" s="602" t="s">
        <v>498</v>
      </c>
      <c r="S3694" s="602" t="s">
        <v>498</v>
      </c>
    </row>
    <row r="3695" spans="1:19" s="602" customFormat="1">
      <c r="A3695" s="602">
        <v>423780</v>
      </c>
      <c r="B3695" s="602" t="s">
        <v>5841</v>
      </c>
      <c r="C3695" s="602" t="s">
        <v>497</v>
      </c>
      <c r="D3695" s="602" t="s">
        <v>497</v>
      </c>
      <c r="E3695" s="602" t="s">
        <v>497</v>
      </c>
      <c r="F3695" s="602" t="s">
        <v>497</v>
      </c>
      <c r="G3695" s="602" t="s">
        <v>499</v>
      </c>
      <c r="H3695" s="602" t="s">
        <v>497</v>
      </c>
      <c r="I3695" s="602" t="s">
        <v>497</v>
      </c>
      <c r="J3695" s="602" t="s">
        <v>497</v>
      </c>
      <c r="K3695" s="602" t="s">
        <v>499</v>
      </c>
      <c r="L3695" s="602" t="s">
        <v>499</v>
      </c>
      <c r="M3695" s="602" t="s">
        <v>497</v>
      </c>
      <c r="N3695" s="602" t="s">
        <v>498</v>
      </c>
      <c r="O3695" s="602" t="s">
        <v>498</v>
      </c>
      <c r="P3695" s="602" t="s">
        <v>498</v>
      </c>
      <c r="Q3695" s="602" t="s">
        <v>498</v>
      </c>
      <c r="R3695" s="602" t="s">
        <v>498</v>
      </c>
      <c r="S3695" s="602" t="s">
        <v>498</v>
      </c>
    </row>
    <row r="3696" spans="1:19" s="602" customFormat="1">
      <c r="A3696" s="602">
        <v>423793</v>
      </c>
      <c r="B3696" s="602" t="s">
        <v>5841</v>
      </c>
      <c r="C3696" s="602" t="s">
        <v>497</v>
      </c>
      <c r="D3696" s="602" t="s">
        <v>497</v>
      </c>
      <c r="E3696" s="602" t="s">
        <v>497</v>
      </c>
      <c r="F3696" s="602" t="s">
        <v>497</v>
      </c>
      <c r="G3696" s="602" t="s">
        <v>497</v>
      </c>
      <c r="H3696" s="602" t="s">
        <v>497</v>
      </c>
      <c r="I3696" s="602" t="s">
        <v>499</v>
      </c>
      <c r="J3696" s="602" t="s">
        <v>499</v>
      </c>
      <c r="K3696" s="602" t="s">
        <v>499</v>
      </c>
      <c r="L3696" s="602" t="s">
        <v>499</v>
      </c>
      <c r="M3696" s="602" t="s">
        <v>497</v>
      </c>
      <c r="N3696" s="602" t="s">
        <v>498</v>
      </c>
      <c r="O3696" s="602" t="s">
        <v>498</v>
      </c>
      <c r="P3696" s="602" t="s">
        <v>498</v>
      </c>
      <c r="Q3696" s="602" t="s">
        <v>498</v>
      </c>
      <c r="R3696" s="602" t="s">
        <v>498</v>
      </c>
      <c r="S3696" s="602" t="s">
        <v>498</v>
      </c>
    </row>
    <row r="3697" spans="1:19" s="602" customFormat="1">
      <c r="A3697" s="602">
        <v>423795</v>
      </c>
      <c r="B3697" s="602" t="s">
        <v>5841</v>
      </c>
      <c r="C3697" s="602" t="s">
        <v>497</v>
      </c>
      <c r="D3697" s="602" t="s">
        <v>497</v>
      </c>
      <c r="E3697" s="602" t="s">
        <v>497</v>
      </c>
      <c r="F3697" s="602" t="s">
        <v>499</v>
      </c>
      <c r="G3697" s="602" t="s">
        <v>497</v>
      </c>
      <c r="H3697" s="602" t="s">
        <v>497</v>
      </c>
      <c r="I3697" s="602" t="s">
        <v>497</v>
      </c>
      <c r="J3697" s="602" t="s">
        <v>497</v>
      </c>
      <c r="K3697" s="602" t="s">
        <v>497</v>
      </c>
      <c r="L3697" s="602" t="s">
        <v>499</v>
      </c>
      <c r="M3697" s="602" t="s">
        <v>497</v>
      </c>
      <c r="N3697" s="602" t="s">
        <v>498</v>
      </c>
      <c r="O3697" s="602" t="s">
        <v>498</v>
      </c>
      <c r="P3697" s="602" t="s">
        <v>498</v>
      </c>
      <c r="Q3697" s="602" t="s">
        <v>498</v>
      </c>
      <c r="R3697" s="602" t="s">
        <v>498</v>
      </c>
      <c r="S3697" s="602" t="s">
        <v>498</v>
      </c>
    </row>
    <row r="3698" spans="1:19" s="602" customFormat="1">
      <c r="A3698" s="602">
        <v>425353</v>
      </c>
      <c r="B3698" s="602" t="s">
        <v>5841</v>
      </c>
      <c r="C3698" s="602" t="s">
        <v>497</v>
      </c>
      <c r="D3698" s="602" t="s">
        <v>497</v>
      </c>
      <c r="E3698" s="602" t="s">
        <v>497</v>
      </c>
      <c r="F3698" s="602" t="s">
        <v>499</v>
      </c>
      <c r="G3698" s="602" t="s">
        <v>499</v>
      </c>
      <c r="H3698" s="602" t="s">
        <v>499</v>
      </c>
      <c r="I3698" s="602" t="s">
        <v>499</v>
      </c>
      <c r="J3698" s="602" t="s">
        <v>499</v>
      </c>
      <c r="K3698" s="602" t="s">
        <v>499</v>
      </c>
      <c r="L3698" s="602" t="s">
        <v>499</v>
      </c>
      <c r="M3698" s="602" t="s">
        <v>499</v>
      </c>
      <c r="N3698" s="602" t="s">
        <v>498</v>
      </c>
      <c r="O3698" s="602" t="s">
        <v>498</v>
      </c>
      <c r="P3698" s="602" t="s">
        <v>498</v>
      </c>
      <c r="Q3698" s="602" t="s">
        <v>498</v>
      </c>
      <c r="R3698" s="602" t="s">
        <v>498</v>
      </c>
      <c r="S3698" s="602" t="s">
        <v>498</v>
      </c>
    </row>
    <row r="3699" spans="1:19" s="602" customFormat="1">
      <c r="A3699" s="602">
        <v>418702</v>
      </c>
      <c r="B3699" s="602" t="s">
        <v>5841</v>
      </c>
      <c r="C3699" s="602" t="s">
        <v>497</v>
      </c>
      <c r="D3699" s="602" t="s">
        <v>497</v>
      </c>
      <c r="E3699" s="602" t="s">
        <v>499</v>
      </c>
      <c r="F3699" s="602" t="s">
        <v>497</v>
      </c>
      <c r="G3699" s="602" t="s">
        <v>497</v>
      </c>
      <c r="H3699" s="602" t="s">
        <v>498</v>
      </c>
      <c r="I3699" s="602" t="s">
        <v>497</v>
      </c>
      <c r="J3699" s="602" t="s">
        <v>497</v>
      </c>
      <c r="K3699" s="602" t="s">
        <v>497</v>
      </c>
      <c r="L3699" s="602" t="s">
        <v>499</v>
      </c>
      <c r="M3699" s="602" t="s">
        <v>497</v>
      </c>
      <c r="N3699" s="602" t="s">
        <v>498</v>
      </c>
      <c r="O3699" s="602" t="s">
        <v>498</v>
      </c>
      <c r="P3699" s="602" t="s">
        <v>498</v>
      </c>
      <c r="Q3699" s="602" t="s">
        <v>498</v>
      </c>
      <c r="R3699" s="602" t="s">
        <v>498</v>
      </c>
      <c r="S3699" s="602" t="s">
        <v>498</v>
      </c>
    </row>
    <row r="3700" spans="1:19" s="602" customFormat="1">
      <c r="A3700" s="602">
        <v>425360</v>
      </c>
      <c r="B3700" s="602" t="s">
        <v>5841</v>
      </c>
      <c r="C3700" s="602" t="s">
        <v>497</v>
      </c>
      <c r="D3700" s="602" t="s">
        <v>497</v>
      </c>
      <c r="E3700" s="602" t="s">
        <v>499</v>
      </c>
      <c r="F3700" s="602" t="s">
        <v>497</v>
      </c>
      <c r="G3700" s="602" t="s">
        <v>499</v>
      </c>
      <c r="H3700" s="602" t="s">
        <v>499</v>
      </c>
      <c r="I3700" s="602" t="s">
        <v>498</v>
      </c>
      <c r="J3700" s="602" t="s">
        <v>499</v>
      </c>
      <c r="K3700" s="602" t="s">
        <v>499</v>
      </c>
      <c r="L3700" s="602" t="s">
        <v>498</v>
      </c>
      <c r="M3700" s="602" t="s">
        <v>499</v>
      </c>
      <c r="N3700" s="602" t="s">
        <v>498</v>
      </c>
      <c r="O3700" s="602" t="s">
        <v>498</v>
      </c>
      <c r="P3700" s="602" t="s">
        <v>498</v>
      </c>
      <c r="Q3700" s="602" t="s">
        <v>498</v>
      </c>
      <c r="R3700" s="602" t="s">
        <v>498</v>
      </c>
      <c r="S3700" s="602" t="s">
        <v>498</v>
      </c>
    </row>
    <row r="3701" spans="1:19" s="602" customFormat="1">
      <c r="A3701" s="602">
        <v>423832</v>
      </c>
      <c r="B3701" s="602" t="s">
        <v>5841</v>
      </c>
      <c r="C3701" s="602" t="s">
        <v>497</v>
      </c>
      <c r="D3701" s="602" t="s">
        <v>497</v>
      </c>
      <c r="E3701" s="602" t="s">
        <v>497</v>
      </c>
      <c r="F3701" s="602" t="s">
        <v>497</v>
      </c>
      <c r="G3701" s="602" t="s">
        <v>499</v>
      </c>
      <c r="H3701" s="602" t="s">
        <v>499</v>
      </c>
      <c r="I3701" s="602" t="s">
        <v>497</v>
      </c>
      <c r="J3701" s="602" t="s">
        <v>499</v>
      </c>
      <c r="K3701" s="602" t="s">
        <v>497</v>
      </c>
      <c r="L3701" s="602" t="s">
        <v>499</v>
      </c>
      <c r="M3701" s="602" t="s">
        <v>497</v>
      </c>
      <c r="N3701" s="602" t="s">
        <v>498</v>
      </c>
      <c r="O3701" s="602" t="s">
        <v>498</v>
      </c>
      <c r="P3701" s="602" t="s">
        <v>498</v>
      </c>
      <c r="Q3701" s="602" t="s">
        <v>498</v>
      </c>
      <c r="R3701" s="602" t="s">
        <v>498</v>
      </c>
      <c r="S3701" s="602" t="s">
        <v>498</v>
      </c>
    </row>
    <row r="3702" spans="1:19" s="602" customFormat="1">
      <c r="A3702" s="602">
        <v>423841</v>
      </c>
      <c r="B3702" s="602" t="s">
        <v>5841</v>
      </c>
      <c r="C3702" s="602" t="s">
        <v>497</v>
      </c>
      <c r="D3702" s="602" t="s">
        <v>497</v>
      </c>
      <c r="E3702" s="602" t="s">
        <v>497</v>
      </c>
      <c r="F3702" s="602" t="s">
        <v>497</v>
      </c>
      <c r="G3702" s="602" t="s">
        <v>499</v>
      </c>
      <c r="H3702" s="602" t="s">
        <v>497</v>
      </c>
      <c r="I3702" s="602" t="s">
        <v>499</v>
      </c>
      <c r="J3702" s="602" t="s">
        <v>499</v>
      </c>
      <c r="K3702" s="602" t="s">
        <v>499</v>
      </c>
      <c r="L3702" s="602" t="s">
        <v>499</v>
      </c>
      <c r="M3702" s="602" t="s">
        <v>497</v>
      </c>
      <c r="N3702" s="602" t="s">
        <v>498</v>
      </c>
      <c r="O3702" s="602" t="s">
        <v>498</v>
      </c>
      <c r="P3702" s="602" t="s">
        <v>498</v>
      </c>
      <c r="Q3702" s="602" t="s">
        <v>498</v>
      </c>
      <c r="R3702" s="602" t="s">
        <v>498</v>
      </c>
      <c r="S3702" s="602" t="s">
        <v>498</v>
      </c>
    </row>
    <row r="3703" spans="1:19" s="602" customFormat="1">
      <c r="A3703" s="602">
        <v>422042</v>
      </c>
      <c r="B3703" s="602" t="s">
        <v>5841</v>
      </c>
      <c r="C3703" s="602" t="s">
        <v>497</v>
      </c>
      <c r="D3703" s="602" t="s">
        <v>497</v>
      </c>
      <c r="E3703" s="602" t="s">
        <v>499</v>
      </c>
      <c r="F3703" s="602" t="s">
        <v>499</v>
      </c>
      <c r="G3703" s="602" t="s">
        <v>497</v>
      </c>
      <c r="H3703" s="602" t="s">
        <v>497</v>
      </c>
      <c r="I3703" s="602" t="s">
        <v>499</v>
      </c>
      <c r="J3703" s="602" t="s">
        <v>497</v>
      </c>
      <c r="K3703" s="602" t="s">
        <v>497</v>
      </c>
      <c r="L3703" s="602" t="s">
        <v>498</v>
      </c>
      <c r="M3703" s="602" t="s">
        <v>497</v>
      </c>
      <c r="N3703" s="602" t="s">
        <v>498</v>
      </c>
      <c r="O3703" s="602" t="s">
        <v>498</v>
      </c>
      <c r="P3703" s="602" t="s">
        <v>498</v>
      </c>
      <c r="Q3703" s="602" t="s">
        <v>498</v>
      </c>
      <c r="R3703" s="602" t="s">
        <v>498</v>
      </c>
      <c r="S3703" s="602" t="s">
        <v>498</v>
      </c>
    </row>
    <row r="3704" spans="1:19" s="602" customFormat="1">
      <c r="A3704" s="602">
        <v>422048</v>
      </c>
      <c r="B3704" s="602" t="s">
        <v>5841</v>
      </c>
      <c r="C3704" s="602" t="s">
        <v>497</v>
      </c>
      <c r="D3704" s="602" t="s">
        <v>497</v>
      </c>
      <c r="E3704" s="602" t="s">
        <v>497</v>
      </c>
      <c r="F3704" s="602" t="s">
        <v>497</v>
      </c>
      <c r="G3704" s="602" t="s">
        <v>497</v>
      </c>
      <c r="H3704" s="602" t="s">
        <v>497</v>
      </c>
      <c r="I3704" s="602" t="s">
        <v>497</v>
      </c>
      <c r="J3704" s="602" t="s">
        <v>499</v>
      </c>
      <c r="K3704" s="602" t="s">
        <v>497</v>
      </c>
      <c r="L3704" s="602" t="s">
        <v>498</v>
      </c>
      <c r="M3704" s="602" t="s">
        <v>499</v>
      </c>
      <c r="N3704" s="602" t="s">
        <v>498</v>
      </c>
      <c r="O3704" s="602" t="s">
        <v>498</v>
      </c>
      <c r="P3704" s="602" t="s">
        <v>498</v>
      </c>
      <c r="Q3704" s="602" t="s">
        <v>498</v>
      </c>
      <c r="R3704" s="602" t="s">
        <v>498</v>
      </c>
      <c r="S3704" s="602" t="s">
        <v>498</v>
      </c>
    </row>
    <row r="3705" spans="1:19" s="602" customFormat="1">
      <c r="A3705" s="602">
        <v>425394</v>
      </c>
      <c r="B3705" s="602" t="s">
        <v>5841</v>
      </c>
      <c r="C3705" s="602" t="s">
        <v>497</v>
      </c>
      <c r="D3705" s="602" t="s">
        <v>497</v>
      </c>
      <c r="E3705" s="602" t="s">
        <v>497</v>
      </c>
      <c r="F3705" s="602" t="s">
        <v>499</v>
      </c>
      <c r="G3705" s="602" t="s">
        <v>497</v>
      </c>
      <c r="H3705" s="602" t="s">
        <v>499</v>
      </c>
      <c r="I3705" s="602" t="s">
        <v>499</v>
      </c>
      <c r="J3705" s="602" t="s">
        <v>499</v>
      </c>
      <c r="K3705" s="602" t="s">
        <v>499</v>
      </c>
      <c r="L3705" s="602" t="s">
        <v>499</v>
      </c>
      <c r="M3705" s="602" t="s">
        <v>499</v>
      </c>
      <c r="N3705" s="602" t="s">
        <v>498</v>
      </c>
      <c r="O3705" s="602" t="s">
        <v>498</v>
      </c>
      <c r="P3705" s="602" t="s">
        <v>498</v>
      </c>
      <c r="Q3705" s="602" t="s">
        <v>498</v>
      </c>
      <c r="R3705" s="602" t="s">
        <v>498</v>
      </c>
      <c r="S3705" s="602" t="s">
        <v>498</v>
      </c>
    </row>
    <row r="3706" spans="1:19" s="602" customFormat="1">
      <c r="A3706" s="602">
        <v>422061</v>
      </c>
      <c r="B3706" s="602" t="s">
        <v>5841</v>
      </c>
      <c r="C3706" s="602" t="s">
        <v>497</v>
      </c>
      <c r="D3706" s="602" t="s">
        <v>497</v>
      </c>
      <c r="E3706" s="602" t="s">
        <v>497</v>
      </c>
      <c r="F3706" s="602" t="s">
        <v>497</v>
      </c>
      <c r="G3706" s="602" t="s">
        <v>497</v>
      </c>
      <c r="H3706" s="602" t="s">
        <v>497</v>
      </c>
      <c r="I3706" s="602" t="s">
        <v>497</v>
      </c>
      <c r="J3706" s="602" t="s">
        <v>497</v>
      </c>
      <c r="K3706" s="602" t="s">
        <v>497</v>
      </c>
      <c r="L3706" s="602" t="s">
        <v>499</v>
      </c>
      <c r="M3706" s="602" t="s">
        <v>499</v>
      </c>
      <c r="N3706" s="602" t="s">
        <v>498</v>
      </c>
      <c r="O3706" s="602" t="s">
        <v>498</v>
      </c>
      <c r="P3706" s="602" t="s">
        <v>498</v>
      </c>
      <c r="Q3706" s="602" t="s">
        <v>498</v>
      </c>
      <c r="R3706" s="602" t="s">
        <v>498</v>
      </c>
      <c r="S3706" s="602" t="s">
        <v>498</v>
      </c>
    </row>
    <row r="3707" spans="1:19" s="602" customFormat="1">
      <c r="A3707" s="602">
        <v>422078</v>
      </c>
      <c r="B3707" s="602" t="s">
        <v>5841</v>
      </c>
      <c r="C3707" s="602" t="s">
        <v>497</v>
      </c>
      <c r="D3707" s="602" t="s">
        <v>497</v>
      </c>
      <c r="E3707" s="602" t="s">
        <v>497</v>
      </c>
      <c r="F3707" s="602" t="s">
        <v>497</v>
      </c>
      <c r="G3707" s="602" t="s">
        <v>497</v>
      </c>
      <c r="H3707" s="602" t="s">
        <v>499</v>
      </c>
      <c r="I3707" s="602" t="s">
        <v>499</v>
      </c>
      <c r="J3707" s="602" t="s">
        <v>499</v>
      </c>
      <c r="K3707" s="602" t="s">
        <v>497</v>
      </c>
      <c r="L3707" s="602" t="s">
        <v>499</v>
      </c>
      <c r="M3707" s="602" t="s">
        <v>497</v>
      </c>
      <c r="N3707" s="602" t="s">
        <v>498</v>
      </c>
      <c r="O3707" s="602" t="s">
        <v>498</v>
      </c>
      <c r="P3707" s="602" t="s">
        <v>498</v>
      </c>
      <c r="Q3707" s="602" t="s">
        <v>498</v>
      </c>
      <c r="R3707" s="602" t="s">
        <v>498</v>
      </c>
      <c r="S3707" s="602" t="s">
        <v>498</v>
      </c>
    </row>
    <row r="3708" spans="1:19" s="602" customFormat="1">
      <c r="A3708" s="602">
        <v>423886</v>
      </c>
      <c r="B3708" s="602" t="s">
        <v>5841</v>
      </c>
      <c r="C3708" s="602" t="s">
        <v>497</v>
      </c>
      <c r="D3708" s="602" t="s">
        <v>497</v>
      </c>
      <c r="E3708" s="602" t="s">
        <v>497</v>
      </c>
      <c r="F3708" s="602" t="s">
        <v>497</v>
      </c>
      <c r="G3708" s="602" t="s">
        <v>497</v>
      </c>
      <c r="H3708" s="602" t="s">
        <v>497</v>
      </c>
      <c r="I3708" s="602" t="s">
        <v>499</v>
      </c>
      <c r="J3708" s="602" t="s">
        <v>497</v>
      </c>
      <c r="K3708" s="602" t="s">
        <v>499</v>
      </c>
      <c r="L3708" s="602" t="s">
        <v>497</v>
      </c>
      <c r="M3708" s="602" t="s">
        <v>499</v>
      </c>
      <c r="N3708" s="602" t="s">
        <v>498</v>
      </c>
      <c r="O3708" s="602" t="s">
        <v>498</v>
      </c>
      <c r="P3708" s="602" t="s">
        <v>498</v>
      </c>
      <c r="Q3708" s="602" t="s">
        <v>498</v>
      </c>
      <c r="R3708" s="602" t="s">
        <v>498</v>
      </c>
      <c r="S3708" s="602" t="s">
        <v>498</v>
      </c>
    </row>
    <row r="3709" spans="1:19" s="602" customFormat="1">
      <c r="A3709" s="602">
        <v>423890</v>
      </c>
      <c r="B3709" s="602" t="s">
        <v>5841</v>
      </c>
      <c r="C3709" s="602" t="s">
        <v>497</v>
      </c>
      <c r="D3709" s="602" t="s">
        <v>497</v>
      </c>
      <c r="E3709" s="602" t="s">
        <v>497</v>
      </c>
      <c r="F3709" s="602" t="s">
        <v>497</v>
      </c>
      <c r="G3709" s="602" t="s">
        <v>497</v>
      </c>
      <c r="H3709" s="602" t="s">
        <v>497</v>
      </c>
      <c r="I3709" s="602" t="s">
        <v>499</v>
      </c>
      <c r="J3709" s="602" t="s">
        <v>499</v>
      </c>
      <c r="K3709" s="602" t="s">
        <v>499</v>
      </c>
      <c r="L3709" s="602" t="s">
        <v>498</v>
      </c>
      <c r="M3709" s="602" t="s">
        <v>497</v>
      </c>
      <c r="N3709" s="602" t="s">
        <v>498</v>
      </c>
      <c r="O3709" s="602" t="s">
        <v>498</v>
      </c>
      <c r="P3709" s="602" t="s">
        <v>498</v>
      </c>
      <c r="Q3709" s="602" t="s">
        <v>498</v>
      </c>
      <c r="R3709" s="602" t="s">
        <v>498</v>
      </c>
      <c r="S3709" s="602" t="s">
        <v>498</v>
      </c>
    </row>
    <row r="3710" spans="1:19" s="602" customFormat="1">
      <c r="A3710" s="602">
        <v>423916</v>
      </c>
      <c r="B3710" s="602" t="s">
        <v>5841</v>
      </c>
      <c r="C3710" s="602" t="s">
        <v>497</v>
      </c>
      <c r="D3710" s="602" t="s">
        <v>497</v>
      </c>
      <c r="E3710" s="602" t="s">
        <v>497</v>
      </c>
      <c r="F3710" s="602" t="s">
        <v>497</v>
      </c>
      <c r="G3710" s="602" t="s">
        <v>497</v>
      </c>
      <c r="H3710" s="602" t="s">
        <v>499</v>
      </c>
      <c r="I3710" s="602" t="s">
        <v>497</v>
      </c>
      <c r="J3710" s="602" t="s">
        <v>499</v>
      </c>
      <c r="K3710" s="602" t="s">
        <v>499</v>
      </c>
      <c r="L3710" s="602" t="s">
        <v>499</v>
      </c>
      <c r="M3710" s="602" t="s">
        <v>499</v>
      </c>
      <c r="N3710" s="602" t="s">
        <v>498</v>
      </c>
      <c r="O3710" s="602" t="s">
        <v>498</v>
      </c>
      <c r="P3710" s="602" t="s">
        <v>498</v>
      </c>
      <c r="Q3710" s="602" t="s">
        <v>498</v>
      </c>
      <c r="R3710" s="602" t="s">
        <v>498</v>
      </c>
      <c r="S3710" s="602" t="s">
        <v>498</v>
      </c>
    </row>
    <row r="3711" spans="1:19" s="602" customFormat="1">
      <c r="A3711" s="602">
        <v>422118</v>
      </c>
      <c r="B3711" s="602" t="s">
        <v>5841</v>
      </c>
      <c r="C3711" s="602" t="s">
        <v>497</v>
      </c>
      <c r="D3711" s="602" t="s">
        <v>497</v>
      </c>
      <c r="E3711" s="602" t="s">
        <v>497</v>
      </c>
      <c r="F3711" s="602" t="s">
        <v>497</v>
      </c>
      <c r="G3711" s="602" t="s">
        <v>499</v>
      </c>
      <c r="H3711" s="602" t="s">
        <v>499</v>
      </c>
      <c r="I3711" s="602" t="s">
        <v>499</v>
      </c>
      <c r="J3711" s="602" t="s">
        <v>499</v>
      </c>
      <c r="K3711" s="602" t="s">
        <v>499</v>
      </c>
      <c r="L3711" s="602" t="s">
        <v>498</v>
      </c>
      <c r="M3711" s="602" t="s">
        <v>499</v>
      </c>
      <c r="N3711" s="602" t="s">
        <v>498</v>
      </c>
      <c r="O3711" s="602" t="s">
        <v>498</v>
      </c>
      <c r="P3711" s="602" t="s">
        <v>498</v>
      </c>
      <c r="Q3711" s="602" t="s">
        <v>498</v>
      </c>
      <c r="R3711" s="602" t="s">
        <v>498</v>
      </c>
      <c r="S3711" s="602" t="s">
        <v>498</v>
      </c>
    </row>
    <row r="3712" spans="1:19" s="602" customFormat="1">
      <c r="A3712" s="602">
        <v>417539</v>
      </c>
      <c r="B3712" s="602" t="s">
        <v>5841</v>
      </c>
      <c r="C3712" s="602" t="s">
        <v>497</v>
      </c>
      <c r="D3712" s="602" t="s">
        <v>497</v>
      </c>
      <c r="E3712" s="602" t="s">
        <v>497</v>
      </c>
      <c r="F3712" s="602" t="s">
        <v>497</v>
      </c>
      <c r="G3712" s="602" t="s">
        <v>497</v>
      </c>
      <c r="H3712" s="602" t="s">
        <v>497</v>
      </c>
      <c r="I3712" s="602" t="s">
        <v>497</v>
      </c>
      <c r="J3712" s="602" t="s">
        <v>497</v>
      </c>
      <c r="K3712" s="602" t="s">
        <v>497</v>
      </c>
      <c r="L3712" s="602" t="s">
        <v>497</v>
      </c>
      <c r="M3712" s="602" t="s">
        <v>499</v>
      </c>
      <c r="N3712" s="602" t="s">
        <v>498</v>
      </c>
      <c r="O3712" s="602" t="s">
        <v>498</v>
      </c>
      <c r="P3712" s="602" t="s">
        <v>498</v>
      </c>
      <c r="Q3712" s="602" t="s">
        <v>498</v>
      </c>
      <c r="R3712" s="602" t="s">
        <v>498</v>
      </c>
      <c r="S3712" s="602" t="s">
        <v>498</v>
      </c>
    </row>
    <row r="3713" spans="1:19" s="602" customFormat="1">
      <c r="A3713" s="602">
        <v>422167</v>
      </c>
      <c r="B3713" s="602" t="s">
        <v>5841</v>
      </c>
      <c r="C3713" s="602" t="s">
        <v>497</v>
      </c>
      <c r="D3713" s="602" t="s">
        <v>497</v>
      </c>
      <c r="E3713" s="602" t="s">
        <v>499</v>
      </c>
      <c r="F3713" s="602" t="s">
        <v>497</v>
      </c>
      <c r="G3713" s="602" t="s">
        <v>497</v>
      </c>
      <c r="H3713" s="602" t="s">
        <v>498</v>
      </c>
      <c r="I3713" s="602" t="s">
        <v>497</v>
      </c>
      <c r="J3713" s="602" t="s">
        <v>497</v>
      </c>
      <c r="K3713" s="602" t="s">
        <v>499</v>
      </c>
      <c r="L3713" s="602" t="s">
        <v>499</v>
      </c>
      <c r="M3713" s="602" t="s">
        <v>497</v>
      </c>
      <c r="N3713" s="602" t="s">
        <v>498</v>
      </c>
      <c r="O3713" s="602" t="s">
        <v>498</v>
      </c>
      <c r="P3713" s="602" t="s">
        <v>498</v>
      </c>
      <c r="Q3713" s="602" t="s">
        <v>498</v>
      </c>
      <c r="R3713" s="602" t="s">
        <v>498</v>
      </c>
      <c r="S3713" s="602" t="s">
        <v>498</v>
      </c>
    </row>
    <row r="3714" spans="1:19" s="602" customFormat="1">
      <c r="A3714" s="602">
        <v>422178</v>
      </c>
      <c r="B3714" s="602" t="s">
        <v>5841</v>
      </c>
      <c r="C3714" s="602" t="s">
        <v>497</v>
      </c>
      <c r="D3714" s="602" t="s">
        <v>497</v>
      </c>
      <c r="E3714" s="602" t="s">
        <v>497</v>
      </c>
      <c r="F3714" s="602" t="s">
        <v>497</v>
      </c>
      <c r="G3714" s="602" t="s">
        <v>499</v>
      </c>
      <c r="H3714" s="602" t="s">
        <v>497</v>
      </c>
      <c r="I3714" s="602" t="s">
        <v>499</v>
      </c>
      <c r="J3714" s="602" t="s">
        <v>499</v>
      </c>
      <c r="K3714" s="602" t="s">
        <v>497</v>
      </c>
      <c r="L3714" s="602" t="s">
        <v>499</v>
      </c>
      <c r="M3714" s="602" t="s">
        <v>499</v>
      </c>
      <c r="N3714" s="602" t="s">
        <v>498</v>
      </c>
      <c r="O3714" s="602" t="s">
        <v>498</v>
      </c>
      <c r="P3714" s="602" t="s">
        <v>498</v>
      </c>
      <c r="Q3714" s="602" t="s">
        <v>498</v>
      </c>
      <c r="R3714" s="602" t="s">
        <v>498</v>
      </c>
      <c r="S3714" s="602" t="s">
        <v>498</v>
      </c>
    </row>
    <row r="3715" spans="1:19" s="602" customFormat="1">
      <c r="A3715" s="602">
        <v>422180</v>
      </c>
      <c r="B3715" s="602" t="s">
        <v>5841</v>
      </c>
      <c r="C3715" s="602" t="s">
        <v>497</v>
      </c>
      <c r="D3715" s="602" t="s">
        <v>497</v>
      </c>
      <c r="E3715" s="602" t="s">
        <v>497</v>
      </c>
      <c r="F3715" s="602" t="s">
        <v>497</v>
      </c>
      <c r="G3715" s="602" t="s">
        <v>499</v>
      </c>
      <c r="H3715" s="602" t="s">
        <v>497</v>
      </c>
      <c r="I3715" s="602" t="s">
        <v>497</v>
      </c>
      <c r="J3715" s="602" t="s">
        <v>499</v>
      </c>
      <c r="K3715" s="602" t="s">
        <v>499</v>
      </c>
      <c r="L3715" s="602" t="s">
        <v>498</v>
      </c>
      <c r="M3715" s="602" t="s">
        <v>499</v>
      </c>
      <c r="N3715" s="602" t="s">
        <v>498</v>
      </c>
      <c r="O3715" s="602" t="s">
        <v>498</v>
      </c>
      <c r="P3715" s="602" t="s">
        <v>498</v>
      </c>
      <c r="Q3715" s="602" t="s">
        <v>498</v>
      </c>
      <c r="R3715" s="602" t="s">
        <v>498</v>
      </c>
      <c r="S3715" s="602" t="s">
        <v>498</v>
      </c>
    </row>
    <row r="3716" spans="1:19" s="602" customFormat="1">
      <c r="A3716" s="602">
        <v>423984</v>
      </c>
      <c r="B3716" s="602" t="s">
        <v>5841</v>
      </c>
      <c r="C3716" s="602" t="s">
        <v>497</v>
      </c>
      <c r="D3716" s="602" t="s">
        <v>497</v>
      </c>
      <c r="E3716" s="602" t="s">
        <v>497</v>
      </c>
      <c r="F3716" s="602" t="s">
        <v>497</v>
      </c>
      <c r="G3716" s="602" t="s">
        <v>497</v>
      </c>
      <c r="H3716" s="602" t="s">
        <v>497</v>
      </c>
      <c r="I3716" s="602" t="s">
        <v>499</v>
      </c>
      <c r="J3716" s="602" t="s">
        <v>499</v>
      </c>
      <c r="K3716" s="602" t="s">
        <v>499</v>
      </c>
      <c r="L3716" s="602" t="s">
        <v>498</v>
      </c>
      <c r="M3716" s="602" t="s">
        <v>499</v>
      </c>
      <c r="N3716" s="602" t="s">
        <v>498</v>
      </c>
      <c r="O3716" s="602" t="s">
        <v>498</v>
      </c>
      <c r="P3716" s="602" t="s">
        <v>498</v>
      </c>
      <c r="Q3716" s="602" t="s">
        <v>498</v>
      </c>
      <c r="R3716" s="602" t="s">
        <v>498</v>
      </c>
      <c r="S3716" s="602" t="s">
        <v>498</v>
      </c>
    </row>
    <row r="3717" spans="1:19" s="602" customFormat="1">
      <c r="A3717" s="602">
        <v>423993</v>
      </c>
      <c r="B3717" s="602" t="s">
        <v>5841</v>
      </c>
      <c r="C3717" s="602" t="s">
        <v>497</v>
      </c>
      <c r="D3717" s="602" t="s">
        <v>497</v>
      </c>
      <c r="E3717" s="602" t="s">
        <v>497</v>
      </c>
      <c r="F3717" s="602" t="s">
        <v>497</v>
      </c>
      <c r="G3717" s="602" t="s">
        <v>497</v>
      </c>
      <c r="H3717" s="602" t="s">
        <v>499</v>
      </c>
      <c r="I3717" s="602" t="s">
        <v>497</v>
      </c>
      <c r="J3717" s="602" t="s">
        <v>499</v>
      </c>
      <c r="K3717" s="602" t="s">
        <v>497</v>
      </c>
      <c r="L3717" s="602" t="s">
        <v>498</v>
      </c>
      <c r="M3717" s="602" t="s">
        <v>499</v>
      </c>
      <c r="N3717" s="602" t="s">
        <v>498</v>
      </c>
      <c r="O3717" s="602" t="s">
        <v>498</v>
      </c>
      <c r="P3717" s="602" t="s">
        <v>498</v>
      </c>
      <c r="Q3717" s="602" t="s">
        <v>498</v>
      </c>
      <c r="R3717" s="602" t="s">
        <v>498</v>
      </c>
      <c r="S3717" s="602" t="s">
        <v>498</v>
      </c>
    </row>
    <row r="3718" spans="1:19" s="602" customFormat="1">
      <c r="A3718" s="602">
        <v>422194</v>
      </c>
      <c r="B3718" s="602" t="s">
        <v>5841</v>
      </c>
      <c r="C3718" s="602" t="s">
        <v>497</v>
      </c>
      <c r="D3718" s="602" t="s">
        <v>497</v>
      </c>
      <c r="E3718" s="602" t="s">
        <v>497</v>
      </c>
      <c r="F3718" s="602" t="s">
        <v>499</v>
      </c>
      <c r="G3718" s="602" t="s">
        <v>497</v>
      </c>
      <c r="H3718" s="602" t="s">
        <v>497</v>
      </c>
      <c r="I3718" s="602" t="s">
        <v>498</v>
      </c>
      <c r="J3718" s="602" t="s">
        <v>497</v>
      </c>
      <c r="K3718" s="602" t="s">
        <v>497</v>
      </c>
      <c r="L3718" s="602" t="s">
        <v>499</v>
      </c>
      <c r="M3718" s="602" t="s">
        <v>497</v>
      </c>
      <c r="N3718" s="602" t="s">
        <v>498</v>
      </c>
      <c r="O3718" s="602" t="s">
        <v>498</v>
      </c>
      <c r="P3718" s="602" t="s">
        <v>498</v>
      </c>
      <c r="Q3718" s="602" t="s">
        <v>498</v>
      </c>
      <c r="R3718" s="602" t="s">
        <v>498</v>
      </c>
      <c r="S3718" s="602" t="s">
        <v>498</v>
      </c>
    </row>
    <row r="3719" spans="1:19" s="602" customFormat="1">
      <c r="A3719" s="602">
        <v>425505</v>
      </c>
      <c r="B3719" s="602" t="s">
        <v>5841</v>
      </c>
      <c r="C3719" s="602" t="s">
        <v>497</v>
      </c>
      <c r="D3719" s="602" t="s">
        <v>497</v>
      </c>
      <c r="E3719" s="602" t="s">
        <v>499</v>
      </c>
      <c r="F3719" s="602" t="s">
        <v>498</v>
      </c>
      <c r="G3719" s="602" t="s">
        <v>497</v>
      </c>
      <c r="H3719" s="602" t="s">
        <v>499</v>
      </c>
      <c r="I3719" s="602" t="s">
        <v>499</v>
      </c>
      <c r="J3719" s="602" t="s">
        <v>499</v>
      </c>
      <c r="K3719" s="602" t="s">
        <v>499</v>
      </c>
      <c r="L3719" s="602" t="s">
        <v>499</v>
      </c>
      <c r="M3719" s="602" t="s">
        <v>499</v>
      </c>
      <c r="N3719" s="602" t="s">
        <v>498</v>
      </c>
      <c r="O3719" s="602" t="s">
        <v>498</v>
      </c>
      <c r="P3719" s="602" t="s">
        <v>498</v>
      </c>
      <c r="Q3719" s="602" t="s">
        <v>498</v>
      </c>
      <c r="R3719" s="602" t="s">
        <v>498</v>
      </c>
      <c r="S3719" s="602" t="s">
        <v>498</v>
      </c>
    </row>
    <row r="3720" spans="1:19" s="602" customFormat="1">
      <c r="A3720" s="602">
        <v>422219</v>
      </c>
      <c r="B3720" s="602" t="s">
        <v>5841</v>
      </c>
      <c r="C3720" s="602" t="s">
        <v>497</v>
      </c>
      <c r="D3720" s="602" t="s">
        <v>497</v>
      </c>
      <c r="E3720" s="602" t="s">
        <v>497</v>
      </c>
      <c r="F3720" s="602" t="s">
        <v>499</v>
      </c>
      <c r="G3720" s="602" t="s">
        <v>499</v>
      </c>
      <c r="H3720" s="602" t="s">
        <v>497</v>
      </c>
      <c r="I3720" s="602" t="s">
        <v>497</v>
      </c>
      <c r="J3720" s="602" t="s">
        <v>497</v>
      </c>
      <c r="K3720" s="602" t="s">
        <v>497</v>
      </c>
      <c r="L3720" s="602" t="s">
        <v>497</v>
      </c>
      <c r="M3720" s="602" t="s">
        <v>497</v>
      </c>
      <c r="N3720" s="602" t="s">
        <v>498</v>
      </c>
      <c r="O3720" s="602" t="s">
        <v>498</v>
      </c>
      <c r="P3720" s="602" t="s">
        <v>498</v>
      </c>
      <c r="Q3720" s="602" t="s">
        <v>498</v>
      </c>
      <c r="R3720" s="602" t="s">
        <v>498</v>
      </c>
      <c r="S3720" s="602" t="s">
        <v>498</v>
      </c>
    </row>
    <row r="3721" spans="1:19" s="602" customFormat="1">
      <c r="A3721" s="602">
        <v>425519</v>
      </c>
      <c r="B3721" s="602" t="s">
        <v>5841</v>
      </c>
      <c r="C3721" s="602" t="s">
        <v>497</v>
      </c>
      <c r="D3721" s="602" t="s">
        <v>497</v>
      </c>
      <c r="E3721" s="602" t="s">
        <v>499</v>
      </c>
      <c r="F3721" s="602" t="s">
        <v>499</v>
      </c>
      <c r="G3721" s="602" t="s">
        <v>499</v>
      </c>
      <c r="H3721" s="602" t="s">
        <v>499</v>
      </c>
      <c r="I3721" s="602" t="s">
        <v>498</v>
      </c>
      <c r="J3721" s="602" t="s">
        <v>499</v>
      </c>
      <c r="K3721" s="602" t="s">
        <v>499</v>
      </c>
      <c r="L3721" s="602" t="s">
        <v>498</v>
      </c>
      <c r="M3721" s="602" t="s">
        <v>499</v>
      </c>
      <c r="N3721" s="602" t="s">
        <v>498</v>
      </c>
      <c r="O3721" s="602" t="s">
        <v>498</v>
      </c>
      <c r="P3721" s="602" t="s">
        <v>498</v>
      </c>
      <c r="Q3721" s="602" t="s">
        <v>498</v>
      </c>
      <c r="R3721" s="602" t="s">
        <v>498</v>
      </c>
      <c r="S3721" s="602" t="s">
        <v>498</v>
      </c>
    </row>
    <row r="3722" spans="1:19" s="602" customFormat="1">
      <c r="A3722" s="602">
        <v>420506</v>
      </c>
      <c r="B3722" s="602" t="s">
        <v>5841</v>
      </c>
      <c r="C3722" s="602" t="s">
        <v>497</v>
      </c>
      <c r="D3722" s="602" t="s">
        <v>497</v>
      </c>
      <c r="E3722" s="602" t="s">
        <v>497</v>
      </c>
      <c r="F3722" s="602" t="s">
        <v>497</v>
      </c>
      <c r="G3722" s="602" t="s">
        <v>497</v>
      </c>
      <c r="H3722" s="602" t="s">
        <v>497</v>
      </c>
      <c r="I3722" s="602" t="s">
        <v>497</v>
      </c>
      <c r="J3722" s="602" t="s">
        <v>497</v>
      </c>
      <c r="K3722" s="602" t="s">
        <v>497</v>
      </c>
      <c r="L3722" s="602" t="s">
        <v>497</v>
      </c>
      <c r="M3722" s="602" t="s">
        <v>497</v>
      </c>
      <c r="N3722" s="602" t="s">
        <v>498</v>
      </c>
      <c r="O3722" s="602" t="s">
        <v>498</v>
      </c>
      <c r="P3722" s="602" t="s">
        <v>498</v>
      </c>
      <c r="Q3722" s="602" t="s">
        <v>498</v>
      </c>
      <c r="R3722" s="602" t="s">
        <v>498</v>
      </c>
      <c r="S3722" s="602" t="s">
        <v>498</v>
      </c>
    </row>
    <row r="3723" spans="1:19" s="602" customFormat="1">
      <c r="A3723" s="602">
        <v>425524</v>
      </c>
      <c r="B3723" s="602" t="s">
        <v>5841</v>
      </c>
      <c r="C3723" s="602" t="s">
        <v>497</v>
      </c>
      <c r="D3723" s="602" t="s">
        <v>497</v>
      </c>
      <c r="E3723" s="602" t="s">
        <v>499</v>
      </c>
      <c r="F3723" s="602" t="s">
        <v>497</v>
      </c>
      <c r="G3723" s="602" t="s">
        <v>499</v>
      </c>
      <c r="H3723" s="602" t="s">
        <v>498</v>
      </c>
      <c r="I3723" s="602" t="s">
        <v>499</v>
      </c>
      <c r="J3723" s="602" t="s">
        <v>499</v>
      </c>
      <c r="K3723" s="602" t="s">
        <v>499</v>
      </c>
      <c r="L3723" s="602" t="s">
        <v>498</v>
      </c>
      <c r="M3723" s="602" t="s">
        <v>499</v>
      </c>
      <c r="N3723" s="602" t="s">
        <v>498</v>
      </c>
      <c r="O3723" s="602" t="s">
        <v>498</v>
      </c>
      <c r="P3723" s="602" t="s">
        <v>498</v>
      </c>
      <c r="Q3723" s="602" t="s">
        <v>498</v>
      </c>
      <c r="R3723" s="602" t="s">
        <v>498</v>
      </c>
      <c r="S3723" s="602" t="s">
        <v>498</v>
      </c>
    </row>
    <row r="3724" spans="1:19" s="602" customFormat="1">
      <c r="A3724" s="602">
        <v>424067</v>
      </c>
      <c r="B3724" s="602" t="s">
        <v>5841</v>
      </c>
      <c r="C3724" s="602" t="s">
        <v>497</v>
      </c>
      <c r="D3724" s="602" t="s">
        <v>497</v>
      </c>
      <c r="E3724" s="602" t="s">
        <v>497</v>
      </c>
      <c r="F3724" s="602" t="s">
        <v>497</v>
      </c>
      <c r="G3724" s="602" t="s">
        <v>497</v>
      </c>
      <c r="H3724" s="602" t="s">
        <v>497</v>
      </c>
      <c r="I3724" s="602" t="s">
        <v>497</v>
      </c>
      <c r="J3724" s="602" t="s">
        <v>497</v>
      </c>
      <c r="K3724" s="602" t="s">
        <v>498</v>
      </c>
      <c r="L3724" s="602" t="s">
        <v>499</v>
      </c>
      <c r="M3724" s="602" t="s">
        <v>499</v>
      </c>
      <c r="N3724" s="602" t="s">
        <v>498</v>
      </c>
      <c r="O3724" s="602" t="s">
        <v>498</v>
      </c>
      <c r="P3724" s="602" t="s">
        <v>498</v>
      </c>
      <c r="Q3724" s="602" t="s">
        <v>498</v>
      </c>
      <c r="R3724" s="602" t="s">
        <v>498</v>
      </c>
      <c r="S3724" s="602" t="s">
        <v>498</v>
      </c>
    </row>
    <row r="3725" spans="1:19" s="602" customFormat="1">
      <c r="A3725" s="602">
        <v>425591</v>
      </c>
      <c r="B3725" s="602" t="s">
        <v>5841</v>
      </c>
      <c r="C3725" s="602" t="s">
        <v>497</v>
      </c>
      <c r="D3725" s="602" t="s">
        <v>497</v>
      </c>
      <c r="E3725" s="602" t="s">
        <v>499</v>
      </c>
      <c r="F3725" s="602" t="s">
        <v>499</v>
      </c>
      <c r="G3725" s="602" t="s">
        <v>499</v>
      </c>
      <c r="H3725" s="602" t="s">
        <v>499</v>
      </c>
      <c r="I3725" s="602" t="s">
        <v>498</v>
      </c>
      <c r="J3725" s="602" t="s">
        <v>498</v>
      </c>
      <c r="K3725" s="602" t="s">
        <v>499</v>
      </c>
      <c r="L3725" s="602" t="s">
        <v>498</v>
      </c>
      <c r="M3725" s="602" t="s">
        <v>498</v>
      </c>
      <c r="N3725" s="602" t="s">
        <v>498</v>
      </c>
      <c r="O3725" s="602" t="s">
        <v>498</v>
      </c>
      <c r="P3725" s="602" t="s">
        <v>498</v>
      </c>
      <c r="Q3725" s="602" t="s">
        <v>498</v>
      </c>
      <c r="R3725" s="602" t="s">
        <v>498</v>
      </c>
      <c r="S3725" s="602" t="s">
        <v>498</v>
      </c>
    </row>
    <row r="3726" spans="1:19" s="602" customFormat="1">
      <c r="A3726" s="602">
        <v>424096</v>
      </c>
      <c r="B3726" s="602" t="s">
        <v>5841</v>
      </c>
      <c r="C3726" s="602" t="s">
        <v>497</v>
      </c>
      <c r="D3726" s="602" t="s">
        <v>497</v>
      </c>
      <c r="E3726" s="602" t="s">
        <v>497</v>
      </c>
      <c r="F3726" s="602" t="s">
        <v>497</v>
      </c>
      <c r="G3726" s="602" t="s">
        <v>499</v>
      </c>
      <c r="H3726" s="602" t="s">
        <v>497</v>
      </c>
      <c r="I3726" s="602" t="s">
        <v>497</v>
      </c>
      <c r="J3726" s="602" t="s">
        <v>497</v>
      </c>
      <c r="K3726" s="602" t="s">
        <v>497</v>
      </c>
      <c r="L3726" s="602" t="s">
        <v>498</v>
      </c>
      <c r="M3726" s="602" t="s">
        <v>497</v>
      </c>
      <c r="N3726" s="602" t="s">
        <v>498</v>
      </c>
      <c r="O3726" s="602" t="s">
        <v>498</v>
      </c>
      <c r="P3726" s="602" t="s">
        <v>498</v>
      </c>
      <c r="Q3726" s="602" t="s">
        <v>498</v>
      </c>
      <c r="R3726" s="602" t="s">
        <v>498</v>
      </c>
      <c r="S3726" s="602" t="s">
        <v>498</v>
      </c>
    </row>
    <row r="3727" spans="1:19" s="602" customFormat="1">
      <c r="A3727" s="602">
        <v>420346</v>
      </c>
      <c r="B3727" s="602" t="s">
        <v>5841</v>
      </c>
      <c r="C3727" s="602" t="s">
        <v>497</v>
      </c>
      <c r="D3727" s="602" t="s">
        <v>497</v>
      </c>
      <c r="E3727" s="602" t="s">
        <v>499</v>
      </c>
      <c r="F3727" s="602" t="s">
        <v>497</v>
      </c>
      <c r="G3727" s="602" t="s">
        <v>499</v>
      </c>
      <c r="H3727" s="602" t="s">
        <v>498</v>
      </c>
      <c r="I3727" s="602" t="s">
        <v>497</v>
      </c>
      <c r="J3727" s="602" t="s">
        <v>497</v>
      </c>
      <c r="K3727" s="602" t="s">
        <v>499</v>
      </c>
      <c r="L3727" s="602" t="s">
        <v>498</v>
      </c>
      <c r="M3727" s="602" t="s">
        <v>497</v>
      </c>
      <c r="N3727" s="602" t="s">
        <v>498</v>
      </c>
      <c r="O3727" s="602" t="s">
        <v>498</v>
      </c>
      <c r="P3727" s="602" t="s">
        <v>498</v>
      </c>
      <c r="Q3727" s="602" t="s">
        <v>498</v>
      </c>
      <c r="R3727" s="602" t="s">
        <v>498</v>
      </c>
      <c r="S3727" s="602" t="s">
        <v>498</v>
      </c>
    </row>
    <row r="3728" spans="1:19" s="602" customFormat="1">
      <c r="A3728" s="602">
        <v>425629</v>
      </c>
      <c r="B3728" s="602" t="s">
        <v>5841</v>
      </c>
      <c r="C3728" s="602" t="s">
        <v>497</v>
      </c>
      <c r="D3728" s="602" t="s">
        <v>497</v>
      </c>
      <c r="E3728" s="602" t="s">
        <v>499</v>
      </c>
      <c r="F3728" s="602" t="s">
        <v>497</v>
      </c>
      <c r="G3728" s="602" t="s">
        <v>499</v>
      </c>
      <c r="H3728" s="602" t="s">
        <v>499</v>
      </c>
      <c r="I3728" s="602" t="s">
        <v>498</v>
      </c>
      <c r="J3728" s="602" t="s">
        <v>499</v>
      </c>
      <c r="K3728" s="602" t="s">
        <v>499</v>
      </c>
      <c r="L3728" s="602" t="s">
        <v>498</v>
      </c>
      <c r="M3728" s="602" t="s">
        <v>499</v>
      </c>
      <c r="N3728" s="602" t="s">
        <v>498</v>
      </c>
      <c r="O3728" s="602" t="s">
        <v>498</v>
      </c>
      <c r="P3728" s="602" t="s">
        <v>498</v>
      </c>
      <c r="Q3728" s="602" t="s">
        <v>498</v>
      </c>
      <c r="R3728" s="602" t="s">
        <v>498</v>
      </c>
      <c r="S3728" s="602" t="s">
        <v>498</v>
      </c>
    </row>
    <row r="3729" spans="1:19" s="602" customFormat="1">
      <c r="A3729" s="602">
        <v>420370</v>
      </c>
      <c r="B3729" s="602" t="s">
        <v>5841</v>
      </c>
      <c r="C3729" s="602" t="s">
        <v>497</v>
      </c>
      <c r="D3729" s="602" t="s">
        <v>497</v>
      </c>
      <c r="E3729" s="602" t="s">
        <v>497</v>
      </c>
      <c r="F3729" s="602" t="s">
        <v>497</v>
      </c>
      <c r="G3729" s="602" t="s">
        <v>497</v>
      </c>
      <c r="H3729" s="602" t="s">
        <v>497</v>
      </c>
      <c r="I3729" s="602" t="s">
        <v>499</v>
      </c>
      <c r="J3729" s="602" t="s">
        <v>497</v>
      </c>
      <c r="K3729" s="602" t="s">
        <v>499</v>
      </c>
      <c r="L3729" s="602" t="s">
        <v>498</v>
      </c>
      <c r="M3729" s="602" t="s">
        <v>497</v>
      </c>
      <c r="N3729" s="602" t="s">
        <v>498</v>
      </c>
      <c r="O3729" s="602" t="s">
        <v>498</v>
      </c>
      <c r="P3729" s="602" t="s">
        <v>498</v>
      </c>
      <c r="Q3729" s="602" t="s">
        <v>498</v>
      </c>
      <c r="R3729" s="602" t="s">
        <v>498</v>
      </c>
      <c r="S3729" s="602" t="s">
        <v>498</v>
      </c>
    </row>
    <row r="3730" spans="1:19" s="602" customFormat="1">
      <c r="A3730" s="602">
        <v>424184</v>
      </c>
      <c r="B3730" s="602" t="s">
        <v>5841</v>
      </c>
      <c r="C3730" s="602" t="s">
        <v>497</v>
      </c>
      <c r="D3730" s="602" t="s">
        <v>497</v>
      </c>
      <c r="E3730" s="602" t="s">
        <v>497</v>
      </c>
      <c r="F3730" s="602" t="s">
        <v>497</v>
      </c>
      <c r="G3730" s="602" t="s">
        <v>499</v>
      </c>
      <c r="H3730" s="602" t="s">
        <v>497</v>
      </c>
      <c r="I3730" s="602" t="s">
        <v>499</v>
      </c>
      <c r="J3730" s="602" t="s">
        <v>497</v>
      </c>
      <c r="K3730" s="602" t="s">
        <v>499</v>
      </c>
      <c r="L3730" s="602" t="s">
        <v>498</v>
      </c>
      <c r="M3730" s="602" t="s">
        <v>499</v>
      </c>
      <c r="N3730" s="602" t="s">
        <v>498</v>
      </c>
      <c r="O3730" s="602" t="s">
        <v>498</v>
      </c>
      <c r="P3730" s="602" t="s">
        <v>498</v>
      </c>
      <c r="Q3730" s="602" t="s">
        <v>498</v>
      </c>
      <c r="R3730" s="602" t="s">
        <v>498</v>
      </c>
      <c r="S3730" s="602" t="s">
        <v>498</v>
      </c>
    </row>
    <row r="3731" spans="1:19" s="602" customFormat="1">
      <c r="A3731" s="602">
        <v>422386</v>
      </c>
      <c r="B3731" s="602" t="s">
        <v>5841</v>
      </c>
      <c r="C3731" s="602" t="s">
        <v>497</v>
      </c>
      <c r="D3731" s="602" t="s">
        <v>497</v>
      </c>
      <c r="E3731" s="602" t="s">
        <v>497</v>
      </c>
      <c r="F3731" s="602" t="s">
        <v>497</v>
      </c>
      <c r="G3731" s="602" t="s">
        <v>499</v>
      </c>
      <c r="H3731" s="602" t="s">
        <v>499</v>
      </c>
      <c r="I3731" s="602" t="s">
        <v>499</v>
      </c>
      <c r="J3731" s="602" t="s">
        <v>499</v>
      </c>
      <c r="K3731" s="602" t="s">
        <v>497</v>
      </c>
      <c r="L3731" s="602" t="s">
        <v>499</v>
      </c>
      <c r="M3731" s="602" t="s">
        <v>499</v>
      </c>
      <c r="N3731" s="602" t="s">
        <v>498</v>
      </c>
      <c r="O3731" s="602" t="s">
        <v>498</v>
      </c>
      <c r="P3731" s="602" t="s">
        <v>498</v>
      </c>
      <c r="Q3731" s="602" t="s">
        <v>498</v>
      </c>
      <c r="R3731" s="602" t="s">
        <v>498</v>
      </c>
      <c r="S3731" s="602" t="s">
        <v>498</v>
      </c>
    </row>
    <row r="3732" spans="1:19" s="602" customFormat="1">
      <c r="A3732" s="602">
        <v>424220</v>
      </c>
      <c r="B3732" s="602" t="s">
        <v>5841</v>
      </c>
      <c r="C3732" s="602" t="s">
        <v>497</v>
      </c>
      <c r="D3732" s="602" t="s">
        <v>497</v>
      </c>
      <c r="E3732" s="602" t="s">
        <v>499</v>
      </c>
      <c r="F3732" s="602" t="s">
        <v>499</v>
      </c>
      <c r="G3732" s="602" t="s">
        <v>499</v>
      </c>
      <c r="H3732" s="602" t="s">
        <v>497</v>
      </c>
      <c r="I3732" s="602" t="s">
        <v>499</v>
      </c>
      <c r="J3732" s="602" t="s">
        <v>499</v>
      </c>
      <c r="K3732" s="602" t="s">
        <v>497</v>
      </c>
      <c r="L3732" s="602" t="s">
        <v>499</v>
      </c>
      <c r="M3732" s="602" t="s">
        <v>497</v>
      </c>
      <c r="N3732" s="602" t="s">
        <v>498</v>
      </c>
      <c r="O3732" s="602" t="s">
        <v>498</v>
      </c>
      <c r="P3732" s="602" t="s">
        <v>498</v>
      </c>
      <c r="Q3732" s="602" t="s">
        <v>498</v>
      </c>
      <c r="R3732" s="602" t="s">
        <v>498</v>
      </c>
      <c r="S3732" s="602" t="s">
        <v>498</v>
      </c>
    </row>
    <row r="3733" spans="1:19" s="602" customFormat="1">
      <c r="A3733" s="602">
        <v>424222</v>
      </c>
      <c r="B3733" s="602" t="s">
        <v>5841</v>
      </c>
      <c r="C3733" s="602" t="s">
        <v>497</v>
      </c>
      <c r="D3733" s="602" t="s">
        <v>497</v>
      </c>
      <c r="E3733" s="602" t="s">
        <v>497</v>
      </c>
      <c r="F3733" s="602" t="s">
        <v>497</v>
      </c>
      <c r="G3733" s="602" t="s">
        <v>497</v>
      </c>
      <c r="H3733" s="602" t="s">
        <v>499</v>
      </c>
      <c r="I3733" s="602" t="s">
        <v>497</v>
      </c>
      <c r="J3733" s="602" t="s">
        <v>499</v>
      </c>
      <c r="K3733" s="602" t="s">
        <v>497</v>
      </c>
      <c r="L3733" s="602" t="s">
        <v>499</v>
      </c>
      <c r="M3733" s="602" t="s">
        <v>499</v>
      </c>
      <c r="N3733" s="602" t="s">
        <v>498</v>
      </c>
      <c r="O3733" s="602" t="s">
        <v>498</v>
      </c>
      <c r="P3733" s="602" t="s">
        <v>498</v>
      </c>
      <c r="Q3733" s="602" t="s">
        <v>498</v>
      </c>
      <c r="R3733" s="602" t="s">
        <v>498</v>
      </c>
      <c r="S3733" s="602" t="s">
        <v>498</v>
      </c>
    </row>
    <row r="3734" spans="1:19" s="602" customFormat="1">
      <c r="A3734" s="602">
        <v>424232</v>
      </c>
      <c r="B3734" s="602" t="s">
        <v>5841</v>
      </c>
      <c r="C3734" s="602" t="s">
        <v>497</v>
      </c>
      <c r="D3734" s="602" t="s">
        <v>497</v>
      </c>
      <c r="E3734" s="602" t="s">
        <v>497</v>
      </c>
      <c r="F3734" s="602" t="s">
        <v>499</v>
      </c>
      <c r="G3734" s="602" t="s">
        <v>499</v>
      </c>
      <c r="H3734" s="602" t="s">
        <v>499</v>
      </c>
      <c r="I3734" s="602" t="s">
        <v>497</v>
      </c>
      <c r="J3734" s="602" t="s">
        <v>499</v>
      </c>
      <c r="K3734" s="602" t="s">
        <v>499</v>
      </c>
      <c r="L3734" s="602" t="s">
        <v>499</v>
      </c>
      <c r="M3734" s="602" t="s">
        <v>499</v>
      </c>
      <c r="N3734" s="602" t="s">
        <v>498</v>
      </c>
      <c r="O3734" s="602" t="s">
        <v>498</v>
      </c>
      <c r="P3734" s="602" t="s">
        <v>498</v>
      </c>
      <c r="Q3734" s="602" t="s">
        <v>498</v>
      </c>
      <c r="R3734" s="602" t="s">
        <v>498</v>
      </c>
      <c r="S3734" s="602" t="s">
        <v>498</v>
      </c>
    </row>
    <row r="3735" spans="1:19" s="602" customFormat="1">
      <c r="A3735" s="602">
        <v>424238</v>
      </c>
      <c r="B3735" s="602" t="s">
        <v>5841</v>
      </c>
      <c r="C3735" s="602" t="s">
        <v>497</v>
      </c>
      <c r="D3735" s="602" t="s">
        <v>497</v>
      </c>
      <c r="E3735" s="602" t="s">
        <v>497</v>
      </c>
      <c r="F3735" s="602" t="s">
        <v>499</v>
      </c>
      <c r="G3735" s="602" t="s">
        <v>499</v>
      </c>
      <c r="H3735" s="602" t="s">
        <v>497</v>
      </c>
      <c r="I3735" s="602" t="s">
        <v>497</v>
      </c>
      <c r="J3735" s="602" t="s">
        <v>499</v>
      </c>
      <c r="K3735" s="602" t="s">
        <v>497</v>
      </c>
      <c r="L3735" s="602" t="s">
        <v>498</v>
      </c>
      <c r="M3735" s="602" t="s">
        <v>497</v>
      </c>
      <c r="N3735" s="602" t="s">
        <v>498</v>
      </c>
      <c r="O3735" s="602" t="s">
        <v>498</v>
      </c>
      <c r="P3735" s="602" t="s">
        <v>498</v>
      </c>
      <c r="Q3735" s="602" t="s">
        <v>498</v>
      </c>
      <c r="R3735" s="602" t="s">
        <v>498</v>
      </c>
      <c r="S3735" s="602" t="s">
        <v>498</v>
      </c>
    </row>
    <row r="3736" spans="1:19" s="602" customFormat="1">
      <c r="A3736" s="602">
        <v>420442</v>
      </c>
      <c r="B3736" s="602" t="s">
        <v>5841</v>
      </c>
      <c r="C3736" s="602" t="s">
        <v>497</v>
      </c>
      <c r="D3736" s="602" t="s">
        <v>497</v>
      </c>
      <c r="E3736" s="602" t="s">
        <v>497</v>
      </c>
      <c r="F3736" s="602" t="s">
        <v>497</v>
      </c>
      <c r="G3736" s="602" t="s">
        <v>497</v>
      </c>
      <c r="H3736" s="602" t="s">
        <v>499</v>
      </c>
      <c r="I3736" s="602" t="s">
        <v>497</v>
      </c>
      <c r="J3736" s="602" t="s">
        <v>497</v>
      </c>
      <c r="K3736" s="602" t="s">
        <v>499</v>
      </c>
      <c r="L3736" s="602" t="s">
        <v>498</v>
      </c>
      <c r="M3736" s="602" t="s">
        <v>497</v>
      </c>
      <c r="N3736" s="602" t="s">
        <v>498</v>
      </c>
      <c r="O3736" s="602" t="s">
        <v>498</v>
      </c>
      <c r="P3736" s="602" t="s">
        <v>498</v>
      </c>
      <c r="Q3736" s="602" t="s">
        <v>498</v>
      </c>
      <c r="R3736" s="602" t="s">
        <v>498</v>
      </c>
      <c r="S3736" s="602" t="s">
        <v>498</v>
      </c>
    </row>
    <row r="3737" spans="1:19" s="602" customFormat="1">
      <c r="A3737" s="602">
        <v>422466</v>
      </c>
      <c r="B3737" s="602" t="s">
        <v>5841</v>
      </c>
      <c r="C3737" s="602" t="s">
        <v>497</v>
      </c>
      <c r="D3737" s="602" t="s">
        <v>497</v>
      </c>
      <c r="E3737" s="602" t="s">
        <v>497</v>
      </c>
      <c r="F3737" s="602" t="s">
        <v>499</v>
      </c>
      <c r="G3737" s="602" t="s">
        <v>497</v>
      </c>
      <c r="H3737" s="602" t="s">
        <v>499</v>
      </c>
      <c r="I3737" s="602" t="s">
        <v>497</v>
      </c>
      <c r="J3737" s="602" t="s">
        <v>499</v>
      </c>
      <c r="K3737" s="602" t="s">
        <v>499</v>
      </c>
      <c r="L3737" s="602" t="s">
        <v>499</v>
      </c>
      <c r="M3737" s="602" t="s">
        <v>497</v>
      </c>
      <c r="N3737" s="602" t="s">
        <v>498</v>
      </c>
      <c r="O3737" s="602" t="s">
        <v>498</v>
      </c>
      <c r="P3737" s="602" t="s">
        <v>498</v>
      </c>
      <c r="Q3737" s="602" t="s">
        <v>498</v>
      </c>
      <c r="R3737" s="602" t="s">
        <v>498</v>
      </c>
      <c r="S3737" s="602" t="s">
        <v>498</v>
      </c>
    </row>
    <row r="3738" spans="1:19">
      <c r="A3738" s="55"/>
    </row>
    <row r="3739" spans="1:19">
      <c r="A3739" s="55"/>
    </row>
    <row r="3740" spans="1:19">
      <c r="A3740" s="55"/>
    </row>
    <row r="3741" spans="1:19">
      <c r="A3741" s="55"/>
    </row>
    <row r="3742" spans="1:19">
      <c r="A3742" s="55"/>
    </row>
    <row r="3743" spans="1:19">
      <c r="A3743" s="55"/>
    </row>
    <row r="3744" spans="1:19">
      <c r="A3744" s="55"/>
    </row>
    <row r="3745" spans="1:1">
      <c r="A3745" s="55"/>
    </row>
    <row r="3746" spans="1:1">
      <c r="A3746" s="55"/>
    </row>
    <row r="3747" spans="1:1">
      <c r="A3747" s="55"/>
    </row>
    <row r="3748" spans="1:1">
      <c r="A3748" s="55"/>
    </row>
    <row r="3749" spans="1:1">
      <c r="A3749" s="55"/>
    </row>
    <row r="3750" spans="1:1">
      <c r="A3750" s="55"/>
    </row>
    <row r="3751" spans="1:1">
      <c r="A3751" s="55"/>
    </row>
    <row r="3752" spans="1:1">
      <c r="A3752" s="55"/>
    </row>
    <row r="3753" spans="1:1">
      <c r="A3753" s="55"/>
    </row>
    <row r="3754" spans="1:1">
      <c r="A3754" s="55"/>
    </row>
    <row r="3755" spans="1:1">
      <c r="A3755" s="55"/>
    </row>
    <row r="3756" spans="1:1">
      <c r="A3756" s="55"/>
    </row>
    <row r="3757" spans="1:1">
      <c r="A3757" s="55"/>
    </row>
    <row r="3758" spans="1:1">
      <c r="A3758" s="55"/>
    </row>
    <row r="3759" spans="1:1">
      <c r="A3759" s="55"/>
    </row>
    <row r="3760" spans="1:1">
      <c r="A3760" s="55"/>
    </row>
    <row r="3761" spans="1:1">
      <c r="A3761" s="55"/>
    </row>
    <row r="3762" spans="1:1">
      <c r="A3762" s="55"/>
    </row>
    <row r="3763" spans="1:1">
      <c r="A3763" s="55"/>
    </row>
    <row r="3764" spans="1:1">
      <c r="A3764" s="55"/>
    </row>
    <row r="3765" spans="1:1">
      <c r="A3765" s="55"/>
    </row>
    <row r="3766" spans="1:1">
      <c r="A3766" s="55"/>
    </row>
    <row r="3767" spans="1:1">
      <c r="A3767" s="55"/>
    </row>
    <row r="3768" spans="1:1">
      <c r="A3768" s="55"/>
    </row>
    <row r="3769" spans="1:1">
      <c r="A3769" s="55"/>
    </row>
    <row r="3770" spans="1:1">
      <c r="A3770" s="55"/>
    </row>
    <row r="3771" spans="1:1">
      <c r="A3771" s="55"/>
    </row>
    <row r="3772" spans="1:1">
      <c r="A3772" s="55"/>
    </row>
    <row r="3773" spans="1:1">
      <c r="A3773" s="55"/>
    </row>
    <row r="3774" spans="1:1">
      <c r="A3774" s="55"/>
    </row>
    <row r="3775" spans="1:1">
      <c r="A3775" s="55"/>
    </row>
    <row r="3776" spans="1:1">
      <c r="A3776" s="55"/>
    </row>
    <row r="3777" spans="1:1">
      <c r="A3777" s="55"/>
    </row>
    <row r="3778" spans="1:1">
      <c r="A3778" s="55"/>
    </row>
    <row r="3779" spans="1:1">
      <c r="A3779" s="55"/>
    </row>
    <row r="3780" spans="1:1">
      <c r="A3780" s="55"/>
    </row>
    <row r="3781" spans="1:1">
      <c r="A3781" s="55"/>
    </row>
    <row r="3782" spans="1:1">
      <c r="A3782" s="55"/>
    </row>
    <row r="3783" spans="1:1">
      <c r="A3783" s="55"/>
    </row>
    <row r="3784" spans="1:1">
      <c r="A3784" s="55"/>
    </row>
    <row r="3785" spans="1:1">
      <c r="A3785" s="55"/>
    </row>
    <row r="3786" spans="1:1">
      <c r="A3786" s="55"/>
    </row>
    <row r="3787" spans="1:1">
      <c r="A3787" s="55"/>
    </row>
    <row r="3788" spans="1:1">
      <c r="A3788" s="55"/>
    </row>
    <row r="3789" spans="1:1">
      <c r="A3789" s="55"/>
    </row>
    <row r="3790" spans="1:1">
      <c r="A3790" s="55"/>
    </row>
    <row r="3791" spans="1:1">
      <c r="A3791" s="55"/>
    </row>
    <row r="3792" spans="1:1">
      <c r="A3792" s="55"/>
    </row>
    <row r="3793" spans="1:1">
      <c r="A3793" s="55"/>
    </row>
    <row r="3794" spans="1:1">
      <c r="A3794" s="55"/>
    </row>
    <row r="3795" spans="1:1">
      <c r="A3795" s="55"/>
    </row>
    <row r="3796" spans="1:1">
      <c r="A3796" s="55"/>
    </row>
    <row r="3797" spans="1:1">
      <c r="A3797" s="55"/>
    </row>
    <row r="3798" spans="1:1">
      <c r="A3798" s="55"/>
    </row>
    <row r="3799" spans="1:1">
      <c r="A3799" s="55"/>
    </row>
    <row r="3800" spans="1:1">
      <c r="A3800" s="55"/>
    </row>
    <row r="3801" spans="1:1">
      <c r="A3801" s="55"/>
    </row>
    <row r="3802" spans="1:1">
      <c r="A3802" s="55"/>
    </row>
    <row r="3803" spans="1:1">
      <c r="A3803" s="55"/>
    </row>
    <row r="3804" spans="1:1">
      <c r="A3804" s="55"/>
    </row>
    <row r="3805" spans="1:1">
      <c r="A3805" s="55"/>
    </row>
    <row r="3806" spans="1:1">
      <c r="A3806" s="55"/>
    </row>
    <row r="3807" spans="1:1">
      <c r="A3807" s="55"/>
    </row>
    <row r="3808" spans="1:1">
      <c r="A3808" s="55"/>
    </row>
    <row r="3809" spans="1:1">
      <c r="A3809" s="55"/>
    </row>
    <row r="3810" spans="1:1">
      <c r="A3810" s="55"/>
    </row>
    <row r="3811" spans="1:1">
      <c r="A3811" s="55"/>
    </row>
    <row r="3812" spans="1:1">
      <c r="A3812" s="55"/>
    </row>
    <row r="3813" spans="1:1">
      <c r="A3813" s="55"/>
    </row>
    <row r="3814" spans="1:1">
      <c r="A3814" s="55"/>
    </row>
    <row r="3815" spans="1:1">
      <c r="A3815" s="55"/>
    </row>
    <row r="3816" spans="1:1">
      <c r="A3816" s="55"/>
    </row>
    <row r="3817" spans="1:1">
      <c r="A3817" s="55"/>
    </row>
    <row r="3818" spans="1:1">
      <c r="A3818" s="55"/>
    </row>
    <row r="3819" spans="1:1">
      <c r="A3819" s="55"/>
    </row>
    <row r="3820" spans="1:1">
      <c r="A3820" s="55"/>
    </row>
    <row r="3821" spans="1:1">
      <c r="A3821" s="55"/>
    </row>
    <row r="3822" spans="1:1">
      <c r="A3822" s="55"/>
    </row>
    <row r="3823" spans="1:1">
      <c r="A3823" s="55"/>
    </row>
    <row r="3824" spans="1:1">
      <c r="A3824" s="55"/>
    </row>
    <row r="3825" spans="1:1">
      <c r="A3825" s="55"/>
    </row>
    <row r="3826" spans="1:1">
      <c r="A3826" s="55"/>
    </row>
    <row r="3827" spans="1:1">
      <c r="A3827" s="55"/>
    </row>
    <row r="3828" spans="1:1">
      <c r="A3828" s="55"/>
    </row>
    <row r="3829" spans="1:1">
      <c r="A3829" s="55"/>
    </row>
    <row r="3830" spans="1:1">
      <c r="A3830" s="55"/>
    </row>
    <row r="3831" spans="1:1">
      <c r="A3831" s="55"/>
    </row>
    <row r="3832" spans="1:1">
      <c r="A3832" s="55"/>
    </row>
    <row r="3833" spans="1:1">
      <c r="A3833" s="55"/>
    </row>
    <row r="3834" spans="1:1">
      <c r="A3834" s="55"/>
    </row>
    <row r="3835" spans="1:1">
      <c r="A3835" s="55"/>
    </row>
    <row r="3836" spans="1:1">
      <c r="A3836" s="55"/>
    </row>
    <row r="3837" spans="1:1">
      <c r="A3837" s="55"/>
    </row>
    <row r="3838" spans="1:1">
      <c r="A3838" s="55"/>
    </row>
    <row r="3839" spans="1:1">
      <c r="A3839" s="55"/>
    </row>
    <row r="3840" spans="1:1">
      <c r="A3840" s="55"/>
    </row>
    <row r="3841" spans="1:1">
      <c r="A3841" s="55"/>
    </row>
    <row r="3842" spans="1:1">
      <c r="A3842" s="55"/>
    </row>
    <row r="3843" spans="1:1">
      <c r="A3843" s="55"/>
    </row>
    <row r="3844" spans="1:1">
      <c r="A3844" s="55"/>
    </row>
    <row r="3845" spans="1:1">
      <c r="A3845" s="55"/>
    </row>
    <row r="3846" spans="1:1">
      <c r="A3846" s="55"/>
    </row>
    <row r="3847" spans="1:1">
      <c r="A3847" s="55"/>
    </row>
    <row r="3848" spans="1:1">
      <c r="A3848" s="55"/>
    </row>
    <row r="3849" spans="1:1">
      <c r="A3849" s="55"/>
    </row>
    <row r="3850" spans="1:1">
      <c r="A3850" s="55"/>
    </row>
    <row r="3851" spans="1:1">
      <c r="A3851" s="55"/>
    </row>
    <row r="3852" spans="1:1">
      <c r="A3852" s="55"/>
    </row>
    <row r="3853" spans="1:1">
      <c r="A3853" s="55"/>
    </row>
    <row r="3854" spans="1:1">
      <c r="A3854" s="55"/>
    </row>
    <row r="3855" spans="1:1">
      <c r="A3855" s="55"/>
    </row>
    <row r="3856" spans="1:1">
      <c r="A3856" s="55"/>
    </row>
    <row r="3857" spans="1:1">
      <c r="A3857" s="55"/>
    </row>
    <row r="3858" spans="1:1">
      <c r="A3858" s="55"/>
    </row>
    <row r="3859" spans="1:1">
      <c r="A3859" s="55"/>
    </row>
    <row r="3860" spans="1:1">
      <c r="A3860" s="55"/>
    </row>
    <row r="3861" spans="1:1">
      <c r="A3861" s="55"/>
    </row>
    <row r="3862" spans="1:1">
      <c r="A3862" s="55"/>
    </row>
    <row r="3863" spans="1:1">
      <c r="A3863" s="55"/>
    </row>
    <row r="3864" spans="1:1">
      <c r="A3864" s="55"/>
    </row>
    <row r="3865" spans="1:1">
      <c r="A3865" s="55"/>
    </row>
    <row r="3866" spans="1:1">
      <c r="A3866" s="55"/>
    </row>
    <row r="3867" spans="1:1">
      <c r="A3867" s="55"/>
    </row>
    <row r="3868" spans="1:1">
      <c r="A3868" s="55"/>
    </row>
    <row r="3869" spans="1:1">
      <c r="A3869" s="55"/>
    </row>
    <row r="3870" spans="1:1">
      <c r="A3870" s="55"/>
    </row>
    <row r="3871" spans="1:1">
      <c r="A3871" s="55"/>
    </row>
    <row r="3872" spans="1:1">
      <c r="A3872" s="55"/>
    </row>
    <row r="3873" spans="1:1">
      <c r="A3873" s="55"/>
    </row>
    <row r="3874" spans="1:1">
      <c r="A3874" s="55"/>
    </row>
    <row r="3875" spans="1:1">
      <c r="A3875" s="55"/>
    </row>
    <row r="3876" spans="1:1">
      <c r="A3876" s="55"/>
    </row>
    <row r="3877" spans="1:1">
      <c r="A3877" s="55"/>
    </row>
    <row r="3878" spans="1:1">
      <c r="A3878" s="55"/>
    </row>
    <row r="3879" spans="1:1">
      <c r="A3879" s="55"/>
    </row>
    <row r="3880" spans="1:1">
      <c r="A3880" s="55"/>
    </row>
    <row r="3881" spans="1:1">
      <c r="A3881" s="55"/>
    </row>
    <row r="3882" spans="1:1">
      <c r="A3882" s="55"/>
    </row>
    <row r="3883" spans="1:1">
      <c r="A3883" s="55"/>
    </row>
    <row r="3884" spans="1:1">
      <c r="A3884" s="55"/>
    </row>
    <row r="3885" spans="1:1">
      <c r="A3885" s="55"/>
    </row>
    <row r="3886" spans="1:1">
      <c r="A3886" s="55"/>
    </row>
    <row r="3887" spans="1:1">
      <c r="A3887" s="55"/>
    </row>
    <row r="3888" spans="1:1">
      <c r="A3888" s="55"/>
    </row>
    <row r="3889" spans="1:1">
      <c r="A3889" s="55"/>
    </row>
    <row r="3890" spans="1:1">
      <c r="A3890" s="55"/>
    </row>
    <row r="3891" spans="1:1">
      <c r="A3891" s="55"/>
    </row>
    <row r="3892" spans="1:1">
      <c r="A3892" s="55"/>
    </row>
    <row r="3893" spans="1:1">
      <c r="A3893" s="55"/>
    </row>
    <row r="3894" spans="1:1">
      <c r="A3894" s="55"/>
    </row>
    <row r="3895" spans="1:1">
      <c r="A3895" s="55"/>
    </row>
    <row r="3896" spans="1:1">
      <c r="A3896" s="55"/>
    </row>
    <row r="3897" spans="1:1">
      <c r="A3897" s="55"/>
    </row>
    <row r="3898" spans="1:1">
      <c r="A3898" s="55"/>
    </row>
    <row r="3899" spans="1:1">
      <c r="A3899" s="55"/>
    </row>
    <row r="3900" spans="1:1">
      <c r="A3900" s="55"/>
    </row>
    <row r="3901" spans="1:1">
      <c r="A3901" s="55"/>
    </row>
    <row r="3902" spans="1:1">
      <c r="A3902" s="55"/>
    </row>
    <row r="3903" spans="1:1">
      <c r="A3903" s="55"/>
    </row>
    <row r="3904" spans="1:1">
      <c r="A3904" s="55"/>
    </row>
    <row r="3905" spans="1:1">
      <c r="A3905" s="55"/>
    </row>
    <row r="3906" spans="1:1">
      <c r="A3906" s="55"/>
    </row>
    <row r="3907" spans="1:1">
      <c r="A3907" s="55"/>
    </row>
    <row r="3908" spans="1:1">
      <c r="A3908" s="55"/>
    </row>
    <row r="3909" spans="1:1">
      <c r="A3909" s="55"/>
    </row>
    <row r="3910" spans="1:1">
      <c r="A3910" s="55"/>
    </row>
    <row r="3911" spans="1:1">
      <c r="A3911" s="55"/>
    </row>
    <row r="3912" spans="1:1">
      <c r="A3912" s="55"/>
    </row>
    <row r="3913" spans="1:1">
      <c r="A3913" s="55"/>
    </row>
    <row r="3914" spans="1:1">
      <c r="A3914" s="55"/>
    </row>
    <row r="3915" spans="1:1">
      <c r="A3915" s="55"/>
    </row>
    <row r="3916" spans="1:1">
      <c r="A3916" s="55"/>
    </row>
    <row r="3917" spans="1:1">
      <c r="A3917" s="55"/>
    </row>
    <row r="3918" spans="1:1">
      <c r="A3918" s="55"/>
    </row>
    <row r="3919" spans="1:1">
      <c r="A3919" s="55"/>
    </row>
    <row r="3920" spans="1:1">
      <c r="A3920" s="55"/>
    </row>
    <row r="3921" spans="1:1">
      <c r="A3921" s="55"/>
    </row>
    <row r="3922" spans="1:1">
      <c r="A3922" s="55"/>
    </row>
    <row r="3923" spans="1:1">
      <c r="A3923" s="55"/>
    </row>
    <row r="3924" spans="1:1">
      <c r="A3924" s="55"/>
    </row>
    <row r="3925" spans="1:1">
      <c r="A3925" s="55"/>
    </row>
    <row r="3926" spans="1:1">
      <c r="A3926" s="55"/>
    </row>
    <row r="3927" spans="1:1">
      <c r="A3927" s="55"/>
    </row>
    <row r="3928" spans="1:1">
      <c r="A3928" s="55"/>
    </row>
    <row r="3929" spans="1:1">
      <c r="A3929" s="55"/>
    </row>
    <row r="3930" spans="1:1">
      <c r="A3930" s="55"/>
    </row>
    <row r="3931" spans="1:1">
      <c r="A3931" s="55"/>
    </row>
    <row r="3932" spans="1:1">
      <c r="A3932" s="55"/>
    </row>
    <row r="3933" spans="1:1">
      <c r="A3933" s="55"/>
    </row>
    <row r="3934" spans="1:1">
      <c r="A3934" s="55"/>
    </row>
    <row r="3935" spans="1:1">
      <c r="A3935" s="55"/>
    </row>
    <row r="3936" spans="1:1">
      <c r="A3936" s="55"/>
    </row>
    <row r="3937" spans="1:1">
      <c r="A3937" s="55"/>
    </row>
    <row r="3938" spans="1:1">
      <c r="A3938" s="55"/>
    </row>
    <row r="3939" spans="1:1">
      <c r="A3939" s="55"/>
    </row>
    <row r="3940" spans="1:1">
      <c r="A3940" s="55"/>
    </row>
    <row r="3941" spans="1:1">
      <c r="A3941" s="55"/>
    </row>
    <row r="3942" spans="1:1">
      <c r="A3942" s="55"/>
    </row>
    <row r="3943" spans="1:1">
      <c r="A3943" s="55"/>
    </row>
    <row r="3944" spans="1:1">
      <c r="A3944" s="55"/>
    </row>
    <row r="3945" spans="1:1">
      <c r="A3945" s="55"/>
    </row>
    <row r="3946" spans="1:1">
      <c r="A3946" s="55"/>
    </row>
    <row r="3947" spans="1:1">
      <c r="A3947" s="55"/>
    </row>
    <row r="3948" spans="1:1">
      <c r="A3948" s="55"/>
    </row>
    <row r="3949" spans="1:1">
      <c r="A3949" s="55"/>
    </row>
    <row r="3950" spans="1:1">
      <c r="A3950" s="55"/>
    </row>
    <row r="3951" spans="1:1">
      <c r="A3951" s="55"/>
    </row>
    <row r="3952" spans="1:1">
      <c r="A3952" s="55"/>
    </row>
    <row r="3953" spans="1:1">
      <c r="A3953" s="55"/>
    </row>
    <row r="3954" spans="1:1">
      <c r="A3954" s="55"/>
    </row>
    <row r="3955" spans="1:1">
      <c r="A3955" s="55"/>
    </row>
    <row r="3956" spans="1:1">
      <c r="A3956" s="55"/>
    </row>
    <row r="3957" spans="1:1">
      <c r="A3957" s="55"/>
    </row>
    <row r="3958" spans="1:1">
      <c r="A3958" s="55"/>
    </row>
    <row r="3959" spans="1:1">
      <c r="A3959" s="55"/>
    </row>
    <row r="3960" spans="1:1">
      <c r="A3960" s="55"/>
    </row>
    <row r="3961" spans="1:1">
      <c r="A3961" s="55"/>
    </row>
    <row r="3962" spans="1:1">
      <c r="A3962" s="55"/>
    </row>
    <row r="3963" spans="1:1">
      <c r="A3963" s="55"/>
    </row>
    <row r="3964" spans="1:1">
      <c r="A3964" s="55"/>
    </row>
    <row r="3965" spans="1:1">
      <c r="A3965" s="55"/>
    </row>
    <row r="3966" spans="1:1">
      <c r="A3966" s="55"/>
    </row>
    <row r="3967" spans="1:1">
      <c r="A3967" s="55"/>
    </row>
    <row r="3968" spans="1:1">
      <c r="A3968" s="55"/>
    </row>
    <row r="3969" spans="1:1">
      <c r="A3969" s="55"/>
    </row>
    <row r="3970" spans="1:1">
      <c r="A3970" s="55"/>
    </row>
    <row r="3971" spans="1:1">
      <c r="A3971" s="55"/>
    </row>
    <row r="3972" spans="1:1">
      <c r="A3972" s="55"/>
    </row>
    <row r="3973" spans="1:1">
      <c r="A3973" s="55"/>
    </row>
    <row r="3974" spans="1:1">
      <c r="A3974" s="55"/>
    </row>
    <row r="3975" spans="1:1">
      <c r="A3975" s="55"/>
    </row>
    <row r="3976" spans="1:1">
      <c r="A3976" s="55"/>
    </row>
    <row r="3977" spans="1:1">
      <c r="A3977" s="55"/>
    </row>
    <row r="3978" spans="1:1">
      <c r="A3978" s="55"/>
    </row>
    <row r="3979" spans="1:1">
      <c r="A3979" s="55"/>
    </row>
    <row r="3980" spans="1:1">
      <c r="A3980" s="55"/>
    </row>
    <row r="3981" spans="1:1">
      <c r="A3981" s="55"/>
    </row>
    <row r="3982" spans="1:1">
      <c r="A3982" s="55"/>
    </row>
    <row r="3983" spans="1:1">
      <c r="A3983" s="55"/>
    </row>
    <row r="3984" spans="1:1">
      <c r="A3984" s="55"/>
    </row>
    <row r="3985" spans="1:1">
      <c r="A3985" s="55"/>
    </row>
    <row r="3986" spans="1:1">
      <c r="A3986" s="55"/>
    </row>
    <row r="3987" spans="1:1">
      <c r="A3987" s="55"/>
    </row>
    <row r="3988" spans="1:1">
      <c r="A3988" s="55"/>
    </row>
    <row r="3989" spans="1:1">
      <c r="A3989" s="55"/>
    </row>
    <row r="3990" spans="1:1">
      <c r="A3990" s="55"/>
    </row>
    <row r="3991" spans="1:1">
      <c r="A3991" s="55"/>
    </row>
    <row r="3992" spans="1:1">
      <c r="A3992" s="55"/>
    </row>
    <row r="3993" spans="1:1">
      <c r="A3993" s="55"/>
    </row>
    <row r="3994" spans="1:1">
      <c r="A3994" s="55"/>
    </row>
    <row r="3995" spans="1:1">
      <c r="A3995" s="55"/>
    </row>
    <row r="3996" spans="1:1">
      <c r="A3996" s="55"/>
    </row>
    <row r="3997" spans="1:1">
      <c r="A3997" s="55"/>
    </row>
    <row r="3998" spans="1:1">
      <c r="A3998" s="55"/>
    </row>
    <row r="3999" spans="1:1">
      <c r="A3999" s="55"/>
    </row>
    <row r="4000" spans="1:1">
      <c r="A4000" s="55"/>
    </row>
    <row r="4001" spans="1:1">
      <c r="A4001" s="55"/>
    </row>
    <row r="4002" spans="1:1">
      <c r="A4002" s="55"/>
    </row>
    <row r="4003" spans="1:1">
      <c r="A4003" s="55"/>
    </row>
    <row r="4004" spans="1:1">
      <c r="A4004" s="55"/>
    </row>
    <row r="4005" spans="1:1">
      <c r="A4005" s="55"/>
    </row>
    <row r="4006" spans="1:1">
      <c r="A4006" s="55"/>
    </row>
    <row r="4007" spans="1:1">
      <c r="A4007" s="55"/>
    </row>
    <row r="4008" spans="1:1">
      <c r="A4008" s="55"/>
    </row>
    <row r="4009" spans="1:1">
      <c r="A4009" s="55"/>
    </row>
    <row r="4010" spans="1:1">
      <c r="A4010" s="55"/>
    </row>
    <row r="4011" spans="1:1">
      <c r="A4011" s="55"/>
    </row>
    <row r="4012" spans="1:1">
      <c r="A4012" s="55"/>
    </row>
    <row r="4013" spans="1:1">
      <c r="A4013" s="55"/>
    </row>
    <row r="4014" spans="1:1">
      <c r="A4014" s="55"/>
    </row>
    <row r="4015" spans="1:1">
      <c r="A4015" s="55"/>
    </row>
    <row r="4016" spans="1:1">
      <c r="A4016" s="55"/>
    </row>
    <row r="4017" spans="1:1">
      <c r="A4017" s="55"/>
    </row>
    <row r="4018" spans="1:1">
      <c r="A4018" s="55"/>
    </row>
    <row r="4019" spans="1:1">
      <c r="A4019" s="55"/>
    </row>
    <row r="4020" spans="1:1">
      <c r="A4020" s="55"/>
    </row>
    <row r="4021" spans="1:1">
      <c r="A4021" s="55"/>
    </row>
    <row r="4022" spans="1:1">
      <c r="A4022" s="55"/>
    </row>
    <row r="4023" spans="1:1">
      <c r="A4023" s="55"/>
    </row>
    <row r="4024" spans="1:1">
      <c r="A4024" s="55"/>
    </row>
    <row r="4025" spans="1:1">
      <c r="A4025" s="55"/>
    </row>
    <row r="4026" spans="1:1">
      <c r="A4026" s="55"/>
    </row>
    <row r="4027" spans="1:1">
      <c r="A4027" s="55"/>
    </row>
    <row r="4028" spans="1:1">
      <c r="A4028" s="55"/>
    </row>
    <row r="4029" spans="1:1">
      <c r="A4029" s="55"/>
    </row>
    <row r="4030" spans="1:1">
      <c r="A4030" s="55"/>
    </row>
    <row r="4031" spans="1:1">
      <c r="A4031" s="55"/>
    </row>
    <row r="4032" spans="1:1">
      <c r="A4032" s="55"/>
    </row>
    <row r="4033" spans="1:1">
      <c r="A4033" s="55"/>
    </row>
    <row r="4034" spans="1:1">
      <c r="A4034" s="55"/>
    </row>
    <row r="4035" spans="1:1">
      <c r="A4035" s="55"/>
    </row>
    <row r="4036" spans="1:1">
      <c r="A4036" s="55"/>
    </row>
    <row r="4037" spans="1:1">
      <c r="A4037" s="55"/>
    </row>
    <row r="4038" spans="1:1">
      <c r="A4038" s="55"/>
    </row>
    <row r="4039" spans="1:1">
      <c r="A4039" s="55"/>
    </row>
    <row r="4040" spans="1:1">
      <c r="A4040" s="55"/>
    </row>
    <row r="4041" spans="1:1">
      <c r="A4041" s="55"/>
    </row>
    <row r="4042" spans="1:1">
      <c r="A4042" s="55"/>
    </row>
    <row r="4043" spans="1:1">
      <c r="A4043" s="55"/>
    </row>
    <row r="4044" spans="1:1">
      <c r="A4044" s="55"/>
    </row>
    <row r="4045" spans="1:1">
      <c r="A4045" s="55"/>
    </row>
    <row r="4046" spans="1:1">
      <c r="A4046" s="55"/>
    </row>
    <row r="4047" spans="1:1">
      <c r="A4047" s="55"/>
    </row>
    <row r="4048" spans="1:1">
      <c r="A4048" s="55"/>
    </row>
    <row r="4049" spans="1:1">
      <c r="A4049" s="55"/>
    </row>
    <row r="4050" spans="1:1">
      <c r="A4050" s="55"/>
    </row>
    <row r="4051" spans="1:1">
      <c r="A4051" s="55"/>
    </row>
    <row r="4052" spans="1:1">
      <c r="A4052" s="55"/>
    </row>
    <row r="4053" spans="1:1">
      <c r="A4053" s="55"/>
    </row>
    <row r="4054" spans="1:1">
      <c r="A4054" s="55"/>
    </row>
    <row r="4055" spans="1:1">
      <c r="A4055" s="55"/>
    </row>
    <row r="4056" spans="1:1">
      <c r="A4056" s="55"/>
    </row>
    <row r="4057" spans="1:1">
      <c r="A4057" s="55"/>
    </row>
    <row r="4058" spans="1:1">
      <c r="A4058" s="55"/>
    </row>
    <row r="4059" spans="1:1">
      <c r="A4059" s="55"/>
    </row>
    <row r="4060" spans="1:1">
      <c r="A4060" s="55"/>
    </row>
    <row r="4061" spans="1:1">
      <c r="A4061" s="55"/>
    </row>
    <row r="4062" spans="1:1">
      <c r="A4062" s="55"/>
    </row>
    <row r="4063" spans="1:1">
      <c r="A4063" s="55"/>
    </row>
    <row r="4064" spans="1:1">
      <c r="A4064" s="55"/>
    </row>
    <row r="4065" spans="1:1">
      <c r="A4065" s="55"/>
    </row>
    <row r="4066" spans="1:1">
      <c r="A4066" s="55"/>
    </row>
    <row r="4067" spans="1:1">
      <c r="A4067" s="55"/>
    </row>
    <row r="4068" spans="1:1">
      <c r="A4068" s="55"/>
    </row>
    <row r="4069" spans="1:1">
      <c r="A4069" s="55"/>
    </row>
    <row r="4070" spans="1:1">
      <c r="A4070" s="55"/>
    </row>
    <row r="4071" spans="1:1">
      <c r="A4071" s="55"/>
    </row>
    <row r="4072" spans="1:1">
      <c r="A4072" s="55"/>
    </row>
    <row r="4073" spans="1:1">
      <c r="A4073" s="55"/>
    </row>
    <row r="4074" spans="1:1">
      <c r="A4074" s="55"/>
    </row>
    <row r="4075" spans="1:1">
      <c r="A4075" s="55"/>
    </row>
    <row r="4076" spans="1:1">
      <c r="A4076" s="55"/>
    </row>
    <row r="4077" spans="1:1">
      <c r="A4077" s="55"/>
    </row>
    <row r="4078" spans="1:1">
      <c r="A4078" s="55"/>
    </row>
    <row r="4079" spans="1:1">
      <c r="A4079" s="55"/>
    </row>
    <row r="4080" spans="1:1">
      <c r="A4080" s="55"/>
    </row>
    <row r="4081" spans="1:1">
      <c r="A4081" s="55"/>
    </row>
    <row r="4082" spans="1:1">
      <c r="A4082" s="55"/>
    </row>
    <row r="4083" spans="1:1">
      <c r="A4083" s="55"/>
    </row>
    <row r="4084" spans="1:1">
      <c r="A4084" s="55"/>
    </row>
    <row r="4085" spans="1:1">
      <c r="A4085" s="55"/>
    </row>
    <row r="4086" spans="1:1">
      <c r="A4086" s="55"/>
    </row>
    <row r="4087" spans="1:1">
      <c r="A4087" s="55"/>
    </row>
    <row r="4088" spans="1:1">
      <c r="A4088" s="55"/>
    </row>
    <row r="4089" spans="1:1">
      <c r="A4089" s="55"/>
    </row>
    <row r="4090" spans="1:1">
      <c r="A4090" s="55"/>
    </row>
    <row r="4091" spans="1:1">
      <c r="A4091" s="55"/>
    </row>
    <row r="4092" spans="1:1">
      <c r="A4092" s="55"/>
    </row>
    <row r="4093" spans="1:1">
      <c r="A4093" s="55"/>
    </row>
    <row r="4094" spans="1:1">
      <c r="A4094" s="55"/>
    </row>
    <row r="4095" spans="1:1">
      <c r="A4095" s="55"/>
    </row>
    <row r="4096" spans="1:1">
      <c r="A4096" s="55"/>
    </row>
    <row r="4097" spans="1:1">
      <c r="A4097" s="55"/>
    </row>
    <row r="4098" spans="1:1">
      <c r="A4098" s="55"/>
    </row>
    <row r="4099" spans="1:1">
      <c r="A4099" s="55"/>
    </row>
    <row r="4100" spans="1:1">
      <c r="A4100" s="55"/>
    </row>
    <row r="4101" spans="1:1">
      <c r="A4101" s="55"/>
    </row>
    <row r="4102" spans="1:1">
      <c r="A4102" s="55"/>
    </row>
    <row r="4103" spans="1:1">
      <c r="A4103" s="55"/>
    </row>
    <row r="4104" spans="1:1">
      <c r="A4104" s="55"/>
    </row>
    <row r="4105" spans="1:1">
      <c r="A4105" s="55"/>
    </row>
    <row r="4106" spans="1:1">
      <c r="A4106" s="55"/>
    </row>
    <row r="4107" spans="1:1">
      <c r="A4107" s="55"/>
    </row>
    <row r="4108" spans="1:1">
      <c r="A4108" s="55"/>
    </row>
    <row r="4109" spans="1:1">
      <c r="A4109" s="55"/>
    </row>
    <row r="4110" spans="1:1">
      <c r="A4110" s="55"/>
    </row>
    <row r="4111" spans="1:1">
      <c r="A4111" s="55"/>
    </row>
    <row r="4112" spans="1:1">
      <c r="A4112" s="55"/>
    </row>
    <row r="4113" spans="1:1">
      <c r="A4113" s="55"/>
    </row>
    <row r="4114" spans="1:1">
      <c r="A4114" s="55"/>
    </row>
    <row r="4115" spans="1:1">
      <c r="A4115" s="55"/>
    </row>
    <row r="4116" spans="1:1">
      <c r="A4116" s="55"/>
    </row>
    <row r="4117" spans="1:1">
      <c r="A4117" s="55"/>
    </row>
    <row r="4118" spans="1:1">
      <c r="A4118" s="55"/>
    </row>
    <row r="4119" spans="1:1">
      <c r="A4119" s="55"/>
    </row>
    <row r="4120" spans="1:1">
      <c r="A4120" s="55"/>
    </row>
    <row r="4121" spans="1:1">
      <c r="A4121" s="55"/>
    </row>
    <row r="4122" spans="1:1">
      <c r="A4122" s="55"/>
    </row>
    <row r="4123" spans="1:1">
      <c r="A4123" s="55"/>
    </row>
    <row r="4124" spans="1:1">
      <c r="A4124" s="55"/>
    </row>
    <row r="4125" spans="1:1">
      <c r="A4125" s="55"/>
    </row>
    <row r="4126" spans="1:1">
      <c r="A4126" s="55"/>
    </row>
    <row r="4127" spans="1:1">
      <c r="A4127" s="55"/>
    </row>
    <row r="4128" spans="1:1">
      <c r="A4128" s="55"/>
    </row>
    <row r="4129" spans="1:1">
      <c r="A4129" s="55"/>
    </row>
    <row r="4130" spans="1:1">
      <c r="A4130" s="55"/>
    </row>
    <row r="4131" spans="1:1">
      <c r="A4131" s="55"/>
    </row>
    <row r="4132" spans="1:1">
      <c r="A4132" s="55"/>
    </row>
    <row r="4133" spans="1:1">
      <c r="A4133" s="55"/>
    </row>
    <row r="4134" spans="1:1">
      <c r="A4134" s="55"/>
    </row>
    <row r="4135" spans="1:1">
      <c r="A4135" s="55"/>
    </row>
    <row r="4136" spans="1:1">
      <c r="A4136" s="55"/>
    </row>
    <row r="4137" spans="1:1">
      <c r="A4137" s="55"/>
    </row>
    <row r="4138" spans="1:1">
      <c r="A4138" s="55"/>
    </row>
    <row r="4139" spans="1:1">
      <c r="A4139" s="55"/>
    </row>
    <row r="4140" spans="1:1">
      <c r="A4140" s="55"/>
    </row>
    <row r="4141" spans="1:1">
      <c r="A4141" s="55"/>
    </row>
    <row r="4142" spans="1:1">
      <c r="A4142" s="55"/>
    </row>
    <row r="4143" spans="1:1">
      <c r="A4143" s="55"/>
    </row>
    <row r="4144" spans="1:1">
      <c r="A4144" s="55"/>
    </row>
    <row r="4145" spans="1:1">
      <c r="A4145" s="55"/>
    </row>
    <row r="4146" spans="1:1">
      <c r="A4146" s="55"/>
    </row>
    <row r="4147" spans="1:1">
      <c r="A4147" s="55"/>
    </row>
    <row r="4148" spans="1:1">
      <c r="A4148" s="55"/>
    </row>
    <row r="4149" spans="1:1">
      <c r="A4149" s="55"/>
    </row>
    <row r="4150" spans="1:1">
      <c r="A4150" s="55"/>
    </row>
    <row r="4151" spans="1:1">
      <c r="A4151" s="55"/>
    </row>
    <row r="4152" spans="1:1">
      <c r="A4152" s="55"/>
    </row>
    <row r="4153" spans="1:1">
      <c r="A4153" s="55"/>
    </row>
    <row r="4154" spans="1:1">
      <c r="A4154" s="55"/>
    </row>
    <row r="4155" spans="1:1">
      <c r="A4155" s="55"/>
    </row>
    <row r="4156" spans="1:1">
      <c r="A4156" s="55"/>
    </row>
    <row r="4157" spans="1:1">
      <c r="A4157" s="55"/>
    </row>
    <row r="4158" spans="1:1">
      <c r="A4158" s="55"/>
    </row>
    <row r="4159" spans="1:1">
      <c r="A4159" s="55"/>
    </row>
    <row r="4160" spans="1:1">
      <c r="A4160" s="55"/>
    </row>
    <row r="4161" spans="1:1">
      <c r="A4161" s="55"/>
    </row>
    <row r="4162" spans="1:1">
      <c r="A4162" s="55"/>
    </row>
    <row r="4163" spans="1:1">
      <c r="A4163" s="55"/>
    </row>
    <row r="4164" spans="1:1">
      <c r="A4164" s="55"/>
    </row>
    <row r="4165" spans="1:1">
      <c r="A4165" s="55"/>
    </row>
    <row r="4166" spans="1:1">
      <c r="A4166" s="55"/>
    </row>
    <row r="4167" spans="1:1">
      <c r="A4167" s="55"/>
    </row>
    <row r="4168" spans="1:1">
      <c r="A4168" s="55"/>
    </row>
    <row r="4169" spans="1:1">
      <c r="A4169" s="55"/>
    </row>
    <row r="4170" spans="1:1">
      <c r="A4170" s="55"/>
    </row>
    <row r="4171" spans="1:1">
      <c r="A4171" s="55"/>
    </row>
    <row r="4172" spans="1:1">
      <c r="A4172" s="55"/>
    </row>
    <row r="4173" spans="1:1">
      <c r="A4173" s="55"/>
    </row>
    <row r="4174" spans="1:1">
      <c r="A4174" s="55"/>
    </row>
    <row r="4175" spans="1:1">
      <c r="A4175" s="55"/>
    </row>
    <row r="4176" spans="1:1">
      <c r="A4176" s="55"/>
    </row>
    <row r="4177" spans="1:1">
      <c r="A4177" s="55"/>
    </row>
    <row r="4178" spans="1:1">
      <c r="A4178" s="55"/>
    </row>
    <row r="4179" spans="1:1">
      <c r="A4179" s="55"/>
    </row>
    <row r="4180" spans="1:1">
      <c r="A4180" s="55"/>
    </row>
    <row r="4181" spans="1:1">
      <c r="A4181" s="55"/>
    </row>
    <row r="4182" spans="1:1">
      <c r="A4182" s="55"/>
    </row>
    <row r="4183" spans="1:1">
      <c r="A4183" s="55"/>
    </row>
    <row r="4184" spans="1:1">
      <c r="A4184" s="55"/>
    </row>
    <row r="4185" spans="1:1">
      <c r="A4185" s="55"/>
    </row>
    <row r="4186" spans="1:1">
      <c r="A4186" s="55"/>
    </row>
    <row r="4187" spans="1:1">
      <c r="A4187" s="55"/>
    </row>
    <row r="4188" spans="1:1">
      <c r="A4188" s="55"/>
    </row>
    <row r="4189" spans="1:1">
      <c r="A4189" s="55"/>
    </row>
    <row r="4190" spans="1:1">
      <c r="A4190" s="55"/>
    </row>
    <row r="4191" spans="1:1">
      <c r="A4191" s="55"/>
    </row>
    <row r="4192" spans="1:1">
      <c r="A4192" s="55"/>
    </row>
    <row r="4193" spans="1:1">
      <c r="A4193" s="55"/>
    </row>
    <row r="4194" spans="1:1">
      <c r="A4194" s="55"/>
    </row>
    <row r="4195" spans="1:1">
      <c r="A4195" s="55"/>
    </row>
    <row r="4196" spans="1:1">
      <c r="A4196" s="55"/>
    </row>
    <row r="4197" spans="1:1">
      <c r="A4197" s="55"/>
    </row>
    <row r="4198" spans="1:1">
      <c r="A4198" s="55"/>
    </row>
    <row r="4199" spans="1:1">
      <c r="A4199" s="55"/>
    </row>
    <row r="4200" spans="1:1">
      <c r="A4200" s="55"/>
    </row>
    <row r="4201" spans="1:1">
      <c r="A4201" s="55"/>
    </row>
    <row r="4202" spans="1:1">
      <c r="A4202" s="55"/>
    </row>
    <row r="4203" spans="1:1">
      <c r="A4203" s="55"/>
    </row>
    <row r="4204" spans="1:1">
      <c r="A4204" s="55"/>
    </row>
    <row r="4205" spans="1:1">
      <c r="A4205" s="55"/>
    </row>
    <row r="4206" spans="1:1">
      <c r="A4206" s="55"/>
    </row>
    <row r="4207" spans="1:1">
      <c r="A4207" s="55"/>
    </row>
    <row r="4208" spans="1:1">
      <c r="A4208" s="55"/>
    </row>
    <row r="4209" spans="1:1">
      <c r="A4209" s="55"/>
    </row>
    <row r="4210" spans="1:1">
      <c r="A4210" s="55"/>
    </row>
    <row r="4211" spans="1:1">
      <c r="A4211" s="55"/>
    </row>
    <row r="4212" spans="1:1">
      <c r="A4212" s="55"/>
    </row>
    <row r="4213" spans="1:1">
      <c r="A4213" s="55"/>
    </row>
    <row r="4214" spans="1:1">
      <c r="A4214" s="55"/>
    </row>
    <row r="4215" spans="1:1">
      <c r="A4215" s="55"/>
    </row>
    <row r="4216" spans="1:1">
      <c r="A4216" s="55"/>
    </row>
    <row r="4217" spans="1:1">
      <c r="A4217" s="55"/>
    </row>
    <row r="4218" spans="1:1">
      <c r="A4218" s="55"/>
    </row>
    <row r="4219" spans="1:1">
      <c r="A4219" s="55"/>
    </row>
    <row r="4220" spans="1:1">
      <c r="A4220" s="55"/>
    </row>
    <row r="4221" spans="1:1">
      <c r="A4221" s="55"/>
    </row>
    <row r="4222" spans="1:1">
      <c r="A4222" s="55"/>
    </row>
    <row r="4223" spans="1:1">
      <c r="A4223" s="55"/>
    </row>
    <row r="4224" spans="1:1">
      <c r="A4224" s="55"/>
    </row>
    <row r="4225" spans="1:1">
      <c r="A4225" s="55"/>
    </row>
    <row r="4226" spans="1:1">
      <c r="A4226" s="55"/>
    </row>
    <row r="4227" spans="1:1">
      <c r="A4227" s="55"/>
    </row>
    <row r="4228" spans="1:1">
      <c r="A4228" s="55"/>
    </row>
    <row r="4229" spans="1:1">
      <c r="A4229" s="55"/>
    </row>
    <row r="4230" spans="1:1">
      <c r="A4230" s="55"/>
    </row>
    <row r="4231" spans="1:1">
      <c r="A4231" s="55"/>
    </row>
    <row r="4232" spans="1:1">
      <c r="A4232" s="55"/>
    </row>
    <row r="4233" spans="1:1">
      <c r="A4233" s="55"/>
    </row>
    <row r="4234" spans="1:1">
      <c r="A4234" s="55"/>
    </row>
    <row r="4235" spans="1:1">
      <c r="A4235" s="55"/>
    </row>
    <row r="4236" spans="1:1">
      <c r="A4236" s="55"/>
    </row>
    <row r="4237" spans="1:1">
      <c r="A4237" s="55"/>
    </row>
    <row r="4238" spans="1:1">
      <c r="A4238" s="55"/>
    </row>
    <row r="4239" spans="1:1">
      <c r="A4239" s="55"/>
    </row>
    <row r="4240" spans="1:1">
      <c r="A4240" s="55"/>
    </row>
    <row r="4241" spans="1:1">
      <c r="A4241" s="55"/>
    </row>
    <row r="4242" spans="1:1">
      <c r="A4242" s="55"/>
    </row>
    <row r="4243" spans="1:1">
      <c r="A4243" s="55"/>
    </row>
    <row r="4244" spans="1:1">
      <c r="A4244" s="55"/>
    </row>
    <row r="4245" spans="1:1">
      <c r="A4245" s="55"/>
    </row>
    <row r="4246" spans="1:1">
      <c r="A4246" s="55"/>
    </row>
    <row r="4247" spans="1:1">
      <c r="A4247" s="55"/>
    </row>
    <row r="4248" spans="1:1">
      <c r="A4248" s="55"/>
    </row>
    <row r="4249" spans="1:1">
      <c r="A4249" s="55"/>
    </row>
    <row r="4250" spans="1:1">
      <c r="A4250" s="55"/>
    </row>
    <row r="4251" spans="1:1">
      <c r="A4251" s="55"/>
    </row>
    <row r="4252" spans="1:1">
      <c r="A4252" s="55"/>
    </row>
    <row r="4253" spans="1:1">
      <c r="A4253" s="55"/>
    </row>
    <row r="4254" spans="1:1">
      <c r="A4254" s="55"/>
    </row>
    <row r="4255" spans="1:1">
      <c r="A4255" s="55"/>
    </row>
    <row r="4256" spans="1:1">
      <c r="A4256" s="55"/>
    </row>
    <row r="4257" spans="1:1">
      <c r="A4257" s="55"/>
    </row>
    <row r="4258" spans="1:1">
      <c r="A4258" s="55"/>
    </row>
    <row r="4259" spans="1:1">
      <c r="A4259" s="55"/>
    </row>
    <row r="4260" spans="1:1">
      <c r="A4260" s="55"/>
    </row>
    <row r="4261" spans="1:1">
      <c r="A4261" s="55"/>
    </row>
    <row r="4262" spans="1:1">
      <c r="A4262" s="55"/>
    </row>
    <row r="4263" spans="1:1">
      <c r="A4263" s="55"/>
    </row>
    <row r="4264" spans="1:1">
      <c r="A4264" s="55"/>
    </row>
    <row r="4265" spans="1:1">
      <c r="A4265" s="55"/>
    </row>
    <row r="4266" spans="1:1">
      <c r="A4266" s="55"/>
    </row>
    <row r="4267" spans="1:1">
      <c r="A4267" s="55"/>
    </row>
    <row r="4268" spans="1:1">
      <c r="A4268" s="55"/>
    </row>
    <row r="4269" spans="1:1">
      <c r="A4269" s="55"/>
    </row>
    <row r="4270" spans="1:1">
      <c r="A4270" s="55"/>
    </row>
    <row r="4271" spans="1:1">
      <c r="A4271" s="55"/>
    </row>
    <row r="4272" spans="1:1">
      <c r="A4272" s="55"/>
    </row>
    <row r="4273" spans="1:1">
      <c r="A4273" s="55"/>
    </row>
    <row r="4274" spans="1:1">
      <c r="A4274" s="55"/>
    </row>
    <row r="4275" spans="1:1">
      <c r="A4275" s="55"/>
    </row>
    <row r="4276" spans="1:1">
      <c r="A4276" s="55"/>
    </row>
    <row r="4277" spans="1:1">
      <c r="A4277" s="55"/>
    </row>
    <row r="4278" spans="1:1">
      <c r="A4278" s="55"/>
    </row>
    <row r="4279" spans="1:1">
      <c r="A4279" s="55"/>
    </row>
    <row r="4280" spans="1:1">
      <c r="A4280" s="55"/>
    </row>
    <row r="4281" spans="1:1">
      <c r="A4281" s="55"/>
    </row>
    <row r="4282" spans="1:1">
      <c r="A4282" s="55"/>
    </row>
    <row r="4283" spans="1:1">
      <c r="A4283" s="55"/>
    </row>
    <row r="4284" spans="1:1">
      <c r="A4284" s="55"/>
    </row>
    <row r="4285" spans="1:1">
      <c r="A4285" s="55"/>
    </row>
    <row r="4286" spans="1:1">
      <c r="A4286" s="55"/>
    </row>
    <row r="4287" spans="1:1">
      <c r="A4287" s="55"/>
    </row>
    <row r="4288" spans="1:1">
      <c r="A4288" s="55"/>
    </row>
    <row r="4289" spans="1:1">
      <c r="A4289" s="55"/>
    </row>
    <row r="4290" spans="1:1">
      <c r="A4290" s="55"/>
    </row>
    <row r="4291" spans="1:1">
      <c r="A4291" s="55"/>
    </row>
    <row r="4292" spans="1:1">
      <c r="A4292" s="55"/>
    </row>
    <row r="4293" spans="1:1">
      <c r="A4293" s="55"/>
    </row>
    <row r="4294" spans="1:1">
      <c r="A4294" s="55"/>
    </row>
    <row r="4295" spans="1:1">
      <c r="A4295" s="55"/>
    </row>
    <row r="4296" spans="1:1">
      <c r="A4296" s="55"/>
    </row>
    <row r="4297" spans="1:1">
      <c r="A4297" s="55"/>
    </row>
    <row r="4298" spans="1:1">
      <c r="A4298" s="55"/>
    </row>
    <row r="4299" spans="1:1">
      <c r="A4299" s="55"/>
    </row>
    <row r="4300" spans="1:1">
      <c r="A4300" s="55"/>
    </row>
    <row r="4301" spans="1:1">
      <c r="A4301" s="55"/>
    </row>
    <row r="4302" spans="1:1">
      <c r="A4302" s="55"/>
    </row>
    <row r="4303" spans="1:1">
      <c r="A4303" s="55"/>
    </row>
    <row r="4304" spans="1:1">
      <c r="A4304" s="55"/>
    </row>
    <row r="4305" spans="1:1">
      <c r="A4305" s="55"/>
    </row>
    <row r="4306" spans="1:1">
      <c r="A4306" s="55"/>
    </row>
    <row r="4307" spans="1:1">
      <c r="A4307" s="55"/>
    </row>
    <row r="4308" spans="1:1">
      <c r="A4308" s="55"/>
    </row>
    <row r="4309" spans="1:1">
      <c r="A4309" s="55"/>
    </row>
    <row r="4310" spans="1:1">
      <c r="A4310" s="55"/>
    </row>
    <row r="4311" spans="1:1">
      <c r="A4311" s="55"/>
    </row>
    <row r="4312" spans="1:1">
      <c r="A4312" s="55"/>
    </row>
    <row r="4313" spans="1:1">
      <c r="A4313" s="55"/>
    </row>
    <row r="4314" spans="1:1">
      <c r="A4314" s="55"/>
    </row>
    <row r="4315" spans="1:1">
      <c r="A4315" s="55"/>
    </row>
    <row r="4316" spans="1:1">
      <c r="A4316" s="55"/>
    </row>
    <row r="4317" spans="1:1">
      <c r="A4317" s="55"/>
    </row>
    <row r="4318" spans="1:1">
      <c r="A4318" s="55"/>
    </row>
    <row r="4319" spans="1:1">
      <c r="A4319" s="55"/>
    </row>
    <row r="4320" spans="1:1">
      <c r="A4320" s="55"/>
    </row>
    <row r="4321" spans="1:1">
      <c r="A4321" s="55"/>
    </row>
    <row r="4322" spans="1:1">
      <c r="A4322" s="55"/>
    </row>
    <row r="4323" spans="1:1">
      <c r="A4323" s="55"/>
    </row>
    <row r="4324" spans="1:1">
      <c r="A4324" s="55"/>
    </row>
    <row r="4325" spans="1:1">
      <c r="A4325" s="55"/>
    </row>
    <row r="4326" spans="1:1">
      <c r="A4326" s="55"/>
    </row>
    <row r="4327" spans="1:1">
      <c r="A4327" s="55"/>
    </row>
    <row r="4328" spans="1:1">
      <c r="A4328" s="55"/>
    </row>
    <row r="4329" spans="1:1">
      <c r="A4329" s="55"/>
    </row>
    <row r="4330" spans="1:1">
      <c r="A4330" s="55"/>
    </row>
    <row r="4331" spans="1:1">
      <c r="A4331" s="55"/>
    </row>
    <row r="4332" spans="1:1">
      <c r="A4332" s="55"/>
    </row>
    <row r="4333" spans="1:1">
      <c r="A4333" s="55"/>
    </row>
    <row r="4334" spans="1:1">
      <c r="A4334" s="55"/>
    </row>
    <row r="4335" spans="1:1">
      <c r="A4335" s="55"/>
    </row>
    <row r="4336" spans="1:1">
      <c r="A4336" s="55"/>
    </row>
    <row r="4337" spans="1:1">
      <c r="A4337" s="55"/>
    </row>
    <row r="4338" spans="1:1">
      <c r="A4338" s="55"/>
    </row>
    <row r="4339" spans="1:1">
      <c r="A4339" s="55"/>
    </row>
    <row r="4340" spans="1:1">
      <c r="A4340" s="55"/>
    </row>
    <row r="4341" spans="1:1">
      <c r="A4341" s="55"/>
    </row>
    <row r="4342" spans="1:1">
      <c r="A4342" s="55"/>
    </row>
    <row r="4343" spans="1:1">
      <c r="A4343" s="55"/>
    </row>
    <row r="4344" spans="1:1">
      <c r="A4344" s="55"/>
    </row>
    <row r="4345" spans="1:1">
      <c r="A4345" s="55"/>
    </row>
    <row r="4346" spans="1:1">
      <c r="A4346" s="55"/>
    </row>
    <row r="4347" spans="1:1">
      <c r="A4347" s="55"/>
    </row>
    <row r="4348" spans="1:1">
      <c r="A4348" s="55"/>
    </row>
    <row r="4349" spans="1:1">
      <c r="A4349" s="55"/>
    </row>
    <row r="4350" spans="1:1">
      <c r="A4350" s="55"/>
    </row>
    <row r="4351" spans="1:1">
      <c r="A4351" s="55"/>
    </row>
    <row r="4352" spans="1:1">
      <c r="A4352" s="55"/>
    </row>
    <row r="4353" spans="1:1">
      <c r="A4353" s="55"/>
    </row>
    <row r="4354" spans="1:1">
      <c r="A4354" s="55"/>
    </row>
    <row r="4355" spans="1:1">
      <c r="A4355" s="55"/>
    </row>
    <row r="4356" spans="1:1">
      <c r="A4356" s="55"/>
    </row>
    <row r="4357" spans="1:1">
      <c r="A4357" s="55"/>
    </row>
    <row r="4358" spans="1:1">
      <c r="A4358" s="55"/>
    </row>
    <row r="4359" spans="1:1">
      <c r="A4359" s="55"/>
    </row>
    <row r="4360" spans="1:1">
      <c r="A4360" s="55"/>
    </row>
    <row r="4361" spans="1:1">
      <c r="A4361" s="55"/>
    </row>
    <row r="4362" spans="1:1">
      <c r="A4362" s="55"/>
    </row>
    <row r="4363" spans="1:1">
      <c r="A4363" s="55"/>
    </row>
    <row r="4364" spans="1:1">
      <c r="A4364" s="55"/>
    </row>
    <row r="4365" spans="1:1">
      <c r="A4365" s="55"/>
    </row>
    <row r="4366" spans="1:1">
      <c r="A4366" s="55"/>
    </row>
    <row r="4367" spans="1:1">
      <c r="A4367" s="55"/>
    </row>
    <row r="4368" spans="1:1">
      <c r="A4368" s="55"/>
    </row>
    <row r="4369" spans="1:1">
      <c r="A4369" s="55"/>
    </row>
    <row r="4370" spans="1:1">
      <c r="A4370" s="55"/>
    </row>
    <row r="4371" spans="1:1">
      <c r="A4371" s="55"/>
    </row>
    <row r="4372" spans="1:1">
      <c r="A4372" s="55"/>
    </row>
    <row r="4373" spans="1:1">
      <c r="A4373" s="55"/>
    </row>
    <row r="4374" spans="1:1">
      <c r="A4374" s="55"/>
    </row>
    <row r="4375" spans="1:1">
      <c r="A4375" s="55"/>
    </row>
    <row r="4376" spans="1:1">
      <c r="A4376" s="55"/>
    </row>
    <row r="4377" spans="1:1">
      <c r="A4377" s="55"/>
    </row>
    <row r="4378" spans="1:1">
      <c r="A4378" s="55"/>
    </row>
    <row r="4379" spans="1:1">
      <c r="A4379" s="55"/>
    </row>
    <row r="4380" spans="1:1">
      <c r="A4380" s="55"/>
    </row>
    <row r="4381" spans="1:1">
      <c r="A4381" s="55"/>
    </row>
    <row r="4382" spans="1:1">
      <c r="A4382" s="55"/>
    </row>
    <row r="4383" spans="1:1">
      <c r="A4383" s="55"/>
    </row>
    <row r="4384" spans="1:1">
      <c r="A4384" s="55"/>
    </row>
    <row r="4385" spans="1:1">
      <c r="A4385" s="55"/>
    </row>
    <row r="4386" spans="1:1">
      <c r="A4386" s="55"/>
    </row>
    <row r="4387" spans="1:1">
      <c r="A4387" s="55"/>
    </row>
    <row r="4388" spans="1:1">
      <c r="A4388" s="55"/>
    </row>
    <row r="4389" spans="1:1">
      <c r="A4389" s="55"/>
    </row>
    <row r="4390" spans="1:1">
      <c r="A4390" s="55"/>
    </row>
    <row r="4391" spans="1:1">
      <c r="A4391" s="55"/>
    </row>
    <row r="4392" spans="1:1">
      <c r="A4392" s="55"/>
    </row>
    <row r="4393" spans="1:1">
      <c r="A4393" s="55"/>
    </row>
    <row r="4394" spans="1:1">
      <c r="A4394" s="55"/>
    </row>
    <row r="4395" spans="1:1">
      <c r="A4395" s="55"/>
    </row>
    <row r="4396" spans="1:1">
      <c r="A4396" s="55"/>
    </row>
    <row r="4397" spans="1:1">
      <c r="A4397" s="55"/>
    </row>
    <row r="4398" spans="1:1">
      <c r="A4398" s="55"/>
    </row>
    <row r="4399" spans="1:1">
      <c r="A4399" s="55"/>
    </row>
    <row r="4400" spans="1:1">
      <c r="A4400" s="55"/>
    </row>
    <row r="4401" spans="1:1">
      <c r="A4401" s="55"/>
    </row>
    <row r="4402" spans="1:1">
      <c r="A4402" s="55"/>
    </row>
    <row r="4403" spans="1:1">
      <c r="A4403" s="55"/>
    </row>
    <row r="4404" spans="1:1">
      <c r="A4404" s="55"/>
    </row>
    <row r="4405" spans="1:1">
      <c r="A4405" s="55"/>
    </row>
    <row r="4406" spans="1:1">
      <c r="A4406" s="55"/>
    </row>
    <row r="4407" spans="1:1">
      <c r="A4407" s="55"/>
    </row>
    <row r="4408" spans="1:1">
      <c r="A4408" s="55"/>
    </row>
    <row r="4409" spans="1:1">
      <c r="A4409" s="55"/>
    </row>
    <row r="4410" spans="1:1">
      <c r="A4410" s="55"/>
    </row>
    <row r="4411" spans="1:1">
      <c r="A4411" s="55"/>
    </row>
    <row r="4412" spans="1:1">
      <c r="A4412" s="55"/>
    </row>
    <row r="4413" spans="1:1">
      <c r="A4413" s="55"/>
    </row>
    <row r="4414" spans="1:1">
      <c r="A4414" s="55"/>
    </row>
    <row r="4415" spans="1:1">
      <c r="A4415" s="55"/>
    </row>
    <row r="4416" spans="1:1">
      <c r="A4416" s="55"/>
    </row>
    <row r="4417" spans="1:1">
      <c r="A4417" s="55"/>
    </row>
    <row r="4418" spans="1:1">
      <c r="A4418" s="55"/>
    </row>
    <row r="4419" spans="1:1">
      <c r="A4419" s="55"/>
    </row>
    <row r="4420" spans="1:1">
      <c r="A4420" s="55"/>
    </row>
    <row r="4421" spans="1:1">
      <c r="A4421" s="55"/>
    </row>
    <row r="4422" spans="1:1">
      <c r="A4422" s="55"/>
    </row>
    <row r="4423" spans="1:1">
      <c r="A4423" s="55"/>
    </row>
    <row r="4424" spans="1:1">
      <c r="A4424" s="55"/>
    </row>
    <row r="4425" spans="1:1">
      <c r="A4425" s="55"/>
    </row>
    <row r="4426" spans="1:1">
      <c r="A4426" s="55"/>
    </row>
    <row r="4427" spans="1:1">
      <c r="A4427" s="55"/>
    </row>
    <row r="4428" spans="1:1">
      <c r="A4428" s="55"/>
    </row>
    <row r="4429" spans="1:1">
      <c r="A4429" s="55"/>
    </row>
    <row r="4430" spans="1:1">
      <c r="A4430" s="55"/>
    </row>
    <row r="4431" spans="1:1">
      <c r="A4431" s="55"/>
    </row>
    <row r="4432" spans="1:1">
      <c r="A4432" s="55"/>
    </row>
    <row r="4433" spans="1:1">
      <c r="A4433" s="55"/>
    </row>
    <row r="4434" spans="1:1">
      <c r="A4434" s="55"/>
    </row>
    <row r="4435" spans="1:1">
      <c r="A4435" s="55"/>
    </row>
    <row r="4436" spans="1:1">
      <c r="A4436" s="55"/>
    </row>
    <row r="4437" spans="1:1">
      <c r="A4437" s="55"/>
    </row>
    <row r="4438" spans="1:1">
      <c r="A4438" s="55"/>
    </row>
    <row r="4439" spans="1:1">
      <c r="A4439" s="55"/>
    </row>
    <row r="4440" spans="1:1">
      <c r="A4440" s="55"/>
    </row>
    <row r="4441" spans="1:1">
      <c r="A4441" s="55"/>
    </row>
    <row r="4442" spans="1:1">
      <c r="A4442" s="55"/>
    </row>
    <row r="4443" spans="1:1">
      <c r="A4443" s="55"/>
    </row>
    <row r="4444" spans="1:1">
      <c r="A4444" s="55"/>
    </row>
    <row r="4445" spans="1:1">
      <c r="A4445" s="55"/>
    </row>
    <row r="4446" spans="1:1">
      <c r="A4446" s="55"/>
    </row>
    <row r="4447" spans="1:1">
      <c r="A4447" s="55"/>
    </row>
    <row r="4448" spans="1:1">
      <c r="A4448" s="55"/>
    </row>
    <row r="4449" spans="1:1">
      <c r="A4449" s="55"/>
    </row>
    <row r="4450" spans="1:1">
      <c r="A4450" s="55"/>
    </row>
    <row r="4451" spans="1:1">
      <c r="A4451" s="55"/>
    </row>
    <row r="4452" spans="1:1">
      <c r="A4452" s="55"/>
    </row>
    <row r="4453" spans="1:1">
      <c r="A4453" s="55"/>
    </row>
    <row r="4454" spans="1:1">
      <c r="A4454" s="55"/>
    </row>
    <row r="4455" spans="1:1">
      <c r="A4455" s="55"/>
    </row>
    <row r="4456" spans="1:1">
      <c r="A4456" s="55"/>
    </row>
    <row r="4457" spans="1:1">
      <c r="A4457" s="55"/>
    </row>
    <row r="4458" spans="1:1">
      <c r="A4458" s="55"/>
    </row>
    <row r="4459" spans="1:1">
      <c r="A4459" s="55"/>
    </row>
    <row r="4460" spans="1:1">
      <c r="A4460" s="55"/>
    </row>
    <row r="4461" spans="1:1">
      <c r="A4461" s="55"/>
    </row>
    <row r="4462" spans="1:1">
      <c r="A4462" s="55"/>
    </row>
    <row r="4463" spans="1:1">
      <c r="A4463" s="55"/>
    </row>
    <row r="4464" spans="1:1">
      <c r="A4464" s="55"/>
    </row>
    <row r="4465" spans="1:1">
      <c r="A4465" s="55"/>
    </row>
    <row r="4466" spans="1:1">
      <c r="A4466" s="55"/>
    </row>
    <row r="4467" spans="1:1">
      <c r="A4467" s="55"/>
    </row>
    <row r="4468" spans="1:1">
      <c r="A4468" s="55"/>
    </row>
    <row r="4469" spans="1:1">
      <c r="A4469" s="55"/>
    </row>
    <row r="4470" spans="1:1">
      <c r="A4470" s="55"/>
    </row>
    <row r="4471" spans="1:1">
      <c r="A4471" s="55"/>
    </row>
    <row r="4472" spans="1:1">
      <c r="A4472" s="55"/>
    </row>
    <row r="4473" spans="1:1">
      <c r="A4473" s="55"/>
    </row>
    <row r="4474" spans="1:1">
      <c r="A4474" s="55"/>
    </row>
    <row r="4475" spans="1:1">
      <c r="A4475" s="55"/>
    </row>
    <row r="4476" spans="1:1">
      <c r="A4476" s="55"/>
    </row>
    <row r="4477" spans="1:1">
      <c r="A4477" s="55"/>
    </row>
    <row r="4478" spans="1:1">
      <c r="A4478" s="55"/>
    </row>
    <row r="4479" spans="1:1">
      <c r="A4479" s="55"/>
    </row>
    <row r="4480" spans="1:1">
      <c r="A4480" s="55"/>
    </row>
    <row r="4481" spans="1:1">
      <c r="A4481" s="55"/>
    </row>
    <row r="4482" spans="1:1">
      <c r="A4482" s="55"/>
    </row>
    <row r="4483" spans="1:1">
      <c r="A4483" s="55"/>
    </row>
    <row r="4484" spans="1:1">
      <c r="A4484" s="55"/>
    </row>
    <row r="4485" spans="1:1">
      <c r="A4485" s="55"/>
    </row>
    <row r="4486" spans="1:1">
      <c r="A4486" s="55"/>
    </row>
    <row r="4487" spans="1:1">
      <c r="A4487" s="55"/>
    </row>
    <row r="4488" spans="1:1">
      <c r="A4488" s="55"/>
    </row>
    <row r="4489" spans="1:1">
      <c r="A4489" s="55"/>
    </row>
    <row r="4490" spans="1:1">
      <c r="A4490" s="55"/>
    </row>
    <row r="4491" spans="1:1">
      <c r="A4491" s="55"/>
    </row>
    <row r="4492" spans="1:1">
      <c r="A4492" s="55"/>
    </row>
    <row r="4493" spans="1:1">
      <c r="A4493" s="55"/>
    </row>
    <row r="4494" spans="1:1">
      <c r="A4494" s="55"/>
    </row>
    <row r="4495" spans="1:1">
      <c r="A4495" s="55"/>
    </row>
    <row r="4496" spans="1:1">
      <c r="A4496" s="55"/>
    </row>
    <row r="4497" spans="1:1">
      <c r="A4497" s="55"/>
    </row>
    <row r="4498" spans="1:1">
      <c r="A4498" s="55"/>
    </row>
    <row r="4499" spans="1:1">
      <c r="A4499" s="55"/>
    </row>
    <row r="4500" spans="1:1">
      <c r="A4500" s="55"/>
    </row>
    <row r="4501" spans="1:1">
      <c r="A4501" s="55"/>
    </row>
    <row r="4502" spans="1:1">
      <c r="A4502" s="55"/>
    </row>
    <row r="4503" spans="1:1">
      <c r="A4503" s="55"/>
    </row>
    <row r="4504" spans="1:1">
      <c r="A4504" s="55"/>
    </row>
    <row r="4505" spans="1:1">
      <c r="A4505" s="55"/>
    </row>
    <row r="4506" spans="1:1">
      <c r="A4506" s="55"/>
    </row>
    <row r="4507" spans="1:1">
      <c r="A4507" s="55"/>
    </row>
    <row r="4508" spans="1:1">
      <c r="A4508" s="55"/>
    </row>
    <row r="4509" spans="1:1">
      <c r="A4509" s="55"/>
    </row>
    <row r="4510" spans="1:1">
      <c r="A4510" s="55"/>
    </row>
    <row r="4511" spans="1:1">
      <c r="A4511" s="55"/>
    </row>
    <row r="4512" spans="1:1">
      <c r="A4512" s="55"/>
    </row>
    <row r="4513" spans="1:1">
      <c r="A4513" s="55"/>
    </row>
    <row r="4514" spans="1:1">
      <c r="A4514" s="55"/>
    </row>
    <row r="4515" spans="1:1">
      <c r="A4515" s="55"/>
    </row>
    <row r="4516" spans="1:1">
      <c r="A4516" s="55"/>
    </row>
    <row r="4517" spans="1:1">
      <c r="A4517" s="55"/>
    </row>
    <row r="4518" spans="1:1">
      <c r="A4518" s="55"/>
    </row>
    <row r="4519" spans="1:1">
      <c r="A4519" s="55"/>
    </row>
    <row r="4520" spans="1:1">
      <c r="A4520" s="55"/>
    </row>
    <row r="4521" spans="1:1">
      <c r="A4521" s="55"/>
    </row>
    <row r="4522" spans="1:1">
      <c r="A4522" s="55"/>
    </row>
    <row r="4523" spans="1:1">
      <c r="A4523" s="55"/>
    </row>
    <row r="4524" spans="1:1">
      <c r="A4524" s="55"/>
    </row>
    <row r="4525" spans="1:1">
      <c r="A4525" s="55"/>
    </row>
    <row r="4526" spans="1:1">
      <c r="A4526" s="55"/>
    </row>
    <row r="4527" spans="1:1">
      <c r="A4527" s="55"/>
    </row>
    <row r="4528" spans="1:1">
      <c r="A4528" s="55"/>
    </row>
    <row r="4529" spans="1:1">
      <c r="A4529" s="55"/>
    </row>
    <row r="4530" spans="1:1">
      <c r="A4530" s="55"/>
    </row>
    <row r="4531" spans="1:1">
      <c r="A4531" s="55"/>
    </row>
    <row r="4532" spans="1:1">
      <c r="A4532" s="55"/>
    </row>
    <row r="4533" spans="1:1">
      <c r="A4533" s="55"/>
    </row>
    <row r="4534" spans="1:1">
      <c r="A4534" s="55"/>
    </row>
    <row r="4535" spans="1:1">
      <c r="A4535" s="55"/>
    </row>
    <row r="4536" spans="1:1">
      <c r="A4536" s="55"/>
    </row>
    <row r="4537" spans="1:1">
      <c r="A4537" s="55"/>
    </row>
    <row r="4538" spans="1:1">
      <c r="A4538" s="55"/>
    </row>
    <row r="4539" spans="1:1">
      <c r="A4539" s="55"/>
    </row>
    <row r="4540" spans="1:1">
      <c r="A4540" s="55"/>
    </row>
    <row r="4541" spans="1:1">
      <c r="A4541" s="55"/>
    </row>
    <row r="4542" spans="1:1">
      <c r="A4542" s="55"/>
    </row>
    <row r="4543" spans="1:1">
      <c r="A4543" s="55"/>
    </row>
    <row r="4544" spans="1:1">
      <c r="A4544" s="55"/>
    </row>
    <row r="4545" spans="1:1">
      <c r="A4545" s="55"/>
    </row>
    <row r="4546" spans="1:1">
      <c r="A4546" s="55"/>
    </row>
    <row r="4547" spans="1:1">
      <c r="A4547" s="55"/>
    </row>
    <row r="4548" spans="1:1">
      <c r="A4548" s="55"/>
    </row>
    <row r="4549" spans="1:1">
      <c r="A4549" s="55"/>
    </row>
    <row r="4550" spans="1:1">
      <c r="A4550" s="55"/>
    </row>
    <row r="4551" spans="1:1">
      <c r="A4551" s="55"/>
    </row>
    <row r="4552" spans="1:1">
      <c r="A4552" s="55"/>
    </row>
    <row r="4553" spans="1:1">
      <c r="A4553" s="55"/>
    </row>
    <row r="4554" spans="1:1">
      <c r="A4554" s="55"/>
    </row>
    <row r="4555" spans="1:1">
      <c r="A4555" s="55"/>
    </row>
    <row r="4556" spans="1:1">
      <c r="A4556" s="55"/>
    </row>
    <row r="4557" spans="1:1">
      <c r="A4557" s="55"/>
    </row>
    <row r="4558" spans="1:1">
      <c r="A4558" s="55"/>
    </row>
    <row r="4559" spans="1:1">
      <c r="A4559" s="55"/>
    </row>
    <row r="4560" spans="1:1">
      <c r="A4560" s="55"/>
    </row>
    <row r="4561" spans="1:1">
      <c r="A4561" s="55"/>
    </row>
    <row r="4562" spans="1:1">
      <c r="A4562" s="55"/>
    </row>
    <row r="4563" spans="1:1">
      <c r="A4563" s="55"/>
    </row>
    <row r="4564" spans="1:1">
      <c r="A4564" s="55"/>
    </row>
    <row r="4565" spans="1:1">
      <c r="A4565" s="55"/>
    </row>
    <row r="4566" spans="1:1">
      <c r="A4566" s="55"/>
    </row>
    <row r="4567" spans="1:1">
      <c r="A4567" s="55"/>
    </row>
    <row r="4568" spans="1:1">
      <c r="A4568" s="55"/>
    </row>
    <row r="4569" spans="1:1">
      <c r="A4569" s="55"/>
    </row>
    <row r="4570" spans="1:1">
      <c r="A4570" s="55"/>
    </row>
    <row r="4571" spans="1:1">
      <c r="A4571" s="55"/>
    </row>
    <row r="4572" spans="1:1">
      <c r="A4572" s="55"/>
    </row>
    <row r="4573" spans="1:1">
      <c r="A4573" s="55"/>
    </row>
    <row r="4574" spans="1:1">
      <c r="A4574" s="55"/>
    </row>
    <row r="4575" spans="1:1">
      <c r="A4575" s="55"/>
    </row>
    <row r="4576" spans="1:1">
      <c r="A4576" s="55"/>
    </row>
    <row r="4577" spans="1:1">
      <c r="A4577" s="55"/>
    </row>
    <row r="4578" spans="1:1">
      <c r="A4578" s="55"/>
    </row>
    <row r="4579" spans="1:1">
      <c r="A4579" s="55"/>
    </row>
    <row r="4580" spans="1:1">
      <c r="A4580" s="55"/>
    </row>
    <row r="4581" spans="1:1">
      <c r="A4581" s="55"/>
    </row>
    <row r="4582" spans="1:1">
      <c r="A4582" s="55"/>
    </row>
    <row r="4583" spans="1:1">
      <c r="A4583" s="55"/>
    </row>
    <row r="4584" spans="1:1">
      <c r="A4584" s="55"/>
    </row>
    <row r="4585" spans="1:1">
      <c r="A4585" s="55"/>
    </row>
    <row r="4586" spans="1:1">
      <c r="A4586" s="55"/>
    </row>
    <row r="4587" spans="1:1">
      <c r="A4587" s="55"/>
    </row>
    <row r="4588" spans="1:1">
      <c r="A4588" s="55"/>
    </row>
    <row r="4589" spans="1:1">
      <c r="A4589" s="55"/>
    </row>
    <row r="4590" spans="1:1">
      <c r="A4590" s="55"/>
    </row>
    <row r="4591" spans="1:1">
      <c r="A4591" s="55"/>
    </row>
    <row r="4592" spans="1:1">
      <c r="A4592" s="55"/>
    </row>
    <row r="4593" spans="1:1">
      <c r="A4593" s="55"/>
    </row>
    <row r="4594" spans="1:1">
      <c r="A4594" s="55"/>
    </row>
    <row r="4595" spans="1:1">
      <c r="A4595" s="55"/>
    </row>
    <row r="4596" spans="1:1">
      <c r="A4596" s="55"/>
    </row>
    <row r="4597" spans="1:1">
      <c r="A4597" s="55"/>
    </row>
    <row r="4598" spans="1:1">
      <c r="A4598" s="55"/>
    </row>
    <row r="4599" spans="1:1">
      <c r="A4599" s="55"/>
    </row>
    <row r="4600" spans="1:1">
      <c r="A4600" s="55"/>
    </row>
    <row r="4601" spans="1:1">
      <c r="A4601" s="55"/>
    </row>
    <row r="4602" spans="1:1">
      <c r="A4602" s="55"/>
    </row>
    <row r="4603" spans="1:1">
      <c r="A4603" s="55"/>
    </row>
    <row r="4604" spans="1:1">
      <c r="A4604" s="55"/>
    </row>
    <row r="4605" spans="1:1">
      <c r="A4605" s="55"/>
    </row>
    <row r="4606" spans="1:1">
      <c r="A4606" s="55"/>
    </row>
    <row r="4607" spans="1:1">
      <c r="A4607" s="55"/>
    </row>
    <row r="4608" spans="1:1">
      <c r="A4608" s="55"/>
    </row>
    <row r="4609" spans="1:1">
      <c r="A4609" s="55"/>
    </row>
    <row r="4610" spans="1:1">
      <c r="A4610" s="55"/>
    </row>
    <row r="4611" spans="1:1">
      <c r="A4611" s="55"/>
    </row>
    <row r="4612" spans="1:1">
      <c r="A4612" s="55"/>
    </row>
    <row r="4613" spans="1:1">
      <c r="A4613" s="55"/>
    </row>
    <row r="4614" spans="1:1">
      <c r="A4614" s="55"/>
    </row>
    <row r="4615" spans="1:1">
      <c r="A4615" s="55"/>
    </row>
    <row r="4616" spans="1:1">
      <c r="A4616" s="55"/>
    </row>
    <row r="4617" spans="1:1">
      <c r="A4617" s="55"/>
    </row>
    <row r="4618" spans="1:1">
      <c r="A4618" s="55"/>
    </row>
    <row r="4619" spans="1:1">
      <c r="A4619" s="55"/>
    </row>
    <row r="4620" spans="1:1">
      <c r="A4620" s="55"/>
    </row>
    <row r="4621" spans="1:1">
      <c r="A4621" s="55"/>
    </row>
    <row r="4622" spans="1:1">
      <c r="A4622" s="55"/>
    </row>
    <row r="4623" spans="1:1">
      <c r="A4623" s="55"/>
    </row>
    <row r="4624" spans="1:1">
      <c r="A4624" s="55"/>
    </row>
    <row r="4625" spans="1:1">
      <c r="A4625" s="55"/>
    </row>
    <row r="4626" spans="1:1">
      <c r="A4626" s="55"/>
    </row>
    <row r="4627" spans="1:1">
      <c r="A4627" s="55"/>
    </row>
    <row r="4628" spans="1:1">
      <c r="A4628" s="55"/>
    </row>
    <row r="4629" spans="1:1">
      <c r="A4629" s="55"/>
    </row>
    <row r="4630" spans="1:1">
      <c r="A4630" s="55"/>
    </row>
    <row r="4631" spans="1:1">
      <c r="A4631" s="55"/>
    </row>
    <row r="4632" spans="1:1">
      <c r="A4632" s="55"/>
    </row>
    <row r="4633" spans="1:1">
      <c r="A4633" s="55"/>
    </row>
    <row r="4634" spans="1:1">
      <c r="A4634" s="55"/>
    </row>
    <row r="4635" spans="1:1">
      <c r="A4635" s="55"/>
    </row>
    <row r="4636" spans="1:1">
      <c r="A4636" s="55"/>
    </row>
    <row r="4637" spans="1:1">
      <c r="A4637" s="55"/>
    </row>
    <row r="4638" spans="1:1">
      <c r="A4638" s="55"/>
    </row>
    <row r="4639" spans="1:1">
      <c r="A4639" s="55"/>
    </row>
    <row r="4640" spans="1:1">
      <c r="A4640" s="55"/>
    </row>
    <row r="4641" spans="1:1">
      <c r="A4641" s="55"/>
    </row>
    <row r="4642" spans="1:1">
      <c r="A4642" s="55"/>
    </row>
    <row r="4643" spans="1:1">
      <c r="A4643" s="55"/>
    </row>
    <row r="4644" spans="1:1">
      <c r="A4644" s="55"/>
    </row>
    <row r="4645" spans="1:1">
      <c r="A4645" s="55"/>
    </row>
    <row r="4646" spans="1:1">
      <c r="A4646" s="55"/>
    </row>
    <row r="4647" spans="1:1">
      <c r="A4647" s="55"/>
    </row>
    <row r="4648" spans="1:1">
      <c r="A4648" s="55"/>
    </row>
    <row r="4649" spans="1:1">
      <c r="A4649" s="55"/>
    </row>
    <row r="4650" spans="1:1">
      <c r="A4650" s="55"/>
    </row>
    <row r="4651" spans="1:1">
      <c r="A4651" s="55"/>
    </row>
    <row r="4652" spans="1:1">
      <c r="A4652" s="55"/>
    </row>
    <row r="4653" spans="1:1">
      <c r="A4653" s="55"/>
    </row>
    <row r="4654" spans="1:1">
      <c r="A4654" s="55"/>
    </row>
    <row r="4655" spans="1:1">
      <c r="A4655" s="55"/>
    </row>
    <row r="4656" spans="1:1">
      <c r="A4656" s="55"/>
    </row>
    <row r="4657" spans="1:1">
      <c r="A4657" s="55"/>
    </row>
    <row r="4658" spans="1:1">
      <c r="A4658" s="55"/>
    </row>
    <row r="4659" spans="1:1">
      <c r="A4659" s="55"/>
    </row>
    <row r="4660" spans="1:1">
      <c r="A4660" s="55"/>
    </row>
    <row r="4661" spans="1:1">
      <c r="A4661" s="55"/>
    </row>
    <row r="4662" spans="1:1">
      <c r="A4662" s="55"/>
    </row>
    <row r="4663" spans="1:1">
      <c r="A4663" s="55"/>
    </row>
    <row r="4664" spans="1:1">
      <c r="A4664" s="55"/>
    </row>
    <row r="4665" spans="1:1">
      <c r="A4665" s="55"/>
    </row>
    <row r="4666" spans="1:1">
      <c r="A4666" s="55"/>
    </row>
    <row r="4667" spans="1:1">
      <c r="A4667" s="55"/>
    </row>
    <row r="4668" spans="1:1">
      <c r="A4668" s="55"/>
    </row>
    <row r="4669" spans="1:1">
      <c r="A4669" s="55"/>
    </row>
    <row r="4670" spans="1:1">
      <c r="A4670" s="55"/>
    </row>
    <row r="4671" spans="1:1">
      <c r="A4671" s="55"/>
    </row>
    <row r="4672" spans="1:1">
      <c r="A4672" s="55"/>
    </row>
    <row r="4673" spans="1:1">
      <c r="A4673" s="55"/>
    </row>
    <row r="4674" spans="1:1">
      <c r="A4674" s="55"/>
    </row>
    <row r="4675" spans="1:1">
      <c r="A4675" s="55"/>
    </row>
    <row r="4676" spans="1:1">
      <c r="A4676" s="55"/>
    </row>
    <row r="4677" spans="1:1">
      <c r="A4677" s="55"/>
    </row>
    <row r="4678" spans="1:1">
      <c r="A4678" s="55"/>
    </row>
    <row r="4679" spans="1:1">
      <c r="A4679" s="55"/>
    </row>
    <row r="4680" spans="1:1">
      <c r="A4680" s="55"/>
    </row>
    <row r="4681" spans="1:1">
      <c r="A4681" s="55"/>
    </row>
    <row r="4682" spans="1:1">
      <c r="A4682" s="55"/>
    </row>
    <row r="4683" spans="1:1">
      <c r="A4683" s="55"/>
    </row>
    <row r="4684" spans="1:1">
      <c r="A4684" s="55"/>
    </row>
    <row r="4685" spans="1:1">
      <c r="A4685" s="55"/>
    </row>
    <row r="4686" spans="1:1">
      <c r="A4686" s="55"/>
    </row>
    <row r="4687" spans="1:1">
      <c r="A4687" s="55"/>
    </row>
    <row r="4688" spans="1:1">
      <c r="A4688" s="55"/>
    </row>
    <row r="4689" spans="1:1">
      <c r="A4689" s="55"/>
    </row>
    <row r="4690" spans="1:1">
      <c r="A4690" s="55"/>
    </row>
    <row r="4691" spans="1:1">
      <c r="A4691" s="55"/>
    </row>
    <row r="4692" spans="1:1">
      <c r="A4692" s="55"/>
    </row>
    <row r="4693" spans="1:1">
      <c r="A4693" s="55"/>
    </row>
    <row r="4694" spans="1:1">
      <c r="A4694" s="55"/>
    </row>
    <row r="4695" spans="1:1">
      <c r="A4695" s="55"/>
    </row>
    <row r="4696" spans="1:1">
      <c r="A4696" s="55"/>
    </row>
    <row r="4697" spans="1:1">
      <c r="A4697" s="55"/>
    </row>
    <row r="4698" spans="1:1">
      <c r="A4698" s="55"/>
    </row>
    <row r="4699" spans="1:1">
      <c r="A4699" s="55"/>
    </row>
    <row r="4700" spans="1:1">
      <c r="A4700" s="55"/>
    </row>
    <row r="4701" spans="1:1">
      <c r="A4701" s="55"/>
    </row>
    <row r="4702" spans="1:1">
      <c r="A4702" s="55"/>
    </row>
    <row r="4703" spans="1:1">
      <c r="A4703" s="55"/>
    </row>
    <row r="4704" spans="1:1">
      <c r="A4704" s="55"/>
    </row>
    <row r="4705" spans="1:1">
      <c r="A4705" s="55"/>
    </row>
    <row r="4706" spans="1:1">
      <c r="A4706" s="55"/>
    </row>
    <row r="4707" spans="1:1">
      <c r="A4707" s="55"/>
    </row>
    <row r="4708" spans="1:1">
      <c r="A4708" s="55"/>
    </row>
    <row r="4709" spans="1:1">
      <c r="A4709" s="55"/>
    </row>
    <row r="4710" spans="1:1">
      <c r="A4710" s="55"/>
    </row>
    <row r="4711" spans="1:1">
      <c r="A4711" s="55"/>
    </row>
    <row r="4712" spans="1:1">
      <c r="A4712" s="55"/>
    </row>
    <row r="4713" spans="1:1">
      <c r="A4713" s="55"/>
    </row>
    <row r="4714" spans="1:1">
      <c r="A4714" s="55"/>
    </row>
    <row r="4715" spans="1:1">
      <c r="A4715" s="55"/>
    </row>
    <row r="4716" spans="1:1">
      <c r="A4716" s="55"/>
    </row>
    <row r="4717" spans="1:1">
      <c r="A4717" s="55"/>
    </row>
    <row r="4718" spans="1:1">
      <c r="A4718" s="55"/>
    </row>
    <row r="4719" spans="1:1">
      <c r="A4719" s="55"/>
    </row>
    <row r="4720" spans="1:1">
      <c r="A4720" s="55"/>
    </row>
    <row r="4721" spans="1:1">
      <c r="A4721" s="55"/>
    </row>
    <row r="4722" spans="1:1">
      <c r="A4722" s="55"/>
    </row>
    <row r="4723" spans="1:1">
      <c r="A4723" s="55"/>
    </row>
    <row r="4724" spans="1:1">
      <c r="A4724" s="55"/>
    </row>
    <row r="4725" spans="1:1">
      <c r="A4725" s="55"/>
    </row>
    <row r="4726" spans="1:1">
      <c r="A4726" s="55"/>
    </row>
    <row r="4727" spans="1:1">
      <c r="A4727" s="55"/>
    </row>
    <row r="4728" spans="1:1">
      <c r="A4728" s="55"/>
    </row>
    <row r="4729" spans="1:1">
      <c r="A4729" s="55"/>
    </row>
    <row r="4730" spans="1:1">
      <c r="A4730" s="55"/>
    </row>
    <row r="4731" spans="1:1">
      <c r="A4731" s="55"/>
    </row>
    <row r="4732" spans="1:1">
      <c r="A4732" s="55"/>
    </row>
    <row r="4733" spans="1:1">
      <c r="A4733" s="55"/>
    </row>
    <row r="4734" spans="1:1">
      <c r="A4734" s="55"/>
    </row>
    <row r="4735" spans="1:1">
      <c r="A4735" s="55"/>
    </row>
    <row r="4736" spans="1:1">
      <c r="A4736" s="55"/>
    </row>
    <row r="4737" spans="1:1">
      <c r="A4737" s="55"/>
    </row>
    <row r="4738" spans="1:1">
      <c r="A4738" s="55"/>
    </row>
    <row r="4739" spans="1:1">
      <c r="A4739" s="55"/>
    </row>
    <row r="4740" spans="1:1">
      <c r="A4740" s="55"/>
    </row>
    <row r="4741" spans="1:1">
      <c r="A4741" s="55"/>
    </row>
    <row r="4742" spans="1:1">
      <c r="A4742" s="55"/>
    </row>
    <row r="4743" spans="1:1">
      <c r="A4743" s="55"/>
    </row>
    <row r="4744" spans="1:1">
      <c r="A4744" s="55"/>
    </row>
    <row r="4745" spans="1:1">
      <c r="A4745" s="55"/>
    </row>
    <row r="4746" spans="1:1">
      <c r="A4746" s="55"/>
    </row>
    <row r="4747" spans="1:1">
      <c r="A4747" s="55"/>
    </row>
    <row r="4748" spans="1:1">
      <c r="A4748" s="55"/>
    </row>
    <row r="4749" spans="1:1">
      <c r="A4749" s="55"/>
    </row>
    <row r="4750" spans="1:1">
      <c r="A4750" s="55"/>
    </row>
    <row r="4751" spans="1:1">
      <c r="A4751" s="55"/>
    </row>
    <row r="4752" spans="1:1">
      <c r="A4752" s="55"/>
    </row>
    <row r="4753" spans="1:1">
      <c r="A4753" s="55"/>
    </row>
    <row r="4754" spans="1:1">
      <c r="A4754" s="55"/>
    </row>
    <row r="4755" spans="1:1">
      <c r="A4755" s="55"/>
    </row>
    <row r="4756" spans="1:1">
      <c r="A4756" s="55"/>
    </row>
    <row r="4757" spans="1:1">
      <c r="A4757" s="55"/>
    </row>
    <row r="4758" spans="1:1">
      <c r="A4758" s="55"/>
    </row>
    <row r="4759" spans="1:1">
      <c r="A4759" s="55"/>
    </row>
    <row r="4760" spans="1:1">
      <c r="A4760" s="55"/>
    </row>
    <row r="4761" spans="1:1">
      <c r="A4761" s="55"/>
    </row>
    <row r="4762" spans="1:1">
      <c r="A4762" s="55"/>
    </row>
    <row r="4763" spans="1:1">
      <c r="A4763" s="55"/>
    </row>
    <row r="4764" spans="1:1">
      <c r="A4764" s="55"/>
    </row>
    <row r="4765" spans="1:1">
      <c r="A4765" s="55"/>
    </row>
    <row r="4766" spans="1:1">
      <c r="A4766" s="55"/>
    </row>
    <row r="4767" spans="1:1">
      <c r="A4767" s="55"/>
    </row>
    <row r="4768" spans="1:1">
      <c r="A4768" s="55"/>
    </row>
    <row r="4769" spans="1:1">
      <c r="A4769" s="55"/>
    </row>
    <row r="4770" spans="1:1">
      <c r="A4770" s="55"/>
    </row>
    <row r="4771" spans="1:1">
      <c r="A4771" s="55"/>
    </row>
    <row r="4772" spans="1:1">
      <c r="A4772" s="55"/>
    </row>
    <row r="4773" spans="1:1">
      <c r="A4773" s="55"/>
    </row>
    <row r="4774" spans="1:1">
      <c r="A4774" s="55"/>
    </row>
    <row r="4775" spans="1:1">
      <c r="A4775" s="55"/>
    </row>
    <row r="4776" spans="1:1">
      <c r="A4776" s="55"/>
    </row>
    <row r="4777" spans="1:1">
      <c r="A4777" s="55"/>
    </row>
    <row r="4778" spans="1:1">
      <c r="A4778" s="55"/>
    </row>
    <row r="4779" spans="1:1">
      <c r="A4779" s="55"/>
    </row>
    <row r="4780" spans="1:1">
      <c r="A4780" s="55"/>
    </row>
    <row r="4781" spans="1:1">
      <c r="A4781" s="55"/>
    </row>
    <row r="4782" spans="1:1">
      <c r="A4782" s="55"/>
    </row>
    <row r="4783" spans="1:1">
      <c r="A4783" s="55"/>
    </row>
    <row r="4784" spans="1:1">
      <c r="A4784" s="55"/>
    </row>
    <row r="4785" spans="1:1">
      <c r="A4785" s="55"/>
    </row>
    <row r="4786" spans="1:1">
      <c r="A4786" s="55"/>
    </row>
    <row r="4787" spans="1:1">
      <c r="A4787" s="55"/>
    </row>
    <row r="4788" spans="1:1">
      <c r="A4788" s="55"/>
    </row>
    <row r="4789" spans="1:1">
      <c r="A4789" s="55"/>
    </row>
    <row r="4790" spans="1:1">
      <c r="A4790" s="55"/>
    </row>
    <row r="4791" spans="1:1">
      <c r="A4791" s="55"/>
    </row>
    <row r="4792" spans="1:1">
      <c r="A4792" s="55"/>
    </row>
    <row r="4793" spans="1:1">
      <c r="A4793" s="55"/>
    </row>
    <row r="4794" spans="1:1">
      <c r="A4794" s="55"/>
    </row>
    <row r="4795" spans="1:1">
      <c r="A4795" s="55"/>
    </row>
    <row r="4796" spans="1:1">
      <c r="A4796" s="55"/>
    </row>
    <row r="4797" spans="1:1">
      <c r="A4797" s="55"/>
    </row>
    <row r="4798" spans="1:1">
      <c r="A4798" s="55"/>
    </row>
    <row r="4799" spans="1:1">
      <c r="A4799" s="55"/>
    </row>
    <row r="4800" spans="1:1">
      <c r="A4800" s="55"/>
    </row>
    <row r="4801" spans="1:1">
      <c r="A4801" s="55"/>
    </row>
    <row r="4802" spans="1:1">
      <c r="A4802" s="55"/>
    </row>
    <row r="4803" spans="1:1">
      <c r="A4803" s="55"/>
    </row>
    <row r="4804" spans="1:1">
      <c r="A4804" s="55"/>
    </row>
    <row r="4805" spans="1:1">
      <c r="A4805" s="55"/>
    </row>
    <row r="4806" spans="1:1">
      <c r="A4806" s="55"/>
    </row>
    <row r="4807" spans="1:1">
      <c r="A4807" s="55"/>
    </row>
    <row r="4808" spans="1:1">
      <c r="A4808" s="55"/>
    </row>
    <row r="4809" spans="1:1">
      <c r="A4809" s="55"/>
    </row>
    <row r="4810" spans="1:1">
      <c r="A4810" s="55"/>
    </row>
    <row r="4811" spans="1:1">
      <c r="A4811" s="55"/>
    </row>
    <row r="4812" spans="1:1">
      <c r="A4812" s="55"/>
    </row>
    <row r="4813" spans="1:1">
      <c r="A4813" s="55"/>
    </row>
    <row r="4814" spans="1:1">
      <c r="A4814" s="55"/>
    </row>
    <row r="4815" spans="1:1">
      <c r="A4815" s="55"/>
    </row>
    <row r="4816" spans="1:1">
      <c r="A4816" s="55"/>
    </row>
    <row r="4817" spans="1:1">
      <c r="A4817" s="55"/>
    </row>
    <row r="4818" spans="1:1">
      <c r="A4818" s="55"/>
    </row>
    <row r="4819" spans="1:1">
      <c r="A4819" s="55"/>
    </row>
    <row r="4820" spans="1:1">
      <c r="A4820" s="55"/>
    </row>
    <row r="4821" spans="1:1">
      <c r="A4821" s="55"/>
    </row>
    <row r="4822" spans="1:1">
      <c r="A4822" s="55"/>
    </row>
    <row r="4823" spans="1:1">
      <c r="A4823" s="55"/>
    </row>
    <row r="4824" spans="1:1">
      <c r="A4824" s="55"/>
    </row>
    <row r="4825" spans="1:1">
      <c r="A4825" s="55"/>
    </row>
    <row r="4826" spans="1:1">
      <c r="A4826" s="55"/>
    </row>
    <row r="4827" spans="1:1">
      <c r="A4827" s="55"/>
    </row>
    <row r="4828" spans="1:1">
      <c r="A4828" s="55"/>
    </row>
    <row r="4829" spans="1:1">
      <c r="A4829" s="55"/>
    </row>
    <row r="4830" spans="1:1">
      <c r="A4830" s="55"/>
    </row>
    <row r="4831" spans="1:1">
      <c r="A4831" s="55"/>
    </row>
    <row r="4832" spans="1:1">
      <c r="A4832" s="55"/>
    </row>
    <row r="4833" spans="1:1">
      <c r="A4833" s="55"/>
    </row>
    <row r="4834" spans="1:1">
      <c r="A4834" s="55"/>
    </row>
    <row r="4835" spans="1:1">
      <c r="A4835" s="55"/>
    </row>
    <row r="4836" spans="1:1">
      <c r="A4836" s="55"/>
    </row>
    <row r="4837" spans="1:1">
      <c r="A4837" s="55"/>
    </row>
    <row r="4838" spans="1:1">
      <c r="A4838" s="55"/>
    </row>
    <row r="4839" spans="1:1">
      <c r="A4839" s="55"/>
    </row>
    <row r="4840" spans="1:1">
      <c r="A4840" s="55"/>
    </row>
    <row r="4841" spans="1:1">
      <c r="A4841" s="55"/>
    </row>
    <row r="4842" spans="1:1">
      <c r="A4842" s="55"/>
    </row>
    <row r="4843" spans="1:1">
      <c r="A4843" s="55"/>
    </row>
    <row r="4844" spans="1:1">
      <c r="A4844" s="55"/>
    </row>
    <row r="4845" spans="1:1">
      <c r="A4845" s="55"/>
    </row>
    <row r="4846" spans="1:1">
      <c r="A4846" s="55"/>
    </row>
    <row r="4847" spans="1:1">
      <c r="A4847" s="55"/>
    </row>
    <row r="4848" spans="1:1">
      <c r="A4848" s="55"/>
    </row>
    <row r="4849" spans="1:1">
      <c r="A4849" s="55"/>
    </row>
    <row r="4850" spans="1:1">
      <c r="A4850" s="55"/>
    </row>
    <row r="4851" spans="1:1">
      <c r="A4851" s="55"/>
    </row>
    <row r="4852" spans="1:1">
      <c r="A4852" s="55"/>
    </row>
    <row r="4853" spans="1:1">
      <c r="A4853" s="55"/>
    </row>
    <row r="4854" spans="1:1">
      <c r="A4854" s="55"/>
    </row>
    <row r="4855" spans="1:1">
      <c r="A4855" s="55"/>
    </row>
    <row r="4856" spans="1:1">
      <c r="A4856" s="55"/>
    </row>
    <row r="4857" spans="1:1">
      <c r="A4857" s="55"/>
    </row>
    <row r="4858" spans="1:1">
      <c r="A4858" s="55"/>
    </row>
    <row r="4859" spans="1:1">
      <c r="A4859" s="55"/>
    </row>
    <row r="4860" spans="1:1">
      <c r="A4860" s="55"/>
    </row>
    <row r="4861" spans="1:1">
      <c r="A4861" s="55"/>
    </row>
    <row r="4862" spans="1:1">
      <c r="A4862" s="55"/>
    </row>
    <row r="4863" spans="1:1">
      <c r="A4863" s="55"/>
    </row>
    <row r="4864" spans="1:1">
      <c r="A4864" s="55"/>
    </row>
    <row r="4865" spans="1:1">
      <c r="A4865" s="55"/>
    </row>
    <row r="4866" spans="1:1">
      <c r="A4866" s="55"/>
    </row>
    <row r="4867" spans="1:1">
      <c r="A4867" s="55"/>
    </row>
    <row r="4868" spans="1:1">
      <c r="A4868" s="55"/>
    </row>
    <row r="4869" spans="1:1">
      <c r="A4869" s="55"/>
    </row>
    <row r="4870" spans="1:1">
      <c r="A4870" s="55"/>
    </row>
    <row r="4871" spans="1:1">
      <c r="A4871" s="55"/>
    </row>
    <row r="4872" spans="1:1">
      <c r="A4872" s="55"/>
    </row>
    <row r="4873" spans="1:1">
      <c r="A4873" s="55"/>
    </row>
    <row r="4874" spans="1:1">
      <c r="A4874" s="55"/>
    </row>
    <row r="4875" spans="1:1">
      <c r="A4875" s="55"/>
    </row>
    <row r="4876" spans="1:1">
      <c r="A4876" s="55"/>
    </row>
    <row r="4877" spans="1:1">
      <c r="A4877" s="55"/>
    </row>
    <row r="4878" spans="1:1">
      <c r="A4878" s="55"/>
    </row>
    <row r="4879" spans="1:1">
      <c r="A4879" s="55"/>
    </row>
    <row r="4880" spans="1:1">
      <c r="A4880" s="55"/>
    </row>
    <row r="4881" spans="1:1">
      <c r="A4881" s="55"/>
    </row>
    <row r="4882" spans="1:1">
      <c r="A4882" s="55"/>
    </row>
    <row r="4883" spans="1:1">
      <c r="A4883" s="55"/>
    </row>
    <row r="4884" spans="1:1">
      <c r="A4884" s="55"/>
    </row>
    <row r="4885" spans="1:1">
      <c r="A4885" s="55"/>
    </row>
    <row r="4886" spans="1:1">
      <c r="A4886" s="55"/>
    </row>
    <row r="4887" spans="1:1">
      <c r="A4887" s="55"/>
    </row>
    <row r="4888" spans="1:1">
      <c r="A4888" s="55"/>
    </row>
    <row r="4889" spans="1:1">
      <c r="A4889" s="55"/>
    </row>
    <row r="4890" spans="1:1">
      <c r="A4890" s="55"/>
    </row>
    <row r="4891" spans="1:1">
      <c r="A4891" s="55"/>
    </row>
    <row r="4892" spans="1:1">
      <c r="A4892" s="55"/>
    </row>
    <row r="4893" spans="1:1">
      <c r="A4893" s="55"/>
    </row>
    <row r="4894" spans="1:1">
      <c r="A4894" s="55"/>
    </row>
    <row r="4895" spans="1:1">
      <c r="A4895" s="55"/>
    </row>
    <row r="4896" spans="1:1">
      <c r="A4896" s="55"/>
    </row>
    <row r="4897" spans="1:1">
      <c r="A4897" s="55"/>
    </row>
    <row r="4898" spans="1:1">
      <c r="A4898" s="55"/>
    </row>
    <row r="4899" spans="1:1">
      <c r="A4899" s="55"/>
    </row>
    <row r="4900" spans="1:1">
      <c r="A4900" s="55"/>
    </row>
    <row r="4901" spans="1:1">
      <c r="A4901" s="55"/>
    </row>
    <row r="4902" spans="1:1">
      <c r="A4902" s="55"/>
    </row>
    <row r="4903" spans="1:1">
      <c r="A4903" s="55"/>
    </row>
    <row r="4904" spans="1:1">
      <c r="A4904" s="55"/>
    </row>
    <row r="4905" spans="1:1">
      <c r="A4905" s="55"/>
    </row>
    <row r="4906" spans="1:1">
      <c r="A4906" s="55"/>
    </row>
    <row r="4907" spans="1:1">
      <c r="A4907" s="55"/>
    </row>
    <row r="4908" spans="1:1">
      <c r="A4908" s="55"/>
    </row>
    <row r="4909" spans="1:1">
      <c r="A4909" s="55"/>
    </row>
    <row r="4910" spans="1:1">
      <c r="A4910" s="55"/>
    </row>
    <row r="4911" spans="1:1">
      <c r="A4911" s="55"/>
    </row>
    <row r="4912" spans="1:1">
      <c r="A4912" s="55"/>
    </row>
    <row r="4913" spans="1:1">
      <c r="A4913" s="55"/>
    </row>
    <row r="4914" spans="1:1">
      <c r="A4914" s="55"/>
    </row>
    <row r="4915" spans="1:1">
      <c r="A4915" s="55"/>
    </row>
    <row r="4916" spans="1:1">
      <c r="A4916" s="55"/>
    </row>
    <row r="4917" spans="1:1">
      <c r="A4917" s="55"/>
    </row>
    <row r="4918" spans="1:1">
      <c r="A4918" s="55"/>
    </row>
    <row r="4919" spans="1:1">
      <c r="A4919" s="55"/>
    </row>
    <row r="4920" spans="1:1">
      <c r="A4920" s="55"/>
    </row>
    <row r="4921" spans="1:1">
      <c r="A4921" s="55"/>
    </row>
    <row r="4922" spans="1:1">
      <c r="A4922" s="55"/>
    </row>
    <row r="4923" spans="1:1">
      <c r="A4923" s="55"/>
    </row>
    <row r="4924" spans="1:1">
      <c r="A4924" s="55"/>
    </row>
    <row r="4925" spans="1:1">
      <c r="A4925" s="55"/>
    </row>
    <row r="4926" spans="1:1">
      <c r="A4926" s="55"/>
    </row>
    <row r="4927" spans="1:1">
      <c r="A4927" s="55"/>
    </row>
    <row r="4928" spans="1:1">
      <c r="A4928" s="55"/>
    </row>
    <row r="4929" spans="1:1">
      <c r="A4929" s="55"/>
    </row>
    <row r="4930" spans="1:1">
      <c r="A4930" s="55"/>
    </row>
    <row r="4931" spans="1:1">
      <c r="A4931" s="55"/>
    </row>
    <row r="4932" spans="1:1">
      <c r="A4932" s="55"/>
    </row>
    <row r="4933" spans="1:1">
      <c r="A4933" s="55"/>
    </row>
    <row r="4934" spans="1:1">
      <c r="A4934" s="55"/>
    </row>
    <row r="4935" spans="1:1">
      <c r="A4935" s="55"/>
    </row>
    <row r="4936" spans="1:1">
      <c r="A4936" s="55"/>
    </row>
    <row r="4937" spans="1:1">
      <c r="A4937" s="55"/>
    </row>
    <row r="4938" spans="1:1">
      <c r="A4938" s="55"/>
    </row>
    <row r="4939" spans="1:1">
      <c r="A4939" s="55"/>
    </row>
    <row r="4940" spans="1:1">
      <c r="A4940" s="55"/>
    </row>
    <row r="4941" spans="1:1">
      <c r="A4941" s="55"/>
    </row>
    <row r="4942" spans="1:1">
      <c r="A4942" s="55"/>
    </row>
    <row r="4943" spans="1:1">
      <c r="A4943" s="55"/>
    </row>
    <row r="4944" spans="1:1">
      <c r="A4944" s="55"/>
    </row>
    <row r="4945" spans="1:1">
      <c r="A4945" s="55"/>
    </row>
    <row r="4946" spans="1:1">
      <c r="A4946" s="55"/>
    </row>
    <row r="4947" spans="1:1">
      <c r="A4947" s="55"/>
    </row>
    <row r="4948" spans="1:1">
      <c r="A4948" s="55"/>
    </row>
    <row r="4949" spans="1:1">
      <c r="A4949" s="55"/>
    </row>
    <row r="4950" spans="1:1">
      <c r="A4950" s="55"/>
    </row>
    <row r="4951" spans="1:1">
      <c r="A4951" s="55"/>
    </row>
    <row r="4952" spans="1:1">
      <c r="A4952" s="55"/>
    </row>
    <row r="4953" spans="1:1">
      <c r="A4953" s="55"/>
    </row>
    <row r="4954" spans="1:1">
      <c r="A4954" s="55"/>
    </row>
    <row r="4955" spans="1:1">
      <c r="A4955" s="55"/>
    </row>
    <row r="4956" spans="1:1">
      <c r="A4956" s="55"/>
    </row>
    <row r="4957" spans="1:1">
      <c r="A4957" s="55"/>
    </row>
    <row r="4958" spans="1:1">
      <c r="A4958" s="55"/>
    </row>
    <row r="4959" spans="1:1">
      <c r="A4959" s="55"/>
    </row>
    <row r="4960" spans="1:1">
      <c r="A4960" s="55"/>
    </row>
    <row r="4961" spans="1:1">
      <c r="A4961" s="55"/>
    </row>
    <row r="4962" spans="1:1">
      <c r="A4962" s="55"/>
    </row>
    <row r="4963" spans="1:1">
      <c r="A4963" s="55"/>
    </row>
    <row r="4964" spans="1:1">
      <c r="A4964" s="55"/>
    </row>
    <row r="4965" spans="1:1">
      <c r="A4965" s="55"/>
    </row>
    <row r="4966" spans="1:1">
      <c r="A4966" s="55"/>
    </row>
    <row r="4967" spans="1:1">
      <c r="A4967" s="55"/>
    </row>
    <row r="4968" spans="1:1">
      <c r="A4968" s="55"/>
    </row>
    <row r="4969" spans="1:1">
      <c r="A4969" s="55"/>
    </row>
    <row r="4970" spans="1:1">
      <c r="A4970" s="55"/>
    </row>
    <row r="4971" spans="1:1">
      <c r="A4971" s="55"/>
    </row>
    <row r="4972" spans="1:1">
      <c r="A4972" s="55"/>
    </row>
    <row r="4973" spans="1:1">
      <c r="A4973" s="55"/>
    </row>
    <row r="4974" spans="1:1">
      <c r="A4974" s="55"/>
    </row>
    <row r="4975" spans="1:1">
      <c r="A4975" s="55"/>
    </row>
    <row r="4976" spans="1:1">
      <c r="A4976" s="55"/>
    </row>
    <row r="4977" spans="1:1">
      <c r="A4977" s="55"/>
    </row>
    <row r="4978" spans="1:1">
      <c r="A4978" s="55"/>
    </row>
    <row r="4979" spans="1:1">
      <c r="A4979" s="55"/>
    </row>
    <row r="4980" spans="1:1">
      <c r="A4980" s="55"/>
    </row>
    <row r="4981" spans="1:1">
      <c r="A4981" s="55"/>
    </row>
    <row r="4982" spans="1:1">
      <c r="A4982" s="55"/>
    </row>
    <row r="4983" spans="1:1">
      <c r="A4983" s="55"/>
    </row>
    <row r="4984" spans="1:1">
      <c r="A4984" s="55"/>
    </row>
    <row r="4985" spans="1:1">
      <c r="A4985" s="55"/>
    </row>
    <row r="4986" spans="1:1">
      <c r="A4986" s="55"/>
    </row>
    <row r="4987" spans="1:1">
      <c r="A4987" s="55"/>
    </row>
    <row r="4988" spans="1:1">
      <c r="A4988" s="55"/>
    </row>
    <row r="4989" spans="1:1">
      <c r="A4989" s="55"/>
    </row>
    <row r="4990" spans="1:1">
      <c r="A4990" s="55"/>
    </row>
    <row r="4991" spans="1:1">
      <c r="A4991" s="55"/>
    </row>
    <row r="4992" spans="1:1">
      <c r="A4992" s="55"/>
    </row>
    <row r="4993" spans="1:1">
      <c r="A4993" s="55"/>
    </row>
    <row r="4994" spans="1:1">
      <c r="A4994" s="55"/>
    </row>
    <row r="4995" spans="1:1">
      <c r="A4995" s="55"/>
    </row>
    <row r="4996" spans="1:1">
      <c r="A4996" s="55"/>
    </row>
    <row r="4997" spans="1:1">
      <c r="A4997" s="55"/>
    </row>
    <row r="4998" spans="1:1">
      <c r="A4998" s="55"/>
    </row>
    <row r="4999" spans="1:1">
      <c r="A4999" s="55"/>
    </row>
    <row r="5000" spans="1:1">
      <c r="A5000" s="55"/>
    </row>
    <row r="5001" spans="1:1">
      <c r="A5001" s="55"/>
    </row>
    <row r="5002" spans="1:1">
      <c r="A5002" s="55"/>
    </row>
    <row r="5003" spans="1:1">
      <c r="A5003" s="55"/>
    </row>
    <row r="5004" spans="1:1">
      <c r="A5004" s="55"/>
    </row>
    <row r="5005" spans="1:1">
      <c r="A5005" s="55"/>
    </row>
    <row r="5006" spans="1:1">
      <c r="A5006" s="55"/>
    </row>
    <row r="5007" spans="1:1">
      <c r="A5007" s="55"/>
    </row>
    <row r="5008" spans="1:1">
      <c r="A5008" s="55"/>
    </row>
    <row r="5009" spans="1:1">
      <c r="A5009" s="55"/>
    </row>
    <row r="5010" spans="1:1">
      <c r="A5010" s="55"/>
    </row>
    <row r="5011" spans="1:1">
      <c r="A5011" s="55"/>
    </row>
    <row r="5012" spans="1:1">
      <c r="A5012" s="55"/>
    </row>
    <row r="5013" spans="1:1">
      <c r="A5013" s="55"/>
    </row>
    <row r="5014" spans="1:1">
      <c r="A5014" s="55"/>
    </row>
    <row r="5015" spans="1:1">
      <c r="A5015" s="55"/>
    </row>
    <row r="5016" spans="1:1">
      <c r="A5016" s="55"/>
    </row>
    <row r="5017" spans="1:1">
      <c r="A5017" s="55"/>
    </row>
    <row r="5018" spans="1:1">
      <c r="A5018" s="55"/>
    </row>
    <row r="5019" spans="1:1">
      <c r="A5019" s="55"/>
    </row>
    <row r="5020" spans="1:1">
      <c r="A5020" s="55"/>
    </row>
    <row r="5021" spans="1:1">
      <c r="A5021" s="55"/>
    </row>
    <row r="5022" spans="1:1">
      <c r="A5022" s="55"/>
    </row>
    <row r="5023" spans="1:1">
      <c r="A5023" s="55"/>
    </row>
    <row r="5024" spans="1:1">
      <c r="A5024" s="55"/>
    </row>
    <row r="5025" spans="1:1">
      <c r="A5025" s="55"/>
    </row>
    <row r="5026" spans="1:1">
      <c r="A5026" s="55"/>
    </row>
    <row r="5027" spans="1:1">
      <c r="A5027" s="55"/>
    </row>
    <row r="5028" spans="1:1">
      <c r="A5028" s="55"/>
    </row>
    <row r="5029" spans="1:1">
      <c r="A5029" s="55"/>
    </row>
    <row r="5030" spans="1:1">
      <c r="A5030" s="55"/>
    </row>
    <row r="5031" spans="1:1">
      <c r="A5031" s="55"/>
    </row>
    <row r="5032" spans="1:1">
      <c r="A5032" s="55"/>
    </row>
    <row r="5033" spans="1:1">
      <c r="A5033" s="55"/>
    </row>
    <row r="5034" spans="1:1">
      <c r="A5034" s="55"/>
    </row>
    <row r="5035" spans="1:1">
      <c r="A5035" s="55"/>
    </row>
    <row r="5036" spans="1:1">
      <c r="A5036" s="55"/>
    </row>
    <row r="5037" spans="1:1">
      <c r="A5037" s="55"/>
    </row>
    <row r="5038" spans="1:1">
      <c r="A5038" s="55"/>
    </row>
    <row r="5039" spans="1:1">
      <c r="A5039" s="55"/>
    </row>
    <row r="5040" spans="1:1">
      <c r="A5040" s="55"/>
    </row>
    <row r="5041" spans="1:1">
      <c r="A5041" s="55"/>
    </row>
    <row r="5042" spans="1:1">
      <c r="A5042" s="55"/>
    </row>
    <row r="5043" spans="1:1">
      <c r="A5043" s="55"/>
    </row>
    <row r="5044" spans="1:1">
      <c r="A5044" s="55"/>
    </row>
    <row r="5045" spans="1:1">
      <c r="A5045" s="55"/>
    </row>
    <row r="5046" spans="1:1">
      <c r="A5046" s="55"/>
    </row>
    <row r="5047" spans="1:1">
      <c r="A5047" s="55"/>
    </row>
    <row r="5048" spans="1:1">
      <c r="A5048" s="55"/>
    </row>
    <row r="5049" spans="1:1">
      <c r="A5049" s="55"/>
    </row>
    <row r="5050" spans="1:1">
      <c r="A5050" s="55"/>
    </row>
    <row r="5051" spans="1:1">
      <c r="A5051" s="55"/>
    </row>
    <row r="5052" spans="1:1">
      <c r="A5052" s="55"/>
    </row>
    <row r="5053" spans="1:1">
      <c r="A5053" s="55"/>
    </row>
    <row r="5054" spans="1:1">
      <c r="A5054" s="55"/>
    </row>
    <row r="5055" spans="1:1">
      <c r="A5055" s="55"/>
    </row>
    <row r="5056" spans="1:1">
      <c r="A5056" s="55"/>
    </row>
    <row r="5057" spans="1:1">
      <c r="A5057" s="55"/>
    </row>
    <row r="5058" spans="1:1">
      <c r="A5058" s="55"/>
    </row>
    <row r="5059" spans="1:1">
      <c r="A5059" s="55"/>
    </row>
    <row r="5060" spans="1:1">
      <c r="A5060" s="55"/>
    </row>
    <row r="5061" spans="1:1">
      <c r="A5061" s="55"/>
    </row>
    <row r="5062" spans="1:1">
      <c r="A5062" s="55"/>
    </row>
    <row r="5063" spans="1:1">
      <c r="A5063" s="55"/>
    </row>
    <row r="5064" spans="1:1">
      <c r="A5064" s="55"/>
    </row>
    <row r="5065" spans="1:1">
      <c r="A5065" s="55"/>
    </row>
    <row r="5066" spans="1:1">
      <c r="A5066" s="55"/>
    </row>
    <row r="5067" spans="1:1">
      <c r="A5067" s="55"/>
    </row>
    <row r="5068" spans="1:1">
      <c r="A5068" s="55"/>
    </row>
    <row r="5069" spans="1:1">
      <c r="A5069" s="55"/>
    </row>
    <row r="5070" spans="1:1">
      <c r="A5070" s="55"/>
    </row>
    <row r="5071" spans="1:1">
      <c r="A5071" s="55"/>
    </row>
    <row r="5072" spans="1:1">
      <c r="A5072" s="55"/>
    </row>
    <row r="5073" spans="1:1">
      <c r="A5073" s="55"/>
    </row>
    <row r="5074" spans="1:1">
      <c r="A5074" s="55"/>
    </row>
    <row r="5075" spans="1:1">
      <c r="A5075" s="55"/>
    </row>
    <row r="5076" spans="1:1">
      <c r="A5076" s="55"/>
    </row>
    <row r="5077" spans="1:1">
      <c r="A5077" s="55"/>
    </row>
    <row r="5078" spans="1:1">
      <c r="A5078" s="55"/>
    </row>
    <row r="5079" spans="1:1">
      <c r="A5079" s="55"/>
    </row>
    <row r="5080" spans="1:1">
      <c r="A5080" s="55"/>
    </row>
    <row r="5081" spans="1:1">
      <c r="A5081" s="55"/>
    </row>
    <row r="5082" spans="1:1">
      <c r="A5082" s="55"/>
    </row>
    <row r="5083" spans="1:1">
      <c r="A5083" s="55"/>
    </row>
    <row r="5084" spans="1:1">
      <c r="A5084" s="55"/>
    </row>
    <row r="5085" spans="1:1">
      <c r="A5085" s="55"/>
    </row>
    <row r="5086" spans="1:1">
      <c r="A5086" s="55"/>
    </row>
    <row r="5087" spans="1:1">
      <c r="A5087" s="55"/>
    </row>
    <row r="5088" spans="1:1">
      <c r="A5088" s="55"/>
    </row>
    <row r="5089" spans="1:1">
      <c r="A5089" s="55"/>
    </row>
    <row r="5090" spans="1:1">
      <c r="A5090" s="55"/>
    </row>
    <row r="5091" spans="1:1">
      <c r="A5091" s="55"/>
    </row>
    <row r="5092" spans="1:1">
      <c r="A5092" s="55"/>
    </row>
    <row r="5093" spans="1:1">
      <c r="A5093" s="55"/>
    </row>
    <row r="5094" spans="1:1">
      <c r="A5094" s="55"/>
    </row>
    <row r="5095" spans="1:1">
      <c r="A5095" s="55"/>
    </row>
    <row r="5096" spans="1:1">
      <c r="A5096" s="55"/>
    </row>
    <row r="5097" spans="1:1">
      <c r="A5097" s="55"/>
    </row>
    <row r="5098" spans="1:1">
      <c r="A5098" s="55"/>
    </row>
    <row r="5099" spans="1:1">
      <c r="A5099" s="55"/>
    </row>
    <row r="5100" spans="1:1">
      <c r="A5100" s="55"/>
    </row>
    <row r="5101" spans="1:1">
      <c r="A5101" s="55"/>
    </row>
    <row r="5102" spans="1:1">
      <c r="A5102" s="55"/>
    </row>
    <row r="5103" spans="1:1">
      <c r="A5103" s="55"/>
    </row>
    <row r="5104" spans="1:1">
      <c r="A5104" s="55"/>
    </row>
    <row r="5105" spans="1:1">
      <c r="A5105" s="55"/>
    </row>
    <row r="5106" spans="1:1">
      <c r="A5106" s="55"/>
    </row>
    <row r="5107" spans="1:1">
      <c r="A5107" s="55"/>
    </row>
    <row r="5108" spans="1:1">
      <c r="A5108" s="55"/>
    </row>
    <row r="5109" spans="1:1">
      <c r="A5109" s="55"/>
    </row>
    <row r="5110" spans="1:1">
      <c r="A5110" s="55"/>
    </row>
    <row r="5111" spans="1:1">
      <c r="A5111" s="55"/>
    </row>
    <row r="5112" spans="1:1">
      <c r="A5112" s="55"/>
    </row>
    <row r="5113" spans="1:1">
      <c r="A5113" s="55"/>
    </row>
    <row r="5114" spans="1:1">
      <c r="A5114" s="55"/>
    </row>
    <row r="5115" spans="1:1">
      <c r="A5115" s="55"/>
    </row>
    <row r="5116" spans="1:1">
      <c r="A5116" s="55"/>
    </row>
    <row r="5117" spans="1:1">
      <c r="A5117" s="55"/>
    </row>
    <row r="5118" spans="1:1">
      <c r="A5118" s="55"/>
    </row>
    <row r="5119" spans="1:1">
      <c r="A5119" s="55"/>
    </row>
    <row r="5120" spans="1:1">
      <c r="A5120" s="55"/>
    </row>
    <row r="5121" spans="1:1">
      <c r="A5121" s="55"/>
    </row>
    <row r="5122" spans="1:1">
      <c r="A5122" s="55"/>
    </row>
    <row r="5123" spans="1:1">
      <c r="A5123" s="55"/>
    </row>
    <row r="5124" spans="1:1">
      <c r="A5124" s="55"/>
    </row>
    <row r="5125" spans="1:1">
      <c r="A5125" s="55"/>
    </row>
    <row r="5126" spans="1:1">
      <c r="A5126" s="55"/>
    </row>
    <row r="5127" spans="1:1">
      <c r="A5127" s="55"/>
    </row>
    <row r="5128" spans="1:1">
      <c r="A5128" s="55"/>
    </row>
    <row r="5129" spans="1:1">
      <c r="A5129" s="55"/>
    </row>
    <row r="5130" spans="1:1">
      <c r="A5130" s="55"/>
    </row>
    <row r="5131" spans="1:1">
      <c r="A5131" s="55"/>
    </row>
    <row r="5132" spans="1:1">
      <c r="A5132" s="55"/>
    </row>
    <row r="5133" spans="1:1">
      <c r="A5133" s="55"/>
    </row>
    <row r="5134" spans="1:1">
      <c r="A5134" s="55"/>
    </row>
    <row r="5135" spans="1:1">
      <c r="A5135" s="55"/>
    </row>
    <row r="5136" spans="1:1">
      <c r="A5136" s="55"/>
    </row>
    <row r="5137" spans="1:1">
      <c r="A5137" s="55"/>
    </row>
    <row r="5138" spans="1:1">
      <c r="A5138" s="55"/>
    </row>
    <row r="5139" spans="1:1">
      <c r="A5139" s="55"/>
    </row>
    <row r="5140" spans="1:1">
      <c r="A5140" s="55"/>
    </row>
    <row r="5141" spans="1:1">
      <c r="A5141" s="55"/>
    </row>
    <row r="5142" spans="1:1">
      <c r="A5142" s="55"/>
    </row>
    <row r="5143" spans="1:1">
      <c r="A5143" s="55"/>
    </row>
    <row r="5144" spans="1:1">
      <c r="A5144" s="55"/>
    </row>
    <row r="5145" spans="1:1">
      <c r="A5145" s="55"/>
    </row>
    <row r="5146" spans="1:1">
      <c r="A5146" s="55"/>
    </row>
    <row r="5147" spans="1:1">
      <c r="A5147" s="55"/>
    </row>
    <row r="5148" spans="1:1">
      <c r="A5148" s="55"/>
    </row>
    <row r="5149" spans="1:1">
      <c r="A5149" s="55"/>
    </row>
    <row r="5150" spans="1:1">
      <c r="A5150" s="55"/>
    </row>
    <row r="5151" spans="1:1">
      <c r="A5151" s="55"/>
    </row>
    <row r="5152" spans="1:1">
      <c r="A5152" s="55"/>
    </row>
    <row r="5153" spans="1:1">
      <c r="A5153" s="55"/>
    </row>
    <row r="5154" spans="1:1">
      <c r="A5154" s="55"/>
    </row>
    <row r="5155" spans="1:1">
      <c r="A5155" s="55"/>
    </row>
    <row r="5156" spans="1:1">
      <c r="A5156" s="55"/>
    </row>
    <row r="5157" spans="1:1">
      <c r="A5157" s="55"/>
    </row>
    <row r="5158" spans="1:1">
      <c r="A5158" s="55"/>
    </row>
    <row r="5159" spans="1:1">
      <c r="A5159" s="55"/>
    </row>
    <row r="5160" spans="1:1">
      <c r="A5160" s="55"/>
    </row>
    <row r="5161" spans="1:1">
      <c r="A5161" s="55"/>
    </row>
    <row r="5162" spans="1:1">
      <c r="A5162" s="55"/>
    </row>
    <row r="5163" spans="1:1">
      <c r="A5163" s="55"/>
    </row>
    <row r="5164" spans="1:1">
      <c r="A5164" s="55"/>
    </row>
    <row r="5165" spans="1:1">
      <c r="A5165" s="55"/>
    </row>
    <row r="5166" spans="1:1">
      <c r="A5166" s="55"/>
    </row>
    <row r="5167" spans="1:1">
      <c r="A5167" s="55"/>
    </row>
    <row r="5168" spans="1:1">
      <c r="A5168" s="55"/>
    </row>
    <row r="5169" spans="1:1">
      <c r="A5169" s="55"/>
    </row>
    <row r="5170" spans="1:1">
      <c r="A5170" s="55"/>
    </row>
    <row r="5171" spans="1:1">
      <c r="A5171" s="55"/>
    </row>
    <row r="5172" spans="1:1">
      <c r="A5172" s="55"/>
    </row>
    <row r="5173" spans="1:1">
      <c r="A5173" s="55"/>
    </row>
    <row r="5174" spans="1:1">
      <c r="A5174" s="55"/>
    </row>
    <row r="5175" spans="1:1">
      <c r="A5175" s="55"/>
    </row>
    <row r="5176" spans="1:1">
      <c r="A5176" s="55"/>
    </row>
    <row r="5177" spans="1:1">
      <c r="A5177" s="55"/>
    </row>
    <row r="5178" spans="1:1">
      <c r="A5178" s="55"/>
    </row>
    <row r="5179" spans="1:1">
      <c r="A5179" s="55"/>
    </row>
    <row r="5180" spans="1:1">
      <c r="A5180" s="55"/>
    </row>
    <row r="5181" spans="1:1">
      <c r="A5181" s="55"/>
    </row>
    <row r="5182" spans="1:1">
      <c r="A5182" s="55"/>
    </row>
    <row r="5183" spans="1:1">
      <c r="A5183" s="55"/>
    </row>
    <row r="5184" spans="1:1">
      <c r="A5184" s="55"/>
    </row>
    <row r="5185" spans="1:1">
      <c r="A5185" s="55"/>
    </row>
    <row r="5186" spans="1:1">
      <c r="A5186" s="55"/>
    </row>
    <row r="5187" spans="1:1">
      <c r="A5187" s="55"/>
    </row>
    <row r="5188" spans="1:1">
      <c r="A5188" s="55"/>
    </row>
    <row r="5189" spans="1:1">
      <c r="A5189" s="55"/>
    </row>
    <row r="5190" spans="1:1">
      <c r="A5190" s="55"/>
    </row>
    <row r="5191" spans="1:1">
      <c r="A5191" s="55"/>
    </row>
    <row r="5192" spans="1:1">
      <c r="A5192" s="55"/>
    </row>
    <row r="5193" spans="1:1">
      <c r="A5193" s="55"/>
    </row>
    <row r="5194" spans="1:1">
      <c r="A5194" s="55"/>
    </row>
    <row r="5195" spans="1:1">
      <c r="A5195" s="55"/>
    </row>
    <row r="5196" spans="1:1">
      <c r="A5196" s="55"/>
    </row>
    <row r="5197" spans="1:1">
      <c r="A5197" s="55"/>
    </row>
    <row r="5198" spans="1:1">
      <c r="A5198" s="55"/>
    </row>
    <row r="5199" spans="1:1">
      <c r="A5199" s="55"/>
    </row>
    <row r="5200" spans="1:1">
      <c r="A5200" s="55"/>
    </row>
    <row r="5201" spans="1:1">
      <c r="A5201" s="55"/>
    </row>
    <row r="5202" spans="1:1">
      <c r="A5202" s="55"/>
    </row>
    <row r="5203" spans="1:1">
      <c r="A5203" s="55"/>
    </row>
    <row r="5204" spans="1:1">
      <c r="A5204" s="55"/>
    </row>
    <row r="5205" spans="1:1">
      <c r="A5205" s="55"/>
    </row>
    <row r="5206" spans="1:1">
      <c r="A5206" s="55"/>
    </row>
    <row r="5207" spans="1:1">
      <c r="A5207" s="55"/>
    </row>
    <row r="5208" spans="1:1">
      <c r="A5208" s="55"/>
    </row>
    <row r="5209" spans="1:1">
      <c r="A5209" s="55"/>
    </row>
    <row r="5210" spans="1:1">
      <c r="A5210" s="55"/>
    </row>
    <row r="5211" spans="1:1">
      <c r="A5211" s="55"/>
    </row>
    <row r="5212" spans="1:1">
      <c r="A5212" s="55"/>
    </row>
    <row r="5213" spans="1:1">
      <c r="A5213" s="55"/>
    </row>
    <row r="5214" spans="1:1">
      <c r="A5214" s="55"/>
    </row>
    <row r="5215" spans="1:1">
      <c r="A5215" s="55"/>
    </row>
    <row r="5216" spans="1:1">
      <c r="A5216" s="55"/>
    </row>
    <row r="5217" spans="1:1">
      <c r="A5217" s="55"/>
    </row>
    <row r="5218" spans="1:1">
      <c r="A5218" s="55"/>
    </row>
    <row r="5219" spans="1:1">
      <c r="A5219" s="55"/>
    </row>
    <row r="5220" spans="1:1">
      <c r="A5220" s="55"/>
    </row>
    <row r="5221" spans="1:1">
      <c r="A5221" s="55"/>
    </row>
    <row r="5222" spans="1:1">
      <c r="A5222" s="55"/>
    </row>
    <row r="5223" spans="1:1">
      <c r="A5223" s="55"/>
    </row>
    <row r="5224" spans="1:1">
      <c r="A5224" s="55"/>
    </row>
    <row r="5225" spans="1:1">
      <c r="A5225" s="55"/>
    </row>
    <row r="5226" spans="1:1">
      <c r="A5226" s="55"/>
    </row>
    <row r="5227" spans="1:1">
      <c r="A5227" s="55"/>
    </row>
    <row r="5228" spans="1:1">
      <c r="A5228" s="55"/>
    </row>
    <row r="5229" spans="1:1">
      <c r="A5229" s="55"/>
    </row>
    <row r="5230" spans="1:1">
      <c r="A5230" s="55"/>
    </row>
    <row r="5231" spans="1:1">
      <c r="A5231" s="55"/>
    </row>
    <row r="5232" spans="1:1">
      <c r="A5232" s="55"/>
    </row>
    <row r="5233" spans="1:1">
      <c r="A5233" s="55"/>
    </row>
    <row r="5234" spans="1:1">
      <c r="A5234" s="55"/>
    </row>
    <row r="5235" spans="1:1">
      <c r="A5235" s="55"/>
    </row>
    <row r="5236" spans="1:1">
      <c r="A5236" s="55"/>
    </row>
    <row r="5237" spans="1:1">
      <c r="A5237" s="55"/>
    </row>
    <row r="5238" spans="1:1">
      <c r="A5238" s="55"/>
    </row>
    <row r="5239" spans="1:1">
      <c r="A5239" s="55"/>
    </row>
    <row r="5240" spans="1:1">
      <c r="A5240" s="55"/>
    </row>
    <row r="5241" spans="1:1">
      <c r="A5241" s="55"/>
    </row>
    <row r="5242" spans="1:1">
      <c r="A5242" s="55"/>
    </row>
    <row r="5243" spans="1:1">
      <c r="A5243" s="55"/>
    </row>
    <row r="5244" spans="1:1">
      <c r="A5244" s="55"/>
    </row>
    <row r="5245" spans="1:1">
      <c r="A5245" s="55"/>
    </row>
    <row r="5246" spans="1:1">
      <c r="A5246" s="55"/>
    </row>
    <row r="5247" spans="1:1">
      <c r="A5247" s="55"/>
    </row>
    <row r="5248" spans="1:1">
      <c r="A5248" s="55"/>
    </row>
    <row r="5249" spans="1:1">
      <c r="A5249" s="55"/>
    </row>
    <row r="5250" spans="1:1">
      <c r="A5250" s="55"/>
    </row>
    <row r="5251" spans="1:1">
      <c r="A5251" s="55"/>
    </row>
    <row r="5252" spans="1:1">
      <c r="A5252" s="55"/>
    </row>
    <row r="5253" spans="1:1">
      <c r="A5253" s="55"/>
    </row>
    <row r="5254" spans="1:1">
      <c r="A5254" s="55"/>
    </row>
    <row r="5255" spans="1:1">
      <c r="A5255" s="55"/>
    </row>
    <row r="5256" spans="1:1">
      <c r="A5256" s="55"/>
    </row>
    <row r="5257" spans="1:1">
      <c r="A5257" s="55"/>
    </row>
    <row r="5258" spans="1:1">
      <c r="A5258" s="55"/>
    </row>
    <row r="5259" spans="1:1">
      <c r="A5259" s="55"/>
    </row>
    <row r="5260" spans="1:1">
      <c r="A5260" s="55"/>
    </row>
    <row r="5261" spans="1:1">
      <c r="A5261" s="55"/>
    </row>
    <row r="5262" spans="1:1">
      <c r="A5262" s="55"/>
    </row>
    <row r="5263" spans="1:1">
      <c r="A5263" s="55"/>
    </row>
    <row r="5264" spans="1:1">
      <c r="A5264" s="55"/>
    </row>
    <row r="5265" spans="1:1">
      <c r="A5265" s="55"/>
    </row>
    <row r="5266" spans="1:1">
      <c r="A5266" s="55"/>
    </row>
    <row r="5267" spans="1:1">
      <c r="A5267" s="55"/>
    </row>
    <row r="5268" spans="1:1">
      <c r="A5268" s="55"/>
    </row>
    <row r="5269" spans="1:1">
      <c r="A5269" s="55"/>
    </row>
    <row r="5270" spans="1:1">
      <c r="A5270" s="55"/>
    </row>
    <row r="5271" spans="1:1">
      <c r="A5271" s="55"/>
    </row>
    <row r="5272" spans="1:1">
      <c r="A5272" s="55"/>
    </row>
    <row r="5273" spans="1:1">
      <c r="A5273" s="55"/>
    </row>
    <row r="5274" spans="1:1">
      <c r="A5274" s="55"/>
    </row>
    <row r="5275" spans="1:1">
      <c r="A5275" s="55"/>
    </row>
    <row r="5276" spans="1:1">
      <c r="A5276" s="55"/>
    </row>
    <row r="5277" spans="1:1">
      <c r="A5277" s="55"/>
    </row>
    <row r="5278" spans="1:1">
      <c r="A5278" s="55"/>
    </row>
    <row r="5279" spans="1:1">
      <c r="A5279" s="55"/>
    </row>
    <row r="5280" spans="1:1">
      <c r="A5280" s="55"/>
    </row>
    <row r="5281" spans="1:1">
      <c r="A5281" s="55"/>
    </row>
    <row r="5282" spans="1:1">
      <c r="A5282" s="55"/>
    </row>
    <row r="5283" spans="1:1">
      <c r="A5283" s="55"/>
    </row>
    <row r="5284" spans="1:1">
      <c r="A5284" s="55"/>
    </row>
    <row r="5285" spans="1:1">
      <c r="A5285" s="55"/>
    </row>
    <row r="5286" spans="1:1">
      <c r="A5286" s="55"/>
    </row>
    <row r="5287" spans="1:1">
      <c r="A5287" s="55"/>
    </row>
    <row r="5288" spans="1:1">
      <c r="A5288" s="55"/>
    </row>
    <row r="5289" spans="1:1">
      <c r="A5289" s="55"/>
    </row>
    <row r="5290" spans="1:1">
      <c r="A5290" s="55"/>
    </row>
    <row r="5291" spans="1:1">
      <c r="A5291" s="55"/>
    </row>
    <row r="5292" spans="1:1">
      <c r="A5292" s="55"/>
    </row>
    <row r="5293" spans="1:1">
      <c r="A5293" s="55"/>
    </row>
    <row r="5294" spans="1:1">
      <c r="A5294" s="55"/>
    </row>
    <row r="5295" spans="1:1">
      <c r="A5295" s="55"/>
    </row>
    <row r="5296" spans="1:1">
      <c r="A5296" s="55"/>
    </row>
    <row r="5297" spans="1:1">
      <c r="A5297" s="55"/>
    </row>
    <row r="5298" spans="1:1">
      <c r="A5298" s="55"/>
    </row>
    <row r="5299" spans="1:1">
      <c r="A5299" s="55"/>
    </row>
    <row r="5300" spans="1:1">
      <c r="A5300" s="55"/>
    </row>
    <row r="5301" spans="1:1">
      <c r="A5301" s="55"/>
    </row>
    <row r="5302" spans="1:1">
      <c r="A5302" s="55"/>
    </row>
    <row r="5303" spans="1:1">
      <c r="A5303" s="55"/>
    </row>
    <row r="5304" spans="1:1">
      <c r="A5304" s="55"/>
    </row>
    <row r="5305" spans="1:1">
      <c r="A5305" s="55"/>
    </row>
    <row r="5306" spans="1:1">
      <c r="A5306" s="55"/>
    </row>
    <row r="5307" spans="1:1">
      <c r="A5307" s="55"/>
    </row>
    <row r="5308" spans="1:1">
      <c r="A5308" s="55"/>
    </row>
    <row r="5309" spans="1:1">
      <c r="A5309" s="55"/>
    </row>
    <row r="5310" spans="1:1">
      <c r="A5310" s="55"/>
    </row>
    <row r="5311" spans="1:1">
      <c r="A5311" s="55"/>
    </row>
    <row r="5312" spans="1:1">
      <c r="A5312" s="55"/>
    </row>
    <row r="5313" spans="1:1">
      <c r="A5313" s="55"/>
    </row>
    <row r="5314" spans="1:1">
      <c r="A5314" s="55"/>
    </row>
    <row r="5315" spans="1:1">
      <c r="A5315" s="55"/>
    </row>
    <row r="5316" spans="1:1">
      <c r="A5316" s="55"/>
    </row>
    <row r="5317" spans="1:1">
      <c r="A5317" s="55"/>
    </row>
    <row r="5318" spans="1:1">
      <c r="A5318" s="55"/>
    </row>
    <row r="5319" spans="1:1">
      <c r="A5319" s="55"/>
    </row>
    <row r="5320" spans="1:1">
      <c r="A5320" s="55"/>
    </row>
    <row r="5321" spans="1:1">
      <c r="A5321" s="55"/>
    </row>
    <row r="5322" spans="1:1">
      <c r="A5322" s="55"/>
    </row>
    <row r="5323" spans="1:1">
      <c r="A5323" s="55"/>
    </row>
    <row r="5324" spans="1:1">
      <c r="A5324" s="55"/>
    </row>
    <row r="5325" spans="1:1">
      <c r="A5325" s="55"/>
    </row>
    <row r="5326" spans="1:1">
      <c r="A5326" s="55"/>
    </row>
    <row r="5327" spans="1:1">
      <c r="A5327" s="55"/>
    </row>
    <row r="5328" spans="1:1">
      <c r="A5328" s="55"/>
    </row>
    <row r="5329" spans="1:1">
      <c r="A5329" s="55"/>
    </row>
    <row r="5330" spans="1:1">
      <c r="A5330" s="55"/>
    </row>
    <row r="5331" spans="1:1">
      <c r="A5331" s="55"/>
    </row>
    <row r="5332" spans="1:1">
      <c r="A5332" s="55"/>
    </row>
    <row r="5333" spans="1:1">
      <c r="A5333" s="55"/>
    </row>
    <row r="5334" spans="1:1">
      <c r="A5334" s="55"/>
    </row>
    <row r="5335" spans="1:1">
      <c r="A5335" s="55"/>
    </row>
    <row r="5336" spans="1:1">
      <c r="A5336" s="55"/>
    </row>
    <row r="5337" spans="1:1">
      <c r="A5337" s="55"/>
    </row>
    <row r="5338" spans="1:1">
      <c r="A5338" s="55"/>
    </row>
    <row r="5339" spans="1:1">
      <c r="A5339" s="55"/>
    </row>
    <row r="5340" spans="1:1">
      <c r="A5340" s="55"/>
    </row>
    <row r="5341" spans="1:1">
      <c r="A5341" s="55"/>
    </row>
    <row r="5342" spans="1:1">
      <c r="A5342" s="55"/>
    </row>
    <row r="5343" spans="1:1">
      <c r="A5343" s="55"/>
    </row>
    <row r="5344" spans="1:1">
      <c r="A5344" s="55"/>
    </row>
    <row r="5345" spans="1:1">
      <c r="A5345" s="55"/>
    </row>
    <row r="5346" spans="1:1">
      <c r="A5346" s="55"/>
    </row>
    <row r="5347" spans="1:1">
      <c r="A5347" s="55"/>
    </row>
    <row r="5348" spans="1:1">
      <c r="A5348" s="55"/>
    </row>
    <row r="5349" spans="1:1">
      <c r="A5349" s="55"/>
    </row>
    <row r="5350" spans="1:1">
      <c r="A5350" s="55"/>
    </row>
    <row r="5351" spans="1:1">
      <c r="A5351" s="55"/>
    </row>
    <row r="5352" spans="1:1">
      <c r="A5352" s="55"/>
    </row>
    <row r="5353" spans="1:1">
      <c r="A5353" s="55"/>
    </row>
    <row r="5354" spans="1:1">
      <c r="A5354" s="55"/>
    </row>
    <row r="5355" spans="1:1">
      <c r="A5355" s="55"/>
    </row>
    <row r="5356" spans="1:1">
      <c r="A5356" s="55"/>
    </row>
    <row r="5357" spans="1:1">
      <c r="A5357" s="55"/>
    </row>
    <row r="5358" spans="1:1">
      <c r="A5358" s="55"/>
    </row>
    <row r="5359" spans="1:1">
      <c r="A5359" s="55"/>
    </row>
    <row r="5360" spans="1:1">
      <c r="A5360" s="55"/>
    </row>
    <row r="5361" spans="1:1">
      <c r="A5361" s="55"/>
    </row>
    <row r="5362" spans="1:1">
      <c r="A5362" s="55"/>
    </row>
    <row r="5363" spans="1:1">
      <c r="A5363" s="55"/>
    </row>
    <row r="5364" spans="1:1">
      <c r="A5364" s="55"/>
    </row>
    <row r="5365" spans="1:1">
      <c r="A5365" s="55"/>
    </row>
    <row r="5366" spans="1:1">
      <c r="A5366" s="55"/>
    </row>
    <row r="5367" spans="1:1">
      <c r="A5367" s="55"/>
    </row>
    <row r="5368" spans="1:1">
      <c r="A5368" s="55"/>
    </row>
    <row r="5369" spans="1:1">
      <c r="A5369" s="55"/>
    </row>
    <row r="5370" spans="1:1">
      <c r="A5370" s="55"/>
    </row>
    <row r="5371" spans="1:1">
      <c r="A5371" s="55"/>
    </row>
    <row r="5372" spans="1:1">
      <c r="A5372" s="55"/>
    </row>
    <row r="5373" spans="1:1">
      <c r="A5373" s="55"/>
    </row>
    <row r="5374" spans="1:1">
      <c r="A5374" s="55"/>
    </row>
    <row r="5375" spans="1:1">
      <c r="A5375" s="55"/>
    </row>
    <row r="5376" spans="1:1">
      <c r="A5376" s="55"/>
    </row>
    <row r="5377" spans="1:1">
      <c r="A5377" s="55"/>
    </row>
    <row r="5378" spans="1:1">
      <c r="A5378" s="55"/>
    </row>
    <row r="5379" spans="1:1">
      <c r="A5379" s="55"/>
    </row>
    <row r="5380" spans="1:1">
      <c r="A5380" s="55"/>
    </row>
    <row r="5381" spans="1:1">
      <c r="A5381" s="55"/>
    </row>
    <row r="5382" spans="1:1">
      <c r="A5382" s="55"/>
    </row>
    <row r="5383" spans="1:1">
      <c r="A5383" s="55"/>
    </row>
    <row r="5384" spans="1:1">
      <c r="A5384" s="55"/>
    </row>
    <row r="5385" spans="1:1">
      <c r="A5385" s="55"/>
    </row>
    <row r="5386" spans="1:1">
      <c r="A5386" s="55"/>
    </row>
    <row r="5387" spans="1:1">
      <c r="A5387" s="55"/>
    </row>
    <row r="5388" spans="1:1">
      <c r="A5388" s="55"/>
    </row>
    <row r="5389" spans="1:1">
      <c r="A5389" s="55"/>
    </row>
    <row r="5390" spans="1:1">
      <c r="A5390" s="55"/>
    </row>
    <row r="5391" spans="1:1">
      <c r="A5391" s="55"/>
    </row>
    <row r="5392" spans="1:1">
      <c r="A5392" s="55"/>
    </row>
    <row r="5393" spans="1:1">
      <c r="A5393" s="55"/>
    </row>
    <row r="5394" spans="1:1">
      <c r="A5394" s="55"/>
    </row>
    <row r="5395" spans="1:1">
      <c r="A5395" s="55"/>
    </row>
    <row r="5396" spans="1:1">
      <c r="A5396" s="55"/>
    </row>
    <row r="5397" spans="1:1">
      <c r="A5397" s="55"/>
    </row>
    <row r="5398" spans="1:1">
      <c r="A5398" s="55"/>
    </row>
    <row r="5399" spans="1:1">
      <c r="A5399" s="55"/>
    </row>
    <row r="5400" spans="1:1">
      <c r="A5400" s="55"/>
    </row>
    <row r="5401" spans="1:1">
      <c r="A5401" s="55"/>
    </row>
    <row r="5402" spans="1:1">
      <c r="A5402" s="55"/>
    </row>
    <row r="5403" spans="1:1">
      <c r="A5403" s="55"/>
    </row>
    <row r="5404" spans="1:1">
      <c r="A5404" s="55"/>
    </row>
    <row r="5405" spans="1:1">
      <c r="A5405" s="55"/>
    </row>
    <row r="5406" spans="1:1">
      <c r="A5406" s="55"/>
    </row>
    <row r="5407" spans="1:1">
      <c r="A5407" s="55"/>
    </row>
    <row r="5408" spans="1:1">
      <c r="A5408" s="55"/>
    </row>
    <row r="5409" spans="1:1">
      <c r="A5409" s="55"/>
    </row>
    <row r="5410" spans="1:1">
      <c r="A5410" s="55"/>
    </row>
    <row r="5411" spans="1:1">
      <c r="A5411" s="55"/>
    </row>
    <row r="5412" spans="1:1">
      <c r="A5412" s="55"/>
    </row>
    <row r="5413" spans="1:1">
      <c r="A5413" s="55"/>
    </row>
    <row r="5414" spans="1:1">
      <c r="A5414" s="55"/>
    </row>
    <row r="5415" spans="1:1">
      <c r="A5415" s="55"/>
    </row>
    <row r="5416" spans="1:1">
      <c r="A5416" s="55"/>
    </row>
    <row r="5417" spans="1:1">
      <c r="A5417" s="55"/>
    </row>
    <row r="5418" spans="1:1">
      <c r="A5418" s="55"/>
    </row>
    <row r="5419" spans="1:1">
      <c r="A5419" s="55"/>
    </row>
    <row r="5420" spans="1:1">
      <c r="A5420" s="55"/>
    </row>
    <row r="5421" spans="1:1">
      <c r="A5421" s="55"/>
    </row>
    <row r="5422" spans="1:1">
      <c r="A5422" s="55"/>
    </row>
    <row r="5423" spans="1:1">
      <c r="A5423" s="55"/>
    </row>
    <row r="5424" spans="1:1">
      <c r="A5424" s="55"/>
    </row>
    <row r="5425" spans="1:1">
      <c r="A5425" s="55"/>
    </row>
    <row r="5426" spans="1:1">
      <c r="A5426" s="55"/>
    </row>
    <row r="5427" spans="1:1">
      <c r="A5427" s="55"/>
    </row>
    <row r="5428" spans="1:1">
      <c r="A5428" s="55"/>
    </row>
    <row r="5429" spans="1:1">
      <c r="A5429" s="55"/>
    </row>
    <row r="5430" spans="1:1">
      <c r="A5430" s="55"/>
    </row>
    <row r="5431" spans="1:1">
      <c r="A5431" s="55"/>
    </row>
    <row r="5432" spans="1:1">
      <c r="A5432" s="55"/>
    </row>
    <row r="5433" spans="1:1">
      <c r="A5433" s="55"/>
    </row>
    <row r="5434" spans="1:1">
      <c r="A5434" s="55"/>
    </row>
    <row r="5435" spans="1:1">
      <c r="A5435" s="55"/>
    </row>
    <row r="5436" spans="1:1">
      <c r="A5436" s="55"/>
    </row>
    <row r="5437" spans="1:1">
      <c r="A5437" s="55"/>
    </row>
    <row r="5438" spans="1:1">
      <c r="A5438" s="55"/>
    </row>
    <row r="5439" spans="1:1">
      <c r="A5439" s="55"/>
    </row>
    <row r="5440" spans="1:1">
      <c r="A5440" s="55"/>
    </row>
    <row r="5441" spans="1:1">
      <c r="A5441" s="55"/>
    </row>
    <row r="5442" spans="1:1">
      <c r="A5442" s="55"/>
    </row>
    <row r="5443" spans="1:1">
      <c r="A5443" s="55"/>
    </row>
    <row r="5444" spans="1:1">
      <c r="A5444" s="55"/>
    </row>
    <row r="5445" spans="1:1">
      <c r="A5445" s="55"/>
    </row>
    <row r="5446" spans="1:1">
      <c r="A5446" s="55"/>
    </row>
    <row r="5447" spans="1:1">
      <c r="A5447" s="55"/>
    </row>
    <row r="5448" spans="1:1">
      <c r="A5448" s="55"/>
    </row>
    <row r="5449" spans="1:1">
      <c r="A5449" s="55"/>
    </row>
    <row r="5450" spans="1:1">
      <c r="A5450" s="55"/>
    </row>
    <row r="5451" spans="1:1">
      <c r="A5451" s="55"/>
    </row>
    <row r="5452" spans="1:1">
      <c r="A5452" s="55"/>
    </row>
    <row r="5453" spans="1:1">
      <c r="A5453" s="55"/>
    </row>
    <row r="5454" spans="1:1">
      <c r="A5454" s="55"/>
    </row>
    <row r="5455" spans="1:1">
      <c r="A5455" s="55"/>
    </row>
    <row r="5456" spans="1:1">
      <c r="A5456" s="55"/>
    </row>
    <row r="5457" spans="1:1">
      <c r="A5457" s="55"/>
    </row>
    <row r="5458" spans="1:1">
      <c r="A5458" s="55"/>
    </row>
    <row r="5459" spans="1:1">
      <c r="A5459" s="55"/>
    </row>
    <row r="5460" spans="1:1">
      <c r="A5460" s="55"/>
    </row>
    <row r="5461" spans="1:1">
      <c r="A5461" s="55"/>
    </row>
    <row r="5462" spans="1:1">
      <c r="A5462" s="55"/>
    </row>
    <row r="5463" spans="1:1">
      <c r="A5463" s="55"/>
    </row>
    <row r="5464" spans="1:1">
      <c r="A5464" s="55"/>
    </row>
    <row r="5465" spans="1:1">
      <c r="A5465" s="55"/>
    </row>
    <row r="5466" spans="1:1">
      <c r="A5466" s="55"/>
    </row>
    <row r="5467" spans="1:1">
      <c r="A5467" s="55"/>
    </row>
    <row r="5468" spans="1:1">
      <c r="A5468" s="55"/>
    </row>
    <row r="5469" spans="1:1">
      <c r="A5469" s="55"/>
    </row>
    <row r="5470" spans="1:1">
      <c r="A5470" s="55"/>
    </row>
    <row r="5471" spans="1:1">
      <c r="A5471" s="55"/>
    </row>
    <row r="5472" spans="1:1">
      <c r="A5472" s="55"/>
    </row>
    <row r="5473" spans="1:1">
      <c r="A5473" s="55"/>
    </row>
    <row r="5474" spans="1:1">
      <c r="A5474" s="55"/>
    </row>
    <row r="5475" spans="1:1">
      <c r="A5475" s="55"/>
    </row>
    <row r="5476" spans="1:1">
      <c r="A5476" s="55"/>
    </row>
    <row r="5477" spans="1:1">
      <c r="A5477" s="55"/>
    </row>
    <row r="5478" spans="1:1">
      <c r="A5478" s="55"/>
    </row>
    <row r="5479" spans="1:1">
      <c r="A5479" s="55"/>
    </row>
    <row r="5480" spans="1:1">
      <c r="A5480" s="55"/>
    </row>
    <row r="5481" spans="1:1">
      <c r="A5481" s="55"/>
    </row>
    <row r="5482" spans="1:1">
      <c r="A5482" s="55"/>
    </row>
    <row r="5483" spans="1:1">
      <c r="A5483" s="55"/>
    </row>
    <row r="5484" spans="1:1">
      <c r="A5484" s="55"/>
    </row>
    <row r="5485" spans="1:1">
      <c r="A5485" s="55"/>
    </row>
    <row r="5486" spans="1:1">
      <c r="A5486" s="55"/>
    </row>
    <row r="5487" spans="1:1">
      <c r="A5487" s="55"/>
    </row>
    <row r="5488" spans="1:1">
      <c r="A5488" s="55"/>
    </row>
    <row r="5489" spans="1:1">
      <c r="A5489" s="55"/>
    </row>
    <row r="5490" spans="1:1">
      <c r="A5490" s="55"/>
    </row>
    <row r="5491" spans="1:1">
      <c r="A5491" s="55"/>
    </row>
    <row r="5492" spans="1:1">
      <c r="A5492" s="55"/>
    </row>
    <row r="5493" spans="1:1">
      <c r="A5493" s="55"/>
    </row>
    <row r="5494" spans="1:1">
      <c r="A5494" s="55"/>
    </row>
    <row r="5495" spans="1:1">
      <c r="A5495" s="55"/>
    </row>
    <row r="5496" spans="1:1">
      <c r="A5496" s="55"/>
    </row>
    <row r="5497" spans="1:1">
      <c r="A5497" s="55"/>
    </row>
    <row r="5498" spans="1:1">
      <c r="A5498" s="55"/>
    </row>
    <row r="5499" spans="1:1">
      <c r="A5499" s="55"/>
    </row>
    <row r="5500" spans="1:1">
      <c r="A5500" s="55"/>
    </row>
    <row r="5501" spans="1:1">
      <c r="A5501" s="55"/>
    </row>
    <row r="5502" spans="1:1">
      <c r="A5502" s="55"/>
    </row>
    <row r="5503" spans="1:1">
      <c r="A5503" s="55"/>
    </row>
    <row r="5504" spans="1:1">
      <c r="A5504" s="55"/>
    </row>
    <row r="5505" spans="1:1">
      <c r="A5505" s="55"/>
    </row>
    <row r="5506" spans="1:1">
      <c r="A5506" s="55"/>
    </row>
    <row r="5507" spans="1:1">
      <c r="A5507" s="55"/>
    </row>
    <row r="5508" spans="1:1">
      <c r="A5508" s="55"/>
    </row>
    <row r="5509" spans="1:1">
      <c r="A5509" s="55"/>
    </row>
    <row r="5510" spans="1:1">
      <c r="A5510" s="55"/>
    </row>
    <row r="5511" spans="1:1">
      <c r="A5511" s="55"/>
    </row>
    <row r="5512" spans="1:1">
      <c r="A5512" s="55"/>
    </row>
    <row r="5513" spans="1:1">
      <c r="A5513" s="55"/>
    </row>
    <row r="5514" spans="1:1">
      <c r="A5514" s="55"/>
    </row>
    <row r="5515" spans="1:1">
      <c r="A5515" s="55"/>
    </row>
    <row r="5516" spans="1:1">
      <c r="A5516" s="55"/>
    </row>
    <row r="5517" spans="1:1">
      <c r="A5517" s="55"/>
    </row>
    <row r="5518" spans="1:1">
      <c r="A5518" s="55"/>
    </row>
    <row r="5519" spans="1:1">
      <c r="A5519" s="55"/>
    </row>
    <row r="5520" spans="1:1">
      <c r="A5520" s="55"/>
    </row>
    <row r="5521" spans="1:1">
      <c r="A5521" s="55"/>
    </row>
    <row r="5522" spans="1:1">
      <c r="A5522" s="55"/>
    </row>
    <row r="5523" spans="1:1">
      <c r="A5523" s="55"/>
    </row>
    <row r="5524" spans="1:1">
      <c r="A5524" s="55"/>
    </row>
    <row r="5525" spans="1:1">
      <c r="A5525" s="55"/>
    </row>
    <row r="5526" spans="1:1">
      <c r="A5526" s="55"/>
    </row>
    <row r="5527" spans="1:1">
      <c r="A5527" s="55"/>
    </row>
    <row r="5528" spans="1:1">
      <c r="A5528" s="55"/>
    </row>
    <row r="5529" spans="1:1">
      <c r="A5529" s="55"/>
    </row>
    <row r="5530" spans="1:1">
      <c r="A5530" s="55"/>
    </row>
    <row r="5531" spans="1:1">
      <c r="A5531" s="55"/>
    </row>
    <row r="5532" spans="1:1">
      <c r="A5532" s="55"/>
    </row>
    <row r="5533" spans="1:1">
      <c r="A5533" s="55"/>
    </row>
    <row r="5534" spans="1:1">
      <c r="A5534" s="55"/>
    </row>
    <row r="5535" spans="1:1">
      <c r="A5535" s="55"/>
    </row>
    <row r="5536" spans="1:1">
      <c r="A5536" s="55"/>
    </row>
    <row r="5537" spans="1:1">
      <c r="A5537" s="55"/>
    </row>
    <row r="5538" spans="1:1">
      <c r="A5538" s="55"/>
    </row>
    <row r="5539" spans="1:1">
      <c r="A5539" s="55"/>
    </row>
    <row r="5540" spans="1:1">
      <c r="A5540" s="55"/>
    </row>
    <row r="5541" spans="1:1">
      <c r="A5541" s="55"/>
    </row>
    <row r="5542" spans="1:1">
      <c r="A5542" s="55"/>
    </row>
    <row r="5543" spans="1:1">
      <c r="A5543" s="55"/>
    </row>
    <row r="5544" spans="1:1">
      <c r="A5544" s="55"/>
    </row>
    <row r="5545" spans="1:1">
      <c r="A5545" s="55"/>
    </row>
    <row r="5546" spans="1:1">
      <c r="A5546" s="55"/>
    </row>
    <row r="5547" spans="1:1">
      <c r="A5547" s="55"/>
    </row>
    <row r="5548" spans="1:1">
      <c r="A5548" s="55"/>
    </row>
    <row r="5549" spans="1:1">
      <c r="A5549" s="55"/>
    </row>
    <row r="5550" spans="1:1">
      <c r="A5550" s="55"/>
    </row>
    <row r="5551" spans="1:1">
      <c r="A5551" s="55"/>
    </row>
    <row r="5552" spans="1:1">
      <c r="A5552" s="55"/>
    </row>
    <row r="5553" spans="1:1">
      <c r="A5553" s="55"/>
    </row>
    <row r="5554" spans="1:1">
      <c r="A5554" s="55"/>
    </row>
    <row r="5555" spans="1:1">
      <c r="A5555" s="55"/>
    </row>
    <row r="5556" spans="1:1">
      <c r="A5556" s="55"/>
    </row>
    <row r="5557" spans="1:1">
      <c r="A5557" s="55"/>
    </row>
    <row r="5558" spans="1:1">
      <c r="A5558" s="55"/>
    </row>
    <row r="5559" spans="1:1">
      <c r="A5559" s="55"/>
    </row>
    <row r="5560" spans="1:1">
      <c r="A5560" s="55"/>
    </row>
    <row r="5561" spans="1:1">
      <c r="A5561" s="55"/>
    </row>
    <row r="5562" spans="1:1">
      <c r="A5562" s="55"/>
    </row>
    <row r="5563" spans="1:1">
      <c r="A5563" s="55"/>
    </row>
    <row r="5564" spans="1:1">
      <c r="A5564" s="55"/>
    </row>
    <row r="5565" spans="1:1">
      <c r="A5565" s="55"/>
    </row>
    <row r="5566" spans="1:1">
      <c r="A5566" s="55"/>
    </row>
    <row r="5567" spans="1:1">
      <c r="A5567" s="55"/>
    </row>
    <row r="5568" spans="1:1">
      <c r="A5568" s="55"/>
    </row>
    <row r="5569" spans="1:1">
      <c r="A5569" s="55"/>
    </row>
    <row r="5570" spans="1:1">
      <c r="A5570" s="55"/>
    </row>
    <row r="5571" spans="1:1">
      <c r="A5571" s="55"/>
    </row>
    <row r="5572" spans="1:1">
      <c r="A5572" s="55"/>
    </row>
    <row r="5573" spans="1:1">
      <c r="A5573" s="55"/>
    </row>
    <row r="5574" spans="1:1">
      <c r="A5574" s="55"/>
    </row>
    <row r="5575" spans="1:1">
      <c r="A5575" s="55"/>
    </row>
    <row r="5576" spans="1:1">
      <c r="A5576" s="55"/>
    </row>
    <row r="5577" spans="1:1">
      <c r="A5577" s="55"/>
    </row>
    <row r="5578" spans="1:1">
      <c r="A5578" s="55"/>
    </row>
    <row r="5579" spans="1:1">
      <c r="A5579" s="55"/>
    </row>
    <row r="5580" spans="1:1">
      <c r="A5580" s="55"/>
    </row>
    <row r="5581" spans="1:1">
      <c r="A5581" s="55"/>
    </row>
    <row r="5582" spans="1:1">
      <c r="A5582" s="55"/>
    </row>
    <row r="5583" spans="1:1">
      <c r="A5583" s="55"/>
    </row>
    <row r="5584" spans="1:1">
      <c r="A5584" s="55"/>
    </row>
    <row r="5585" spans="1:1">
      <c r="A5585" s="55"/>
    </row>
    <row r="5586" spans="1:1">
      <c r="A5586" s="55"/>
    </row>
    <row r="5587" spans="1:1">
      <c r="A5587" s="55"/>
    </row>
    <row r="5588" spans="1:1">
      <c r="A5588" s="55"/>
    </row>
    <row r="5589" spans="1:1">
      <c r="A5589" s="55"/>
    </row>
    <row r="5590" spans="1:1">
      <c r="A5590" s="55"/>
    </row>
    <row r="5591" spans="1:1">
      <c r="A5591" s="55"/>
    </row>
    <row r="5592" spans="1:1">
      <c r="A5592" s="55"/>
    </row>
    <row r="5593" spans="1:1">
      <c r="A5593" s="55"/>
    </row>
    <row r="5594" spans="1:1">
      <c r="A5594" s="55"/>
    </row>
    <row r="5595" spans="1:1">
      <c r="A5595" s="55"/>
    </row>
    <row r="5596" spans="1:1">
      <c r="A5596" s="55"/>
    </row>
    <row r="5597" spans="1:1">
      <c r="A5597" s="55"/>
    </row>
    <row r="5598" spans="1:1">
      <c r="A5598" s="55"/>
    </row>
    <row r="5599" spans="1:1">
      <c r="A5599" s="55"/>
    </row>
    <row r="5600" spans="1:1">
      <c r="A5600" s="55"/>
    </row>
    <row r="5601" spans="1:1">
      <c r="A5601" s="55"/>
    </row>
    <row r="5602" spans="1:1">
      <c r="A5602" s="55"/>
    </row>
    <row r="5603" spans="1:1">
      <c r="A5603" s="55"/>
    </row>
    <row r="5604" spans="1:1">
      <c r="A5604" s="55"/>
    </row>
    <row r="5605" spans="1:1">
      <c r="A5605" s="55"/>
    </row>
    <row r="5606" spans="1:1">
      <c r="A5606" s="55"/>
    </row>
    <row r="5607" spans="1:1">
      <c r="A5607" s="55"/>
    </row>
    <row r="5608" spans="1:1">
      <c r="A5608" s="55"/>
    </row>
    <row r="5609" spans="1:1">
      <c r="A5609" s="55"/>
    </row>
    <row r="5610" spans="1:1">
      <c r="A5610" s="55"/>
    </row>
    <row r="5611" spans="1:1">
      <c r="A5611" s="55"/>
    </row>
    <row r="5612" spans="1:1">
      <c r="A5612" s="55"/>
    </row>
    <row r="5613" spans="1:1">
      <c r="A5613" s="55"/>
    </row>
    <row r="5614" spans="1:1">
      <c r="A5614" s="55"/>
    </row>
    <row r="5615" spans="1:1">
      <c r="A5615" s="55"/>
    </row>
    <row r="5616" spans="1:1">
      <c r="A5616" s="55"/>
    </row>
    <row r="5617" spans="1:1">
      <c r="A5617" s="55"/>
    </row>
    <row r="5618" spans="1:1">
      <c r="A5618" s="55"/>
    </row>
    <row r="5619" spans="1:1">
      <c r="A5619" s="55"/>
    </row>
    <row r="5620" spans="1:1">
      <c r="A5620" s="55"/>
    </row>
    <row r="5621" spans="1:1">
      <c r="A5621" s="55"/>
    </row>
    <row r="5622" spans="1:1">
      <c r="A5622" s="55"/>
    </row>
    <row r="5623" spans="1:1">
      <c r="A5623" s="55"/>
    </row>
    <row r="5624" spans="1:1">
      <c r="A5624" s="55"/>
    </row>
    <row r="5625" spans="1:1">
      <c r="A5625" s="55"/>
    </row>
    <row r="5626" spans="1:1">
      <c r="A5626" s="55"/>
    </row>
    <row r="5627" spans="1:1">
      <c r="A5627" s="55"/>
    </row>
    <row r="5628" spans="1:1">
      <c r="A5628" s="55"/>
    </row>
    <row r="5629" spans="1:1">
      <c r="A5629" s="55"/>
    </row>
    <row r="5630" spans="1:1">
      <c r="A5630" s="55"/>
    </row>
    <row r="5631" spans="1:1">
      <c r="A5631" s="55"/>
    </row>
    <row r="5632" spans="1:1">
      <c r="A5632" s="55"/>
    </row>
    <row r="5633" spans="1:1">
      <c r="A5633" s="55"/>
    </row>
    <row r="5634" spans="1:1">
      <c r="A5634" s="55"/>
    </row>
    <row r="5635" spans="1:1">
      <c r="A5635" s="55"/>
    </row>
    <row r="5636" spans="1:1">
      <c r="A5636" s="55"/>
    </row>
    <row r="5637" spans="1:1">
      <c r="A5637" s="55"/>
    </row>
    <row r="5638" spans="1:1">
      <c r="A5638" s="55"/>
    </row>
    <row r="5639" spans="1:1">
      <c r="A5639" s="55"/>
    </row>
    <row r="5640" spans="1:1">
      <c r="A5640" s="55"/>
    </row>
    <row r="5641" spans="1:1">
      <c r="A5641" s="55"/>
    </row>
    <row r="5642" spans="1:1">
      <c r="A5642" s="55"/>
    </row>
    <row r="5643" spans="1:1">
      <c r="A5643" s="55"/>
    </row>
    <row r="5644" spans="1:1">
      <c r="A5644" s="55"/>
    </row>
    <row r="5645" spans="1:1">
      <c r="A5645" s="55"/>
    </row>
    <row r="5646" spans="1:1">
      <c r="A5646" s="55"/>
    </row>
    <row r="5647" spans="1:1">
      <c r="A5647" s="55"/>
    </row>
    <row r="5648" spans="1:1">
      <c r="A5648" s="55"/>
    </row>
    <row r="5649" spans="1:1">
      <c r="A5649" s="55"/>
    </row>
    <row r="5650" spans="1:1">
      <c r="A5650" s="55"/>
    </row>
    <row r="5651" spans="1:1">
      <c r="A5651" s="55"/>
    </row>
    <row r="5652" spans="1:1">
      <c r="A5652" s="55"/>
    </row>
    <row r="5653" spans="1:1">
      <c r="A5653" s="55"/>
    </row>
    <row r="5654" spans="1:1">
      <c r="A5654" s="55"/>
    </row>
    <row r="5655" spans="1:1">
      <c r="A5655" s="55"/>
    </row>
    <row r="5656" spans="1:1">
      <c r="A5656" s="55"/>
    </row>
    <row r="5657" spans="1:1">
      <c r="A5657" s="55"/>
    </row>
    <row r="5658" spans="1:1">
      <c r="A5658" s="55"/>
    </row>
    <row r="5659" spans="1:1">
      <c r="A5659" s="55"/>
    </row>
    <row r="5660" spans="1:1">
      <c r="A5660" s="55"/>
    </row>
    <row r="5661" spans="1:1">
      <c r="A5661" s="55"/>
    </row>
    <row r="5662" spans="1:1">
      <c r="A5662" s="55"/>
    </row>
    <row r="5663" spans="1:1">
      <c r="A5663" s="55"/>
    </row>
    <row r="5664" spans="1:1">
      <c r="A5664" s="55"/>
    </row>
    <row r="5665" spans="1:1">
      <c r="A5665" s="55"/>
    </row>
    <row r="5666" spans="1:1">
      <c r="A5666" s="55"/>
    </row>
    <row r="5667" spans="1:1">
      <c r="A5667" s="55"/>
    </row>
    <row r="5668" spans="1:1">
      <c r="A5668" s="55"/>
    </row>
    <row r="5669" spans="1:1">
      <c r="A5669" s="55"/>
    </row>
    <row r="5670" spans="1:1">
      <c r="A5670" s="55"/>
    </row>
    <row r="5671" spans="1:1">
      <c r="A5671" s="55"/>
    </row>
    <row r="5672" spans="1:1">
      <c r="A5672" s="55"/>
    </row>
    <row r="5673" spans="1:1">
      <c r="A5673" s="55"/>
    </row>
    <row r="5674" spans="1:1">
      <c r="A5674" s="55"/>
    </row>
    <row r="5675" spans="1:1">
      <c r="A5675" s="55"/>
    </row>
    <row r="5676" spans="1:1">
      <c r="A5676" s="55"/>
    </row>
    <row r="5677" spans="1:1">
      <c r="A5677" s="55"/>
    </row>
    <row r="5678" spans="1:1">
      <c r="A5678" s="55"/>
    </row>
    <row r="5679" spans="1:1">
      <c r="A5679" s="55"/>
    </row>
    <row r="5680" spans="1:1">
      <c r="A5680" s="55"/>
    </row>
    <row r="5681" spans="1:1">
      <c r="A5681" s="55"/>
    </row>
    <row r="5682" spans="1:1">
      <c r="A5682" s="55"/>
    </row>
    <row r="5683" spans="1:1">
      <c r="A5683" s="55"/>
    </row>
    <row r="5684" spans="1:1">
      <c r="A5684" s="55"/>
    </row>
    <row r="5685" spans="1:1">
      <c r="A5685" s="55"/>
    </row>
    <row r="5686" spans="1:1">
      <c r="A5686" s="55"/>
    </row>
    <row r="5687" spans="1:1">
      <c r="A5687" s="55"/>
    </row>
    <row r="5688" spans="1:1">
      <c r="A5688" s="55"/>
    </row>
    <row r="5689" spans="1:1">
      <c r="A5689" s="55"/>
    </row>
    <row r="5690" spans="1:1">
      <c r="A5690" s="55"/>
    </row>
    <row r="5691" spans="1:1">
      <c r="A5691" s="55"/>
    </row>
    <row r="5692" spans="1:1">
      <c r="A5692" s="55"/>
    </row>
    <row r="5693" spans="1:1">
      <c r="A5693" s="55"/>
    </row>
    <row r="5694" spans="1:1">
      <c r="A5694" s="55"/>
    </row>
    <row r="5695" spans="1:1">
      <c r="A5695" s="55"/>
    </row>
    <row r="5696" spans="1:1">
      <c r="A5696" s="55"/>
    </row>
    <row r="5697" spans="1:1">
      <c r="A5697" s="55"/>
    </row>
    <row r="5698" spans="1:1">
      <c r="A5698" s="55"/>
    </row>
    <row r="5699" spans="1:1">
      <c r="A5699" s="55"/>
    </row>
    <row r="5700" spans="1:1">
      <c r="A5700" s="55"/>
    </row>
    <row r="5701" spans="1:1">
      <c r="A5701" s="55"/>
    </row>
    <row r="5702" spans="1:1">
      <c r="A5702" s="55"/>
    </row>
    <row r="5703" spans="1:1">
      <c r="A5703" s="55"/>
    </row>
    <row r="5704" spans="1:1">
      <c r="A5704" s="55"/>
    </row>
    <row r="5705" spans="1:1">
      <c r="A5705" s="55"/>
    </row>
    <row r="5706" spans="1:1">
      <c r="A5706" s="55"/>
    </row>
    <row r="5707" spans="1:1">
      <c r="A5707" s="55"/>
    </row>
    <row r="5708" spans="1:1">
      <c r="A5708" s="55"/>
    </row>
    <row r="5709" spans="1:1">
      <c r="A5709" s="55"/>
    </row>
    <row r="5710" spans="1:1">
      <c r="A5710" s="55"/>
    </row>
    <row r="5711" spans="1:1">
      <c r="A5711" s="55"/>
    </row>
    <row r="5712" spans="1:1">
      <c r="A5712" s="55"/>
    </row>
    <row r="5713" spans="1:1">
      <c r="A5713" s="55"/>
    </row>
    <row r="5714" spans="1:1">
      <c r="A5714" s="55"/>
    </row>
    <row r="5715" spans="1:1">
      <c r="A5715" s="55"/>
    </row>
    <row r="5716" spans="1:1">
      <c r="A5716" s="55"/>
    </row>
    <row r="5717" spans="1:1">
      <c r="A5717" s="55"/>
    </row>
    <row r="5718" spans="1:1">
      <c r="A5718" s="55"/>
    </row>
    <row r="5719" spans="1:1">
      <c r="A5719" s="55"/>
    </row>
    <row r="5720" spans="1:1">
      <c r="A5720" s="55"/>
    </row>
    <row r="5721" spans="1:1">
      <c r="A5721" s="55"/>
    </row>
    <row r="5722" spans="1:1">
      <c r="A5722" s="55"/>
    </row>
    <row r="5723" spans="1:1">
      <c r="A5723" s="55"/>
    </row>
    <row r="5724" spans="1:1">
      <c r="A5724" s="55"/>
    </row>
    <row r="5725" spans="1:1">
      <c r="A5725" s="55"/>
    </row>
    <row r="5726" spans="1:1">
      <c r="A5726" s="55"/>
    </row>
    <row r="5727" spans="1:1">
      <c r="A5727" s="55"/>
    </row>
    <row r="5728" spans="1:1">
      <c r="A5728" s="55"/>
    </row>
    <row r="5729" spans="1:1">
      <c r="A5729" s="55"/>
    </row>
    <row r="5730" spans="1:1">
      <c r="A5730" s="55"/>
    </row>
    <row r="5731" spans="1:1">
      <c r="A5731" s="55"/>
    </row>
    <row r="5732" spans="1:1">
      <c r="A5732" s="55"/>
    </row>
    <row r="5733" spans="1:1">
      <c r="A5733" s="55"/>
    </row>
    <row r="5734" spans="1:1">
      <c r="A5734" s="55"/>
    </row>
    <row r="5735" spans="1:1">
      <c r="A5735" s="55"/>
    </row>
    <row r="5736" spans="1:1">
      <c r="A5736" s="55"/>
    </row>
    <row r="5737" spans="1:1">
      <c r="A5737" s="55"/>
    </row>
    <row r="5738" spans="1:1">
      <c r="A5738" s="55"/>
    </row>
    <row r="5739" spans="1:1">
      <c r="A5739" s="55"/>
    </row>
    <row r="5740" spans="1:1">
      <c r="A5740" s="55"/>
    </row>
    <row r="5741" spans="1:1">
      <c r="A5741" s="55"/>
    </row>
    <row r="5742" spans="1:1">
      <c r="A5742" s="55"/>
    </row>
    <row r="5743" spans="1:1">
      <c r="A5743" s="55"/>
    </row>
    <row r="5744" spans="1:1">
      <c r="A5744" s="55"/>
    </row>
    <row r="5745" spans="1:1">
      <c r="A5745" s="55"/>
    </row>
    <row r="5746" spans="1:1">
      <c r="A5746" s="55"/>
    </row>
    <row r="5747" spans="1:1">
      <c r="A5747" s="55"/>
    </row>
    <row r="5748" spans="1:1">
      <c r="A5748" s="55"/>
    </row>
    <row r="5749" spans="1:1">
      <c r="A5749" s="55"/>
    </row>
    <row r="5750" spans="1:1">
      <c r="A5750" s="55"/>
    </row>
    <row r="5751" spans="1:1">
      <c r="A5751" s="55"/>
    </row>
    <row r="5752" spans="1:1">
      <c r="A5752" s="55"/>
    </row>
    <row r="5753" spans="1:1">
      <c r="A5753" s="55"/>
    </row>
    <row r="5754" spans="1:1">
      <c r="A5754" s="55"/>
    </row>
    <row r="5755" spans="1:1">
      <c r="A5755" s="55"/>
    </row>
    <row r="5756" spans="1:1">
      <c r="A5756" s="55"/>
    </row>
    <row r="5757" spans="1:1">
      <c r="A5757" s="55"/>
    </row>
    <row r="5758" spans="1:1">
      <c r="A5758" s="55"/>
    </row>
    <row r="5759" spans="1:1">
      <c r="A5759" s="55"/>
    </row>
    <row r="5760" spans="1:1">
      <c r="A5760" s="55"/>
    </row>
    <row r="5761" spans="1:1">
      <c r="A5761" s="55"/>
    </row>
    <row r="5762" spans="1:1">
      <c r="A5762" s="55"/>
    </row>
    <row r="5763" spans="1:1">
      <c r="A5763" s="55"/>
    </row>
    <row r="5764" spans="1:1">
      <c r="A5764" s="55"/>
    </row>
    <row r="5765" spans="1:1">
      <c r="A5765" s="55"/>
    </row>
    <row r="5766" spans="1:1">
      <c r="A5766" s="55"/>
    </row>
    <row r="5767" spans="1:1">
      <c r="A5767" s="55"/>
    </row>
    <row r="5768" spans="1:1">
      <c r="A5768" s="55"/>
    </row>
    <row r="5769" spans="1:1">
      <c r="A5769" s="55"/>
    </row>
    <row r="5770" spans="1:1">
      <c r="A5770" s="55"/>
    </row>
    <row r="5771" spans="1:1">
      <c r="A5771" s="55"/>
    </row>
    <row r="5772" spans="1:1">
      <c r="A5772" s="55"/>
    </row>
    <row r="5773" spans="1:1">
      <c r="A5773" s="55"/>
    </row>
    <row r="5774" spans="1:1">
      <c r="A5774" s="55"/>
    </row>
    <row r="5775" spans="1:1">
      <c r="A5775" s="55"/>
    </row>
    <row r="5776" spans="1:1">
      <c r="A5776" s="55"/>
    </row>
    <row r="5777" spans="1:1">
      <c r="A5777" s="55"/>
    </row>
    <row r="5778" spans="1:1">
      <c r="A5778" s="55"/>
    </row>
    <row r="5779" spans="1:1">
      <c r="A5779" s="55"/>
    </row>
    <row r="5780" spans="1:1">
      <c r="A5780" s="55"/>
    </row>
    <row r="5781" spans="1:1">
      <c r="A5781" s="55"/>
    </row>
    <row r="5782" spans="1:1">
      <c r="A5782" s="55"/>
    </row>
    <row r="5783" spans="1:1">
      <c r="A5783" s="55"/>
    </row>
    <row r="5784" spans="1:1">
      <c r="A5784" s="55"/>
    </row>
    <row r="5785" spans="1:1">
      <c r="A5785" s="55"/>
    </row>
    <row r="5786" spans="1:1">
      <c r="A5786" s="55"/>
    </row>
    <row r="5787" spans="1:1">
      <c r="A5787" s="55"/>
    </row>
    <row r="5788" spans="1:1">
      <c r="A5788" s="55"/>
    </row>
    <row r="5789" spans="1:1">
      <c r="A5789" s="55"/>
    </row>
    <row r="5790" spans="1:1">
      <c r="A5790" s="55"/>
    </row>
    <row r="5791" spans="1:1">
      <c r="A5791" s="55"/>
    </row>
    <row r="5792" spans="1:1">
      <c r="A5792" s="55"/>
    </row>
    <row r="5793" spans="1:1">
      <c r="A5793" s="55"/>
    </row>
    <row r="5794" spans="1:1">
      <c r="A5794" s="55"/>
    </row>
    <row r="5795" spans="1:1">
      <c r="A5795" s="55"/>
    </row>
    <row r="5796" spans="1:1">
      <c r="A5796" s="55"/>
    </row>
    <row r="5797" spans="1:1">
      <c r="A5797" s="55"/>
    </row>
    <row r="5798" spans="1:1">
      <c r="A5798" s="55"/>
    </row>
    <row r="5799" spans="1:1">
      <c r="A5799" s="55"/>
    </row>
    <row r="5800" spans="1:1">
      <c r="A5800" s="55"/>
    </row>
    <row r="5801" spans="1:1">
      <c r="A5801" s="55"/>
    </row>
    <row r="5802" spans="1:1">
      <c r="A5802" s="55"/>
    </row>
    <row r="5803" spans="1:1">
      <c r="A5803" s="55"/>
    </row>
    <row r="5804" spans="1:1">
      <c r="A5804" s="55"/>
    </row>
    <row r="5805" spans="1:1">
      <c r="A5805" s="55"/>
    </row>
    <row r="5806" spans="1:1">
      <c r="A5806" s="55"/>
    </row>
    <row r="5807" spans="1:1">
      <c r="A5807" s="55"/>
    </row>
    <row r="5808" spans="1:1">
      <c r="A5808" s="55"/>
    </row>
    <row r="5809" spans="1:1">
      <c r="A5809" s="55"/>
    </row>
    <row r="5810" spans="1:1">
      <c r="A5810" s="55"/>
    </row>
    <row r="5811" spans="1:1">
      <c r="A5811" s="55"/>
    </row>
    <row r="5812" spans="1:1">
      <c r="A5812" s="55"/>
    </row>
    <row r="5813" spans="1:1">
      <c r="A5813" s="55"/>
    </row>
    <row r="5814" spans="1:1">
      <c r="A5814" s="55"/>
    </row>
    <row r="5815" spans="1:1">
      <c r="A5815" s="55"/>
    </row>
    <row r="5816" spans="1:1">
      <c r="A5816" s="55"/>
    </row>
    <row r="5817" spans="1:1">
      <c r="A5817" s="55"/>
    </row>
    <row r="5818" spans="1:1">
      <c r="A5818" s="55"/>
    </row>
    <row r="5819" spans="1:1">
      <c r="A5819" s="55"/>
    </row>
    <row r="5820" spans="1:1">
      <c r="A5820" s="55"/>
    </row>
    <row r="5821" spans="1:1">
      <c r="A5821" s="55"/>
    </row>
    <row r="5822" spans="1:1">
      <c r="A5822" s="55"/>
    </row>
    <row r="5823" spans="1:1">
      <c r="A5823" s="55"/>
    </row>
    <row r="5824" spans="1:1">
      <c r="A5824" s="55"/>
    </row>
    <row r="5825" spans="1:1">
      <c r="A5825" s="55"/>
    </row>
    <row r="5826" spans="1:1">
      <c r="A5826" s="55"/>
    </row>
    <row r="5827" spans="1:1">
      <c r="A5827" s="55"/>
    </row>
    <row r="5828" spans="1:1">
      <c r="A5828" s="55"/>
    </row>
    <row r="5829" spans="1:1">
      <c r="A5829" s="55"/>
    </row>
    <row r="5830" spans="1:1">
      <c r="A5830" s="55"/>
    </row>
    <row r="5831" spans="1:1">
      <c r="A5831" s="55"/>
    </row>
    <row r="5832" spans="1:1">
      <c r="A5832" s="55"/>
    </row>
    <row r="5833" spans="1:1">
      <c r="A5833" s="55"/>
    </row>
    <row r="5834" spans="1:1">
      <c r="A5834" s="55"/>
    </row>
    <row r="5835" spans="1:1">
      <c r="A5835" s="55"/>
    </row>
    <row r="5836" spans="1:1">
      <c r="A5836" s="55"/>
    </row>
    <row r="5837" spans="1:1">
      <c r="A5837" s="55"/>
    </row>
    <row r="5838" spans="1:1">
      <c r="A5838" s="55"/>
    </row>
    <row r="5839" spans="1:1">
      <c r="A5839" s="55"/>
    </row>
    <row r="5840" spans="1:1">
      <c r="A5840" s="55"/>
    </row>
    <row r="5841" spans="1:1">
      <c r="A5841" s="55"/>
    </row>
    <row r="5842" spans="1:1">
      <c r="A5842" s="55"/>
    </row>
    <row r="5843" spans="1:1">
      <c r="A5843" s="55"/>
    </row>
    <row r="5844" spans="1:1">
      <c r="A5844" s="55"/>
    </row>
    <row r="5845" spans="1:1">
      <c r="A5845" s="55"/>
    </row>
    <row r="5846" spans="1:1">
      <c r="A5846" s="55"/>
    </row>
    <row r="5847" spans="1:1">
      <c r="A5847" s="55"/>
    </row>
    <row r="5848" spans="1:1">
      <c r="A5848" s="55"/>
    </row>
    <row r="5849" spans="1:1">
      <c r="A5849" s="55"/>
    </row>
    <row r="5850" spans="1:1">
      <c r="A5850" s="55"/>
    </row>
    <row r="5851" spans="1:1">
      <c r="A5851" s="55"/>
    </row>
    <row r="5852" spans="1:1">
      <c r="A5852" s="55"/>
    </row>
    <row r="5853" spans="1:1">
      <c r="A5853" s="55"/>
    </row>
    <row r="5854" spans="1:1">
      <c r="A5854" s="55"/>
    </row>
    <row r="5855" spans="1:1">
      <c r="A5855" s="55"/>
    </row>
    <row r="5856" spans="1:1">
      <c r="A5856" s="55"/>
    </row>
    <row r="5857" spans="1:1">
      <c r="A5857" s="55"/>
    </row>
    <row r="5858" spans="1:1">
      <c r="A5858" s="55"/>
    </row>
    <row r="5859" spans="1:1">
      <c r="A5859" s="55"/>
    </row>
    <row r="5860" spans="1:1">
      <c r="A5860" s="55"/>
    </row>
    <row r="5861" spans="1:1">
      <c r="A5861" s="55"/>
    </row>
    <row r="5862" spans="1:1">
      <c r="A5862" s="55"/>
    </row>
    <row r="5863" spans="1:1">
      <c r="A5863" s="55"/>
    </row>
    <row r="5864" spans="1:1">
      <c r="A5864" s="55"/>
    </row>
    <row r="5865" spans="1:1">
      <c r="A5865" s="55"/>
    </row>
    <row r="5866" spans="1:1">
      <c r="A5866" s="55"/>
    </row>
    <row r="5867" spans="1:1">
      <c r="A5867" s="55"/>
    </row>
    <row r="5868" spans="1:1">
      <c r="A5868" s="55"/>
    </row>
    <row r="5869" spans="1:1">
      <c r="A5869" s="55"/>
    </row>
    <row r="5870" spans="1:1">
      <c r="A5870" s="55"/>
    </row>
    <row r="5871" spans="1:1">
      <c r="A5871" s="55"/>
    </row>
    <row r="5872" spans="1:1">
      <c r="A5872" s="55"/>
    </row>
    <row r="5873" spans="1:1">
      <c r="A5873" s="55"/>
    </row>
    <row r="5874" spans="1:1">
      <c r="A5874" s="55"/>
    </row>
    <row r="5875" spans="1:1">
      <c r="A5875" s="55"/>
    </row>
    <row r="5876" spans="1:1">
      <c r="A5876" s="55"/>
    </row>
    <row r="5877" spans="1:1">
      <c r="A5877" s="55"/>
    </row>
    <row r="5878" spans="1:1">
      <c r="A5878" s="55"/>
    </row>
    <row r="5879" spans="1:1">
      <c r="A5879" s="55"/>
    </row>
    <row r="5880" spans="1:1">
      <c r="A5880" s="55"/>
    </row>
    <row r="5881" spans="1:1">
      <c r="A5881" s="55"/>
    </row>
    <row r="5882" spans="1:1">
      <c r="A5882" s="55"/>
    </row>
    <row r="5883" spans="1:1">
      <c r="A5883" s="55"/>
    </row>
    <row r="5884" spans="1:1">
      <c r="A5884" s="55"/>
    </row>
    <row r="5885" spans="1:1">
      <c r="A5885" s="55"/>
    </row>
    <row r="5886" spans="1:1">
      <c r="A5886" s="55"/>
    </row>
    <row r="5887" spans="1:1">
      <c r="A5887" s="55"/>
    </row>
    <row r="5888" spans="1:1">
      <c r="A5888" s="55"/>
    </row>
    <row r="5889" spans="1:1">
      <c r="A5889" s="55"/>
    </row>
    <row r="5890" spans="1:1">
      <c r="A5890" s="55"/>
    </row>
    <row r="5891" spans="1:1">
      <c r="A5891" s="55"/>
    </row>
    <row r="5892" spans="1:1">
      <c r="A5892" s="55"/>
    </row>
    <row r="5893" spans="1:1">
      <c r="A5893" s="55"/>
    </row>
    <row r="5894" spans="1:1">
      <c r="A5894" s="55"/>
    </row>
    <row r="5895" spans="1:1">
      <c r="A5895" s="55"/>
    </row>
    <row r="5896" spans="1:1">
      <c r="A5896" s="55"/>
    </row>
    <row r="5897" spans="1:1">
      <c r="A5897" s="55"/>
    </row>
    <row r="5898" spans="1:1">
      <c r="A5898" s="55"/>
    </row>
    <row r="5899" spans="1:1">
      <c r="A5899" s="55"/>
    </row>
    <row r="5900" spans="1:1">
      <c r="A5900" s="55"/>
    </row>
    <row r="5901" spans="1:1">
      <c r="A5901" s="55"/>
    </row>
    <row r="5902" spans="1:1">
      <c r="A5902" s="55"/>
    </row>
    <row r="5903" spans="1:1">
      <c r="A5903" s="55"/>
    </row>
    <row r="5904" spans="1:1">
      <c r="A5904" s="55"/>
    </row>
    <row r="5905" spans="1:1">
      <c r="A5905" s="55"/>
    </row>
    <row r="5906" spans="1:1">
      <c r="A5906" s="55"/>
    </row>
    <row r="5907" spans="1:1">
      <c r="A5907" s="55"/>
    </row>
    <row r="5908" spans="1:1">
      <c r="A5908" s="55"/>
    </row>
    <row r="5909" spans="1:1">
      <c r="A5909" s="55"/>
    </row>
    <row r="5910" spans="1:1">
      <c r="A5910" s="55"/>
    </row>
    <row r="5911" spans="1:1">
      <c r="A5911" s="55"/>
    </row>
    <row r="5912" spans="1:1">
      <c r="A5912" s="55"/>
    </row>
    <row r="5913" spans="1:1">
      <c r="A5913" s="55"/>
    </row>
    <row r="5914" spans="1:1">
      <c r="A5914" s="55"/>
    </row>
    <row r="5915" spans="1:1">
      <c r="A5915" s="55"/>
    </row>
    <row r="5916" spans="1:1">
      <c r="A5916" s="55"/>
    </row>
    <row r="5917" spans="1:1">
      <c r="A5917" s="55"/>
    </row>
    <row r="5918" spans="1:1">
      <c r="A5918" s="55"/>
    </row>
    <row r="5919" spans="1:1">
      <c r="A5919" s="55"/>
    </row>
    <row r="5920" spans="1:1">
      <c r="A5920" s="55"/>
    </row>
    <row r="5921" spans="1:1">
      <c r="A5921" s="55"/>
    </row>
    <row r="5922" spans="1:1">
      <c r="A5922" s="55"/>
    </row>
    <row r="5923" spans="1:1">
      <c r="A5923" s="55"/>
    </row>
    <row r="5924" spans="1:1">
      <c r="A5924" s="55"/>
    </row>
    <row r="5925" spans="1:1">
      <c r="A5925" s="55"/>
    </row>
    <row r="5926" spans="1:1">
      <c r="A5926" s="55"/>
    </row>
    <row r="5927" spans="1:1">
      <c r="A5927" s="55"/>
    </row>
    <row r="5928" spans="1:1">
      <c r="A5928" s="55"/>
    </row>
    <row r="5929" spans="1:1">
      <c r="A5929" s="55"/>
    </row>
    <row r="5930" spans="1:1">
      <c r="A5930" s="55"/>
    </row>
    <row r="5931" spans="1:1">
      <c r="A5931" s="55"/>
    </row>
    <row r="5932" spans="1:1">
      <c r="A5932" s="55"/>
    </row>
    <row r="5933" spans="1:1">
      <c r="A5933" s="55"/>
    </row>
    <row r="5934" spans="1:1">
      <c r="A5934" s="55"/>
    </row>
    <row r="5935" spans="1:1">
      <c r="A5935" s="55"/>
    </row>
    <row r="5936" spans="1:1">
      <c r="A5936" s="55"/>
    </row>
    <row r="5937" spans="1:1">
      <c r="A5937" s="55"/>
    </row>
    <row r="5938" spans="1:1">
      <c r="A5938" s="55"/>
    </row>
    <row r="5939" spans="1:1">
      <c r="A5939" s="55"/>
    </row>
    <row r="5940" spans="1:1">
      <c r="A5940" s="55"/>
    </row>
    <row r="5941" spans="1:1">
      <c r="A5941" s="55"/>
    </row>
    <row r="5942" spans="1:1">
      <c r="A5942" s="55"/>
    </row>
    <row r="5943" spans="1:1">
      <c r="A5943" s="55"/>
    </row>
    <row r="5944" spans="1:1">
      <c r="A5944" s="55"/>
    </row>
    <row r="5945" spans="1:1">
      <c r="A5945" s="55"/>
    </row>
    <row r="5946" spans="1:1">
      <c r="A5946" s="55"/>
    </row>
    <row r="5947" spans="1:1">
      <c r="A5947" s="55"/>
    </row>
    <row r="5948" spans="1:1">
      <c r="A5948" s="55"/>
    </row>
    <row r="5949" spans="1:1">
      <c r="A5949" s="55"/>
    </row>
    <row r="5950" spans="1:1">
      <c r="A5950" s="55"/>
    </row>
    <row r="5951" spans="1:1">
      <c r="A5951" s="55"/>
    </row>
    <row r="5952" spans="1:1">
      <c r="A5952" s="55"/>
    </row>
    <row r="5953" spans="1:1">
      <c r="A5953" s="55"/>
    </row>
    <row r="5954" spans="1:1">
      <c r="A5954" s="55"/>
    </row>
    <row r="5955" spans="1:1">
      <c r="A5955" s="55"/>
    </row>
    <row r="5956" spans="1:1">
      <c r="A5956" s="55"/>
    </row>
    <row r="5957" spans="1:1">
      <c r="A5957" s="55"/>
    </row>
    <row r="5958" spans="1:1">
      <c r="A5958" s="55"/>
    </row>
    <row r="5959" spans="1:1">
      <c r="A5959" s="55"/>
    </row>
    <row r="5960" spans="1:1">
      <c r="A5960" s="55"/>
    </row>
    <row r="5961" spans="1:1">
      <c r="A5961" s="55"/>
    </row>
    <row r="5962" spans="1:1">
      <c r="A5962" s="55"/>
    </row>
    <row r="5963" spans="1:1">
      <c r="A5963" s="55"/>
    </row>
    <row r="5964" spans="1:1">
      <c r="A5964" s="55"/>
    </row>
    <row r="5965" spans="1:1">
      <c r="A5965" s="55"/>
    </row>
    <row r="5966" spans="1:1">
      <c r="A5966" s="55"/>
    </row>
    <row r="5967" spans="1:1">
      <c r="A5967" s="55"/>
    </row>
    <row r="5968" spans="1:1">
      <c r="A5968" s="55"/>
    </row>
    <row r="5969" spans="1:1">
      <c r="A5969" s="55"/>
    </row>
    <row r="5970" spans="1:1">
      <c r="A5970" s="55"/>
    </row>
    <row r="5971" spans="1:1">
      <c r="A5971" s="55"/>
    </row>
    <row r="5972" spans="1:1">
      <c r="A5972" s="55"/>
    </row>
    <row r="5973" spans="1:1">
      <c r="A5973" s="55"/>
    </row>
    <row r="5974" spans="1:1">
      <c r="A5974" s="55"/>
    </row>
    <row r="5975" spans="1:1">
      <c r="A5975" s="55"/>
    </row>
    <row r="5976" spans="1:1">
      <c r="A5976" s="55"/>
    </row>
    <row r="5977" spans="1:1">
      <c r="A5977" s="55"/>
    </row>
    <row r="5978" spans="1:1">
      <c r="A5978" s="55"/>
    </row>
    <row r="5979" spans="1:1">
      <c r="A5979" s="55"/>
    </row>
    <row r="5980" spans="1:1">
      <c r="A5980" s="55"/>
    </row>
    <row r="5981" spans="1:1">
      <c r="A5981" s="55"/>
    </row>
    <row r="5982" spans="1:1">
      <c r="A5982" s="55"/>
    </row>
    <row r="5983" spans="1:1">
      <c r="A5983" s="55"/>
    </row>
    <row r="5984" spans="1:1">
      <c r="A5984" s="55"/>
    </row>
    <row r="5985" spans="1:1">
      <c r="A5985" s="55"/>
    </row>
    <row r="5986" spans="1:1">
      <c r="A5986" s="55"/>
    </row>
    <row r="5987" spans="1:1">
      <c r="A5987" s="55"/>
    </row>
    <row r="5988" spans="1:1">
      <c r="A5988" s="55"/>
    </row>
    <row r="5989" spans="1:1">
      <c r="A5989" s="55"/>
    </row>
    <row r="5990" spans="1:1">
      <c r="A5990" s="55"/>
    </row>
    <row r="5991" spans="1:1">
      <c r="A5991" s="55"/>
    </row>
    <row r="5992" spans="1:1">
      <c r="A5992" s="55"/>
    </row>
    <row r="5993" spans="1:1">
      <c r="A5993" s="55"/>
    </row>
    <row r="5994" spans="1:1">
      <c r="A5994" s="55"/>
    </row>
    <row r="5995" spans="1:1">
      <c r="A5995" s="55"/>
    </row>
    <row r="5996" spans="1:1">
      <c r="A5996" s="55"/>
    </row>
    <row r="5997" spans="1:1">
      <c r="A5997" s="55"/>
    </row>
    <row r="5998" spans="1:1">
      <c r="A5998" s="55"/>
    </row>
    <row r="5999" spans="1:1">
      <c r="A5999" s="55"/>
    </row>
    <row r="6000" spans="1:1">
      <c r="A6000" s="55"/>
    </row>
    <row r="6001" spans="1:1">
      <c r="A6001" s="55"/>
    </row>
    <row r="6002" spans="1:1">
      <c r="A6002" s="55"/>
    </row>
    <row r="6003" spans="1:1">
      <c r="A6003" s="55"/>
    </row>
    <row r="6004" spans="1:1">
      <c r="A6004" s="55"/>
    </row>
    <row r="6005" spans="1:1">
      <c r="A6005" s="55"/>
    </row>
    <row r="6006" spans="1:1">
      <c r="A6006" s="55"/>
    </row>
    <row r="6007" spans="1:1">
      <c r="A6007" s="55"/>
    </row>
    <row r="6008" spans="1:1">
      <c r="A6008" s="55"/>
    </row>
    <row r="6009" spans="1:1">
      <c r="A6009" s="55"/>
    </row>
    <row r="6010" spans="1:1">
      <c r="A6010" s="55"/>
    </row>
    <row r="6011" spans="1:1">
      <c r="A6011" s="55"/>
    </row>
    <row r="6012" spans="1:1">
      <c r="A6012" s="55"/>
    </row>
    <row r="6013" spans="1:1">
      <c r="A6013" s="55"/>
    </row>
    <row r="6014" spans="1:1">
      <c r="A6014" s="55"/>
    </row>
    <row r="6015" spans="1:1">
      <c r="A6015" s="55"/>
    </row>
    <row r="6016" spans="1:1">
      <c r="A6016" s="55"/>
    </row>
    <row r="6017" spans="1:1">
      <c r="A6017" s="55"/>
    </row>
    <row r="6018" spans="1:1">
      <c r="A6018" s="55"/>
    </row>
    <row r="6019" spans="1:1">
      <c r="A6019" s="55"/>
    </row>
    <row r="6020" spans="1:1">
      <c r="A6020" s="55"/>
    </row>
    <row r="6021" spans="1:1">
      <c r="A6021" s="55"/>
    </row>
    <row r="6022" spans="1:1">
      <c r="A6022" s="55"/>
    </row>
    <row r="6023" spans="1:1">
      <c r="A6023" s="55"/>
    </row>
    <row r="6024" spans="1:1">
      <c r="A6024" s="55"/>
    </row>
    <row r="6025" spans="1:1">
      <c r="A6025" s="55"/>
    </row>
    <row r="6026" spans="1:1">
      <c r="A6026" s="55"/>
    </row>
    <row r="6027" spans="1:1">
      <c r="A6027" s="55"/>
    </row>
    <row r="6028" spans="1:1">
      <c r="A6028" s="55"/>
    </row>
    <row r="6029" spans="1:1">
      <c r="A6029" s="55"/>
    </row>
    <row r="6030" spans="1:1">
      <c r="A6030" s="55"/>
    </row>
    <row r="6031" spans="1:1">
      <c r="A6031" s="55"/>
    </row>
    <row r="6032" spans="1:1">
      <c r="A6032" s="55"/>
    </row>
    <row r="6033" spans="1:1">
      <c r="A6033" s="55"/>
    </row>
    <row r="6034" spans="1:1">
      <c r="A6034" s="55"/>
    </row>
    <row r="6035" spans="1:1">
      <c r="A6035" s="55"/>
    </row>
    <row r="6036" spans="1:1">
      <c r="A6036" s="55"/>
    </row>
    <row r="6037" spans="1:1">
      <c r="A6037" s="55"/>
    </row>
    <row r="6038" spans="1:1">
      <c r="A6038" s="55"/>
    </row>
    <row r="6039" spans="1:1">
      <c r="A6039" s="55"/>
    </row>
    <row r="6040" spans="1:1">
      <c r="A6040" s="55"/>
    </row>
    <row r="6041" spans="1:1">
      <c r="A6041" s="55"/>
    </row>
    <row r="6042" spans="1:1">
      <c r="A6042" s="55"/>
    </row>
    <row r="6043" spans="1:1">
      <c r="A6043" s="55"/>
    </row>
    <row r="6044" spans="1:1">
      <c r="A6044" s="55"/>
    </row>
    <row r="6045" spans="1:1">
      <c r="A6045" s="55"/>
    </row>
    <row r="6046" spans="1:1">
      <c r="A6046" s="55"/>
    </row>
    <row r="6047" spans="1:1">
      <c r="A6047" s="55"/>
    </row>
    <row r="6048" spans="1:1">
      <c r="A6048" s="55"/>
    </row>
    <row r="6049" spans="1:1">
      <c r="A6049" s="55"/>
    </row>
    <row r="6050" spans="1:1">
      <c r="A6050" s="55"/>
    </row>
    <row r="6051" spans="1:1">
      <c r="A6051" s="55"/>
    </row>
    <row r="6052" spans="1:1">
      <c r="A6052" s="55"/>
    </row>
    <row r="6053" spans="1:1">
      <c r="A6053" s="55"/>
    </row>
    <row r="6054" spans="1:1">
      <c r="A6054" s="55"/>
    </row>
    <row r="6055" spans="1:1">
      <c r="A6055" s="55"/>
    </row>
    <row r="6056" spans="1:1">
      <c r="A6056" s="55"/>
    </row>
    <row r="6057" spans="1:1">
      <c r="A6057" s="55"/>
    </row>
    <row r="6058" spans="1:1">
      <c r="A6058" s="55"/>
    </row>
    <row r="6059" spans="1:1">
      <c r="A6059" s="55"/>
    </row>
    <row r="6060" spans="1:1">
      <c r="A6060" s="55"/>
    </row>
    <row r="6061" spans="1:1">
      <c r="A6061" s="55"/>
    </row>
    <row r="6062" spans="1:1">
      <c r="A6062" s="55"/>
    </row>
    <row r="6063" spans="1:1">
      <c r="A6063" s="55"/>
    </row>
    <row r="6064" spans="1:1">
      <c r="A6064" s="55"/>
    </row>
    <row r="6065" spans="1:1">
      <c r="A6065" s="55"/>
    </row>
    <row r="6066" spans="1:1">
      <c r="A6066" s="55"/>
    </row>
    <row r="6067" spans="1:1">
      <c r="A6067" s="55"/>
    </row>
    <row r="6068" spans="1:1">
      <c r="A6068" s="55"/>
    </row>
    <row r="6069" spans="1:1">
      <c r="A6069" s="55"/>
    </row>
    <row r="6070" spans="1:1">
      <c r="A6070" s="55"/>
    </row>
    <row r="6071" spans="1:1">
      <c r="A6071" s="55"/>
    </row>
    <row r="6072" spans="1:1">
      <c r="A6072" s="55"/>
    </row>
    <row r="6073" spans="1:1">
      <c r="A6073" s="55"/>
    </row>
    <row r="6074" spans="1:1">
      <c r="A6074" s="55"/>
    </row>
    <row r="6075" spans="1:1">
      <c r="A6075" s="55"/>
    </row>
    <row r="6076" spans="1:1">
      <c r="A6076" s="55"/>
    </row>
    <row r="6077" spans="1:1">
      <c r="A6077" s="55"/>
    </row>
    <row r="6078" spans="1:1">
      <c r="A6078" s="55"/>
    </row>
    <row r="6079" spans="1:1">
      <c r="A6079" s="55"/>
    </row>
    <row r="6080" spans="1:1">
      <c r="A6080" s="55"/>
    </row>
    <row r="6081" spans="1:1">
      <c r="A6081" s="55"/>
    </row>
    <row r="6082" spans="1:1">
      <c r="A6082" s="55"/>
    </row>
    <row r="6083" spans="1:1">
      <c r="A6083" s="55"/>
    </row>
    <row r="6084" spans="1:1">
      <c r="A6084" s="55"/>
    </row>
    <row r="6085" spans="1:1">
      <c r="A6085" s="55"/>
    </row>
    <row r="6086" spans="1:1">
      <c r="A6086" s="55"/>
    </row>
    <row r="6087" spans="1:1">
      <c r="A6087" s="55"/>
    </row>
    <row r="6088" spans="1:1">
      <c r="A6088" s="55"/>
    </row>
    <row r="6089" spans="1:1">
      <c r="A6089" s="55"/>
    </row>
    <row r="6090" spans="1:1">
      <c r="A6090" s="55"/>
    </row>
    <row r="6091" spans="1:1">
      <c r="A6091" s="55"/>
    </row>
    <row r="6092" spans="1:1">
      <c r="A6092" s="55"/>
    </row>
    <row r="6093" spans="1:1">
      <c r="A6093" s="55"/>
    </row>
    <row r="6094" spans="1:1">
      <c r="A6094" s="55"/>
    </row>
    <row r="6095" spans="1:1">
      <c r="A6095" s="55"/>
    </row>
    <row r="6096" spans="1:1">
      <c r="A6096" s="55"/>
    </row>
    <row r="6097" spans="1:1">
      <c r="A6097" s="55"/>
    </row>
    <row r="6098" spans="1:1">
      <c r="A6098" s="55"/>
    </row>
    <row r="6099" spans="1:1">
      <c r="A6099" s="55"/>
    </row>
    <row r="6100" spans="1:1">
      <c r="A6100" s="55"/>
    </row>
    <row r="6101" spans="1:1">
      <c r="A6101" s="55"/>
    </row>
    <row r="6102" spans="1:1">
      <c r="A6102" s="55"/>
    </row>
    <row r="6103" spans="1:1">
      <c r="A6103" s="55"/>
    </row>
    <row r="6104" spans="1:1">
      <c r="A6104" s="55"/>
    </row>
    <row r="6105" spans="1:1">
      <c r="A6105" s="55"/>
    </row>
    <row r="6106" spans="1:1">
      <c r="A6106" s="55"/>
    </row>
    <row r="6107" spans="1:1">
      <c r="A6107" s="55"/>
    </row>
    <row r="6108" spans="1:1">
      <c r="A6108" s="55"/>
    </row>
    <row r="6109" spans="1:1">
      <c r="A6109" s="55"/>
    </row>
    <row r="6110" spans="1:1">
      <c r="A6110" s="55"/>
    </row>
    <row r="6111" spans="1:1">
      <c r="A6111" s="55"/>
    </row>
    <row r="6112" spans="1:1">
      <c r="A6112" s="55"/>
    </row>
    <row r="6113" spans="1:1">
      <c r="A6113" s="55"/>
    </row>
    <row r="6114" spans="1:1">
      <c r="A6114" s="55"/>
    </row>
    <row r="6115" spans="1:1">
      <c r="A6115" s="55"/>
    </row>
    <row r="6116" spans="1:1">
      <c r="A6116" s="55"/>
    </row>
    <row r="6117" spans="1:1">
      <c r="A6117" s="55"/>
    </row>
    <row r="6118" spans="1:1">
      <c r="A6118" s="55"/>
    </row>
    <row r="6119" spans="1:1">
      <c r="A6119" s="55"/>
    </row>
    <row r="6120" spans="1:1">
      <c r="A6120" s="55"/>
    </row>
    <row r="6121" spans="1:1">
      <c r="A6121" s="55"/>
    </row>
    <row r="6122" spans="1:1">
      <c r="A6122" s="55"/>
    </row>
    <row r="6123" spans="1:1">
      <c r="A6123" s="55"/>
    </row>
    <row r="6124" spans="1:1">
      <c r="A6124" s="55"/>
    </row>
    <row r="6125" spans="1:1">
      <c r="A6125" s="55"/>
    </row>
    <row r="6126" spans="1:1">
      <c r="A6126" s="55"/>
    </row>
    <row r="6127" spans="1:1">
      <c r="A6127" s="55"/>
    </row>
    <row r="6128" spans="1:1">
      <c r="A6128" s="55"/>
    </row>
    <row r="6129" spans="1:1">
      <c r="A6129" s="55"/>
    </row>
    <row r="6130" spans="1:1">
      <c r="A6130" s="55"/>
    </row>
    <row r="6131" spans="1:1">
      <c r="A6131" s="55"/>
    </row>
    <row r="6132" spans="1:1">
      <c r="A6132" s="55"/>
    </row>
    <row r="6133" spans="1:1">
      <c r="A6133" s="55"/>
    </row>
    <row r="6134" spans="1:1">
      <c r="A6134" s="55"/>
    </row>
    <row r="6135" spans="1:1">
      <c r="A6135" s="55"/>
    </row>
    <row r="6136" spans="1:1">
      <c r="A6136" s="55"/>
    </row>
    <row r="6137" spans="1:1">
      <c r="A6137" s="55"/>
    </row>
    <row r="6138" spans="1:1">
      <c r="A6138" s="55"/>
    </row>
    <row r="6139" spans="1:1">
      <c r="A6139" s="55"/>
    </row>
    <row r="6140" spans="1:1">
      <c r="A6140" s="55"/>
    </row>
    <row r="6141" spans="1:1">
      <c r="A6141" s="55"/>
    </row>
    <row r="6142" spans="1:1">
      <c r="A6142" s="55"/>
    </row>
    <row r="6143" spans="1:1">
      <c r="A6143" s="55"/>
    </row>
    <row r="6144" spans="1:1">
      <c r="A6144" s="55"/>
    </row>
    <row r="6145" spans="1:1">
      <c r="A6145" s="55"/>
    </row>
    <row r="6146" spans="1:1">
      <c r="A6146" s="55"/>
    </row>
    <row r="6147" spans="1:1">
      <c r="A6147" s="55"/>
    </row>
    <row r="6148" spans="1:1">
      <c r="A6148" s="55"/>
    </row>
    <row r="6149" spans="1:1">
      <c r="A6149" s="55"/>
    </row>
    <row r="6150" spans="1:1">
      <c r="A6150" s="55"/>
    </row>
    <row r="6151" spans="1:1">
      <c r="A6151" s="55"/>
    </row>
    <row r="6152" spans="1:1">
      <c r="A6152" s="55"/>
    </row>
    <row r="6153" spans="1:1">
      <c r="A6153" s="55"/>
    </row>
    <row r="6154" spans="1:1">
      <c r="A6154" s="55"/>
    </row>
    <row r="6155" spans="1:1">
      <c r="A6155" s="55"/>
    </row>
    <row r="6156" spans="1:1">
      <c r="A6156" s="55"/>
    </row>
    <row r="6157" spans="1:1">
      <c r="A6157" s="55"/>
    </row>
    <row r="6158" spans="1:1">
      <c r="A6158" s="55"/>
    </row>
    <row r="6159" spans="1:1">
      <c r="A6159" s="55"/>
    </row>
    <row r="6160" spans="1:1">
      <c r="A6160" s="55"/>
    </row>
    <row r="6161" spans="1:1">
      <c r="A6161" s="55"/>
    </row>
    <row r="6162" spans="1:1">
      <c r="A6162" s="55"/>
    </row>
    <row r="6163" spans="1:1">
      <c r="A6163" s="55"/>
    </row>
    <row r="6164" spans="1:1">
      <c r="A6164" s="55"/>
    </row>
    <row r="6165" spans="1:1">
      <c r="A6165" s="55"/>
    </row>
    <row r="6166" spans="1:1">
      <c r="A6166" s="55"/>
    </row>
    <row r="6167" spans="1:1">
      <c r="A6167" s="55"/>
    </row>
    <row r="6168" spans="1:1">
      <c r="A6168" s="55"/>
    </row>
    <row r="6169" spans="1:1">
      <c r="A6169" s="55"/>
    </row>
    <row r="6170" spans="1:1">
      <c r="A6170" s="55"/>
    </row>
    <row r="6171" spans="1:1">
      <c r="A6171" s="55"/>
    </row>
    <row r="6172" spans="1:1">
      <c r="A6172" s="55"/>
    </row>
    <row r="6173" spans="1:1">
      <c r="A6173" s="55"/>
    </row>
    <row r="6174" spans="1:1">
      <c r="A6174" s="55"/>
    </row>
    <row r="6175" spans="1:1">
      <c r="A6175" s="55"/>
    </row>
    <row r="6176" spans="1:1">
      <c r="A6176" s="55"/>
    </row>
    <row r="6177" spans="1:1">
      <c r="A6177" s="55"/>
    </row>
    <row r="6178" spans="1:1">
      <c r="A6178" s="55"/>
    </row>
    <row r="6179" spans="1:1">
      <c r="A6179" s="55"/>
    </row>
    <row r="6180" spans="1:1">
      <c r="A6180" s="55"/>
    </row>
    <row r="6181" spans="1:1">
      <c r="A6181" s="55"/>
    </row>
    <row r="6182" spans="1:1">
      <c r="A6182" s="55"/>
    </row>
    <row r="6183" spans="1:1">
      <c r="A6183" s="55"/>
    </row>
    <row r="6184" spans="1:1">
      <c r="A6184" s="55"/>
    </row>
    <row r="6185" spans="1:1">
      <c r="A6185" s="55"/>
    </row>
    <row r="6186" spans="1:1">
      <c r="A6186" s="55"/>
    </row>
    <row r="6187" spans="1:1">
      <c r="A6187" s="55"/>
    </row>
    <row r="6188" spans="1:1">
      <c r="A6188" s="55"/>
    </row>
    <row r="6189" spans="1:1">
      <c r="A6189" s="55"/>
    </row>
    <row r="6190" spans="1:1">
      <c r="A6190" s="55"/>
    </row>
    <row r="6191" spans="1:1">
      <c r="A6191" s="55"/>
    </row>
    <row r="6192" spans="1:1">
      <c r="A6192" s="55"/>
    </row>
    <row r="6193" spans="1:1">
      <c r="A6193" s="55"/>
    </row>
    <row r="6194" spans="1:1">
      <c r="A6194" s="55"/>
    </row>
    <row r="6195" spans="1:1">
      <c r="A6195" s="55"/>
    </row>
    <row r="6196" spans="1:1">
      <c r="A6196" s="55"/>
    </row>
    <row r="6197" spans="1:1">
      <c r="A6197" s="55"/>
    </row>
    <row r="6198" spans="1:1">
      <c r="A6198" s="55"/>
    </row>
    <row r="6199" spans="1:1">
      <c r="A6199" s="55"/>
    </row>
    <row r="6200" spans="1:1">
      <c r="A6200" s="55"/>
    </row>
    <row r="6201" spans="1:1">
      <c r="A6201" s="55"/>
    </row>
    <row r="6202" spans="1:1">
      <c r="A6202" s="55"/>
    </row>
    <row r="6203" spans="1:1">
      <c r="A6203" s="55"/>
    </row>
    <row r="6204" spans="1:1">
      <c r="A6204" s="55"/>
    </row>
    <row r="6205" spans="1:1">
      <c r="A6205" s="55"/>
    </row>
    <row r="6206" spans="1:1">
      <c r="A6206" s="55"/>
    </row>
    <row r="6207" spans="1:1">
      <c r="A6207" s="55"/>
    </row>
    <row r="6208" spans="1:1">
      <c r="A6208" s="55"/>
    </row>
    <row r="6209" spans="1:1">
      <c r="A6209" s="55"/>
    </row>
    <row r="6210" spans="1:1">
      <c r="A6210" s="55"/>
    </row>
    <row r="6211" spans="1:1">
      <c r="A6211" s="55"/>
    </row>
    <row r="6212" spans="1:1">
      <c r="A6212" s="55"/>
    </row>
    <row r="6213" spans="1:1">
      <c r="A6213" s="55"/>
    </row>
    <row r="6214" spans="1:1">
      <c r="A6214" s="55"/>
    </row>
    <row r="6215" spans="1:1">
      <c r="A6215" s="55"/>
    </row>
    <row r="6216" spans="1:1">
      <c r="A6216" s="55"/>
    </row>
    <row r="6217" spans="1:1">
      <c r="A6217" s="55"/>
    </row>
    <row r="6218" spans="1:1">
      <c r="A6218" s="55"/>
    </row>
    <row r="6219" spans="1:1">
      <c r="A6219" s="55"/>
    </row>
    <row r="6220" spans="1:1">
      <c r="A6220" s="55"/>
    </row>
    <row r="6221" spans="1:1">
      <c r="A6221" s="55"/>
    </row>
    <row r="6222" spans="1:1">
      <c r="A6222" s="55"/>
    </row>
    <row r="6223" spans="1:1">
      <c r="A6223" s="55"/>
    </row>
    <row r="6224" spans="1:1">
      <c r="A6224" s="55"/>
    </row>
    <row r="6225" spans="1:1">
      <c r="A6225" s="55"/>
    </row>
    <row r="6226" spans="1:1">
      <c r="A6226" s="55"/>
    </row>
    <row r="6227" spans="1:1">
      <c r="A6227" s="55"/>
    </row>
    <row r="6228" spans="1:1">
      <c r="A6228" s="55"/>
    </row>
    <row r="6229" spans="1:1">
      <c r="A6229" s="55"/>
    </row>
    <row r="6230" spans="1:1">
      <c r="A6230" s="55"/>
    </row>
    <row r="6231" spans="1:1">
      <c r="A6231" s="55"/>
    </row>
    <row r="6232" spans="1:1">
      <c r="A6232" s="55"/>
    </row>
    <row r="6233" spans="1:1">
      <c r="A6233" s="55"/>
    </row>
    <row r="6234" spans="1:1">
      <c r="A6234" s="55"/>
    </row>
    <row r="6235" spans="1:1">
      <c r="A6235" s="55"/>
    </row>
    <row r="6236" spans="1:1">
      <c r="A6236" s="55"/>
    </row>
    <row r="6237" spans="1:1">
      <c r="A6237" s="55"/>
    </row>
    <row r="6238" spans="1:1">
      <c r="A6238" s="55"/>
    </row>
    <row r="6239" spans="1:1">
      <c r="A6239" s="55"/>
    </row>
    <row r="6240" spans="1:1">
      <c r="A6240" s="55"/>
    </row>
    <row r="6241" spans="1:1">
      <c r="A6241" s="55"/>
    </row>
    <row r="6242" spans="1:1">
      <c r="A6242" s="55"/>
    </row>
    <row r="6243" spans="1:1">
      <c r="A6243" s="55"/>
    </row>
    <row r="6244" spans="1:1">
      <c r="A6244" s="55"/>
    </row>
    <row r="6245" spans="1:1">
      <c r="A6245" s="55"/>
    </row>
    <row r="6246" spans="1:1">
      <c r="A6246" s="55"/>
    </row>
    <row r="6247" spans="1:1">
      <c r="A6247" s="55"/>
    </row>
    <row r="6248" spans="1:1">
      <c r="A6248" s="55"/>
    </row>
    <row r="6249" spans="1:1">
      <c r="A6249" s="55"/>
    </row>
    <row r="6250" spans="1:1">
      <c r="A6250" s="55"/>
    </row>
    <row r="6251" spans="1:1">
      <c r="A6251" s="55"/>
    </row>
    <row r="6252" spans="1:1">
      <c r="A6252" s="55"/>
    </row>
    <row r="6253" spans="1:1">
      <c r="A6253" s="55"/>
    </row>
    <row r="6254" spans="1:1">
      <c r="A6254" s="55"/>
    </row>
    <row r="6255" spans="1:1">
      <c r="A6255" s="55"/>
    </row>
    <row r="6256" spans="1:1">
      <c r="A6256" s="55"/>
    </row>
    <row r="6257" spans="1:1">
      <c r="A6257" s="55"/>
    </row>
    <row r="6258" spans="1:1">
      <c r="A6258" s="55"/>
    </row>
    <row r="6259" spans="1:1">
      <c r="A6259" s="55"/>
    </row>
    <row r="6260" spans="1:1">
      <c r="A6260" s="55"/>
    </row>
    <row r="6261" spans="1:1">
      <c r="A6261" s="55"/>
    </row>
    <row r="6262" spans="1:1">
      <c r="A6262" s="55"/>
    </row>
    <row r="6263" spans="1:1">
      <c r="A6263" s="55"/>
    </row>
    <row r="6264" spans="1:1">
      <c r="A6264" s="55"/>
    </row>
    <row r="6265" spans="1:1">
      <c r="A6265" s="55"/>
    </row>
    <row r="6266" spans="1:1">
      <c r="A6266" s="55"/>
    </row>
    <row r="6267" spans="1:1">
      <c r="A6267" s="55"/>
    </row>
    <row r="6268" spans="1:1">
      <c r="A6268" s="55"/>
    </row>
    <row r="6269" spans="1:1">
      <c r="A6269" s="55"/>
    </row>
    <row r="6270" spans="1:1">
      <c r="A6270" s="55"/>
    </row>
    <row r="6271" spans="1:1">
      <c r="A6271" s="55"/>
    </row>
    <row r="6272" spans="1:1">
      <c r="A6272" s="55"/>
    </row>
    <row r="6273" spans="1:1">
      <c r="A6273" s="55"/>
    </row>
    <row r="6274" spans="1:1">
      <c r="A6274" s="55"/>
    </row>
    <row r="6275" spans="1:1">
      <c r="A6275" s="55"/>
    </row>
    <row r="6276" spans="1:1">
      <c r="A6276" s="55"/>
    </row>
    <row r="6277" spans="1:1">
      <c r="A6277" s="55"/>
    </row>
    <row r="6278" spans="1:1">
      <c r="A6278" s="55"/>
    </row>
    <row r="6279" spans="1:1">
      <c r="A6279" s="55"/>
    </row>
    <row r="6280" spans="1:1">
      <c r="A6280" s="55"/>
    </row>
    <row r="6281" spans="1:1">
      <c r="A6281" s="55"/>
    </row>
    <row r="6282" spans="1:1">
      <c r="A6282" s="55"/>
    </row>
    <row r="6283" spans="1:1">
      <c r="A6283" s="55"/>
    </row>
    <row r="6284" spans="1:1">
      <c r="A6284" s="55"/>
    </row>
    <row r="6285" spans="1:1">
      <c r="A6285" s="55"/>
    </row>
    <row r="6286" spans="1:1">
      <c r="A6286" s="55"/>
    </row>
    <row r="6287" spans="1:1">
      <c r="A6287" s="55"/>
    </row>
    <row r="6288" spans="1:1">
      <c r="A6288" s="55"/>
    </row>
    <row r="6289" spans="1:1">
      <c r="A6289" s="55"/>
    </row>
    <row r="6290" spans="1:1">
      <c r="A6290" s="55"/>
    </row>
    <row r="6291" spans="1:1">
      <c r="A6291" s="55"/>
    </row>
    <row r="6292" spans="1:1">
      <c r="A6292" s="55"/>
    </row>
    <row r="6293" spans="1:1">
      <c r="A6293" s="55"/>
    </row>
    <row r="6294" spans="1:1">
      <c r="A6294" s="55"/>
    </row>
    <row r="6295" spans="1:1">
      <c r="A6295" s="55"/>
    </row>
    <row r="6296" spans="1:1">
      <c r="A6296" s="55"/>
    </row>
    <row r="6297" spans="1:1">
      <c r="A6297" s="55"/>
    </row>
    <row r="6298" spans="1:1">
      <c r="A6298" s="55"/>
    </row>
    <row r="6299" spans="1:1">
      <c r="A6299" s="55"/>
    </row>
    <row r="6300" spans="1:1">
      <c r="A6300" s="55"/>
    </row>
    <row r="6301" spans="1:1">
      <c r="A6301" s="55"/>
    </row>
    <row r="6302" spans="1:1">
      <c r="A6302" s="55"/>
    </row>
    <row r="6303" spans="1:1">
      <c r="A6303" s="55"/>
    </row>
    <row r="6304" spans="1:1">
      <c r="A6304" s="55"/>
    </row>
    <row r="6305" spans="1:1">
      <c r="A6305" s="55"/>
    </row>
    <row r="6306" spans="1:1">
      <c r="A6306" s="55"/>
    </row>
    <row r="6307" spans="1:1">
      <c r="A6307" s="55"/>
    </row>
    <row r="6308" spans="1:1">
      <c r="A6308" s="55"/>
    </row>
    <row r="6309" spans="1:1">
      <c r="A6309" s="55"/>
    </row>
    <row r="6310" spans="1:1">
      <c r="A6310" s="55"/>
    </row>
    <row r="6311" spans="1:1">
      <c r="A6311" s="55"/>
    </row>
    <row r="6312" spans="1:1">
      <c r="A6312" s="55"/>
    </row>
    <row r="6313" spans="1:1">
      <c r="A6313" s="55"/>
    </row>
    <row r="6314" spans="1:1">
      <c r="A6314" s="55"/>
    </row>
    <row r="6315" spans="1:1">
      <c r="A6315" s="55"/>
    </row>
    <row r="6316" spans="1:1">
      <c r="A6316" s="55"/>
    </row>
    <row r="6317" spans="1:1">
      <c r="A6317" s="55"/>
    </row>
    <row r="6318" spans="1:1">
      <c r="A6318" s="55"/>
    </row>
    <row r="6319" spans="1:1">
      <c r="A6319" s="55"/>
    </row>
    <row r="6320" spans="1:1">
      <c r="A6320" s="55"/>
    </row>
    <row r="6321" spans="1:1">
      <c r="A6321" s="55"/>
    </row>
    <row r="6322" spans="1:1">
      <c r="A6322" s="55"/>
    </row>
    <row r="6323" spans="1:1">
      <c r="A6323" s="55"/>
    </row>
    <row r="6324" spans="1:1">
      <c r="A6324" s="55"/>
    </row>
    <row r="6325" spans="1:1">
      <c r="A6325" s="55"/>
    </row>
    <row r="6326" spans="1:1">
      <c r="A6326" s="55"/>
    </row>
    <row r="6327" spans="1:1">
      <c r="A6327" s="55"/>
    </row>
    <row r="6328" spans="1:1">
      <c r="A6328" s="55"/>
    </row>
    <row r="6329" spans="1:1">
      <c r="A6329" s="55"/>
    </row>
    <row r="6330" spans="1:1">
      <c r="A6330" s="55"/>
    </row>
    <row r="6331" spans="1:1">
      <c r="A6331" s="55"/>
    </row>
    <row r="6332" spans="1:1">
      <c r="A6332" s="55"/>
    </row>
    <row r="6333" spans="1:1">
      <c r="A6333" s="55"/>
    </row>
    <row r="6334" spans="1:1">
      <c r="A6334" s="55"/>
    </row>
    <row r="6335" spans="1:1">
      <c r="A6335" s="55"/>
    </row>
    <row r="6336" spans="1:1">
      <c r="A6336" s="55"/>
    </row>
    <row r="6337" spans="1:1">
      <c r="A6337" s="55"/>
    </row>
    <row r="6338" spans="1:1">
      <c r="A6338" s="55"/>
    </row>
    <row r="6339" spans="1:1">
      <c r="A6339" s="55"/>
    </row>
    <row r="6340" spans="1:1">
      <c r="A6340" s="55"/>
    </row>
    <row r="6341" spans="1:1">
      <c r="A6341" s="55"/>
    </row>
    <row r="6342" spans="1:1">
      <c r="A6342" s="55"/>
    </row>
    <row r="6343" spans="1:1">
      <c r="A6343" s="55"/>
    </row>
    <row r="6344" spans="1:1">
      <c r="A6344" s="55"/>
    </row>
    <row r="6345" spans="1:1">
      <c r="A6345" s="55"/>
    </row>
    <row r="6346" spans="1:1">
      <c r="A6346" s="55"/>
    </row>
    <row r="6347" spans="1:1">
      <c r="A6347" s="55"/>
    </row>
    <row r="6348" spans="1:1">
      <c r="A6348" s="55"/>
    </row>
    <row r="6349" spans="1:1">
      <c r="A6349" s="55"/>
    </row>
    <row r="6350" spans="1:1">
      <c r="A6350" s="55"/>
    </row>
    <row r="6351" spans="1:1">
      <c r="A6351" s="55"/>
    </row>
    <row r="6352" spans="1:1">
      <c r="A6352" s="55"/>
    </row>
    <row r="6353" spans="1:1">
      <c r="A6353" s="55"/>
    </row>
    <row r="6354" spans="1:1">
      <c r="A6354" s="55"/>
    </row>
    <row r="6355" spans="1:1">
      <c r="A6355" s="55"/>
    </row>
    <row r="6356" spans="1:1">
      <c r="A6356" s="55"/>
    </row>
    <row r="6357" spans="1:1">
      <c r="A6357" s="55"/>
    </row>
    <row r="6358" spans="1:1">
      <c r="A6358" s="55"/>
    </row>
    <row r="6359" spans="1:1">
      <c r="A6359" s="55"/>
    </row>
    <row r="6360" spans="1:1">
      <c r="A6360" s="55"/>
    </row>
    <row r="6361" spans="1:1">
      <c r="A6361" s="55"/>
    </row>
    <row r="6362" spans="1:1">
      <c r="A6362" s="55"/>
    </row>
    <row r="6363" spans="1:1">
      <c r="A6363" s="55"/>
    </row>
    <row r="6364" spans="1:1">
      <c r="A6364" s="55"/>
    </row>
    <row r="6365" spans="1:1">
      <c r="A6365" s="55"/>
    </row>
    <row r="6366" spans="1:1">
      <c r="A6366" s="55"/>
    </row>
    <row r="6367" spans="1:1">
      <c r="A6367" s="55"/>
    </row>
    <row r="6368" spans="1:1">
      <c r="A6368" s="55"/>
    </row>
    <row r="6369" spans="1:1">
      <c r="A6369" s="55"/>
    </row>
    <row r="6370" spans="1:1">
      <c r="A6370" s="55"/>
    </row>
    <row r="6371" spans="1:1">
      <c r="A6371" s="55"/>
    </row>
    <row r="6372" spans="1:1">
      <c r="A6372" s="55"/>
    </row>
    <row r="6373" spans="1:1">
      <c r="A6373" s="55"/>
    </row>
    <row r="6374" spans="1:1">
      <c r="A6374" s="55"/>
    </row>
    <row r="6375" spans="1:1">
      <c r="A6375" s="55"/>
    </row>
    <row r="6376" spans="1:1">
      <c r="A6376" s="55"/>
    </row>
    <row r="6377" spans="1:1">
      <c r="A6377" s="55"/>
    </row>
    <row r="6378" spans="1:1">
      <c r="A6378" s="55"/>
    </row>
    <row r="6379" spans="1:1">
      <c r="A6379" s="55"/>
    </row>
    <row r="6380" spans="1:1">
      <c r="A6380" s="55"/>
    </row>
    <row r="6381" spans="1:1">
      <c r="A6381" s="55"/>
    </row>
    <row r="6382" spans="1:1">
      <c r="A6382" s="55"/>
    </row>
    <row r="6383" spans="1:1">
      <c r="A6383" s="55"/>
    </row>
    <row r="6384" spans="1:1">
      <c r="A6384" s="55"/>
    </row>
    <row r="6385" spans="1:1">
      <c r="A6385" s="55"/>
    </row>
    <row r="6386" spans="1:1">
      <c r="A6386" s="55"/>
    </row>
    <row r="6387" spans="1:1">
      <c r="A6387" s="55"/>
    </row>
    <row r="6388" spans="1:1">
      <c r="A6388" s="55"/>
    </row>
    <row r="6389" spans="1:1">
      <c r="A6389" s="55"/>
    </row>
    <row r="6390" spans="1:1">
      <c r="A6390" s="55"/>
    </row>
    <row r="6391" spans="1:1">
      <c r="A6391" s="55"/>
    </row>
    <row r="6392" spans="1:1">
      <c r="A6392" s="55"/>
    </row>
    <row r="6393" spans="1:1">
      <c r="A6393" s="55"/>
    </row>
    <row r="6394" spans="1:1">
      <c r="A6394" s="55"/>
    </row>
    <row r="6395" spans="1:1">
      <c r="A6395" s="55"/>
    </row>
    <row r="6396" spans="1:1">
      <c r="A6396" s="55"/>
    </row>
    <row r="6397" spans="1:1">
      <c r="A6397" s="55"/>
    </row>
    <row r="6398" spans="1:1">
      <c r="A6398" s="55"/>
    </row>
    <row r="6399" spans="1:1">
      <c r="A6399" s="55"/>
    </row>
    <row r="6400" spans="1:1">
      <c r="A6400" s="55"/>
    </row>
    <row r="6401" spans="1:1">
      <c r="A6401" s="55"/>
    </row>
    <row r="6402" spans="1:1">
      <c r="A6402" s="55"/>
    </row>
    <row r="6403" spans="1:1">
      <c r="A6403" s="55"/>
    </row>
    <row r="6404" spans="1:1">
      <c r="A6404" s="55"/>
    </row>
    <row r="6405" spans="1:1">
      <c r="A6405" s="55"/>
    </row>
    <row r="6406" spans="1:1">
      <c r="A6406" s="55"/>
    </row>
    <row r="6407" spans="1:1">
      <c r="A6407" s="55"/>
    </row>
    <row r="6408" spans="1:1">
      <c r="A6408" s="55"/>
    </row>
    <row r="6409" spans="1:1">
      <c r="A6409" s="55"/>
    </row>
    <row r="6410" spans="1:1">
      <c r="A6410" s="55"/>
    </row>
    <row r="6411" spans="1:1">
      <c r="A6411" s="55"/>
    </row>
    <row r="6412" spans="1:1">
      <c r="A6412" s="55"/>
    </row>
    <row r="6413" spans="1:1">
      <c r="A6413" s="55"/>
    </row>
    <row r="6414" spans="1:1">
      <c r="A6414" s="55"/>
    </row>
    <row r="6415" spans="1:1">
      <c r="A6415" s="55"/>
    </row>
    <row r="6416" spans="1:1">
      <c r="A6416" s="55"/>
    </row>
    <row r="6417" spans="1:1">
      <c r="A6417" s="55"/>
    </row>
    <row r="6418" spans="1:1">
      <c r="A6418" s="55"/>
    </row>
    <row r="6419" spans="1:1">
      <c r="A6419" s="55"/>
    </row>
    <row r="6420" spans="1:1">
      <c r="A6420" s="55"/>
    </row>
    <row r="6421" spans="1:1">
      <c r="A6421" s="55"/>
    </row>
    <row r="6422" spans="1:1">
      <c r="A6422" s="55"/>
    </row>
    <row r="6423" spans="1:1">
      <c r="A6423" s="55"/>
    </row>
    <row r="6424" spans="1:1">
      <c r="A6424" s="55"/>
    </row>
    <row r="6425" spans="1:1">
      <c r="A6425" s="55"/>
    </row>
    <row r="6426" spans="1:1">
      <c r="A6426" s="55"/>
    </row>
    <row r="6427" spans="1:1">
      <c r="A6427" s="55"/>
    </row>
    <row r="6428" spans="1:1">
      <c r="A6428" s="55"/>
    </row>
    <row r="6429" spans="1:1">
      <c r="A6429" s="55"/>
    </row>
    <row r="6430" spans="1:1">
      <c r="A6430" s="55"/>
    </row>
    <row r="6431" spans="1:1">
      <c r="A6431" s="55"/>
    </row>
    <row r="6432" spans="1:1">
      <c r="A6432" s="55"/>
    </row>
    <row r="6433" spans="1:1">
      <c r="A6433" s="55"/>
    </row>
    <row r="6434" spans="1:1">
      <c r="A6434" s="55"/>
    </row>
    <row r="6435" spans="1:1">
      <c r="A6435" s="55"/>
    </row>
    <row r="6436" spans="1:1">
      <c r="A6436" s="55"/>
    </row>
    <row r="6437" spans="1:1">
      <c r="A6437" s="55"/>
    </row>
    <row r="6438" spans="1:1">
      <c r="A6438" s="55"/>
    </row>
    <row r="6439" spans="1:1">
      <c r="A6439" s="55"/>
    </row>
    <row r="6440" spans="1:1">
      <c r="A6440" s="55"/>
    </row>
    <row r="6441" spans="1:1">
      <c r="A6441" s="55"/>
    </row>
    <row r="6442" spans="1:1">
      <c r="A6442" s="55"/>
    </row>
    <row r="6443" spans="1:1">
      <c r="A6443" s="55"/>
    </row>
    <row r="6444" spans="1:1">
      <c r="A6444" s="55"/>
    </row>
    <row r="6445" spans="1:1">
      <c r="A6445" s="55"/>
    </row>
    <row r="6446" spans="1:1">
      <c r="A6446" s="55"/>
    </row>
    <row r="6447" spans="1:1">
      <c r="A6447" s="55"/>
    </row>
    <row r="6448" spans="1:1">
      <c r="A6448" s="55"/>
    </row>
    <row r="6449" spans="1:1">
      <c r="A6449" s="55"/>
    </row>
    <row r="6450" spans="1:1">
      <c r="A6450" s="55"/>
    </row>
    <row r="6451" spans="1:1">
      <c r="A6451" s="55"/>
    </row>
    <row r="6452" spans="1:1">
      <c r="A6452" s="55"/>
    </row>
    <row r="6453" spans="1:1">
      <c r="A6453" s="55"/>
    </row>
    <row r="6454" spans="1:1">
      <c r="A6454" s="55"/>
    </row>
    <row r="6455" spans="1:1">
      <c r="A6455" s="55"/>
    </row>
    <row r="6456" spans="1:1">
      <c r="A6456" s="55"/>
    </row>
    <row r="6457" spans="1:1">
      <c r="A6457" s="55"/>
    </row>
    <row r="6458" spans="1:1">
      <c r="A6458" s="55"/>
    </row>
    <row r="6459" spans="1:1">
      <c r="A6459" s="55"/>
    </row>
    <row r="6460" spans="1:1">
      <c r="A6460" s="55"/>
    </row>
    <row r="6461" spans="1:1">
      <c r="A6461" s="55"/>
    </row>
    <row r="6462" spans="1:1">
      <c r="A6462" s="55"/>
    </row>
    <row r="6463" spans="1:1">
      <c r="A6463" s="55"/>
    </row>
    <row r="6464" spans="1:1">
      <c r="A6464" s="55"/>
    </row>
    <row r="6465" spans="1:1">
      <c r="A6465" s="55"/>
    </row>
    <row r="6466" spans="1:1">
      <c r="A6466" s="55"/>
    </row>
    <row r="6467" spans="1:1">
      <c r="A6467" s="55"/>
    </row>
    <row r="6468" spans="1:1">
      <c r="A6468" s="55"/>
    </row>
    <row r="6469" spans="1:1">
      <c r="A6469" s="55"/>
    </row>
    <row r="6470" spans="1:1">
      <c r="A6470" s="55"/>
    </row>
    <row r="6471" spans="1:1">
      <c r="A6471" s="55"/>
    </row>
    <row r="6472" spans="1:1">
      <c r="A6472" s="55"/>
    </row>
    <row r="6473" spans="1:1">
      <c r="A6473" s="55"/>
    </row>
    <row r="6474" spans="1:1">
      <c r="A6474" s="55"/>
    </row>
    <row r="6475" spans="1:1">
      <c r="A6475" s="55"/>
    </row>
    <row r="6476" spans="1:1">
      <c r="A6476" s="55"/>
    </row>
    <row r="6477" spans="1:1">
      <c r="A6477" s="55"/>
    </row>
    <row r="6478" spans="1:1">
      <c r="A6478" s="55"/>
    </row>
    <row r="6479" spans="1:1">
      <c r="A6479" s="55"/>
    </row>
    <row r="6480" spans="1:1">
      <c r="A6480" s="55"/>
    </row>
    <row r="6481" spans="1:1">
      <c r="A6481" s="55"/>
    </row>
    <row r="6482" spans="1:1">
      <c r="A6482" s="55"/>
    </row>
    <row r="6483" spans="1:1">
      <c r="A6483" s="55"/>
    </row>
    <row r="6484" spans="1:1">
      <c r="A6484" s="55"/>
    </row>
    <row r="6485" spans="1:1">
      <c r="A6485" s="55"/>
    </row>
    <row r="6486" spans="1:1">
      <c r="A6486" s="55"/>
    </row>
    <row r="6487" spans="1:1">
      <c r="A6487" s="55"/>
    </row>
    <row r="6488" spans="1:1">
      <c r="A6488" s="55"/>
    </row>
    <row r="6489" spans="1:1">
      <c r="A6489" s="55"/>
    </row>
    <row r="6490" spans="1:1">
      <c r="A6490" s="55"/>
    </row>
    <row r="6491" spans="1:1">
      <c r="A6491" s="55"/>
    </row>
    <row r="6492" spans="1:1">
      <c r="A6492" s="55"/>
    </row>
    <row r="6493" spans="1:1">
      <c r="A6493" s="55"/>
    </row>
    <row r="6494" spans="1:1">
      <c r="A6494" s="55"/>
    </row>
    <row r="6495" spans="1:1">
      <c r="A6495" s="55"/>
    </row>
    <row r="6496" spans="1:1">
      <c r="A6496" s="55"/>
    </row>
    <row r="6497" spans="1:1">
      <c r="A6497" s="55"/>
    </row>
    <row r="6498" spans="1:1">
      <c r="A6498" s="55"/>
    </row>
    <row r="6499" spans="1:1">
      <c r="A6499" s="55"/>
    </row>
    <row r="6500" spans="1:1">
      <c r="A6500" s="55"/>
    </row>
    <row r="6501" spans="1:1">
      <c r="A6501" s="55"/>
    </row>
    <row r="6502" spans="1:1">
      <c r="A6502" s="55"/>
    </row>
    <row r="6503" spans="1:1">
      <c r="A6503" s="55"/>
    </row>
    <row r="6504" spans="1:1">
      <c r="A6504" s="55"/>
    </row>
    <row r="6505" spans="1:1">
      <c r="A6505" s="55"/>
    </row>
    <row r="6506" spans="1:1">
      <c r="A6506" s="55"/>
    </row>
    <row r="6507" spans="1:1">
      <c r="A6507" s="55"/>
    </row>
    <row r="6508" spans="1:1">
      <c r="A6508" s="55"/>
    </row>
    <row r="6509" spans="1:1">
      <c r="A6509" s="55"/>
    </row>
    <row r="6510" spans="1:1">
      <c r="A6510" s="55"/>
    </row>
    <row r="6511" spans="1:1">
      <c r="A6511" s="55"/>
    </row>
    <row r="6512" spans="1:1">
      <c r="A6512" s="55"/>
    </row>
    <row r="6513" spans="1:1">
      <c r="A6513" s="55"/>
    </row>
    <row r="6514" spans="1:1">
      <c r="A6514" s="55"/>
    </row>
    <row r="6515" spans="1:1">
      <c r="A6515" s="55"/>
    </row>
    <row r="6516" spans="1:1">
      <c r="A6516" s="55"/>
    </row>
    <row r="6517" spans="1:1">
      <c r="A6517" s="55"/>
    </row>
    <row r="6518" spans="1:1">
      <c r="A6518" s="55"/>
    </row>
    <row r="6519" spans="1:1">
      <c r="A6519" s="55"/>
    </row>
    <row r="6520" spans="1:1">
      <c r="A6520" s="55"/>
    </row>
    <row r="6521" spans="1:1">
      <c r="A6521" s="55"/>
    </row>
    <row r="6522" spans="1:1">
      <c r="A6522" s="55"/>
    </row>
    <row r="6523" spans="1:1">
      <c r="A6523" s="55"/>
    </row>
    <row r="6524" spans="1:1">
      <c r="A6524" s="55"/>
    </row>
    <row r="6525" spans="1:1">
      <c r="A6525" s="55"/>
    </row>
    <row r="6526" spans="1:1">
      <c r="A6526" s="55"/>
    </row>
    <row r="6527" spans="1:1">
      <c r="A6527" s="55"/>
    </row>
    <row r="6528" spans="1:1">
      <c r="A6528" s="55"/>
    </row>
    <row r="6529" spans="1:1">
      <c r="A6529" s="55"/>
    </row>
    <row r="6530" spans="1:1">
      <c r="A6530" s="55"/>
    </row>
    <row r="6531" spans="1:1">
      <c r="A6531" s="55"/>
    </row>
    <row r="6532" spans="1:1">
      <c r="A6532" s="55"/>
    </row>
    <row r="6533" spans="1:1">
      <c r="A6533" s="55"/>
    </row>
    <row r="6534" spans="1:1">
      <c r="A6534" s="55"/>
    </row>
    <row r="6535" spans="1:1">
      <c r="A6535" s="55"/>
    </row>
    <row r="6536" spans="1:1">
      <c r="A6536" s="55"/>
    </row>
    <row r="6537" spans="1:1">
      <c r="A6537" s="55"/>
    </row>
    <row r="6538" spans="1:1">
      <c r="A6538" s="55"/>
    </row>
    <row r="6539" spans="1:1">
      <c r="A6539" s="55"/>
    </row>
    <row r="6540" spans="1:1">
      <c r="A6540" s="55"/>
    </row>
    <row r="6541" spans="1:1">
      <c r="A6541" s="55"/>
    </row>
    <row r="6542" spans="1:1">
      <c r="A6542" s="55"/>
    </row>
    <row r="6543" spans="1:1">
      <c r="A6543" s="55"/>
    </row>
    <row r="6544" spans="1:1">
      <c r="A6544" s="55"/>
    </row>
    <row r="6545" spans="1:1">
      <c r="A6545" s="55"/>
    </row>
    <row r="6546" spans="1:1">
      <c r="A6546" s="55"/>
    </row>
    <row r="6547" spans="1:1">
      <c r="A6547" s="55"/>
    </row>
    <row r="6548" spans="1:1">
      <c r="A6548" s="55"/>
    </row>
    <row r="6549" spans="1:1">
      <c r="A6549" s="55"/>
    </row>
    <row r="6550" spans="1:1">
      <c r="A6550" s="55"/>
    </row>
    <row r="6551" spans="1:1">
      <c r="A6551" s="55"/>
    </row>
    <row r="6552" spans="1:1">
      <c r="A6552" s="55"/>
    </row>
    <row r="6553" spans="1:1">
      <c r="A6553" s="55"/>
    </row>
    <row r="6554" spans="1:1">
      <c r="A6554" s="55"/>
    </row>
    <row r="6555" spans="1:1">
      <c r="A6555" s="55"/>
    </row>
    <row r="6556" spans="1:1">
      <c r="A6556" s="55"/>
    </row>
    <row r="6557" spans="1:1">
      <c r="A6557" s="55"/>
    </row>
    <row r="6558" spans="1:1">
      <c r="A6558" s="55"/>
    </row>
    <row r="6559" spans="1:1">
      <c r="A6559" s="55"/>
    </row>
    <row r="6560" spans="1:1">
      <c r="A6560" s="55"/>
    </row>
    <row r="6561" spans="1:1">
      <c r="A6561" s="55"/>
    </row>
    <row r="6562" spans="1:1">
      <c r="A6562" s="55"/>
    </row>
    <row r="6563" spans="1:1">
      <c r="A6563" s="55"/>
    </row>
    <row r="6564" spans="1:1">
      <c r="A6564" s="55"/>
    </row>
    <row r="6565" spans="1:1">
      <c r="A6565" s="55"/>
    </row>
    <row r="6566" spans="1:1">
      <c r="A6566" s="55"/>
    </row>
    <row r="6567" spans="1:1">
      <c r="A6567" s="55"/>
    </row>
    <row r="6568" spans="1:1">
      <c r="A6568" s="55"/>
    </row>
    <row r="6569" spans="1:1">
      <c r="A6569" s="55"/>
    </row>
    <row r="6570" spans="1:1">
      <c r="A6570" s="55"/>
    </row>
    <row r="6571" spans="1:1">
      <c r="A6571" s="55"/>
    </row>
    <row r="6572" spans="1:1">
      <c r="A6572" s="55"/>
    </row>
    <row r="6573" spans="1:1">
      <c r="A6573" s="55"/>
    </row>
    <row r="6574" spans="1:1">
      <c r="A6574" s="55"/>
    </row>
    <row r="6575" spans="1:1">
      <c r="A6575" s="55"/>
    </row>
    <row r="6576" spans="1:1">
      <c r="A6576" s="55"/>
    </row>
    <row r="6577" spans="1:1">
      <c r="A6577" s="55"/>
    </row>
    <row r="6578" spans="1:1">
      <c r="A6578" s="55"/>
    </row>
    <row r="6579" spans="1:1">
      <c r="A6579" s="55"/>
    </row>
    <row r="6580" spans="1:1">
      <c r="A6580" s="55"/>
    </row>
    <row r="6581" spans="1:1">
      <c r="A6581" s="55"/>
    </row>
    <row r="6582" spans="1:1">
      <c r="A6582" s="55"/>
    </row>
    <row r="6583" spans="1:1">
      <c r="A6583" s="55"/>
    </row>
    <row r="6584" spans="1:1">
      <c r="A6584" s="55"/>
    </row>
    <row r="6585" spans="1:1">
      <c r="A6585" s="55"/>
    </row>
    <row r="6586" spans="1:1">
      <c r="A6586" s="55"/>
    </row>
    <row r="6587" spans="1:1">
      <c r="A6587" s="55"/>
    </row>
    <row r="6588" spans="1:1">
      <c r="A6588" s="55"/>
    </row>
    <row r="6589" spans="1:1">
      <c r="A6589" s="55"/>
    </row>
    <row r="6590" spans="1:1">
      <c r="A6590" s="55"/>
    </row>
    <row r="6591" spans="1:1">
      <c r="A6591" s="55"/>
    </row>
    <row r="6592" spans="1:1">
      <c r="A6592" s="55"/>
    </row>
    <row r="6593" spans="1:1">
      <c r="A6593" s="55"/>
    </row>
    <row r="6594" spans="1:1">
      <c r="A6594" s="55"/>
    </row>
    <row r="6595" spans="1:1">
      <c r="A6595" s="55"/>
    </row>
    <row r="6596" spans="1:1">
      <c r="A6596" s="55"/>
    </row>
    <row r="6597" spans="1:1">
      <c r="A6597" s="55"/>
    </row>
    <row r="6598" spans="1:1">
      <c r="A6598" s="55"/>
    </row>
    <row r="6599" spans="1:1">
      <c r="A6599" s="55"/>
    </row>
    <row r="6600" spans="1:1">
      <c r="A6600" s="55"/>
    </row>
    <row r="6601" spans="1:1">
      <c r="A6601" s="55"/>
    </row>
    <row r="6602" spans="1:1">
      <c r="A6602" s="55"/>
    </row>
    <row r="6603" spans="1:1">
      <c r="A6603" s="55"/>
    </row>
    <row r="6604" spans="1:1">
      <c r="A6604" s="55"/>
    </row>
    <row r="6605" spans="1:1">
      <c r="A6605" s="55"/>
    </row>
    <row r="6606" spans="1:1">
      <c r="A6606" s="55"/>
    </row>
    <row r="6607" spans="1:1">
      <c r="A6607" s="55"/>
    </row>
    <row r="6608" spans="1:1">
      <c r="A6608" s="55"/>
    </row>
    <row r="6609" spans="1:1">
      <c r="A6609" s="55"/>
    </row>
    <row r="6610" spans="1:1">
      <c r="A6610" s="55"/>
    </row>
    <row r="6611" spans="1:1">
      <c r="A6611" s="55"/>
    </row>
    <row r="6612" spans="1:1">
      <c r="A6612" s="55"/>
    </row>
    <row r="6613" spans="1:1">
      <c r="A6613" s="55"/>
    </row>
    <row r="6614" spans="1:1">
      <c r="A6614" s="55"/>
    </row>
    <row r="6615" spans="1:1">
      <c r="A6615" s="55"/>
    </row>
    <row r="6616" spans="1:1">
      <c r="A6616" s="55"/>
    </row>
    <row r="6617" spans="1:1">
      <c r="A6617" s="55"/>
    </row>
    <row r="6618" spans="1:1">
      <c r="A6618" s="55"/>
    </row>
    <row r="6619" spans="1:1">
      <c r="A6619" s="55"/>
    </row>
    <row r="6620" spans="1:1">
      <c r="A6620" s="55"/>
    </row>
    <row r="6621" spans="1:1">
      <c r="A6621" s="55"/>
    </row>
    <row r="6622" spans="1:1">
      <c r="A6622" s="55"/>
    </row>
    <row r="6623" spans="1:1">
      <c r="A6623" s="55"/>
    </row>
    <row r="6624" spans="1:1">
      <c r="A6624" s="55"/>
    </row>
    <row r="6625" spans="1:1">
      <c r="A6625" s="55"/>
    </row>
    <row r="6626" spans="1:1">
      <c r="A6626" s="55"/>
    </row>
    <row r="6627" spans="1:1">
      <c r="A6627" s="55"/>
    </row>
    <row r="6628" spans="1:1">
      <c r="A6628" s="55"/>
    </row>
    <row r="6629" spans="1:1">
      <c r="A6629" s="55"/>
    </row>
    <row r="6630" spans="1:1">
      <c r="A6630" s="55"/>
    </row>
    <row r="6631" spans="1:1">
      <c r="A6631" s="55"/>
    </row>
    <row r="6632" spans="1:1">
      <c r="A6632" s="55"/>
    </row>
    <row r="6633" spans="1:1">
      <c r="A6633" s="55"/>
    </row>
    <row r="6634" spans="1:1">
      <c r="A6634" s="55"/>
    </row>
    <row r="6635" spans="1:1">
      <c r="A6635" s="55"/>
    </row>
    <row r="6636" spans="1:1">
      <c r="A6636" s="55"/>
    </row>
    <row r="6637" spans="1:1">
      <c r="A6637" s="55"/>
    </row>
    <row r="6638" spans="1:1">
      <c r="A6638" s="55"/>
    </row>
    <row r="6639" spans="1:1">
      <c r="A6639" s="55"/>
    </row>
    <row r="6640" spans="1:1">
      <c r="A6640" s="55"/>
    </row>
    <row r="6641" spans="1:1">
      <c r="A6641" s="55"/>
    </row>
    <row r="6642" spans="1:1">
      <c r="A6642" s="55"/>
    </row>
    <row r="6643" spans="1:1">
      <c r="A6643" s="55"/>
    </row>
    <row r="6644" spans="1:1">
      <c r="A6644" s="55"/>
    </row>
    <row r="6645" spans="1:1">
      <c r="A6645" s="55"/>
    </row>
    <row r="6646" spans="1:1">
      <c r="A6646" s="55"/>
    </row>
    <row r="6647" spans="1:1">
      <c r="A6647" s="55"/>
    </row>
    <row r="6648" spans="1:1">
      <c r="A6648" s="55"/>
    </row>
    <row r="6649" spans="1:1">
      <c r="A6649" s="55"/>
    </row>
    <row r="6650" spans="1:1">
      <c r="A6650" s="55"/>
    </row>
    <row r="6651" spans="1:1">
      <c r="A6651" s="55"/>
    </row>
    <row r="6652" spans="1:1">
      <c r="A6652" s="55"/>
    </row>
    <row r="6653" spans="1:1">
      <c r="A6653" s="55"/>
    </row>
    <row r="6654" spans="1:1">
      <c r="A6654" s="55"/>
    </row>
    <row r="6655" spans="1:1">
      <c r="A6655" s="55"/>
    </row>
    <row r="6656" spans="1:1">
      <c r="A6656" s="55"/>
    </row>
    <row r="6657" spans="1:1">
      <c r="A6657" s="55"/>
    </row>
    <row r="6658" spans="1:1">
      <c r="A6658" s="55"/>
    </row>
    <row r="6659" spans="1:1">
      <c r="A6659" s="55"/>
    </row>
    <row r="6660" spans="1:1">
      <c r="A6660" s="55"/>
    </row>
    <row r="6661" spans="1:1">
      <c r="A6661" s="55"/>
    </row>
    <row r="6662" spans="1:1">
      <c r="A6662" s="55"/>
    </row>
    <row r="6663" spans="1:1">
      <c r="A6663" s="55"/>
    </row>
    <row r="6664" spans="1:1">
      <c r="A6664" s="55"/>
    </row>
    <row r="6665" spans="1:1">
      <c r="A6665" s="55"/>
    </row>
    <row r="6666" spans="1:1">
      <c r="A6666" s="55"/>
    </row>
    <row r="6667" spans="1:1">
      <c r="A6667" s="55"/>
    </row>
    <row r="6668" spans="1:1">
      <c r="A6668" s="55"/>
    </row>
    <row r="6669" spans="1:1">
      <c r="A6669" s="55"/>
    </row>
    <row r="6670" spans="1:1">
      <c r="A6670" s="55"/>
    </row>
    <row r="6671" spans="1:1">
      <c r="A6671" s="55"/>
    </row>
    <row r="6672" spans="1:1">
      <c r="A6672" s="55"/>
    </row>
    <row r="6673" spans="1:1">
      <c r="A6673" s="55"/>
    </row>
    <row r="6674" spans="1:1">
      <c r="A6674" s="55"/>
    </row>
    <row r="6675" spans="1:1">
      <c r="A6675" s="55"/>
    </row>
    <row r="6676" spans="1:1">
      <c r="A6676" s="55"/>
    </row>
    <row r="6677" spans="1:1">
      <c r="A6677" s="55"/>
    </row>
    <row r="6678" spans="1:1">
      <c r="A6678" s="55"/>
    </row>
    <row r="6679" spans="1:1">
      <c r="A6679" s="55"/>
    </row>
    <row r="6680" spans="1:1">
      <c r="A6680" s="55"/>
    </row>
    <row r="6681" spans="1:1">
      <c r="A6681" s="55"/>
    </row>
    <row r="6682" spans="1:1">
      <c r="A6682" s="55"/>
    </row>
    <row r="6683" spans="1:1">
      <c r="A6683" s="55"/>
    </row>
    <row r="6684" spans="1:1">
      <c r="A6684" s="55"/>
    </row>
    <row r="6685" spans="1:1">
      <c r="A6685" s="55"/>
    </row>
    <row r="6686" spans="1:1">
      <c r="A6686" s="55"/>
    </row>
    <row r="6687" spans="1:1">
      <c r="A6687" s="55"/>
    </row>
    <row r="6688" spans="1:1">
      <c r="A6688" s="55"/>
    </row>
    <row r="6689" spans="1:1">
      <c r="A6689" s="55"/>
    </row>
    <row r="6690" spans="1:1">
      <c r="A6690" s="55"/>
    </row>
    <row r="6691" spans="1:1">
      <c r="A6691" s="55"/>
    </row>
    <row r="6692" spans="1:1">
      <c r="A6692" s="55"/>
    </row>
    <row r="6693" spans="1:1">
      <c r="A6693" s="55"/>
    </row>
    <row r="6694" spans="1:1">
      <c r="A6694" s="55"/>
    </row>
    <row r="6695" spans="1:1">
      <c r="A6695" s="55"/>
    </row>
    <row r="6696" spans="1:1">
      <c r="A6696" s="55"/>
    </row>
    <row r="6697" spans="1:1">
      <c r="A6697" s="55"/>
    </row>
    <row r="6698" spans="1:1">
      <c r="A6698" s="55"/>
    </row>
    <row r="6699" spans="1:1">
      <c r="A6699" s="55"/>
    </row>
    <row r="6700" spans="1:1">
      <c r="A6700" s="55"/>
    </row>
    <row r="6701" spans="1:1">
      <c r="A6701" s="55"/>
    </row>
    <row r="6702" spans="1:1">
      <c r="A6702" s="55"/>
    </row>
    <row r="6703" spans="1:1">
      <c r="A6703" s="55"/>
    </row>
    <row r="6704" spans="1:1">
      <c r="A6704" s="55"/>
    </row>
    <row r="6705" spans="1:1">
      <c r="A6705" s="55"/>
    </row>
    <row r="6706" spans="1:1">
      <c r="A6706" s="55"/>
    </row>
    <row r="6707" spans="1:1">
      <c r="A6707" s="55"/>
    </row>
    <row r="6708" spans="1:1">
      <c r="A6708" s="55"/>
    </row>
    <row r="6709" spans="1:1">
      <c r="A6709" s="55"/>
    </row>
    <row r="6710" spans="1:1">
      <c r="A6710" s="55"/>
    </row>
    <row r="6711" spans="1:1">
      <c r="A6711" s="55"/>
    </row>
    <row r="6712" spans="1:1">
      <c r="A6712" s="55"/>
    </row>
    <row r="6713" spans="1:1">
      <c r="A6713" s="55"/>
    </row>
    <row r="6714" spans="1:1">
      <c r="A6714" s="55"/>
    </row>
    <row r="6715" spans="1:1">
      <c r="A6715" s="55"/>
    </row>
    <row r="6716" spans="1:1">
      <c r="A6716" s="55"/>
    </row>
    <row r="6717" spans="1:1">
      <c r="A6717" s="55"/>
    </row>
    <row r="6718" spans="1:1">
      <c r="A6718" s="55"/>
    </row>
    <row r="6719" spans="1:1">
      <c r="A6719" s="55"/>
    </row>
    <row r="6720" spans="1:1">
      <c r="A6720" s="55"/>
    </row>
    <row r="6721" spans="1:1">
      <c r="A6721" s="55"/>
    </row>
    <row r="6722" spans="1:1">
      <c r="A6722" s="55"/>
    </row>
    <row r="6723" spans="1:1">
      <c r="A6723" s="55"/>
    </row>
    <row r="6724" spans="1:1">
      <c r="A6724" s="55"/>
    </row>
    <row r="6725" spans="1:1">
      <c r="A6725" s="55"/>
    </row>
    <row r="6726" spans="1:1">
      <c r="A6726" s="55"/>
    </row>
    <row r="6727" spans="1:1">
      <c r="A6727" s="55"/>
    </row>
    <row r="6728" spans="1:1">
      <c r="A6728" s="55"/>
    </row>
    <row r="6729" spans="1:1">
      <c r="A6729" s="55"/>
    </row>
    <row r="6730" spans="1:1">
      <c r="A6730" s="55"/>
    </row>
    <row r="6731" spans="1:1">
      <c r="A6731" s="55"/>
    </row>
    <row r="6732" spans="1:1">
      <c r="A6732" s="55"/>
    </row>
    <row r="6733" spans="1:1">
      <c r="A6733" s="55"/>
    </row>
    <row r="6734" spans="1:1">
      <c r="A6734" s="55"/>
    </row>
    <row r="6735" spans="1:1">
      <c r="A6735" s="55"/>
    </row>
    <row r="6736" spans="1:1">
      <c r="A6736" s="55"/>
    </row>
    <row r="6737" spans="1:1">
      <c r="A6737" s="55"/>
    </row>
    <row r="6738" spans="1:1">
      <c r="A6738" s="55"/>
    </row>
    <row r="6739" spans="1:1">
      <c r="A6739" s="55"/>
    </row>
    <row r="6740" spans="1:1">
      <c r="A6740" s="55"/>
    </row>
    <row r="6741" spans="1:1">
      <c r="A6741" s="55"/>
    </row>
    <row r="6742" spans="1:1">
      <c r="A6742" s="55"/>
    </row>
    <row r="6743" spans="1:1">
      <c r="A6743" s="55"/>
    </row>
    <row r="6744" spans="1:1">
      <c r="A6744" s="55"/>
    </row>
    <row r="6745" spans="1:1">
      <c r="A6745" s="55"/>
    </row>
    <row r="6746" spans="1:1">
      <c r="A6746" s="55"/>
    </row>
    <row r="6747" spans="1:1">
      <c r="A6747" s="55"/>
    </row>
    <row r="6748" spans="1:1">
      <c r="A6748" s="55"/>
    </row>
    <row r="6749" spans="1:1">
      <c r="A6749" s="55"/>
    </row>
    <row r="6750" spans="1:1">
      <c r="A6750" s="55"/>
    </row>
    <row r="6751" spans="1:1">
      <c r="A6751" s="55"/>
    </row>
    <row r="6752" spans="1:1">
      <c r="A6752" s="55"/>
    </row>
    <row r="6753" spans="1:1">
      <c r="A6753" s="55"/>
    </row>
    <row r="6754" spans="1:1">
      <c r="A6754" s="55"/>
    </row>
    <row r="6755" spans="1:1">
      <c r="A6755" s="55"/>
    </row>
    <row r="6756" spans="1:1">
      <c r="A6756" s="55"/>
    </row>
    <row r="6757" spans="1:1">
      <c r="A6757" s="55"/>
    </row>
    <row r="6758" spans="1:1">
      <c r="A6758" s="55"/>
    </row>
    <row r="6759" spans="1:1">
      <c r="A6759" s="55"/>
    </row>
    <row r="6760" spans="1:1">
      <c r="A6760" s="55"/>
    </row>
    <row r="6761" spans="1:1">
      <c r="A6761" s="55"/>
    </row>
    <row r="6762" spans="1:1">
      <c r="A6762" s="55"/>
    </row>
    <row r="6763" spans="1:1">
      <c r="A6763" s="55"/>
    </row>
    <row r="6764" spans="1:1">
      <c r="A6764" s="55"/>
    </row>
    <row r="6765" spans="1:1">
      <c r="A6765" s="55"/>
    </row>
    <row r="6766" spans="1:1">
      <c r="A6766" s="55"/>
    </row>
    <row r="6767" spans="1:1">
      <c r="A6767" s="55"/>
    </row>
    <row r="6768" spans="1:1">
      <c r="A6768" s="55"/>
    </row>
    <row r="6769" spans="1:1">
      <c r="A6769" s="55"/>
    </row>
    <row r="6770" spans="1:1">
      <c r="A6770" s="55"/>
    </row>
    <row r="6771" spans="1:1">
      <c r="A6771" s="55"/>
    </row>
    <row r="6772" spans="1:1">
      <c r="A6772" s="55"/>
    </row>
    <row r="7108" spans="1:1" ht="30">
      <c r="A7108" s="603"/>
    </row>
    <row r="10571" spans="1:1" ht="30">
      <c r="A10571" s="604"/>
    </row>
    <row r="10572" spans="1:1" ht="30">
      <c r="A10572" s="604"/>
    </row>
    <row r="10573" spans="1:1" ht="30">
      <c r="A10573" s="604"/>
    </row>
    <row r="10574" spans="1:1" ht="30">
      <c r="A10574" s="604"/>
    </row>
    <row r="10575" spans="1:1" ht="30">
      <c r="A10575" s="604"/>
    </row>
    <row r="10576" spans="1:1" ht="30">
      <c r="A10576" s="604"/>
    </row>
    <row r="10577" spans="1:1" ht="30">
      <c r="A10577" s="604"/>
    </row>
    <row r="10578" spans="1:1" ht="30">
      <c r="A10578" s="604"/>
    </row>
    <row r="10579" spans="1:1" ht="30">
      <c r="A10579" s="604"/>
    </row>
    <row r="10580" spans="1:1" ht="30">
      <c r="A10580" s="604"/>
    </row>
    <row r="10581" spans="1:1" ht="30">
      <c r="A10581" s="604"/>
    </row>
    <row r="10582" spans="1:1" ht="30">
      <c r="A10582" s="604"/>
    </row>
    <row r="10583" spans="1:1" ht="30">
      <c r="A10583" s="604"/>
    </row>
    <row r="10584" spans="1:1" ht="30">
      <c r="A10584" s="604"/>
    </row>
    <row r="10585" spans="1:1" ht="30">
      <c r="A10585" s="604"/>
    </row>
    <row r="10586" spans="1:1" ht="30">
      <c r="A10586" s="604"/>
    </row>
    <row r="10587" spans="1:1" ht="30">
      <c r="A10587" s="604"/>
    </row>
    <row r="10588" spans="1:1" ht="30">
      <c r="A10588" s="604"/>
    </row>
    <row r="10589" spans="1:1" ht="30">
      <c r="A10589" s="604"/>
    </row>
    <row r="10590" spans="1:1" ht="30">
      <c r="A10590" s="604"/>
    </row>
    <row r="10591" spans="1:1" ht="30">
      <c r="A10591" s="604"/>
    </row>
    <row r="10592" spans="1:1" ht="30">
      <c r="A10592" s="604"/>
    </row>
    <row r="10593" spans="1:1" ht="30">
      <c r="A10593" s="604"/>
    </row>
    <row r="10594" spans="1:1" ht="30">
      <c r="A10594" s="604"/>
    </row>
    <row r="10595" spans="1:1" ht="30">
      <c r="A10595" s="604"/>
    </row>
    <row r="10596" spans="1:1" ht="30">
      <c r="A10596" s="604"/>
    </row>
    <row r="10597" spans="1:1" ht="30">
      <c r="A10597" s="604"/>
    </row>
    <row r="10598" spans="1:1" ht="30">
      <c r="A10598" s="604"/>
    </row>
    <row r="10599" spans="1:1" ht="30">
      <c r="A10599" s="604"/>
    </row>
    <row r="10600" spans="1:1" ht="30">
      <c r="A10600" s="604"/>
    </row>
    <row r="10601" spans="1:1" ht="30">
      <c r="A10601" s="604"/>
    </row>
    <row r="10602" spans="1:1" ht="30">
      <c r="A10602" s="604"/>
    </row>
    <row r="10603" spans="1:1" ht="30">
      <c r="A10603" s="604"/>
    </row>
    <row r="10604" spans="1:1" ht="30">
      <c r="A10604" s="604"/>
    </row>
    <row r="10605" spans="1:1" ht="30">
      <c r="A10605" s="604"/>
    </row>
    <row r="10606" spans="1:1" ht="30">
      <c r="A10606" s="604"/>
    </row>
    <row r="10607" spans="1:1" ht="30">
      <c r="A10607" s="604"/>
    </row>
    <row r="10608" spans="1:1" ht="30">
      <c r="A10608" s="604"/>
    </row>
    <row r="10609" spans="1:1" ht="30">
      <c r="A10609" s="604"/>
    </row>
    <row r="10610" spans="1:1" ht="30">
      <c r="A10610" s="604"/>
    </row>
    <row r="10611" spans="1:1" ht="30">
      <c r="A10611" s="604"/>
    </row>
    <row r="10612" spans="1:1" ht="30">
      <c r="A10612" s="604"/>
    </row>
    <row r="10613" spans="1:1" ht="30">
      <c r="A10613" s="604"/>
    </row>
    <row r="10614" spans="1:1" ht="30">
      <c r="A10614" s="604"/>
    </row>
    <row r="10615" spans="1:1" ht="30">
      <c r="A10615" s="604"/>
    </row>
    <row r="10616" spans="1:1" ht="30">
      <c r="A10616" s="604"/>
    </row>
    <row r="10617" spans="1:1" ht="30">
      <c r="A10617" s="604"/>
    </row>
    <row r="10618" spans="1:1" ht="30">
      <c r="A10618" s="604"/>
    </row>
    <row r="10619" spans="1:1" ht="30">
      <c r="A10619" s="604"/>
    </row>
    <row r="10620" spans="1:1" ht="30">
      <c r="A10620" s="604"/>
    </row>
    <row r="10621" spans="1:1" ht="30">
      <c r="A10621" s="604"/>
    </row>
    <row r="10622" spans="1:1" ht="30">
      <c r="A10622" s="604"/>
    </row>
    <row r="10623" spans="1:1" ht="30">
      <c r="A10623" s="604"/>
    </row>
    <row r="10624" spans="1:1" ht="30">
      <c r="A10624" s="604"/>
    </row>
    <row r="10625" spans="1:1" ht="30">
      <c r="A10625" s="604"/>
    </row>
    <row r="10626" spans="1:1" ht="30">
      <c r="A10626" s="604"/>
    </row>
    <row r="10627" spans="1:1" ht="30">
      <c r="A10627" s="604"/>
    </row>
    <row r="10628" spans="1:1" ht="30">
      <c r="A10628" s="604"/>
    </row>
    <row r="10629" spans="1:1" ht="30">
      <c r="A10629" s="604"/>
    </row>
    <row r="10630" spans="1:1" ht="30">
      <c r="A10630" s="604"/>
    </row>
    <row r="10631" spans="1:1" ht="30">
      <c r="A10631" s="604"/>
    </row>
    <row r="10632" spans="1:1" ht="30">
      <c r="A10632" s="604"/>
    </row>
    <row r="10633" spans="1:1" ht="30">
      <c r="A10633" s="604"/>
    </row>
    <row r="10634" spans="1:1" ht="30">
      <c r="A10634" s="604"/>
    </row>
    <row r="10635" spans="1:1" ht="30">
      <c r="A10635" s="604"/>
    </row>
    <row r="10636" spans="1:1" ht="30">
      <c r="A10636" s="604"/>
    </row>
    <row r="10637" spans="1:1" ht="30">
      <c r="A10637" s="604"/>
    </row>
    <row r="10638" spans="1:1" ht="30">
      <c r="A10638" s="604"/>
    </row>
    <row r="10639" spans="1:1" ht="30">
      <c r="A10639" s="604"/>
    </row>
    <row r="10640" spans="1:1" ht="30">
      <c r="A10640" s="604"/>
    </row>
    <row r="10641" spans="1:1" ht="30">
      <c r="A10641" s="604"/>
    </row>
    <row r="10642" spans="1:1" ht="30">
      <c r="A10642" s="604"/>
    </row>
    <row r="10643" spans="1:1" ht="30">
      <c r="A10643" s="604"/>
    </row>
    <row r="10644" spans="1:1" ht="30">
      <c r="A10644" s="604"/>
    </row>
    <row r="10645" spans="1:1" ht="30">
      <c r="A10645" s="604"/>
    </row>
    <row r="10646" spans="1:1" ht="30">
      <c r="A10646" s="604"/>
    </row>
    <row r="10647" spans="1:1" ht="30">
      <c r="A10647" s="604"/>
    </row>
    <row r="10648" spans="1:1" ht="30">
      <c r="A10648" s="604"/>
    </row>
    <row r="10649" spans="1:1" ht="30">
      <c r="A10649" s="604"/>
    </row>
    <row r="10650" spans="1:1" ht="30">
      <c r="A10650" s="604"/>
    </row>
    <row r="10651" spans="1:1" ht="30">
      <c r="A10651" s="604"/>
    </row>
    <row r="10652" spans="1:1" ht="30">
      <c r="A10652" s="604"/>
    </row>
    <row r="10653" spans="1:1" ht="30">
      <c r="A10653" s="604"/>
    </row>
    <row r="10654" spans="1:1" ht="30">
      <c r="A10654" s="604"/>
    </row>
    <row r="10655" spans="1:1" ht="30">
      <c r="A10655" s="604"/>
    </row>
    <row r="10656" spans="1:1" ht="30">
      <c r="A10656" s="604"/>
    </row>
    <row r="10657" spans="1:1" ht="30">
      <c r="A10657" s="604"/>
    </row>
    <row r="10658" spans="1:1" ht="30">
      <c r="A10658" s="604"/>
    </row>
    <row r="10659" spans="1:1" ht="30">
      <c r="A10659" s="604"/>
    </row>
    <row r="10660" spans="1:1" ht="30">
      <c r="A10660" s="604"/>
    </row>
    <row r="10661" spans="1:1" ht="30">
      <c r="A10661" s="604"/>
    </row>
    <row r="10662" spans="1:1" ht="30">
      <c r="A10662" s="604"/>
    </row>
    <row r="10663" spans="1:1" ht="30">
      <c r="A10663" s="604"/>
    </row>
    <row r="10664" spans="1:1" ht="30">
      <c r="A10664" s="604"/>
    </row>
    <row r="10665" spans="1:1" ht="30">
      <c r="A10665" s="604"/>
    </row>
    <row r="10666" spans="1:1" ht="30">
      <c r="A10666" s="604"/>
    </row>
    <row r="10667" spans="1:1" ht="30">
      <c r="A10667" s="604"/>
    </row>
    <row r="10668" spans="1:1" ht="30">
      <c r="A10668" s="604"/>
    </row>
    <row r="10669" spans="1:1" ht="30">
      <c r="A10669" s="604"/>
    </row>
    <row r="10670" spans="1:1" ht="30">
      <c r="A10670" s="604"/>
    </row>
    <row r="10671" spans="1:1" ht="30">
      <c r="A10671" s="604"/>
    </row>
    <row r="10672" spans="1:1" ht="30">
      <c r="A10672" s="604"/>
    </row>
    <row r="10673" spans="1:1" ht="30">
      <c r="A10673" s="604"/>
    </row>
    <row r="10674" spans="1:1" ht="30">
      <c r="A10674" s="604"/>
    </row>
    <row r="10675" spans="1:1" ht="30">
      <c r="A10675" s="604"/>
    </row>
    <row r="10676" spans="1:1" ht="30">
      <c r="A10676" s="604"/>
    </row>
    <row r="10677" spans="1:1" ht="30">
      <c r="A10677" s="604"/>
    </row>
    <row r="10678" spans="1:1" ht="30">
      <c r="A10678" s="604"/>
    </row>
    <row r="10679" spans="1:1" ht="30">
      <c r="A10679" s="604"/>
    </row>
    <row r="10680" spans="1:1" ht="30">
      <c r="A10680" s="604"/>
    </row>
    <row r="10681" spans="1:1" ht="30">
      <c r="A10681" s="604"/>
    </row>
    <row r="10682" spans="1:1" ht="30">
      <c r="A10682" s="604"/>
    </row>
    <row r="10683" spans="1:1" ht="30">
      <c r="A10683" s="604"/>
    </row>
    <row r="10684" spans="1:1" ht="30">
      <c r="A10684" s="604"/>
    </row>
    <row r="10685" spans="1:1" ht="30">
      <c r="A10685" s="604"/>
    </row>
    <row r="10686" spans="1:1" ht="30">
      <c r="A10686" s="604"/>
    </row>
    <row r="10687" spans="1:1" ht="30">
      <c r="A10687" s="604"/>
    </row>
    <row r="10688" spans="1:1" ht="30">
      <c r="A10688" s="604"/>
    </row>
    <row r="10689" spans="1:1" ht="30">
      <c r="A10689" s="604"/>
    </row>
    <row r="10690" spans="1:1" ht="30">
      <c r="A10690" s="604"/>
    </row>
    <row r="10691" spans="1:1" ht="30">
      <c r="A10691" s="604"/>
    </row>
    <row r="10692" spans="1:1" ht="30">
      <c r="A10692" s="604"/>
    </row>
    <row r="10693" spans="1:1" ht="30">
      <c r="A10693" s="604"/>
    </row>
    <row r="10694" spans="1:1" ht="30">
      <c r="A10694" s="604"/>
    </row>
    <row r="10695" spans="1:1" ht="30">
      <c r="A10695" s="604"/>
    </row>
    <row r="10696" spans="1:1" ht="30">
      <c r="A10696" s="604"/>
    </row>
    <row r="10697" spans="1:1" ht="30">
      <c r="A10697" s="604"/>
    </row>
    <row r="10698" spans="1:1" ht="30">
      <c r="A10698" s="604"/>
    </row>
    <row r="10699" spans="1:1" ht="30">
      <c r="A10699" s="604"/>
    </row>
    <row r="10700" spans="1:1" ht="30">
      <c r="A10700" s="604"/>
    </row>
    <row r="10701" spans="1:1" ht="30">
      <c r="A10701" s="604"/>
    </row>
    <row r="10702" spans="1:1" ht="30">
      <c r="A10702" s="604"/>
    </row>
    <row r="10703" spans="1:1" ht="30">
      <c r="A10703" s="604"/>
    </row>
    <row r="10704" spans="1:1" ht="30">
      <c r="A10704" s="604"/>
    </row>
    <row r="10705" spans="1:1" ht="30">
      <c r="A10705" s="604"/>
    </row>
    <row r="10706" spans="1:1" ht="30">
      <c r="A10706" s="604"/>
    </row>
    <row r="10707" spans="1:1" ht="30">
      <c r="A10707" s="604"/>
    </row>
    <row r="10708" spans="1:1" ht="30">
      <c r="A10708" s="604"/>
    </row>
    <row r="10709" spans="1:1" ht="30">
      <c r="A10709" s="604"/>
    </row>
    <row r="10710" spans="1:1" ht="30">
      <c r="A10710" s="604"/>
    </row>
    <row r="10711" spans="1:1" ht="30">
      <c r="A10711" s="604"/>
    </row>
    <row r="10712" spans="1:1" ht="30">
      <c r="A10712" s="604"/>
    </row>
    <row r="10713" spans="1:1" ht="30">
      <c r="A10713" s="604"/>
    </row>
    <row r="10714" spans="1:1" ht="30">
      <c r="A10714" s="604"/>
    </row>
    <row r="10715" spans="1:1" ht="30">
      <c r="A10715" s="604"/>
    </row>
    <row r="10716" spans="1:1" ht="30">
      <c r="A10716" s="604"/>
    </row>
    <row r="10717" spans="1:1" ht="30">
      <c r="A10717" s="604"/>
    </row>
    <row r="10718" spans="1:1" ht="30">
      <c r="A10718" s="604"/>
    </row>
    <row r="10719" spans="1:1" ht="30">
      <c r="A10719" s="604"/>
    </row>
    <row r="10720" spans="1:1" ht="30">
      <c r="A10720" s="604"/>
    </row>
    <row r="10721" spans="1:1" ht="30">
      <c r="A10721" s="604"/>
    </row>
    <row r="10722" spans="1:1" ht="30">
      <c r="A10722" s="604"/>
    </row>
    <row r="10723" spans="1:1" ht="30">
      <c r="A10723" s="604"/>
    </row>
    <row r="10724" spans="1:1" ht="30">
      <c r="A10724" s="604"/>
    </row>
    <row r="10725" spans="1:1" ht="30">
      <c r="A10725" s="604"/>
    </row>
    <row r="10726" spans="1:1" ht="30">
      <c r="A10726" s="604"/>
    </row>
    <row r="10727" spans="1:1" ht="30">
      <c r="A10727" s="604"/>
    </row>
    <row r="10728" spans="1:1" ht="30">
      <c r="A10728" s="604"/>
    </row>
    <row r="10729" spans="1:1" ht="30">
      <c r="A10729" s="604"/>
    </row>
    <row r="10730" spans="1:1" ht="30">
      <c r="A10730" s="604"/>
    </row>
    <row r="10731" spans="1:1" ht="30">
      <c r="A10731" s="604"/>
    </row>
    <row r="10732" spans="1:1" ht="30">
      <c r="A10732" s="604"/>
    </row>
    <row r="10733" spans="1:1" ht="30">
      <c r="A10733" s="604"/>
    </row>
    <row r="10734" spans="1:1" ht="30">
      <c r="A10734" s="604"/>
    </row>
    <row r="10735" spans="1:1" ht="30">
      <c r="A10735" s="604"/>
    </row>
    <row r="10736" spans="1:1" ht="30">
      <c r="A10736" s="604"/>
    </row>
    <row r="10737" spans="1:1" ht="30">
      <c r="A10737" s="604"/>
    </row>
    <row r="10738" spans="1:1" ht="30">
      <c r="A10738" s="604"/>
    </row>
    <row r="10739" spans="1:1" ht="30">
      <c r="A10739" s="604"/>
    </row>
    <row r="10740" spans="1:1" ht="30">
      <c r="A10740" s="604"/>
    </row>
    <row r="10741" spans="1:1" ht="30">
      <c r="A10741" s="604"/>
    </row>
    <row r="10742" spans="1:1" ht="30">
      <c r="A10742" s="604"/>
    </row>
    <row r="10743" spans="1:1" ht="30">
      <c r="A10743" s="604"/>
    </row>
    <row r="10744" spans="1:1" ht="30">
      <c r="A10744" s="604"/>
    </row>
    <row r="10745" spans="1:1" ht="30">
      <c r="A10745" s="604"/>
    </row>
    <row r="10746" spans="1:1" ht="30">
      <c r="A10746" s="604"/>
    </row>
    <row r="10747" spans="1:1" ht="30">
      <c r="A10747" s="604"/>
    </row>
    <row r="10748" spans="1:1" ht="30">
      <c r="A10748" s="604"/>
    </row>
    <row r="10749" spans="1:1" ht="30">
      <c r="A10749" s="604"/>
    </row>
    <row r="10750" spans="1:1" ht="30">
      <c r="A10750" s="604"/>
    </row>
    <row r="10751" spans="1:1" ht="30">
      <c r="A10751" s="604"/>
    </row>
    <row r="10752" spans="1:1" ht="30">
      <c r="A10752" s="604"/>
    </row>
    <row r="10753" spans="1:1" ht="30">
      <c r="A10753" s="604"/>
    </row>
    <row r="10754" spans="1:1" ht="30">
      <c r="A10754" s="604"/>
    </row>
    <row r="10755" spans="1:1" ht="30">
      <c r="A10755" s="604"/>
    </row>
    <row r="10756" spans="1:1" ht="30">
      <c r="A10756" s="604"/>
    </row>
    <row r="10757" spans="1:1" ht="30">
      <c r="A10757" s="604"/>
    </row>
    <row r="10758" spans="1:1" ht="30">
      <c r="A10758" s="604"/>
    </row>
    <row r="10759" spans="1:1" ht="30">
      <c r="A10759" s="604"/>
    </row>
    <row r="10760" spans="1:1" ht="30">
      <c r="A10760" s="604"/>
    </row>
    <row r="10761" spans="1:1" ht="30">
      <c r="A10761" s="604"/>
    </row>
    <row r="10762" spans="1:1" ht="30">
      <c r="A10762" s="604"/>
    </row>
    <row r="10763" spans="1:1" ht="30">
      <c r="A10763" s="604"/>
    </row>
    <row r="10764" spans="1:1" ht="30">
      <c r="A10764" s="604"/>
    </row>
    <row r="10765" spans="1:1" ht="30">
      <c r="A10765" s="604"/>
    </row>
    <row r="10766" spans="1:1" ht="30">
      <c r="A10766" s="604"/>
    </row>
    <row r="10767" spans="1:1" ht="30">
      <c r="A10767" s="604"/>
    </row>
    <row r="10768" spans="1:1" ht="30">
      <c r="A10768" s="604"/>
    </row>
    <row r="10769" spans="1:1" ht="30">
      <c r="A10769" s="604"/>
    </row>
    <row r="10770" spans="1:1" ht="30">
      <c r="A10770" s="604"/>
    </row>
    <row r="10771" spans="1:1" ht="30">
      <c r="A10771" s="604"/>
    </row>
    <row r="10772" spans="1:1" ht="30">
      <c r="A10772" s="604"/>
    </row>
    <row r="10773" spans="1:1" ht="30">
      <c r="A10773" s="604"/>
    </row>
    <row r="10774" spans="1:1" ht="30">
      <c r="A10774" s="604"/>
    </row>
    <row r="10775" spans="1:1" ht="30">
      <c r="A10775" s="604"/>
    </row>
    <row r="10776" spans="1:1" ht="30">
      <c r="A10776" s="604"/>
    </row>
    <row r="10777" spans="1:1" ht="30">
      <c r="A10777" s="604"/>
    </row>
    <row r="10778" spans="1:1" ht="30">
      <c r="A10778" s="604"/>
    </row>
    <row r="10779" spans="1:1" ht="30">
      <c r="A10779" s="604"/>
    </row>
    <row r="10780" spans="1:1" ht="30">
      <c r="A10780" s="604"/>
    </row>
    <row r="10781" spans="1:1" ht="30">
      <c r="A10781" s="604"/>
    </row>
    <row r="10782" spans="1:1" ht="30">
      <c r="A10782" s="604"/>
    </row>
    <row r="10783" spans="1:1" ht="30">
      <c r="A10783" s="604"/>
    </row>
    <row r="10784" spans="1:1" ht="30">
      <c r="A10784" s="604"/>
    </row>
    <row r="10785" spans="1:1" ht="30">
      <c r="A10785" s="604"/>
    </row>
    <row r="10786" spans="1:1" ht="30">
      <c r="A10786" s="604"/>
    </row>
    <row r="10787" spans="1:1" ht="30">
      <c r="A10787" s="604"/>
    </row>
    <row r="10788" spans="1:1" ht="30">
      <c r="A10788" s="604"/>
    </row>
    <row r="10789" spans="1:1" ht="30">
      <c r="A10789" s="604"/>
    </row>
    <row r="10790" spans="1:1" ht="30">
      <c r="A10790" s="604"/>
    </row>
    <row r="10791" spans="1:1" ht="30">
      <c r="A10791" s="604"/>
    </row>
    <row r="10792" spans="1:1" ht="30">
      <c r="A10792" s="604"/>
    </row>
    <row r="10793" spans="1:1" ht="30">
      <c r="A10793" s="604"/>
    </row>
    <row r="10794" spans="1:1" ht="30">
      <c r="A10794" s="604"/>
    </row>
    <row r="10795" spans="1:1" ht="30">
      <c r="A10795" s="604"/>
    </row>
    <row r="10796" spans="1:1" ht="30">
      <c r="A10796" s="604"/>
    </row>
    <row r="10797" spans="1:1" ht="30">
      <c r="A10797" s="604"/>
    </row>
    <row r="10798" spans="1:1" ht="30">
      <c r="A10798" s="604"/>
    </row>
    <row r="10799" spans="1:1" ht="30">
      <c r="A10799" s="604"/>
    </row>
    <row r="10800" spans="1:1" ht="30">
      <c r="A10800" s="604"/>
    </row>
    <row r="10801" spans="1:1" ht="30">
      <c r="A10801" s="604"/>
    </row>
    <row r="10802" spans="1:1" ht="30">
      <c r="A10802" s="604"/>
    </row>
    <row r="10803" spans="1:1" ht="30">
      <c r="A10803" s="604"/>
    </row>
    <row r="10804" spans="1:1" ht="30">
      <c r="A10804" s="604"/>
    </row>
    <row r="10805" spans="1:1" ht="30">
      <c r="A10805" s="604"/>
    </row>
    <row r="10806" spans="1:1" ht="30">
      <c r="A10806" s="604"/>
    </row>
    <row r="10807" spans="1:1" ht="30">
      <c r="A10807" s="604"/>
    </row>
    <row r="10808" spans="1:1" ht="30">
      <c r="A10808" s="604"/>
    </row>
    <row r="10809" spans="1:1" ht="30">
      <c r="A10809" s="604"/>
    </row>
    <row r="10810" spans="1:1" ht="30">
      <c r="A10810" s="604"/>
    </row>
    <row r="10811" spans="1:1" ht="30">
      <c r="A10811" s="604"/>
    </row>
    <row r="10812" spans="1:1" ht="30">
      <c r="A10812" s="604"/>
    </row>
    <row r="10813" spans="1:1" ht="30">
      <c r="A10813" s="604"/>
    </row>
    <row r="10814" spans="1:1" ht="30">
      <c r="A10814" s="604"/>
    </row>
    <row r="10815" spans="1:1" ht="30">
      <c r="A10815" s="604"/>
    </row>
    <row r="10816" spans="1:1" ht="30">
      <c r="A10816" s="604"/>
    </row>
    <row r="10817" spans="1:1" ht="30">
      <c r="A10817" s="604"/>
    </row>
    <row r="10818" spans="1:1" ht="30">
      <c r="A10818" s="604"/>
    </row>
    <row r="10819" spans="1:1" ht="30">
      <c r="A10819" s="604"/>
    </row>
    <row r="10820" spans="1:1" ht="30">
      <c r="A10820" s="604"/>
    </row>
    <row r="10821" spans="1:1" ht="30">
      <c r="A10821" s="604"/>
    </row>
    <row r="10822" spans="1:1" ht="30">
      <c r="A10822" s="604"/>
    </row>
    <row r="10823" spans="1:1" ht="30">
      <c r="A10823" s="604"/>
    </row>
    <row r="10824" spans="1:1" ht="30">
      <c r="A10824" s="604"/>
    </row>
    <row r="10825" spans="1:1" ht="30">
      <c r="A10825" s="604"/>
    </row>
    <row r="10826" spans="1:1" ht="30">
      <c r="A10826" s="604"/>
    </row>
    <row r="10827" spans="1:1" ht="30">
      <c r="A10827" s="604"/>
    </row>
    <row r="10828" spans="1:1" ht="30">
      <c r="A10828" s="604"/>
    </row>
    <row r="10829" spans="1:1" ht="30">
      <c r="A10829" s="604"/>
    </row>
    <row r="10830" spans="1:1" ht="30">
      <c r="A10830" s="604"/>
    </row>
    <row r="10831" spans="1:1" ht="30">
      <c r="A10831" s="604"/>
    </row>
    <row r="10832" spans="1:1" ht="30">
      <c r="A10832" s="604"/>
    </row>
    <row r="10833" spans="1:1" ht="30">
      <c r="A10833" s="604"/>
    </row>
    <row r="10834" spans="1:1" ht="30">
      <c r="A10834" s="604"/>
    </row>
    <row r="10835" spans="1:1" ht="30">
      <c r="A10835" s="604"/>
    </row>
    <row r="10836" spans="1:1" ht="30">
      <c r="A10836" s="604"/>
    </row>
    <row r="10837" spans="1:1" ht="30">
      <c r="A10837" s="604"/>
    </row>
    <row r="10838" spans="1:1" ht="30">
      <c r="A10838" s="604"/>
    </row>
    <row r="10839" spans="1:1" ht="30">
      <c r="A10839" s="604"/>
    </row>
    <row r="10840" spans="1:1" ht="30">
      <c r="A10840" s="604"/>
    </row>
    <row r="10841" spans="1:1" ht="30">
      <c r="A10841" s="604"/>
    </row>
    <row r="10842" spans="1:1" ht="30">
      <c r="A10842" s="604"/>
    </row>
    <row r="10843" spans="1:1" ht="30">
      <c r="A10843" s="604"/>
    </row>
    <row r="10844" spans="1:1" ht="30">
      <c r="A10844" s="604"/>
    </row>
    <row r="10845" spans="1:1" ht="30">
      <c r="A10845" s="604"/>
    </row>
    <row r="10846" spans="1:1" ht="30">
      <c r="A10846" s="604"/>
    </row>
    <row r="10847" spans="1:1" ht="30">
      <c r="A10847" s="604"/>
    </row>
    <row r="10848" spans="1:1" ht="30">
      <c r="A10848" s="604"/>
    </row>
    <row r="10849" spans="1:1" ht="30">
      <c r="A10849" s="604"/>
    </row>
    <row r="10850" spans="1:1" ht="30">
      <c r="A10850" s="604"/>
    </row>
    <row r="10851" spans="1:1" ht="30">
      <c r="A10851" s="604"/>
    </row>
    <row r="10852" spans="1:1" ht="30">
      <c r="A10852" s="604"/>
    </row>
    <row r="10853" spans="1:1" ht="30">
      <c r="A10853" s="604"/>
    </row>
    <row r="10854" spans="1:1" ht="30">
      <c r="A10854" s="604"/>
    </row>
    <row r="10855" spans="1:1" ht="30">
      <c r="A10855" s="604"/>
    </row>
    <row r="10856" spans="1:1" ht="30">
      <c r="A10856" s="604"/>
    </row>
    <row r="10857" spans="1:1" ht="30">
      <c r="A10857" s="604"/>
    </row>
    <row r="10858" spans="1:1" ht="30">
      <c r="A10858" s="604"/>
    </row>
    <row r="10859" spans="1:1" ht="30">
      <c r="A10859" s="604"/>
    </row>
    <row r="10860" spans="1:1" ht="30">
      <c r="A10860" s="604"/>
    </row>
    <row r="10861" spans="1:1" ht="30">
      <c r="A10861" s="604"/>
    </row>
    <row r="10862" spans="1:1" ht="30">
      <c r="A10862" s="604"/>
    </row>
    <row r="10863" spans="1:1" ht="30">
      <c r="A10863" s="604"/>
    </row>
    <row r="10864" spans="1:1" ht="30">
      <c r="A10864" s="604"/>
    </row>
    <row r="10865" spans="1:1" ht="30">
      <c r="A10865" s="604"/>
    </row>
    <row r="10866" spans="1:1" ht="30">
      <c r="A10866" s="604"/>
    </row>
    <row r="10867" spans="1:1" ht="30">
      <c r="A10867" s="604"/>
    </row>
    <row r="10868" spans="1:1" ht="30">
      <c r="A10868" s="604"/>
    </row>
    <row r="10869" spans="1:1" ht="30">
      <c r="A10869" s="604"/>
    </row>
    <row r="10870" spans="1:1" ht="30">
      <c r="A10870" s="604"/>
    </row>
    <row r="10871" spans="1:1" ht="30">
      <c r="A10871" s="604"/>
    </row>
    <row r="10872" spans="1:1" ht="30">
      <c r="A10872" s="604"/>
    </row>
    <row r="10873" spans="1:1" ht="30">
      <c r="A10873" s="604"/>
    </row>
    <row r="10874" spans="1:1" ht="30">
      <c r="A10874" s="604"/>
    </row>
    <row r="10875" spans="1:1" ht="30">
      <c r="A10875" s="604"/>
    </row>
    <row r="10876" spans="1:1" ht="30">
      <c r="A10876" s="604"/>
    </row>
    <row r="10877" spans="1:1" ht="30">
      <c r="A10877" s="604"/>
    </row>
    <row r="10878" spans="1:1" ht="30">
      <c r="A10878" s="604"/>
    </row>
    <row r="10879" spans="1:1" ht="30">
      <c r="A10879" s="604"/>
    </row>
    <row r="10880" spans="1:1" ht="30">
      <c r="A10880" s="604"/>
    </row>
    <row r="10881" spans="1:1" ht="30">
      <c r="A10881" s="604"/>
    </row>
    <row r="10882" spans="1:1" ht="30">
      <c r="A10882" s="604"/>
    </row>
    <row r="10883" spans="1:1" ht="30">
      <c r="A10883" s="604"/>
    </row>
    <row r="10884" spans="1:1" ht="30">
      <c r="A10884" s="604"/>
    </row>
    <row r="10885" spans="1:1" ht="30">
      <c r="A10885" s="604"/>
    </row>
    <row r="10886" spans="1:1" ht="30">
      <c r="A10886" s="604"/>
    </row>
    <row r="10887" spans="1:1" ht="30">
      <c r="A10887" s="604"/>
    </row>
    <row r="10888" spans="1:1" ht="30">
      <c r="A10888" s="604"/>
    </row>
    <row r="10889" spans="1:1" ht="30">
      <c r="A10889" s="604"/>
    </row>
    <row r="10890" spans="1:1" ht="30">
      <c r="A10890" s="604"/>
    </row>
    <row r="10891" spans="1:1" ht="30">
      <c r="A10891" s="604"/>
    </row>
    <row r="10892" spans="1:1" ht="30">
      <c r="A10892" s="604"/>
    </row>
    <row r="10893" spans="1:1" ht="30">
      <c r="A10893" s="604"/>
    </row>
    <row r="10894" spans="1:1" ht="30">
      <c r="A10894" s="604"/>
    </row>
    <row r="10895" spans="1:1" ht="30">
      <c r="A10895" s="604"/>
    </row>
    <row r="10896" spans="1:1" ht="30">
      <c r="A10896" s="604"/>
    </row>
    <row r="10897" spans="1:1" ht="30">
      <c r="A10897" s="604"/>
    </row>
    <row r="10898" spans="1:1" ht="30">
      <c r="A10898" s="604"/>
    </row>
    <row r="10899" spans="1:1" ht="30">
      <c r="A10899" s="604"/>
    </row>
    <row r="10900" spans="1:1" ht="30">
      <c r="A10900" s="604"/>
    </row>
    <row r="10901" spans="1:1" ht="30">
      <c r="A10901" s="604"/>
    </row>
    <row r="10902" spans="1:1" ht="30">
      <c r="A10902" s="604"/>
    </row>
    <row r="10903" spans="1:1" ht="30">
      <c r="A10903" s="604"/>
    </row>
    <row r="10904" spans="1:1" ht="30">
      <c r="A10904" s="604"/>
    </row>
    <row r="10905" spans="1:1" ht="30">
      <c r="A10905" s="604"/>
    </row>
    <row r="10906" spans="1:1" ht="30">
      <c r="A10906" s="604"/>
    </row>
    <row r="10907" spans="1:1" ht="30">
      <c r="A10907" s="604"/>
    </row>
    <row r="10908" spans="1:1" ht="30">
      <c r="A10908" s="604"/>
    </row>
    <row r="10909" spans="1:1" ht="30">
      <c r="A10909" s="604"/>
    </row>
    <row r="10910" spans="1:1" ht="30">
      <c r="A10910" s="604"/>
    </row>
    <row r="10911" spans="1:1" ht="30">
      <c r="A10911" s="604"/>
    </row>
    <row r="10912" spans="1:1" ht="30">
      <c r="A10912" s="604"/>
    </row>
    <row r="10913" spans="1:1" ht="30">
      <c r="A10913" s="604"/>
    </row>
    <row r="10914" spans="1:1" ht="30">
      <c r="A10914" s="604"/>
    </row>
    <row r="10915" spans="1:1" ht="30">
      <c r="A10915" s="604"/>
    </row>
    <row r="10916" spans="1:1" ht="30">
      <c r="A10916" s="604"/>
    </row>
    <row r="10917" spans="1:1" ht="30">
      <c r="A10917" s="604"/>
    </row>
    <row r="10918" spans="1:1" ht="30">
      <c r="A10918" s="604"/>
    </row>
    <row r="10919" spans="1:1" ht="30">
      <c r="A10919" s="604"/>
    </row>
    <row r="10920" spans="1:1" ht="30">
      <c r="A10920" s="604"/>
    </row>
    <row r="10921" spans="1:1" ht="30">
      <c r="A10921" s="604"/>
    </row>
    <row r="10922" spans="1:1" ht="30">
      <c r="A10922" s="604"/>
    </row>
    <row r="10923" spans="1:1" ht="30">
      <c r="A10923" s="604"/>
    </row>
    <row r="10924" spans="1:1" ht="30">
      <c r="A10924" s="604"/>
    </row>
    <row r="10925" spans="1:1" ht="30">
      <c r="A10925" s="604"/>
    </row>
    <row r="10926" spans="1:1" ht="30">
      <c r="A10926" s="604"/>
    </row>
    <row r="10927" spans="1:1" ht="30">
      <c r="A10927" s="604"/>
    </row>
    <row r="10928" spans="1:1" ht="30">
      <c r="A10928" s="604"/>
    </row>
    <row r="10929" spans="1:1" ht="30">
      <c r="A10929" s="604"/>
    </row>
    <row r="10930" spans="1:1" ht="30">
      <c r="A10930" s="604"/>
    </row>
    <row r="10931" spans="1:1" ht="30">
      <c r="A10931" s="604"/>
    </row>
    <row r="10932" spans="1:1" ht="30">
      <c r="A10932" s="604"/>
    </row>
    <row r="10933" spans="1:1" ht="30">
      <c r="A10933" s="604"/>
    </row>
    <row r="10934" spans="1:1" ht="30">
      <c r="A10934" s="604"/>
    </row>
    <row r="10935" spans="1:1" ht="30">
      <c r="A10935" s="604"/>
    </row>
    <row r="10936" spans="1:1" ht="30">
      <c r="A10936" s="604"/>
    </row>
    <row r="10937" spans="1:1" ht="30">
      <c r="A10937" s="604"/>
    </row>
    <row r="10938" spans="1:1" ht="30">
      <c r="A10938" s="604"/>
    </row>
    <row r="10939" spans="1:1" ht="30">
      <c r="A10939" s="604"/>
    </row>
    <row r="10940" spans="1:1" ht="30">
      <c r="A10940" s="604"/>
    </row>
    <row r="10941" spans="1:1" ht="30">
      <c r="A10941" s="604"/>
    </row>
    <row r="10942" spans="1:1" ht="30">
      <c r="A10942" s="604"/>
    </row>
    <row r="10943" spans="1:1" ht="30">
      <c r="A10943" s="604"/>
    </row>
    <row r="10944" spans="1:1" ht="30">
      <c r="A10944" s="604"/>
    </row>
    <row r="10945" spans="1:1" ht="30">
      <c r="A10945" s="604"/>
    </row>
    <row r="10946" spans="1:1" ht="30">
      <c r="A10946" s="604"/>
    </row>
    <row r="10947" spans="1:1" ht="30">
      <c r="A10947" s="604"/>
    </row>
    <row r="10948" spans="1:1" ht="30">
      <c r="A10948" s="604"/>
    </row>
    <row r="10949" spans="1:1" ht="30">
      <c r="A10949" s="604"/>
    </row>
    <row r="10950" spans="1:1" ht="30">
      <c r="A10950" s="604"/>
    </row>
    <row r="10951" spans="1:1" ht="30">
      <c r="A10951" s="604"/>
    </row>
    <row r="10952" spans="1:1" ht="30">
      <c r="A10952" s="604"/>
    </row>
    <row r="10953" spans="1:1" ht="30">
      <c r="A10953" s="604"/>
    </row>
    <row r="10954" spans="1:1" ht="30">
      <c r="A10954" s="604"/>
    </row>
    <row r="10955" spans="1:1" ht="30">
      <c r="A10955" s="604"/>
    </row>
    <row r="10956" spans="1:1" ht="30">
      <c r="A10956" s="604"/>
    </row>
    <row r="10957" spans="1:1" ht="30">
      <c r="A10957" s="604"/>
    </row>
    <row r="10958" spans="1:1" ht="30">
      <c r="A10958" s="604"/>
    </row>
    <row r="10959" spans="1:1" ht="30">
      <c r="A10959" s="604"/>
    </row>
    <row r="10960" spans="1:1" ht="30">
      <c r="A10960" s="604"/>
    </row>
    <row r="10961" spans="1:1" ht="30">
      <c r="A10961" s="604"/>
    </row>
    <row r="10962" spans="1:1" ht="30">
      <c r="A10962" s="604"/>
    </row>
    <row r="10963" spans="1:1" ht="30">
      <c r="A10963" s="604"/>
    </row>
    <row r="10964" spans="1:1" ht="30">
      <c r="A10964" s="604"/>
    </row>
    <row r="10965" spans="1:1" ht="30">
      <c r="A10965" s="604"/>
    </row>
    <row r="10966" spans="1:1" ht="30">
      <c r="A10966" s="604"/>
    </row>
    <row r="10967" spans="1:1" ht="30">
      <c r="A10967" s="604"/>
    </row>
    <row r="10968" spans="1:1" ht="30">
      <c r="A10968" s="604"/>
    </row>
    <row r="10969" spans="1:1" ht="30">
      <c r="A10969" s="604"/>
    </row>
    <row r="10970" spans="1:1" ht="30">
      <c r="A10970" s="604"/>
    </row>
    <row r="10971" spans="1:1" ht="30">
      <c r="A10971" s="604"/>
    </row>
    <row r="10972" spans="1:1" ht="30">
      <c r="A10972" s="604"/>
    </row>
    <row r="10973" spans="1:1" ht="30">
      <c r="A10973" s="604"/>
    </row>
    <row r="10974" spans="1:1" ht="30">
      <c r="A10974" s="604"/>
    </row>
    <row r="10975" spans="1:1" ht="30">
      <c r="A10975" s="604"/>
    </row>
    <row r="10976" spans="1:1" ht="30">
      <c r="A10976" s="604"/>
    </row>
    <row r="10977" spans="1:1" ht="30">
      <c r="A10977" s="604"/>
    </row>
    <row r="10978" spans="1:1" ht="30">
      <c r="A10978" s="604"/>
    </row>
    <row r="10979" spans="1:1" ht="30">
      <c r="A10979" s="604"/>
    </row>
    <row r="10980" spans="1:1" ht="30">
      <c r="A10980" s="604"/>
    </row>
    <row r="10981" spans="1:1" ht="30">
      <c r="A10981" s="604"/>
    </row>
    <row r="10982" spans="1:1" ht="30">
      <c r="A10982" s="604"/>
    </row>
    <row r="10983" spans="1:1" ht="30">
      <c r="A10983" s="604"/>
    </row>
    <row r="10984" spans="1:1" ht="30">
      <c r="A10984" s="604"/>
    </row>
    <row r="10985" spans="1:1" ht="30">
      <c r="A10985" s="604"/>
    </row>
    <row r="10986" spans="1:1" ht="30">
      <c r="A10986" s="604"/>
    </row>
    <row r="10987" spans="1:1" ht="30">
      <c r="A10987" s="604"/>
    </row>
    <row r="10988" spans="1:1" ht="30">
      <c r="A10988" s="604"/>
    </row>
    <row r="10989" spans="1:1" ht="30">
      <c r="A10989" s="604"/>
    </row>
    <row r="10990" spans="1:1" ht="30">
      <c r="A10990" s="604"/>
    </row>
    <row r="10991" spans="1:1" ht="30">
      <c r="A10991" s="604"/>
    </row>
    <row r="10992" spans="1:1" ht="30">
      <c r="A10992" s="604"/>
    </row>
    <row r="10993" spans="1:1" ht="30">
      <c r="A10993" s="604"/>
    </row>
    <row r="10994" spans="1:1" ht="30">
      <c r="A10994" s="604"/>
    </row>
    <row r="10995" spans="1:1" ht="30">
      <c r="A10995" s="604"/>
    </row>
    <row r="10996" spans="1:1" ht="30">
      <c r="A10996" s="604"/>
    </row>
    <row r="10997" spans="1:1" ht="30">
      <c r="A10997" s="604"/>
    </row>
    <row r="10998" spans="1:1" ht="30">
      <c r="A10998" s="604"/>
    </row>
    <row r="10999" spans="1:1" ht="30">
      <c r="A10999" s="604"/>
    </row>
    <row r="11000" spans="1:1" ht="30">
      <c r="A11000" s="604"/>
    </row>
    <row r="11001" spans="1:1" ht="30">
      <c r="A11001" s="604"/>
    </row>
    <row r="11002" spans="1:1" ht="30">
      <c r="A11002" s="604"/>
    </row>
    <row r="11003" spans="1:1" ht="30">
      <c r="A11003" s="604"/>
    </row>
    <row r="11004" spans="1:1" ht="30">
      <c r="A11004" s="604"/>
    </row>
    <row r="11005" spans="1:1" ht="30">
      <c r="A11005" s="604"/>
    </row>
    <row r="11006" spans="1:1" ht="30">
      <c r="A11006" s="604"/>
    </row>
    <row r="11007" spans="1:1" ht="30">
      <c r="A11007" s="604"/>
    </row>
    <row r="11008" spans="1:1" ht="30">
      <c r="A11008" s="604"/>
    </row>
    <row r="11009" spans="1:1" ht="30">
      <c r="A11009" s="604"/>
    </row>
    <row r="11010" spans="1:1" ht="30">
      <c r="A11010" s="604"/>
    </row>
    <row r="11011" spans="1:1" ht="30">
      <c r="A11011" s="604"/>
    </row>
    <row r="11012" spans="1:1" ht="30">
      <c r="A11012" s="604"/>
    </row>
    <row r="11013" spans="1:1" ht="30">
      <c r="A11013" s="604"/>
    </row>
    <row r="11014" spans="1:1" ht="30">
      <c r="A11014" s="604"/>
    </row>
    <row r="11015" spans="1:1" ht="30">
      <c r="A11015" s="604"/>
    </row>
    <row r="11016" spans="1:1" ht="30">
      <c r="A11016" s="604"/>
    </row>
    <row r="11017" spans="1:1" ht="30">
      <c r="A11017" s="604"/>
    </row>
    <row r="11018" spans="1:1" ht="30">
      <c r="A11018" s="604"/>
    </row>
    <row r="11019" spans="1:1" ht="30">
      <c r="A11019" s="604"/>
    </row>
    <row r="11020" spans="1:1" ht="30">
      <c r="A11020" s="604"/>
    </row>
    <row r="11021" spans="1:1" ht="30">
      <c r="A11021" s="604"/>
    </row>
    <row r="11022" spans="1:1" ht="30">
      <c r="A11022" s="604"/>
    </row>
    <row r="11023" spans="1:1" ht="30">
      <c r="A11023" s="604"/>
    </row>
    <row r="11024" spans="1:1" ht="30">
      <c r="A11024" s="604"/>
    </row>
    <row r="11025" spans="1:1" ht="30">
      <c r="A11025" s="604"/>
    </row>
    <row r="11026" spans="1:1" ht="30">
      <c r="A11026" s="604"/>
    </row>
    <row r="11027" spans="1:1" ht="30">
      <c r="A11027" s="604"/>
    </row>
    <row r="11028" spans="1:1" ht="30">
      <c r="A11028" s="604"/>
    </row>
    <row r="11029" spans="1:1" ht="30">
      <c r="A11029" s="604"/>
    </row>
    <row r="11030" spans="1:1" ht="30">
      <c r="A11030" s="604"/>
    </row>
    <row r="11031" spans="1:1" ht="30">
      <c r="A11031" s="604"/>
    </row>
    <row r="11032" spans="1:1" ht="30">
      <c r="A11032" s="604"/>
    </row>
    <row r="11033" spans="1:1" ht="30">
      <c r="A11033" s="604"/>
    </row>
    <row r="11034" spans="1:1" ht="30">
      <c r="A11034" s="604"/>
    </row>
    <row r="11035" spans="1:1" ht="30">
      <c r="A11035" s="604"/>
    </row>
    <row r="11036" spans="1:1" ht="30">
      <c r="A11036" s="604"/>
    </row>
    <row r="11037" spans="1:1" ht="30">
      <c r="A11037" s="604"/>
    </row>
    <row r="11038" spans="1:1" ht="30">
      <c r="A11038" s="604"/>
    </row>
    <row r="11039" spans="1:1" ht="30">
      <c r="A11039" s="604"/>
    </row>
    <row r="11040" spans="1:1" ht="30">
      <c r="A11040" s="604"/>
    </row>
    <row r="11041" spans="1:1" ht="30">
      <c r="A11041" s="604"/>
    </row>
    <row r="11042" spans="1:1" ht="30">
      <c r="A11042" s="604"/>
    </row>
    <row r="11043" spans="1:1" ht="30">
      <c r="A11043" s="604"/>
    </row>
    <row r="11044" spans="1:1" ht="30">
      <c r="A11044" s="604"/>
    </row>
    <row r="11045" spans="1:1" ht="30">
      <c r="A11045" s="604"/>
    </row>
    <row r="11046" spans="1:1" ht="30">
      <c r="A11046" s="604"/>
    </row>
    <row r="11047" spans="1:1" ht="30">
      <c r="A11047" s="604"/>
    </row>
    <row r="11048" spans="1:1" ht="30">
      <c r="A11048" s="604"/>
    </row>
    <row r="11049" spans="1:1" ht="30">
      <c r="A11049" s="604"/>
    </row>
    <row r="11050" spans="1:1" ht="30">
      <c r="A11050" s="604"/>
    </row>
    <row r="11051" spans="1:1" ht="30">
      <c r="A11051" s="604"/>
    </row>
    <row r="11052" spans="1:1" ht="30">
      <c r="A11052" s="604"/>
    </row>
    <row r="11053" spans="1:1" ht="30">
      <c r="A11053" s="604"/>
    </row>
    <row r="11054" spans="1:1" ht="30">
      <c r="A11054" s="604"/>
    </row>
    <row r="11055" spans="1:1" ht="30">
      <c r="A11055" s="604"/>
    </row>
    <row r="11056" spans="1:1" ht="30">
      <c r="A11056" s="604"/>
    </row>
    <row r="11057" spans="1:1" ht="30">
      <c r="A11057" s="604"/>
    </row>
    <row r="11058" spans="1:1" ht="30">
      <c r="A11058" s="604"/>
    </row>
    <row r="11059" spans="1:1" ht="30">
      <c r="A11059" s="604"/>
    </row>
    <row r="11060" spans="1:1" ht="30">
      <c r="A11060" s="604"/>
    </row>
    <row r="11061" spans="1:1" ht="30">
      <c r="A11061" s="604"/>
    </row>
    <row r="11062" spans="1:1" ht="30">
      <c r="A11062" s="604"/>
    </row>
    <row r="11063" spans="1:1" ht="30">
      <c r="A11063" s="604"/>
    </row>
    <row r="11064" spans="1:1" ht="30">
      <c r="A11064" s="604"/>
    </row>
    <row r="11065" spans="1:1" ht="30">
      <c r="A11065" s="604"/>
    </row>
    <row r="11066" spans="1:1" ht="30">
      <c r="A11066" s="604"/>
    </row>
    <row r="11067" spans="1:1" ht="30">
      <c r="A11067" s="604"/>
    </row>
    <row r="11068" spans="1:1" ht="30">
      <c r="A11068" s="604"/>
    </row>
    <row r="11069" spans="1:1" ht="30">
      <c r="A11069" s="604"/>
    </row>
    <row r="11070" spans="1:1" ht="30">
      <c r="A11070" s="604"/>
    </row>
    <row r="11071" spans="1:1" ht="30">
      <c r="A11071" s="604"/>
    </row>
    <row r="11072" spans="1:1" ht="30">
      <c r="A11072" s="604"/>
    </row>
    <row r="11073" spans="1:1" ht="30">
      <c r="A11073" s="604"/>
    </row>
    <row r="11074" spans="1:1" ht="30">
      <c r="A11074" s="604"/>
    </row>
    <row r="11075" spans="1:1" ht="30">
      <c r="A11075" s="604"/>
    </row>
    <row r="11076" spans="1:1" ht="30">
      <c r="A11076" s="604"/>
    </row>
    <row r="11077" spans="1:1" ht="30">
      <c r="A11077" s="604"/>
    </row>
    <row r="11078" spans="1:1" ht="30">
      <c r="A11078" s="604"/>
    </row>
    <row r="11079" spans="1:1" ht="30">
      <c r="A11079" s="604"/>
    </row>
    <row r="11080" spans="1:1" ht="30">
      <c r="A11080" s="604"/>
    </row>
    <row r="11081" spans="1:1" ht="30">
      <c r="A11081" s="604"/>
    </row>
    <row r="11082" spans="1:1" ht="30">
      <c r="A11082" s="604"/>
    </row>
    <row r="11083" spans="1:1" ht="30">
      <c r="A11083" s="604"/>
    </row>
    <row r="11084" spans="1:1" ht="30">
      <c r="A11084" s="604"/>
    </row>
    <row r="11085" spans="1:1" ht="30">
      <c r="A11085" s="604"/>
    </row>
    <row r="11086" spans="1:1" ht="30">
      <c r="A11086" s="604"/>
    </row>
    <row r="11087" spans="1:1" ht="30">
      <c r="A11087" s="604"/>
    </row>
    <row r="11088" spans="1:1" ht="30">
      <c r="A11088" s="604"/>
    </row>
    <row r="11089" spans="1:1" ht="30">
      <c r="A11089" s="604"/>
    </row>
    <row r="11090" spans="1:1" ht="30">
      <c r="A11090" s="604"/>
    </row>
    <row r="11091" spans="1:1" ht="30">
      <c r="A11091" s="604"/>
    </row>
    <row r="11092" spans="1:1" ht="30">
      <c r="A11092" s="604"/>
    </row>
    <row r="11093" spans="1:1" ht="30">
      <c r="A11093" s="604"/>
    </row>
    <row r="11094" spans="1:1" ht="30">
      <c r="A11094" s="604"/>
    </row>
    <row r="11095" spans="1:1" ht="30">
      <c r="A11095" s="604"/>
    </row>
    <row r="11096" spans="1:1" ht="30">
      <c r="A11096" s="604"/>
    </row>
    <row r="11097" spans="1:1" ht="30">
      <c r="A11097" s="604"/>
    </row>
    <row r="11098" spans="1:1" ht="30">
      <c r="A11098" s="604"/>
    </row>
    <row r="11099" spans="1:1" ht="30">
      <c r="A11099" s="604"/>
    </row>
    <row r="11100" spans="1:1" ht="30">
      <c r="A11100" s="604"/>
    </row>
    <row r="11101" spans="1:1" ht="30">
      <c r="A11101" s="604"/>
    </row>
    <row r="11102" spans="1:1" ht="30">
      <c r="A11102" s="604"/>
    </row>
    <row r="11103" spans="1:1" ht="30">
      <c r="A11103" s="604"/>
    </row>
    <row r="11104" spans="1:1" ht="30">
      <c r="A11104" s="604"/>
    </row>
    <row r="11105" spans="1:1" ht="30">
      <c r="A11105" s="604"/>
    </row>
    <row r="11106" spans="1:1" ht="30">
      <c r="A11106" s="604"/>
    </row>
    <row r="11107" spans="1:1" ht="30">
      <c r="A11107" s="604"/>
    </row>
    <row r="11108" spans="1:1" ht="30">
      <c r="A11108" s="604"/>
    </row>
    <row r="11109" spans="1:1" ht="30">
      <c r="A11109" s="604"/>
    </row>
    <row r="11110" spans="1:1" ht="30">
      <c r="A11110" s="604"/>
    </row>
    <row r="11111" spans="1:1" ht="30">
      <c r="A11111" s="604"/>
    </row>
    <row r="11112" spans="1:1" ht="30">
      <c r="A11112" s="604"/>
    </row>
    <row r="11113" spans="1:1" ht="30">
      <c r="A11113" s="604"/>
    </row>
    <row r="11114" spans="1:1" ht="30">
      <c r="A11114" s="604"/>
    </row>
    <row r="11115" spans="1:1" ht="30">
      <c r="A11115" s="604"/>
    </row>
    <row r="11116" spans="1:1" ht="30">
      <c r="A11116" s="604"/>
    </row>
    <row r="11117" spans="1:1" ht="30">
      <c r="A11117" s="604"/>
    </row>
    <row r="11118" spans="1:1" ht="30">
      <c r="A11118" s="604"/>
    </row>
    <row r="11119" spans="1:1" ht="30">
      <c r="A11119" s="604"/>
    </row>
    <row r="11120" spans="1:1" ht="30">
      <c r="A11120" s="604"/>
    </row>
    <row r="11121" spans="1:1" ht="30">
      <c r="A11121" s="604"/>
    </row>
    <row r="11122" spans="1:1" ht="30">
      <c r="A11122" s="604"/>
    </row>
    <row r="11123" spans="1:1" ht="30">
      <c r="A11123" s="604"/>
    </row>
    <row r="11124" spans="1:1" ht="30">
      <c r="A11124" s="604"/>
    </row>
    <row r="11125" spans="1:1" ht="30">
      <c r="A11125" s="604"/>
    </row>
    <row r="11126" spans="1:1" ht="30">
      <c r="A11126" s="604"/>
    </row>
    <row r="11127" spans="1:1" ht="30">
      <c r="A11127" s="604"/>
    </row>
    <row r="11128" spans="1:1" ht="30">
      <c r="A11128" s="604"/>
    </row>
    <row r="11129" spans="1:1" ht="30">
      <c r="A11129" s="604"/>
    </row>
    <row r="11130" spans="1:1" ht="30">
      <c r="A11130" s="604"/>
    </row>
    <row r="11131" spans="1:1" ht="30">
      <c r="A11131" s="604"/>
    </row>
    <row r="11132" spans="1:1" ht="30">
      <c r="A11132" s="604"/>
    </row>
    <row r="11133" spans="1:1" ht="30">
      <c r="A11133" s="604"/>
    </row>
    <row r="11134" spans="1:1" ht="30">
      <c r="A11134" s="604"/>
    </row>
    <row r="11135" spans="1:1" ht="30">
      <c r="A11135" s="604"/>
    </row>
    <row r="11136" spans="1:1" ht="30">
      <c r="A11136" s="604"/>
    </row>
    <row r="11137" spans="1:1" ht="30">
      <c r="A11137" s="604"/>
    </row>
    <row r="11138" spans="1:1" ht="30">
      <c r="A11138" s="604"/>
    </row>
    <row r="11139" spans="1:1" ht="30">
      <c r="A11139" s="604"/>
    </row>
    <row r="11140" spans="1:1" ht="30">
      <c r="A11140" s="604"/>
    </row>
    <row r="11141" spans="1:1" ht="30">
      <c r="A11141" s="604"/>
    </row>
    <row r="11142" spans="1:1" ht="30">
      <c r="A11142" s="604"/>
    </row>
    <row r="11143" spans="1:1" ht="30">
      <c r="A11143" s="604"/>
    </row>
    <row r="11144" spans="1:1" ht="30">
      <c r="A11144" s="604"/>
    </row>
    <row r="11145" spans="1:1" ht="30">
      <c r="A11145" s="604"/>
    </row>
    <row r="11146" spans="1:1" ht="30">
      <c r="A11146" s="604"/>
    </row>
    <row r="11147" spans="1:1" ht="30">
      <c r="A11147" s="604"/>
    </row>
    <row r="11148" spans="1:1" ht="30">
      <c r="A11148" s="604"/>
    </row>
    <row r="11149" spans="1:1" ht="30">
      <c r="A11149" s="604"/>
    </row>
    <row r="11150" spans="1:1" ht="30">
      <c r="A11150" s="604"/>
    </row>
    <row r="11151" spans="1:1" ht="30">
      <c r="A11151" s="604"/>
    </row>
    <row r="11152" spans="1:1" ht="30">
      <c r="A11152" s="604"/>
    </row>
    <row r="11153" spans="1:1" ht="30">
      <c r="A11153" s="604"/>
    </row>
    <row r="11154" spans="1:1" ht="30">
      <c r="A11154" s="604"/>
    </row>
    <row r="11155" spans="1:1" ht="30">
      <c r="A11155" s="604"/>
    </row>
    <row r="11156" spans="1:1" ht="30">
      <c r="A11156" s="604"/>
    </row>
    <row r="11157" spans="1:1" ht="30">
      <c r="A11157" s="604"/>
    </row>
    <row r="11158" spans="1:1" ht="30">
      <c r="A11158" s="604"/>
    </row>
    <row r="11159" spans="1:1" ht="30">
      <c r="A11159" s="604"/>
    </row>
    <row r="11160" spans="1:1" ht="30">
      <c r="A11160" s="604"/>
    </row>
    <row r="11161" spans="1:1" ht="30">
      <c r="A11161" s="604"/>
    </row>
    <row r="11162" spans="1:1" ht="30">
      <c r="A11162" s="604"/>
    </row>
    <row r="11163" spans="1:1" ht="30">
      <c r="A11163" s="604"/>
    </row>
    <row r="11164" spans="1:1" ht="30">
      <c r="A11164" s="604"/>
    </row>
    <row r="11165" spans="1:1" ht="30">
      <c r="A11165" s="604"/>
    </row>
    <row r="11166" spans="1:1" ht="30">
      <c r="A11166" s="604"/>
    </row>
    <row r="11167" spans="1:1" ht="30">
      <c r="A11167" s="604"/>
    </row>
    <row r="11168" spans="1:1" ht="30">
      <c r="A11168" s="604"/>
    </row>
    <row r="11169" spans="1:1" ht="30">
      <c r="A11169" s="604"/>
    </row>
    <row r="11170" spans="1:1" ht="30">
      <c r="A11170" s="604"/>
    </row>
    <row r="11171" spans="1:1" ht="30">
      <c r="A11171" s="604"/>
    </row>
    <row r="11172" spans="1:1" ht="30">
      <c r="A11172" s="604"/>
    </row>
    <row r="11173" spans="1:1" ht="30">
      <c r="A11173" s="604"/>
    </row>
    <row r="11174" spans="1:1" ht="30">
      <c r="A11174" s="604"/>
    </row>
    <row r="11175" spans="1:1" ht="30">
      <c r="A11175" s="604"/>
    </row>
    <row r="11176" spans="1:1" ht="30">
      <c r="A11176" s="604"/>
    </row>
    <row r="11177" spans="1:1" ht="30">
      <c r="A11177" s="604"/>
    </row>
    <row r="11178" spans="1:1" ht="30">
      <c r="A11178" s="604"/>
    </row>
    <row r="11179" spans="1:1" ht="30">
      <c r="A11179" s="604"/>
    </row>
    <row r="11180" spans="1:1" ht="30">
      <c r="A11180" s="604"/>
    </row>
    <row r="11181" spans="1:1" ht="30">
      <c r="A11181" s="604"/>
    </row>
    <row r="11182" spans="1:1" ht="30">
      <c r="A11182" s="604"/>
    </row>
    <row r="11183" spans="1:1" ht="30">
      <c r="A11183" s="604"/>
    </row>
    <row r="11184" spans="1:1" ht="30">
      <c r="A11184" s="604"/>
    </row>
    <row r="11185" spans="1:1" ht="30">
      <c r="A11185" s="604"/>
    </row>
    <row r="11186" spans="1:1" ht="30">
      <c r="A11186" s="604"/>
    </row>
    <row r="11187" spans="1:1" ht="30">
      <c r="A11187" s="604"/>
    </row>
    <row r="11188" spans="1:1" ht="30">
      <c r="A11188" s="604"/>
    </row>
    <row r="11189" spans="1:1" ht="30">
      <c r="A11189" s="604"/>
    </row>
    <row r="11190" spans="1:1" ht="30">
      <c r="A11190" s="604"/>
    </row>
    <row r="11191" spans="1:1" ht="30">
      <c r="A11191" s="604"/>
    </row>
    <row r="11192" spans="1:1" ht="30">
      <c r="A11192" s="604"/>
    </row>
    <row r="11193" spans="1:1" ht="30">
      <c r="A11193" s="604"/>
    </row>
    <row r="11194" spans="1:1" ht="30">
      <c r="A11194" s="604"/>
    </row>
    <row r="11195" spans="1:1" ht="30">
      <c r="A11195" s="604"/>
    </row>
    <row r="11196" spans="1:1" ht="30">
      <c r="A11196" s="604"/>
    </row>
    <row r="11197" spans="1:1" ht="30">
      <c r="A11197" s="604"/>
    </row>
    <row r="11198" spans="1:1" ht="30">
      <c r="A11198" s="604"/>
    </row>
    <row r="11199" spans="1:1" ht="30">
      <c r="A11199" s="604"/>
    </row>
    <row r="11200" spans="1:1" ht="30">
      <c r="A11200" s="604"/>
    </row>
    <row r="11201" spans="1:1" ht="30">
      <c r="A11201" s="604"/>
    </row>
    <row r="11202" spans="1:1" ht="30">
      <c r="A11202" s="604"/>
    </row>
    <row r="11203" spans="1:1" ht="30">
      <c r="A11203" s="604"/>
    </row>
    <row r="11204" spans="1:1" ht="30">
      <c r="A11204" s="604"/>
    </row>
    <row r="11205" spans="1:1" ht="30">
      <c r="A11205" s="604"/>
    </row>
    <row r="11206" spans="1:1" ht="30">
      <c r="A11206" s="604"/>
    </row>
    <row r="11207" spans="1:1" ht="30">
      <c r="A11207" s="604"/>
    </row>
    <row r="11208" spans="1:1" ht="30">
      <c r="A11208" s="604"/>
    </row>
    <row r="11209" spans="1:1" ht="30">
      <c r="A11209" s="604"/>
    </row>
    <row r="11210" spans="1:1" ht="30">
      <c r="A11210" s="604"/>
    </row>
    <row r="11211" spans="1:1" ht="30">
      <c r="A11211" s="604"/>
    </row>
    <row r="11212" spans="1:1" ht="30">
      <c r="A11212" s="604"/>
    </row>
    <row r="11213" spans="1:1" ht="30">
      <c r="A11213" s="604"/>
    </row>
    <row r="11214" spans="1:1" ht="30">
      <c r="A11214" s="604"/>
    </row>
    <row r="11215" spans="1:1" ht="30">
      <c r="A11215" s="604"/>
    </row>
    <row r="11216" spans="1:1" ht="30">
      <c r="A11216" s="604"/>
    </row>
    <row r="11217" spans="1:1" ht="30">
      <c r="A11217" s="604"/>
    </row>
    <row r="11218" spans="1:1" ht="30">
      <c r="A11218" s="604"/>
    </row>
    <row r="11219" spans="1:1" ht="30">
      <c r="A11219" s="604"/>
    </row>
    <row r="11220" spans="1:1" ht="30">
      <c r="A11220" s="604"/>
    </row>
    <row r="11221" spans="1:1" ht="30">
      <c r="A11221" s="604"/>
    </row>
    <row r="11222" spans="1:1" ht="30">
      <c r="A11222" s="604"/>
    </row>
    <row r="11223" spans="1:1" ht="30">
      <c r="A11223" s="604"/>
    </row>
    <row r="11224" spans="1:1" ht="30">
      <c r="A11224" s="604"/>
    </row>
    <row r="11225" spans="1:1" ht="30">
      <c r="A11225" s="604"/>
    </row>
    <row r="11226" spans="1:1" ht="30">
      <c r="A11226" s="604"/>
    </row>
    <row r="11227" spans="1:1" ht="30">
      <c r="A11227" s="604"/>
    </row>
    <row r="11228" spans="1:1" ht="30">
      <c r="A11228" s="604"/>
    </row>
    <row r="11229" spans="1:1" ht="30">
      <c r="A11229" s="604"/>
    </row>
    <row r="11230" spans="1:1" ht="30">
      <c r="A11230" s="604"/>
    </row>
    <row r="11231" spans="1:1" ht="30">
      <c r="A11231" s="604"/>
    </row>
    <row r="11232" spans="1:1" ht="30">
      <c r="A11232" s="604"/>
    </row>
    <row r="11233" spans="1:1" ht="30">
      <c r="A11233" s="604"/>
    </row>
    <row r="11234" spans="1:1" ht="30">
      <c r="A11234" s="604"/>
    </row>
    <row r="11235" spans="1:1" ht="30">
      <c r="A11235" s="604"/>
    </row>
    <row r="11236" spans="1:1" ht="30">
      <c r="A11236" s="604"/>
    </row>
    <row r="11237" spans="1:1" ht="30">
      <c r="A11237" s="604"/>
    </row>
    <row r="11238" spans="1:1" ht="30">
      <c r="A11238" s="604"/>
    </row>
    <row r="11239" spans="1:1" ht="30">
      <c r="A11239" s="604"/>
    </row>
    <row r="11240" spans="1:1" ht="30">
      <c r="A11240" s="604"/>
    </row>
    <row r="11241" spans="1:1" ht="30">
      <c r="A11241" s="604"/>
    </row>
    <row r="11242" spans="1:1" ht="30">
      <c r="A11242" s="604"/>
    </row>
    <row r="11243" spans="1:1" ht="30">
      <c r="A11243" s="604"/>
    </row>
    <row r="11244" spans="1:1" ht="30">
      <c r="A11244" s="604"/>
    </row>
    <row r="11245" spans="1:1" ht="30">
      <c r="A11245" s="604"/>
    </row>
    <row r="11246" spans="1:1" ht="30">
      <c r="A11246" s="604"/>
    </row>
    <row r="11247" spans="1:1" ht="30">
      <c r="A11247" s="604"/>
    </row>
    <row r="11248" spans="1:1" ht="30">
      <c r="A11248" s="604"/>
    </row>
    <row r="11249" spans="1:1" ht="30">
      <c r="A11249" s="604"/>
    </row>
    <row r="11250" spans="1:1" ht="30">
      <c r="A11250" s="604"/>
    </row>
    <row r="11251" spans="1:1" ht="30">
      <c r="A11251" s="604"/>
    </row>
    <row r="11252" spans="1:1" ht="30">
      <c r="A11252" s="604"/>
    </row>
    <row r="11253" spans="1:1" ht="30">
      <c r="A11253" s="604"/>
    </row>
    <row r="11254" spans="1:1" ht="30">
      <c r="A11254" s="604"/>
    </row>
    <row r="11255" spans="1:1" ht="30">
      <c r="A11255" s="604"/>
    </row>
    <row r="11256" spans="1:1" ht="30">
      <c r="A11256" s="604"/>
    </row>
    <row r="11257" spans="1:1" ht="30">
      <c r="A11257" s="604"/>
    </row>
    <row r="11258" spans="1:1" ht="30">
      <c r="A11258" s="604"/>
    </row>
    <row r="11259" spans="1:1" ht="30">
      <c r="A11259" s="604"/>
    </row>
    <row r="11260" spans="1:1" ht="30">
      <c r="A11260" s="604"/>
    </row>
    <row r="11261" spans="1:1" ht="30">
      <c r="A11261" s="604"/>
    </row>
    <row r="11262" spans="1:1" ht="30">
      <c r="A11262" s="604"/>
    </row>
    <row r="11263" spans="1:1" ht="30">
      <c r="A11263" s="604"/>
    </row>
    <row r="11264" spans="1:1" ht="30">
      <c r="A11264" s="604"/>
    </row>
    <row r="11265" spans="1:1" ht="30">
      <c r="A11265" s="604"/>
    </row>
    <row r="11266" spans="1:1" ht="30">
      <c r="A11266" s="604"/>
    </row>
    <row r="11267" spans="1:1" ht="30">
      <c r="A11267" s="604"/>
    </row>
    <row r="11268" spans="1:1" ht="30">
      <c r="A11268" s="604"/>
    </row>
    <row r="11269" spans="1:1" ht="30">
      <c r="A11269" s="604"/>
    </row>
    <row r="11270" spans="1:1" ht="30">
      <c r="A11270" s="604"/>
    </row>
    <row r="11271" spans="1:1" ht="30">
      <c r="A11271" s="604"/>
    </row>
    <row r="11272" spans="1:1" ht="30">
      <c r="A11272" s="604"/>
    </row>
    <row r="11273" spans="1:1" ht="30">
      <c r="A11273" s="604"/>
    </row>
    <row r="11274" spans="1:1" ht="30">
      <c r="A11274" s="604"/>
    </row>
    <row r="11275" spans="1:1" ht="30">
      <c r="A11275" s="604"/>
    </row>
    <row r="11276" spans="1:1" ht="30">
      <c r="A11276" s="604"/>
    </row>
    <row r="11277" spans="1:1" ht="30">
      <c r="A11277" s="604"/>
    </row>
    <row r="11278" spans="1:1" ht="30">
      <c r="A11278" s="604"/>
    </row>
    <row r="11279" spans="1:1" ht="30">
      <c r="A11279" s="604"/>
    </row>
    <row r="11280" spans="1:1" ht="30">
      <c r="A11280" s="604"/>
    </row>
    <row r="11281" spans="1:1" ht="30">
      <c r="A11281" s="604"/>
    </row>
    <row r="11282" spans="1:1" ht="30">
      <c r="A11282" s="604"/>
    </row>
    <row r="11283" spans="1:1" ht="30">
      <c r="A11283" s="604"/>
    </row>
    <row r="11284" spans="1:1" ht="30">
      <c r="A11284" s="604"/>
    </row>
    <row r="11285" spans="1:1" ht="30">
      <c r="A11285" s="604"/>
    </row>
    <row r="11286" spans="1:1" ht="30">
      <c r="A11286" s="604"/>
    </row>
    <row r="11287" spans="1:1" ht="30">
      <c r="A11287" s="604"/>
    </row>
    <row r="11288" spans="1:1" ht="30">
      <c r="A11288" s="604"/>
    </row>
    <row r="11289" spans="1:1" ht="30">
      <c r="A11289" s="604"/>
    </row>
    <row r="11290" spans="1:1" ht="30">
      <c r="A11290" s="604"/>
    </row>
    <row r="11291" spans="1:1" ht="30">
      <c r="A11291" s="604"/>
    </row>
    <row r="11292" spans="1:1" ht="30">
      <c r="A11292" s="604"/>
    </row>
    <row r="11293" spans="1:1" ht="30">
      <c r="A11293" s="604"/>
    </row>
    <row r="11294" spans="1:1" ht="30">
      <c r="A11294" s="604"/>
    </row>
    <row r="11295" spans="1:1" ht="30">
      <c r="A11295" s="604"/>
    </row>
    <row r="11296" spans="1:1" ht="30">
      <c r="A11296" s="604"/>
    </row>
    <row r="11297" spans="1:1" ht="30">
      <c r="A11297" s="604"/>
    </row>
    <row r="11298" spans="1:1" ht="30">
      <c r="A11298" s="604"/>
    </row>
    <row r="11299" spans="1:1" ht="30">
      <c r="A11299" s="604"/>
    </row>
    <row r="11300" spans="1:1" ht="30">
      <c r="A11300" s="604"/>
    </row>
    <row r="11301" spans="1:1" ht="30">
      <c r="A11301" s="604"/>
    </row>
    <row r="11302" spans="1:1" ht="30">
      <c r="A11302" s="604"/>
    </row>
    <row r="11303" spans="1:1" ht="30">
      <c r="A11303" s="604"/>
    </row>
    <row r="11304" spans="1:1" ht="30">
      <c r="A11304" s="604"/>
    </row>
    <row r="11305" spans="1:1" ht="30">
      <c r="A11305" s="604"/>
    </row>
    <row r="11306" spans="1:1" ht="30">
      <c r="A11306" s="604"/>
    </row>
    <row r="11307" spans="1:1" ht="30">
      <c r="A11307" s="604"/>
    </row>
    <row r="11308" spans="1:1" ht="30">
      <c r="A11308" s="604"/>
    </row>
    <row r="11309" spans="1:1" ht="30">
      <c r="A11309" s="604"/>
    </row>
    <row r="11310" spans="1:1" ht="30">
      <c r="A11310" s="604"/>
    </row>
    <row r="11311" spans="1:1" ht="30">
      <c r="A11311" s="604"/>
    </row>
    <row r="11312" spans="1:1" ht="30">
      <c r="A11312" s="604"/>
    </row>
    <row r="11313" spans="1:1" ht="30">
      <c r="A11313" s="604"/>
    </row>
    <row r="11314" spans="1:1" ht="30">
      <c r="A11314" s="604"/>
    </row>
    <row r="11315" spans="1:1" ht="30">
      <c r="A11315" s="604"/>
    </row>
    <row r="11316" spans="1:1" ht="30">
      <c r="A11316" s="604"/>
    </row>
    <row r="11317" spans="1:1" ht="30">
      <c r="A11317" s="604"/>
    </row>
    <row r="11318" spans="1:1" ht="30">
      <c r="A11318" s="604"/>
    </row>
    <row r="11319" spans="1:1" ht="30">
      <c r="A11319" s="604"/>
    </row>
    <row r="11320" spans="1:1" ht="30">
      <c r="A11320" s="604"/>
    </row>
    <row r="11321" spans="1:1" ht="30">
      <c r="A11321" s="604"/>
    </row>
    <row r="11322" spans="1:1" ht="30">
      <c r="A11322" s="604"/>
    </row>
    <row r="11323" spans="1:1" ht="30">
      <c r="A11323" s="604"/>
    </row>
    <row r="11324" spans="1:1" ht="30">
      <c r="A11324" s="604"/>
    </row>
    <row r="11325" spans="1:1" ht="30">
      <c r="A11325" s="604"/>
    </row>
    <row r="11326" spans="1:1" ht="30">
      <c r="A11326" s="604"/>
    </row>
    <row r="11327" spans="1:1" ht="30">
      <c r="A11327" s="604"/>
    </row>
    <row r="11328" spans="1:1" ht="30">
      <c r="A11328" s="604"/>
    </row>
    <row r="11329" spans="1:1" ht="30">
      <c r="A11329" s="604"/>
    </row>
    <row r="11330" spans="1:1" ht="30">
      <c r="A11330" s="604"/>
    </row>
    <row r="11331" spans="1:1" ht="30">
      <c r="A11331" s="604"/>
    </row>
    <row r="11332" spans="1:1" ht="30">
      <c r="A11332" s="604"/>
    </row>
    <row r="11333" spans="1:1" ht="30">
      <c r="A11333" s="604"/>
    </row>
    <row r="11334" spans="1:1" ht="30">
      <c r="A11334" s="604"/>
    </row>
    <row r="11335" spans="1:1" ht="30">
      <c r="A11335" s="604"/>
    </row>
    <row r="11336" spans="1:1" ht="30">
      <c r="A11336" s="604"/>
    </row>
    <row r="11337" spans="1:1" ht="30">
      <c r="A11337" s="604"/>
    </row>
    <row r="11338" spans="1:1" ht="30">
      <c r="A11338" s="604"/>
    </row>
    <row r="11339" spans="1:1" ht="30">
      <c r="A11339" s="604"/>
    </row>
    <row r="11340" spans="1:1" ht="30">
      <c r="A11340" s="604"/>
    </row>
    <row r="11341" spans="1:1" ht="30">
      <c r="A11341" s="604"/>
    </row>
    <row r="11342" spans="1:1" ht="30">
      <c r="A11342" s="604"/>
    </row>
    <row r="11343" spans="1:1" ht="30">
      <c r="A11343" s="604"/>
    </row>
    <row r="11344" spans="1:1" ht="30">
      <c r="A11344" s="604"/>
    </row>
    <row r="11345" spans="1:1" ht="30">
      <c r="A11345" s="604"/>
    </row>
    <row r="11346" spans="1:1" ht="30">
      <c r="A11346" s="604"/>
    </row>
    <row r="11347" spans="1:1" ht="30">
      <c r="A11347" s="604"/>
    </row>
    <row r="11348" spans="1:1" ht="30">
      <c r="A11348" s="604"/>
    </row>
    <row r="11349" spans="1:1" ht="30">
      <c r="A11349" s="604"/>
    </row>
    <row r="11350" spans="1:1" ht="30">
      <c r="A11350" s="604"/>
    </row>
    <row r="11351" spans="1:1" ht="30">
      <c r="A11351" s="604"/>
    </row>
    <row r="11352" spans="1:1" ht="30">
      <c r="A11352" s="604"/>
    </row>
    <row r="11353" spans="1:1" ht="30">
      <c r="A11353" s="604"/>
    </row>
    <row r="11354" spans="1:1" ht="30">
      <c r="A11354" s="604"/>
    </row>
    <row r="11355" spans="1:1" ht="30">
      <c r="A11355" s="604"/>
    </row>
    <row r="11356" spans="1:1" ht="30">
      <c r="A11356" s="604"/>
    </row>
    <row r="11357" spans="1:1" ht="30">
      <c r="A11357" s="604"/>
    </row>
    <row r="11358" spans="1:1" ht="30">
      <c r="A11358" s="604"/>
    </row>
    <row r="11359" spans="1:1" ht="30">
      <c r="A11359" s="604"/>
    </row>
    <row r="11360" spans="1:1" ht="30">
      <c r="A11360" s="604"/>
    </row>
    <row r="11361" spans="1:1" ht="30">
      <c r="A11361" s="604"/>
    </row>
    <row r="11362" spans="1:1" ht="30">
      <c r="A11362" s="604"/>
    </row>
    <row r="11363" spans="1:1" ht="30">
      <c r="A11363" s="604"/>
    </row>
    <row r="11364" spans="1:1" ht="30">
      <c r="A11364" s="604"/>
    </row>
    <row r="11365" spans="1:1" ht="30">
      <c r="A11365" s="604"/>
    </row>
    <row r="11366" spans="1:1" ht="30">
      <c r="A11366" s="604"/>
    </row>
    <row r="11367" spans="1:1" ht="30">
      <c r="A11367" s="604"/>
    </row>
    <row r="11368" spans="1:1" ht="30">
      <c r="A11368" s="604"/>
    </row>
    <row r="11369" spans="1:1" ht="30">
      <c r="A11369" s="604"/>
    </row>
    <row r="11370" spans="1:1" ht="30">
      <c r="A11370" s="604"/>
    </row>
    <row r="11371" spans="1:1" ht="30">
      <c r="A11371" s="604"/>
    </row>
    <row r="11372" spans="1:1" ht="30">
      <c r="A11372" s="604"/>
    </row>
    <row r="11373" spans="1:1" ht="30">
      <c r="A11373" s="604"/>
    </row>
    <row r="11374" spans="1:1" ht="30">
      <c r="A11374" s="604"/>
    </row>
    <row r="11375" spans="1:1" ht="30">
      <c r="A11375" s="604"/>
    </row>
    <row r="11376" spans="1:1" ht="30">
      <c r="A11376" s="604"/>
    </row>
    <row r="11377" spans="1:1" ht="30">
      <c r="A11377" s="604"/>
    </row>
    <row r="11378" spans="1:1" ht="30">
      <c r="A11378" s="604"/>
    </row>
    <row r="11379" spans="1:1" ht="30">
      <c r="A11379" s="604"/>
    </row>
    <row r="11380" spans="1:1" ht="30">
      <c r="A11380" s="604"/>
    </row>
    <row r="11381" spans="1:1" ht="30">
      <c r="A11381" s="604"/>
    </row>
    <row r="11382" spans="1:1" ht="30">
      <c r="A11382" s="604"/>
    </row>
    <row r="11383" spans="1:1" ht="30">
      <c r="A11383" s="604"/>
    </row>
    <row r="11384" spans="1:1" ht="30">
      <c r="A11384" s="604"/>
    </row>
    <row r="11385" spans="1:1" ht="30">
      <c r="A11385" s="604"/>
    </row>
    <row r="11386" spans="1:1" ht="30">
      <c r="A11386" s="604"/>
    </row>
    <row r="11387" spans="1:1" ht="30">
      <c r="A11387" s="604"/>
    </row>
    <row r="11388" spans="1:1" ht="30">
      <c r="A11388" s="604"/>
    </row>
    <row r="11389" spans="1:1" ht="30">
      <c r="A11389" s="604"/>
    </row>
    <row r="11390" spans="1:1" ht="30">
      <c r="A11390" s="604"/>
    </row>
    <row r="11391" spans="1:1" ht="30">
      <c r="A11391" s="604"/>
    </row>
    <row r="11392" spans="1:1" ht="30">
      <c r="A11392" s="604"/>
    </row>
    <row r="11393" spans="1:1" ht="30">
      <c r="A11393" s="604"/>
    </row>
    <row r="11394" spans="1:1" ht="30">
      <c r="A11394" s="604"/>
    </row>
    <row r="11395" spans="1:1" ht="30">
      <c r="A11395" s="604"/>
    </row>
    <row r="11396" spans="1:1" ht="30">
      <c r="A11396" s="604"/>
    </row>
    <row r="11397" spans="1:1" ht="30">
      <c r="A11397" s="604"/>
    </row>
    <row r="11398" spans="1:1" ht="30">
      <c r="A11398" s="604"/>
    </row>
    <row r="11399" spans="1:1" ht="30">
      <c r="A11399" s="604"/>
    </row>
    <row r="11400" spans="1:1" ht="30">
      <c r="A11400" s="604"/>
    </row>
    <row r="11401" spans="1:1" ht="30">
      <c r="A11401" s="604"/>
    </row>
    <row r="11402" spans="1:1" ht="30">
      <c r="A11402" s="604"/>
    </row>
    <row r="11403" spans="1:1" ht="30">
      <c r="A11403" s="604"/>
    </row>
    <row r="11404" spans="1:1" ht="30">
      <c r="A11404" s="604"/>
    </row>
    <row r="11405" spans="1:1" ht="30">
      <c r="A11405" s="604"/>
    </row>
    <row r="11406" spans="1:1" ht="30">
      <c r="A11406" s="604"/>
    </row>
    <row r="11407" spans="1:1" ht="30">
      <c r="A11407" s="604"/>
    </row>
    <row r="11408" spans="1:1" ht="30">
      <c r="A11408" s="604"/>
    </row>
    <row r="11409" spans="1:1" ht="30">
      <c r="A11409" s="604"/>
    </row>
    <row r="11410" spans="1:1" ht="30">
      <c r="A11410" s="604"/>
    </row>
    <row r="11411" spans="1:1" ht="30">
      <c r="A11411" s="604"/>
    </row>
    <row r="11412" spans="1:1" ht="30">
      <c r="A11412" s="604"/>
    </row>
    <row r="11413" spans="1:1" ht="30">
      <c r="A11413" s="604"/>
    </row>
    <row r="11414" spans="1:1" ht="30">
      <c r="A11414" s="604"/>
    </row>
    <row r="11415" spans="1:1" ht="30">
      <c r="A11415" s="604"/>
    </row>
    <row r="11416" spans="1:1" ht="30">
      <c r="A11416" s="604"/>
    </row>
    <row r="11417" spans="1:1" ht="30">
      <c r="A11417" s="604"/>
    </row>
    <row r="11418" spans="1:1" ht="30">
      <c r="A11418" s="604"/>
    </row>
    <row r="11419" spans="1:1" ht="30">
      <c r="A11419" s="604"/>
    </row>
    <row r="11420" spans="1:1" ht="30">
      <c r="A11420" s="604"/>
    </row>
    <row r="11421" spans="1:1" ht="30">
      <c r="A11421" s="604"/>
    </row>
    <row r="11422" spans="1:1" ht="30">
      <c r="A11422" s="604"/>
    </row>
    <row r="11423" spans="1:1" ht="30">
      <c r="A11423" s="604"/>
    </row>
    <row r="11424" spans="1:1" ht="30">
      <c r="A11424" s="604"/>
    </row>
    <row r="11425" spans="1:1" ht="30">
      <c r="A11425" s="604"/>
    </row>
    <row r="11426" spans="1:1" ht="30">
      <c r="A11426" s="604"/>
    </row>
    <row r="11427" spans="1:1" ht="30">
      <c r="A11427" s="604"/>
    </row>
    <row r="11428" spans="1:1" ht="30">
      <c r="A11428" s="604"/>
    </row>
    <row r="11429" spans="1:1" ht="30">
      <c r="A11429" s="604"/>
    </row>
    <row r="11430" spans="1:1" ht="30">
      <c r="A11430" s="604"/>
    </row>
    <row r="11431" spans="1:1" ht="30">
      <c r="A11431" s="604"/>
    </row>
    <row r="11432" spans="1:1" ht="30">
      <c r="A11432" s="604"/>
    </row>
    <row r="11433" spans="1:1" ht="30">
      <c r="A11433" s="604"/>
    </row>
    <row r="11434" spans="1:1" ht="30">
      <c r="A11434" s="604"/>
    </row>
    <row r="11435" spans="1:1" ht="30">
      <c r="A11435" s="604"/>
    </row>
    <row r="11436" spans="1:1" ht="30">
      <c r="A11436" s="604"/>
    </row>
    <row r="11437" spans="1:1" ht="30">
      <c r="A11437" s="604"/>
    </row>
    <row r="11438" spans="1:1" ht="30">
      <c r="A11438" s="604"/>
    </row>
    <row r="11439" spans="1:1" ht="30">
      <c r="A11439" s="604"/>
    </row>
    <row r="11440" spans="1:1" ht="30">
      <c r="A11440" s="604"/>
    </row>
    <row r="11441" spans="1:1" ht="30">
      <c r="A11441" s="604"/>
    </row>
    <row r="11442" spans="1:1" ht="30">
      <c r="A11442" s="604"/>
    </row>
    <row r="11443" spans="1:1" ht="30">
      <c r="A11443" s="604"/>
    </row>
    <row r="11444" spans="1:1" ht="30">
      <c r="A11444" s="604"/>
    </row>
    <row r="11445" spans="1:1" ht="30">
      <c r="A11445" s="604"/>
    </row>
    <row r="11446" spans="1:1" ht="30">
      <c r="A11446" s="604"/>
    </row>
    <row r="11447" spans="1:1" ht="30">
      <c r="A11447" s="604"/>
    </row>
    <row r="11448" spans="1:1" ht="30">
      <c r="A11448" s="604"/>
    </row>
    <row r="11449" spans="1:1" ht="30">
      <c r="A11449" s="604"/>
    </row>
    <row r="11450" spans="1:1" ht="30">
      <c r="A11450" s="604"/>
    </row>
    <row r="11451" spans="1:1" ht="30">
      <c r="A11451" s="604"/>
    </row>
    <row r="11452" spans="1:1" ht="30">
      <c r="A11452" s="604"/>
    </row>
    <row r="11453" spans="1:1" ht="30">
      <c r="A11453" s="604"/>
    </row>
    <row r="11454" spans="1:1" ht="30">
      <c r="A11454" s="604"/>
    </row>
    <row r="11455" spans="1:1" ht="30">
      <c r="A11455" s="604"/>
    </row>
    <row r="11456" spans="1:1" ht="30">
      <c r="A11456" s="604"/>
    </row>
    <row r="11457" spans="1:1" ht="30">
      <c r="A11457" s="604"/>
    </row>
    <row r="11458" spans="1:1" ht="30">
      <c r="A11458" s="604"/>
    </row>
    <row r="11459" spans="1:1" ht="30">
      <c r="A11459" s="604"/>
    </row>
    <row r="11460" spans="1:1" ht="30">
      <c r="A11460" s="604"/>
    </row>
    <row r="11461" spans="1:1" ht="30">
      <c r="A11461" s="604"/>
    </row>
    <row r="11462" spans="1:1" ht="30">
      <c r="A11462" s="604"/>
    </row>
    <row r="11463" spans="1:1" ht="30">
      <c r="A11463" s="604"/>
    </row>
    <row r="11464" spans="1:1" ht="30">
      <c r="A11464" s="604"/>
    </row>
    <row r="11465" spans="1:1" ht="30">
      <c r="A11465" s="604"/>
    </row>
    <row r="11466" spans="1:1" ht="30">
      <c r="A11466" s="604"/>
    </row>
    <row r="11467" spans="1:1" ht="30">
      <c r="A11467" s="604"/>
    </row>
    <row r="11468" spans="1:1" ht="30">
      <c r="A11468" s="604"/>
    </row>
    <row r="11469" spans="1:1" ht="30">
      <c r="A11469" s="604"/>
    </row>
    <row r="11470" spans="1:1" ht="30">
      <c r="A11470" s="604"/>
    </row>
    <row r="11471" spans="1:1" ht="30">
      <c r="A11471" s="604"/>
    </row>
    <row r="11472" spans="1:1" ht="30">
      <c r="A11472" s="604"/>
    </row>
    <row r="11473" spans="1:1" ht="30">
      <c r="A11473" s="604"/>
    </row>
    <row r="11474" spans="1:1" ht="30">
      <c r="A11474" s="604"/>
    </row>
    <row r="11475" spans="1:1" ht="30">
      <c r="A11475" s="604"/>
    </row>
    <row r="11476" spans="1:1" ht="30">
      <c r="A11476" s="604"/>
    </row>
    <row r="11477" spans="1:1" ht="30">
      <c r="A11477" s="604"/>
    </row>
    <row r="11478" spans="1:1" ht="30">
      <c r="A11478" s="604"/>
    </row>
    <row r="11479" spans="1:1" ht="30">
      <c r="A11479" s="604"/>
    </row>
    <row r="11480" spans="1:1" ht="30">
      <c r="A11480" s="604"/>
    </row>
    <row r="11481" spans="1:1" ht="30">
      <c r="A11481" s="604"/>
    </row>
    <row r="11482" spans="1:1" ht="30">
      <c r="A11482" s="604"/>
    </row>
    <row r="11483" spans="1:1" ht="30">
      <c r="A11483" s="604"/>
    </row>
    <row r="11484" spans="1:1" ht="30">
      <c r="A11484" s="604"/>
    </row>
    <row r="11485" spans="1:1" ht="30">
      <c r="A11485" s="604"/>
    </row>
    <row r="11486" spans="1:1" ht="30">
      <c r="A11486" s="604"/>
    </row>
    <row r="11487" spans="1:1" ht="30">
      <c r="A11487" s="604"/>
    </row>
    <row r="11488" spans="1:1" ht="30">
      <c r="A11488" s="604"/>
    </row>
    <row r="11489" spans="1:1" ht="30">
      <c r="A11489" s="604"/>
    </row>
    <row r="11490" spans="1:1" ht="30">
      <c r="A11490" s="604"/>
    </row>
    <row r="11491" spans="1:1" ht="30">
      <c r="A11491" s="604"/>
    </row>
    <row r="11492" spans="1:1" ht="30">
      <c r="A11492" s="604"/>
    </row>
    <row r="11493" spans="1:1" ht="30">
      <c r="A11493" s="604"/>
    </row>
    <row r="11494" spans="1:1" ht="30">
      <c r="A11494" s="604"/>
    </row>
    <row r="11495" spans="1:1" ht="30">
      <c r="A11495" s="604"/>
    </row>
    <row r="11496" spans="1:1" ht="30">
      <c r="A11496" s="604"/>
    </row>
    <row r="11497" spans="1:1" ht="30">
      <c r="A11497" s="604"/>
    </row>
    <row r="11498" spans="1:1" ht="30">
      <c r="A11498" s="604"/>
    </row>
    <row r="11499" spans="1:1" ht="30">
      <c r="A11499" s="604"/>
    </row>
    <row r="11500" spans="1:1" ht="30">
      <c r="A11500" s="604"/>
    </row>
    <row r="11501" spans="1:1" ht="30">
      <c r="A11501" s="604"/>
    </row>
    <row r="11502" spans="1:1" ht="30">
      <c r="A11502" s="604"/>
    </row>
    <row r="11503" spans="1:1" ht="30">
      <c r="A11503" s="604"/>
    </row>
    <row r="11504" spans="1:1" ht="30">
      <c r="A11504" s="604"/>
    </row>
    <row r="11505" spans="1:1" ht="30">
      <c r="A11505" s="604"/>
    </row>
    <row r="11506" spans="1:1" ht="30">
      <c r="A11506" s="604"/>
    </row>
    <row r="11507" spans="1:1" ht="30">
      <c r="A11507" s="604"/>
    </row>
    <row r="11508" spans="1:1" ht="30">
      <c r="A11508" s="604"/>
    </row>
    <row r="11509" spans="1:1" ht="30">
      <c r="A11509" s="604"/>
    </row>
    <row r="11510" spans="1:1" ht="30">
      <c r="A11510" s="604"/>
    </row>
    <row r="11511" spans="1:1" ht="30">
      <c r="A11511" s="604"/>
    </row>
    <row r="11512" spans="1:1" ht="30">
      <c r="A11512" s="604"/>
    </row>
    <row r="11513" spans="1:1" ht="30">
      <c r="A11513" s="604"/>
    </row>
    <row r="11514" spans="1:1" ht="30">
      <c r="A11514" s="604"/>
    </row>
    <row r="11515" spans="1:1" ht="30">
      <c r="A11515" s="604"/>
    </row>
    <row r="11516" spans="1:1" ht="30">
      <c r="A11516" s="604"/>
    </row>
    <row r="11517" spans="1:1" ht="30">
      <c r="A11517" s="604"/>
    </row>
    <row r="11518" spans="1:1" ht="30">
      <c r="A11518" s="604"/>
    </row>
    <row r="11519" spans="1:1" ht="30">
      <c r="A11519" s="604"/>
    </row>
    <row r="11520" spans="1:1" ht="30">
      <c r="A11520" s="604"/>
    </row>
    <row r="11521" spans="1:1" ht="30">
      <c r="A11521" s="604"/>
    </row>
    <row r="11522" spans="1:1" ht="30">
      <c r="A11522" s="604"/>
    </row>
    <row r="11523" spans="1:1" ht="30">
      <c r="A11523" s="604"/>
    </row>
    <row r="11524" spans="1:1" ht="30">
      <c r="A11524" s="604"/>
    </row>
    <row r="11525" spans="1:1" ht="30">
      <c r="A11525" s="604"/>
    </row>
    <row r="11526" spans="1:1" ht="30">
      <c r="A11526" s="604"/>
    </row>
    <row r="11527" spans="1:1" ht="30">
      <c r="A11527" s="604"/>
    </row>
    <row r="11528" spans="1:1" ht="30">
      <c r="A11528" s="604"/>
    </row>
    <row r="11529" spans="1:1" ht="30">
      <c r="A11529" s="604"/>
    </row>
    <row r="11530" spans="1:1" ht="30">
      <c r="A11530" s="604"/>
    </row>
    <row r="11531" spans="1:1" ht="30">
      <c r="A11531" s="604"/>
    </row>
    <row r="11532" spans="1:1" ht="30">
      <c r="A11532" s="604"/>
    </row>
    <row r="11533" spans="1:1" ht="30">
      <c r="A11533" s="604"/>
    </row>
    <row r="11534" spans="1:1" ht="30">
      <c r="A11534" s="604"/>
    </row>
    <row r="11535" spans="1:1" ht="30">
      <c r="A11535" s="604"/>
    </row>
    <row r="11536" spans="1:1" ht="30">
      <c r="A11536" s="604"/>
    </row>
    <row r="11537" spans="1:1" ht="30">
      <c r="A11537" s="604"/>
    </row>
    <row r="11538" spans="1:1" ht="30">
      <c r="A11538" s="604"/>
    </row>
    <row r="11539" spans="1:1" ht="30">
      <c r="A11539" s="604"/>
    </row>
    <row r="11540" spans="1:1" ht="30">
      <c r="A11540" s="604"/>
    </row>
    <row r="11541" spans="1:1" ht="30">
      <c r="A11541" s="604"/>
    </row>
    <row r="11542" spans="1:1" ht="30">
      <c r="A11542" s="604"/>
    </row>
    <row r="11543" spans="1:1" ht="30">
      <c r="A11543" s="604"/>
    </row>
    <row r="11544" spans="1:1" ht="30">
      <c r="A11544" s="604"/>
    </row>
    <row r="11545" spans="1:1" ht="30">
      <c r="A11545" s="604"/>
    </row>
    <row r="11546" spans="1:1" ht="30">
      <c r="A11546" s="604"/>
    </row>
    <row r="11547" spans="1:1" ht="30">
      <c r="A11547" s="604"/>
    </row>
    <row r="11548" spans="1:1" ht="30">
      <c r="A11548" s="604"/>
    </row>
    <row r="11549" spans="1:1" ht="30">
      <c r="A11549" s="604"/>
    </row>
    <row r="11550" spans="1:1" ht="30">
      <c r="A11550" s="604"/>
    </row>
    <row r="11551" spans="1:1" ht="30">
      <c r="A11551" s="604"/>
    </row>
    <row r="11552" spans="1:1" ht="30">
      <c r="A11552" s="604"/>
    </row>
    <row r="11553" spans="1:1" ht="30">
      <c r="A11553" s="604"/>
    </row>
    <row r="11554" spans="1:1" ht="30">
      <c r="A11554" s="604"/>
    </row>
    <row r="11555" spans="1:1" ht="30">
      <c r="A11555" s="604"/>
    </row>
    <row r="11556" spans="1:1" ht="30">
      <c r="A11556" s="604"/>
    </row>
    <row r="11557" spans="1:1" ht="30">
      <c r="A11557" s="604"/>
    </row>
    <row r="11558" spans="1:1" ht="30">
      <c r="A11558" s="604"/>
    </row>
    <row r="11559" spans="1:1" ht="30">
      <c r="A11559" s="604"/>
    </row>
    <row r="11560" spans="1:1" ht="30">
      <c r="A11560" s="604"/>
    </row>
    <row r="11561" spans="1:1" ht="30">
      <c r="A11561" s="604"/>
    </row>
    <row r="11562" spans="1:1" ht="30">
      <c r="A11562" s="604"/>
    </row>
    <row r="11563" spans="1:1" ht="30">
      <c r="A11563" s="604"/>
    </row>
    <row r="11564" spans="1:1" ht="30">
      <c r="A11564" s="604"/>
    </row>
    <row r="11565" spans="1:1" ht="30">
      <c r="A11565" s="604"/>
    </row>
    <row r="11566" spans="1:1" ht="30">
      <c r="A11566" s="604"/>
    </row>
    <row r="11567" spans="1:1" ht="30">
      <c r="A11567" s="604"/>
    </row>
    <row r="11568" spans="1:1" ht="30">
      <c r="A11568" s="604"/>
    </row>
    <row r="11569" spans="1:1" ht="30">
      <c r="A11569" s="604"/>
    </row>
    <row r="11570" spans="1:1" ht="30">
      <c r="A11570" s="604"/>
    </row>
    <row r="11571" spans="1:1" ht="30">
      <c r="A11571" s="604"/>
    </row>
    <row r="11572" spans="1:1" ht="30">
      <c r="A11572" s="604"/>
    </row>
    <row r="11573" spans="1:1" ht="30">
      <c r="A11573" s="604"/>
    </row>
    <row r="11574" spans="1:1" ht="30">
      <c r="A11574" s="604"/>
    </row>
    <row r="11575" spans="1:1" ht="30">
      <c r="A11575" s="604"/>
    </row>
    <row r="11576" spans="1:1" ht="30">
      <c r="A11576" s="604"/>
    </row>
    <row r="11577" spans="1:1" ht="30">
      <c r="A11577" s="604"/>
    </row>
    <row r="11578" spans="1:1" ht="30">
      <c r="A11578" s="604"/>
    </row>
    <row r="11579" spans="1:1" ht="30">
      <c r="A11579" s="604"/>
    </row>
    <row r="11580" spans="1:1" ht="30">
      <c r="A11580" s="604"/>
    </row>
    <row r="11581" spans="1:1" ht="30">
      <c r="A11581" s="604"/>
    </row>
    <row r="11582" spans="1:1" ht="30">
      <c r="A11582" s="604"/>
    </row>
    <row r="11583" spans="1:1" ht="30">
      <c r="A11583" s="604"/>
    </row>
    <row r="11584" spans="1:1" ht="30">
      <c r="A11584" s="604"/>
    </row>
    <row r="11585" spans="1:1" ht="30">
      <c r="A11585" s="604"/>
    </row>
    <row r="11586" spans="1:1" ht="30">
      <c r="A11586" s="604"/>
    </row>
    <row r="11587" spans="1:1" ht="30">
      <c r="A11587" s="604"/>
    </row>
    <row r="11588" spans="1:1" ht="30">
      <c r="A11588" s="604"/>
    </row>
    <row r="11589" spans="1:1" ht="30">
      <c r="A11589" s="604"/>
    </row>
    <row r="11590" spans="1:1" ht="30">
      <c r="A11590" s="604"/>
    </row>
    <row r="11591" spans="1:1" ht="30">
      <c r="A11591" s="604"/>
    </row>
    <row r="11592" spans="1:1" ht="30">
      <c r="A11592" s="604"/>
    </row>
    <row r="11593" spans="1:1" ht="30">
      <c r="A11593" s="604"/>
    </row>
    <row r="11594" spans="1:1" ht="30">
      <c r="A11594" s="604"/>
    </row>
    <row r="11595" spans="1:1" ht="30">
      <c r="A11595" s="604"/>
    </row>
    <row r="11596" spans="1:1" ht="30">
      <c r="A11596" s="604"/>
    </row>
    <row r="11597" spans="1:1" ht="30">
      <c r="A11597" s="604"/>
    </row>
    <row r="11598" spans="1:1" ht="30">
      <c r="A11598" s="604"/>
    </row>
    <row r="11599" spans="1:1" ht="30">
      <c r="A11599" s="604"/>
    </row>
    <row r="11600" spans="1:1" ht="30">
      <c r="A11600" s="604"/>
    </row>
    <row r="11601" spans="1:1" ht="30">
      <c r="A11601" s="604"/>
    </row>
    <row r="11602" spans="1:1" ht="30">
      <c r="A11602" s="604"/>
    </row>
    <row r="11603" spans="1:1" ht="30">
      <c r="A11603" s="604"/>
    </row>
    <row r="11604" spans="1:1" ht="30">
      <c r="A11604" s="604"/>
    </row>
    <row r="11605" spans="1:1" ht="30">
      <c r="A11605" s="604"/>
    </row>
    <row r="11606" spans="1:1" ht="30">
      <c r="A11606" s="604"/>
    </row>
    <row r="11607" spans="1:1" ht="30">
      <c r="A11607" s="604"/>
    </row>
    <row r="11608" spans="1:1" ht="30">
      <c r="A11608" s="604"/>
    </row>
    <row r="11609" spans="1:1" ht="30">
      <c r="A11609" s="604"/>
    </row>
    <row r="11610" spans="1:1" ht="30">
      <c r="A11610" s="604"/>
    </row>
    <row r="11611" spans="1:1" ht="30">
      <c r="A11611" s="604"/>
    </row>
    <row r="11612" spans="1:1" ht="30">
      <c r="A11612" s="604"/>
    </row>
    <row r="11613" spans="1:1" ht="30">
      <c r="A11613" s="604"/>
    </row>
    <row r="11614" spans="1:1" ht="30">
      <c r="A11614" s="604"/>
    </row>
    <row r="11615" spans="1:1" ht="30">
      <c r="A11615" s="604"/>
    </row>
    <row r="11616" spans="1:1" ht="30">
      <c r="A11616" s="604"/>
    </row>
    <row r="11617" spans="1:1" ht="30">
      <c r="A11617" s="604"/>
    </row>
    <row r="11618" spans="1:1" ht="30">
      <c r="A11618" s="604"/>
    </row>
    <row r="11619" spans="1:1" ht="30">
      <c r="A11619" s="604"/>
    </row>
    <row r="11620" spans="1:1" ht="30">
      <c r="A11620" s="604"/>
    </row>
    <row r="11621" spans="1:1" ht="30">
      <c r="A11621" s="604"/>
    </row>
    <row r="11622" spans="1:1" ht="30">
      <c r="A11622" s="604"/>
    </row>
    <row r="11623" spans="1:1" ht="30">
      <c r="A11623" s="604"/>
    </row>
    <row r="11624" spans="1:1" ht="30">
      <c r="A11624" s="604"/>
    </row>
    <row r="11625" spans="1:1" ht="30">
      <c r="A11625" s="604"/>
    </row>
    <row r="11626" spans="1:1" ht="30">
      <c r="A11626" s="604"/>
    </row>
    <row r="11627" spans="1:1" ht="30">
      <c r="A11627" s="604"/>
    </row>
    <row r="11628" spans="1:1" ht="30">
      <c r="A11628" s="604"/>
    </row>
    <row r="11629" spans="1:1" ht="30">
      <c r="A11629" s="604"/>
    </row>
    <row r="11630" spans="1:1" ht="30">
      <c r="A11630" s="604"/>
    </row>
    <row r="11631" spans="1:1" ht="30">
      <c r="A11631" s="604"/>
    </row>
    <row r="11632" spans="1:1" ht="30">
      <c r="A11632" s="604"/>
    </row>
    <row r="11633" spans="1:1" ht="30">
      <c r="A11633" s="604"/>
    </row>
    <row r="11634" spans="1:1" ht="30">
      <c r="A11634" s="604"/>
    </row>
    <row r="11635" spans="1:1" ht="30">
      <c r="A11635" s="604"/>
    </row>
    <row r="11636" spans="1:1" ht="30">
      <c r="A11636" s="604"/>
    </row>
    <row r="11637" spans="1:1" ht="30">
      <c r="A11637" s="604"/>
    </row>
    <row r="11638" spans="1:1" ht="30">
      <c r="A11638" s="604"/>
    </row>
    <row r="11639" spans="1:1" ht="30">
      <c r="A11639" s="604"/>
    </row>
    <row r="11640" spans="1:1" ht="30">
      <c r="A11640" s="604"/>
    </row>
    <row r="11641" spans="1:1" ht="30">
      <c r="A11641" s="604"/>
    </row>
    <row r="11642" spans="1:1" ht="30">
      <c r="A11642" s="604"/>
    </row>
    <row r="11643" spans="1:1" ht="30">
      <c r="A11643" s="604"/>
    </row>
    <row r="11644" spans="1:1" ht="30">
      <c r="A11644" s="604"/>
    </row>
    <row r="11645" spans="1:1" ht="30">
      <c r="A11645" s="604"/>
    </row>
    <row r="11646" spans="1:1" ht="30">
      <c r="A11646" s="604"/>
    </row>
    <row r="11647" spans="1:1" ht="30">
      <c r="A11647" s="604"/>
    </row>
    <row r="11648" spans="1:1" ht="30">
      <c r="A11648" s="604"/>
    </row>
    <row r="11649" spans="1:1" ht="30">
      <c r="A11649" s="604"/>
    </row>
    <row r="11650" spans="1:1" ht="30">
      <c r="A11650" s="604"/>
    </row>
    <row r="11651" spans="1:1" ht="30">
      <c r="A11651" s="604"/>
    </row>
    <row r="11652" spans="1:1" ht="30">
      <c r="A11652" s="604"/>
    </row>
    <row r="11653" spans="1:1" ht="30">
      <c r="A11653" s="604"/>
    </row>
    <row r="11654" spans="1:1" ht="30">
      <c r="A11654" s="604"/>
    </row>
    <row r="11655" spans="1:1" ht="30">
      <c r="A11655" s="604"/>
    </row>
    <row r="11656" spans="1:1" ht="30">
      <c r="A11656" s="604"/>
    </row>
    <row r="11657" spans="1:1" ht="30">
      <c r="A11657" s="604"/>
    </row>
    <row r="11658" spans="1:1" ht="30">
      <c r="A11658" s="604"/>
    </row>
    <row r="11659" spans="1:1" ht="30">
      <c r="A11659" s="604"/>
    </row>
    <row r="11660" spans="1:1" ht="30">
      <c r="A11660" s="604"/>
    </row>
    <row r="11661" spans="1:1" ht="30">
      <c r="A11661" s="604"/>
    </row>
    <row r="11662" spans="1:1" ht="30">
      <c r="A11662" s="604"/>
    </row>
    <row r="11663" spans="1:1" ht="30">
      <c r="A11663" s="604"/>
    </row>
    <row r="11664" spans="1:1" ht="30">
      <c r="A11664" s="604"/>
    </row>
    <row r="11665" spans="1:1" ht="30">
      <c r="A11665" s="604"/>
    </row>
    <row r="11666" spans="1:1" ht="30">
      <c r="A11666" s="604"/>
    </row>
    <row r="11667" spans="1:1" ht="30">
      <c r="A11667" s="604"/>
    </row>
    <row r="11668" spans="1:1" ht="30">
      <c r="A11668" s="604"/>
    </row>
    <row r="11669" spans="1:1" ht="30">
      <c r="A11669" s="604"/>
    </row>
    <row r="11670" spans="1:1" ht="30">
      <c r="A11670" s="604"/>
    </row>
    <row r="11671" spans="1:1" ht="30">
      <c r="A11671" s="604"/>
    </row>
    <row r="11672" spans="1:1" ht="30">
      <c r="A11672" s="604"/>
    </row>
    <row r="11673" spans="1:1" ht="30">
      <c r="A11673" s="604"/>
    </row>
    <row r="11674" spans="1:1" ht="30">
      <c r="A11674" s="604"/>
    </row>
    <row r="11675" spans="1:1" ht="30">
      <c r="A11675" s="604"/>
    </row>
    <row r="11676" spans="1:1" ht="30">
      <c r="A11676" s="604"/>
    </row>
    <row r="11677" spans="1:1" ht="30">
      <c r="A11677" s="604"/>
    </row>
    <row r="11678" spans="1:1" ht="30">
      <c r="A11678" s="604"/>
    </row>
    <row r="11679" spans="1:1" ht="30">
      <c r="A11679" s="604"/>
    </row>
    <row r="11680" spans="1:1" ht="30">
      <c r="A11680" s="604"/>
    </row>
    <row r="11681" spans="1:1" ht="30">
      <c r="A11681" s="604"/>
    </row>
    <row r="11682" spans="1:1" ht="30">
      <c r="A11682" s="604"/>
    </row>
    <row r="11683" spans="1:1" ht="30">
      <c r="A11683" s="604"/>
    </row>
    <row r="11684" spans="1:1" ht="30">
      <c r="A11684" s="604"/>
    </row>
    <row r="11685" spans="1:1" ht="30">
      <c r="A11685" s="604"/>
    </row>
    <row r="11686" spans="1:1" ht="30">
      <c r="A11686" s="604"/>
    </row>
    <row r="11687" spans="1:1" ht="30">
      <c r="A11687" s="604"/>
    </row>
    <row r="11688" spans="1:1" ht="30">
      <c r="A11688" s="604"/>
    </row>
    <row r="11689" spans="1:1" ht="30">
      <c r="A11689" s="604"/>
    </row>
    <row r="11690" spans="1:1" ht="30">
      <c r="A11690" s="604"/>
    </row>
    <row r="11691" spans="1:1" ht="30">
      <c r="A11691" s="604"/>
    </row>
    <row r="11692" spans="1:1" ht="30">
      <c r="A11692" s="604"/>
    </row>
    <row r="11693" spans="1:1" ht="30">
      <c r="A11693" s="604"/>
    </row>
    <row r="11694" spans="1:1" ht="30">
      <c r="A11694" s="604"/>
    </row>
    <row r="11695" spans="1:1" ht="30">
      <c r="A11695" s="604"/>
    </row>
    <row r="11696" spans="1:1" ht="30">
      <c r="A11696" s="604"/>
    </row>
    <row r="11697" spans="1:1" ht="30">
      <c r="A11697" s="604"/>
    </row>
    <row r="11698" spans="1:1" ht="30">
      <c r="A11698" s="604"/>
    </row>
    <row r="11699" spans="1:1" ht="30">
      <c r="A11699" s="604"/>
    </row>
    <row r="11700" spans="1:1" ht="30">
      <c r="A11700" s="604"/>
    </row>
    <row r="11701" spans="1:1" ht="30">
      <c r="A11701" s="604"/>
    </row>
    <row r="11702" spans="1:1" ht="30">
      <c r="A11702" s="604"/>
    </row>
    <row r="11703" spans="1:1" ht="30">
      <c r="A11703" s="604"/>
    </row>
    <row r="11704" spans="1:1" ht="30">
      <c r="A11704" s="604"/>
    </row>
    <row r="11705" spans="1:1" ht="30">
      <c r="A11705" s="604"/>
    </row>
    <row r="11706" spans="1:1" ht="30">
      <c r="A11706" s="604"/>
    </row>
    <row r="11707" spans="1:1" ht="30">
      <c r="A11707" s="604"/>
    </row>
    <row r="11708" spans="1:1" ht="30">
      <c r="A11708" s="604"/>
    </row>
    <row r="11709" spans="1:1" ht="30">
      <c r="A11709" s="604"/>
    </row>
    <row r="11710" spans="1:1" ht="30">
      <c r="A11710" s="604"/>
    </row>
    <row r="11711" spans="1:1" ht="30">
      <c r="A11711" s="604"/>
    </row>
    <row r="11712" spans="1:1" ht="30">
      <c r="A11712" s="604"/>
    </row>
    <row r="11713" spans="1:1" ht="30">
      <c r="A11713" s="604"/>
    </row>
    <row r="11714" spans="1:1" ht="30">
      <c r="A11714" s="604"/>
    </row>
    <row r="11715" spans="1:1" ht="30">
      <c r="A11715" s="604"/>
    </row>
    <row r="11716" spans="1:1" ht="30">
      <c r="A11716" s="604"/>
    </row>
    <row r="11717" spans="1:1" ht="30">
      <c r="A11717" s="604"/>
    </row>
    <row r="11718" spans="1:1" ht="30">
      <c r="A11718" s="604"/>
    </row>
    <row r="11719" spans="1:1" ht="30">
      <c r="A11719" s="604"/>
    </row>
    <row r="11720" spans="1:1" ht="30">
      <c r="A11720" s="604"/>
    </row>
    <row r="11721" spans="1:1" ht="30">
      <c r="A11721" s="604"/>
    </row>
    <row r="11722" spans="1:1" ht="30">
      <c r="A11722" s="604"/>
    </row>
    <row r="11723" spans="1:1" ht="30">
      <c r="A11723" s="604"/>
    </row>
    <row r="11724" spans="1:1" ht="30">
      <c r="A11724" s="604"/>
    </row>
    <row r="11725" spans="1:1" ht="30">
      <c r="A11725" s="604"/>
    </row>
    <row r="11726" spans="1:1" ht="30">
      <c r="A11726" s="604"/>
    </row>
    <row r="11727" spans="1:1" ht="30">
      <c r="A11727" s="604"/>
    </row>
    <row r="11728" spans="1:1" ht="30">
      <c r="A11728" s="604"/>
    </row>
    <row r="11729" spans="1:1" ht="30">
      <c r="A11729" s="604"/>
    </row>
    <row r="11730" spans="1:1" ht="30">
      <c r="A11730" s="604"/>
    </row>
    <row r="11731" spans="1:1" ht="30">
      <c r="A11731" s="604"/>
    </row>
    <row r="11732" spans="1:1" ht="30">
      <c r="A11732" s="604"/>
    </row>
    <row r="11733" spans="1:1" ht="30">
      <c r="A11733" s="604"/>
    </row>
    <row r="11734" spans="1:1" ht="30">
      <c r="A11734" s="604"/>
    </row>
    <row r="11735" spans="1:1" ht="30">
      <c r="A11735" s="604"/>
    </row>
    <row r="11736" spans="1:1" ht="30">
      <c r="A11736" s="604"/>
    </row>
    <row r="11737" spans="1:1" ht="30">
      <c r="A11737" s="604"/>
    </row>
    <row r="11738" spans="1:1" ht="30">
      <c r="A11738" s="604"/>
    </row>
    <row r="11739" spans="1:1" ht="30">
      <c r="A11739" s="604"/>
    </row>
    <row r="11740" spans="1:1" ht="30">
      <c r="A11740" s="604"/>
    </row>
    <row r="11741" spans="1:1" ht="30">
      <c r="A11741" s="604"/>
    </row>
    <row r="11742" spans="1:1" ht="30">
      <c r="A11742" s="604"/>
    </row>
    <row r="11743" spans="1:1" ht="30">
      <c r="A11743" s="604"/>
    </row>
    <row r="11744" spans="1:1" ht="30">
      <c r="A11744" s="604"/>
    </row>
    <row r="11745" spans="1:1" ht="30">
      <c r="A11745" s="604"/>
    </row>
    <row r="11746" spans="1:1" ht="30">
      <c r="A11746" s="604"/>
    </row>
    <row r="11747" spans="1:1" ht="30">
      <c r="A11747" s="604"/>
    </row>
    <row r="11748" spans="1:1" ht="30">
      <c r="A11748" s="604"/>
    </row>
    <row r="11749" spans="1:1" ht="30">
      <c r="A11749" s="604"/>
    </row>
    <row r="11750" spans="1:1" ht="30">
      <c r="A11750" s="604"/>
    </row>
    <row r="11751" spans="1:1" ht="30">
      <c r="A11751" s="604"/>
    </row>
    <row r="11752" spans="1:1" ht="30">
      <c r="A11752" s="604"/>
    </row>
    <row r="11753" spans="1:1" ht="30">
      <c r="A11753" s="604"/>
    </row>
    <row r="11754" spans="1:1" ht="30">
      <c r="A11754" s="604"/>
    </row>
    <row r="11755" spans="1:1" ht="30">
      <c r="A11755" s="604"/>
    </row>
    <row r="11756" spans="1:1" ht="30">
      <c r="A11756" s="604"/>
    </row>
    <row r="11757" spans="1:1" ht="30">
      <c r="A11757" s="604"/>
    </row>
    <row r="11758" spans="1:1" ht="30">
      <c r="A11758" s="604"/>
    </row>
    <row r="11759" spans="1:1" ht="30">
      <c r="A11759" s="604"/>
    </row>
    <row r="11760" spans="1:1" ht="30">
      <c r="A11760" s="604"/>
    </row>
    <row r="11761" spans="1:1" ht="30">
      <c r="A11761" s="604"/>
    </row>
    <row r="11762" spans="1:1" ht="30">
      <c r="A11762" s="604"/>
    </row>
    <row r="11763" spans="1:1" ht="30">
      <c r="A11763" s="604"/>
    </row>
    <row r="11764" spans="1:1" ht="30">
      <c r="A11764" s="604"/>
    </row>
    <row r="11765" spans="1:1" ht="30">
      <c r="A11765" s="604"/>
    </row>
    <row r="11766" spans="1:1" ht="30">
      <c r="A11766" s="604"/>
    </row>
    <row r="11767" spans="1:1" ht="30">
      <c r="A11767" s="604"/>
    </row>
    <row r="11768" spans="1:1" ht="30">
      <c r="A11768" s="604"/>
    </row>
    <row r="11769" spans="1:1" ht="30">
      <c r="A11769" s="604"/>
    </row>
    <row r="11770" spans="1:1" ht="30">
      <c r="A11770" s="604"/>
    </row>
    <row r="11771" spans="1:1" ht="30">
      <c r="A11771" s="604"/>
    </row>
    <row r="11772" spans="1:1" ht="30">
      <c r="A11772" s="604"/>
    </row>
    <row r="11773" spans="1:1" ht="30">
      <c r="A11773" s="604"/>
    </row>
    <row r="11774" spans="1:1" ht="30">
      <c r="A11774" s="604"/>
    </row>
    <row r="11775" spans="1:1" ht="30">
      <c r="A11775" s="604"/>
    </row>
    <row r="11776" spans="1:1" ht="30">
      <c r="A11776" s="604"/>
    </row>
    <row r="11777" spans="1:1" ht="30">
      <c r="A11777" s="604"/>
    </row>
    <row r="11778" spans="1:1" ht="30">
      <c r="A11778" s="604"/>
    </row>
    <row r="11779" spans="1:1" ht="30">
      <c r="A11779" s="604"/>
    </row>
    <row r="11780" spans="1:1" ht="30">
      <c r="A11780" s="604"/>
    </row>
    <row r="11781" spans="1:1" ht="30">
      <c r="A11781" s="604"/>
    </row>
    <row r="11782" spans="1:1" ht="30">
      <c r="A11782" s="604"/>
    </row>
    <row r="11783" spans="1:1" ht="30">
      <c r="A11783" s="604"/>
    </row>
    <row r="11784" spans="1:1" ht="30">
      <c r="A11784" s="604"/>
    </row>
    <row r="11785" spans="1:1" ht="30">
      <c r="A11785" s="604"/>
    </row>
    <row r="11786" spans="1:1" ht="30">
      <c r="A11786" s="604"/>
    </row>
    <row r="11787" spans="1:1" ht="30">
      <c r="A11787" s="604"/>
    </row>
    <row r="11788" spans="1:1" ht="30">
      <c r="A11788" s="604"/>
    </row>
    <row r="11789" spans="1:1" ht="30">
      <c r="A11789" s="604"/>
    </row>
    <row r="11790" spans="1:1" ht="30">
      <c r="A11790" s="604"/>
    </row>
    <row r="11791" spans="1:1" ht="30">
      <c r="A11791" s="604"/>
    </row>
    <row r="11792" spans="1:1" ht="30">
      <c r="A11792" s="604"/>
    </row>
    <row r="11793" spans="1:1" ht="30">
      <c r="A11793" s="604"/>
    </row>
    <row r="11794" spans="1:1" ht="30">
      <c r="A11794" s="604"/>
    </row>
    <row r="11795" spans="1:1" ht="30">
      <c r="A11795" s="604"/>
    </row>
    <row r="11796" spans="1:1" ht="30">
      <c r="A11796" s="604"/>
    </row>
    <row r="11797" spans="1:1" ht="30">
      <c r="A11797" s="604"/>
    </row>
    <row r="11798" spans="1:1" ht="30">
      <c r="A11798" s="604"/>
    </row>
    <row r="11799" spans="1:1" ht="30">
      <c r="A11799" s="604"/>
    </row>
    <row r="11800" spans="1:1" ht="30">
      <c r="A11800" s="604"/>
    </row>
    <row r="11801" spans="1:1" ht="30">
      <c r="A11801" s="604"/>
    </row>
    <row r="11802" spans="1:1" ht="30">
      <c r="A11802" s="604"/>
    </row>
    <row r="11803" spans="1:1" ht="30">
      <c r="A11803" s="604"/>
    </row>
    <row r="11804" spans="1:1" ht="30">
      <c r="A11804" s="604"/>
    </row>
    <row r="11805" spans="1:1" ht="30">
      <c r="A11805" s="604"/>
    </row>
    <row r="11806" spans="1:1" ht="30">
      <c r="A11806" s="604"/>
    </row>
    <row r="11807" spans="1:1" ht="30">
      <c r="A11807" s="604"/>
    </row>
    <row r="11808" spans="1:1" ht="30">
      <c r="A11808" s="604"/>
    </row>
    <row r="11809" spans="1:1" ht="30">
      <c r="A11809" s="604"/>
    </row>
    <row r="11810" spans="1:1" ht="30">
      <c r="A11810" s="604"/>
    </row>
    <row r="11811" spans="1:1" ht="30">
      <c r="A11811" s="604"/>
    </row>
    <row r="11812" spans="1:1" ht="30">
      <c r="A11812" s="604"/>
    </row>
    <row r="11813" spans="1:1" ht="30">
      <c r="A11813" s="604"/>
    </row>
    <row r="11814" spans="1:1" ht="30">
      <c r="A11814" s="604"/>
    </row>
    <row r="11815" spans="1:1" ht="30">
      <c r="A11815" s="604"/>
    </row>
    <row r="11816" spans="1:1" ht="30">
      <c r="A11816" s="604"/>
    </row>
    <row r="11817" spans="1:1" ht="30">
      <c r="A11817" s="604"/>
    </row>
    <row r="11818" spans="1:1" ht="30">
      <c r="A11818" s="604"/>
    </row>
    <row r="11819" spans="1:1" ht="30">
      <c r="A11819" s="604"/>
    </row>
    <row r="11820" spans="1:1" ht="30">
      <c r="A11820" s="604"/>
    </row>
    <row r="11821" spans="1:1" ht="30">
      <c r="A11821" s="604"/>
    </row>
    <row r="11822" spans="1:1" ht="30">
      <c r="A11822" s="604"/>
    </row>
    <row r="11823" spans="1:1" ht="30">
      <c r="A11823" s="604"/>
    </row>
    <row r="11824" spans="1:1" ht="30">
      <c r="A11824" s="604"/>
    </row>
    <row r="11825" spans="1:1" ht="30">
      <c r="A11825" s="604"/>
    </row>
    <row r="11826" spans="1:1" ht="30">
      <c r="A11826" s="604"/>
    </row>
    <row r="11827" spans="1:1" ht="30">
      <c r="A11827" s="604"/>
    </row>
    <row r="11828" spans="1:1" ht="30">
      <c r="A11828" s="604"/>
    </row>
    <row r="11829" spans="1:1" ht="30">
      <c r="A11829" s="604"/>
    </row>
    <row r="11830" spans="1:1" ht="30">
      <c r="A11830" s="604"/>
    </row>
    <row r="11831" spans="1:1" ht="30">
      <c r="A11831" s="604"/>
    </row>
    <row r="11832" spans="1:1" ht="30">
      <c r="A11832" s="604"/>
    </row>
    <row r="11833" spans="1:1" ht="30">
      <c r="A11833" s="604"/>
    </row>
    <row r="11834" spans="1:1" ht="30">
      <c r="A11834" s="604"/>
    </row>
    <row r="11835" spans="1:1" ht="30">
      <c r="A11835" s="604"/>
    </row>
    <row r="11836" spans="1:1" ht="30">
      <c r="A11836" s="604"/>
    </row>
    <row r="11837" spans="1:1" ht="30">
      <c r="A11837" s="604"/>
    </row>
    <row r="11838" spans="1:1" ht="30">
      <c r="A11838" s="604"/>
    </row>
    <row r="11839" spans="1:1" ht="30">
      <c r="A11839" s="604"/>
    </row>
    <row r="11840" spans="1:1" ht="30">
      <c r="A11840" s="604"/>
    </row>
    <row r="11841" spans="1:1" ht="30">
      <c r="A11841" s="604"/>
    </row>
    <row r="11842" spans="1:1" ht="30">
      <c r="A11842" s="604"/>
    </row>
    <row r="11843" spans="1:1" ht="30">
      <c r="A11843" s="604"/>
    </row>
    <row r="11844" spans="1:1" ht="30">
      <c r="A11844" s="604"/>
    </row>
    <row r="11845" spans="1:1" ht="30">
      <c r="A11845" s="604"/>
    </row>
    <row r="11846" spans="1:1" ht="30">
      <c r="A11846" s="604"/>
    </row>
    <row r="11847" spans="1:1" ht="30">
      <c r="A11847" s="604"/>
    </row>
    <row r="11848" spans="1:1" ht="30">
      <c r="A11848" s="604"/>
    </row>
    <row r="11849" spans="1:1" ht="30">
      <c r="A11849" s="604"/>
    </row>
    <row r="11850" spans="1:1" ht="30">
      <c r="A11850" s="604"/>
    </row>
    <row r="11851" spans="1:1" ht="30">
      <c r="A11851" s="604"/>
    </row>
    <row r="11852" spans="1:1" ht="30">
      <c r="A11852" s="604"/>
    </row>
    <row r="11853" spans="1:1" ht="30">
      <c r="A11853" s="604"/>
    </row>
    <row r="11854" spans="1:1" ht="30">
      <c r="A11854" s="604"/>
    </row>
    <row r="11855" spans="1:1" ht="30">
      <c r="A11855" s="604"/>
    </row>
    <row r="11856" spans="1:1" ht="30">
      <c r="A11856" s="604"/>
    </row>
    <row r="11857" spans="1:1" ht="30">
      <c r="A11857" s="604"/>
    </row>
    <row r="11858" spans="1:1" ht="30">
      <c r="A11858" s="604"/>
    </row>
    <row r="11859" spans="1:1" ht="30">
      <c r="A11859" s="604"/>
    </row>
    <row r="11860" spans="1:1" ht="30">
      <c r="A11860" s="604"/>
    </row>
    <row r="11861" spans="1:1" ht="30">
      <c r="A11861" s="604"/>
    </row>
    <row r="11862" spans="1:1" ht="30">
      <c r="A11862" s="604"/>
    </row>
    <row r="11863" spans="1:1" ht="30">
      <c r="A11863" s="604"/>
    </row>
    <row r="11864" spans="1:1" ht="30">
      <c r="A11864" s="604"/>
    </row>
    <row r="11865" spans="1:1" ht="30">
      <c r="A11865" s="604"/>
    </row>
    <row r="11866" spans="1:1" ht="30">
      <c r="A11866" s="604"/>
    </row>
    <row r="11867" spans="1:1" ht="30">
      <c r="A11867" s="604"/>
    </row>
    <row r="11868" spans="1:1" ht="30">
      <c r="A11868" s="604"/>
    </row>
    <row r="11869" spans="1:1" ht="30">
      <c r="A11869" s="604"/>
    </row>
    <row r="11870" spans="1:1" ht="30">
      <c r="A11870" s="604"/>
    </row>
    <row r="11871" spans="1:1" ht="30">
      <c r="A11871" s="604"/>
    </row>
    <row r="11872" spans="1:1" ht="30">
      <c r="A11872" s="604"/>
    </row>
    <row r="11873" spans="1:1" ht="30">
      <c r="A11873" s="604"/>
    </row>
    <row r="11874" spans="1:1" ht="30">
      <c r="A11874" s="604"/>
    </row>
    <row r="11875" spans="1:1" ht="30">
      <c r="A11875" s="604"/>
    </row>
    <row r="11876" spans="1:1" ht="30">
      <c r="A11876" s="604"/>
    </row>
    <row r="11877" spans="1:1" ht="30">
      <c r="A11877" s="604"/>
    </row>
    <row r="11878" spans="1:1" ht="30">
      <c r="A11878" s="604"/>
    </row>
    <row r="11879" spans="1:1" ht="30">
      <c r="A11879" s="604"/>
    </row>
    <row r="11880" spans="1:1" ht="30">
      <c r="A11880" s="604"/>
    </row>
    <row r="11881" spans="1:1" ht="30">
      <c r="A11881" s="604"/>
    </row>
    <row r="11882" spans="1:1" ht="30">
      <c r="A11882" s="604"/>
    </row>
    <row r="11883" spans="1:1" ht="30">
      <c r="A11883" s="604"/>
    </row>
    <row r="11884" spans="1:1" ht="30">
      <c r="A11884" s="604"/>
    </row>
    <row r="11885" spans="1:1" ht="30">
      <c r="A11885" s="604"/>
    </row>
    <row r="11886" spans="1:1" ht="30">
      <c r="A11886" s="604"/>
    </row>
    <row r="11887" spans="1:1" ht="30">
      <c r="A11887" s="604"/>
    </row>
    <row r="11888" spans="1:1" ht="30">
      <c r="A11888" s="604"/>
    </row>
    <row r="11889" spans="1:1" ht="30">
      <c r="A11889" s="604"/>
    </row>
    <row r="11890" spans="1:1" ht="30">
      <c r="A11890" s="604"/>
    </row>
    <row r="11891" spans="1:1" ht="30">
      <c r="A11891" s="604"/>
    </row>
    <row r="11892" spans="1:1" ht="30">
      <c r="A11892" s="604"/>
    </row>
    <row r="11893" spans="1:1" ht="30">
      <c r="A11893" s="604"/>
    </row>
    <row r="11894" spans="1:1" ht="30">
      <c r="A11894" s="604"/>
    </row>
    <row r="11895" spans="1:1" ht="30">
      <c r="A11895" s="604"/>
    </row>
    <row r="11896" spans="1:1" ht="30">
      <c r="A11896" s="604"/>
    </row>
    <row r="11897" spans="1:1" ht="30">
      <c r="A11897" s="604"/>
    </row>
    <row r="11898" spans="1:1" ht="30">
      <c r="A11898" s="604"/>
    </row>
    <row r="11899" spans="1:1" ht="30">
      <c r="A11899" s="604"/>
    </row>
    <row r="11900" spans="1:1" ht="30">
      <c r="A11900" s="604"/>
    </row>
    <row r="11901" spans="1:1" ht="30">
      <c r="A11901" s="604"/>
    </row>
    <row r="11902" spans="1:1" ht="30">
      <c r="A11902" s="604"/>
    </row>
    <row r="11903" spans="1:1" ht="30">
      <c r="A11903" s="604"/>
    </row>
    <row r="11904" spans="1:1" ht="30">
      <c r="A11904" s="604"/>
    </row>
    <row r="11905" spans="1:1" ht="30">
      <c r="A11905" s="604"/>
    </row>
    <row r="11906" spans="1:1" ht="30">
      <c r="A11906" s="604"/>
    </row>
    <row r="11907" spans="1:1" ht="30">
      <c r="A11907" s="604"/>
    </row>
    <row r="11908" spans="1:1" ht="30">
      <c r="A11908" s="604"/>
    </row>
    <row r="11909" spans="1:1" ht="30">
      <c r="A11909" s="604"/>
    </row>
    <row r="11910" spans="1:1" ht="30">
      <c r="A11910" s="604"/>
    </row>
    <row r="11911" spans="1:1" ht="30">
      <c r="A11911" s="604"/>
    </row>
    <row r="11912" spans="1:1" ht="30">
      <c r="A11912" s="604"/>
    </row>
    <row r="11913" spans="1:1" ht="30">
      <c r="A11913" s="604"/>
    </row>
    <row r="11914" spans="1:1" ht="30">
      <c r="A11914" s="604"/>
    </row>
    <row r="11915" spans="1:1" ht="30">
      <c r="A11915" s="604"/>
    </row>
    <row r="11916" spans="1:1" ht="30">
      <c r="A11916" s="604"/>
    </row>
    <row r="11917" spans="1:1" ht="30">
      <c r="A11917" s="604"/>
    </row>
    <row r="11918" spans="1:1" ht="30">
      <c r="A11918" s="604"/>
    </row>
    <row r="11919" spans="1:1" ht="30">
      <c r="A11919" s="604"/>
    </row>
    <row r="11920" spans="1:1" ht="30">
      <c r="A11920" s="604"/>
    </row>
    <row r="11921" spans="1:1" ht="30">
      <c r="A11921" s="604"/>
    </row>
    <row r="11922" spans="1:1" ht="30">
      <c r="A11922" s="604"/>
    </row>
    <row r="11923" spans="1:1" ht="30">
      <c r="A11923" s="604"/>
    </row>
    <row r="11924" spans="1:1" ht="30">
      <c r="A11924" s="604"/>
    </row>
    <row r="11925" spans="1:1" ht="30">
      <c r="A11925" s="604"/>
    </row>
    <row r="11926" spans="1:1" ht="30">
      <c r="A11926" s="604"/>
    </row>
    <row r="11927" spans="1:1" ht="30">
      <c r="A11927" s="604"/>
    </row>
    <row r="11928" spans="1:1" ht="30">
      <c r="A11928" s="604"/>
    </row>
    <row r="11929" spans="1:1" ht="30">
      <c r="A11929" s="604"/>
    </row>
    <row r="11930" spans="1:1" ht="30">
      <c r="A11930" s="604"/>
    </row>
    <row r="11931" spans="1:1" ht="30">
      <c r="A11931" s="604"/>
    </row>
    <row r="11932" spans="1:1" ht="30">
      <c r="A11932" s="604"/>
    </row>
    <row r="11933" spans="1:1" ht="30">
      <c r="A11933" s="604"/>
    </row>
    <row r="11934" spans="1:1" ht="30">
      <c r="A11934" s="604"/>
    </row>
    <row r="11935" spans="1:1" ht="30">
      <c r="A11935" s="604"/>
    </row>
    <row r="11936" spans="1:1" ht="30">
      <c r="A11936" s="604"/>
    </row>
    <row r="11937" spans="1:1" ht="30">
      <c r="A11937" s="604"/>
    </row>
    <row r="11938" spans="1:1" ht="30">
      <c r="A11938" s="604"/>
    </row>
    <row r="11939" spans="1:1" ht="30">
      <c r="A11939" s="604"/>
    </row>
    <row r="11940" spans="1:1" ht="30">
      <c r="A11940" s="604"/>
    </row>
    <row r="11941" spans="1:1" ht="30">
      <c r="A11941" s="604"/>
    </row>
    <row r="11942" spans="1:1" ht="30">
      <c r="A11942" s="604"/>
    </row>
    <row r="11943" spans="1:1" ht="30">
      <c r="A11943" s="604"/>
    </row>
    <row r="11944" spans="1:1" ht="30">
      <c r="A11944" s="604"/>
    </row>
    <row r="11945" spans="1:1" ht="30">
      <c r="A11945" s="604"/>
    </row>
    <row r="11946" spans="1:1" ht="30">
      <c r="A11946" s="604"/>
    </row>
    <row r="11947" spans="1:1" ht="30">
      <c r="A11947" s="604"/>
    </row>
    <row r="11948" spans="1:1" ht="30">
      <c r="A11948" s="604"/>
    </row>
    <row r="11949" spans="1:1" ht="30">
      <c r="A11949" s="604"/>
    </row>
    <row r="11950" spans="1:1" ht="30">
      <c r="A11950" s="604"/>
    </row>
    <row r="11951" spans="1:1" ht="30">
      <c r="A11951" s="604"/>
    </row>
    <row r="11952" spans="1:1" ht="30">
      <c r="A11952" s="604"/>
    </row>
    <row r="11953" spans="1:1" ht="30">
      <c r="A11953" s="604"/>
    </row>
    <row r="11954" spans="1:1" ht="30">
      <c r="A11954" s="604"/>
    </row>
    <row r="11955" spans="1:1" ht="30">
      <c r="A11955" s="604"/>
    </row>
    <row r="11956" spans="1:1" ht="30">
      <c r="A11956" s="604"/>
    </row>
    <row r="11957" spans="1:1" ht="30">
      <c r="A11957" s="604"/>
    </row>
    <row r="11958" spans="1:1" ht="30">
      <c r="A11958" s="604"/>
    </row>
    <row r="11959" spans="1:1" ht="30">
      <c r="A11959" s="604"/>
    </row>
    <row r="11960" spans="1:1" ht="30">
      <c r="A11960" s="604"/>
    </row>
    <row r="11961" spans="1:1" ht="30">
      <c r="A11961" s="604"/>
    </row>
    <row r="11962" spans="1:1" ht="30">
      <c r="A11962" s="604"/>
    </row>
    <row r="11963" spans="1:1" ht="30">
      <c r="A11963" s="604"/>
    </row>
    <row r="11964" spans="1:1" ht="30">
      <c r="A11964" s="604"/>
    </row>
    <row r="11965" spans="1:1" ht="30">
      <c r="A11965" s="604"/>
    </row>
    <row r="11966" spans="1:1" ht="30">
      <c r="A11966" s="604"/>
    </row>
    <row r="11967" spans="1:1" ht="30">
      <c r="A11967" s="604"/>
    </row>
    <row r="11968" spans="1:1" ht="30">
      <c r="A11968" s="604"/>
    </row>
    <row r="11969" spans="1:1" ht="30">
      <c r="A11969" s="604"/>
    </row>
    <row r="11970" spans="1:1" ht="30">
      <c r="A11970" s="604"/>
    </row>
    <row r="11971" spans="1:1" ht="30">
      <c r="A11971" s="604"/>
    </row>
    <row r="11972" spans="1:1" ht="30">
      <c r="A11972" s="604"/>
    </row>
    <row r="11973" spans="1:1" ht="30">
      <c r="A11973" s="604"/>
    </row>
    <row r="11974" spans="1:1" ht="30">
      <c r="A11974" s="604"/>
    </row>
    <row r="11975" spans="1:1" ht="30">
      <c r="A11975" s="604"/>
    </row>
    <row r="11976" spans="1:1" ht="30">
      <c r="A11976" s="604"/>
    </row>
    <row r="11977" spans="1:1" ht="30">
      <c r="A11977" s="604"/>
    </row>
    <row r="11978" spans="1:1" ht="30">
      <c r="A11978" s="604"/>
    </row>
    <row r="11979" spans="1:1" ht="30">
      <c r="A11979" s="604"/>
    </row>
    <row r="11980" spans="1:1" ht="30">
      <c r="A11980" s="604"/>
    </row>
    <row r="11981" spans="1:1" ht="30">
      <c r="A11981" s="604"/>
    </row>
    <row r="11982" spans="1:1" ht="30">
      <c r="A11982" s="604"/>
    </row>
    <row r="11983" spans="1:1" ht="30">
      <c r="A11983" s="604"/>
    </row>
    <row r="11984" spans="1:1" ht="30">
      <c r="A11984" s="604"/>
    </row>
    <row r="11985" spans="1:1" ht="30">
      <c r="A11985" s="604"/>
    </row>
    <row r="11986" spans="1:1" ht="30">
      <c r="A11986" s="604"/>
    </row>
    <row r="11987" spans="1:1" ht="30">
      <c r="A11987" s="604"/>
    </row>
    <row r="11988" spans="1:1" ht="30">
      <c r="A11988" s="604"/>
    </row>
    <row r="11989" spans="1:1" ht="30">
      <c r="A11989" s="604"/>
    </row>
    <row r="11990" spans="1:1" ht="30">
      <c r="A11990" s="604"/>
    </row>
    <row r="11991" spans="1:1" ht="30">
      <c r="A11991" s="604"/>
    </row>
    <row r="11992" spans="1:1" ht="30">
      <c r="A11992" s="604"/>
    </row>
    <row r="11993" spans="1:1" ht="30">
      <c r="A11993" s="604"/>
    </row>
    <row r="11994" spans="1:1" ht="30">
      <c r="A11994" s="604"/>
    </row>
    <row r="11995" spans="1:1" ht="30">
      <c r="A11995" s="604"/>
    </row>
    <row r="11996" spans="1:1" ht="30">
      <c r="A11996" s="604"/>
    </row>
    <row r="11997" spans="1:1" ht="30">
      <c r="A11997" s="604"/>
    </row>
    <row r="11998" spans="1:1" ht="30">
      <c r="A11998" s="604"/>
    </row>
    <row r="11999" spans="1:1" ht="30">
      <c r="A11999" s="604"/>
    </row>
    <row r="12000" spans="1:1" ht="30">
      <c r="A12000" s="604"/>
    </row>
    <row r="12001" spans="1:1" ht="30">
      <c r="A12001" s="604"/>
    </row>
    <row r="12002" spans="1:1" ht="30">
      <c r="A12002" s="604"/>
    </row>
    <row r="12003" spans="1:1" ht="30">
      <c r="A12003" s="604"/>
    </row>
    <row r="12004" spans="1:1" ht="30">
      <c r="A12004" s="604"/>
    </row>
    <row r="12005" spans="1:1" ht="30">
      <c r="A12005" s="604"/>
    </row>
    <row r="12006" spans="1:1" ht="30">
      <c r="A12006" s="604"/>
    </row>
    <row r="12007" spans="1:1" ht="30">
      <c r="A12007" s="604"/>
    </row>
    <row r="12008" spans="1:1" ht="30">
      <c r="A12008" s="604"/>
    </row>
    <row r="12009" spans="1:1" ht="30">
      <c r="A12009" s="604"/>
    </row>
    <row r="12010" spans="1:1" ht="30">
      <c r="A12010" s="604"/>
    </row>
    <row r="12011" spans="1:1" ht="30">
      <c r="A12011" s="604"/>
    </row>
    <row r="12012" spans="1:1" ht="30">
      <c r="A12012" s="604"/>
    </row>
    <row r="12013" spans="1:1" ht="30">
      <c r="A12013" s="604"/>
    </row>
    <row r="12014" spans="1:1" ht="30">
      <c r="A12014" s="604"/>
    </row>
    <row r="12015" spans="1:1" ht="30">
      <c r="A12015" s="604"/>
    </row>
    <row r="12016" spans="1:1" ht="30">
      <c r="A12016" s="604"/>
    </row>
    <row r="12017" spans="1:1" ht="30">
      <c r="A12017" s="604"/>
    </row>
    <row r="12018" spans="1:1" ht="30">
      <c r="A12018" s="604"/>
    </row>
    <row r="12019" spans="1:1" ht="30">
      <c r="A12019" s="604"/>
    </row>
    <row r="12020" spans="1:1" ht="30">
      <c r="A12020" s="604"/>
    </row>
    <row r="12021" spans="1:1" ht="30">
      <c r="A12021" s="604"/>
    </row>
    <row r="12022" spans="1:1" ht="30">
      <c r="A12022" s="604"/>
    </row>
    <row r="12023" spans="1:1" ht="30">
      <c r="A12023" s="604"/>
    </row>
    <row r="12024" spans="1:1" ht="30">
      <c r="A12024" s="604"/>
    </row>
    <row r="12025" spans="1:1" ht="30">
      <c r="A12025" s="604"/>
    </row>
    <row r="12026" spans="1:1" ht="30">
      <c r="A12026" s="604"/>
    </row>
    <row r="12027" spans="1:1" ht="30">
      <c r="A12027" s="604"/>
    </row>
    <row r="12028" spans="1:1" ht="30">
      <c r="A12028" s="604"/>
    </row>
    <row r="12029" spans="1:1" ht="30">
      <c r="A12029" s="604"/>
    </row>
    <row r="12030" spans="1:1" ht="30">
      <c r="A12030" s="604"/>
    </row>
    <row r="12031" spans="1:1" ht="30">
      <c r="A12031" s="604"/>
    </row>
    <row r="12032" spans="1:1" ht="30">
      <c r="A12032" s="604"/>
    </row>
    <row r="12033" spans="1:1" ht="30">
      <c r="A12033" s="604"/>
    </row>
    <row r="12034" spans="1:1" ht="30">
      <c r="A12034" s="604"/>
    </row>
    <row r="12035" spans="1:1" ht="30">
      <c r="A12035" s="604"/>
    </row>
    <row r="12036" spans="1:1" ht="30">
      <c r="A12036" s="604"/>
    </row>
    <row r="12037" spans="1:1" ht="30">
      <c r="A12037" s="604"/>
    </row>
    <row r="12038" spans="1:1" ht="30">
      <c r="A12038" s="604"/>
    </row>
    <row r="12039" spans="1:1" ht="30">
      <c r="A12039" s="604"/>
    </row>
    <row r="12040" spans="1:1" ht="30">
      <c r="A12040" s="604"/>
    </row>
    <row r="12041" spans="1:1" ht="30">
      <c r="A12041" s="604"/>
    </row>
    <row r="12042" spans="1:1" ht="30">
      <c r="A12042" s="604"/>
    </row>
    <row r="12043" spans="1:1" ht="30">
      <c r="A12043" s="604"/>
    </row>
    <row r="12044" spans="1:1" ht="30">
      <c r="A12044" s="604"/>
    </row>
    <row r="12045" spans="1:1" ht="30">
      <c r="A12045" s="604"/>
    </row>
    <row r="12046" spans="1:1" ht="30">
      <c r="A12046" s="604"/>
    </row>
    <row r="12047" spans="1:1" ht="30">
      <c r="A12047" s="604"/>
    </row>
    <row r="12048" spans="1:1" ht="30">
      <c r="A12048" s="604"/>
    </row>
    <row r="12049" spans="1:1" ht="30">
      <c r="A12049" s="604"/>
    </row>
    <row r="12050" spans="1:1" ht="30">
      <c r="A12050" s="604"/>
    </row>
    <row r="12051" spans="1:1" ht="30">
      <c r="A12051" s="604"/>
    </row>
    <row r="12052" spans="1:1" ht="30">
      <c r="A12052" s="604"/>
    </row>
    <row r="12053" spans="1:1" ht="30">
      <c r="A12053" s="604"/>
    </row>
    <row r="12054" spans="1:1" ht="30">
      <c r="A12054" s="604"/>
    </row>
    <row r="12055" spans="1:1" ht="30">
      <c r="A12055" s="604"/>
    </row>
    <row r="12056" spans="1:1" ht="30">
      <c r="A12056" s="604"/>
    </row>
    <row r="12057" spans="1:1" ht="30">
      <c r="A12057" s="604"/>
    </row>
    <row r="12058" spans="1:1" ht="30">
      <c r="A12058" s="604"/>
    </row>
    <row r="12059" spans="1:1" ht="30">
      <c r="A12059" s="604"/>
    </row>
    <row r="12060" spans="1:1" ht="30">
      <c r="A12060" s="604"/>
    </row>
    <row r="12061" spans="1:1" ht="30">
      <c r="A12061" s="604"/>
    </row>
    <row r="12062" spans="1:1" ht="30">
      <c r="A12062" s="604"/>
    </row>
    <row r="12063" spans="1:1" ht="30">
      <c r="A12063" s="604"/>
    </row>
    <row r="12064" spans="1:1" ht="30">
      <c r="A12064" s="604"/>
    </row>
    <row r="12065" spans="1:1" ht="30">
      <c r="A12065" s="604"/>
    </row>
    <row r="12066" spans="1:1" ht="30">
      <c r="A12066" s="604"/>
    </row>
    <row r="12067" spans="1:1" ht="30">
      <c r="A12067" s="604"/>
    </row>
    <row r="12068" spans="1:1" ht="30">
      <c r="A12068" s="604"/>
    </row>
    <row r="12069" spans="1:1" ht="30">
      <c r="A12069" s="604"/>
    </row>
    <row r="12070" spans="1:1" ht="30">
      <c r="A12070" s="604"/>
    </row>
    <row r="12071" spans="1:1" ht="30">
      <c r="A12071" s="604"/>
    </row>
    <row r="12072" spans="1:1" ht="30">
      <c r="A12072" s="604"/>
    </row>
    <row r="12073" spans="1:1" ht="30">
      <c r="A12073" s="604"/>
    </row>
    <row r="12074" spans="1:1" ht="30">
      <c r="A12074" s="604"/>
    </row>
    <row r="12075" spans="1:1" ht="30">
      <c r="A12075" s="604"/>
    </row>
    <row r="12076" spans="1:1" ht="30">
      <c r="A12076" s="604"/>
    </row>
    <row r="12077" spans="1:1" ht="30">
      <c r="A12077" s="604"/>
    </row>
    <row r="12078" spans="1:1" ht="30">
      <c r="A12078" s="604"/>
    </row>
    <row r="12079" spans="1:1" ht="30">
      <c r="A12079" s="604"/>
    </row>
    <row r="12080" spans="1:1" ht="30">
      <c r="A12080" s="604"/>
    </row>
    <row r="12081" spans="1:1" ht="30">
      <c r="A12081" s="604"/>
    </row>
    <row r="12082" spans="1:1" ht="30">
      <c r="A12082" s="604"/>
    </row>
    <row r="12083" spans="1:1" ht="30">
      <c r="A12083" s="604"/>
    </row>
    <row r="12084" spans="1:1" ht="30">
      <c r="A12084" s="604"/>
    </row>
    <row r="12085" spans="1:1" ht="30">
      <c r="A12085" s="604"/>
    </row>
    <row r="12086" spans="1:1" ht="30">
      <c r="A12086" s="604"/>
    </row>
    <row r="12087" spans="1:1" ht="30">
      <c r="A12087" s="604"/>
    </row>
    <row r="12088" spans="1:1" ht="30">
      <c r="A12088" s="604"/>
    </row>
    <row r="12089" spans="1:1" ht="30">
      <c r="A12089" s="604"/>
    </row>
    <row r="12090" spans="1:1" ht="30">
      <c r="A12090" s="604"/>
    </row>
    <row r="12091" spans="1:1" ht="30">
      <c r="A12091" s="604"/>
    </row>
    <row r="12092" spans="1:1" ht="30">
      <c r="A12092" s="604"/>
    </row>
    <row r="12093" spans="1:1" ht="30">
      <c r="A12093" s="604"/>
    </row>
    <row r="12094" spans="1:1" ht="30">
      <c r="A12094" s="604"/>
    </row>
    <row r="12095" spans="1:1" ht="30">
      <c r="A12095" s="604"/>
    </row>
    <row r="12096" spans="1:1" ht="30">
      <c r="A12096" s="604"/>
    </row>
    <row r="12097" spans="1:1" ht="30">
      <c r="A12097" s="604"/>
    </row>
    <row r="12098" spans="1:1" ht="30">
      <c r="A12098" s="604"/>
    </row>
    <row r="12099" spans="1:1" ht="30">
      <c r="A12099" s="604"/>
    </row>
    <row r="12100" spans="1:1" ht="30">
      <c r="A12100" s="604"/>
    </row>
    <row r="12101" spans="1:1" ht="30">
      <c r="A12101" s="604"/>
    </row>
    <row r="12102" spans="1:1" ht="30">
      <c r="A12102" s="604"/>
    </row>
    <row r="12103" spans="1:1" ht="30">
      <c r="A12103" s="604"/>
    </row>
    <row r="12104" spans="1:1" ht="30">
      <c r="A12104" s="604"/>
    </row>
    <row r="12105" spans="1:1" ht="30">
      <c r="A12105" s="604"/>
    </row>
    <row r="12106" spans="1:1" ht="30">
      <c r="A12106" s="604"/>
    </row>
    <row r="12107" spans="1:1" ht="30">
      <c r="A12107" s="604"/>
    </row>
    <row r="12108" spans="1:1" ht="30">
      <c r="A12108" s="604"/>
    </row>
    <row r="12109" spans="1:1" ht="30">
      <c r="A12109" s="604"/>
    </row>
    <row r="12110" spans="1:1" ht="30">
      <c r="A12110" s="604"/>
    </row>
    <row r="12111" spans="1:1" ht="30">
      <c r="A12111" s="604"/>
    </row>
    <row r="12112" spans="1:1" ht="30">
      <c r="A12112" s="604"/>
    </row>
    <row r="12113" spans="1:1" ht="30">
      <c r="A12113" s="604"/>
    </row>
    <row r="12114" spans="1:1" ht="30">
      <c r="A12114" s="604"/>
    </row>
    <row r="12115" spans="1:1" ht="30">
      <c r="A12115" s="604"/>
    </row>
    <row r="12116" spans="1:1" ht="30">
      <c r="A12116" s="604"/>
    </row>
    <row r="12117" spans="1:1" ht="30">
      <c r="A12117" s="604"/>
    </row>
    <row r="12118" spans="1:1" ht="30">
      <c r="A12118" s="604"/>
    </row>
    <row r="12119" spans="1:1" ht="30">
      <c r="A12119" s="604"/>
    </row>
    <row r="12120" spans="1:1" ht="30">
      <c r="A12120" s="604"/>
    </row>
    <row r="12121" spans="1:1" ht="30">
      <c r="A12121" s="604"/>
    </row>
    <row r="12122" spans="1:1" ht="30">
      <c r="A12122" s="604"/>
    </row>
    <row r="12123" spans="1:1" ht="30">
      <c r="A12123" s="604"/>
    </row>
    <row r="12124" spans="1:1" ht="30">
      <c r="A12124" s="604"/>
    </row>
    <row r="12125" spans="1:1" ht="30">
      <c r="A12125" s="604"/>
    </row>
    <row r="12126" spans="1:1" ht="30">
      <c r="A12126" s="604"/>
    </row>
    <row r="12127" spans="1:1" ht="30">
      <c r="A12127" s="604"/>
    </row>
    <row r="12128" spans="1:1" ht="30">
      <c r="A12128" s="604"/>
    </row>
    <row r="12129" spans="1:1" ht="30">
      <c r="A12129" s="604"/>
    </row>
    <row r="12130" spans="1:1" ht="30">
      <c r="A12130" s="604"/>
    </row>
    <row r="12131" spans="1:1" ht="30">
      <c r="A12131" s="604"/>
    </row>
    <row r="12132" spans="1:1" ht="30">
      <c r="A12132" s="604"/>
    </row>
    <row r="12133" spans="1:1" ht="30">
      <c r="A12133" s="604"/>
    </row>
    <row r="12134" spans="1:1" ht="30">
      <c r="A12134" s="604"/>
    </row>
    <row r="12135" spans="1:1" ht="30">
      <c r="A12135" s="604"/>
    </row>
    <row r="12136" spans="1:1" ht="30">
      <c r="A12136" s="604"/>
    </row>
    <row r="12137" spans="1:1" ht="30">
      <c r="A12137" s="604"/>
    </row>
    <row r="12138" spans="1:1" ht="30">
      <c r="A12138" s="604"/>
    </row>
    <row r="12139" spans="1:1" ht="30">
      <c r="A12139" s="604"/>
    </row>
    <row r="12140" spans="1:1" ht="30">
      <c r="A12140" s="604"/>
    </row>
    <row r="12141" spans="1:1" ht="30">
      <c r="A12141" s="604"/>
    </row>
    <row r="12142" spans="1:1" ht="30">
      <c r="A12142" s="604"/>
    </row>
    <row r="12143" spans="1:1" ht="30">
      <c r="A12143" s="604"/>
    </row>
    <row r="12144" spans="1:1" ht="30">
      <c r="A12144" s="604"/>
    </row>
    <row r="12145" spans="1:1" ht="30">
      <c r="A12145" s="604"/>
    </row>
    <row r="12146" spans="1:1" ht="30">
      <c r="A12146" s="604"/>
    </row>
    <row r="12147" spans="1:1" ht="30">
      <c r="A12147" s="604"/>
    </row>
    <row r="12148" spans="1:1" ht="30">
      <c r="A12148" s="604"/>
    </row>
    <row r="12149" spans="1:1" ht="30">
      <c r="A12149" s="604"/>
    </row>
    <row r="12150" spans="1:1" ht="30">
      <c r="A12150" s="604"/>
    </row>
    <row r="12151" spans="1:1" ht="30">
      <c r="A12151" s="604"/>
    </row>
    <row r="12152" spans="1:1" ht="30">
      <c r="A12152" s="604"/>
    </row>
    <row r="12153" spans="1:1" ht="30">
      <c r="A12153" s="604"/>
    </row>
    <row r="12154" spans="1:1" ht="30">
      <c r="A12154" s="604"/>
    </row>
    <row r="12155" spans="1:1" ht="30">
      <c r="A12155" s="604"/>
    </row>
    <row r="12156" spans="1:1" ht="30">
      <c r="A12156" s="604"/>
    </row>
    <row r="12157" spans="1:1" ht="30">
      <c r="A12157" s="604"/>
    </row>
    <row r="12158" spans="1:1" ht="30">
      <c r="A12158" s="604"/>
    </row>
    <row r="12159" spans="1:1" ht="30">
      <c r="A12159" s="604"/>
    </row>
    <row r="12160" spans="1:1" ht="30">
      <c r="A12160" s="604"/>
    </row>
    <row r="12161" spans="1:1" ht="30">
      <c r="A12161" s="604"/>
    </row>
    <row r="12162" spans="1:1" ht="30">
      <c r="A12162" s="604"/>
    </row>
    <row r="12163" spans="1:1" ht="30">
      <c r="A12163" s="604"/>
    </row>
    <row r="12164" spans="1:1" ht="30">
      <c r="A12164" s="604"/>
    </row>
    <row r="12165" spans="1:1" ht="30">
      <c r="A12165" s="604"/>
    </row>
    <row r="12166" spans="1:1" ht="30">
      <c r="A12166" s="604"/>
    </row>
    <row r="12167" spans="1:1" ht="30">
      <c r="A12167" s="604"/>
    </row>
    <row r="12168" spans="1:1" ht="30">
      <c r="A12168" s="604"/>
    </row>
    <row r="12169" spans="1:1" ht="30">
      <c r="A12169" s="604"/>
    </row>
    <row r="12170" spans="1:1" ht="30">
      <c r="A12170" s="604"/>
    </row>
    <row r="12171" spans="1:1" ht="30">
      <c r="A12171" s="604"/>
    </row>
    <row r="12172" spans="1:1" ht="30">
      <c r="A12172" s="604"/>
    </row>
    <row r="12173" spans="1:1" ht="30">
      <c r="A12173" s="604"/>
    </row>
    <row r="12174" spans="1:1" ht="30">
      <c r="A12174" s="604"/>
    </row>
    <row r="12175" spans="1:1" ht="30">
      <c r="A12175" s="604"/>
    </row>
    <row r="12176" spans="1:1" ht="30">
      <c r="A12176" s="604"/>
    </row>
    <row r="12177" spans="1:1" ht="30">
      <c r="A12177" s="604"/>
    </row>
    <row r="12178" spans="1:1" ht="30">
      <c r="A12178" s="604"/>
    </row>
    <row r="12179" spans="1:1" ht="30">
      <c r="A12179" s="604"/>
    </row>
    <row r="12180" spans="1:1" ht="30">
      <c r="A12180" s="604"/>
    </row>
    <row r="12181" spans="1:1" ht="30">
      <c r="A12181" s="604"/>
    </row>
    <row r="12182" spans="1:1" ht="30">
      <c r="A12182" s="604"/>
    </row>
    <row r="12183" spans="1:1" ht="30">
      <c r="A12183" s="604"/>
    </row>
    <row r="12184" spans="1:1" ht="30">
      <c r="A12184" s="604"/>
    </row>
    <row r="12185" spans="1:1" ht="30">
      <c r="A12185" s="604"/>
    </row>
    <row r="12186" spans="1:1" ht="30">
      <c r="A12186" s="604"/>
    </row>
    <row r="12187" spans="1:1" ht="30">
      <c r="A12187" s="604"/>
    </row>
    <row r="12188" spans="1:1" ht="30">
      <c r="A12188" s="604"/>
    </row>
    <row r="12189" spans="1:1" ht="30">
      <c r="A12189" s="604"/>
    </row>
    <row r="12190" spans="1:1" ht="30">
      <c r="A12190" s="604"/>
    </row>
    <row r="12191" spans="1:1" ht="30">
      <c r="A12191" s="604"/>
    </row>
    <row r="12192" spans="1:1" ht="30">
      <c r="A12192" s="604"/>
    </row>
    <row r="12193" spans="1:1" ht="30">
      <c r="A12193" s="604"/>
    </row>
    <row r="12194" spans="1:1" ht="30">
      <c r="A12194" s="604"/>
    </row>
    <row r="12195" spans="1:1" ht="30">
      <c r="A12195" s="604"/>
    </row>
    <row r="12196" spans="1:1" ht="30">
      <c r="A12196" s="604"/>
    </row>
    <row r="12197" spans="1:1" ht="30">
      <c r="A12197" s="604"/>
    </row>
    <row r="12198" spans="1:1" ht="30">
      <c r="A12198" s="604"/>
    </row>
    <row r="12199" spans="1:1" ht="30">
      <c r="A12199" s="604"/>
    </row>
    <row r="12200" spans="1:1" ht="30">
      <c r="A12200" s="604"/>
    </row>
    <row r="12201" spans="1:1" ht="30">
      <c r="A12201" s="604"/>
    </row>
    <row r="12202" spans="1:1" ht="30">
      <c r="A12202" s="604"/>
    </row>
    <row r="12203" spans="1:1" ht="30">
      <c r="A12203" s="604"/>
    </row>
    <row r="12204" spans="1:1" ht="30">
      <c r="A12204" s="604"/>
    </row>
    <row r="12205" spans="1:1" ht="30">
      <c r="A12205" s="604"/>
    </row>
    <row r="12206" spans="1:1" ht="30">
      <c r="A12206" s="604"/>
    </row>
    <row r="12207" spans="1:1" ht="30">
      <c r="A12207" s="604"/>
    </row>
    <row r="12208" spans="1:1" ht="30">
      <c r="A12208" s="604"/>
    </row>
    <row r="12209" spans="1:1" ht="30">
      <c r="A12209" s="604"/>
    </row>
    <row r="12210" spans="1:1" ht="30">
      <c r="A12210" s="604"/>
    </row>
    <row r="12211" spans="1:1" ht="30">
      <c r="A12211" s="604"/>
    </row>
    <row r="12212" spans="1:1" ht="30">
      <c r="A12212" s="604"/>
    </row>
    <row r="12213" spans="1:1" ht="30">
      <c r="A12213" s="604"/>
    </row>
    <row r="12214" spans="1:1" ht="30">
      <c r="A12214" s="604"/>
    </row>
    <row r="12215" spans="1:1" ht="30">
      <c r="A12215" s="604"/>
    </row>
    <row r="12216" spans="1:1" ht="30">
      <c r="A12216" s="604"/>
    </row>
    <row r="12217" spans="1:1" ht="30">
      <c r="A12217" s="604"/>
    </row>
    <row r="12218" spans="1:1" ht="30">
      <c r="A12218" s="604"/>
    </row>
    <row r="12219" spans="1:1" ht="30">
      <c r="A12219" s="604"/>
    </row>
    <row r="12220" spans="1:1" ht="30">
      <c r="A12220" s="604"/>
    </row>
    <row r="12221" spans="1:1" ht="30">
      <c r="A12221" s="604"/>
    </row>
    <row r="12222" spans="1:1" ht="30">
      <c r="A12222" s="604"/>
    </row>
    <row r="12223" spans="1:1" ht="30">
      <c r="A12223" s="604"/>
    </row>
    <row r="12224" spans="1:1" ht="30">
      <c r="A12224" s="604"/>
    </row>
    <row r="12225" spans="1:1" ht="30">
      <c r="A12225" s="604"/>
    </row>
    <row r="12226" spans="1:1" ht="30">
      <c r="A12226" s="604"/>
    </row>
    <row r="12227" spans="1:1" ht="30">
      <c r="A12227" s="604"/>
    </row>
    <row r="12228" spans="1:1" ht="30">
      <c r="A12228" s="604"/>
    </row>
    <row r="12229" spans="1:1" ht="30">
      <c r="A12229" s="604"/>
    </row>
    <row r="12230" spans="1:1" ht="30">
      <c r="A12230" s="604"/>
    </row>
    <row r="12231" spans="1:1" ht="30">
      <c r="A12231" s="604"/>
    </row>
    <row r="12232" spans="1:1" ht="30">
      <c r="A12232" s="604"/>
    </row>
    <row r="12233" spans="1:1" ht="30">
      <c r="A12233" s="604"/>
    </row>
    <row r="12234" spans="1:1" ht="30">
      <c r="A12234" s="604"/>
    </row>
    <row r="12235" spans="1:1" ht="30">
      <c r="A12235" s="604"/>
    </row>
    <row r="12236" spans="1:1" ht="30">
      <c r="A12236" s="604"/>
    </row>
    <row r="12237" spans="1:1" ht="30">
      <c r="A12237" s="604"/>
    </row>
    <row r="12238" spans="1:1" ht="30">
      <c r="A12238" s="604"/>
    </row>
    <row r="12239" spans="1:1" ht="30">
      <c r="A12239" s="604"/>
    </row>
    <row r="12240" spans="1:1" ht="30">
      <c r="A12240" s="604"/>
    </row>
    <row r="12241" spans="1:1" ht="30">
      <c r="A12241" s="604"/>
    </row>
    <row r="12242" spans="1:1" ht="30">
      <c r="A12242" s="604"/>
    </row>
    <row r="12243" spans="1:1" ht="30">
      <c r="A12243" s="604"/>
    </row>
    <row r="12244" spans="1:1" ht="30">
      <c r="A12244" s="604"/>
    </row>
    <row r="12245" spans="1:1" ht="30">
      <c r="A12245" s="604"/>
    </row>
    <row r="12246" spans="1:1" ht="30">
      <c r="A12246" s="604"/>
    </row>
    <row r="12247" spans="1:1" ht="30">
      <c r="A12247" s="604"/>
    </row>
    <row r="12248" spans="1:1" ht="30">
      <c r="A12248" s="604"/>
    </row>
    <row r="12249" spans="1:1" ht="30">
      <c r="A12249" s="604"/>
    </row>
    <row r="12250" spans="1:1" ht="30">
      <c r="A12250" s="604"/>
    </row>
    <row r="12251" spans="1:1" ht="30">
      <c r="A12251" s="604"/>
    </row>
    <row r="12252" spans="1:1" ht="30">
      <c r="A12252" s="604"/>
    </row>
    <row r="12253" spans="1:1" ht="30">
      <c r="A12253" s="604"/>
    </row>
    <row r="12254" spans="1:1" ht="30">
      <c r="A12254" s="604"/>
    </row>
    <row r="12255" spans="1:1" ht="30">
      <c r="A12255" s="604"/>
    </row>
    <row r="12256" spans="1:1" ht="30">
      <c r="A12256" s="604"/>
    </row>
    <row r="12257" spans="1:1" ht="30">
      <c r="A12257" s="604"/>
    </row>
    <row r="12258" spans="1:1" ht="30">
      <c r="A12258" s="604"/>
    </row>
    <row r="12259" spans="1:1" ht="30">
      <c r="A12259" s="604"/>
    </row>
    <row r="12260" spans="1:1" ht="30">
      <c r="A12260" s="604"/>
    </row>
    <row r="12261" spans="1:1" ht="30">
      <c r="A12261" s="604"/>
    </row>
    <row r="12262" spans="1:1" ht="30">
      <c r="A12262" s="604"/>
    </row>
    <row r="12263" spans="1:1" ht="30">
      <c r="A12263" s="604"/>
    </row>
    <row r="12264" spans="1:1" ht="30">
      <c r="A12264" s="604"/>
    </row>
    <row r="12265" spans="1:1" ht="30">
      <c r="A12265" s="604"/>
    </row>
    <row r="12266" spans="1:1" ht="30">
      <c r="A12266" s="604"/>
    </row>
    <row r="12267" spans="1:1" ht="30">
      <c r="A12267" s="604"/>
    </row>
    <row r="12268" spans="1:1" ht="30">
      <c r="A12268" s="604"/>
    </row>
    <row r="12269" spans="1:1" ht="30">
      <c r="A12269" s="604"/>
    </row>
    <row r="12270" spans="1:1" ht="30">
      <c r="A12270" s="604"/>
    </row>
    <row r="12271" spans="1:1" ht="30">
      <c r="A12271" s="604"/>
    </row>
    <row r="12272" spans="1:1" ht="30">
      <c r="A12272" s="604"/>
    </row>
    <row r="12273" spans="1:1" ht="30">
      <c r="A12273" s="604"/>
    </row>
    <row r="12274" spans="1:1" ht="30">
      <c r="A12274" s="604"/>
    </row>
    <row r="12275" spans="1:1" ht="30">
      <c r="A12275" s="604"/>
    </row>
    <row r="12276" spans="1:1" ht="30">
      <c r="A12276" s="604"/>
    </row>
    <row r="12277" spans="1:1" ht="30">
      <c r="A12277" s="604"/>
    </row>
    <row r="12278" spans="1:1" ht="30">
      <c r="A12278" s="604"/>
    </row>
    <row r="12279" spans="1:1" ht="30">
      <c r="A12279" s="604"/>
    </row>
    <row r="12280" spans="1:1" ht="30">
      <c r="A12280" s="604"/>
    </row>
    <row r="12281" spans="1:1" ht="30">
      <c r="A12281" s="604"/>
    </row>
    <row r="12282" spans="1:1" ht="30">
      <c r="A12282" s="604"/>
    </row>
    <row r="12283" spans="1:1" ht="30">
      <c r="A12283" s="604"/>
    </row>
    <row r="12284" spans="1:1" ht="30">
      <c r="A12284" s="604"/>
    </row>
    <row r="12285" spans="1:1" ht="30">
      <c r="A12285" s="604"/>
    </row>
    <row r="12286" spans="1:1" ht="30">
      <c r="A12286" s="604"/>
    </row>
    <row r="12287" spans="1:1" ht="30">
      <c r="A12287" s="604"/>
    </row>
    <row r="12288" spans="1:1" ht="30">
      <c r="A12288" s="604"/>
    </row>
    <row r="12289" spans="1:1" ht="30">
      <c r="A12289" s="604"/>
    </row>
    <row r="12290" spans="1:1" ht="30">
      <c r="A12290" s="604"/>
    </row>
    <row r="12291" spans="1:1" ht="30">
      <c r="A12291" s="604"/>
    </row>
    <row r="12292" spans="1:1" ht="30">
      <c r="A12292" s="604"/>
    </row>
    <row r="12293" spans="1:1" ht="30">
      <c r="A12293" s="604"/>
    </row>
    <row r="12294" spans="1:1" ht="30">
      <c r="A12294" s="604"/>
    </row>
    <row r="12295" spans="1:1" ht="30">
      <c r="A12295" s="604"/>
    </row>
    <row r="12296" spans="1:1" ht="30">
      <c r="A12296" s="604"/>
    </row>
    <row r="12297" spans="1:1" ht="30">
      <c r="A12297" s="604"/>
    </row>
    <row r="12298" spans="1:1" ht="30">
      <c r="A12298" s="604"/>
    </row>
    <row r="12299" spans="1:1" ht="30">
      <c r="A12299" s="604"/>
    </row>
    <row r="12300" spans="1:1" ht="30">
      <c r="A12300" s="604"/>
    </row>
    <row r="12301" spans="1:1" ht="30">
      <c r="A12301" s="604"/>
    </row>
    <row r="12302" spans="1:1" ht="30">
      <c r="A12302" s="604"/>
    </row>
    <row r="12303" spans="1:1" ht="30">
      <c r="A12303" s="604"/>
    </row>
    <row r="12304" spans="1:1" ht="30">
      <c r="A12304" s="604"/>
    </row>
    <row r="12305" spans="1:1" ht="30">
      <c r="A12305" s="604"/>
    </row>
    <row r="12306" spans="1:1" ht="30">
      <c r="A12306" s="604"/>
    </row>
    <row r="12307" spans="1:1" ht="30">
      <c r="A12307" s="604"/>
    </row>
    <row r="12308" spans="1:1" ht="30">
      <c r="A12308" s="604"/>
    </row>
    <row r="12309" spans="1:1" ht="30">
      <c r="A12309" s="604"/>
    </row>
    <row r="12310" spans="1:1" ht="30">
      <c r="A12310" s="604"/>
    </row>
    <row r="12311" spans="1:1" ht="30">
      <c r="A12311" s="604"/>
    </row>
    <row r="12312" spans="1:1" ht="30">
      <c r="A12312" s="604"/>
    </row>
    <row r="12313" spans="1:1" ht="30">
      <c r="A12313" s="604"/>
    </row>
    <row r="12314" spans="1:1" ht="30">
      <c r="A12314" s="604"/>
    </row>
    <row r="12315" spans="1:1" ht="30">
      <c r="A12315" s="604"/>
    </row>
    <row r="12316" spans="1:1" ht="30">
      <c r="A12316" s="604"/>
    </row>
    <row r="12317" spans="1:1" ht="30">
      <c r="A12317" s="604"/>
    </row>
    <row r="12318" spans="1:1" ht="30">
      <c r="A12318" s="604"/>
    </row>
    <row r="12319" spans="1:1" ht="30">
      <c r="A12319" s="604"/>
    </row>
    <row r="12320" spans="1:1" ht="30">
      <c r="A12320" s="604"/>
    </row>
    <row r="12321" spans="1:1" ht="30">
      <c r="A12321" s="604"/>
    </row>
    <row r="12322" spans="1:1" ht="30">
      <c r="A12322" s="604"/>
    </row>
    <row r="12323" spans="1:1" ht="30">
      <c r="A12323" s="604"/>
    </row>
    <row r="12324" spans="1:1" ht="30">
      <c r="A12324" s="604"/>
    </row>
    <row r="12325" spans="1:1" ht="30">
      <c r="A12325" s="604"/>
    </row>
    <row r="12326" spans="1:1" ht="30">
      <c r="A12326" s="604"/>
    </row>
    <row r="12327" spans="1:1" ht="30">
      <c r="A12327" s="604"/>
    </row>
    <row r="12328" spans="1:1" ht="30">
      <c r="A12328" s="604"/>
    </row>
    <row r="12329" spans="1:1" ht="30">
      <c r="A12329" s="604"/>
    </row>
    <row r="12330" spans="1:1" ht="30">
      <c r="A12330" s="604"/>
    </row>
    <row r="12331" spans="1:1" ht="30">
      <c r="A12331" s="604"/>
    </row>
    <row r="12332" spans="1:1" ht="30">
      <c r="A12332" s="604"/>
    </row>
    <row r="12333" spans="1:1" ht="30">
      <c r="A12333" s="604"/>
    </row>
    <row r="12334" spans="1:1" ht="30">
      <c r="A12334" s="604"/>
    </row>
    <row r="12335" spans="1:1" ht="30">
      <c r="A12335" s="604"/>
    </row>
    <row r="12336" spans="1:1" ht="30">
      <c r="A12336" s="604"/>
    </row>
    <row r="12337" spans="1:1" ht="30">
      <c r="A12337" s="604"/>
    </row>
    <row r="12338" spans="1:1" ht="30">
      <c r="A12338" s="604"/>
    </row>
    <row r="12339" spans="1:1" ht="30">
      <c r="A12339" s="604"/>
    </row>
    <row r="12340" spans="1:1" ht="30">
      <c r="A12340" s="604"/>
    </row>
    <row r="12341" spans="1:1" ht="30">
      <c r="A12341" s="604"/>
    </row>
    <row r="12342" spans="1:1" ht="30">
      <c r="A12342" s="604"/>
    </row>
    <row r="12343" spans="1:1" ht="30">
      <c r="A12343" s="604"/>
    </row>
    <row r="12344" spans="1:1" ht="30">
      <c r="A12344" s="604"/>
    </row>
    <row r="12345" spans="1:1" ht="30">
      <c r="A12345" s="604"/>
    </row>
    <row r="12346" spans="1:1" ht="30">
      <c r="A12346" s="604"/>
    </row>
    <row r="12347" spans="1:1" ht="30">
      <c r="A12347" s="604"/>
    </row>
    <row r="12348" spans="1:1" ht="30">
      <c r="A12348" s="604"/>
    </row>
    <row r="12349" spans="1:1" ht="30">
      <c r="A12349" s="604"/>
    </row>
    <row r="12350" spans="1:1" ht="30">
      <c r="A12350" s="604"/>
    </row>
    <row r="12351" spans="1:1" ht="30">
      <c r="A12351" s="604"/>
    </row>
    <row r="12352" spans="1:1" ht="30">
      <c r="A12352" s="604"/>
    </row>
    <row r="12353" spans="1:1" ht="30">
      <c r="A12353" s="604"/>
    </row>
    <row r="12354" spans="1:1" ht="30">
      <c r="A12354" s="604"/>
    </row>
    <row r="12355" spans="1:1" ht="30">
      <c r="A12355" s="604"/>
    </row>
    <row r="12356" spans="1:1" ht="30">
      <c r="A12356" s="604"/>
    </row>
    <row r="12357" spans="1:1" ht="30">
      <c r="A12357" s="604"/>
    </row>
    <row r="12358" spans="1:1" ht="30">
      <c r="A12358" s="604"/>
    </row>
    <row r="12359" spans="1:1" ht="30">
      <c r="A12359" s="604"/>
    </row>
    <row r="12360" spans="1:1" ht="30">
      <c r="A12360" s="604"/>
    </row>
    <row r="12361" spans="1:1" ht="30">
      <c r="A12361" s="604"/>
    </row>
    <row r="12362" spans="1:1" ht="30">
      <c r="A12362" s="604"/>
    </row>
    <row r="12363" spans="1:1" ht="30">
      <c r="A12363" s="604"/>
    </row>
    <row r="12364" spans="1:1" ht="30">
      <c r="A12364" s="604"/>
    </row>
    <row r="12365" spans="1:1" ht="30">
      <c r="A12365" s="604"/>
    </row>
    <row r="12366" spans="1:1" ht="30">
      <c r="A12366" s="604"/>
    </row>
    <row r="12367" spans="1:1" ht="30">
      <c r="A12367" s="604"/>
    </row>
    <row r="12368" spans="1:1" ht="30">
      <c r="A12368" s="604"/>
    </row>
    <row r="12369" spans="1:1" ht="30">
      <c r="A12369" s="604"/>
    </row>
    <row r="12370" spans="1:1" ht="30">
      <c r="A12370" s="604"/>
    </row>
    <row r="12371" spans="1:1" ht="30">
      <c r="A12371" s="604"/>
    </row>
    <row r="12372" spans="1:1" ht="30">
      <c r="A12372" s="604"/>
    </row>
    <row r="12373" spans="1:1" ht="30">
      <c r="A12373" s="604"/>
    </row>
    <row r="12374" spans="1:1" ht="30">
      <c r="A12374" s="604"/>
    </row>
    <row r="12375" spans="1:1" ht="30">
      <c r="A12375" s="604"/>
    </row>
    <row r="12376" spans="1:1" ht="30">
      <c r="A12376" s="604"/>
    </row>
    <row r="12377" spans="1:1" ht="30">
      <c r="A12377" s="604"/>
    </row>
    <row r="12378" spans="1:1" ht="30">
      <c r="A12378" s="604"/>
    </row>
    <row r="12379" spans="1:1" ht="30">
      <c r="A12379" s="604"/>
    </row>
    <row r="12380" spans="1:1" ht="30">
      <c r="A12380" s="604"/>
    </row>
    <row r="12381" spans="1:1" ht="30">
      <c r="A12381" s="604"/>
    </row>
    <row r="12382" spans="1:1" ht="30">
      <c r="A12382" s="604"/>
    </row>
    <row r="12383" spans="1:1" ht="30">
      <c r="A12383" s="604"/>
    </row>
    <row r="12384" spans="1:1" ht="30">
      <c r="A12384" s="604"/>
    </row>
    <row r="12385" spans="1:1" ht="30">
      <c r="A12385" s="604"/>
    </row>
    <row r="12386" spans="1:1" ht="30">
      <c r="A12386" s="604"/>
    </row>
    <row r="12387" spans="1:1" ht="30">
      <c r="A12387" s="604"/>
    </row>
    <row r="12388" spans="1:1" ht="30">
      <c r="A12388" s="604"/>
    </row>
    <row r="12389" spans="1:1" ht="30">
      <c r="A12389" s="604"/>
    </row>
    <row r="12390" spans="1:1" ht="30">
      <c r="A12390" s="604"/>
    </row>
    <row r="12391" spans="1:1" ht="30">
      <c r="A12391" s="604"/>
    </row>
    <row r="12392" spans="1:1" ht="30">
      <c r="A12392" s="604"/>
    </row>
    <row r="12393" spans="1:1" ht="30">
      <c r="A12393" s="604"/>
    </row>
    <row r="12394" spans="1:1" ht="30">
      <c r="A12394" s="604"/>
    </row>
    <row r="12395" spans="1:1" ht="30">
      <c r="A12395" s="604"/>
    </row>
    <row r="12396" spans="1:1" ht="30">
      <c r="A12396" s="604"/>
    </row>
    <row r="12397" spans="1:1" ht="30">
      <c r="A12397" s="604"/>
    </row>
    <row r="12398" spans="1:1" ht="30">
      <c r="A12398" s="604"/>
    </row>
    <row r="12399" spans="1:1" ht="30">
      <c r="A12399" s="604"/>
    </row>
    <row r="12400" spans="1:1" ht="30">
      <c r="A12400" s="604"/>
    </row>
    <row r="12401" spans="1:1" ht="30">
      <c r="A12401" s="604"/>
    </row>
    <row r="12402" spans="1:1" ht="30">
      <c r="A12402" s="604"/>
    </row>
    <row r="12403" spans="1:1" ht="30">
      <c r="A12403" s="604"/>
    </row>
    <row r="12404" spans="1:1" ht="30">
      <c r="A12404" s="604"/>
    </row>
    <row r="12405" spans="1:1" ht="30">
      <c r="A12405" s="604"/>
    </row>
    <row r="12406" spans="1:1" ht="30">
      <c r="A12406" s="604"/>
    </row>
    <row r="12407" spans="1:1" ht="30">
      <c r="A12407" s="604"/>
    </row>
    <row r="12408" spans="1:1" ht="30">
      <c r="A12408" s="604"/>
    </row>
    <row r="12409" spans="1:1" ht="30">
      <c r="A12409" s="604"/>
    </row>
    <row r="12410" spans="1:1" ht="30">
      <c r="A12410" s="604"/>
    </row>
    <row r="12411" spans="1:1" ht="30">
      <c r="A12411" s="604"/>
    </row>
    <row r="12412" spans="1:1" ht="30">
      <c r="A12412" s="604"/>
    </row>
    <row r="12413" spans="1:1" ht="30">
      <c r="A12413" s="604"/>
    </row>
    <row r="12414" spans="1:1" ht="30">
      <c r="A12414" s="604"/>
    </row>
    <row r="12415" spans="1:1" ht="30">
      <c r="A12415" s="604"/>
    </row>
    <row r="12416" spans="1:1" ht="30">
      <c r="A12416" s="604"/>
    </row>
    <row r="12417" spans="1:1" ht="30">
      <c r="A12417" s="604"/>
    </row>
    <row r="12418" spans="1:1" ht="30">
      <c r="A12418" s="604"/>
    </row>
    <row r="12419" spans="1:1" ht="30">
      <c r="A12419" s="604"/>
    </row>
    <row r="12420" spans="1:1" ht="30">
      <c r="A12420" s="604"/>
    </row>
    <row r="12421" spans="1:1" ht="30">
      <c r="A12421" s="604"/>
    </row>
    <row r="12422" spans="1:1" ht="30">
      <c r="A12422" s="604"/>
    </row>
    <row r="12423" spans="1:1" ht="30">
      <c r="A12423" s="604"/>
    </row>
    <row r="12424" spans="1:1" ht="30">
      <c r="A12424" s="604"/>
    </row>
    <row r="12425" spans="1:1" ht="30">
      <c r="A12425" s="604"/>
    </row>
    <row r="12426" spans="1:1" ht="30">
      <c r="A12426" s="604"/>
    </row>
    <row r="12427" spans="1:1" ht="30">
      <c r="A12427" s="604"/>
    </row>
    <row r="12428" spans="1:1" ht="30">
      <c r="A12428" s="604"/>
    </row>
    <row r="12429" spans="1:1" ht="30">
      <c r="A12429" s="604"/>
    </row>
    <row r="12430" spans="1:1" ht="30">
      <c r="A12430" s="604"/>
    </row>
    <row r="12431" spans="1:1" ht="30">
      <c r="A12431" s="604"/>
    </row>
    <row r="12432" spans="1:1" ht="30">
      <c r="A12432" s="604"/>
    </row>
    <row r="12433" spans="1:1" ht="30">
      <c r="A12433" s="604"/>
    </row>
    <row r="12434" spans="1:1" ht="30">
      <c r="A12434" s="604"/>
    </row>
    <row r="12435" spans="1:1" ht="30">
      <c r="A12435" s="604"/>
    </row>
    <row r="12436" spans="1:1" ht="30">
      <c r="A12436" s="604"/>
    </row>
    <row r="12437" spans="1:1" ht="30">
      <c r="A12437" s="604"/>
    </row>
    <row r="12438" spans="1:1" ht="30">
      <c r="A12438" s="604"/>
    </row>
    <row r="12439" spans="1:1" ht="30">
      <c r="A12439" s="604"/>
    </row>
    <row r="12440" spans="1:1" ht="30">
      <c r="A12440" s="604"/>
    </row>
    <row r="12441" spans="1:1" ht="30">
      <c r="A12441" s="604"/>
    </row>
    <row r="12442" spans="1:1" ht="30">
      <c r="A12442" s="604"/>
    </row>
    <row r="12443" spans="1:1" ht="30">
      <c r="A12443" s="604"/>
    </row>
    <row r="12444" spans="1:1" ht="30">
      <c r="A12444" s="604"/>
    </row>
    <row r="12445" spans="1:1" ht="30">
      <c r="A12445" s="604"/>
    </row>
    <row r="12446" spans="1:1" ht="30">
      <c r="A12446" s="604"/>
    </row>
    <row r="12447" spans="1:1" ht="30">
      <c r="A12447" s="604"/>
    </row>
    <row r="12448" spans="1:1" ht="30">
      <c r="A12448" s="604"/>
    </row>
    <row r="12449" spans="1:1" ht="30">
      <c r="A12449" s="604"/>
    </row>
    <row r="12450" spans="1:1" ht="30">
      <c r="A12450" s="604"/>
    </row>
    <row r="12451" spans="1:1" ht="30">
      <c r="A12451" s="604"/>
    </row>
    <row r="12452" spans="1:1" ht="30">
      <c r="A12452" s="604"/>
    </row>
    <row r="12453" spans="1:1" ht="30">
      <c r="A12453" s="604"/>
    </row>
    <row r="12454" spans="1:1" ht="30">
      <c r="A12454" s="604"/>
    </row>
    <row r="12455" spans="1:1" ht="30">
      <c r="A12455" s="604"/>
    </row>
    <row r="12456" spans="1:1" ht="30">
      <c r="A12456" s="604"/>
    </row>
    <row r="12457" spans="1:1" ht="30">
      <c r="A12457" s="604"/>
    </row>
    <row r="12458" spans="1:1" ht="30">
      <c r="A12458" s="604"/>
    </row>
    <row r="12459" spans="1:1" ht="30">
      <c r="A12459" s="604"/>
    </row>
    <row r="12460" spans="1:1" ht="30">
      <c r="A12460" s="604"/>
    </row>
    <row r="12461" spans="1:1" ht="30">
      <c r="A12461" s="604"/>
    </row>
    <row r="12462" spans="1:1" ht="30">
      <c r="A12462" s="604"/>
    </row>
    <row r="12463" spans="1:1" ht="30">
      <c r="A12463" s="604"/>
    </row>
    <row r="12464" spans="1:1" ht="30">
      <c r="A12464" s="604"/>
    </row>
    <row r="12465" spans="1:1" ht="30">
      <c r="A12465" s="604"/>
    </row>
    <row r="12466" spans="1:1" ht="30">
      <c r="A12466" s="604"/>
    </row>
    <row r="12467" spans="1:1" ht="30">
      <c r="A12467" s="604"/>
    </row>
    <row r="12468" spans="1:1" ht="30">
      <c r="A12468" s="604"/>
    </row>
    <row r="12469" spans="1:1" ht="30">
      <c r="A12469" s="604"/>
    </row>
    <row r="12470" spans="1:1" ht="30">
      <c r="A12470" s="604"/>
    </row>
    <row r="12471" spans="1:1" ht="30">
      <c r="A12471" s="604"/>
    </row>
    <row r="12472" spans="1:1" ht="30">
      <c r="A12472" s="604"/>
    </row>
    <row r="12473" spans="1:1" ht="30">
      <c r="A12473" s="604"/>
    </row>
    <row r="12474" spans="1:1" ht="30">
      <c r="A12474" s="604"/>
    </row>
    <row r="12475" spans="1:1" ht="30">
      <c r="A12475" s="604"/>
    </row>
    <row r="12476" spans="1:1" ht="30">
      <c r="A12476" s="604"/>
    </row>
    <row r="12477" spans="1:1" ht="30">
      <c r="A12477" s="604"/>
    </row>
    <row r="12478" spans="1:1" ht="30">
      <c r="A12478" s="604"/>
    </row>
    <row r="12479" spans="1:1" ht="30">
      <c r="A12479" s="604"/>
    </row>
    <row r="12480" spans="1:1" ht="30">
      <c r="A12480" s="604"/>
    </row>
    <row r="12481" spans="1:1" ht="30">
      <c r="A12481" s="604"/>
    </row>
    <row r="12482" spans="1:1" ht="30">
      <c r="A12482" s="604"/>
    </row>
    <row r="12483" spans="1:1" ht="30">
      <c r="A12483" s="604"/>
    </row>
    <row r="12484" spans="1:1" ht="30">
      <c r="A12484" s="604"/>
    </row>
    <row r="12485" spans="1:1" ht="30">
      <c r="A12485" s="604"/>
    </row>
    <row r="12486" spans="1:1" ht="30">
      <c r="A12486" s="604"/>
    </row>
    <row r="12487" spans="1:1" ht="30">
      <c r="A12487" s="604"/>
    </row>
    <row r="12488" spans="1:1" ht="30">
      <c r="A12488" s="604"/>
    </row>
    <row r="12489" spans="1:1" ht="30">
      <c r="A12489" s="604"/>
    </row>
    <row r="12490" spans="1:1" ht="30">
      <c r="A12490" s="604"/>
    </row>
    <row r="12491" spans="1:1" ht="30">
      <c r="A12491" s="604"/>
    </row>
    <row r="12492" spans="1:1" ht="30">
      <c r="A12492" s="604"/>
    </row>
    <row r="12493" spans="1:1" ht="30">
      <c r="A12493" s="604"/>
    </row>
    <row r="12494" spans="1:1" ht="30">
      <c r="A12494" s="604"/>
    </row>
    <row r="12495" spans="1:1" ht="30">
      <c r="A12495" s="604"/>
    </row>
    <row r="12496" spans="1:1" ht="30">
      <c r="A12496" s="604"/>
    </row>
    <row r="12497" spans="1:1" ht="30">
      <c r="A12497" s="604"/>
    </row>
    <row r="12498" spans="1:1" ht="30">
      <c r="A12498" s="604"/>
    </row>
    <row r="12499" spans="1:1" ht="30">
      <c r="A12499" s="604"/>
    </row>
    <row r="12500" spans="1:1" ht="30">
      <c r="A12500" s="604"/>
    </row>
    <row r="12501" spans="1:1" ht="30">
      <c r="A12501" s="604"/>
    </row>
    <row r="12502" spans="1:1" ht="30">
      <c r="A12502" s="604"/>
    </row>
    <row r="12503" spans="1:1" ht="30">
      <c r="A12503" s="604"/>
    </row>
    <row r="12504" spans="1:1" ht="30">
      <c r="A12504" s="604"/>
    </row>
    <row r="12505" spans="1:1" ht="30">
      <c r="A12505" s="604"/>
    </row>
    <row r="12506" spans="1:1" ht="30">
      <c r="A12506" s="604"/>
    </row>
    <row r="12507" spans="1:1" ht="30">
      <c r="A12507" s="604"/>
    </row>
    <row r="12508" spans="1:1" ht="30">
      <c r="A12508" s="604"/>
    </row>
    <row r="12509" spans="1:1" ht="30">
      <c r="A12509" s="604"/>
    </row>
    <row r="12510" spans="1:1" ht="30">
      <c r="A12510" s="604"/>
    </row>
    <row r="12511" spans="1:1" ht="30">
      <c r="A12511" s="604"/>
    </row>
    <row r="12512" spans="1:1" ht="30">
      <c r="A12512" s="604"/>
    </row>
    <row r="12513" spans="1:1" ht="30">
      <c r="A12513" s="604"/>
    </row>
    <row r="12514" spans="1:1" ht="30">
      <c r="A12514" s="604"/>
    </row>
    <row r="12515" spans="1:1" ht="30">
      <c r="A12515" s="604"/>
    </row>
    <row r="12516" spans="1:1" ht="30">
      <c r="A12516" s="604"/>
    </row>
    <row r="12517" spans="1:1" ht="30">
      <c r="A12517" s="604"/>
    </row>
    <row r="12518" spans="1:1" ht="30">
      <c r="A12518" s="604"/>
    </row>
    <row r="12519" spans="1:1" ht="30">
      <c r="A12519" s="604"/>
    </row>
    <row r="12520" spans="1:1" ht="30">
      <c r="A12520" s="604"/>
    </row>
    <row r="12521" spans="1:1" ht="30">
      <c r="A12521" s="604"/>
    </row>
    <row r="12522" spans="1:1" ht="30">
      <c r="A12522" s="604"/>
    </row>
    <row r="12523" spans="1:1" ht="30">
      <c r="A12523" s="604"/>
    </row>
    <row r="12524" spans="1:1" ht="30">
      <c r="A12524" s="604"/>
    </row>
    <row r="12525" spans="1:1" ht="30">
      <c r="A12525" s="604"/>
    </row>
    <row r="12526" spans="1:1" ht="30">
      <c r="A12526" s="604"/>
    </row>
    <row r="12527" spans="1:1" ht="30">
      <c r="A12527" s="604"/>
    </row>
    <row r="12528" spans="1:1" ht="30">
      <c r="A12528" s="604"/>
    </row>
    <row r="12529" spans="1:1" ht="30">
      <c r="A12529" s="604"/>
    </row>
    <row r="12530" spans="1:1" ht="30">
      <c r="A12530" s="604"/>
    </row>
    <row r="12531" spans="1:1" ht="30">
      <c r="A12531" s="604"/>
    </row>
    <row r="12532" spans="1:1" ht="30">
      <c r="A12532" s="604"/>
    </row>
    <row r="12533" spans="1:1" ht="30">
      <c r="A12533" s="604"/>
    </row>
    <row r="12534" spans="1:1" ht="30">
      <c r="A12534" s="604"/>
    </row>
    <row r="12535" spans="1:1" ht="30">
      <c r="A12535" s="604"/>
    </row>
    <row r="12536" spans="1:1" ht="30">
      <c r="A12536" s="604"/>
    </row>
    <row r="12537" spans="1:1" ht="30">
      <c r="A12537" s="604"/>
    </row>
    <row r="12538" spans="1:1" ht="30">
      <c r="A12538" s="604"/>
    </row>
    <row r="12539" spans="1:1" ht="30">
      <c r="A12539" s="604"/>
    </row>
    <row r="12540" spans="1:1" ht="30">
      <c r="A12540" s="604"/>
    </row>
    <row r="12541" spans="1:1" ht="30">
      <c r="A12541" s="604"/>
    </row>
    <row r="12542" spans="1:1" ht="30">
      <c r="A12542" s="604"/>
    </row>
    <row r="12543" spans="1:1" ht="30">
      <c r="A12543" s="604"/>
    </row>
    <row r="12544" spans="1:1" ht="30">
      <c r="A12544" s="604"/>
    </row>
    <row r="12545" spans="1:1" ht="30">
      <c r="A12545" s="604"/>
    </row>
    <row r="12546" spans="1:1" ht="30">
      <c r="A12546" s="604"/>
    </row>
    <row r="12547" spans="1:1" ht="30">
      <c r="A12547" s="604"/>
    </row>
    <row r="12548" spans="1:1" ht="30">
      <c r="A12548" s="604"/>
    </row>
    <row r="12549" spans="1:1" ht="30">
      <c r="A12549" s="604"/>
    </row>
    <row r="12550" spans="1:1" ht="30">
      <c r="A12550" s="604"/>
    </row>
    <row r="12551" spans="1:1" ht="30">
      <c r="A12551" s="604"/>
    </row>
    <row r="12552" spans="1:1" ht="30">
      <c r="A12552" s="604"/>
    </row>
    <row r="12553" spans="1:1" ht="30">
      <c r="A12553" s="604"/>
    </row>
    <row r="12554" spans="1:1" ht="30">
      <c r="A12554" s="604"/>
    </row>
    <row r="12555" spans="1:1" ht="30">
      <c r="A12555" s="604"/>
    </row>
    <row r="12556" spans="1:1" ht="30">
      <c r="A12556" s="604"/>
    </row>
    <row r="12557" spans="1:1" ht="30">
      <c r="A12557" s="604"/>
    </row>
    <row r="12558" spans="1:1" ht="30">
      <c r="A12558" s="604"/>
    </row>
    <row r="12559" spans="1:1" ht="30">
      <c r="A12559" s="604"/>
    </row>
    <row r="12560" spans="1:1" ht="30">
      <c r="A12560" s="604"/>
    </row>
    <row r="12561" spans="1:1" ht="30">
      <c r="A12561" s="604"/>
    </row>
    <row r="12562" spans="1:1" ht="30">
      <c r="A12562" s="604"/>
    </row>
    <row r="12563" spans="1:1" ht="30">
      <c r="A12563" s="604"/>
    </row>
    <row r="12564" spans="1:1" ht="30">
      <c r="A12564" s="604"/>
    </row>
    <row r="12565" spans="1:1" ht="30">
      <c r="A12565" s="604"/>
    </row>
    <row r="12566" spans="1:1" ht="30">
      <c r="A12566" s="604"/>
    </row>
    <row r="12567" spans="1:1" ht="30">
      <c r="A12567" s="604"/>
    </row>
    <row r="12568" spans="1:1" ht="30">
      <c r="A12568" s="604"/>
    </row>
    <row r="12569" spans="1:1" ht="30">
      <c r="A12569" s="604"/>
    </row>
    <row r="12570" spans="1:1" ht="30">
      <c r="A12570" s="604"/>
    </row>
    <row r="12571" spans="1:1" ht="30">
      <c r="A12571" s="604"/>
    </row>
    <row r="12572" spans="1:1" ht="30">
      <c r="A12572" s="604"/>
    </row>
    <row r="12573" spans="1:1" ht="30">
      <c r="A12573" s="604"/>
    </row>
    <row r="12574" spans="1:1" ht="30">
      <c r="A12574" s="604"/>
    </row>
    <row r="12575" spans="1:1" ht="30">
      <c r="A12575" s="604"/>
    </row>
    <row r="12576" spans="1:1" ht="30">
      <c r="A12576" s="604"/>
    </row>
    <row r="12577" spans="1:1" ht="30">
      <c r="A12577" s="604"/>
    </row>
    <row r="12578" spans="1:1" ht="30">
      <c r="A12578" s="604"/>
    </row>
    <row r="12579" spans="1:1" ht="30">
      <c r="A12579" s="604"/>
    </row>
    <row r="12580" spans="1:1" ht="30">
      <c r="A12580" s="604"/>
    </row>
    <row r="12581" spans="1:1" ht="30">
      <c r="A12581" s="604"/>
    </row>
    <row r="12582" spans="1:1" ht="30">
      <c r="A12582" s="604"/>
    </row>
    <row r="12583" spans="1:1" ht="30">
      <c r="A12583" s="604"/>
    </row>
    <row r="12584" spans="1:1" ht="30">
      <c r="A12584" s="604"/>
    </row>
    <row r="12585" spans="1:1" ht="30">
      <c r="A12585" s="604"/>
    </row>
    <row r="12586" spans="1:1" ht="30">
      <c r="A12586" s="604"/>
    </row>
    <row r="12587" spans="1:1" ht="30">
      <c r="A12587" s="604"/>
    </row>
    <row r="12588" spans="1:1" ht="30">
      <c r="A12588" s="604"/>
    </row>
    <row r="12589" spans="1:1" ht="30">
      <c r="A12589" s="604"/>
    </row>
    <row r="12590" spans="1:1" ht="30">
      <c r="A12590" s="604"/>
    </row>
    <row r="12591" spans="1:1" ht="30">
      <c r="A12591" s="604"/>
    </row>
    <row r="12592" spans="1:1" ht="30">
      <c r="A12592" s="604"/>
    </row>
    <row r="12593" spans="1:1" ht="30">
      <c r="A12593" s="604"/>
    </row>
    <row r="12594" spans="1:1" ht="30">
      <c r="A12594" s="604"/>
    </row>
    <row r="12595" spans="1:1" ht="30">
      <c r="A12595" s="604"/>
    </row>
    <row r="12596" spans="1:1" ht="30">
      <c r="A12596" s="604"/>
    </row>
    <row r="12597" spans="1:1" ht="30">
      <c r="A12597" s="604"/>
    </row>
    <row r="12598" spans="1:1" ht="30">
      <c r="A12598" s="604"/>
    </row>
    <row r="12599" spans="1:1" ht="30">
      <c r="A12599" s="604"/>
    </row>
    <row r="12600" spans="1:1" ht="30">
      <c r="A12600" s="604"/>
    </row>
    <row r="12601" spans="1:1" ht="30">
      <c r="A12601" s="604"/>
    </row>
    <row r="12602" spans="1:1" ht="30">
      <c r="A12602" s="604"/>
    </row>
    <row r="12603" spans="1:1" ht="30">
      <c r="A12603" s="604"/>
    </row>
    <row r="12604" spans="1:1" ht="30">
      <c r="A12604" s="604"/>
    </row>
    <row r="12605" spans="1:1" ht="30">
      <c r="A12605" s="604"/>
    </row>
    <row r="12606" spans="1:1" ht="30">
      <c r="A12606" s="604"/>
    </row>
    <row r="12607" spans="1:1" ht="30">
      <c r="A12607" s="604"/>
    </row>
    <row r="12608" spans="1:1" ht="30">
      <c r="A12608" s="604"/>
    </row>
    <row r="12609" spans="1:1" ht="30">
      <c r="A12609" s="604"/>
    </row>
    <row r="12610" spans="1:1" ht="30">
      <c r="A12610" s="604"/>
    </row>
    <row r="12611" spans="1:1" ht="30">
      <c r="A12611" s="604"/>
    </row>
    <row r="12612" spans="1:1" ht="30">
      <c r="A12612" s="604"/>
    </row>
    <row r="12613" spans="1:1" ht="30">
      <c r="A12613" s="604"/>
    </row>
    <row r="12614" spans="1:1" ht="30">
      <c r="A12614" s="604"/>
    </row>
    <row r="12615" spans="1:1" ht="30">
      <c r="A12615" s="604"/>
    </row>
    <row r="12616" spans="1:1" ht="30">
      <c r="A12616" s="604"/>
    </row>
    <row r="12617" spans="1:1" ht="30">
      <c r="A12617" s="604"/>
    </row>
    <row r="12618" spans="1:1" ht="30">
      <c r="A12618" s="604"/>
    </row>
    <row r="12619" spans="1:1" ht="30">
      <c r="A12619" s="604"/>
    </row>
    <row r="12620" spans="1:1" ht="30">
      <c r="A12620" s="604"/>
    </row>
    <row r="12621" spans="1:1" ht="30">
      <c r="A12621" s="604"/>
    </row>
    <row r="12622" spans="1:1" ht="30">
      <c r="A12622" s="604"/>
    </row>
    <row r="12623" spans="1:1" ht="30">
      <c r="A12623" s="604"/>
    </row>
    <row r="12624" spans="1:1" ht="30">
      <c r="A12624" s="604"/>
    </row>
    <row r="12625" spans="1:1" ht="30">
      <c r="A12625" s="604"/>
    </row>
    <row r="12626" spans="1:1" ht="30">
      <c r="A12626" s="604"/>
    </row>
    <row r="12627" spans="1:1" ht="30">
      <c r="A12627" s="604"/>
    </row>
    <row r="12628" spans="1:1" ht="30">
      <c r="A12628" s="604"/>
    </row>
    <row r="12629" spans="1:1" ht="30">
      <c r="A12629" s="604"/>
    </row>
    <row r="12630" spans="1:1" ht="30">
      <c r="A12630" s="604"/>
    </row>
    <row r="12631" spans="1:1" ht="30">
      <c r="A12631" s="604"/>
    </row>
    <row r="12632" spans="1:1" ht="30">
      <c r="A12632" s="604"/>
    </row>
    <row r="12633" spans="1:1" ht="30">
      <c r="A12633" s="604"/>
    </row>
    <row r="12634" spans="1:1" ht="30">
      <c r="A12634" s="604"/>
    </row>
    <row r="12635" spans="1:1" ht="30">
      <c r="A12635" s="604"/>
    </row>
    <row r="12636" spans="1:1" ht="30">
      <c r="A12636" s="604"/>
    </row>
    <row r="12637" spans="1:1" ht="30">
      <c r="A12637" s="604"/>
    </row>
    <row r="12638" spans="1:1" ht="30">
      <c r="A12638" s="604"/>
    </row>
    <row r="12639" spans="1:1" ht="30">
      <c r="A12639" s="604"/>
    </row>
    <row r="12640" spans="1:1" ht="30">
      <c r="A12640" s="604"/>
    </row>
    <row r="12641" spans="1:1" ht="30">
      <c r="A12641" s="604"/>
    </row>
    <row r="12642" spans="1:1" ht="30">
      <c r="A12642" s="604"/>
    </row>
    <row r="12643" spans="1:1" ht="30">
      <c r="A12643" s="604"/>
    </row>
    <row r="12644" spans="1:1" ht="30">
      <c r="A12644" s="604"/>
    </row>
    <row r="12645" spans="1:1" ht="30">
      <c r="A12645" s="604"/>
    </row>
    <row r="12646" spans="1:1" ht="30">
      <c r="A12646" s="604"/>
    </row>
    <row r="12647" spans="1:1" ht="30">
      <c r="A12647" s="604"/>
    </row>
    <row r="12648" spans="1:1" ht="30">
      <c r="A12648" s="604"/>
    </row>
    <row r="12649" spans="1:1" ht="30">
      <c r="A12649" s="604"/>
    </row>
    <row r="12650" spans="1:1" ht="30">
      <c r="A12650" s="604"/>
    </row>
    <row r="12651" spans="1:1" ht="30">
      <c r="A12651" s="604"/>
    </row>
    <row r="12652" spans="1:1" ht="30">
      <c r="A12652" s="604"/>
    </row>
    <row r="12653" spans="1:1" ht="30">
      <c r="A12653" s="604"/>
    </row>
    <row r="12654" spans="1:1" ht="30">
      <c r="A12654" s="604"/>
    </row>
    <row r="12655" spans="1:1" ht="30">
      <c r="A12655" s="604"/>
    </row>
    <row r="12656" spans="1:1" ht="30">
      <c r="A12656" s="604"/>
    </row>
    <row r="12657" spans="1:1" ht="30">
      <c r="A12657" s="604"/>
    </row>
    <row r="12658" spans="1:1" ht="30">
      <c r="A12658" s="604"/>
    </row>
    <row r="12659" spans="1:1" ht="30">
      <c r="A12659" s="604"/>
    </row>
    <row r="12660" spans="1:1" ht="30">
      <c r="A12660" s="604"/>
    </row>
    <row r="12661" spans="1:1" ht="30">
      <c r="A12661" s="604"/>
    </row>
    <row r="12662" spans="1:1" ht="30">
      <c r="A12662" s="604"/>
    </row>
    <row r="12663" spans="1:1" ht="30">
      <c r="A12663" s="604"/>
    </row>
    <row r="12664" spans="1:1" ht="30">
      <c r="A12664" s="604"/>
    </row>
    <row r="12665" spans="1:1" ht="30">
      <c r="A12665" s="604"/>
    </row>
    <row r="12666" spans="1:1" ht="30">
      <c r="A12666" s="604"/>
    </row>
    <row r="12667" spans="1:1" ht="30">
      <c r="A12667" s="604"/>
    </row>
    <row r="12668" spans="1:1" ht="30">
      <c r="A12668" s="604"/>
    </row>
    <row r="12669" spans="1:1" ht="30">
      <c r="A12669" s="604"/>
    </row>
    <row r="12670" spans="1:1" ht="30">
      <c r="A12670" s="604"/>
    </row>
    <row r="12671" spans="1:1" ht="30">
      <c r="A12671" s="604"/>
    </row>
    <row r="12672" spans="1:1" ht="30">
      <c r="A12672" s="604"/>
    </row>
    <row r="12673" spans="1:1" ht="30">
      <c r="A12673" s="604"/>
    </row>
    <row r="12674" spans="1:1" ht="30">
      <c r="A12674" s="604"/>
    </row>
    <row r="12675" spans="1:1" ht="30">
      <c r="A12675" s="604"/>
    </row>
    <row r="12676" spans="1:1" ht="30">
      <c r="A12676" s="604"/>
    </row>
    <row r="12677" spans="1:1" ht="30">
      <c r="A12677" s="604"/>
    </row>
    <row r="12678" spans="1:1" ht="30">
      <c r="A12678" s="604"/>
    </row>
    <row r="12679" spans="1:1" ht="30">
      <c r="A12679" s="604"/>
    </row>
    <row r="12680" spans="1:1" ht="30">
      <c r="A12680" s="604"/>
    </row>
    <row r="12681" spans="1:1" ht="30">
      <c r="A12681" s="604"/>
    </row>
    <row r="12682" spans="1:1" ht="30">
      <c r="A12682" s="604"/>
    </row>
    <row r="12683" spans="1:1" ht="30">
      <c r="A12683" s="604"/>
    </row>
    <row r="12684" spans="1:1" ht="30">
      <c r="A12684" s="604"/>
    </row>
    <row r="12685" spans="1:1" ht="30">
      <c r="A12685" s="604"/>
    </row>
    <row r="12686" spans="1:1" ht="30">
      <c r="A12686" s="604"/>
    </row>
    <row r="12687" spans="1:1" ht="30">
      <c r="A12687" s="604"/>
    </row>
    <row r="12688" spans="1:1" ht="30">
      <c r="A12688" s="604"/>
    </row>
    <row r="12689" spans="1:1" ht="30">
      <c r="A12689" s="604"/>
    </row>
    <row r="12690" spans="1:1" ht="30">
      <c r="A12690" s="604"/>
    </row>
    <row r="12691" spans="1:1" ht="30">
      <c r="A12691" s="604"/>
    </row>
    <row r="12692" spans="1:1" ht="30">
      <c r="A12692" s="604"/>
    </row>
    <row r="12693" spans="1:1" ht="30">
      <c r="A12693" s="604"/>
    </row>
    <row r="12694" spans="1:1" ht="30">
      <c r="A12694" s="604"/>
    </row>
    <row r="12695" spans="1:1" ht="30">
      <c r="A12695" s="604"/>
    </row>
    <row r="12696" spans="1:1" ht="30">
      <c r="A12696" s="604"/>
    </row>
    <row r="12697" spans="1:1" ht="30">
      <c r="A12697" s="604"/>
    </row>
    <row r="12698" spans="1:1" ht="30">
      <c r="A12698" s="604"/>
    </row>
    <row r="12699" spans="1:1" ht="30">
      <c r="A12699" s="604"/>
    </row>
    <row r="12700" spans="1:1" ht="30">
      <c r="A12700" s="604"/>
    </row>
    <row r="12701" spans="1:1" ht="30">
      <c r="A12701" s="604"/>
    </row>
    <row r="12702" spans="1:1" ht="30">
      <c r="A12702" s="604"/>
    </row>
    <row r="12703" spans="1:1" ht="30">
      <c r="A12703" s="604"/>
    </row>
    <row r="12704" spans="1:1" ht="30">
      <c r="A12704" s="604"/>
    </row>
    <row r="12705" spans="1:1" ht="30">
      <c r="A12705" s="604"/>
    </row>
    <row r="12706" spans="1:1" ht="30">
      <c r="A12706" s="604"/>
    </row>
    <row r="12707" spans="1:1" ht="30">
      <c r="A12707" s="604"/>
    </row>
    <row r="12708" spans="1:1" ht="30">
      <c r="A12708" s="604"/>
    </row>
    <row r="12709" spans="1:1" ht="30">
      <c r="A12709" s="604"/>
    </row>
    <row r="12710" spans="1:1" ht="30">
      <c r="A12710" s="604"/>
    </row>
    <row r="12711" spans="1:1" ht="30">
      <c r="A12711" s="604"/>
    </row>
    <row r="12712" spans="1:1" ht="30">
      <c r="A12712" s="604"/>
    </row>
    <row r="12713" spans="1:1" ht="30">
      <c r="A12713" s="604"/>
    </row>
    <row r="12714" spans="1:1" ht="30">
      <c r="A12714" s="604"/>
    </row>
    <row r="12715" spans="1:1" ht="30">
      <c r="A12715" s="604"/>
    </row>
    <row r="12716" spans="1:1" ht="30">
      <c r="A12716" s="604"/>
    </row>
    <row r="12717" spans="1:1" ht="30">
      <c r="A12717" s="604"/>
    </row>
    <row r="12718" spans="1:1" ht="30">
      <c r="A12718" s="604"/>
    </row>
    <row r="12719" spans="1:1" ht="30">
      <c r="A12719" s="604"/>
    </row>
    <row r="12720" spans="1:1" ht="30">
      <c r="A12720" s="604"/>
    </row>
    <row r="12721" spans="1:1" ht="30">
      <c r="A12721" s="604"/>
    </row>
    <row r="12722" spans="1:1" ht="30">
      <c r="A12722" s="604"/>
    </row>
    <row r="12723" spans="1:1" ht="30">
      <c r="A12723" s="604"/>
    </row>
    <row r="12724" spans="1:1" ht="30">
      <c r="A12724" s="604"/>
    </row>
    <row r="12725" spans="1:1" ht="30">
      <c r="A12725" s="604"/>
    </row>
    <row r="12726" spans="1:1" ht="30">
      <c r="A12726" s="604"/>
    </row>
    <row r="12727" spans="1:1" ht="30">
      <c r="A12727" s="604"/>
    </row>
    <row r="12728" spans="1:1" ht="30">
      <c r="A12728" s="604"/>
    </row>
    <row r="12729" spans="1:1" ht="30">
      <c r="A12729" s="604"/>
    </row>
    <row r="12730" spans="1:1" ht="30">
      <c r="A12730" s="604"/>
    </row>
    <row r="12731" spans="1:1" ht="30">
      <c r="A12731" s="604"/>
    </row>
    <row r="12732" spans="1:1" ht="30">
      <c r="A12732" s="604"/>
    </row>
    <row r="12733" spans="1:1" ht="30">
      <c r="A12733" s="604"/>
    </row>
    <row r="12734" spans="1:1" ht="30">
      <c r="A12734" s="604"/>
    </row>
    <row r="12735" spans="1:1" ht="30">
      <c r="A12735" s="604"/>
    </row>
    <row r="12736" spans="1:1" ht="30">
      <c r="A12736" s="604"/>
    </row>
    <row r="12737" spans="1:1" ht="30">
      <c r="A12737" s="604"/>
    </row>
    <row r="12738" spans="1:1" ht="30">
      <c r="A12738" s="604"/>
    </row>
    <row r="12739" spans="1:1" ht="30">
      <c r="A12739" s="604"/>
    </row>
    <row r="12740" spans="1:1" ht="30">
      <c r="A12740" s="604"/>
    </row>
    <row r="12741" spans="1:1" ht="30">
      <c r="A12741" s="604"/>
    </row>
    <row r="12742" spans="1:1" ht="30">
      <c r="A12742" s="604"/>
    </row>
    <row r="12743" spans="1:1" ht="30">
      <c r="A12743" s="604"/>
    </row>
    <row r="12744" spans="1:1" ht="30">
      <c r="A12744" s="604"/>
    </row>
    <row r="12745" spans="1:1" ht="30">
      <c r="A12745" s="604"/>
    </row>
    <row r="12746" spans="1:1" ht="30">
      <c r="A12746" s="604"/>
    </row>
    <row r="12747" spans="1:1" ht="30">
      <c r="A12747" s="604"/>
    </row>
    <row r="12748" spans="1:1" ht="30">
      <c r="A12748" s="604"/>
    </row>
    <row r="12749" spans="1:1" ht="30">
      <c r="A12749" s="604"/>
    </row>
    <row r="12750" spans="1:1" ht="30">
      <c r="A12750" s="604"/>
    </row>
    <row r="12751" spans="1:1" ht="30">
      <c r="A12751" s="604"/>
    </row>
    <row r="12752" spans="1:1" ht="30">
      <c r="A12752" s="604"/>
    </row>
    <row r="12753" spans="1:1" ht="30">
      <c r="A12753" s="604"/>
    </row>
    <row r="12754" spans="1:1" ht="30">
      <c r="A12754" s="604"/>
    </row>
    <row r="12755" spans="1:1" ht="30">
      <c r="A12755" s="604"/>
    </row>
    <row r="12756" spans="1:1" ht="30">
      <c r="A12756" s="604"/>
    </row>
    <row r="12757" spans="1:1" ht="30">
      <c r="A12757" s="604"/>
    </row>
    <row r="12758" spans="1:1" ht="30">
      <c r="A12758" s="604"/>
    </row>
    <row r="12759" spans="1:1" ht="30">
      <c r="A12759" s="604"/>
    </row>
    <row r="12760" spans="1:1" ht="30">
      <c r="A12760" s="604"/>
    </row>
    <row r="12761" spans="1:1" ht="30">
      <c r="A12761" s="604"/>
    </row>
    <row r="12762" spans="1:1" ht="30">
      <c r="A12762" s="604"/>
    </row>
    <row r="12763" spans="1:1" ht="30">
      <c r="A12763" s="604"/>
    </row>
    <row r="12764" spans="1:1" ht="30">
      <c r="A12764" s="604"/>
    </row>
    <row r="12765" spans="1:1" ht="30">
      <c r="A12765" s="604"/>
    </row>
    <row r="12766" spans="1:1" ht="30">
      <c r="A12766" s="604"/>
    </row>
    <row r="12767" spans="1:1" ht="30">
      <c r="A12767" s="604"/>
    </row>
    <row r="12768" spans="1:1" ht="30">
      <c r="A12768" s="604"/>
    </row>
    <row r="12769" spans="1:1" ht="30">
      <c r="A12769" s="604"/>
    </row>
    <row r="12770" spans="1:1" ht="30">
      <c r="A12770" s="604"/>
    </row>
    <row r="12771" spans="1:1" ht="30">
      <c r="A12771" s="604"/>
    </row>
    <row r="12772" spans="1:1" ht="30">
      <c r="A12772" s="604"/>
    </row>
    <row r="12773" spans="1:1" ht="30">
      <c r="A12773" s="604"/>
    </row>
    <row r="12774" spans="1:1" ht="30">
      <c r="A12774" s="604"/>
    </row>
    <row r="12775" spans="1:1" ht="30">
      <c r="A12775" s="604"/>
    </row>
    <row r="12776" spans="1:1" ht="30">
      <c r="A12776" s="604"/>
    </row>
    <row r="12777" spans="1:1" ht="30">
      <c r="A12777" s="604"/>
    </row>
    <row r="12778" spans="1:1" ht="30">
      <c r="A12778" s="604"/>
    </row>
    <row r="12779" spans="1:1" ht="30">
      <c r="A12779" s="604"/>
    </row>
    <row r="12780" spans="1:1" ht="30">
      <c r="A12780" s="604"/>
    </row>
    <row r="12781" spans="1:1" ht="30">
      <c r="A12781" s="604"/>
    </row>
    <row r="12782" spans="1:1" ht="30">
      <c r="A12782" s="604"/>
    </row>
    <row r="12783" spans="1:1" ht="30">
      <c r="A12783" s="604"/>
    </row>
    <row r="12784" spans="1:1" ht="30">
      <c r="A12784" s="604"/>
    </row>
    <row r="12785" spans="1:1" ht="30">
      <c r="A12785" s="604"/>
    </row>
    <row r="12786" spans="1:1" ht="30">
      <c r="A12786" s="604"/>
    </row>
    <row r="12787" spans="1:1" ht="30">
      <c r="A12787" s="604"/>
    </row>
    <row r="12788" spans="1:1" ht="30">
      <c r="A12788" s="604"/>
    </row>
    <row r="12789" spans="1:1" ht="30">
      <c r="A12789" s="604"/>
    </row>
    <row r="12790" spans="1:1" ht="30">
      <c r="A12790" s="604"/>
    </row>
    <row r="12791" spans="1:1" ht="30">
      <c r="A12791" s="604"/>
    </row>
    <row r="12792" spans="1:1" ht="30">
      <c r="A12792" s="604"/>
    </row>
    <row r="12793" spans="1:1" ht="30">
      <c r="A12793" s="604"/>
    </row>
    <row r="12794" spans="1:1" ht="30">
      <c r="A12794" s="604"/>
    </row>
    <row r="12795" spans="1:1" ht="30">
      <c r="A12795" s="604"/>
    </row>
    <row r="12796" spans="1:1" ht="30">
      <c r="A12796" s="604"/>
    </row>
    <row r="12797" spans="1:1" ht="30">
      <c r="A12797" s="604"/>
    </row>
    <row r="12798" spans="1:1" ht="30">
      <c r="A12798" s="604"/>
    </row>
    <row r="12799" spans="1:1" ht="30">
      <c r="A12799" s="604"/>
    </row>
    <row r="12800" spans="1:1" ht="30">
      <c r="A12800" s="604"/>
    </row>
    <row r="12801" spans="1:1" ht="30">
      <c r="A12801" s="604"/>
    </row>
    <row r="12802" spans="1:1" ht="30">
      <c r="A12802" s="604"/>
    </row>
    <row r="12803" spans="1:1" ht="30">
      <c r="A12803" s="604"/>
    </row>
    <row r="12804" spans="1:1" ht="30">
      <c r="A12804" s="604"/>
    </row>
    <row r="12805" spans="1:1" ht="30">
      <c r="A12805" s="604"/>
    </row>
    <row r="12806" spans="1:1" ht="30">
      <c r="A12806" s="604"/>
    </row>
    <row r="12807" spans="1:1" ht="30">
      <c r="A12807" s="604"/>
    </row>
    <row r="12808" spans="1:1" ht="30">
      <c r="A12808" s="604"/>
    </row>
    <row r="12809" spans="1:1" ht="30">
      <c r="A12809" s="604"/>
    </row>
    <row r="12810" spans="1:1" ht="30">
      <c r="A12810" s="604"/>
    </row>
    <row r="12811" spans="1:1" ht="30">
      <c r="A12811" s="604"/>
    </row>
    <row r="12812" spans="1:1" ht="30">
      <c r="A12812" s="604"/>
    </row>
    <row r="12813" spans="1:1" ht="30">
      <c r="A12813" s="604"/>
    </row>
    <row r="12814" spans="1:1" ht="30">
      <c r="A12814" s="604"/>
    </row>
    <row r="12815" spans="1:1" ht="30">
      <c r="A12815" s="604"/>
    </row>
    <row r="12816" spans="1:1" ht="30">
      <c r="A12816" s="604"/>
    </row>
    <row r="12817" spans="1:1" ht="30">
      <c r="A12817" s="604"/>
    </row>
    <row r="12818" spans="1:1" ht="30">
      <c r="A12818" s="604"/>
    </row>
    <row r="12819" spans="1:1" ht="30">
      <c r="A12819" s="604"/>
    </row>
    <row r="12820" spans="1:1" ht="30">
      <c r="A12820" s="604"/>
    </row>
    <row r="12821" spans="1:1" ht="30">
      <c r="A12821" s="604"/>
    </row>
    <row r="12822" spans="1:1" ht="30">
      <c r="A12822" s="604"/>
    </row>
    <row r="12823" spans="1:1" ht="30">
      <c r="A12823" s="604"/>
    </row>
    <row r="12824" spans="1:1" ht="30">
      <c r="A12824" s="604"/>
    </row>
    <row r="12825" spans="1:1" ht="30">
      <c r="A12825" s="604"/>
    </row>
    <row r="12826" spans="1:1" ht="30">
      <c r="A12826" s="604"/>
    </row>
    <row r="12827" spans="1:1" ht="30">
      <c r="A12827" s="604"/>
    </row>
    <row r="12828" spans="1:1" ht="30">
      <c r="A12828" s="604"/>
    </row>
    <row r="12829" spans="1:1" ht="30">
      <c r="A12829" s="604"/>
    </row>
    <row r="12830" spans="1:1" ht="30">
      <c r="A12830" s="604"/>
    </row>
    <row r="12831" spans="1:1" ht="30">
      <c r="A12831" s="604"/>
    </row>
    <row r="12832" spans="1:1" ht="30">
      <c r="A12832" s="604"/>
    </row>
    <row r="12833" spans="1:1" ht="30">
      <c r="A12833" s="604"/>
    </row>
    <row r="12834" spans="1:1" ht="30">
      <c r="A12834" s="604"/>
    </row>
    <row r="12835" spans="1:1" ht="30">
      <c r="A12835" s="604"/>
    </row>
    <row r="12836" spans="1:1" ht="30">
      <c r="A12836" s="604"/>
    </row>
    <row r="12837" spans="1:1" ht="30">
      <c r="A12837" s="604"/>
    </row>
    <row r="12838" spans="1:1" ht="30">
      <c r="A12838" s="604"/>
    </row>
    <row r="12839" spans="1:1" ht="30">
      <c r="A12839" s="604"/>
    </row>
    <row r="12840" spans="1:1" ht="30">
      <c r="A12840" s="604"/>
    </row>
    <row r="12841" spans="1:1" ht="30">
      <c r="A12841" s="604"/>
    </row>
    <row r="12842" spans="1:1" ht="30">
      <c r="A12842" s="604"/>
    </row>
    <row r="12843" spans="1:1" ht="30">
      <c r="A12843" s="604"/>
    </row>
    <row r="12844" spans="1:1" ht="30">
      <c r="A12844" s="604"/>
    </row>
    <row r="12845" spans="1:1" ht="30">
      <c r="A12845" s="604"/>
    </row>
    <row r="12846" spans="1:1" ht="30">
      <c r="A12846" s="604"/>
    </row>
    <row r="12847" spans="1:1" ht="30">
      <c r="A12847" s="604"/>
    </row>
    <row r="12848" spans="1:1" ht="30">
      <c r="A12848" s="604"/>
    </row>
    <row r="12849" spans="1:1" ht="30">
      <c r="A12849" s="604"/>
    </row>
    <row r="12850" spans="1:1" ht="30">
      <c r="A12850" s="604"/>
    </row>
    <row r="12851" spans="1:1" ht="30">
      <c r="A12851" s="604"/>
    </row>
    <row r="12852" spans="1:1" ht="30">
      <c r="A12852" s="604"/>
    </row>
    <row r="12853" spans="1:1" ht="30">
      <c r="A12853" s="604"/>
    </row>
    <row r="12854" spans="1:1" ht="30">
      <c r="A12854" s="604"/>
    </row>
    <row r="12855" spans="1:1" ht="30">
      <c r="A12855" s="604"/>
    </row>
    <row r="12856" spans="1:1" ht="30">
      <c r="A12856" s="604"/>
    </row>
    <row r="12857" spans="1:1" ht="30">
      <c r="A12857" s="604"/>
    </row>
    <row r="12858" spans="1:1" ht="30">
      <c r="A12858" s="604"/>
    </row>
    <row r="12859" spans="1:1" ht="30">
      <c r="A12859" s="604"/>
    </row>
    <row r="12860" spans="1:1" ht="30">
      <c r="A12860" s="604"/>
    </row>
    <row r="12861" spans="1:1" ht="30">
      <c r="A12861" s="604"/>
    </row>
    <row r="12862" spans="1:1" ht="30">
      <c r="A12862" s="604"/>
    </row>
    <row r="12863" spans="1:1" ht="30">
      <c r="A12863" s="604"/>
    </row>
    <row r="12864" spans="1:1" ht="30">
      <c r="A12864" s="604"/>
    </row>
    <row r="12865" spans="1:1" ht="30">
      <c r="A12865" s="604"/>
    </row>
    <row r="12866" spans="1:1" ht="30">
      <c r="A12866" s="604"/>
    </row>
    <row r="12867" spans="1:1" ht="30">
      <c r="A12867" s="604"/>
    </row>
    <row r="12868" spans="1:1" ht="30">
      <c r="A12868" s="604"/>
    </row>
    <row r="12869" spans="1:1" ht="30">
      <c r="A12869" s="604"/>
    </row>
    <row r="12870" spans="1:1" ht="30">
      <c r="A12870" s="604"/>
    </row>
    <row r="12871" spans="1:1" ht="30">
      <c r="A12871" s="604"/>
    </row>
    <row r="12872" spans="1:1" ht="30">
      <c r="A12872" s="604"/>
    </row>
    <row r="12873" spans="1:1" ht="30">
      <c r="A12873" s="604"/>
    </row>
    <row r="12874" spans="1:1" ht="30">
      <c r="A12874" s="604"/>
    </row>
    <row r="12875" spans="1:1" ht="30">
      <c r="A12875" s="604"/>
    </row>
    <row r="12876" spans="1:1" ht="30">
      <c r="A12876" s="604"/>
    </row>
    <row r="12877" spans="1:1" ht="30">
      <c r="A12877" s="604"/>
    </row>
    <row r="12878" spans="1:1" ht="30">
      <c r="A12878" s="604"/>
    </row>
    <row r="12879" spans="1:1" ht="30">
      <c r="A12879" s="604"/>
    </row>
    <row r="12880" spans="1:1" ht="30">
      <c r="A12880" s="604"/>
    </row>
    <row r="12881" spans="1:1" ht="30">
      <c r="A12881" s="604"/>
    </row>
    <row r="12882" spans="1:1" ht="30">
      <c r="A12882" s="604"/>
    </row>
    <row r="12883" spans="1:1" ht="30">
      <c r="A12883" s="604"/>
    </row>
    <row r="12884" spans="1:1" ht="30">
      <c r="A12884" s="604"/>
    </row>
    <row r="12885" spans="1:1" ht="30">
      <c r="A12885" s="604"/>
    </row>
    <row r="12886" spans="1:1" ht="30">
      <c r="A12886" s="604"/>
    </row>
    <row r="12887" spans="1:1" ht="30">
      <c r="A12887" s="604"/>
    </row>
    <row r="12888" spans="1:1" ht="30">
      <c r="A12888" s="604"/>
    </row>
    <row r="12889" spans="1:1" ht="30">
      <c r="A12889" s="604"/>
    </row>
    <row r="12890" spans="1:1" ht="30">
      <c r="A12890" s="604"/>
    </row>
    <row r="12891" spans="1:1" ht="30">
      <c r="A12891" s="604"/>
    </row>
    <row r="12892" spans="1:1" ht="30">
      <c r="A12892" s="604"/>
    </row>
    <row r="12893" spans="1:1" ht="30">
      <c r="A12893" s="604"/>
    </row>
    <row r="12894" spans="1:1" ht="30">
      <c r="A12894" s="604"/>
    </row>
    <row r="12895" spans="1:1" ht="30">
      <c r="A12895" s="604"/>
    </row>
    <row r="12896" spans="1:1" ht="30">
      <c r="A12896" s="604"/>
    </row>
    <row r="12897" spans="1:1" ht="30">
      <c r="A12897" s="604"/>
    </row>
    <row r="12898" spans="1:1" ht="30">
      <c r="A12898" s="604"/>
    </row>
    <row r="12899" spans="1:1" ht="30">
      <c r="A12899" s="604"/>
    </row>
    <row r="12900" spans="1:1" ht="30">
      <c r="A12900" s="604"/>
    </row>
    <row r="12901" spans="1:1" ht="30">
      <c r="A12901" s="604"/>
    </row>
    <row r="12902" spans="1:1" ht="30">
      <c r="A12902" s="604"/>
    </row>
    <row r="12903" spans="1:1" ht="30">
      <c r="A12903" s="604"/>
    </row>
    <row r="12904" spans="1:1" ht="30">
      <c r="A12904" s="604"/>
    </row>
    <row r="12905" spans="1:1" ht="30">
      <c r="A12905" s="604"/>
    </row>
    <row r="12906" spans="1:1" ht="30">
      <c r="A12906" s="604"/>
    </row>
    <row r="12907" spans="1:1" ht="30">
      <c r="A12907" s="604"/>
    </row>
    <row r="12908" spans="1:1" ht="30">
      <c r="A12908" s="604"/>
    </row>
    <row r="12909" spans="1:1" ht="30">
      <c r="A12909" s="604"/>
    </row>
    <row r="12910" spans="1:1" ht="30">
      <c r="A12910" s="604"/>
    </row>
    <row r="12911" spans="1:1" ht="30">
      <c r="A12911" s="604"/>
    </row>
    <row r="12912" spans="1:1" ht="30">
      <c r="A12912" s="604"/>
    </row>
    <row r="12913" spans="1:1" ht="30">
      <c r="A12913" s="604"/>
    </row>
    <row r="12914" spans="1:1" ht="30">
      <c r="A12914" s="604"/>
    </row>
    <row r="12915" spans="1:1" ht="30">
      <c r="A12915" s="604"/>
    </row>
    <row r="12916" spans="1:1" ht="30">
      <c r="A12916" s="604"/>
    </row>
    <row r="12917" spans="1:1" ht="30">
      <c r="A12917" s="604"/>
    </row>
    <row r="12918" spans="1:1" ht="30">
      <c r="A12918" s="604"/>
    </row>
    <row r="12919" spans="1:1" ht="30">
      <c r="A12919" s="604"/>
    </row>
    <row r="12920" spans="1:1" ht="30">
      <c r="A12920" s="604"/>
    </row>
    <row r="12921" spans="1:1" ht="30">
      <c r="A12921" s="604"/>
    </row>
    <row r="12922" spans="1:1" ht="30">
      <c r="A12922" s="604"/>
    </row>
    <row r="12923" spans="1:1" ht="30">
      <c r="A12923" s="604"/>
    </row>
    <row r="12924" spans="1:1" ht="30">
      <c r="A12924" s="604"/>
    </row>
    <row r="12925" spans="1:1" ht="30">
      <c r="A12925" s="604"/>
    </row>
    <row r="12926" spans="1:1" ht="30">
      <c r="A12926" s="604"/>
    </row>
    <row r="12927" spans="1:1" ht="30">
      <c r="A12927" s="604"/>
    </row>
    <row r="12928" spans="1:1" ht="30">
      <c r="A12928" s="604"/>
    </row>
    <row r="12929" spans="1:1" ht="30">
      <c r="A12929" s="604"/>
    </row>
    <row r="12930" spans="1:1" ht="30">
      <c r="A12930" s="604"/>
    </row>
    <row r="12931" spans="1:1" ht="30">
      <c r="A12931" s="604"/>
    </row>
    <row r="12932" spans="1:1" ht="30">
      <c r="A12932" s="604"/>
    </row>
    <row r="12933" spans="1:1" ht="30">
      <c r="A12933" s="604"/>
    </row>
    <row r="12934" spans="1:1" ht="30">
      <c r="A12934" s="604"/>
    </row>
    <row r="12935" spans="1:1" ht="30">
      <c r="A12935" s="604"/>
    </row>
    <row r="12936" spans="1:1" ht="30">
      <c r="A12936" s="604"/>
    </row>
    <row r="12937" spans="1:1" ht="30">
      <c r="A12937" s="604"/>
    </row>
    <row r="12938" spans="1:1" ht="30">
      <c r="A12938" s="604"/>
    </row>
    <row r="12939" spans="1:1" ht="30">
      <c r="A12939" s="604"/>
    </row>
    <row r="12940" spans="1:1" ht="30">
      <c r="A12940" s="604"/>
    </row>
    <row r="12941" spans="1:1" ht="30">
      <c r="A12941" s="604"/>
    </row>
    <row r="12942" spans="1:1" ht="30">
      <c r="A12942" s="604"/>
    </row>
    <row r="12943" spans="1:1" ht="30">
      <c r="A12943" s="604"/>
    </row>
    <row r="12944" spans="1:1" ht="30">
      <c r="A12944" s="604"/>
    </row>
    <row r="12945" spans="1:1" ht="30">
      <c r="A12945" s="604"/>
    </row>
    <row r="12946" spans="1:1" ht="30">
      <c r="A12946" s="604"/>
    </row>
    <row r="12947" spans="1:1" ht="30">
      <c r="A12947" s="604"/>
    </row>
    <row r="12948" spans="1:1" ht="30">
      <c r="A12948" s="604"/>
    </row>
    <row r="12949" spans="1:1" ht="30">
      <c r="A12949" s="604"/>
    </row>
    <row r="12950" spans="1:1" ht="30">
      <c r="A12950" s="604"/>
    </row>
    <row r="12951" spans="1:1" ht="30">
      <c r="A12951" s="604"/>
    </row>
    <row r="12952" spans="1:1" ht="30">
      <c r="A12952" s="604"/>
    </row>
    <row r="12953" spans="1:1" ht="30">
      <c r="A12953" s="604"/>
    </row>
    <row r="12954" spans="1:1" ht="30">
      <c r="A12954" s="604"/>
    </row>
    <row r="12955" spans="1:1" ht="30">
      <c r="A12955" s="604"/>
    </row>
    <row r="12956" spans="1:1" ht="30">
      <c r="A12956" s="604"/>
    </row>
    <row r="12957" spans="1:1" ht="30">
      <c r="A12957" s="604"/>
    </row>
    <row r="12958" spans="1:1" ht="30">
      <c r="A12958" s="604"/>
    </row>
    <row r="12959" spans="1:1" ht="30">
      <c r="A12959" s="604"/>
    </row>
    <row r="12960" spans="1:1" ht="30">
      <c r="A12960" s="604"/>
    </row>
    <row r="12961" spans="1:1" ht="30">
      <c r="A12961" s="604"/>
    </row>
    <row r="12962" spans="1:1" ht="30">
      <c r="A12962" s="604"/>
    </row>
    <row r="12963" spans="1:1" ht="30">
      <c r="A12963" s="604"/>
    </row>
    <row r="12964" spans="1:1" ht="30">
      <c r="A12964" s="604"/>
    </row>
    <row r="12965" spans="1:1" ht="30">
      <c r="A12965" s="604"/>
    </row>
    <row r="12966" spans="1:1" ht="30">
      <c r="A12966" s="604"/>
    </row>
    <row r="12967" spans="1:1" ht="30">
      <c r="A12967" s="604"/>
    </row>
    <row r="12968" spans="1:1" ht="30">
      <c r="A12968" s="604"/>
    </row>
    <row r="12969" spans="1:1" ht="30">
      <c r="A12969" s="604"/>
    </row>
    <row r="12970" spans="1:1" ht="30">
      <c r="A12970" s="604"/>
    </row>
    <row r="12971" spans="1:1" ht="30">
      <c r="A12971" s="604"/>
    </row>
    <row r="12972" spans="1:1" ht="30">
      <c r="A12972" s="604"/>
    </row>
    <row r="12973" spans="1:1" ht="30">
      <c r="A12973" s="604"/>
    </row>
    <row r="12974" spans="1:1" ht="30">
      <c r="A12974" s="604"/>
    </row>
    <row r="12975" spans="1:1" ht="30">
      <c r="A12975" s="604"/>
    </row>
    <row r="12976" spans="1:1" ht="30">
      <c r="A12976" s="604"/>
    </row>
    <row r="12977" spans="1:1" ht="30">
      <c r="A12977" s="604"/>
    </row>
    <row r="12978" spans="1:1" ht="30">
      <c r="A12978" s="604"/>
    </row>
    <row r="12979" spans="1:1" ht="30">
      <c r="A12979" s="604"/>
    </row>
    <row r="12980" spans="1:1" ht="30">
      <c r="A12980" s="604"/>
    </row>
    <row r="12981" spans="1:1" ht="30">
      <c r="A12981" s="604"/>
    </row>
    <row r="12982" spans="1:1" ht="30">
      <c r="A12982" s="604"/>
    </row>
    <row r="12983" spans="1:1" ht="30">
      <c r="A12983" s="604"/>
    </row>
    <row r="12984" spans="1:1" ht="30">
      <c r="A12984" s="604"/>
    </row>
    <row r="12985" spans="1:1" ht="30">
      <c r="A12985" s="604"/>
    </row>
    <row r="12986" spans="1:1" ht="30">
      <c r="A12986" s="604"/>
    </row>
    <row r="12987" spans="1:1" ht="30">
      <c r="A12987" s="604"/>
    </row>
    <row r="12988" spans="1:1" ht="30">
      <c r="A12988" s="604"/>
    </row>
    <row r="12989" spans="1:1" ht="30">
      <c r="A12989" s="604"/>
    </row>
    <row r="12990" spans="1:1" ht="30">
      <c r="A12990" s="604"/>
    </row>
    <row r="12991" spans="1:1" ht="30">
      <c r="A12991" s="604"/>
    </row>
    <row r="12992" spans="1:1" ht="30">
      <c r="A12992" s="604"/>
    </row>
    <row r="12993" spans="1:1" ht="30">
      <c r="A12993" s="604"/>
    </row>
    <row r="12994" spans="1:1" ht="30">
      <c r="A12994" s="604"/>
    </row>
    <row r="12995" spans="1:1" ht="30">
      <c r="A12995" s="604"/>
    </row>
    <row r="12996" spans="1:1" ht="30">
      <c r="A12996" s="604"/>
    </row>
    <row r="12997" spans="1:1" ht="30">
      <c r="A12997" s="604"/>
    </row>
    <row r="12998" spans="1:1" ht="30">
      <c r="A12998" s="604"/>
    </row>
    <row r="12999" spans="1:1" ht="30">
      <c r="A12999" s="604"/>
    </row>
    <row r="13000" spans="1:1" ht="30">
      <c r="A13000" s="604"/>
    </row>
    <row r="13001" spans="1:1" ht="30">
      <c r="A13001" s="604"/>
    </row>
    <row r="13002" spans="1:1" ht="30">
      <c r="A13002" s="604"/>
    </row>
    <row r="13003" spans="1:1" ht="30">
      <c r="A13003" s="604"/>
    </row>
    <row r="13004" spans="1:1" ht="30">
      <c r="A13004" s="604"/>
    </row>
    <row r="13005" spans="1:1" ht="30">
      <c r="A13005" s="604"/>
    </row>
    <row r="13006" spans="1:1" ht="30">
      <c r="A13006" s="604"/>
    </row>
    <row r="13007" spans="1:1" ht="30">
      <c r="A13007" s="604"/>
    </row>
    <row r="13008" spans="1:1" ht="30">
      <c r="A13008" s="604"/>
    </row>
    <row r="13009" spans="1:1" ht="30">
      <c r="A13009" s="604"/>
    </row>
    <row r="13010" spans="1:1" ht="30">
      <c r="A13010" s="604"/>
    </row>
    <row r="13011" spans="1:1" ht="30">
      <c r="A13011" s="604"/>
    </row>
    <row r="13012" spans="1:1" ht="30">
      <c r="A13012" s="604"/>
    </row>
    <row r="13013" spans="1:1" ht="30">
      <c r="A13013" s="604"/>
    </row>
    <row r="13014" spans="1:1" ht="30">
      <c r="A13014" s="604"/>
    </row>
    <row r="13015" spans="1:1" ht="30">
      <c r="A13015" s="604"/>
    </row>
    <row r="13016" spans="1:1" ht="30">
      <c r="A13016" s="604"/>
    </row>
    <row r="13017" spans="1:1" ht="30">
      <c r="A13017" s="604"/>
    </row>
    <row r="13018" spans="1:1" ht="30">
      <c r="A13018" s="604"/>
    </row>
    <row r="13019" spans="1:1" ht="30">
      <c r="A13019" s="604"/>
    </row>
    <row r="13020" spans="1:1" ht="30">
      <c r="A13020" s="604"/>
    </row>
    <row r="13021" spans="1:1" ht="30">
      <c r="A13021" s="604"/>
    </row>
    <row r="13022" spans="1:1" ht="30">
      <c r="A13022" s="604"/>
    </row>
    <row r="13023" spans="1:1" ht="30">
      <c r="A13023" s="604"/>
    </row>
    <row r="13024" spans="1:1" ht="30">
      <c r="A13024" s="604"/>
    </row>
    <row r="13025" spans="1:1" ht="30">
      <c r="A13025" s="604"/>
    </row>
    <row r="13026" spans="1:1" ht="30">
      <c r="A13026" s="604"/>
    </row>
    <row r="13027" spans="1:1" ht="30">
      <c r="A13027" s="604"/>
    </row>
    <row r="13028" spans="1:1" ht="30">
      <c r="A13028" s="604"/>
    </row>
    <row r="13029" spans="1:1" ht="30">
      <c r="A13029" s="604"/>
    </row>
    <row r="13030" spans="1:1" ht="30">
      <c r="A13030" s="604"/>
    </row>
    <row r="13031" spans="1:1" ht="30">
      <c r="A13031" s="604"/>
    </row>
    <row r="13032" spans="1:1" ht="30">
      <c r="A13032" s="604"/>
    </row>
    <row r="13033" spans="1:1" ht="30">
      <c r="A13033" s="604"/>
    </row>
    <row r="13034" spans="1:1" ht="30">
      <c r="A13034" s="604"/>
    </row>
    <row r="13035" spans="1:1" ht="30">
      <c r="A13035" s="604"/>
    </row>
    <row r="13036" spans="1:1" ht="30">
      <c r="A13036" s="604"/>
    </row>
    <row r="13037" spans="1:1" ht="30">
      <c r="A13037" s="604"/>
    </row>
    <row r="13038" spans="1:1" ht="30">
      <c r="A13038" s="604"/>
    </row>
    <row r="13039" spans="1:1" ht="30">
      <c r="A13039" s="604"/>
    </row>
    <row r="13040" spans="1:1" ht="30">
      <c r="A13040" s="604"/>
    </row>
    <row r="13041" spans="1:1" ht="30">
      <c r="A13041" s="604"/>
    </row>
    <row r="13042" spans="1:1" ht="30">
      <c r="A13042" s="604"/>
    </row>
    <row r="13043" spans="1:1" ht="30">
      <c r="A13043" s="604"/>
    </row>
    <row r="13044" spans="1:1" ht="30">
      <c r="A13044" s="604"/>
    </row>
    <row r="13045" spans="1:1" ht="30">
      <c r="A13045" s="604"/>
    </row>
    <row r="13046" spans="1:1" ht="30">
      <c r="A13046" s="604"/>
    </row>
    <row r="13047" spans="1:1" ht="30">
      <c r="A13047" s="604"/>
    </row>
    <row r="13048" spans="1:1" ht="30">
      <c r="A13048" s="604"/>
    </row>
    <row r="13049" spans="1:1" ht="30">
      <c r="A13049" s="604"/>
    </row>
    <row r="13050" spans="1:1" ht="30">
      <c r="A13050" s="604"/>
    </row>
    <row r="13051" spans="1:1" ht="30">
      <c r="A13051" s="604"/>
    </row>
    <row r="13052" spans="1:1" ht="30">
      <c r="A13052" s="604"/>
    </row>
    <row r="13053" spans="1:1" ht="30">
      <c r="A13053" s="604"/>
    </row>
    <row r="13054" spans="1:1" ht="30">
      <c r="A13054" s="604"/>
    </row>
    <row r="13055" spans="1:1" ht="30">
      <c r="A13055" s="604"/>
    </row>
    <row r="13056" spans="1:1" ht="30">
      <c r="A13056" s="604"/>
    </row>
    <row r="13057" spans="1:1" ht="30">
      <c r="A13057" s="604"/>
    </row>
    <row r="13058" spans="1:1" ht="30">
      <c r="A13058" s="604"/>
    </row>
    <row r="13059" spans="1:1" ht="30">
      <c r="A13059" s="604"/>
    </row>
    <row r="13060" spans="1:1" ht="30">
      <c r="A13060" s="604"/>
    </row>
    <row r="13061" spans="1:1" ht="30">
      <c r="A13061" s="604"/>
    </row>
    <row r="13062" spans="1:1" ht="30">
      <c r="A13062" s="604"/>
    </row>
    <row r="13063" spans="1:1" ht="30">
      <c r="A13063" s="604"/>
    </row>
    <row r="13064" spans="1:1" ht="30">
      <c r="A13064" s="604"/>
    </row>
    <row r="13065" spans="1:1" ht="30">
      <c r="A13065" s="604"/>
    </row>
    <row r="13066" spans="1:1" ht="30">
      <c r="A13066" s="604"/>
    </row>
    <row r="13067" spans="1:1" ht="30">
      <c r="A13067" s="604"/>
    </row>
    <row r="13068" spans="1:1" ht="30">
      <c r="A13068" s="604"/>
    </row>
    <row r="13069" spans="1:1" ht="30">
      <c r="A13069" s="604"/>
    </row>
    <row r="13070" spans="1:1" ht="30">
      <c r="A13070" s="604"/>
    </row>
    <row r="13071" spans="1:1" ht="30">
      <c r="A13071" s="604"/>
    </row>
    <row r="13072" spans="1:1" ht="30">
      <c r="A13072" s="604"/>
    </row>
    <row r="13073" spans="1:1" ht="30">
      <c r="A13073" s="604"/>
    </row>
    <row r="13074" spans="1:1" ht="30">
      <c r="A13074" s="604"/>
    </row>
    <row r="13075" spans="1:1" ht="30">
      <c r="A13075" s="604"/>
    </row>
    <row r="13076" spans="1:1" ht="30">
      <c r="A13076" s="604"/>
    </row>
    <row r="13077" spans="1:1" ht="30">
      <c r="A13077" s="604"/>
    </row>
    <row r="13078" spans="1:1" ht="30">
      <c r="A13078" s="604"/>
    </row>
    <row r="13079" spans="1:1" ht="30">
      <c r="A13079" s="604"/>
    </row>
    <row r="13080" spans="1:1" ht="30">
      <c r="A13080" s="604"/>
    </row>
    <row r="13081" spans="1:1" ht="30">
      <c r="A13081" s="604"/>
    </row>
    <row r="13082" spans="1:1" ht="30">
      <c r="A13082" s="604"/>
    </row>
    <row r="13083" spans="1:1" ht="30">
      <c r="A13083" s="604"/>
    </row>
    <row r="13084" spans="1:1" ht="30">
      <c r="A13084" s="604"/>
    </row>
    <row r="13085" spans="1:1" ht="30">
      <c r="A13085" s="604"/>
    </row>
    <row r="13086" spans="1:1" ht="30">
      <c r="A13086" s="604"/>
    </row>
    <row r="13087" spans="1:1" ht="30">
      <c r="A13087" s="604"/>
    </row>
    <row r="13088" spans="1:1" ht="30">
      <c r="A13088" s="604"/>
    </row>
    <row r="13089" spans="1:1" ht="30">
      <c r="A13089" s="604"/>
    </row>
    <row r="13090" spans="1:1" ht="30">
      <c r="A13090" s="604"/>
    </row>
    <row r="13091" spans="1:1" ht="30">
      <c r="A13091" s="604"/>
    </row>
    <row r="13092" spans="1:1" ht="30">
      <c r="A13092" s="604"/>
    </row>
    <row r="13093" spans="1:1" ht="30">
      <c r="A13093" s="604"/>
    </row>
    <row r="13094" spans="1:1" ht="30">
      <c r="A13094" s="604"/>
    </row>
    <row r="13095" spans="1:1" ht="30">
      <c r="A13095" s="604"/>
    </row>
    <row r="13096" spans="1:1" ht="30">
      <c r="A13096" s="604"/>
    </row>
    <row r="13097" spans="1:1" ht="30">
      <c r="A13097" s="604"/>
    </row>
    <row r="13098" spans="1:1" ht="30">
      <c r="A13098" s="604"/>
    </row>
    <row r="13099" spans="1:1" ht="30">
      <c r="A13099" s="604"/>
    </row>
    <row r="13100" spans="1:1" ht="30">
      <c r="A13100" s="604"/>
    </row>
    <row r="13101" spans="1:1" ht="30">
      <c r="A13101" s="604"/>
    </row>
    <row r="13102" spans="1:1" ht="30">
      <c r="A13102" s="604"/>
    </row>
    <row r="13103" spans="1:1" ht="30">
      <c r="A13103" s="604"/>
    </row>
    <row r="13104" spans="1:1" ht="30">
      <c r="A13104" s="604"/>
    </row>
    <row r="13105" spans="1:1" ht="30">
      <c r="A13105" s="604"/>
    </row>
    <row r="13106" spans="1:1" ht="30">
      <c r="A13106" s="604"/>
    </row>
    <row r="13107" spans="1:1" ht="30">
      <c r="A13107" s="604"/>
    </row>
    <row r="13108" spans="1:1" ht="30">
      <c r="A13108" s="604"/>
    </row>
    <row r="13109" spans="1:1" ht="30">
      <c r="A13109" s="604"/>
    </row>
    <row r="13110" spans="1:1" ht="30">
      <c r="A13110" s="604"/>
    </row>
    <row r="13111" spans="1:1" ht="30">
      <c r="A13111" s="604"/>
    </row>
    <row r="13112" spans="1:1" ht="30">
      <c r="A13112" s="604"/>
    </row>
    <row r="13113" spans="1:1" ht="30">
      <c r="A13113" s="604"/>
    </row>
    <row r="13114" spans="1:1" ht="30">
      <c r="A13114" s="604"/>
    </row>
    <row r="13115" spans="1:1" ht="30">
      <c r="A13115" s="604"/>
    </row>
    <row r="13116" spans="1:1" ht="30">
      <c r="A13116" s="604"/>
    </row>
    <row r="13117" spans="1:1" ht="30">
      <c r="A13117" s="604"/>
    </row>
    <row r="13118" spans="1:1" ht="30">
      <c r="A13118" s="604"/>
    </row>
    <row r="13119" spans="1:1" ht="30">
      <c r="A13119" s="604"/>
    </row>
    <row r="13120" spans="1:1" ht="30">
      <c r="A13120" s="604"/>
    </row>
    <row r="13121" spans="1:1" ht="30">
      <c r="A13121" s="604"/>
    </row>
    <row r="13122" spans="1:1" ht="30">
      <c r="A13122" s="604"/>
    </row>
    <row r="13123" spans="1:1" ht="30">
      <c r="A13123" s="604"/>
    </row>
    <row r="13124" spans="1:1" ht="30">
      <c r="A13124" s="604"/>
    </row>
    <row r="13125" spans="1:1" ht="30">
      <c r="A13125" s="604"/>
    </row>
    <row r="13126" spans="1:1" ht="30">
      <c r="A13126" s="604"/>
    </row>
    <row r="13127" spans="1:1" ht="30">
      <c r="A13127" s="604"/>
    </row>
    <row r="13128" spans="1:1" ht="30">
      <c r="A13128" s="604"/>
    </row>
    <row r="13129" spans="1:1" ht="30">
      <c r="A13129" s="604"/>
    </row>
    <row r="13130" spans="1:1" ht="30">
      <c r="A13130" s="604"/>
    </row>
    <row r="13131" spans="1:1" ht="30">
      <c r="A13131" s="604"/>
    </row>
    <row r="13132" spans="1:1" ht="30">
      <c r="A13132" s="604"/>
    </row>
    <row r="13133" spans="1:1" ht="30">
      <c r="A13133" s="604"/>
    </row>
    <row r="13134" spans="1:1" ht="30">
      <c r="A13134" s="604"/>
    </row>
    <row r="13135" spans="1:1" ht="30">
      <c r="A13135" s="604"/>
    </row>
    <row r="13136" spans="1:1" ht="30">
      <c r="A13136" s="604"/>
    </row>
    <row r="13137" spans="1:1" ht="30">
      <c r="A13137" s="604"/>
    </row>
    <row r="13138" spans="1:1" ht="30">
      <c r="A13138" s="604"/>
    </row>
    <row r="13139" spans="1:1" ht="30">
      <c r="A13139" s="604"/>
    </row>
    <row r="13140" spans="1:1" ht="30">
      <c r="A13140" s="604"/>
    </row>
    <row r="13141" spans="1:1" ht="30">
      <c r="A13141" s="604"/>
    </row>
    <row r="13142" spans="1:1" ht="30">
      <c r="A13142" s="604"/>
    </row>
    <row r="13143" spans="1:1" ht="30">
      <c r="A13143" s="604"/>
    </row>
    <row r="13144" spans="1:1" ht="30">
      <c r="A13144" s="604"/>
    </row>
    <row r="13145" spans="1:1" ht="30">
      <c r="A13145" s="604"/>
    </row>
    <row r="13146" spans="1:1" ht="30">
      <c r="A13146" s="604"/>
    </row>
    <row r="13147" spans="1:1" ht="30">
      <c r="A13147" s="604"/>
    </row>
    <row r="13148" spans="1:1" ht="30">
      <c r="A13148" s="604"/>
    </row>
    <row r="13149" spans="1:1" ht="30">
      <c r="A13149" s="604"/>
    </row>
    <row r="13150" spans="1:1" ht="30">
      <c r="A13150" s="604"/>
    </row>
    <row r="13151" spans="1:1" ht="30">
      <c r="A13151" s="604"/>
    </row>
    <row r="13152" spans="1:1" ht="30">
      <c r="A13152" s="604"/>
    </row>
    <row r="13153" spans="1:1" ht="30">
      <c r="A13153" s="604"/>
    </row>
    <row r="13154" spans="1:1" ht="30">
      <c r="A13154" s="604"/>
    </row>
    <row r="13155" spans="1:1" ht="30">
      <c r="A13155" s="604"/>
    </row>
    <row r="13156" spans="1:1" ht="30">
      <c r="A13156" s="604"/>
    </row>
    <row r="13157" spans="1:1" ht="30">
      <c r="A13157" s="604"/>
    </row>
    <row r="13158" spans="1:1" ht="30">
      <c r="A13158" s="604"/>
    </row>
    <row r="13159" spans="1:1" ht="30">
      <c r="A13159" s="604"/>
    </row>
    <row r="13160" spans="1:1" ht="30">
      <c r="A13160" s="604"/>
    </row>
    <row r="13161" spans="1:1" ht="30">
      <c r="A13161" s="604"/>
    </row>
    <row r="13162" spans="1:1" ht="30">
      <c r="A13162" s="604"/>
    </row>
    <row r="13163" spans="1:1" ht="30">
      <c r="A13163" s="604"/>
    </row>
    <row r="13164" spans="1:1" ht="30">
      <c r="A13164" s="604"/>
    </row>
    <row r="13165" spans="1:1" ht="30">
      <c r="A13165" s="604"/>
    </row>
    <row r="13166" spans="1:1" ht="30">
      <c r="A13166" s="604"/>
    </row>
    <row r="13167" spans="1:1" ht="30">
      <c r="A13167" s="604"/>
    </row>
    <row r="13168" spans="1:1" ht="30">
      <c r="A13168" s="604"/>
    </row>
    <row r="13169" spans="1:1" ht="30">
      <c r="A13169" s="604"/>
    </row>
    <row r="13170" spans="1:1" ht="30">
      <c r="A13170" s="604"/>
    </row>
    <row r="13171" spans="1:1" ht="30">
      <c r="A13171" s="604"/>
    </row>
    <row r="13172" spans="1:1" ht="30">
      <c r="A13172" s="604"/>
    </row>
    <row r="13173" spans="1:1" ht="30">
      <c r="A13173" s="604"/>
    </row>
    <row r="13174" spans="1:1" ht="30">
      <c r="A13174" s="604"/>
    </row>
    <row r="13175" spans="1:1" ht="30">
      <c r="A13175" s="604"/>
    </row>
    <row r="13176" spans="1:1" ht="30">
      <c r="A13176" s="604"/>
    </row>
    <row r="13177" spans="1:1" ht="30">
      <c r="A13177" s="604"/>
    </row>
    <row r="13178" spans="1:1" ht="30">
      <c r="A13178" s="604"/>
    </row>
    <row r="13179" spans="1:1" ht="30">
      <c r="A13179" s="604"/>
    </row>
    <row r="13180" spans="1:1" ht="30">
      <c r="A13180" s="604"/>
    </row>
    <row r="13181" spans="1:1" ht="30">
      <c r="A13181" s="604"/>
    </row>
    <row r="13182" spans="1:1" ht="30">
      <c r="A13182" s="604"/>
    </row>
    <row r="13183" spans="1:1" ht="30">
      <c r="A13183" s="604"/>
    </row>
    <row r="13184" spans="1:1" ht="30">
      <c r="A13184" s="604"/>
    </row>
    <row r="13185" spans="1:1" ht="30">
      <c r="A13185" s="604"/>
    </row>
    <row r="13186" spans="1:1" ht="30">
      <c r="A13186" s="604"/>
    </row>
    <row r="13187" spans="1:1" ht="30">
      <c r="A13187" s="604"/>
    </row>
    <row r="13188" spans="1:1" ht="30">
      <c r="A13188" s="604"/>
    </row>
    <row r="13189" spans="1:1" ht="30">
      <c r="A13189" s="604"/>
    </row>
    <row r="13190" spans="1:1" ht="30">
      <c r="A13190" s="604"/>
    </row>
    <row r="13191" spans="1:1" ht="30">
      <c r="A13191" s="604"/>
    </row>
    <row r="13192" spans="1:1" ht="30">
      <c r="A13192" s="604"/>
    </row>
    <row r="13193" spans="1:1" ht="30">
      <c r="A13193" s="604"/>
    </row>
    <row r="13194" spans="1:1" ht="30">
      <c r="A13194" s="604"/>
    </row>
    <row r="13195" spans="1:1" ht="30">
      <c r="A13195" s="604"/>
    </row>
    <row r="13196" spans="1:1" ht="30">
      <c r="A13196" s="604"/>
    </row>
    <row r="13197" spans="1:1" ht="30">
      <c r="A13197" s="604"/>
    </row>
    <row r="13198" spans="1:1" ht="30">
      <c r="A13198" s="604"/>
    </row>
    <row r="13199" spans="1:1" ht="30">
      <c r="A13199" s="604"/>
    </row>
    <row r="13200" spans="1:1" ht="30">
      <c r="A13200" s="604"/>
    </row>
    <row r="13201" spans="1:1" ht="30">
      <c r="A13201" s="604"/>
    </row>
    <row r="13202" spans="1:1" ht="30">
      <c r="A13202" s="604"/>
    </row>
    <row r="13203" spans="1:1" ht="30">
      <c r="A13203" s="604"/>
    </row>
    <row r="13204" spans="1:1" ht="30">
      <c r="A13204" s="604"/>
    </row>
    <row r="13205" spans="1:1" ht="30">
      <c r="A13205" s="604"/>
    </row>
    <row r="13206" spans="1:1" ht="30">
      <c r="A13206" s="604"/>
    </row>
    <row r="13207" spans="1:1" ht="30">
      <c r="A13207" s="604"/>
    </row>
    <row r="13208" spans="1:1" ht="30">
      <c r="A13208" s="604"/>
    </row>
    <row r="13209" spans="1:1" ht="30">
      <c r="A13209" s="604"/>
    </row>
    <row r="13210" spans="1:1" ht="30">
      <c r="A13210" s="604"/>
    </row>
    <row r="13211" spans="1:1" ht="30">
      <c r="A13211" s="604"/>
    </row>
    <row r="13212" spans="1:1" ht="30">
      <c r="A13212" s="604"/>
    </row>
    <row r="13213" spans="1:1" ht="30">
      <c r="A13213" s="604"/>
    </row>
    <row r="13214" spans="1:1" ht="30">
      <c r="A13214" s="604"/>
    </row>
    <row r="13215" spans="1:1" ht="30">
      <c r="A13215" s="604"/>
    </row>
    <row r="13216" spans="1:1" ht="30">
      <c r="A13216" s="604"/>
    </row>
    <row r="13217" spans="1:1" ht="30">
      <c r="A13217" s="604"/>
    </row>
    <row r="13218" spans="1:1" ht="30">
      <c r="A13218" s="604"/>
    </row>
    <row r="13219" spans="1:1" ht="30">
      <c r="A13219" s="604"/>
    </row>
    <row r="13220" spans="1:1" ht="30">
      <c r="A13220" s="604"/>
    </row>
    <row r="13221" spans="1:1" ht="30">
      <c r="A13221" s="604"/>
    </row>
    <row r="13222" spans="1:1" ht="30">
      <c r="A13222" s="604"/>
    </row>
    <row r="13223" spans="1:1" ht="30">
      <c r="A13223" s="604"/>
    </row>
    <row r="13224" spans="1:1" ht="30">
      <c r="A13224" s="604"/>
    </row>
    <row r="13225" spans="1:1" ht="30">
      <c r="A13225" s="604"/>
    </row>
    <row r="13226" spans="1:1" ht="30">
      <c r="A13226" s="604"/>
    </row>
    <row r="13227" spans="1:1" ht="30">
      <c r="A13227" s="604"/>
    </row>
    <row r="13228" spans="1:1" ht="30">
      <c r="A13228" s="604"/>
    </row>
    <row r="13229" spans="1:1" ht="30">
      <c r="A13229" s="604"/>
    </row>
    <row r="13230" spans="1:1" ht="30">
      <c r="A13230" s="604"/>
    </row>
    <row r="13231" spans="1:1" ht="30">
      <c r="A13231" s="604"/>
    </row>
    <row r="13232" spans="1:1" ht="30">
      <c r="A13232" s="604"/>
    </row>
    <row r="13233" spans="1:1" ht="30">
      <c r="A13233" s="604"/>
    </row>
    <row r="13234" spans="1:1" ht="30">
      <c r="A13234" s="604"/>
    </row>
    <row r="13235" spans="1:1" ht="30">
      <c r="A13235" s="604"/>
    </row>
    <row r="13236" spans="1:1" ht="30">
      <c r="A13236" s="604"/>
    </row>
    <row r="13237" spans="1:1" ht="30">
      <c r="A13237" s="604"/>
    </row>
    <row r="13238" spans="1:1" ht="30">
      <c r="A13238" s="604"/>
    </row>
    <row r="13239" spans="1:1" ht="30">
      <c r="A13239" s="604"/>
    </row>
    <row r="13240" spans="1:1" ht="30">
      <c r="A13240" s="604"/>
    </row>
    <row r="13241" spans="1:1" ht="30">
      <c r="A13241" s="604"/>
    </row>
    <row r="13242" spans="1:1" ht="30">
      <c r="A13242" s="604"/>
    </row>
    <row r="13243" spans="1:1" ht="30">
      <c r="A13243" s="604"/>
    </row>
    <row r="13244" spans="1:1" ht="30">
      <c r="A13244" s="604"/>
    </row>
    <row r="13245" spans="1:1" ht="30">
      <c r="A13245" s="604"/>
    </row>
    <row r="13246" spans="1:1" ht="30">
      <c r="A13246" s="604"/>
    </row>
    <row r="13247" spans="1:1" ht="30">
      <c r="A13247" s="604"/>
    </row>
    <row r="13248" spans="1:1" ht="30">
      <c r="A13248" s="604"/>
    </row>
    <row r="13249" spans="1:1" ht="30">
      <c r="A13249" s="604"/>
    </row>
    <row r="13250" spans="1:1" ht="30">
      <c r="A13250" s="604"/>
    </row>
    <row r="13251" spans="1:1" ht="30">
      <c r="A13251" s="604"/>
    </row>
    <row r="13252" spans="1:1" ht="30">
      <c r="A13252" s="604"/>
    </row>
    <row r="13253" spans="1:1" ht="30">
      <c r="A13253" s="604"/>
    </row>
    <row r="13254" spans="1:1" ht="30">
      <c r="A13254" s="604"/>
    </row>
    <row r="13255" spans="1:1" ht="30">
      <c r="A13255" s="604"/>
    </row>
    <row r="13256" spans="1:1" ht="30">
      <c r="A13256" s="604"/>
    </row>
    <row r="13257" spans="1:1" ht="30">
      <c r="A13257" s="604"/>
    </row>
    <row r="13258" spans="1:1" ht="30">
      <c r="A13258" s="604"/>
    </row>
    <row r="13259" spans="1:1" ht="30">
      <c r="A13259" s="604"/>
    </row>
    <row r="13260" spans="1:1" ht="30">
      <c r="A13260" s="604"/>
    </row>
    <row r="13261" spans="1:1" ht="30">
      <c r="A13261" s="604"/>
    </row>
    <row r="13262" spans="1:1" ht="30">
      <c r="A13262" s="604"/>
    </row>
    <row r="13263" spans="1:1" ht="30">
      <c r="A13263" s="604"/>
    </row>
    <row r="13264" spans="1:1" ht="30">
      <c r="A13264" s="604"/>
    </row>
    <row r="13265" spans="1:1" ht="30">
      <c r="A13265" s="604"/>
    </row>
    <row r="13266" spans="1:1" ht="30">
      <c r="A13266" s="604"/>
    </row>
    <row r="13267" spans="1:1" ht="30">
      <c r="A13267" s="604"/>
    </row>
    <row r="13268" spans="1:1" ht="30">
      <c r="A13268" s="604"/>
    </row>
    <row r="13269" spans="1:1" ht="30">
      <c r="A13269" s="604"/>
    </row>
    <row r="13270" spans="1:1" ht="30">
      <c r="A13270" s="604"/>
    </row>
    <row r="13271" spans="1:1" ht="30">
      <c r="A13271" s="604"/>
    </row>
    <row r="13272" spans="1:1" ht="30">
      <c r="A13272" s="604"/>
    </row>
    <row r="13273" spans="1:1" ht="30">
      <c r="A13273" s="604"/>
    </row>
    <row r="13274" spans="1:1" ht="30">
      <c r="A13274" s="604"/>
    </row>
    <row r="13275" spans="1:1" ht="30">
      <c r="A13275" s="604"/>
    </row>
    <row r="13276" spans="1:1" ht="30">
      <c r="A13276" s="604"/>
    </row>
    <row r="13277" spans="1:1" ht="30">
      <c r="A13277" s="604"/>
    </row>
    <row r="13278" spans="1:1" ht="30">
      <c r="A13278" s="604"/>
    </row>
    <row r="13279" spans="1:1" ht="30">
      <c r="A13279" s="604"/>
    </row>
    <row r="13280" spans="1:1" ht="30">
      <c r="A13280" s="604"/>
    </row>
    <row r="13281" spans="1:1" ht="30">
      <c r="A13281" s="604"/>
    </row>
    <row r="13282" spans="1:1" ht="30">
      <c r="A13282" s="604"/>
    </row>
    <row r="13283" spans="1:1" ht="30">
      <c r="A13283" s="604"/>
    </row>
    <row r="13284" spans="1:1" ht="30">
      <c r="A13284" s="604"/>
    </row>
    <row r="13285" spans="1:1" ht="30">
      <c r="A13285" s="604"/>
    </row>
    <row r="13286" spans="1:1" ht="30">
      <c r="A13286" s="604"/>
    </row>
    <row r="13287" spans="1:1" ht="30">
      <c r="A13287" s="604"/>
    </row>
    <row r="13288" spans="1:1" ht="30">
      <c r="A13288" s="604"/>
    </row>
    <row r="13289" spans="1:1" ht="30">
      <c r="A13289" s="604"/>
    </row>
    <row r="13290" spans="1:1" ht="30">
      <c r="A13290" s="604"/>
    </row>
    <row r="13291" spans="1:1" ht="30">
      <c r="A13291" s="604"/>
    </row>
    <row r="13292" spans="1:1" ht="30">
      <c r="A13292" s="604"/>
    </row>
    <row r="13293" spans="1:1" ht="30">
      <c r="A13293" s="604"/>
    </row>
    <row r="13294" spans="1:1" ht="30">
      <c r="A13294" s="604"/>
    </row>
    <row r="13295" spans="1:1" ht="30">
      <c r="A13295" s="604"/>
    </row>
    <row r="13296" spans="1:1" ht="30">
      <c r="A13296" s="604"/>
    </row>
    <row r="13297" spans="1:1" ht="30">
      <c r="A13297" s="604"/>
    </row>
    <row r="13298" spans="1:1" ht="30">
      <c r="A13298" s="604"/>
    </row>
    <row r="13299" spans="1:1" ht="30">
      <c r="A13299" s="604"/>
    </row>
    <row r="13300" spans="1:1" ht="30">
      <c r="A13300" s="604"/>
    </row>
    <row r="13301" spans="1:1" ht="30">
      <c r="A13301" s="604"/>
    </row>
    <row r="13302" spans="1:1" ht="30">
      <c r="A13302" s="604"/>
    </row>
    <row r="13303" spans="1:1" ht="30">
      <c r="A13303" s="604"/>
    </row>
    <row r="13304" spans="1:1" ht="30">
      <c r="A13304" s="604"/>
    </row>
    <row r="13305" spans="1:1" ht="30">
      <c r="A13305" s="604"/>
    </row>
    <row r="13306" spans="1:1" ht="30">
      <c r="A13306" s="604"/>
    </row>
    <row r="13307" spans="1:1" ht="30">
      <c r="A13307" s="604"/>
    </row>
    <row r="13308" spans="1:1" ht="30">
      <c r="A13308" s="604"/>
    </row>
    <row r="13309" spans="1:1" ht="30">
      <c r="A13309" s="604"/>
    </row>
    <row r="13310" spans="1:1" ht="30">
      <c r="A13310" s="604"/>
    </row>
    <row r="13311" spans="1:1" ht="30">
      <c r="A13311" s="604"/>
    </row>
    <row r="13312" spans="1:1" ht="30">
      <c r="A13312" s="604"/>
    </row>
    <row r="13313" spans="1:1" ht="30">
      <c r="A13313" s="604"/>
    </row>
    <row r="13314" spans="1:1" ht="30">
      <c r="A13314" s="604"/>
    </row>
    <row r="13315" spans="1:1" ht="30">
      <c r="A13315" s="604"/>
    </row>
    <row r="13316" spans="1:1" ht="30">
      <c r="A13316" s="604"/>
    </row>
    <row r="13317" spans="1:1" ht="30">
      <c r="A13317" s="604"/>
    </row>
    <row r="13318" spans="1:1" ht="30">
      <c r="A13318" s="604"/>
    </row>
    <row r="13319" spans="1:1" ht="30">
      <c r="A13319" s="604"/>
    </row>
    <row r="13320" spans="1:1" ht="30">
      <c r="A13320" s="604"/>
    </row>
    <row r="13321" spans="1:1" ht="30">
      <c r="A13321" s="604"/>
    </row>
    <row r="13322" spans="1:1" ht="30">
      <c r="A13322" s="604"/>
    </row>
    <row r="13323" spans="1:1" ht="30">
      <c r="A13323" s="604"/>
    </row>
    <row r="13324" spans="1:1" ht="30">
      <c r="A13324" s="604"/>
    </row>
    <row r="13325" spans="1:1" ht="30">
      <c r="A13325" s="604"/>
    </row>
    <row r="13326" spans="1:1" ht="30">
      <c r="A13326" s="604"/>
    </row>
    <row r="13327" spans="1:1" ht="30">
      <c r="A13327" s="604"/>
    </row>
    <row r="13328" spans="1:1" ht="30">
      <c r="A13328" s="604"/>
    </row>
    <row r="13329" spans="1:1" ht="30">
      <c r="A13329" s="604"/>
    </row>
    <row r="13330" spans="1:1" ht="30">
      <c r="A13330" s="604"/>
    </row>
    <row r="13331" spans="1:1" ht="30">
      <c r="A13331" s="604"/>
    </row>
    <row r="13332" spans="1:1" ht="30">
      <c r="A13332" s="604"/>
    </row>
    <row r="13333" spans="1:1" ht="30">
      <c r="A13333" s="604"/>
    </row>
    <row r="13334" spans="1:1" ht="30">
      <c r="A13334" s="604"/>
    </row>
    <row r="13335" spans="1:1" ht="30">
      <c r="A13335" s="604"/>
    </row>
    <row r="13336" spans="1:1" ht="30">
      <c r="A13336" s="604"/>
    </row>
    <row r="13337" spans="1:1" ht="30">
      <c r="A13337" s="604"/>
    </row>
    <row r="13338" spans="1:1" ht="30">
      <c r="A13338" s="604"/>
    </row>
    <row r="13339" spans="1:1" ht="30">
      <c r="A13339" s="604"/>
    </row>
    <row r="13340" spans="1:1" ht="30">
      <c r="A13340" s="604"/>
    </row>
    <row r="13341" spans="1:1" ht="30">
      <c r="A13341" s="604"/>
    </row>
    <row r="13342" spans="1:1" ht="30">
      <c r="A13342" s="604"/>
    </row>
    <row r="13343" spans="1:1" ht="30">
      <c r="A13343" s="604"/>
    </row>
    <row r="13344" spans="1:1" ht="30">
      <c r="A13344" s="604"/>
    </row>
    <row r="13345" spans="1:1" ht="30">
      <c r="A13345" s="604"/>
    </row>
    <row r="13346" spans="1:1" ht="30">
      <c r="A13346" s="604"/>
    </row>
    <row r="13347" spans="1:1" ht="30">
      <c r="A13347" s="604"/>
    </row>
    <row r="13348" spans="1:1" ht="30">
      <c r="A13348" s="604"/>
    </row>
    <row r="13349" spans="1:1" ht="30">
      <c r="A13349" s="604"/>
    </row>
    <row r="13350" spans="1:1" ht="30">
      <c r="A13350" s="604"/>
    </row>
    <row r="13351" spans="1:1" ht="30">
      <c r="A13351" s="604"/>
    </row>
    <row r="13352" spans="1:1" ht="30">
      <c r="A13352" s="604"/>
    </row>
    <row r="13353" spans="1:1" ht="30">
      <c r="A13353" s="604"/>
    </row>
    <row r="13354" spans="1:1" ht="30">
      <c r="A13354" s="604"/>
    </row>
    <row r="13355" spans="1:1" ht="30">
      <c r="A13355" s="604"/>
    </row>
    <row r="13356" spans="1:1" ht="30">
      <c r="A13356" s="604"/>
    </row>
    <row r="13357" spans="1:1" ht="30">
      <c r="A13357" s="604"/>
    </row>
    <row r="13358" spans="1:1" ht="30">
      <c r="A13358" s="604"/>
    </row>
    <row r="13359" spans="1:1" ht="30">
      <c r="A13359" s="604"/>
    </row>
    <row r="13360" spans="1:1" ht="30">
      <c r="A13360" s="604"/>
    </row>
    <row r="13361" spans="1:1" ht="30">
      <c r="A13361" s="604"/>
    </row>
    <row r="13362" spans="1:1" ht="30">
      <c r="A13362" s="604"/>
    </row>
    <row r="13363" spans="1:1" ht="30">
      <c r="A13363" s="604"/>
    </row>
    <row r="13364" spans="1:1" ht="30">
      <c r="A13364" s="604"/>
    </row>
    <row r="13365" spans="1:1" ht="30">
      <c r="A13365" s="604"/>
    </row>
    <row r="13366" spans="1:1" ht="30">
      <c r="A13366" s="604"/>
    </row>
    <row r="13367" spans="1:1" ht="30">
      <c r="A13367" s="604"/>
    </row>
    <row r="13368" spans="1:1" ht="30">
      <c r="A13368" s="604"/>
    </row>
    <row r="13369" spans="1:1" ht="30">
      <c r="A13369" s="604"/>
    </row>
    <row r="13370" spans="1:1" ht="30">
      <c r="A13370" s="604"/>
    </row>
    <row r="13371" spans="1:1" ht="30">
      <c r="A13371" s="604"/>
    </row>
    <row r="13372" spans="1:1" ht="30">
      <c r="A13372" s="604"/>
    </row>
    <row r="13373" spans="1:1" ht="30">
      <c r="A13373" s="604"/>
    </row>
    <row r="13374" spans="1:1" ht="30">
      <c r="A13374" s="604"/>
    </row>
    <row r="13375" spans="1:1" ht="30">
      <c r="A13375" s="604"/>
    </row>
    <row r="13376" spans="1:1" ht="30">
      <c r="A13376" s="604"/>
    </row>
    <row r="13377" spans="1:1" ht="30">
      <c r="A13377" s="604"/>
    </row>
    <row r="13378" spans="1:1" ht="30">
      <c r="A13378" s="604"/>
    </row>
    <row r="13379" spans="1:1" ht="30">
      <c r="A13379" s="604"/>
    </row>
    <row r="13380" spans="1:1" ht="30">
      <c r="A13380" s="604"/>
    </row>
    <row r="13381" spans="1:1" ht="30">
      <c r="A13381" s="604"/>
    </row>
    <row r="13382" spans="1:1" ht="30">
      <c r="A13382" s="604"/>
    </row>
    <row r="13383" spans="1:1" ht="30">
      <c r="A13383" s="604"/>
    </row>
    <row r="13384" spans="1:1" ht="30">
      <c r="A13384" s="604"/>
    </row>
    <row r="13385" spans="1:1" ht="30">
      <c r="A13385" s="604"/>
    </row>
    <row r="13386" spans="1:1" ht="30">
      <c r="A13386" s="604"/>
    </row>
    <row r="13387" spans="1:1" ht="30">
      <c r="A13387" s="604"/>
    </row>
    <row r="13388" spans="1:1" ht="30">
      <c r="A13388" s="604"/>
    </row>
    <row r="13389" spans="1:1" ht="30">
      <c r="A13389" s="604"/>
    </row>
    <row r="13390" spans="1:1" ht="30">
      <c r="A13390" s="604"/>
    </row>
    <row r="13391" spans="1:1" ht="30">
      <c r="A13391" s="604"/>
    </row>
    <row r="13392" spans="1:1" ht="30">
      <c r="A13392" s="604"/>
    </row>
    <row r="13393" spans="1:1" ht="30">
      <c r="A13393" s="604"/>
    </row>
    <row r="13394" spans="1:1" ht="30">
      <c r="A13394" s="604"/>
    </row>
    <row r="13395" spans="1:1" ht="30">
      <c r="A13395" s="604"/>
    </row>
    <row r="13396" spans="1:1" ht="30">
      <c r="A13396" s="604"/>
    </row>
    <row r="13397" spans="1:1" ht="30">
      <c r="A13397" s="604"/>
    </row>
    <row r="13398" spans="1:1" ht="30">
      <c r="A13398" s="604"/>
    </row>
    <row r="13399" spans="1:1" ht="30">
      <c r="A13399" s="604"/>
    </row>
    <row r="13400" spans="1:1" ht="30">
      <c r="A13400" s="604"/>
    </row>
    <row r="13401" spans="1:1" ht="30">
      <c r="A13401" s="604"/>
    </row>
    <row r="13402" spans="1:1" ht="30">
      <c r="A13402" s="604"/>
    </row>
    <row r="13403" spans="1:1" ht="30">
      <c r="A13403" s="604"/>
    </row>
    <row r="13404" spans="1:1" ht="30">
      <c r="A13404" s="604"/>
    </row>
    <row r="13405" spans="1:1" ht="30">
      <c r="A13405" s="604"/>
    </row>
    <row r="13406" spans="1:1" ht="30">
      <c r="A13406" s="604"/>
    </row>
    <row r="13407" spans="1:1" ht="30">
      <c r="A13407" s="604"/>
    </row>
    <row r="13408" spans="1:1" ht="30">
      <c r="A13408" s="604"/>
    </row>
    <row r="13409" spans="1:1" ht="30">
      <c r="A13409" s="604"/>
    </row>
    <row r="13410" spans="1:1" ht="30">
      <c r="A13410" s="604"/>
    </row>
    <row r="13411" spans="1:1" ht="30">
      <c r="A13411" s="604"/>
    </row>
    <row r="13412" spans="1:1" ht="30">
      <c r="A13412" s="604"/>
    </row>
    <row r="13413" spans="1:1" ht="30">
      <c r="A13413" s="604"/>
    </row>
    <row r="13414" spans="1:1" ht="30">
      <c r="A13414" s="604"/>
    </row>
    <row r="13415" spans="1:1" ht="30">
      <c r="A13415" s="604"/>
    </row>
    <row r="13416" spans="1:1" ht="30">
      <c r="A13416" s="604"/>
    </row>
    <row r="13417" spans="1:1" ht="30">
      <c r="A13417" s="604"/>
    </row>
    <row r="13418" spans="1:1" ht="30">
      <c r="A13418" s="604"/>
    </row>
    <row r="13419" spans="1:1" ht="30">
      <c r="A13419" s="604"/>
    </row>
    <row r="13420" spans="1:1" ht="30">
      <c r="A13420" s="604"/>
    </row>
    <row r="13421" spans="1:1" ht="30">
      <c r="A13421" s="604"/>
    </row>
    <row r="13422" spans="1:1" ht="30">
      <c r="A13422" s="604"/>
    </row>
    <row r="13423" spans="1:1" ht="30">
      <c r="A13423" s="604"/>
    </row>
    <row r="13424" spans="1:1" ht="30">
      <c r="A13424" s="604"/>
    </row>
    <row r="13425" spans="1:1" ht="30">
      <c r="A13425" s="604"/>
    </row>
    <row r="13426" spans="1:1" ht="30">
      <c r="A13426" s="604"/>
    </row>
    <row r="13427" spans="1:1" ht="30">
      <c r="A13427" s="604"/>
    </row>
    <row r="13428" spans="1:1" ht="30">
      <c r="A13428" s="604"/>
    </row>
    <row r="13429" spans="1:1" ht="30">
      <c r="A13429" s="604"/>
    </row>
    <row r="13430" spans="1:1" ht="30">
      <c r="A13430" s="604"/>
    </row>
    <row r="13431" spans="1:1" ht="30">
      <c r="A13431" s="604"/>
    </row>
    <row r="13432" spans="1:1" ht="30">
      <c r="A13432" s="604"/>
    </row>
    <row r="13433" spans="1:1" ht="30">
      <c r="A13433" s="604"/>
    </row>
    <row r="13434" spans="1:1" ht="30">
      <c r="A13434" s="604"/>
    </row>
    <row r="13435" spans="1:1" ht="30">
      <c r="A13435" s="604"/>
    </row>
    <row r="13436" spans="1:1" ht="30">
      <c r="A13436" s="604"/>
    </row>
    <row r="13437" spans="1:1" ht="30">
      <c r="A13437" s="604"/>
    </row>
    <row r="13438" spans="1:1" ht="30">
      <c r="A13438" s="604"/>
    </row>
    <row r="13439" spans="1:1" ht="30">
      <c r="A13439" s="604"/>
    </row>
    <row r="13440" spans="1:1" ht="30">
      <c r="A13440" s="604"/>
    </row>
    <row r="13441" spans="1:1" ht="30">
      <c r="A13441" s="604"/>
    </row>
    <row r="13442" spans="1:1" ht="30">
      <c r="A13442" s="604"/>
    </row>
    <row r="13443" spans="1:1" ht="30">
      <c r="A13443" s="604"/>
    </row>
    <row r="13444" spans="1:1" ht="30">
      <c r="A13444" s="604"/>
    </row>
    <row r="13445" spans="1:1" ht="30">
      <c r="A13445" s="604"/>
    </row>
    <row r="13446" spans="1:1" ht="30">
      <c r="A13446" s="604"/>
    </row>
    <row r="13447" spans="1:1" ht="30">
      <c r="A13447" s="604"/>
    </row>
    <row r="13448" spans="1:1" ht="30">
      <c r="A13448" s="604"/>
    </row>
    <row r="13449" spans="1:1" ht="30">
      <c r="A13449" s="604"/>
    </row>
    <row r="13450" spans="1:1" ht="30">
      <c r="A13450" s="604"/>
    </row>
    <row r="13451" spans="1:1" ht="30">
      <c r="A13451" s="604"/>
    </row>
    <row r="13452" spans="1:1" ht="30">
      <c r="A13452" s="604"/>
    </row>
    <row r="13453" spans="1:1" ht="30">
      <c r="A13453" s="604"/>
    </row>
    <row r="13454" spans="1:1" ht="30">
      <c r="A13454" s="604"/>
    </row>
    <row r="13455" spans="1:1" ht="30">
      <c r="A13455" s="604"/>
    </row>
    <row r="13456" spans="1:1" ht="30">
      <c r="A13456" s="604"/>
    </row>
    <row r="13457" spans="1:1" ht="30">
      <c r="A13457" s="604"/>
    </row>
    <row r="13458" spans="1:1" ht="30">
      <c r="A13458" s="604"/>
    </row>
    <row r="13459" spans="1:1" ht="30">
      <c r="A13459" s="604"/>
    </row>
    <row r="13460" spans="1:1" ht="30">
      <c r="A13460" s="604"/>
    </row>
    <row r="13461" spans="1:1" ht="30">
      <c r="A13461" s="604"/>
    </row>
    <row r="13462" spans="1:1" ht="30">
      <c r="A13462" s="604"/>
    </row>
    <row r="13463" spans="1:1" ht="30">
      <c r="A13463" s="604"/>
    </row>
    <row r="13464" spans="1:1" ht="30">
      <c r="A13464" s="604"/>
    </row>
    <row r="13465" spans="1:1" ht="30">
      <c r="A13465" s="604"/>
    </row>
    <row r="13466" spans="1:1" ht="30">
      <c r="A13466" s="604"/>
    </row>
    <row r="13467" spans="1:1" ht="30">
      <c r="A13467" s="604"/>
    </row>
    <row r="13468" spans="1:1" ht="30">
      <c r="A13468" s="604"/>
    </row>
    <row r="13469" spans="1:1" ht="30">
      <c r="A13469" s="604"/>
    </row>
    <row r="13470" spans="1:1" ht="30">
      <c r="A13470" s="604"/>
    </row>
    <row r="13471" spans="1:1" ht="30">
      <c r="A13471" s="604"/>
    </row>
    <row r="13472" spans="1:1" ht="30">
      <c r="A13472" s="604"/>
    </row>
    <row r="13473" spans="1:1" ht="30">
      <c r="A13473" s="604"/>
    </row>
    <row r="13474" spans="1:1" ht="30">
      <c r="A13474" s="604"/>
    </row>
    <row r="13475" spans="1:1" ht="30">
      <c r="A13475" s="604"/>
    </row>
    <row r="13476" spans="1:1" ht="30">
      <c r="A13476" s="604"/>
    </row>
    <row r="13477" spans="1:1" ht="30">
      <c r="A13477" s="604"/>
    </row>
    <row r="13478" spans="1:1" ht="30">
      <c r="A13478" s="604"/>
    </row>
    <row r="13479" spans="1:1" ht="30">
      <c r="A13479" s="604"/>
    </row>
    <row r="13480" spans="1:1" ht="30">
      <c r="A13480" s="604"/>
    </row>
    <row r="13481" spans="1:1" ht="30">
      <c r="A13481" s="604"/>
    </row>
    <row r="13482" spans="1:1" ht="30">
      <c r="A13482" s="604"/>
    </row>
    <row r="13483" spans="1:1" ht="30">
      <c r="A13483" s="604"/>
    </row>
    <row r="13484" spans="1:1" ht="30">
      <c r="A13484" s="604"/>
    </row>
    <row r="13485" spans="1:1" ht="30">
      <c r="A13485" s="604"/>
    </row>
    <row r="13486" spans="1:1" ht="30">
      <c r="A13486" s="604"/>
    </row>
    <row r="13487" spans="1:1" ht="30">
      <c r="A13487" s="604"/>
    </row>
    <row r="13488" spans="1:1" ht="30">
      <c r="A13488" s="604"/>
    </row>
    <row r="13489" spans="1:1" ht="30">
      <c r="A13489" s="604"/>
    </row>
    <row r="13490" spans="1:1" ht="30">
      <c r="A13490" s="604"/>
    </row>
    <row r="13491" spans="1:1" ht="30">
      <c r="A13491" s="604"/>
    </row>
    <row r="13492" spans="1:1" ht="30">
      <c r="A13492" s="604"/>
    </row>
    <row r="13493" spans="1:1" ht="30">
      <c r="A13493" s="604"/>
    </row>
    <row r="13494" spans="1:1" ht="30">
      <c r="A13494" s="604"/>
    </row>
    <row r="13495" spans="1:1" ht="30">
      <c r="A13495" s="604"/>
    </row>
    <row r="13496" spans="1:1" ht="30">
      <c r="A13496" s="604"/>
    </row>
    <row r="13497" spans="1:1" ht="30">
      <c r="A13497" s="604"/>
    </row>
    <row r="13498" spans="1:1" ht="30">
      <c r="A13498" s="604"/>
    </row>
    <row r="13499" spans="1:1" ht="30">
      <c r="A13499" s="604"/>
    </row>
    <row r="13500" spans="1:1" ht="30">
      <c r="A13500" s="604"/>
    </row>
    <row r="13501" spans="1:1" ht="30">
      <c r="A13501" s="604"/>
    </row>
    <row r="13502" spans="1:1" ht="30">
      <c r="A13502" s="604"/>
    </row>
    <row r="13503" spans="1:1" ht="30">
      <c r="A13503" s="604"/>
    </row>
    <row r="13504" spans="1:1" ht="30">
      <c r="A13504" s="604"/>
    </row>
    <row r="13505" spans="1:1" ht="30">
      <c r="A13505" s="604"/>
    </row>
    <row r="13506" spans="1:1" ht="30">
      <c r="A13506" s="604"/>
    </row>
    <row r="13507" spans="1:1" ht="30">
      <c r="A13507" s="604"/>
    </row>
    <row r="13508" spans="1:1" ht="30">
      <c r="A13508" s="604"/>
    </row>
    <row r="13509" spans="1:1" ht="30">
      <c r="A13509" s="604"/>
    </row>
    <row r="13510" spans="1:1" ht="30">
      <c r="A13510" s="604"/>
    </row>
    <row r="13511" spans="1:1" ht="30">
      <c r="A13511" s="604"/>
    </row>
    <row r="13512" spans="1:1" ht="30">
      <c r="A13512" s="604"/>
    </row>
    <row r="13513" spans="1:1" ht="30">
      <c r="A13513" s="604"/>
    </row>
    <row r="13514" spans="1:1" ht="30">
      <c r="A13514" s="604"/>
    </row>
    <row r="13515" spans="1:1" ht="30">
      <c r="A13515" s="604"/>
    </row>
    <row r="13516" spans="1:1" ht="30">
      <c r="A13516" s="604"/>
    </row>
    <row r="13517" spans="1:1" ht="30">
      <c r="A13517" s="604"/>
    </row>
    <row r="13518" spans="1:1" ht="30">
      <c r="A13518" s="604"/>
    </row>
    <row r="13519" spans="1:1" ht="30">
      <c r="A13519" s="604"/>
    </row>
    <row r="13520" spans="1:1" ht="30">
      <c r="A13520" s="604"/>
    </row>
    <row r="13521" spans="1:1" ht="30">
      <c r="A13521" s="604"/>
    </row>
    <row r="13522" spans="1:1" ht="30">
      <c r="A13522" s="604"/>
    </row>
    <row r="13523" spans="1:1" ht="30">
      <c r="A13523" s="604"/>
    </row>
    <row r="13524" spans="1:1" ht="30">
      <c r="A13524" s="604"/>
    </row>
    <row r="13525" spans="1:1" ht="30">
      <c r="A13525" s="604"/>
    </row>
    <row r="13526" spans="1:1" ht="30">
      <c r="A13526" s="604"/>
    </row>
    <row r="13527" spans="1:1" ht="30">
      <c r="A13527" s="604"/>
    </row>
    <row r="13528" spans="1:1" ht="30">
      <c r="A13528" s="604"/>
    </row>
    <row r="13529" spans="1:1" ht="30">
      <c r="A13529" s="604"/>
    </row>
    <row r="13530" spans="1:1" ht="30">
      <c r="A13530" s="604"/>
    </row>
    <row r="13531" spans="1:1" ht="30">
      <c r="A13531" s="604"/>
    </row>
    <row r="13532" spans="1:1" ht="30">
      <c r="A13532" s="604"/>
    </row>
    <row r="13533" spans="1:1" ht="30">
      <c r="A13533" s="604"/>
    </row>
    <row r="13534" spans="1:1" ht="30">
      <c r="A13534" s="604"/>
    </row>
    <row r="13535" spans="1:1" ht="30">
      <c r="A13535" s="604"/>
    </row>
    <row r="13536" spans="1:1" ht="30">
      <c r="A13536" s="604"/>
    </row>
    <row r="13537" spans="1:1" ht="30">
      <c r="A13537" s="604"/>
    </row>
    <row r="13538" spans="1:1" ht="30">
      <c r="A13538" s="604"/>
    </row>
    <row r="13539" spans="1:1" ht="30">
      <c r="A13539" s="604"/>
    </row>
    <row r="13540" spans="1:1" ht="30">
      <c r="A13540" s="604"/>
    </row>
    <row r="13541" spans="1:1" ht="30">
      <c r="A13541" s="604"/>
    </row>
    <row r="13542" spans="1:1" ht="30">
      <c r="A13542" s="604"/>
    </row>
    <row r="13543" spans="1:1" ht="30">
      <c r="A13543" s="604"/>
    </row>
    <row r="13544" spans="1:1" ht="30">
      <c r="A13544" s="604"/>
    </row>
    <row r="13545" spans="1:1" ht="30">
      <c r="A13545" s="604"/>
    </row>
    <row r="13546" spans="1:1" ht="30">
      <c r="A13546" s="604"/>
    </row>
    <row r="13547" spans="1:1" ht="30">
      <c r="A13547" s="604"/>
    </row>
    <row r="13548" spans="1:1" ht="30">
      <c r="A13548" s="604"/>
    </row>
    <row r="13549" spans="1:1" ht="30">
      <c r="A13549" s="604"/>
    </row>
    <row r="13550" spans="1:1" ht="30">
      <c r="A13550" s="604"/>
    </row>
    <row r="13551" spans="1:1" ht="30">
      <c r="A13551" s="604"/>
    </row>
    <row r="13552" spans="1:1" ht="30">
      <c r="A13552" s="604"/>
    </row>
    <row r="13553" spans="1:1" ht="30">
      <c r="A13553" s="604"/>
    </row>
    <row r="13554" spans="1:1" ht="30">
      <c r="A13554" s="604"/>
    </row>
    <row r="13555" spans="1:1" ht="30">
      <c r="A13555" s="604"/>
    </row>
    <row r="13556" spans="1:1" ht="30">
      <c r="A13556" s="604"/>
    </row>
    <row r="13557" spans="1:1" ht="30">
      <c r="A13557" s="604"/>
    </row>
    <row r="13558" spans="1:1" ht="30">
      <c r="A13558" s="604"/>
    </row>
    <row r="13559" spans="1:1" ht="30">
      <c r="A13559" s="604"/>
    </row>
    <row r="13560" spans="1:1" ht="30">
      <c r="A13560" s="604"/>
    </row>
    <row r="13561" spans="1:1" ht="30">
      <c r="A13561" s="604"/>
    </row>
    <row r="13562" spans="1:1" ht="30">
      <c r="A13562" s="604"/>
    </row>
    <row r="13563" spans="1:1" ht="30">
      <c r="A13563" s="604"/>
    </row>
    <row r="13564" spans="1:1" ht="30">
      <c r="A13564" s="604"/>
    </row>
    <row r="13565" spans="1:1" ht="30">
      <c r="A13565" s="604"/>
    </row>
    <row r="13566" spans="1:1" ht="30">
      <c r="A13566" s="604"/>
    </row>
    <row r="13567" spans="1:1" ht="30">
      <c r="A13567" s="604"/>
    </row>
    <row r="13568" spans="1:1" ht="30">
      <c r="A13568" s="604"/>
    </row>
    <row r="13569" spans="1:1" ht="30">
      <c r="A13569" s="604"/>
    </row>
    <row r="13570" spans="1:1" ht="30">
      <c r="A13570" s="604"/>
    </row>
    <row r="13571" spans="1:1" ht="30">
      <c r="A13571" s="604"/>
    </row>
    <row r="13572" spans="1:1" ht="30">
      <c r="A13572" s="604"/>
    </row>
    <row r="13573" spans="1:1" ht="30">
      <c r="A13573" s="604"/>
    </row>
    <row r="13574" spans="1:1" ht="30">
      <c r="A13574" s="604"/>
    </row>
    <row r="13575" spans="1:1" ht="30">
      <c r="A13575" s="604"/>
    </row>
    <row r="13576" spans="1:1" ht="30">
      <c r="A13576" s="604"/>
    </row>
    <row r="13577" spans="1:1" ht="30">
      <c r="A13577" s="604"/>
    </row>
    <row r="13578" spans="1:1" ht="30">
      <c r="A13578" s="604"/>
    </row>
    <row r="13579" spans="1:1" ht="30">
      <c r="A13579" s="604"/>
    </row>
    <row r="13580" spans="1:1" ht="30">
      <c r="A13580" s="604"/>
    </row>
    <row r="13581" spans="1:1" ht="30">
      <c r="A13581" s="604"/>
    </row>
    <row r="13582" spans="1:1" ht="30">
      <c r="A13582" s="604"/>
    </row>
    <row r="13583" spans="1:1" ht="30">
      <c r="A13583" s="604"/>
    </row>
    <row r="13584" spans="1:1" ht="30">
      <c r="A13584" s="604"/>
    </row>
    <row r="13585" spans="1:1" ht="30">
      <c r="A13585" s="604"/>
    </row>
    <row r="13586" spans="1:1" ht="30">
      <c r="A13586" s="604"/>
    </row>
    <row r="13587" spans="1:1" ht="30">
      <c r="A13587" s="604"/>
    </row>
    <row r="13588" spans="1:1" ht="30">
      <c r="A13588" s="604"/>
    </row>
    <row r="13589" spans="1:1" ht="30">
      <c r="A13589" s="604"/>
    </row>
    <row r="13590" spans="1:1" ht="30">
      <c r="A13590" s="604"/>
    </row>
    <row r="13591" spans="1:1" ht="30">
      <c r="A13591" s="604"/>
    </row>
    <row r="13592" spans="1:1" ht="30">
      <c r="A13592" s="604"/>
    </row>
    <row r="13593" spans="1:1" ht="30">
      <c r="A13593" s="604"/>
    </row>
    <row r="13594" spans="1:1" ht="30">
      <c r="A13594" s="604"/>
    </row>
    <row r="13595" spans="1:1" ht="30">
      <c r="A13595" s="604"/>
    </row>
    <row r="13596" spans="1:1" ht="30">
      <c r="A13596" s="604"/>
    </row>
    <row r="13597" spans="1:1" ht="30">
      <c r="A13597" s="604"/>
    </row>
    <row r="13598" spans="1:1" ht="30">
      <c r="A13598" s="604"/>
    </row>
    <row r="13599" spans="1:1" ht="30">
      <c r="A13599" s="604"/>
    </row>
    <row r="13600" spans="1:1" ht="30">
      <c r="A13600" s="604"/>
    </row>
    <row r="13601" spans="1:1" ht="30">
      <c r="A13601" s="604"/>
    </row>
    <row r="13602" spans="1:1" ht="30">
      <c r="A13602" s="604"/>
    </row>
    <row r="13603" spans="1:1" ht="30">
      <c r="A13603" s="604"/>
    </row>
    <row r="13604" spans="1:1" ht="30">
      <c r="A13604" s="604"/>
    </row>
    <row r="13605" spans="1:1" ht="30">
      <c r="A13605" s="604"/>
    </row>
    <row r="13606" spans="1:1" ht="30">
      <c r="A13606" s="604"/>
    </row>
    <row r="13607" spans="1:1" ht="30">
      <c r="A13607" s="604"/>
    </row>
    <row r="13608" spans="1:1" ht="30">
      <c r="A13608" s="604"/>
    </row>
    <row r="13609" spans="1:1" ht="30">
      <c r="A13609" s="604"/>
    </row>
    <row r="13610" spans="1:1" ht="30">
      <c r="A13610" s="604"/>
    </row>
    <row r="13611" spans="1:1" ht="30">
      <c r="A13611" s="604"/>
    </row>
    <row r="13612" spans="1:1" ht="30">
      <c r="A13612" s="604"/>
    </row>
    <row r="13613" spans="1:1" ht="30">
      <c r="A13613" s="604"/>
    </row>
    <row r="13614" spans="1:1" ht="30">
      <c r="A13614" s="604"/>
    </row>
    <row r="13615" spans="1:1" ht="30">
      <c r="A13615" s="604"/>
    </row>
    <row r="13616" spans="1:1" ht="30">
      <c r="A13616" s="604"/>
    </row>
    <row r="13617" spans="1:1" ht="30">
      <c r="A13617" s="604"/>
    </row>
    <row r="13618" spans="1:1" ht="30">
      <c r="A13618" s="604"/>
    </row>
    <row r="13619" spans="1:1" ht="30">
      <c r="A13619" s="604"/>
    </row>
    <row r="13620" spans="1:1" ht="30">
      <c r="A13620" s="604"/>
    </row>
    <row r="13621" spans="1:1" ht="30">
      <c r="A13621" s="604"/>
    </row>
    <row r="13622" spans="1:1" ht="30">
      <c r="A13622" s="604"/>
    </row>
    <row r="13623" spans="1:1" ht="30">
      <c r="A13623" s="604"/>
    </row>
    <row r="13624" spans="1:1" ht="30">
      <c r="A13624" s="604"/>
    </row>
    <row r="13625" spans="1:1" ht="30">
      <c r="A13625" s="604"/>
    </row>
    <row r="13626" spans="1:1" ht="30">
      <c r="A13626" s="604"/>
    </row>
    <row r="13627" spans="1:1" ht="30">
      <c r="A13627" s="604"/>
    </row>
    <row r="13628" spans="1:1" ht="30">
      <c r="A13628" s="604"/>
    </row>
    <row r="13629" spans="1:1" ht="30">
      <c r="A13629" s="604"/>
    </row>
    <row r="13630" spans="1:1" ht="30">
      <c r="A13630" s="604"/>
    </row>
    <row r="13631" spans="1:1" ht="30">
      <c r="A13631" s="604"/>
    </row>
    <row r="13632" spans="1:1" ht="30">
      <c r="A13632" s="604"/>
    </row>
    <row r="13633" spans="1:1" ht="30">
      <c r="A13633" s="604"/>
    </row>
    <row r="13634" spans="1:1" ht="30">
      <c r="A13634" s="604"/>
    </row>
    <row r="13635" spans="1:1" ht="30">
      <c r="A13635" s="604"/>
    </row>
    <row r="13636" spans="1:1" ht="30">
      <c r="A13636" s="604"/>
    </row>
    <row r="13637" spans="1:1" ht="30">
      <c r="A13637" s="604"/>
    </row>
    <row r="13638" spans="1:1" ht="30">
      <c r="A13638" s="604"/>
    </row>
    <row r="13639" spans="1:1" ht="30">
      <c r="A13639" s="604"/>
    </row>
    <row r="13640" spans="1:1" ht="30">
      <c r="A13640" s="604"/>
    </row>
    <row r="13641" spans="1:1" ht="30">
      <c r="A13641" s="604"/>
    </row>
    <row r="13642" spans="1:1" ht="30">
      <c r="A13642" s="604"/>
    </row>
    <row r="13643" spans="1:1" ht="30">
      <c r="A13643" s="604"/>
    </row>
    <row r="13644" spans="1:1" ht="30">
      <c r="A13644" s="604"/>
    </row>
    <row r="13645" spans="1:1" ht="30">
      <c r="A13645" s="604"/>
    </row>
    <row r="13646" spans="1:1" ht="30">
      <c r="A13646" s="604"/>
    </row>
    <row r="13647" spans="1:1" ht="30">
      <c r="A13647" s="604"/>
    </row>
    <row r="13648" spans="1:1" ht="30">
      <c r="A13648" s="604"/>
    </row>
    <row r="13649" spans="1:1" ht="30">
      <c r="A13649" s="604"/>
    </row>
    <row r="13650" spans="1:1" ht="30">
      <c r="A13650" s="604"/>
    </row>
    <row r="13651" spans="1:1" ht="30">
      <c r="A13651" s="604"/>
    </row>
    <row r="13652" spans="1:1" ht="30">
      <c r="A13652" s="604"/>
    </row>
    <row r="13653" spans="1:1" ht="30">
      <c r="A13653" s="604"/>
    </row>
    <row r="13654" spans="1:1" ht="30">
      <c r="A13654" s="604"/>
    </row>
    <row r="13655" spans="1:1" ht="30">
      <c r="A13655" s="604"/>
    </row>
    <row r="13656" spans="1:1" ht="30">
      <c r="A13656" s="604"/>
    </row>
    <row r="13657" spans="1:1" ht="30">
      <c r="A13657" s="604"/>
    </row>
    <row r="13658" spans="1:1" ht="30">
      <c r="A13658" s="604"/>
    </row>
    <row r="13659" spans="1:1" ht="30">
      <c r="A13659" s="604"/>
    </row>
    <row r="13660" spans="1:1" ht="30">
      <c r="A13660" s="604"/>
    </row>
    <row r="13661" spans="1:1" ht="30">
      <c r="A13661" s="604"/>
    </row>
    <row r="13662" spans="1:1" ht="30">
      <c r="A13662" s="604"/>
    </row>
    <row r="13663" spans="1:1" ht="30">
      <c r="A13663" s="604"/>
    </row>
    <row r="13664" spans="1:1" ht="30">
      <c r="A13664" s="604"/>
    </row>
    <row r="13665" spans="1:1" ht="30">
      <c r="A13665" s="604"/>
    </row>
    <row r="13666" spans="1:1" ht="30">
      <c r="A13666" s="604"/>
    </row>
    <row r="13667" spans="1:1" ht="30">
      <c r="A13667" s="604"/>
    </row>
    <row r="13668" spans="1:1" ht="30">
      <c r="A13668" s="604"/>
    </row>
    <row r="13669" spans="1:1" ht="30">
      <c r="A13669" s="604"/>
    </row>
    <row r="13670" spans="1:1" ht="30">
      <c r="A13670" s="604"/>
    </row>
    <row r="13671" spans="1:1" ht="30">
      <c r="A13671" s="604"/>
    </row>
    <row r="13672" spans="1:1" ht="30">
      <c r="A13672" s="604"/>
    </row>
    <row r="13673" spans="1:1" ht="30">
      <c r="A13673" s="604"/>
    </row>
    <row r="13674" spans="1:1" ht="30">
      <c r="A13674" s="604"/>
    </row>
    <row r="13675" spans="1:1" ht="30">
      <c r="A13675" s="604"/>
    </row>
    <row r="13676" spans="1:1" ht="30">
      <c r="A13676" s="604"/>
    </row>
    <row r="13677" spans="1:1" ht="30">
      <c r="A13677" s="604"/>
    </row>
    <row r="13678" spans="1:1" ht="30">
      <c r="A13678" s="604"/>
    </row>
    <row r="13679" spans="1:1" ht="30">
      <c r="A13679" s="604"/>
    </row>
    <row r="13680" spans="1:1" ht="30">
      <c r="A13680" s="604"/>
    </row>
    <row r="13681" spans="1:1" ht="30">
      <c r="A13681" s="604"/>
    </row>
    <row r="13682" spans="1:1" ht="30">
      <c r="A13682" s="604"/>
    </row>
    <row r="13683" spans="1:1" ht="30">
      <c r="A13683" s="604"/>
    </row>
    <row r="13684" spans="1:1" ht="30">
      <c r="A13684" s="604"/>
    </row>
    <row r="13685" spans="1:1" ht="30">
      <c r="A13685" s="604"/>
    </row>
    <row r="13686" spans="1:1" ht="30">
      <c r="A13686" s="604"/>
    </row>
    <row r="13687" spans="1:1" ht="30">
      <c r="A13687" s="604"/>
    </row>
    <row r="13688" spans="1:1" ht="30">
      <c r="A13688" s="604"/>
    </row>
    <row r="13689" spans="1:1" ht="30">
      <c r="A13689" s="604"/>
    </row>
    <row r="13690" spans="1:1" ht="30">
      <c r="A13690" s="604"/>
    </row>
    <row r="13691" spans="1:1" ht="30">
      <c r="A13691" s="604"/>
    </row>
    <row r="13692" spans="1:1" ht="30">
      <c r="A13692" s="604"/>
    </row>
    <row r="13693" spans="1:1" ht="30">
      <c r="A13693" s="604"/>
    </row>
    <row r="13694" spans="1:1" ht="30">
      <c r="A13694" s="604"/>
    </row>
    <row r="13695" spans="1:1" ht="30">
      <c r="A13695" s="604"/>
    </row>
    <row r="13696" spans="1:1" ht="30">
      <c r="A13696" s="604"/>
    </row>
    <row r="13697" spans="1:1" ht="30">
      <c r="A13697" s="604"/>
    </row>
    <row r="13698" spans="1:1" ht="30">
      <c r="A13698" s="604"/>
    </row>
    <row r="13699" spans="1:1" ht="30">
      <c r="A13699" s="604"/>
    </row>
    <row r="13700" spans="1:1" ht="30">
      <c r="A13700" s="604"/>
    </row>
    <row r="13701" spans="1:1" ht="30">
      <c r="A13701" s="604"/>
    </row>
    <row r="13702" spans="1:1" ht="30">
      <c r="A13702" s="604"/>
    </row>
    <row r="13703" spans="1:1" ht="30">
      <c r="A13703" s="604"/>
    </row>
    <row r="13704" spans="1:1" ht="30">
      <c r="A13704" s="604"/>
    </row>
    <row r="13705" spans="1:1" ht="30">
      <c r="A13705" s="604"/>
    </row>
    <row r="13706" spans="1:1" ht="30">
      <c r="A13706" s="604"/>
    </row>
    <row r="13707" spans="1:1" ht="30">
      <c r="A13707" s="604"/>
    </row>
    <row r="13708" spans="1:1" ht="30">
      <c r="A13708" s="604"/>
    </row>
    <row r="13709" spans="1:1" ht="30">
      <c r="A13709" s="604"/>
    </row>
    <row r="13710" spans="1:1" ht="30">
      <c r="A13710" s="604"/>
    </row>
    <row r="13711" spans="1:1" ht="30">
      <c r="A13711" s="604"/>
    </row>
    <row r="13712" spans="1:1" ht="30">
      <c r="A13712" s="604"/>
    </row>
    <row r="13713" spans="1:1" ht="30">
      <c r="A13713" s="604"/>
    </row>
    <row r="13714" spans="1:1" ht="30">
      <c r="A13714" s="604"/>
    </row>
    <row r="13715" spans="1:1" ht="30">
      <c r="A13715" s="604"/>
    </row>
    <row r="13716" spans="1:1" ht="30">
      <c r="A13716" s="604"/>
    </row>
    <row r="13717" spans="1:1" ht="30">
      <c r="A13717" s="604"/>
    </row>
    <row r="13718" spans="1:1" ht="30">
      <c r="A13718" s="604"/>
    </row>
    <row r="13719" spans="1:1" ht="30">
      <c r="A13719" s="604"/>
    </row>
    <row r="13720" spans="1:1" ht="30">
      <c r="A13720" s="604"/>
    </row>
    <row r="13721" spans="1:1" ht="30">
      <c r="A13721" s="604"/>
    </row>
    <row r="13722" spans="1:1" ht="30">
      <c r="A13722" s="604"/>
    </row>
    <row r="13723" spans="1:1" ht="30">
      <c r="A13723" s="604"/>
    </row>
    <row r="13724" spans="1:1" ht="30">
      <c r="A13724" s="604"/>
    </row>
    <row r="13725" spans="1:1" ht="30">
      <c r="A13725" s="604"/>
    </row>
    <row r="13726" spans="1:1" ht="30">
      <c r="A13726" s="604"/>
    </row>
    <row r="13727" spans="1:1" ht="30">
      <c r="A13727" s="604"/>
    </row>
    <row r="13728" spans="1:1" ht="30">
      <c r="A13728" s="604"/>
    </row>
    <row r="13729" spans="1:1" ht="30">
      <c r="A13729" s="604"/>
    </row>
    <row r="13730" spans="1:1" ht="30">
      <c r="A13730" s="604"/>
    </row>
    <row r="13731" spans="1:1" ht="30">
      <c r="A13731" s="604"/>
    </row>
    <row r="13732" spans="1:1" ht="30">
      <c r="A13732" s="604"/>
    </row>
    <row r="13733" spans="1:1" ht="30">
      <c r="A13733" s="604"/>
    </row>
    <row r="13734" spans="1:1" ht="30">
      <c r="A13734" s="604"/>
    </row>
    <row r="13735" spans="1:1" ht="30">
      <c r="A13735" s="604"/>
    </row>
    <row r="13736" spans="1:1" ht="30">
      <c r="A13736" s="604"/>
    </row>
    <row r="13737" spans="1:1" ht="30">
      <c r="A13737" s="604"/>
    </row>
    <row r="13738" spans="1:1" ht="30">
      <c r="A13738" s="604"/>
    </row>
    <row r="13739" spans="1:1" ht="30">
      <c r="A13739" s="604"/>
    </row>
    <row r="13740" spans="1:1" ht="30">
      <c r="A13740" s="604"/>
    </row>
    <row r="13741" spans="1:1" ht="30">
      <c r="A13741" s="604"/>
    </row>
    <row r="13742" spans="1:1" ht="30">
      <c r="A13742" s="604"/>
    </row>
    <row r="13743" spans="1:1" ht="30">
      <c r="A13743" s="604"/>
    </row>
    <row r="13744" spans="1:1" ht="30">
      <c r="A13744" s="604"/>
    </row>
    <row r="13745" spans="1:1" ht="30">
      <c r="A13745" s="604"/>
    </row>
    <row r="13746" spans="1:1" ht="30">
      <c r="A13746" s="604"/>
    </row>
    <row r="13747" spans="1:1" ht="30">
      <c r="A13747" s="604"/>
    </row>
    <row r="13748" spans="1:1" ht="30">
      <c r="A13748" s="604"/>
    </row>
    <row r="13749" spans="1:1" ht="30">
      <c r="A13749" s="604"/>
    </row>
    <row r="13750" spans="1:1" ht="30">
      <c r="A13750" s="604"/>
    </row>
    <row r="13751" spans="1:1" ht="30">
      <c r="A13751" s="604"/>
    </row>
    <row r="13752" spans="1:1" ht="30">
      <c r="A13752" s="604"/>
    </row>
    <row r="13753" spans="1:1" ht="30">
      <c r="A13753" s="604"/>
    </row>
    <row r="13754" spans="1:1" ht="30">
      <c r="A13754" s="604"/>
    </row>
    <row r="13755" spans="1:1" ht="30">
      <c r="A13755" s="604"/>
    </row>
    <row r="13756" spans="1:1" ht="30">
      <c r="A13756" s="604"/>
    </row>
    <row r="13757" spans="1:1" ht="30">
      <c r="A13757" s="604"/>
    </row>
    <row r="13758" spans="1:1" ht="30">
      <c r="A13758" s="604"/>
    </row>
    <row r="13759" spans="1:1" ht="30">
      <c r="A13759" s="604"/>
    </row>
    <row r="13760" spans="1:1" ht="30">
      <c r="A13760" s="604"/>
    </row>
    <row r="13761" spans="1:1" ht="30">
      <c r="A13761" s="604"/>
    </row>
    <row r="13762" spans="1:1" ht="30">
      <c r="A13762" s="604"/>
    </row>
    <row r="13763" spans="1:1" ht="30">
      <c r="A13763" s="604"/>
    </row>
    <row r="13764" spans="1:1" ht="30">
      <c r="A13764" s="604"/>
    </row>
    <row r="13765" spans="1:1" ht="30">
      <c r="A13765" s="604"/>
    </row>
    <row r="13766" spans="1:1" ht="30">
      <c r="A13766" s="604"/>
    </row>
    <row r="13767" spans="1:1" ht="30">
      <c r="A13767" s="604"/>
    </row>
    <row r="13768" spans="1:1" ht="30">
      <c r="A13768" s="604"/>
    </row>
    <row r="13769" spans="1:1" ht="30">
      <c r="A13769" s="604"/>
    </row>
    <row r="13770" spans="1:1" ht="30">
      <c r="A13770" s="604"/>
    </row>
    <row r="13771" spans="1:1" ht="30">
      <c r="A13771" s="604"/>
    </row>
    <row r="13772" spans="1:1" ht="30">
      <c r="A13772" s="604"/>
    </row>
    <row r="13773" spans="1:1" ht="30">
      <c r="A13773" s="604"/>
    </row>
    <row r="13774" spans="1:1" ht="30">
      <c r="A13774" s="604"/>
    </row>
    <row r="13775" spans="1:1" ht="30">
      <c r="A13775" s="604"/>
    </row>
    <row r="13776" spans="1:1" ht="30">
      <c r="A13776" s="604"/>
    </row>
    <row r="13777" spans="1:1" ht="30">
      <c r="A13777" s="604"/>
    </row>
    <row r="13778" spans="1:1" ht="30">
      <c r="A13778" s="604"/>
    </row>
    <row r="13779" spans="1:1" ht="30">
      <c r="A13779" s="604"/>
    </row>
    <row r="13780" spans="1:1" ht="30">
      <c r="A13780" s="604"/>
    </row>
    <row r="13781" spans="1:1" ht="30">
      <c r="A13781" s="604"/>
    </row>
    <row r="13782" spans="1:1" ht="30">
      <c r="A13782" s="604"/>
    </row>
    <row r="13783" spans="1:1" ht="30">
      <c r="A13783" s="604"/>
    </row>
    <row r="13784" spans="1:1" ht="30">
      <c r="A13784" s="604"/>
    </row>
    <row r="13785" spans="1:1" ht="30">
      <c r="A13785" s="604"/>
    </row>
    <row r="13786" spans="1:1" ht="30">
      <c r="A13786" s="604"/>
    </row>
    <row r="13787" spans="1:1" ht="30">
      <c r="A13787" s="604"/>
    </row>
    <row r="13788" spans="1:1" ht="30">
      <c r="A13788" s="604"/>
    </row>
    <row r="13789" spans="1:1" ht="30">
      <c r="A13789" s="604"/>
    </row>
    <row r="13790" spans="1:1" ht="30">
      <c r="A13790" s="604"/>
    </row>
    <row r="13791" spans="1:1" ht="30">
      <c r="A13791" s="604"/>
    </row>
    <row r="13792" spans="1:1" ht="30">
      <c r="A13792" s="604"/>
    </row>
    <row r="13793" spans="1:1" ht="30">
      <c r="A13793" s="604"/>
    </row>
    <row r="13794" spans="1:1" ht="30">
      <c r="A13794" s="604"/>
    </row>
    <row r="13795" spans="1:1" ht="30">
      <c r="A13795" s="604"/>
    </row>
    <row r="13796" spans="1:1" ht="30">
      <c r="A13796" s="604"/>
    </row>
    <row r="13797" spans="1:1" ht="30">
      <c r="A13797" s="604"/>
    </row>
    <row r="13798" spans="1:1" ht="30">
      <c r="A13798" s="604"/>
    </row>
    <row r="13799" spans="1:1" ht="30">
      <c r="A13799" s="604"/>
    </row>
    <row r="13800" spans="1:1" ht="30">
      <c r="A13800" s="604"/>
    </row>
    <row r="13801" spans="1:1" ht="30">
      <c r="A13801" s="604"/>
    </row>
    <row r="13802" spans="1:1" ht="30">
      <c r="A13802" s="604"/>
    </row>
    <row r="13803" spans="1:1" ht="30">
      <c r="A13803" s="604"/>
    </row>
    <row r="13804" spans="1:1" ht="30">
      <c r="A13804" s="604"/>
    </row>
    <row r="13805" spans="1:1" ht="30">
      <c r="A13805" s="604"/>
    </row>
    <row r="13806" spans="1:1" ht="30">
      <c r="A13806" s="604"/>
    </row>
    <row r="13807" spans="1:1" ht="30">
      <c r="A13807" s="604"/>
    </row>
    <row r="13808" spans="1:1" ht="30">
      <c r="A13808" s="604"/>
    </row>
    <row r="13809" spans="1:1" ht="30">
      <c r="A13809" s="604"/>
    </row>
    <row r="13810" spans="1:1" ht="30">
      <c r="A13810" s="604"/>
    </row>
    <row r="13811" spans="1:1" ht="30">
      <c r="A13811" s="604"/>
    </row>
    <row r="13812" spans="1:1" ht="30">
      <c r="A13812" s="604"/>
    </row>
    <row r="13813" spans="1:1" ht="30">
      <c r="A13813" s="604"/>
    </row>
    <row r="13814" spans="1:1" ht="30">
      <c r="A13814" s="604"/>
    </row>
    <row r="13815" spans="1:1" ht="30">
      <c r="A13815" s="604"/>
    </row>
    <row r="13816" spans="1:1" ht="30">
      <c r="A13816" s="604"/>
    </row>
    <row r="13817" spans="1:1" ht="30">
      <c r="A13817" s="604"/>
    </row>
    <row r="13818" spans="1:1" ht="30">
      <c r="A13818" s="604"/>
    </row>
    <row r="13819" spans="1:1" ht="30">
      <c r="A13819" s="604"/>
    </row>
    <row r="13820" spans="1:1" ht="30">
      <c r="A13820" s="604"/>
    </row>
    <row r="13821" spans="1:1" ht="30">
      <c r="A13821" s="604"/>
    </row>
    <row r="13822" spans="1:1" ht="30">
      <c r="A13822" s="604"/>
    </row>
    <row r="13823" spans="1:1" ht="30">
      <c r="A13823" s="604"/>
    </row>
    <row r="13824" spans="1:1" ht="30">
      <c r="A13824" s="604"/>
    </row>
    <row r="13825" spans="1:1" ht="30">
      <c r="A13825" s="604"/>
    </row>
    <row r="13826" spans="1:1" ht="30">
      <c r="A13826" s="604"/>
    </row>
    <row r="13827" spans="1:1" ht="30">
      <c r="A13827" s="604"/>
    </row>
    <row r="13828" spans="1:1" ht="30">
      <c r="A13828" s="604"/>
    </row>
    <row r="13829" spans="1:1" ht="30">
      <c r="A13829" s="604"/>
    </row>
    <row r="13830" spans="1:1" ht="30">
      <c r="A13830" s="604"/>
    </row>
    <row r="13831" spans="1:1" ht="30">
      <c r="A13831" s="604"/>
    </row>
    <row r="13832" spans="1:1" ht="30">
      <c r="A13832" s="604"/>
    </row>
    <row r="13833" spans="1:1" ht="30">
      <c r="A13833" s="604"/>
    </row>
    <row r="13834" spans="1:1" ht="30">
      <c r="A13834" s="604"/>
    </row>
    <row r="13835" spans="1:1" ht="30">
      <c r="A13835" s="604"/>
    </row>
    <row r="13836" spans="1:1" ht="30">
      <c r="A13836" s="604"/>
    </row>
    <row r="13837" spans="1:1" ht="30">
      <c r="A13837" s="604"/>
    </row>
    <row r="13838" spans="1:1" ht="30">
      <c r="A13838" s="604"/>
    </row>
    <row r="13839" spans="1:1" ht="30">
      <c r="A13839" s="604"/>
    </row>
    <row r="13840" spans="1:1" ht="30">
      <c r="A13840" s="604"/>
    </row>
    <row r="13841" spans="1:1" ht="30">
      <c r="A13841" s="604"/>
    </row>
    <row r="13842" spans="1:1" ht="30">
      <c r="A13842" s="604"/>
    </row>
    <row r="13843" spans="1:1" ht="30">
      <c r="A13843" s="604"/>
    </row>
    <row r="13844" spans="1:1" ht="30">
      <c r="A13844" s="604"/>
    </row>
    <row r="13845" spans="1:1" ht="30">
      <c r="A13845" s="604"/>
    </row>
    <row r="13846" spans="1:1" ht="30">
      <c r="A13846" s="604"/>
    </row>
    <row r="13847" spans="1:1" ht="30">
      <c r="A13847" s="604"/>
    </row>
    <row r="13848" spans="1:1" ht="30">
      <c r="A13848" s="604"/>
    </row>
    <row r="13849" spans="1:1" ht="30">
      <c r="A13849" s="604"/>
    </row>
    <row r="13850" spans="1:1" ht="30">
      <c r="A13850" s="604"/>
    </row>
    <row r="13851" spans="1:1" ht="30">
      <c r="A13851" s="604"/>
    </row>
    <row r="13852" spans="1:1" ht="30">
      <c r="A13852" s="604"/>
    </row>
    <row r="13853" spans="1:1" ht="30">
      <c r="A13853" s="604"/>
    </row>
    <row r="13854" spans="1:1" ht="30">
      <c r="A13854" s="604"/>
    </row>
    <row r="13855" spans="1:1" ht="30">
      <c r="A13855" s="604"/>
    </row>
    <row r="13856" spans="1:1" ht="30">
      <c r="A13856" s="604"/>
    </row>
    <row r="13857" spans="1:1" ht="30">
      <c r="A13857" s="604"/>
    </row>
    <row r="13858" spans="1:1" ht="30">
      <c r="A13858" s="604"/>
    </row>
    <row r="13859" spans="1:1" ht="30">
      <c r="A13859" s="604"/>
    </row>
    <row r="13860" spans="1:1" ht="30">
      <c r="A13860" s="604"/>
    </row>
    <row r="13861" spans="1:1" ht="30">
      <c r="A13861" s="604"/>
    </row>
    <row r="13862" spans="1:1" ht="30">
      <c r="A13862" s="604"/>
    </row>
    <row r="13863" spans="1:1" ht="30">
      <c r="A13863" s="604"/>
    </row>
    <row r="13864" spans="1:1" ht="30">
      <c r="A13864" s="604"/>
    </row>
    <row r="13865" spans="1:1" ht="30">
      <c r="A13865" s="604"/>
    </row>
    <row r="13866" spans="1:1" ht="30">
      <c r="A13866" s="604"/>
    </row>
    <row r="13867" spans="1:1" ht="30">
      <c r="A13867" s="604"/>
    </row>
    <row r="13868" spans="1:1" ht="30">
      <c r="A13868" s="604"/>
    </row>
    <row r="13869" spans="1:1" ht="30">
      <c r="A13869" s="604"/>
    </row>
    <row r="13870" spans="1:1" ht="30">
      <c r="A13870" s="604"/>
    </row>
    <row r="13871" spans="1:1" ht="30">
      <c r="A13871" s="604"/>
    </row>
    <row r="13872" spans="1:1" ht="30">
      <c r="A13872" s="604"/>
    </row>
    <row r="13873" spans="1:1" ht="30">
      <c r="A13873" s="604"/>
    </row>
    <row r="13874" spans="1:1" ht="30">
      <c r="A13874" s="604"/>
    </row>
    <row r="13875" spans="1:1" ht="30">
      <c r="A13875" s="604"/>
    </row>
    <row r="13876" spans="1:1" ht="30">
      <c r="A13876" s="604"/>
    </row>
    <row r="13877" spans="1:1" ht="30">
      <c r="A13877" s="604"/>
    </row>
    <row r="13878" spans="1:1" ht="30">
      <c r="A13878" s="604"/>
    </row>
    <row r="13879" spans="1:1" ht="30">
      <c r="A13879" s="604"/>
    </row>
    <row r="13880" spans="1:1" ht="30">
      <c r="A13880" s="604"/>
    </row>
    <row r="13881" spans="1:1" ht="30">
      <c r="A13881" s="604"/>
    </row>
    <row r="13882" spans="1:1" ht="30">
      <c r="A13882" s="604"/>
    </row>
    <row r="13883" spans="1:1" ht="30">
      <c r="A13883" s="604"/>
    </row>
    <row r="13884" spans="1:1" ht="30">
      <c r="A13884" s="604"/>
    </row>
    <row r="13885" spans="1:1" ht="30">
      <c r="A13885" s="604"/>
    </row>
    <row r="13886" spans="1:1" ht="30">
      <c r="A13886" s="604"/>
    </row>
    <row r="13887" spans="1:1" ht="30">
      <c r="A13887" s="604"/>
    </row>
    <row r="13888" spans="1:1" ht="30">
      <c r="A13888" s="604"/>
    </row>
    <row r="13889" spans="1:1" ht="30">
      <c r="A13889" s="604"/>
    </row>
    <row r="13890" spans="1:1" ht="30">
      <c r="A13890" s="604"/>
    </row>
    <row r="13891" spans="1:1" ht="30">
      <c r="A13891" s="604"/>
    </row>
    <row r="13892" spans="1:1" ht="30">
      <c r="A13892" s="604"/>
    </row>
    <row r="13893" spans="1:1" ht="30">
      <c r="A13893" s="604"/>
    </row>
    <row r="13894" spans="1:1" ht="30">
      <c r="A13894" s="604"/>
    </row>
    <row r="13895" spans="1:1" ht="30">
      <c r="A13895" s="604"/>
    </row>
    <row r="13896" spans="1:1" ht="30">
      <c r="A13896" s="604"/>
    </row>
    <row r="13897" spans="1:1" ht="30">
      <c r="A13897" s="604"/>
    </row>
    <row r="13898" spans="1:1" ht="30">
      <c r="A13898" s="604"/>
    </row>
    <row r="13899" spans="1:1" ht="30">
      <c r="A13899" s="604"/>
    </row>
    <row r="13900" spans="1:1" ht="30">
      <c r="A13900" s="604"/>
    </row>
    <row r="13901" spans="1:1" ht="30">
      <c r="A13901" s="604"/>
    </row>
    <row r="13902" spans="1:1" ht="30">
      <c r="A13902" s="604"/>
    </row>
    <row r="13903" spans="1:1" ht="30">
      <c r="A13903" s="604"/>
    </row>
    <row r="13904" spans="1:1" ht="30">
      <c r="A13904" s="604"/>
    </row>
    <row r="13905" spans="1:1" ht="30">
      <c r="A13905" s="604"/>
    </row>
    <row r="13906" spans="1:1" ht="30">
      <c r="A13906" s="604"/>
    </row>
    <row r="13907" spans="1:1" ht="30">
      <c r="A13907" s="604"/>
    </row>
    <row r="13908" spans="1:1" ht="30">
      <c r="A13908" s="604"/>
    </row>
    <row r="13909" spans="1:1" ht="30">
      <c r="A13909" s="604"/>
    </row>
    <row r="13910" spans="1:1" ht="30">
      <c r="A13910" s="604"/>
    </row>
    <row r="13911" spans="1:1" ht="30">
      <c r="A13911" s="604"/>
    </row>
    <row r="13912" spans="1:1" ht="30">
      <c r="A13912" s="604"/>
    </row>
    <row r="13913" spans="1:1" ht="30">
      <c r="A13913" s="604"/>
    </row>
    <row r="13914" spans="1:1" ht="30">
      <c r="A13914" s="604"/>
    </row>
    <row r="13915" spans="1:1" ht="30">
      <c r="A13915" s="604"/>
    </row>
    <row r="13916" spans="1:1" ht="30">
      <c r="A13916" s="604"/>
    </row>
    <row r="13917" spans="1:1" ht="30">
      <c r="A13917" s="604"/>
    </row>
    <row r="13918" spans="1:1" ht="30">
      <c r="A13918" s="604"/>
    </row>
    <row r="13919" spans="1:1" ht="30">
      <c r="A13919" s="604"/>
    </row>
    <row r="13920" spans="1:1" ht="30">
      <c r="A13920" s="604"/>
    </row>
    <row r="13921" spans="1:1" ht="30">
      <c r="A13921" s="604"/>
    </row>
    <row r="13922" spans="1:1" ht="30">
      <c r="A13922" s="604"/>
    </row>
    <row r="13923" spans="1:1" ht="30">
      <c r="A13923" s="604"/>
    </row>
    <row r="13924" spans="1:1" ht="30">
      <c r="A13924" s="604"/>
    </row>
    <row r="13925" spans="1:1" ht="30">
      <c r="A13925" s="604"/>
    </row>
    <row r="13926" spans="1:1" ht="30">
      <c r="A13926" s="604"/>
    </row>
    <row r="13927" spans="1:1" ht="30">
      <c r="A13927" s="604"/>
    </row>
    <row r="13928" spans="1:1" ht="30">
      <c r="A13928" s="604"/>
    </row>
    <row r="13929" spans="1:1" ht="30">
      <c r="A13929" s="604"/>
    </row>
    <row r="13930" spans="1:1" ht="30">
      <c r="A13930" s="604"/>
    </row>
    <row r="13931" spans="1:1" ht="30">
      <c r="A13931" s="604"/>
    </row>
    <row r="13932" spans="1:1" ht="30">
      <c r="A13932" s="604"/>
    </row>
    <row r="13933" spans="1:1" ht="30">
      <c r="A13933" s="604"/>
    </row>
    <row r="13934" spans="1:1" ht="30">
      <c r="A13934" s="604"/>
    </row>
    <row r="13935" spans="1:1" ht="30">
      <c r="A13935" s="604"/>
    </row>
    <row r="13936" spans="1:1" ht="30">
      <c r="A13936" s="604"/>
    </row>
    <row r="13937" spans="1:1" ht="30">
      <c r="A13937" s="604"/>
    </row>
    <row r="13938" spans="1:1" ht="30">
      <c r="A13938" s="604"/>
    </row>
    <row r="13939" spans="1:1" ht="30">
      <c r="A13939" s="604"/>
    </row>
    <row r="13940" spans="1:1" ht="30">
      <c r="A13940" s="604"/>
    </row>
    <row r="13941" spans="1:1" ht="30">
      <c r="A13941" s="604"/>
    </row>
    <row r="13942" spans="1:1" ht="30">
      <c r="A13942" s="604"/>
    </row>
    <row r="13943" spans="1:1" ht="30">
      <c r="A13943" s="604"/>
    </row>
    <row r="13944" spans="1:1" ht="30">
      <c r="A13944" s="604"/>
    </row>
    <row r="13945" spans="1:1" ht="30">
      <c r="A13945" s="604"/>
    </row>
    <row r="13946" spans="1:1" ht="30">
      <c r="A13946" s="604"/>
    </row>
    <row r="13947" spans="1:1" ht="30">
      <c r="A13947" s="604"/>
    </row>
    <row r="13948" spans="1:1" ht="30">
      <c r="A13948" s="604"/>
    </row>
    <row r="13949" spans="1:1" ht="30">
      <c r="A13949" s="604"/>
    </row>
    <row r="13950" spans="1:1" ht="30">
      <c r="A13950" s="604"/>
    </row>
    <row r="13951" spans="1:1" ht="30">
      <c r="A13951" s="604"/>
    </row>
    <row r="13952" spans="1:1" ht="30">
      <c r="A13952" s="604"/>
    </row>
    <row r="13953" spans="1:1" ht="30">
      <c r="A13953" s="604"/>
    </row>
    <row r="13954" spans="1:1" ht="30">
      <c r="A13954" s="604"/>
    </row>
    <row r="13955" spans="1:1" ht="30">
      <c r="A13955" s="604"/>
    </row>
    <row r="13956" spans="1:1" ht="30">
      <c r="A13956" s="604"/>
    </row>
    <row r="13957" spans="1:1" ht="30">
      <c r="A13957" s="604"/>
    </row>
    <row r="13958" spans="1:1" ht="30">
      <c r="A13958" s="604"/>
    </row>
    <row r="13959" spans="1:1" ht="30">
      <c r="A13959" s="604"/>
    </row>
    <row r="13960" spans="1:1" ht="30">
      <c r="A13960" s="604"/>
    </row>
    <row r="13961" spans="1:1" ht="30">
      <c r="A13961" s="604"/>
    </row>
    <row r="13962" spans="1:1" ht="30">
      <c r="A13962" s="604"/>
    </row>
    <row r="13963" spans="1:1" ht="30">
      <c r="A13963" s="604"/>
    </row>
    <row r="13964" spans="1:1" ht="30">
      <c r="A13964" s="604"/>
    </row>
    <row r="13965" spans="1:1" ht="30">
      <c r="A13965" s="604"/>
    </row>
    <row r="13966" spans="1:1" ht="30">
      <c r="A13966" s="604"/>
    </row>
    <row r="13967" spans="1:1" ht="30">
      <c r="A13967" s="604"/>
    </row>
    <row r="13968" spans="1:1" ht="30">
      <c r="A13968" s="604"/>
    </row>
    <row r="13969" spans="1:1" ht="30">
      <c r="A13969" s="604"/>
    </row>
    <row r="13970" spans="1:1" ht="30">
      <c r="A13970" s="604"/>
    </row>
    <row r="13971" spans="1:1" ht="30">
      <c r="A13971" s="604"/>
    </row>
    <row r="13972" spans="1:1" ht="30">
      <c r="A13972" s="604"/>
    </row>
    <row r="13973" spans="1:1" ht="30">
      <c r="A13973" s="604"/>
    </row>
    <row r="13974" spans="1:1" ht="30">
      <c r="A13974" s="604"/>
    </row>
    <row r="13975" spans="1:1" ht="30">
      <c r="A13975" s="604"/>
    </row>
    <row r="13976" spans="1:1" ht="30">
      <c r="A13976" s="604"/>
    </row>
    <row r="13977" spans="1:1" ht="30">
      <c r="A13977" s="604"/>
    </row>
    <row r="13978" spans="1:1" ht="30">
      <c r="A13978" s="604"/>
    </row>
    <row r="13979" spans="1:1" ht="30">
      <c r="A13979" s="604"/>
    </row>
    <row r="13980" spans="1:1" ht="30">
      <c r="A13980" s="604"/>
    </row>
    <row r="13981" spans="1:1" ht="30">
      <c r="A13981" s="604"/>
    </row>
    <row r="13982" spans="1:1" ht="30">
      <c r="A13982" s="604"/>
    </row>
    <row r="13983" spans="1:1" ht="30">
      <c r="A13983" s="604"/>
    </row>
    <row r="13984" spans="1:1" ht="30">
      <c r="A13984" s="604"/>
    </row>
    <row r="13985" spans="1:1" ht="30">
      <c r="A13985" s="604"/>
    </row>
    <row r="13986" spans="1:1" ht="30">
      <c r="A13986" s="604"/>
    </row>
    <row r="13987" spans="1:1" ht="30">
      <c r="A13987" s="604"/>
    </row>
    <row r="13988" spans="1:1" ht="30">
      <c r="A13988" s="604"/>
    </row>
    <row r="13989" spans="1:1" ht="30">
      <c r="A13989" s="604"/>
    </row>
    <row r="13990" spans="1:1" ht="30">
      <c r="A13990" s="604"/>
    </row>
    <row r="13991" spans="1:1" ht="30">
      <c r="A13991" s="604"/>
    </row>
    <row r="13992" spans="1:1" ht="30">
      <c r="A13992" s="604"/>
    </row>
    <row r="13993" spans="1:1" ht="30">
      <c r="A13993" s="604"/>
    </row>
    <row r="13994" spans="1:1" ht="30">
      <c r="A13994" s="604"/>
    </row>
    <row r="13995" spans="1:1" ht="30">
      <c r="A13995" s="604"/>
    </row>
    <row r="13996" spans="1:1" ht="30">
      <c r="A13996" s="604"/>
    </row>
    <row r="13997" spans="1:1" ht="30">
      <c r="A13997" s="604"/>
    </row>
    <row r="13998" spans="1:1" ht="30">
      <c r="A13998" s="604"/>
    </row>
    <row r="13999" spans="1:1" ht="30">
      <c r="A13999" s="604"/>
    </row>
    <row r="14000" spans="1:1" ht="30">
      <c r="A14000" s="604"/>
    </row>
    <row r="14001" spans="1:1" ht="30">
      <c r="A14001" s="604"/>
    </row>
    <row r="14002" spans="1:1" ht="30">
      <c r="A14002" s="604"/>
    </row>
    <row r="14003" spans="1:1" ht="30">
      <c r="A14003" s="604"/>
    </row>
    <row r="14004" spans="1:1" ht="30">
      <c r="A14004" s="604"/>
    </row>
    <row r="14005" spans="1:1" ht="30">
      <c r="A14005" s="604"/>
    </row>
    <row r="14006" spans="1:1" ht="30">
      <c r="A14006" s="604"/>
    </row>
    <row r="14007" spans="1:1" ht="30">
      <c r="A14007" s="604"/>
    </row>
    <row r="14008" spans="1:1" ht="30">
      <c r="A14008" s="604"/>
    </row>
    <row r="14009" spans="1:1" ht="30">
      <c r="A14009" s="604"/>
    </row>
    <row r="14010" spans="1:1" ht="30">
      <c r="A14010" s="604"/>
    </row>
    <row r="14011" spans="1:1" ht="30">
      <c r="A14011" s="604"/>
    </row>
    <row r="14012" spans="1:1" ht="30">
      <c r="A14012" s="604"/>
    </row>
    <row r="14013" spans="1:1" ht="30">
      <c r="A14013" s="604"/>
    </row>
    <row r="14014" spans="1:1" ht="30">
      <c r="A14014" s="604"/>
    </row>
    <row r="14015" spans="1:1" ht="30">
      <c r="A14015" s="604"/>
    </row>
    <row r="14016" spans="1:1" ht="30">
      <c r="A14016" s="604"/>
    </row>
    <row r="14017" spans="1:1" ht="30">
      <c r="A14017" s="604"/>
    </row>
    <row r="14018" spans="1:1" ht="30">
      <c r="A14018" s="604"/>
    </row>
    <row r="14019" spans="1:1" ht="30">
      <c r="A14019" s="604"/>
    </row>
    <row r="14020" spans="1:1" ht="30">
      <c r="A14020" s="604"/>
    </row>
    <row r="14021" spans="1:1" ht="30">
      <c r="A14021" s="604"/>
    </row>
    <row r="14022" spans="1:1" ht="30">
      <c r="A14022" s="604"/>
    </row>
    <row r="14023" spans="1:1" ht="30">
      <c r="A14023" s="604"/>
    </row>
    <row r="14024" spans="1:1" ht="30">
      <c r="A14024" s="604"/>
    </row>
    <row r="14025" spans="1:1" ht="30">
      <c r="A14025" s="604"/>
    </row>
    <row r="14026" spans="1:1" ht="30">
      <c r="A14026" s="604"/>
    </row>
    <row r="14027" spans="1:1" ht="30">
      <c r="A14027" s="604"/>
    </row>
    <row r="14028" spans="1:1" ht="30">
      <c r="A14028" s="604"/>
    </row>
    <row r="14029" spans="1:1" ht="30">
      <c r="A14029" s="604"/>
    </row>
    <row r="14030" spans="1:1" ht="30">
      <c r="A14030" s="604"/>
    </row>
    <row r="14031" spans="1:1" ht="30">
      <c r="A14031" s="604"/>
    </row>
    <row r="14032" spans="1:1" ht="30">
      <c r="A14032" s="604"/>
    </row>
    <row r="14033" spans="1:1" ht="30">
      <c r="A14033" s="604"/>
    </row>
    <row r="14034" spans="1:1" ht="30">
      <c r="A14034" s="604"/>
    </row>
    <row r="14035" spans="1:1" ht="30">
      <c r="A14035" s="604"/>
    </row>
    <row r="14036" spans="1:1" ht="30">
      <c r="A14036" s="604"/>
    </row>
    <row r="14037" spans="1:1" ht="30">
      <c r="A14037" s="604"/>
    </row>
    <row r="14038" spans="1:1" ht="30">
      <c r="A14038" s="604"/>
    </row>
    <row r="14039" spans="1:1" ht="30">
      <c r="A14039" s="604"/>
    </row>
    <row r="14040" spans="1:1" ht="30">
      <c r="A14040" s="604"/>
    </row>
    <row r="14041" spans="1:1" ht="30">
      <c r="A14041" s="604"/>
    </row>
    <row r="14042" spans="1:1" ht="30">
      <c r="A14042" s="604"/>
    </row>
    <row r="14043" spans="1:1" ht="30">
      <c r="A14043" s="604"/>
    </row>
    <row r="14044" spans="1:1" ht="30">
      <c r="A14044" s="604"/>
    </row>
    <row r="14045" spans="1:1" ht="30">
      <c r="A14045" s="604"/>
    </row>
    <row r="14046" spans="1:1" ht="30">
      <c r="A14046" s="604"/>
    </row>
    <row r="14047" spans="1:1" ht="30">
      <c r="A14047" s="604"/>
    </row>
    <row r="14048" spans="1:1" ht="30">
      <c r="A14048" s="604"/>
    </row>
    <row r="14049" spans="1:1" ht="30">
      <c r="A14049" s="604"/>
    </row>
    <row r="14050" spans="1:1" ht="30">
      <c r="A14050" s="604"/>
    </row>
    <row r="14051" spans="1:1" ht="30">
      <c r="A14051" s="604"/>
    </row>
    <row r="14052" spans="1:1" ht="30">
      <c r="A14052" s="604"/>
    </row>
    <row r="14053" spans="1:1" ht="30">
      <c r="A14053" s="604"/>
    </row>
    <row r="14054" spans="1:1" ht="30">
      <c r="A14054" s="604"/>
    </row>
    <row r="14055" spans="1:1" ht="30">
      <c r="A14055" s="604"/>
    </row>
    <row r="14056" spans="1:1" ht="30">
      <c r="A14056" s="604"/>
    </row>
    <row r="14057" spans="1:1" ht="30">
      <c r="A14057" s="604"/>
    </row>
    <row r="14058" spans="1:1" ht="30">
      <c r="A14058" s="604"/>
    </row>
    <row r="14059" spans="1:1" ht="30">
      <c r="A14059" s="604"/>
    </row>
    <row r="14060" spans="1:1" ht="30">
      <c r="A14060" s="604"/>
    </row>
    <row r="14061" spans="1:1" ht="30">
      <c r="A14061" s="604"/>
    </row>
    <row r="14062" spans="1:1" ht="30">
      <c r="A14062" s="604"/>
    </row>
    <row r="14063" spans="1:1" ht="30">
      <c r="A14063" s="604"/>
    </row>
    <row r="14064" spans="1:1" ht="30">
      <c r="A14064" s="604"/>
    </row>
    <row r="14065" spans="1:1" ht="30">
      <c r="A14065" s="604"/>
    </row>
    <row r="14066" spans="1:1" ht="30">
      <c r="A14066" s="604"/>
    </row>
    <row r="14067" spans="1:1" ht="30">
      <c r="A14067" s="604"/>
    </row>
    <row r="14068" spans="1:1" ht="30">
      <c r="A14068" s="604"/>
    </row>
    <row r="14069" spans="1:1" ht="30">
      <c r="A14069" s="604"/>
    </row>
    <row r="14070" spans="1:1" ht="30">
      <c r="A14070" s="604"/>
    </row>
    <row r="14071" spans="1:1" ht="30">
      <c r="A14071" s="604"/>
    </row>
    <row r="14072" spans="1:1" ht="30">
      <c r="A14072" s="604"/>
    </row>
    <row r="14073" spans="1:1" ht="30">
      <c r="A14073" s="604"/>
    </row>
    <row r="14074" spans="1:1" ht="30">
      <c r="A14074" s="604"/>
    </row>
    <row r="14075" spans="1:1" ht="30">
      <c r="A14075" s="604"/>
    </row>
    <row r="14076" spans="1:1" ht="30">
      <c r="A14076" s="604"/>
    </row>
    <row r="14077" spans="1:1" ht="30">
      <c r="A14077" s="604"/>
    </row>
    <row r="14078" spans="1:1" ht="30">
      <c r="A14078" s="604"/>
    </row>
    <row r="14079" spans="1:1" ht="30">
      <c r="A14079" s="604"/>
    </row>
    <row r="14080" spans="1:1" ht="30">
      <c r="A14080" s="604"/>
    </row>
    <row r="14081" spans="1:1" ht="30">
      <c r="A14081" s="604"/>
    </row>
    <row r="14082" spans="1:1" ht="30">
      <c r="A14082" s="604"/>
    </row>
    <row r="14083" spans="1:1" ht="30">
      <c r="A14083" s="604"/>
    </row>
    <row r="14084" spans="1:1" ht="30">
      <c r="A14084" s="604"/>
    </row>
    <row r="14085" spans="1:1" ht="30">
      <c r="A14085" s="604"/>
    </row>
    <row r="14086" spans="1:1" ht="30">
      <c r="A14086" s="604"/>
    </row>
    <row r="14087" spans="1:1" ht="30">
      <c r="A14087" s="604"/>
    </row>
    <row r="14088" spans="1:1" ht="30">
      <c r="A14088" s="604"/>
    </row>
    <row r="14089" spans="1:1" ht="30">
      <c r="A14089" s="604"/>
    </row>
    <row r="14090" spans="1:1" ht="30">
      <c r="A14090" s="604"/>
    </row>
    <row r="14091" spans="1:1" ht="30">
      <c r="A14091" s="604"/>
    </row>
    <row r="14092" spans="1:1" ht="30">
      <c r="A14092" s="604"/>
    </row>
    <row r="14093" spans="1:1" ht="30">
      <c r="A14093" s="604"/>
    </row>
    <row r="14094" spans="1:1" ht="30">
      <c r="A14094" s="604"/>
    </row>
    <row r="14095" spans="1:1" ht="30">
      <c r="A14095" s="604"/>
    </row>
    <row r="14096" spans="1:1" ht="30">
      <c r="A14096" s="604"/>
    </row>
    <row r="14097" spans="1:1" ht="30">
      <c r="A14097" s="604"/>
    </row>
    <row r="14098" spans="1:1" ht="30">
      <c r="A14098" s="604"/>
    </row>
    <row r="14099" spans="1:1" ht="30">
      <c r="A14099" s="604"/>
    </row>
    <row r="14100" spans="1:1" ht="30">
      <c r="A14100" s="604"/>
    </row>
    <row r="14101" spans="1:1" ht="30">
      <c r="A14101" s="604"/>
    </row>
    <row r="14102" spans="1:1" ht="30">
      <c r="A14102" s="604"/>
    </row>
    <row r="14103" spans="1:1" ht="30">
      <c r="A14103" s="604"/>
    </row>
    <row r="14104" spans="1:1" ht="30">
      <c r="A14104" s="604"/>
    </row>
    <row r="14105" spans="1:1" ht="30">
      <c r="A14105" s="604"/>
    </row>
    <row r="14106" spans="1:1" ht="30">
      <c r="A14106" s="604"/>
    </row>
    <row r="14107" spans="1:1" ht="30">
      <c r="A14107" s="604"/>
    </row>
    <row r="14108" spans="1:1" ht="30">
      <c r="A14108" s="604"/>
    </row>
    <row r="14109" spans="1:1" ht="30">
      <c r="A14109" s="604"/>
    </row>
    <row r="14110" spans="1:1" ht="30">
      <c r="A14110" s="604"/>
    </row>
    <row r="14111" spans="1:1" ht="30">
      <c r="A14111" s="604"/>
    </row>
    <row r="14112" spans="1:1" ht="30">
      <c r="A14112" s="604"/>
    </row>
    <row r="14113" spans="1:1" ht="30">
      <c r="A14113" s="604"/>
    </row>
    <row r="14114" spans="1:1" ht="30">
      <c r="A14114" s="604"/>
    </row>
    <row r="14115" spans="1:1" ht="30">
      <c r="A14115" s="604"/>
    </row>
    <row r="14116" spans="1:1" ht="30">
      <c r="A14116" s="604"/>
    </row>
    <row r="14117" spans="1:1" ht="30">
      <c r="A14117" s="604"/>
    </row>
    <row r="14118" spans="1:1" ht="30">
      <c r="A14118" s="604"/>
    </row>
    <row r="14119" spans="1:1" ht="30">
      <c r="A14119" s="604"/>
    </row>
    <row r="14120" spans="1:1" ht="30">
      <c r="A14120" s="604"/>
    </row>
    <row r="14121" spans="1:1" ht="30">
      <c r="A14121" s="604"/>
    </row>
    <row r="14122" spans="1:1" ht="30">
      <c r="A14122" s="604"/>
    </row>
    <row r="14123" spans="1:1" ht="30">
      <c r="A14123" s="604"/>
    </row>
    <row r="14124" spans="1:1" ht="30">
      <c r="A14124" s="604"/>
    </row>
    <row r="14125" spans="1:1" ht="30">
      <c r="A14125" s="604"/>
    </row>
    <row r="14126" spans="1:1" ht="30">
      <c r="A14126" s="604"/>
    </row>
    <row r="14127" spans="1:1" ht="30">
      <c r="A14127" s="604"/>
    </row>
    <row r="14128" spans="1:1" ht="30">
      <c r="A14128" s="604"/>
    </row>
    <row r="14129" spans="1:1" ht="30">
      <c r="A14129" s="604"/>
    </row>
    <row r="14130" spans="1:1" ht="30">
      <c r="A14130" s="604"/>
    </row>
    <row r="14131" spans="1:1" ht="30">
      <c r="A14131" s="604"/>
    </row>
    <row r="14132" spans="1:1" ht="30">
      <c r="A14132" s="604"/>
    </row>
    <row r="14133" spans="1:1" ht="30">
      <c r="A14133" s="604"/>
    </row>
    <row r="14134" spans="1:1" ht="30">
      <c r="A14134" s="604"/>
    </row>
    <row r="14135" spans="1:1" ht="30">
      <c r="A14135" s="604"/>
    </row>
    <row r="14136" spans="1:1" ht="30">
      <c r="A14136" s="604"/>
    </row>
    <row r="14137" spans="1:1" ht="30">
      <c r="A14137" s="604"/>
    </row>
    <row r="14138" spans="1:1" ht="30">
      <c r="A14138" s="604"/>
    </row>
    <row r="14139" spans="1:1" ht="30">
      <c r="A14139" s="604"/>
    </row>
    <row r="14140" spans="1:1" ht="30">
      <c r="A14140" s="604"/>
    </row>
    <row r="14141" spans="1:1" ht="30">
      <c r="A14141" s="604"/>
    </row>
    <row r="14142" spans="1:1" ht="30">
      <c r="A14142" s="604"/>
    </row>
    <row r="14143" spans="1:1" ht="30">
      <c r="A14143" s="604"/>
    </row>
    <row r="14144" spans="1:1" ht="30">
      <c r="A14144" s="604"/>
    </row>
    <row r="14145" spans="1:1" ht="30">
      <c r="A14145" s="604"/>
    </row>
    <row r="14146" spans="1:1" ht="30">
      <c r="A14146" s="604"/>
    </row>
    <row r="14147" spans="1:1" ht="30">
      <c r="A14147" s="604"/>
    </row>
    <row r="14148" spans="1:1" ht="30">
      <c r="A14148" s="604"/>
    </row>
    <row r="14149" spans="1:1" ht="30">
      <c r="A14149" s="604"/>
    </row>
    <row r="14150" spans="1:1" ht="30">
      <c r="A14150" s="604"/>
    </row>
    <row r="14151" spans="1:1" ht="30">
      <c r="A14151" s="604"/>
    </row>
    <row r="14152" spans="1:1" ht="30">
      <c r="A14152" s="604"/>
    </row>
    <row r="14153" spans="1:1" ht="30">
      <c r="A14153" s="604"/>
    </row>
    <row r="14154" spans="1:1" ht="30">
      <c r="A14154" s="604"/>
    </row>
    <row r="14155" spans="1:1" ht="30">
      <c r="A14155" s="604"/>
    </row>
    <row r="14156" spans="1:1" ht="30">
      <c r="A14156" s="604"/>
    </row>
    <row r="14157" spans="1:1" ht="30">
      <c r="A14157" s="604"/>
    </row>
    <row r="14158" spans="1:1" ht="30">
      <c r="A14158" s="604"/>
    </row>
    <row r="14159" spans="1:1" ht="30">
      <c r="A14159" s="604"/>
    </row>
    <row r="14160" spans="1:1" ht="30">
      <c r="A14160" s="604"/>
    </row>
    <row r="14161" spans="1:1" ht="30">
      <c r="A14161" s="604"/>
    </row>
    <row r="14162" spans="1:1" ht="30">
      <c r="A14162" s="604"/>
    </row>
    <row r="14163" spans="1:1" ht="30">
      <c r="A14163" s="604"/>
    </row>
    <row r="14164" spans="1:1" ht="30">
      <c r="A14164" s="604"/>
    </row>
    <row r="14165" spans="1:1" ht="30">
      <c r="A14165" s="604"/>
    </row>
    <row r="14166" spans="1:1" ht="30">
      <c r="A14166" s="604"/>
    </row>
    <row r="14167" spans="1:1" ht="30">
      <c r="A14167" s="604"/>
    </row>
    <row r="14168" spans="1:1" ht="30">
      <c r="A14168" s="604"/>
    </row>
    <row r="14169" spans="1:1" ht="30">
      <c r="A14169" s="604"/>
    </row>
    <row r="14170" spans="1:1" ht="30">
      <c r="A14170" s="604"/>
    </row>
    <row r="14171" spans="1:1" ht="30">
      <c r="A14171" s="604"/>
    </row>
    <row r="14172" spans="1:1" ht="30">
      <c r="A14172" s="604"/>
    </row>
    <row r="14173" spans="1:1" ht="30">
      <c r="A14173" s="604"/>
    </row>
    <row r="14174" spans="1:1" ht="30">
      <c r="A14174" s="604"/>
    </row>
    <row r="14175" spans="1:1" ht="30">
      <c r="A14175" s="604"/>
    </row>
    <row r="14176" spans="1:1" ht="30">
      <c r="A14176" s="604"/>
    </row>
    <row r="14177" spans="1:1" ht="30">
      <c r="A14177" s="604"/>
    </row>
    <row r="14178" spans="1:1" ht="30">
      <c r="A14178" s="604"/>
    </row>
    <row r="14179" spans="1:1" ht="30">
      <c r="A14179" s="604"/>
    </row>
    <row r="14180" spans="1:1" ht="30">
      <c r="A14180" s="604"/>
    </row>
    <row r="14181" spans="1:1" ht="30">
      <c r="A14181" s="604"/>
    </row>
    <row r="14182" spans="1:1" ht="30">
      <c r="A14182" s="604"/>
    </row>
    <row r="14183" spans="1:1" ht="30">
      <c r="A14183" s="604"/>
    </row>
    <row r="14184" spans="1:1" ht="30">
      <c r="A14184" s="604"/>
    </row>
    <row r="14185" spans="1:1" ht="30">
      <c r="A14185" s="604"/>
    </row>
    <row r="14186" spans="1:1" ht="30">
      <c r="A14186" s="604"/>
    </row>
    <row r="14187" spans="1:1" ht="30">
      <c r="A14187" s="604"/>
    </row>
    <row r="14188" spans="1:1" ht="30">
      <c r="A14188" s="604"/>
    </row>
    <row r="14189" spans="1:1" ht="30">
      <c r="A14189" s="604"/>
    </row>
    <row r="14190" spans="1:1" ht="30">
      <c r="A14190" s="604"/>
    </row>
    <row r="14191" spans="1:1" ht="30">
      <c r="A14191" s="604"/>
    </row>
    <row r="14192" spans="1:1" ht="30">
      <c r="A14192" s="604"/>
    </row>
    <row r="14193" spans="1:1" ht="30">
      <c r="A14193" s="604"/>
    </row>
    <row r="14194" spans="1:1" ht="30">
      <c r="A14194" s="604"/>
    </row>
    <row r="14195" spans="1:1" ht="30">
      <c r="A14195" s="604"/>
    </row>
    <row r="14196" spans="1:1" ht="30">
      <c r="A14196" s="604"/>
    </row>
    <row r="14197" spans="1:1" ht="30">
      <c r="A14197" s="604"/>
    </row>
    <row r="14198" spans="1:1" ht="30">
      <c r="A14198" s="604"/>
    </row>
    <row r="14199" spans="1:1" ht="30">
      <c r="A14199" s="604"/>
    </row>
    <row r="14200" spans="1:1" ht="30">
      <c r="A14200" s="604"/>
    </row>
    <row r="14201" spans="1:1" ht="30">
      <c r="A14201" s="604"/>
    </row>
    <row r="14202" spans="1:1" ht="30">
      <c r="A14202" s="604"/>
    </row>
    <row r="14203" spans="1:1" ht="30">
      <c r="A14203" s="604"/>
    </row>
    <row r="14204" spans="1:1" ht="30">
      <c r="A14204" s="604"/>
    </row>
    <row r="14205" spans="1:1" ht="30">
      <c r="A14205" s="604"/>
    </row>
    <row r="14206" spans="1:1" ht="30">
      <c r="A14206" s="604"/>
    </row>
    <row r="14207" spans="1:1" ht="30">
      <c r="A14207" s="604"/>
    </row>
    <row r="14208" spans="1:1" ht="30">
      <c r="A14208" s="604"/>
    </row>
    <row r="14209" spans="1:1" ht="30">
      <c r="A14209" s="604"/>
    </row>
    <row r="14210" spans="1:1" ht="30">
      <c r="A14210" s="604"/>
    </row>
    <row r="14211" spans="1:1" ht="30">
      <c r="A14211" s="604"/>
    </row>
    <row r="14212" spans="1:1" ht="30">
      <c r="A14212" s="604"/>
    </row>
    <row r="14213" spans="1:1" ht="30">
      <c r="A14213" s="604"/>
    </row>
    <row r="14214" spans="1:1" ht="30">
      <c r="A14214" s="604"/>
    </row>
    <row r="14215" spans="1:1" ht="30">
      <c r="A14215" s="604"/>
    </row>
    <row r="14216" spans="1:1" ht="30">
      <c r="A14216" s="604"/>
    </row>
    <row r="14217" spans="1:1" ht="30">
      <c r="A14217" s="604"/>
    </row>
    <row r="14218" spans="1:1" ht="30">
      <c r="A14218" s="604"/>
    </row>
    <row r="14219" spans="1:1" ht="30">
      <c r="A14219" s="604"/>
    </row>
    <row r="14220" spans="1:1" ht="30">
      <c r="A14220" s="604"/>
    </row>
    <row r="14221" spans="1:1" ht="30">
      <c r="A14221" s="604"/>
    </row>
    <row r="14222" spans="1:1" ht="30">
      <c r="A14222" s="604"/>
    </row>
    <row r="14223" spans="1:1" ht="30">
      <c r="A14223" s="604"/>
    </row>
    <row r="14224" spans="1:1" ht="30">
      <c r="A14224" s="604"/>
    </row>
    <row r="14225" spans="1:1" ht="30">
      <c r="A14225" s="604"/>
    </row>
    <row r="14226" spans="1:1" ht="30">
      <c r="A14226" s="604"/>
    </row>
    <row r="14227" spans="1:1" ht="30">
      <c r="A14227" s="604"/>
    </row>
    <row r="14228" spans="1:1" ht="30">
      <c r="A14228" s="604"/>
    </row>
    <row r="14229" spans="1:1" ht="30">
      <c r="A14229" s="604"/>
    </row>
    <row r="14230" spans="1:1" ht="30">
      <c r="A14230" s="604"/>
    </row>
    <row r="14231" spans="1:1" ht="30">
      <c r="A14231" s="604"/>
    </row>
    <row r="14232" spans="1:1" ht="30">
      <c r="A14232" s="604"/>
    </row>
    <row r="14233" spans="1:1" ht="30">
      <c r="A14233" s="604"/>
    </row>
    <row r="14234" spans="1:1" ht="30">
      <c r="A14234" s="604"/>
    </row>
    <row r="14235" spans="1:1" ht="30">
      <c r="A14235" s="604"/>
    </row>
    <row r="14236" spans="1:1" ht="30">
      <c r="A14236" s="604"/>
    </row>
    <row r="14237" spans="1:1" ht="30">
      <c r="A14237" s="604"/>
    </row>
    <row r="14238" spans="1:1" ht="30">
      <c r="A14238" s="604"/>
    </row>
    <row r="14239" spans="1:1" ht="30">
      <c r="A14239" s="604"/>
    </row>
    <row r="14240" spans="1:1" ht="30">
      <c r="A14240" s="604"/>
    </row>
    <row r="14241" spans="1:1" ht="30">
      <c r="A14241" s="604"/>
    </row>
    <row r="14242" spans="1:1" ht="30">
      <c r="A14242" s="604"/>
    </row>
    <row r="14243" spans="1:1" ht="30">
      <c r="A14243" s="604"/>
    </row>
    <row r="14244" spans="1:1" ht="30">
      <c r="A14244" s="604"/>
    </row>
    <row r="14245" spans="1:1" ht="30">
      <c r="A14245" s="604"/>
    </row>
    <row r="14246" spans="1:1" ht="30">
      <c r="A14246" s="604"/>
    </row>
    <row r="14247" spans="1:1" ht="30">
      <c r="A14247" s="604"/>
    </row>
    <row r="14248" spans="1:1" ht="30">
      <c r="A14248" s="604"/>
    </row>
    <row r="14249" spans="1:1" ht="30">
      <c r="A14249" s="604"/>
    </row>
    <row r="14250" spans="1:1" ht="30">
      <c r="A14250" s="604"/>
    </row>
    <row r="14251" spans="1:1" ht="30">
      <c r="A14251" s="604"/>
    </row>
    <row r="14252" spans="1:1" ht="30">
      <c r="A14252" s="604"/>
    </row>
    <row r="14253" spans="1:1" ht="30">
      <c r="A14253" s="604"/>
    </row>
    <row r="14254" spans="1:1" ht="30">
      <c r="A14254" s="604"/>
    </row>
    <row r="14255" spans="1:1" ht="30">
      <c r="A14255" s="604"/>
    </row>
    <row r="14256" spans="1:1" ht="30">
      <c r="A14256" s="604"/>
    </row>
    <row r="14257" spans="1:1" ht="30">
      <c r="A14257" s="604"/>
    </row>
    <row r="14258" spans="1:1" ht="30">
      <c r="A14258" s="604"/>
    </row>
    <row r="14259" spans="1:1" ht="30">
      <c r="A14259" s="604"/>
    </row>
    <row r="14260" spans="1:1" ht="30">
      <c r="A14260" s="604"/>
    </row>
    <row r="14261" spans="1:1" ht="30">
      <c r="A14261" s="604"/>
    </row>
    <row r="14262" spans="1:1" ht="30">
      <c r="A14262" s="604"/>
    </row>
    <row r="14263" spans="1:1" ht="30">
      <c r="A14263" s="604"/>
    </row>
    <row r="14264" spans="1:1" ht="30">
      <c r="A14264" s="604"/>
    </row>
    <row r="14265" spans="1:1" ht="30">
      <c r="A14265" s="604"/>
    </row>
    <row r="14266" spans="1:1" ht="30">
      <c r="A14266" s="604"/>
    </row>
    <row r="14267" spans="1:1" ht="30">
      <c r="A14267" s="604"/>
    </row>
    <row r="14268" spans="1:1" ht="30">
      <c r="A14268" s="604"/>
    </row>
    <row r="14269" spans="1:1" ht="30">
      <c r="A14269" s="604"/>
    </row>
    <row r="14270" spans="1:1" ht="30">
      <c r="A14270" s="604"/>
    </row>
    <row r="14271" spans="1:1" ht="30">
      <c r="A14271" s="604"/>
    </row>
    <row r="14272" spans="1:1" ht="30">
      <c r="A14272" s="604"/>
    </row>
    <row r="14273" spans="1:1" ht="30">
      <c r="A14273" s="604"/>
    </row>
    <row r="14274" spans="1:1" ht="30">
      <c r="A14274" s="604"/>
    </row>
    <row r="14275" spans="1:1" ht="30">
      <c r="A14275" s="604"/>
    </row>
    <row r="14276" spans="1:1" ht="30">
      <c r="A14276" s="604"/>
    </row>
    <row r="14277" spans="1:1" ht="30">
      <c r="A14277" s="604"/>
    </row>
    <row r="14278" spans="1:1" ht="30">
      <c r="A14278" s="604"/>
    </row>
    <row r="14279" spans="1:1" ht="30">
      <c r="A14279" s="604"/>
    </row>
    <row r="14280" spans="1:1" ht="30">
      <c r="A14280" s="604"/>
    </row>
    <row r="14281" spans="1:1" ht="30">
      <c r="A14281" s="604"/>
    </row>
    <row r="14282" spans="1:1" ht="30">
      <c r="A14282" s="604"/>
    </row>
    <row r="14283" spans="1:1" ht="30">
      <c r="A14283" s="604"/>
    </row>
    <row r="14284" spans="1:1" ht="30">
      <c r="A14284" s="604"/>
    </row>
    <row r="14285" spans="1:1" ht="30">
      <c r="A14285" s="604"/>
    </row>
    <row r="14286" spans="1:1" ht="30">
      <c r="A14286" s="604"/>
    </row>
    <row r="14287" spans="1:1" ht="30">
      <c r="A14287" s="604"/>
    </row>
    <row r="14288" spans="1:1" ht="30">
      <c r="A14288" s="604"/>
    </row>
    <row r="14289" spans="1:1" ht="30">
      <c r="A14289" s="604"/>
    </row>
    <row r="14290" spans="1:1" ht="30">
      <c r="A14290" s="604"/>
    </row>
    <row r="14291" spans="1:1" ht="30">
      <c r="A14291" s="604"/>
    </row>
    <row r="14292" spans="1:1" ht="30">
      <c r="A14292" s="604"/>
    </row>
    <row r="14293" spans="1:1" ht="30">
      <c r="A14293" s="604"/>
    </row>
    <row r="14294" spans="1:1" ht="30">
      <c r="A14294" s="604"/>
    </row>
    <row r="14295" spans="1:1" ht="30">
      <c r="A14295" s="604"/>
    </row>
    <row r="14296" spans="1:1" ht="30">
      <c r="A14296" s="604"/>
    </row>
    <row r="14297" spans="1:1" ht="30">
      <c r="A14297" s="604"/>
    </row>
    <row r="14298" spans="1:1" ht="30">
      <c r="A14298" s="604"/>
    </row>
    <row r="14299" spans="1:1" ht="30">
      <c r="A14299" s="604"/>
    </row>
    <row r="14300" spans="1:1" ht="30">
      <c r="A14300" s="604"/>
    </row>
    <row r="14301" spans="1:1" ht="30">
      <c r="A14301" s="604"/>
    </row>
    <row r="14302" spans="1:1" ht="30">
      <c r="A14302" s="604"/>
    </row>
    <row r="14303" spans="1:1" ht="30">
      <c r="A14303" s="604"/>
    </row>
    <row r="14304" spans="1:1" ht="30">
      <c r="A14304" s="604"/>
    </row>
    <row r="14305" spans="1:1" ht="30">
      <c r="A14305" s="604"/>
    </row>
    <row r="14306" spans="1:1" ht="30">
      <c r="A14306" s="604"/>
    </row>
    <row r="14307" spans="1:1" ht="30">
      <c r="A14307" s="604"/>
    </row>
    <row r="14308" spans="1:1" ht="30">
      <c r="A14308" s="604"/>
    </row>
    <row r="14309" spans="1:1" ht="30">
      <c r="A14309" s="604"/>
    </row>
    <row r="14310" spans="1:1" ht="30">
      <c r="A14310" s="604"/>
    </row>
    <row r="14311" spans="1:1" ht="30">
      <c r="A14311" s="604"/>
    </row>
    <row r="14312" spans="1:1" ht="30">
      <c r="A14312" s="604"/>
    </row>
    <row r="14313" spans="1:1" ht="30">
      <c r="A14313" s="604"/>
    </row>
    <row r="14314" spans="1:1" ht="30">
      <c r="A14314" s="604"/>
    </row>
    <row r="14315" spans="1:1" ht="30">
      <c r="A14315" s="604"/>
    </row>
    <row r="14316" spans="1:1" ht="30">
      <c r="A14316" s="604"/>
    </row>
    <row r="14317" spans="1:1" ht="30">
      <c r="A14317" s="604"/>
    </row>
    <row r="14318" spans="1:1" ht="30">
      <c r="A14318" s="604"/>
    </row>
    <row r="14319" spans="1:1" ht="30">
      <c r="A14319" s="604"/>
    </row>
    <row r="14320" spans="1:1" ht="30">
      <c r="A14320" s="604"/>
    </row>
    <row r="14321" spans="1:1" ht="30">
      <c r="A14321" s="604"/>
    </row>
    <row r="14322" spans="1:1" ht="30">
      <c r="A14322" s="604"/>
    </row>
    <row r="14323" spans="1:1" ht="30">
      <c r="A14323" s="604"/>
    </row>
    <row r="14324" spans="1:1" ht="30">
      <c r="A14324" s="604"/>
    </row>
    <row r="14325" spans="1:1" ht="30">
      <c r="A14325" s="604"/>
    </row>
    <row r="14326" spans="1:1" ht="30">
      <c r="A14326" s="604"/>
    </row>
    <row r="14327" spans="1:1" ht="30">
      <c r="A14327" s="604"/>
    </row>
    <row r="14328" spans="1:1" ht="30">
      <c r="A14328" s="604"/>
    </row>
    <row r="14329" spans="1:1" ht="30">
      <c r="A14329" s="604"/>
    </row>
    <row r="14330" spans="1:1" ht="30">
      <c r="A14330" s="604"/>
    </row>
    <row r="14331" spans="1:1" ht="30">
      <c r="A14331" s="604"/>
    </row>
    <row r="14332" spans="1:1" ht="30">
      <c r="A14332" s="604"/>
    </row>
    <row r="14333" spans="1:1" ht="30">
      <c r="A14333" s="604"/>
    </row>
    <row r="14334" spans="1:1" ht="30">
      <c r="A14334" s="604"/>
    </row>
    <row r="14335" spans="1:1" ht="30">
      <c r="A14335" s="604"/>
    </row>
    <row r="14336" spans="1:1" ht="30">
      <c r="A14336" s="604"/>
    </row>
    <row r="14337" spans="1:1" ht="30">
      <c r="A14337" s="604"/>
    </row>
    <row r="14338" spans="1:1" ht="30">
      <c r="A14338" s="604"/>
    </row>
    <row r="14339" spans="1:1" ht="30">
      <c r="A14339" s="604"/>
    </row>
    <row r="14340" spans="1:1" ht="30">
      <c r="A14340" s="604"/>
    </row>
    <row r="14341" spans="1:1" ht="30">
      <c r="A14341" s="604"/>
    </row>
    <row r="14342" spans="1:1" ht="30">
      <c r="A14342" s="604"/>
    </row>
    <row r="14343" spans="1:1" ht="30">
      <c r="A14343" s="604"/>
    </row>
    <row r="14344" spans="1:1" ht="30">
      <c r="A14344" s="604"/>
    </row>
    <row r="14345" spans="1:1" ht="30">
      <c r="A14345" s="604"/>
    </row>
    <row r="14346" spans="1:1" ht="30">
      <c r="A14346" s="604"/>
    </row>
    <row r="14347" spans="1:1" ht="30">
      <c r="A14347" s="604"/>
    </row>
    <row r="14348" spans="1:1" ht="30">
      <c r="A14348" s="604"/>
    </row>
    <row r="14349" spans="1:1" ht="30">
      <c r="A14349" s="604"/>
    </row>
    <row r="14350" spans="1:1" ht="30">
      <c r="A14350" s="604"/>
    </row>
    <row r="14351" spans="1:1" ht="30">
      <c r="A14351" s="604"/>
    </row>
    <row r="14352" spans="1:1" ht="30">
      <c r="A14352" s="604"/>
    </row>
    <row r="14353" spans="1:1" ht="30">
      <c r="A14353" s="604"/>
    </row>
    <row r="14354" spans="1:1" ht="30">
      <c r="A14354" s="604"/>
    </row>
    <row r="14355" spans="1:1" ht="30">
      <c r="A14355" s="604"/>
    </row>
    <row r="14356" spans="1:1" ht="30">
      <c r="A14356" s="604"/>
    </row>
    <row r="14357" spans="1:1" ht="30">
      <c r="A14357" s="604"/>
    </row>
    <row r="14358" spans="1:1" ht="30">
      <c r="A14358" s="604"/>
    </row>
    <row r="14359" spans="1:1" ht="30">
      <c r="A14359" s="604"/>
    </row>
    <row r="14360" spans="1:1" ht="30">
      <c r="A14360" s="604"/>
    </row>
    <row r="14361" spans="1:1" ht="30">
      <c r="A14361" s="604"/>
    </row>
    <row r="14362" spans="1:1" ht="30">
      <c r="A14362" s="604"/>
    </row>
    <row r="14363" spans="1:1" ht="30">
      <c r="A14363" s="604"/>
    </row>
    <row r="14364" spans="1:1" ht="30">
      <c r="A14364" s="604"/>
    </row>
    <row r="14365" spans="1:1" ht="30">
      <c r="A14365" s="604"/>
    </row>
    <row r="14366" spans="1:1" ht="30">
      <c r="A14366" s="604"/>
    </row>
    <row r="14367" spans="1:1" ht="30">
      <c r="A14367" s="604"/>
    </row>
    <row r="14368" spans="1:1" ht="30">
      <c r="A14368" s="604"/>
    </row>
    <row r="14369" spans="1:1" ht="30">
      <c r="A14369" s="604"/>
    </row>
    <row r="14370" spans="1:1" ht="30">
      <c r="A14370" s="604"/>
    </row>
    <row r="14371" spans="1:1" ht="30">
      <c r="A14371" s="604"/>
    </row>
    <row r="14372" spans="1:1" ht="30">
      <c r="A14372" s="604"/>
    </row>
    <row r="14373" spans="1:1" ht="30">
      <c r="A14373" s="604"/>
    </row>
    <row r="14374" spans="1:1" ht="30">
      <c r="A14374" s="604"/>
    </row>
    <row r="14375" spans="1:1" ht="30">
      <c r="A14375" s="604"/>
    </row>
    <row r="14376" spans="1:1" ht="30">
      <c r="A14376" s="604"/>
    </row>
    <row r="14377" spans="1:1" ht="30">
      <c r="A14377" s="604"/>
    </row>
    <row r="14378" spans="1:1" ht="30">
      <c r="A14378" s="604"/>
    </row>
    <row r="14379" spans="1:1" ht="30">
      <c r="A14379" s="604"/>
    </row>
    <row r="14380" spans="1:1" ht="30">
      <c r="A14380" s="604"/>
    </row>
    <row r="14381" spans="1:1" ht="30">
      <c r="A14381" s="604"/>
    </row>
    <row r="14382" spans="1:1" ht="30">
      <c r="A14382" s="604"/>
    </row>
    <row r="14383" spans="1:1" ht="30">
      <c r="A14383" s="604"/>
    </row>
    <row r="14384" spans="1:1" ht="30">
      <c r="A14384" s="604"/>
    </row>
    <row r="14385" spans="1:1" ht="30">
      <c r="A14385" s="604"/>
    </row>
    <row r="14386" spans="1:1" ht="30">
      <c r="A14386" s="604"/>
    </row>
    <row r="14387" spans="1:1" ht="30">
      <c r="A14387" s="604"/>
    </row>
    <row r="14388" spans="1:1" ht="30">
      <c r="A14388" s="604"/>
    </row>
    <row r="14389" spans="1:1" ht="30">
      <c r="A14389" s="604"/>
    </row>
    <row r="14390" spans="1:1" ht="30">
      <c r="A14390" s="604"/>
    </row>
    <row r="14391" spans="1:1" ht="30">
      <c r="A14391" s="604"/>
    </row>
    <row r="14392" spans="1:1" ht="30">
      <c r="A14392" s="604"/>
    </row>
    <row r="14393" spans="1:1" ht="30">
      <c r="A14393" s="604"/>
    </row>
    <row r="14394" spans="1:1" ht="30">
      <c r="A14394" s="604"/>
    </row>
    <row r="14395" spans="1:1" ht="30">
      <c r="A14395" s="604"/>
    </row>
    <row r="14396" spans="1:1" ht="30">
      <c r="A14396" s="604"/>
    </row>
    <row r="14397" spans="1:1" ht="30">
      <c r="A14397" s="604"/>
    </row>
    <row r="14398" spans="1:1" ht="30">
      <c r="A14398" s="604"/>
    </row>
    <row r="14399" spans="1:1" ht="30">
      <c r="A14399" s="604"/>
    </row>
    <row r="14400" spans="1:1" ht="30">
      <c r="A14400" s="604"/>
    </row>
    <row r="14401" spans="1:1" ht="30">
      <c r="A14401" s="604"/>
    </row>
    <row r="14402" spans="1:1" ht="30">
      <c r="A14402" s="604"/>
    </row>
    <row r="14403" spans="1:1" ht="30">
      <c r="A14403" s="604"/>
    </row>
    <row r="14404" spans="1:1" ht="30">
      <c r="A14404" s="604"/>
    </row>
    <row r="14405" spans="1:1" ht="30">
      <c r="A14405" s="604"/>
    </row>
    <row r="14406" spans="1:1" ht="30">
      <c r="A14406" s="604"/>
    </row>
    <row r="14407" spans="1:1" ht="30">
      <c r="A14407" s="604"/>
    </row>
    <row r="14408" spans="1:1" ht="30">
      <c r="A14408" s="604"/>
    </row>
    <row r="14409" spans="1:1" ht="30">
      <c r="A14409" s="604"/>
    </row>
    <row r="14410" spans="1:1" ht="30">
      <c r="A14410" s="604"/>
    </row>
    <row r="14411" spans="1:1" ht="30">
      <c r="A14411" s="604"/>
    </row>
    <row r="14412" spans="1:1" ht="30">
      <c r="A14412" s="604"/>
    </row>
    <row r="14413" spans="1:1" ht="30">
      <c r="A14413" s="604"/>
    </row>
    <row r="14414" spans="1:1" ht="30">
      <c r="A14414" s="604"/>
    </row>
    <row r="14415" spans="1:1" ht="30">
      <c r="A14415" s="604"/>
    </row>
    <row r="14416" spans="1:1" ht="30">
      <c r="A14416" s="604"/>
    </row>
    <row r="14417" spans="1:1" ht="30">
      <c r="A14417" s="604"/>
    </row>
    <row r="14418" spans="1:1" ht="30">
      <c r="A14418" s="604"/>
    </row>
    <row r="14419" spans="1:1" ht="30">
      <c r="A14419" s="604"/>
    </row>
    <row r="14420" spans="1:1" ht="30">
      <c r="A14420" s="604"/>
    </row>
    <row r="14421" spans="1:1" ht="30">
      <c r="A14421" s="604"/>
    </row>
    <row r="14422" spans="1:1" ht="30">
      <c r="A14422" s="604"/>
    </row>
    <row r="14423" spans="1:1" ht="30">
      <c r="A14423" s="604"/>
    </row>
    <row r="14424" spans="1:1" ht="30">
      <c r="A14424" s="604"/>
    </row>
    <row r="14425" spans="1:1" ht="30">
      <c r="A14425" s="604"/>
    </row>
    <row r="14426" spans="1:1" ht="30">
      <c r="A14426" s="604"/>
    </row>
    <row r="14427" spans="1:1" ht="30">
      <c r="A14427" s="604"/>
    </row>
    <row r="14428" spans="1:1" ht="30">
      <c r="A14428" s="604"/>
    </row>
    <row r="14429" spans="1:1" ht="30">
      <c r="A14429" s="604"/>
    </row>
    <row r="14430" spans="1:1" ht="30">
      <c r="A14430" s="604"/>
    </row>
    <row r="14431" spans="1:1" ht="30">
      <c r="A14431" s="604"/>
    </row>
    <row r="14432" spans="1:1" ht="30">
      <c r="A14432" s="604"/>
    </row>
    <row r="14433" spans="1:1" ht="30">
      <c r="A14433" s="604"/>
    </row>
    <row r="14434" spans="1:1" ht="30">
      <c r="A14434" s="604"/>
    </row>
    <row r="14435" spans="1:1" ht="30">
      <c r="A14435" s="604"/>
    </row>
    <row r="14436" spans="1:1" ht="30">
      <c r="A14436" s="604"/>
    </row>
    <row r="14437" spans="1:1" ht="30">
      <c r="A14437" s="604"/>
    </row>
    <row r="14438" spans="1:1" ht="30">
      <c r="A14438" s="604"/>
    </row>
    <row r="14439" spans="1:1" ht="30">
      <c r="A14439" s="604"/>
    </row>
    <row r="14440" spans="1:1" ht="30">
      <c r="A14440" s="604"/>
    </row>
    <row r="14441" spans="1:1" ht="30">
      <c r="A14441" s="604"/>
    </row>
    <row r="14442" spans="1:1" ht="30">
      <c r="A14442" s="604"/>
    </row>
    <row r="14443" spans="1:1" ht="30">
      <c r="A14443" s="604"/>
    </row>
    <row r="14444" spans="1:1" ht="30">
      <c r="A14444" s="604"/>
    </row>
    <row r="14445" spans="1:1" ht="30">
      <c r="A14445" s="604"/>
    </row>
    <row r="14446" spans="1:1" ht="30">
      <c r="A14446" s="604"/>
    </row>
    <row r="14447" spans="1:1" ht="30">
      <c r="A14447" s="604"/>
    </row>
    <row r="14448" spans="1:1" ht="30">
      <c r="A14448" s="604"/>
    </row>
    <row r="14449" spans="1:1" ht="30">
      <c r="A14449" s="604"/>
    </row>
    <row r="14450" spans="1:1" ht="30">
      <c r="A14450" s="604"/>
    </row>
    <row r="14451" spans="1:1" ht="30">
      <c r="A14451" s="604"/>
    </row>
    <row r="14452" spans="1:1" ht="30">
      <c r="A14452" s="604"/>
    </row>
    <row r="14453" spans="1:1" ht="30">
      <c r="A14453" s="604"/>
    </row>
    <row r="14454" spans="1:1" ht="30">
      <c r="A14454" s="604"/>
    </row>
    <row r="14455" spans="1:1" ht="30">
      <c r="A14455" s="604"/>
    </row>
    <row r="14456" spans="1:1" ht="30">
      <c r="A14456" s="604"/>
    </row>
    <row r="14457" spans="1:1" ht="30">
      <c r="A14457" s="604"/>
    </row>
    <row r="14458" spans="1:1" ht="30">
      <c r="A14458" s="604"/>
    </row>
    <row r="14459" spans="1:1" ht="30">
      <c r="A14459" s="604"/>
    </row>
    <row r="14460" spans="1:1" ht="30">
      <c r="A14460" s="604"/>
    </row>
    <row r="14461" spans="1:1" ht="30">
      <c r="A14461" s="604"/>
    </row>
    <row r="14462" spans="1:1" ht="30">
      <c r="A14462" s="604"/>
    </row>
    <row r="14463" spans="1:1" ht="30">
      <c r="A14463" s="604"/>
    </row>
    <row r="14464" spans="1:1" ht="30">
      <c r="A14464" s="604"/>
    </row>
    <row r="14465" spans="1:1" ht="30">
      <c r="A14465" s="604"/>
    </row>
    <row r="14466" spans="1:1" ht="30">
      <c r="A14466" s="604"/>
    </row>
    <row r="14467" spans="1:1" ht="30">
      <c r="A14467" s="604"/>
    </row>
    <row r="14468" spans="1:1" ht="30">
      <c r="A14468" s="604"/>
    </row>
    <row r="14469" spans="1:1" ht="30">
      <c r="A14469" s="604"/>
    </row>
    <row r="14470" spans="1:1" ht="30">
      <c r="A14470" s="604"/>
    </row>
    <row r="14471" spans="1:1" ht="30">
      <c r="A14471" s="604"/>
    </row>
    <row r="14472" spans="1:1" ht="30">
      <c r="A14472" s="604"/>
    </row>
    <row r="14473" spans="1:1" ht="30">
      <c r="A14473" s="604"/>
    </row>
    <row r="14474" spans="1:1" ht="30">
      <c r="A14474" s="604"/>
    </row>
    <row r="14475" spans="1:1" ht="30">
      <c r="A14475" s="604"/>
    </row>
    <row r="14476" spans="1:1" ht="30">
      <c r="A14476" s="604"/>
    </row>
    <row r="14477" spans="1:1" ht="30">
      <c r="A14477" s="604"/>
    </row>
    <row r="14478" spans="1:1" ht="30">
      <c r="A14478" s="604"/>
    </row>
    <row r="14479" spans="1:1" ht="30">
      <c r="A14479" s="604"/>
    </row>
    <row r="14480" spans="1:1" ht="30">
      <c r="A14480" s="604"/>
    </row>
    <row r="14481" spans="1:1" ht="30">
      <c r="A14481" s="604"/>
    </row>
    <row r="14482" spans="1:1" ht="30">
      <c r="A14482" s="604"/>
    </row>
    <row r="14483" spans="1:1" ht="30">
      <c r="A14483" s="604"/>
    </row>
    <row r="14484" spans="1:1" ht="30">
      <c r="A14484" s="604"/>
    </row>
    <row r="14485" spans="1:1" ht="30">
      <c r="A14485" s="604"/>
    </row>
    <row r="14486" spans="1:1" ht="30">
      <c r="A14486" s="604"/>
    </row>
    <row r="14487" spans="1:1" ht="30">
      <c r="A14487" s="604"/>
    </row>
    <row r="14488" spans="1:1" ht="30">
      <c r="A14488" s="604"/>
    </row>
    <row r="14489" spans="1:1" ht="30">
      <c r="A14489" s="604"/>
    </row>
    <row r="14490" spans="1:1" ht="30">
      <c r="A14490" s="604"/>
    </row>
    <row r="14491" spans="1:1" ht="30">
      <c r="A14491" s="604"/>
    </row>
    <row r="14492" spans="1:1" ht="30">
      <c r="A14492" s="604"/>
    </row>
    <row r="14493" spans="1:1" ht="30">
      <c r="A14493" s="604"/>
    </row>
    <row r="14494" spans="1:1" ht="30">
      <c r="A14494" s="604"/>
    </row>
    <row r="14495" spans="1:1" ht="30">
      <c r="A14495" s="604"/>
    </row>
    <row r="14496" spans="1:1" ht="30">
      <c r="A14496" s="604"/>
    </row>
    <row r="14497" spans="1:1" ht="30">
      <c r="A14497" s="604"/>
    </row>
    <row r="14498" spans="1:1" ht="30">
      <c r="A14498" s="604"/>
    </row>
    <row r="14499" spans="1:1" ht="30">
      <c r="A14499" s="604"/>
    </row>
    <row r="14500" spans="1:1" ht="30">
      <c r="A14500" s="604"/>
    </row>
    <row r="14501" spans="1:1" ht="30">
      <c r="A14501" s="604"/>
    </row>
    <row r="14502" spans="1:1" ht="30">
      <c r="A14502" s="604"/>
    </row>
    <row r="14503" spans="1:1" ht="30">
      <c r="A14503" s="604"/>
    </row>
    <row r="14504" spans="1:1" ht="30">
      <c r="A14504" s="604"/>
    </row>
    <row r="14505" spans="1:1" ht="30">
      <c r="A14505" s="604"/>
    </row>
    <row r="14506" spans="1:1" ht="30">
      <c r="A14506" s="604"/>
    </row>
    <row r="14507" spans="1:1" ht="30">
      <c r="A14507" s="604"/>
    </row>
    <row r="14508" spans="1:1" ht="30">
      <c r="A14508" s="604"/>
    </row>
    <row r="14509" spans="1:1" ht="30">
      <c r="A14509" s="604"/>
    </row>
    <row r="14510" spans="1:1" ht="30">
      <c r="A14510" s="604"/>
    </row>
    <row r="14511" spans="1:1" ht="30">
      <c r="A14511" s="604"/>
    </row>
    <row r="14512" spans="1:1" ht="30">
      <c r="A14512" s="604"/>
    </row>
    <row r="14513" spans="1:1" ht="30">
      <c r="A14513" s="604"/>
    </row>
    <row r="14514" spans="1:1" ht="30">
      <c r="A14514" s="604"/>
    </row>
    <row r="14515" spans="1:1" ht="30">
      <c r="A14515" s="604"/>
    </row>
    <row r="14516" spans="1:1" ht="30">
      <c r="A14516" s="604"/>
    </row>
    <row r="14517" spans="1:1" ht="30">
      <c r="A14517" s="604"/>
    </row>
    <row r="14518" spans="1:1" ht="30">
      <c r="A14518" s="604"/>
    </row>
    <row r="14519" spans="1:1" ht="30">
      <c r="A14519" s="604"/>
    </row>
    <row r="14520" spans="1:1" ht="30">
      <c r="A14520" s="604"/>
    </row>
    <row r="14521" spans="1:1" ht="30">
      <c r="A14521" s="604"/>
    </row>
    <row r="14522" spans="1:1" ht="30">
      <c r="A14522" s="604"/>
    </row>
    <row r="14523" spans="1:1" ht="30">
      <c r="A14523" s="604"/>
    </row>
    <row r="14524" spans="1:1" ht="30">
      <c r="A14524" s="604"/>
    </row>
    <row r="14525" spans="1:1" ht="30">
      <c r="A14525" s="604"/>
    </row>
    <row r="14526" spans="1:1" ht="30">
      <c r="A14526" s="604"/>
    </row>
    <row r="14527" spans="1:1" ht="30">
      <c r="A14527" s="604"/>
    </row>
    <row r="14528" spans="1:1" ht="30">
      <c r="A14528" s="604"/>
    </row>
    <row r="14529" spans="1:1" ht="30">
      <c r="A14529" s="604"/>
    </row>
    <row r="14530" spans="1:1" ht="30">
      <c r="A14530" s="604"/>
    </row>
    <row r="14531" spans="1:1" ht="30">
      <c r="A14531" s="604"/>
    </row>
    <row r="14532" spans="1:1" ht="30">
      <c r="A14532" s="604"/>
    </row>
    <row r="14533" spans="1:1" ht="30">
      <c r="A14533" s="604"/>
    </row>
    <row r="14534" spans="1:1" ht="30">
      <c r="A14534" s="604"/>
    </row>
    <row r="14535" spans="1:1" ht="30">
      <c r="A14535" s="604"/>
    </row>
    <row r="14536" spans="1:1" ht="30">
      <c r="A14536" s="604"/>
    </row>
    <row r="14537" spans="1:1" ht="30">
      <c r="A14537" s="604"/>
    </row>
    <row r="14538" spans="1:1" ht="30">
      <c r="A14538" s="604"/>
    </row>
    <row r="14539" spans="1:1" ht="30">
      <c r="A14539" s="604"/>
    </row>
    <row r="14540" spans="1:1" ht="30">
      <c r="A14540" s="604"/>
    </row>
    <row r="14541" spans="1:1" ht="30">
      <c r="A14541" s="604"/>
    </row>
    <row r="14542" spans="1:1" ht="30">
      <c r="A14542" s="604"/>
    </row>
    <row r="14543" spans="1:1" ht="30">
      <c r="A14543" s="604"/>
    </row>
    <row r="14544" spans="1:1" ht="30">
      <c r="A14544" s="604"/>
    </row>
    <row r="14545" spans="1:1" ht="30">
      <c r="A14545" s="604"/>
    </row>
    <row r="14546" spans="1:1" ht="30">
      <c r="A14546" s="604"/>
    </row>
    <row r="14547" spans="1:1" ht="30">
      <c r="A14547" s="604"/>
    </row>
    <row r="14548" spans="1:1" ht="30">
      <c r="A14548" s="604"/>
    </row>
    <row r="14549" spans="1:1" ht="30">
      <c r="A14549" s="604"/>
    </row>
    <row r="14550" spans="1:1" ht="30">
      <c r="A14550" s="604"/>
    </row>
    <row r="14551" spans="1:1" ht="30">
      <c r="A14551" s="604"/>
    </row>
    <row r="14552" spans="1:1" ht="30">
      <c r="A14552" s="604"/>
    </row>
    <row r="14553" spans="1:1" ht="30">
      <c r="A14553" s="604"/>
    </row>
    <row r="14554" spans="1:1" ht="30">
      <c r="A14554" s="604"/>
    </row>
    <row r="14555" spans="1:1" ht="30">
      <c r="A14555" s="604"/>
    </row>
    <row r="14556" spans="1:1" ht="30">
      <c r="A14556" s="604"/>
    </row>
    <row r="14557" spans="1:1" ht="30">
      <c r="A14557" s="604"/>
    </row>
    <row r="14558" spans="1:1" ht="30">
      <c r="A14558" s="604"/>
    </row>
    <row r="14559" spans="1:1" ht="30">
      <c r="A14559" s="604"/>
    </row>
    <row r="14560" spans="1:1" ht="30">
      <c r="A14560" s="604"/>
    </row>
    <row r="14561" spans="1:1" ht="30">
      <c r="A14561" s="604"/>
    </row>
    <row r="14562" spans="1:1" ht="30">
      <c r="A14562" s="604"/>
    </row>
    <row r="14563" spans="1:1" ht="30">
      <c r="A14563" s="604"/>
    </row>
    <row r="14564" spans="1:1" ht="30">
      <c r="A14564" s="604"/>
    </row>
    <row r="14565" spans="1:1" ht="30">
      <c r="A14565" s="604"/>
    </row>
    <row r="14566" spans="1:1" ht="30">
      <c r="A14566" s="604"/>
    </row>
    <row r="14567" spans="1:1" ht="30">
      <c r="A14567" s="604"/>
    </row>
    <row r="14568" spans="1:1" ht="30">
      <c r="A14568" s="604"/>
    </row>
    <row r="14569" spans="1:1" ht="30">
      <c r="A14569" s="604"/>
    </row>
    <row r="14570" spans="1:1" ht="30">
      <c r="A14570" s="604"/>
    </row>
    <row r="14571" spans="1:1" ht="30">
      <c r="A14571" s="604"/>
    </row>
    <row r="14572" spans="1:1" ht="30">
      <c r="A14572" s="604"/>
    </row>
    <row r="14573" spans="1:1" ht="30">
      <c r="A14573" s="604"/>
    </row>
    <row r="14574" spans="1:1" ht="30">
      <c r="A14574" s="604"/>
    </row>
    <row r="14575" spans="1:1" ht="30">
      <c r="A14575" s="604"/>
    </row>
    <row r="14576" spans="1:1" ht="30">
      <c r="A14576" s="604"/>
    </row>
    <row r="14577" spans="1:1" ht="30">
      <c r="A14577" s="604"/>
    </row>
    <row r="14578" spans="1:1" ht="30">
      <c r="A14578" s="604"/>
    </row>
    <row r="14579" spans="1:1" ht="30">
      <c r="A14579" s="604"/>
    </row>
    <row r="14580" spans="1:1" ht="30">
      <c r="A14580" s="604"/>
    </row>
    <row r="14581" spans="1:1" ht="30">
      <c r="A14581" s="604"/>
    </row>
    <row r="14582" spans="1:1" ht="30">
      <c r="A14582" s="604"/>
    </row>
    <row r="14583" spans="1:1" ht="30">
      <c r="A14583" s="604"/>
    </row>
    <row r="14584" spans="1:1" ht="30">
      <c r="A14584" s="604"/>
    </row>
    <row r="14585" spans="1:1" ht="30">
      <c r="A14585" s="604"/>
    </row>
    <row r="14586" spans="1:1" ht="30">
      <c r="A14586" s="604"/>
    </row>
    <row r="14587" spans="1:1" ht="30">
      <c r="A14587" s="604"/>
    </row>
    <row r="14588" spans="1:1" ht="30">
      <c r="A14588" s="604"/>
    </row>
    <row r="14589" spans="1:1" ht="30">
      <c r="A14589" s="604"/>
    </row>
    <row r="14590" spans="1:1" ht="30">
      <c r="A14590" s="604"/>
    </row>
    <row r="14591" spans="1:1" ht="30">
      <c r="A14591" s="604"/>
    </row>
    <row r="14592" spans="1:1" ht="30">
      <c r="A14592" s="604"/>
    </row>
    <row r="14593" spans="1:1" ht="30">
      <c r="A14593" s="604"/>
    </row>
    <row r="14594" spans="1:1" ht="30">
      <c r="A14594" s="604"/>
    </row>
    <row r="14595" spans="1:1" ht="30">
      <c r="A14595" s="604"/>
    </row>
    <row r="14596" spans="1:1" ht="30">
      <c r="A14596" s="604"/>
    </row>
    <row r="14597" spans="1:1" ht="30">
      <c r="A14597" s="604"/>
    </row>
    <row r="14598" spans="1:1" ht="30">
      <c r="A14598" s="604"/>
    </row>
    <row r="14599" spans="1:1" ht="30">
      <c r="A14599" s="604"/>
    </row>
    <row r="14600" spans="1:1" ht="30">
      <c r="A14600" s="604"/>
    </row>
    <row r="14601" spans="1:1" ht="30">
      <c r="A14601" s="604"/>
    </row>
    <row r="14602" spans="1:1" ht="30">
      <c r="A14602" s="604"/>
    </row>
    <row r="14603" spans="1:1" ht="30">
      <c r="A14603" s="604"/>
    </row>
    <row r="14604" spans="1:1" ht="30">
      <c r="A14604" s="604"/>
    </row>
    <row r="14605" spans="1:1" ht="30">
      <c r="A14605" s="604"/>
    </row>
    <row r="14606" spans="1:1" ht="30">
      <c r="A14606" s="604"/>
    </row>
    <row r="14607" spans="1:1" ht="30">
      <c r="A14607" s="604"/>
    </row>
    <row r="14608" spans="1:1" ht="30">
      <c r="A14608" s="604"/>
    </row>
    <row r="14609" spans="1:1" ht="30">
      <c r="A14609" s="604"/>
    </row>
    <row r="14610" spans="1:1" ht="30">
      <c r="A14610" s="604"/>
    </row>
    <row r="14611" spans="1:1" ht="30">
      <c r="A14611" s="604"/>
    </row>
    <row r="14612" spans="1:1" ht="30">
      <c r="A14612" s="604"/>
    </row>
    <row r="14613" spans="1:1" ht="30">
      <c r="A14613" s="604"/>
    </row>
    <row r="14614" spans="1:1" ht="30">
      <c r="A14614" s="604"/>
    </row>
    <row r="14615" spans="1:1" ht="30">
      <c r="A14615" s="604"/>
    </row>
    <row r="14616" spans="1:1" ht="30">
      <c r="A14616" s="604"/>
    </row>
    <row r="14617" spans="1:1" ht="30">
      <c r="A14617" s="604"/>
    </row>
    <row r="14618" spans="1:1" ht="30">
      <c r="A14618" s="604"/>
    </row>
    <row r="14619" spans="1:1" ht="30">
      <c r="A14619" s="604"/>
    </row>
    <row r="14620" spans="1:1" ht="30">
      <c r="A14620" s="604"/>
    </row>
    <row r="14621" spans="1:1" ht="30">
      <c r="A14621" s="604"/>
    </row>
    <row r="14622" spans="1:1" ht="30">
      <c r="A14622" s="604"/>
    </row>
    <row r="14623" spans="1:1" ht="30">
      <c r="A14623" s="604"/>
    </row>
    <row r="14624" spans="1:1" ht="30">
      <c r="A14624" s="604"/>
    </row>
    <row r="14625" spans="1:1" ht="30">
      <c r="A14625" s="604"/>
    </row>
    <row r="14626" spans="1:1" ht="30">
      <c r="A14626" s="604"/>
    </row>
    <row r="14627" spans="1:1" ht="30">
      <c r="A14627" s="604"/>
    </row>
    <row r="14628" spans="1:1" ht="30">
      <c r="A14628" s="604"/>
    </row>
    <row r="14629" spans="1:1" ht="30">
      <c r="A14629" s="604"/>
    </row>
    <row r="14630" spans="1:1" ht="30">
      <c r="A14630" s="604"/>
    </row>
    <row r="14631" spans="1:1" ht="30">
      <c r="A14631" s="604"/>
    </row>
    <row r="14632" spans="1:1" ht="30">
      <c r="A14632" s="604"/>
    </row>
    <row r="14633" spans="1:1" ht="30">
      <c r="A14633" s="604"/>
    </row>
    <row r="14634" spans="1:1" ht="30">
      <c r="A14634" s="604"/>
    </row>
    <row r="14635" spans="1:1" ht="30">
      <c r="A14635" s="604"/>
    </row>
    <row r="14636" spans="1:1" ht="30">
      <c r="A14636" s="604"/>
    </row>
    <row r="14637" spans="1:1" ht="30">
      <c r="A14637" s="604"/>
    </row>
    <row r="14638" spans="1:1" ht="30">
      <c r="A14638" s="604"/>
    </row>
    <row r="14639" spans="1:1" ht="30">
      <c r="A14639" s="604"/>
    </row>
    <row r="14640" spans="1:1" ht="30">
      <c r="A14640" s="604"/>
    </row>
    <row r="14641" spans="1:1" ht="30">
      <c r="A14641" s="604"/>
    </row>
    <row r="14642" spans="1:1" ht="30">
      <c r="A14642" s="604"/>
    </row>
    <row r="14643" spans="1:1" ht="30">
      <c r="A14643" s="604"/>
    </row>
    <row r="14644" spans="1:1" ht="30">
      <c r="A14644" s="604"/>
    </row>
    <row r="14645" spans="1:1" ht="30">
      <c r="A14645" s="604"/>
    </row>
    <row r="14646" spans="1:1" ht="30">
      <c r="A14646" s="604"/>
    </row>
    <row r="14647" spans="1:1" ht="30">
      <c r="A14647" s="604"/>
    </row>
    <row r="14648" spans="1:1" ht="30">
      <c r="A14648" s="604"/>
    </row>
    <row r="14649" spans="1:1" ht="30">
      <c r="A14649" s="604"/>
    </row>
    <row r="14650" spans="1:1" ht="30">
      <c r="A14650" s="604"/>
    </row>
    <row r="14651" spans="1:1" ht="30">
      <c r="A14651" s="604"/>
    </row>
    <row r="14652" spans="1:1" ht="30">
      <c r="A14652" s="604"/>
    </row>
    <row r="14653" spans="1:1" ht="30">
      <c r="A14653" s="604"/>
    </row>
    <row r="14654" spans="1:1" ht="30">
      <c r="A14654" s="604"/>
    </row>
    <row r="14655" spans="1:1" ht="30">
      <c r="A14655" s="604"/>
    </row>
    <row r="14656" spans="1:1" ht="30">
      <c r="A14656" s="604"/>
    </row>
    <row r="14657" spans="1:1" ht="30">
      <c r="A14657" s="604"/>
    </row>
    <row r="14658" spans="1:1" ht="30">
      <c r="A14658" s="604"/>
    </row>
    <row r="14659" spans="1:1" ht="30">
      <c r="A14659" s="604"/>
    </row>
    <row r="14660" spans="1:1" ht="30">
      <c r="A14660" s="604"/>
    </row>
    <row r="14661" spans="1:1" ht="30">
      <c r="A14661" s="604"/>
    </row>
    <row r="14662" spans="1:1" ht="30">
      <c r="A14662" s="604"/>
    </row>
    <row r="14663" spans="1:1" ht="30">
      <c r="A14663" s="604"/>
    </row>
    <row r="14664" spans="1:1" ht="30">
      <c r="A14664" s="604"/>
    </row>
    <row r="14665" spans="1:1" ht="30">
      <c r="A14665" s="604"/>
    </row>
    <row r="14666" spans="1:1" ht="30">
      <c r="A14666" s="604"/>
    </row>
    <row r="14667" spans="1:1" ht="30">
      <c r="A14667" s="604"/>
    </row>
    <row r="14668" spans="1:1" ht="30">
      <c r="A14668" s="604"/>
    </row>
    <row r="14669" spans="1:1" ht="30">
      <c r="A14669" s="604"/>
    </row>
    <row r="14670" spans="1:1" ht="30">
      <c r="A14670" s="604"/>
    </row>
    <row r="14671" spans="1:1" ht="30">
      <c r="A14671" s="604"/>
    </row>
    <row r="14672" spans="1:1" ht="30">
      <c r="A14672" s="604"/>
    </row>
    <row r="14673" spans="1:1" ht="30">
      <c r="A14673" s="604"/>
    </row>
    <row r="14674" spans="1:1" ht="30">
      <c r="A14674" s="604"/>
    </row>
    <row r="14675" spans="1:1" ht="30">
      <c r="A14675" s="604"/>
    </row>
    <row r="14676" spans="1:1" ht="30">
      <c r="A14676" s="604"/>
    </row>
    <row r="14677" spans="1:1" ht="30">
      <c r="A14677" s="604"/>
    </row>
    <row r="14678" spans="1:1" ht="30">
      <c r="A14678" s="604"/>
    </row>
    <row r="14679" spans="1:1" ht="30">
      <c r="A14679" s="604"/>
    </row>
    <row r="14680" spans="1:1" ht="30">
      <c r="A14680" s="604"/>
    </row>
    <row r="14681" spans="1:1" ht="30">
      <c r="A14681" s="604"/>
    </row>
    <row r="14682" spans="1:1" ht="30">
      <c r="A14682" s="604"/>
    </row>
    <row r="14683" spans="1:1" ht="30">
      <c r="A14683" s="604"/>
    </row>
    <row r="14684" spans="1:1" ht="30">
      <c r="A14684" s="604"/>
    </row>
    <row r="14685" spans="1:1" ht="30">
      <c r="A14685" s="604"/>
    </row>
    <row r="14686" spans="1:1" ht="30">
      <c r="A14686" s="604"/>
    </row>
    <row r="14687" spans="1:1" ht="30">
      <c r="A14687" s="604"/>
    </row>
    <row r="14688" spans="1:1" ht="30">
      <c r="A14688" s="604"/>
    </row>
    <row r="14689" spans="1:1" ht="30">
      <c r="A14689" s="604"/>
    </row>
    <row r="14690" spans="1:1" ht="30">
      <c r="A14690" s="604"/>
    </row>
    <row r="14691" spans="1:1" ht="30">
      <c r="A14691" s="604"/>
    </row>
    <row r="14692" spans="1:1" ht="30">
      <c r="A14692" s="604"/>
    </row>
    <row r="14693" spans="1:1" ht="30">
      <c r="A14693" s="604"/>
    </row>
    <row r="14694" spans="1:1" ht="30">
      <c r="A14694" s="604"/>
    </row>
    <row r="14695" spans="1:1" ht="30">
      <c r="A14695" s="604"/>
    </row>
    <row r="14696" spans="1:1" ht="30">
      <c r="A14696" s="604"/>
    </row>
    <row r="14697" spans="1:1" ht="30">
      <c r="A14697" s="604"/>
    </row>
    <row r="14698" spans="1:1" ht="30">
      <c r="A14698" s="604"/>
    </row>
    <row r="14699" spans="1:1" ht="30">
      <c r="A14699" s="604"/>
    </row>
    <row r="14700" spans="1:1" ht="30">
      <c r="A14700" s="604"/>
    </row>
    <row r="14701" spans="1:1" ht="30">
      <c r="A14701" s="604"/>
    </row>
    <row r="14702" spans="1:1" ht="30">
      <c r="A14702" s="604"/>
    </row>
    <row r="14703" spans="1:1" ht="30">
      <c r="A14703" s="604"/>
    </row>
    <row r="14704" spans="1:1" ht="30">
      <c r="A14704" s="604"/>
    </row>
    <row r="14705" spans="1:1" ht="30">
      <c r="A14705" s="604"/>
    </row>
    <row r="14706" spans="1:1" ht="30">
      <c r="A14706" s="604"/>
    </row>
    <row r="14707" spans="1:1" ht="30">
      <c r="A14707" s="604"/>
    </row>
    <row r="14708" spans="1:1" ht="30">
      <c r="A14708" s="604"/>
    </row>
    <row r="14709" spans="1:1" ht="30">
      <c r="A14709" s="604"/>
    </row>
    <row r="14710" spans="1:1" ht="30">
      <c r="A14710" s="604"/>
    </row>
    <row r="14711" spans="1:1" ht="30">
      <c r="A14711" s="604"/>
    </row>
    <row r="14712" spans="1:1" ht="30">
      <c r="A14712" s="604"/>
    </row>
    <row r="14713" spans="1:1" ht="30">
      <c r="A14713" s="604"/>
    </row>
    <row r="14714" spans="1:1" ht="30">
      <c r="A14714" s="604"/>
    </row>
    <row r="14715" spans="1:1" ht="30">
      <c r="A14715" s="604"/>
    </row>
    <row r="14716" spans="1:1" ht="30">
      <c r="A14716" s="604"/>
    </row>
    <row r="14717" spans="1:1" ht="30">
      <c r="A14717" s="604"/>
    </row>
    <row r="14718" spans="1:1" ht="30">
      <c r="A14718" s="604"/>
    </row>
    <row r="14719" spans="1:1" ht="30">
      <c r="A14719" s="604"/>
    </row>
    <row r="14720" spans="1:1" ht="30">
      <c r="A14720" s="604"/>
    </row>
    <row r="14721" spans="1:1" ht="30">
      <c r="A14721" s="604"/>
    </row>
    <row r="14722" spans="1:1" ht="30">
      <c r="A14722" s="604"/>
    </row>
    <row r="14723" spans="1:1" ht="30">
      <c r="A14723" s="604"/>
    </row>
    <row r="14724" spans="1:1" ht="30">
      <c r="A14724" s="604"/>
    </row>
    <row r="14725" spans="1:1" ht="30">
      <c r="A14725" s="604"/>
    </row>
    <row r="14726" spans="1:1" ht="30">
      <c r="A14726" s="604"/>
    </row>
    <row r="14727" spans="1:1" ht="30">
      <c r="A14727" s="604"/>
    </row>
    <row r="14728" spans="1:1" ht="30">
      <c r="A14728" s="604"/>
    </row>
    <row r="14729" spans="1:1" ht="30">
      <c r="A14729" s="604"/>
    </row>
    <row r="14730" spans="1:1" ht="30">
      <c r="A14730" s="604"/>
    </row>
    <row r="14731" spans="1:1" ht="30">
      <c r="A14731" s="604"/>
    </row>
    <row r="14732" spans="1:1" ht="30">
      <c r="A14732" s="604"/>
    </row>
    <row r="14733" spans="1:1" ht="30">
      <c r="A14733" s="604"/>
    </row>
    <row r="14734" spans="1:1" ht="30">
      <c r="A14734" s="604"/>
    </row>
    <row r="14735" spans="1:1" ht="30">
      <c r="A14735" s="604"/>
    </row>
    <row r="14736" spans="1:1" ht="30">
      <c r="A14736" s="604"/>
    </row>
    <row r="14737" spans="1:1" ht="30">
      <c r="A14737" s="604"/>
    </row>
    <row r="14738" spans="1:1" ht="30">
      <c r="A14738" s="604"/>
    </row>
    <row r="14739" spans="1:1" ht="30">
      <c r="A14739" s="604"/>
    </row>
    <row r="14740" spans="1:1" ht="30">
      <c r="A14740" s="604"/>
    </row>
    <row r="14741" spans="1:1" ht="30">
      <c r="A14741" s="604"/>
    </row>
    <row r="14742" spans="1:1" ht="30">
      <c r="A14742" s="604"/>
    </row>
    <row r="14743" spans="1:1" ht="30">
      <c r="A14743" s="604"/>
    </row>
    <row r="14744" spans="1:1" ht="30">
      <c r="A14744" s="604"/>
    </row>
    <row r="14745" spans="1:1" ht="30">
      <c r="A14745" s="604"/>
    </row>
    <row r="14746" spans="1:1" ht="30">
      <c r="A14746" s="604"/>
    </row>
    <row r="14747" spans="1:1" ht="30">
      <c r="A14747" s="604"/>
    </row>
    <row r="14748" spans="1:1" ht="30">
      <c r="A14748" s="604"/>
    </row>
    <row r="14749" spans="1:1" ht="30">
      <c r="A14749" s="604"/>
    </row>
    <row r="14750" spans="1:1" ht="30">
      <c r="A14750" s="604"/>
    </row>
    <row r="14751" spans="1:1" ht="30">
      <c r="A14751" s="604"/>
    </row>
    <row r="14752" spans="1:1" ht="30">
      <c r="A14752" s="604"/>
    </row>
    <row r="14753" spans="1:1" ht="30">
      <c r="A14753" s="604"/>
    </row>
    <row r="14754" spans="1:1" ht="30">
      <c r="A14754" s="604"/>
    </row>
    <row r="14755" spans="1:1" ht="30">
      <c r="A14755" s="604"/>
    </row>
    <row r="14756" spans="1:1" ht="30">
      <c r="A14756" s="604"/>
    </row>
    <row r="14757" spans="1:1" ht="30">
      <c r="A14757" s="604"/>
    </row>
    <row r="14758" spans="1:1" ht="30">
      <c r="A14758" s="604"/>
    </row>
    <row r="14759" spans="1:1" ht="30">
      <c r="A14759" s="604"/>
    </row>
    <row r="14760" spans="1:1" ht="30">
      <c r="A14760" s="604"/>
    </row>
    <row r="14761" spans="1:1" ht="30">
      <c r="A14761" s="604"/>
    </row>
    <row r="14762" spans="1:1" ht="30">
      <c r="A14762" s="604"/>
    </row>
    <row r="14763" spans="1:1" ht="30">
      <c r="A14763" s="604"/>
    </row>
    <row r="14764" spans="1:1" ht="30">
      <c r="A14764" s="604"/>
    </row>
    <row r="14765" spans="1:1" ht="30">
      <c r="A14765" s="604"/>
    </row>
    <row r="14766" spans="1:1" ht="30">
      <c r="A14766" s="604"/>
    </row>
    <row r="14767" spans="1:1" ht="30">
      <c r="A14767" s="604"/>
    </row>
    <row r="14768" spans="1:1" ht="30">
      <c r="A14768" s="604"/>
    </row>
    <row r="14769" spans="1:1" ht="30">
      <c r="A14769" s="604"/>
    </row>
    <row r="14770" spans="1:1" ht="30">
      <c r="A14770" s="604"/>
    </row>
    <row r="14771" spans="1:1" ht="30">
      <c r="A14771" s="604"/>
    </row>
    <row r="14772" spans="1:1" ht="30">
      <c r="A14772" s="604"/>
    </row>
    <row r="14773" spans="1:1" ht="30">
      <c r="A14773" s="604"/>
    </row>
    <row r="14774" spans="1:1" ht="30">
      <c r="A14774" s="604"/>
    </row>
    <row r="14775" spans="1:1" ht="30">
      <c r="A14775" s="604"/>
    </row>
    <row r="14776" spans="1:1" ht="30">
      <c r="A14776" s="604"/>
    </row>
    <row r="14777" spans="1:1" ht="30">
      <c r="A14777" s="604"/>
    </row>
    <row r="14778" spans="1:1" ht="30">
      <c r="A14778" s="604"/>
    </row>
    <row r="14779" spans="1:1" ht="30">
      <c r="A14779" s="604"/>
    </row>
    <row r="14780" spans="1:1" ht="30">
      <c r="A14780" s="604"/>
    </row>
    <row r="14781" spans="1:1" ht="30">
      <c r="A14781" s="604"/>
    </row>
    <row r="14782" spans="1:1" ht="30">
      <c r="A14782" s="604"/>
    </row>
    <row r="14783" spans="1:1" ht="30">
      <c r="A14783" s="604"/>
    </row>
    <row r="14784" spans="1:1" ht="30">
      <c r="A14784" s="604"/>
    </row>
    <row r="14785" spans="1:1" ht="30">
      <c r="A14785" s="604"/>
    </row>
    <row r="14786" spans="1:1" ht="30">
      <c r="A14786" s="604"/>
    </row>
    <row r="14787" spans="1:1" ht="30">
      <c r="A14787" s="604"/>
    </row>
    <row r="14788" spans="1:1" ht="30">
      <c r="A14788" s="604"/>
    </row>
    <row r="14789" spans="1:1" ht="30">
      <c r="A14789" s="604"/>
    </row>
    <row r="14790" spans="1:1" ht="30">
      <c r="A14790" s="604"/>
    </row>
    <row r="14791" spans="1:1" ht="30">
      <c r="A14791" s="604"/>
    </row>
    <row r="14792" spans="1:1" ht="30">
      <c r="A14792" s="604"/>
    </row>
    <row r="14793" spans="1:1" ht="30">
      <c r="A14793" s="604"/>
    </row>
    <row r="14794" spans="1:1" ht="30">
      <c r="A14794" s="604"/>
    </row>
    <row r="14795" spans="1:1" ht="30">
      <c r="A14795" s="604"/>
    </row>
    <row r="14796" spans="1:1" ht="30">
      <c r="A14796" s="604"/>
    </row>
    <row r="14797" spans="1:1" ht="30">
      <c r="A14797" s="604"/>
    </row>
    <row r="14798" spans="1:1" ht="30">
      <c r="A14798" s="604"/>
    </row>
    <row r="14799" spans="1:1" ht="30">
      <c r="A14799" s="604"/>
    </row>
    <row r="14800" spans="1:1" ht="30">
      <c r="A14800" s="604"/>
    </row>
    <row r="14801" spans="1:1" ht="30">
      <c r="A14801" s="604"/>
    </row>
    <row r="14802" spans="1:1" ht="30">
      <c r="A14802" s="604"/>
    </row>
    <row r="14803" spans="1:1" ht="30">
      <c r="A14803" s="604"/>
    </row>
    <row r="14804" spans="1:1" ht="30">
      <c r="A14804" s="604"/>
    </row>
    <row r="14805" spans="1:1" ht="30">
      <c r="A14805" s="604"/>
    </row>
    <row r="14806" spans="1:1" ht="30">
      <c r="A14806" s="604"/>
    </row>
    <row r="14807" spans="1:1" ht="30">
      <c r="A14807" s="604"/>
    </row>
    <row r="14808" spans="1:1" ht="30">
      <c r="A14808" s="604"/>
    </row>
    <row r="14809" spans="1:1" ht="30">
      <c r="A14809" s="604"/>
    </row>
    <row r="14810" spans="1:1" ht="30">
      <c r="A14810" s="604"/>
    </row>
    <row r="14811" spans="1:1" ht="30">
      <c r="A14811" s="604"/>
    </row>
    <row r="14812" spans="1:1" ht="30">
      <c r="A14812" s="604"/>
    </row>
    <row r="14813" spans="1:1" ht="30">
      <c r="A14813" s="604"/>
    </row>
    <row r="14814" spans="1:1" ht="30">
      <c r="A14814" s="604"/>
    </row>
    <row r="14815" spans="1:1" ht="30">
      <c r="A14815" s="604"/>
    </row>
    <row r="14816" spans="1:1" ht="30">
      <c r="A14816" s="604"/>
    </row>
    <row r="14817" spans="1:1" ht="30">
      <c r="A14817" s="604"/>
    </row>
    <row r="14818" spans="1:1" ht="30">
      <c r="A14818" s="604"/>
    </row>
    <row r="14819" spans="1:1" ht="30">
      <c r="A14819" s="604"/>
    </row>
    <row r="14820" spans="1:1" ht="30">
      <c r="A14820" s="604"/>
    </row>
    <row r="14821" spans="1:1" ht="30">
      <c r="A14821" s="604"/>
    </row>
    <row r="14822" spans="1:1" ht="30">
      <c r="A14822" s="604"/>
    </row>
    <row r="14823" spans="1:1" ht="30">
      <c r="A14823" s="604"/>
    </row>
    <row r="14824" spans="1:1" ht="30">
      <c r="A14824" s="604"/>
    </row>
    <row r="14825" spans="1:1" ht="30">
      <c r="A14825" s="604"/>
    </row>
    <row r="14826" spans="1:1" ht="30">
      <c r="A14826" s="604"/>
    </row>
    <row r="14827" spans="1:1" ht="30">
      <c r="A14827" s="604"/>
    </row>
    <row r="14828" spans="1:1" ht="30">
      <c r="A14828" s="604"/>
    </row>
    <row r="14829" spans="1:1" ht="30">
      <c r="A14829" s="604"/>
    </row>
    <row r="14830" spans="1:1" ht="30">
      <c r="A14830" s="604"/>
    </row>
    <row r="14831" spans="1:1" ht="30">
      <c r="A14831" s="604"/>
    </row>
    <row r="14832" spans="1:1" ht="30">
      <c r="A14832" s="604"/>
    </row>
    <row r="14833" spans="1:1" ht="30">
      <c r="A14833" s="604"/>
    </row>
    <row r="14834" spans="1:1" ht="30">
      <c r="A14834" s="604"/>
    </row>
    <row r="14835" spans="1:1" ht="30">
      <c r="A14835" s="604"/>
    </row>
    <row r="14836" spans="1:1" ht="30">
      <c r="A14836" s="604"/>
    </row>
    <row r="14837" spans="1:1" ht="30">
      <c r="A14837" s="604"/>
    </row>
    <row r="14838" spans="1:1" ht="30">
      <c r="A14838" s="604"/>
    </row>
    <row r="14839" spans="1:1" ht="30">
      <c r="A14839" s="604"/>
    </row>
    <row r="14840" spans="1:1" ht="30">
      <c r="A14840" s="604"/>
    </row>
    <row r="14841" spans="1:1" ht="30">
      <c r="A14841" s="604"/>
    </row>
    <row r="14842" spans="1:1" ht="30">
      <c r="A14842" s="604"/>
    </row>
    <row r="14843" spans="1:1" ht="30">
      <c r="A14843" s="604"/>
    </row>
    <row r="14844" spans="1:1" ht="30">
      <c r="A14844" s="604"/>
    </row>
    <row r="14845" spans="1:1" ht="30">
      <c r="A14845" s="604"/>
    </row>
    <row r="14846" spans="1:1" ht="30">
      <c r="A14846" s="604"/>
    </row>
    <row r="14847" spans="1:1" ht="30">
      <c r="A14847" s="604"/>
    </row>
    <row r="14848" spans="1:1" ht="30">
      <c r="A14848" s="604"/>
    </row>
    <row r="14849" spans="1:1" ht="30">
      <c r="A14849" s="604"/>
    </row>
    <row r="14850" spans="1:1" ht="30">
      <c r="A14850" s="604"/>
    </row>
    <row r="14851" spans="1:1" ht="30">
      <c r="A14851" s="604"/>
    </row>
    <row r="14852" spans="1:1" ht="30">
      <c r="A14852" s="604"/>
    </row>
    <row r="14853" spans="1:1" ht="30">
      <c r="A14853" s="604"/>
    </row>
    <row r="14854" spans="1:1" ht="30">
      <c r="A14854" s="604"/>
    </row>
    <row r="14855" spans="1:1" ht="30">
      <c r="A14855" s="604"/>
    </row>
    <row r="14856" spans="1:1" ht="30">
      <c r="A14856" s="604"/>
    </row>
    <row r="14857" spans="1:1" ht="30">
      <c r="A14857" s="604"/>
    </row>
    <row r="14858" spans="1:1" ht="30">
      <c r="A14858" s="604"/>
    </row>
    <row r="14859" spans="1:1" ht="30">
      <c r="A14859" s="604"/>
    </row>
    <row r="14860" spans="1:1" ht="30">
      <c r="A14860" s="604"/>
    </row>
    <row r="14861" spans="1:1" ht="30">
      <c r="A14861" s="604"/>
    </row>
    <row r="14862" spans="1:1" ht="30">
      <c r="A14862" s="604"/>
    </row>
    <row r="14863" spans="1:1" ht="30">
      <c r="A14863" s="604"/>
    </row>
    <row r="14864" spans="1:1" ht="30">
      <c r="A14864" s="604"/>
    </row>
    <row r="14865" spans="1:1" ht="30">
      <c r="A14865" s="604"/>
    </row>
    <row r="14866" spans="1:1" ht="30">
      <c r="A14866" s="604"/>
    </row>
    <row r="14867" spans="1:1" ht="30">
      <c r="A14867" s="604"/>
    </row>
    <row r="14868" spans="1:1" ht="30">
      <c r="A14868" s="604"/>
    </row>
    <row r="14869" spans="1:1" ht="30">
      <c r="A14869" s="604"/>
    </row>
    <row r="14870" spans="1:1" ht="30">
      <c r="A14870" s="604"/>
    </row>
    <row r="14871" spans="1:1" ht="30">
      <c r="A14871" s="604"/>
    </row>
    <row r="14872" spans="1:1" ht="30">
      <c r="A14872" s="604"/>
    </row>
    <row r="14873" spans="1:1" ht="30">
      <c r="A14873" s="604"/>
    </row>
    <row r="14874" spans="1:1" ht="30">
      <c r="A14874" s="604"/>
    </row>
    <row r="14875" spans="1:1" ht="30">
      <c r="A14875" s="604"/>
    </row>
    <row r="14876" spans="1:1" ht="30">
      <c r="A14876" s="604"/>
    </row>
    <row r="14877" spans="1:1" ht="30">
      <c r="A14877" s="604"/>
    </row>
    <row r="14878" spans="1:1" ht="30">
      <c r="A14878" s="604"/>
    </row>
    <row r="14879" spans="1:1" ht="30">
      <c r="A14879" s="604"/>
    </row>
    <row r="14880" spans="1:1" ht="30">
      <c r="A14880" s="604"/>
    </row>
    <row r="14881" spans="1:1" ht="30">
      <c r="A14881" s="604"/>
    </row>
    <row r="14882" spans="1:1" ht="30">
      <c r="A14882" s="604"/>
    </row>
    <row r="14883" spans="1:1" ht="30">
      <c r="A14883" s="604"/>
    </row>
    <row r="14884" spans="1:1" ht="30">
      <c r="A14884" s="604"/>
    </row>
    <row r="14885" spans="1:1" ht="30">
      <c r="A14885" s="604"/>
    </row>
    <row r="14886" spans="1:1" ht="30">
      <c r="A14886" s="604"/>
    </row>
    <row r="14887" spans="1:1" ht="30">
      <c r="A14887" s="604"/>
    </row>
    <row r="14888" spans="1:1" ht="30">
      <c r="A14888" s="604"/>
    </row>
    <row r="14889" spans="1:1" ht="30">
      <c r="A14889" s="604"/>
    </row>
    <row r="14890" spans="1:1" ht="30">
      <c r="A14890" s="604"/>
    </row>
    <row r="14891" spans="1:1" ht="30">
      <c r="A14891" s="604"/>
    </row>
    <row r="14892" spans="1:1" ht="30">
      <c r="A14892" s="604"/>
    </row>
    <row r="14893" spans="1:1" ht="30">
      <c r="A14893" s="604"/>
    </row>
    <row r="14894" spans="1:1" ht="30">
      <c r="A14894" s="604"/>
    </row>
    <row r="14895" spans="1:1" ht="30">
      <c r="A14895" s="604"/>
    </row>
    <row r="14896" spans="1:1" ht="30">
      <c r="A14896" s="604"/>
    </row>
    <row r="14897" spans="1:1" ht="30">
      <c r="A14897" s="604"/>
    </row>
    <row r="14898" spans="1:1" ht="30">
      <c r="A14898" s="604"/>
    </row>
    <row r="14899" spans="1:1" ht="30">
      <c r="A14899" s="604"/>
    </row>
    <row r="14900" spans="1:1" ht="30">
      <c r="A14900" s="604"/>
    </row>
    <row r="14901" spans="1:1" ht="30">
      <c r="A14901" s="604"/>
    </row>
    <row r="14902" spans="1:1" ht="30">
      <c r="A14902" s="604"/>
    </row>
    <row r="14903" spans="1:1" ht="30">
      <c r="A14903" s="604"/>
    </row>
    <row r="14904" spans="1:1" ht="30">
      <c r="A14904" s="604"/>
    </row>
    <row r="14905" spans="1:1" ht="30">
      <c r="A14905" s="604"/>
    </row>
    <row r="14906" spans="1:1" ht="30">
      <c r="A14906" s="604"/>
    </row>
    <row r="14907" spans="1:1" ht="30">
      <c r="A14907" s="604"/>
    </row>
    <row r="14908" spans="1:1" ht="30">
      <c r="A14908" s="604"/>
    </row>
    <row r="14909" spans="1:1" ht="30">
      <c r="A14909" s="604"/>
    </row>
    <row r="14910" spans="1:1" ht="30">
      <c r="A14910" s="604"/>
    </row>
    <row r="14911" spans="1:1" ht="30">
      <c r="A14911" s="604"/>
    </row>
    <row r="14912" spans="1:1" ht="30">
      <c r="A14912" s="604"/>
    </row>
    <row r="14913" spans="1:1" ht="30">
      <c r="A14913" s="604"/>
    </row>
    <row r="14914" spans="1:1" ht="30">
      <c r="A14914" s="604"/>
    </row>
    <row r="14915" spans="1:1" ht="30">
      <c r="A14915" s="604"/>
    </row>
    <row r="14916" spans="1:1" ht="30">
      <c r="A14916" s="604"/>
    </row>
    <row r="14917" spans="1:1" ht="30">
      <c r="A14917" s="604"/>
    </row>
    <row r="14918" spans="1:1" ht="30">
      <c r="A14918" s="604"/>
    </row>
    <row r="14919" spans="1:1" ht="30">
      <c r="A14919" s="604"/>
    </row>
    <row r="14920" spans="1:1" ht="30">
      <c r="A14920" s="604"/>
    </row>
    <row r="14921" spans="1:1" ht="30">
      <c r="A14921" s="604"/>
    </row>
    <row r="14922" spans="1:1" ht="30">
      <c r="A14922" s="604"/>
    </row>
    <row r="14923" spans="1:1" ht="30">
      <c r="A14923" s="604"/>
    </row>
    <row r="14924" spans="1:1" ht="30">
      <c r="A14924" s="604"/>
    </row>
    <row r="14925" spans="1:1" ht="30">
      <c r="A14925" s="604"/>
    </row>
    <row r="14926" spans="1:1" ht="30">
      <c r="A14926" s="604"/>
    </row>
    <row r="14927" spans="1:1" ht="30">
      <c r="A14927" s="604"/>
    </row>
    <row r="14928" spans="1:1" ht="30">
      <c r="A14928" s="604"/>
    </row>
    <row r="14929" spans="1:1" ht="30">
      <c r="A14929" s="604"/>
    </row>
    <row r="14930" spans="1:1" ht="30">
      <c r="A14930" s="604"/>
    </row>
    <row r="14931" spans="1:1" ht="30">
      <c r="A14931" s="604"/>
    </row>
    <row r="14932" spans="1:1" ht="30">
      <c r="A14932" s="604"/>
    </row>
    <row r="14933" spans="1:1" ht="30">
      <c r="A14933" s="604"/>
    </row>
    <row r="14934" spans="1:1" ht="30">
      <c r="A14934" s="604"/>
    </row>
    <row r="14935" spans="1:1" ht="30">
      <c r="A14935" s="604"/>
    </row>
    <row r="14936" spans="1:1" ht="30">
      <c r="A14936" s="604"/>
    </row>
    <row r="14937" spans="1:1" ht="30">
      <c r="A14937" s="604"/>
    </row>
    <row r="14938" spans="1:1" ht="30">
      <c r="A14938" s="604"/>
    </row>
    <row r="14939" spans="1:1" ht="30">
      <c r="A14939" s="604"/>
    </row>
    <row r="14940" spans="1:1" ht="30">
      <c r="A14940" s="604"/>
    </row>
    <row r="14941" spans="1:1" ht="30">
      <c r="A14941" s="604"/>
    </row>
    <row r="14942" spans="1:1" ht="30">
      <c r="A14942" s="604"/>
    </row>
    <row r="14943" spans="1:1" ht="30">
      <c r="A14943" s="604"/>
    </row>
    <row r="14944" spans="1:1" ht="30">
      <c r="A14944" s="604"/>
    </row>
    <row r="14945" spans="1:1" ht="30">
      <c r="A14945" s="604"/>
    </row>
    <row r="14946" spans="1:1" ht="30">
      <c r="A14946" s="604"/>
    </row>
    <row r="14947" spans="1:1" ht="30">
      <c r="A14947" s="604"/>
    </row>
    <row r="14948" spans="1:1" ht="30">
      <c r="A14948" s="604"/>
    </row>
    <row r="14949" spans="1:1" ht="30">
      <c r="A14949" s="604"/>
    </row>
    <row r="14950" spans="1:1" ht="30">
      <c r="A14950" s="604"/>
    </row>
    <row r="14951" spans="1:1" ht="30">
      <c r="A14951" s="604"/>
    </row>
    <row r="14952" spans="1:1" ht="30">
      <c r="A14952" s="604"/>
    </row>
    <row r="14953" spans="1:1" ht="30">
      <c r="A14953" s="604"/>
    </row>
    <row r="14954" spans="1:1" ht="30">
      <c r="A14954" s="604"/>
    </row>
    <row r="14955" spans="1:1" ht="30">
      <c r="A14955" s="604"/>
    </row>
    <row r="14956" spans="1:1" ht="30">
      <c r="A14956" s="604"/>
    </row>
    <row r="14957" spans="1:1" ht="30">
      <c r="A14957" s="604"/>
    </row>
    <row r="14958" spans="1:1" ht="30">
      <c r="A14958" s="604"/>
    </row>
    <row r="14959" spans="1:1" ht="30">
      <c r="A14959" s="604"/>
    </row>
    <row r="14960" spans="1:1" ht="30">
      <c r="A14960" s="604"/>
    </row>
    <row r="14961" spans="1:1" ht="30">
      <c r="A14961" s="604"/>
    </row>
    <row r="14962" spans="1:1" ht="30">
      <c r="A14962" s="604"/>
    </row>
    <row r="14963" spans="1:1" ht="30">
      <c r="A14963" s="604"/>
    </row>
    <row r="14964" spans="1:1" ht="30">
      <c r="A14964" s="604"/>
    </row>
    <row r="14965" spans="1:1" ht="30">
      <c r="A14965" s="604"/>
    </row>
    <row r="14966" spans="1:1" ht="30">
      <c r="A14966" s="604"/>
    </row>
    <row r="14967" spans="1:1" ht="30">
      <c r="A14967" s="604"/>
    </row>
    <row r="14968" spans="1:1" ht="30">
      <c r="A14968" s="604"/>
    </row>
    <row r="14969" spans="1:1" ht="30">
      <c r="A14969" s="604"/>
    </row>
    <row r="14970" spans="1:1" ht="30">
      <c r="A14970" s="604"/>
    </row>
    <row r="14971" spans="1:1" ht="30">
      <c r="A14971" s="604"/>
    </row>
    <row r="14972" spans="1:1" ht="30">
      <c r="A14972" s="604"/>
    </row>
    <row r="14973" spans="1:1" ht="30">
      <c r="A14973" s="604"/>
    </row>
    <row r="14974" spans="1:1" ht="30">
      <c r="A14974" s="604"/>
    </row>
    <row r="14975" spans="1:1" ht="30">
      <c r="A14975" s="604"/>
    </row>
    <row r="14976" spans="1:1" ht="30">
      <c r="A14976" s="604"/>
    </row>
    <row r="14977" spans="1:1" ht="30">
      <c r="A14977" s="604"/>
    </row>
    <row r="14978" spans="1:1" ht="30">
      <c r="A14978" s="604"/>
    </row>
    <row r="14979" spans="1:1" ht="30">
      <c r="A14979" s="604"/>
    </row>
    <row r="14980" spans="1:1" ht="30">
      <c r="A14980" s="604"/>
    </row>
    <row r="14981" spans="1:1" ht="30">
      <c r="A14981" s="604"/>
    </row>
    <row r="14982" spans="1:1" ht="30">
      <c r="A14982" s="604"/>
    </row>
    <row r="14983" spans="1:1" ht="30">
      <c r="A14983" s="604"/>
    </row>
    <row r="14984" spans="1:1" ht="30">
      <c r="A14984" s="604"/>
    </row>
    <row r="14985" spans="1:1" ht="30">
      <c r="A14985" s="604"/>
    </row>
    <row r="14986" spans="1:1" ht="30">
      <c r="A14986" s="604"/>
    </row>
    <row r="14987" spans="1:1" ht="30">
      <c r="A14987" s="604"/>
    </row>
    <row r="14988" spans="1:1" ht="30">
      <c r="A14988" s="604"/>
    </row>
    <row r="14989" spans="1:1" ht="30">
      <c r="A14989" s="604"/>
    </row>
    <row r="14990" spans="1:1" ht="30">
      <c r="A14990" s="604"/>
    </row>
    <row r="14991" spans="1:1" ht="30">
      <c r="A14991" s="604"/>
    </row>
    <row r="14992" spans="1:1" ht="30">
      <c r="A14992" s="604"/>
    </row>
    <row r="14993" spans="1:1" ht="30">
      <c r="A14993" s="604"/>
    </row>
    <row r="14994" spans="1:1" ht="30">
      <c r="A14994" s="604"/>
    </row>
    <row r="14995" spans="1:1" ht="30">
      <c r="A14995" s="604"/>
    </row>
    <row r="14996" spans="1:1" ht="30">
      <c r="A14996" s="604"/>
    </row>
    <row r="14997" spans="1:1" ht="30">
      <c r="A14997" s="604"/>
    </row>
    <row r="14998" spans="1:1" ht="30">
      <c r="A14998" s="604"/>
    </row>
    <row r="14999" spans="1:1" ht="30">
      <c r="A14999" s="604"/>
    </row>
    <row r="15000" spans="1:1" ht="30">
      <c r="A15000" s="604"/>
    </row>
    <row r="15001" spans="1:1" ht="30">
      <c r="A15001" s="604"/>
    </row>
    <row r="15002" spans="1:1" ht="30">
      <c r="A15002" s="604"/>
    </row>
    <row r="15003" spans="1:1" ht="30">
      <c r="A15003" s="604"/>
    </row>
    <row r="15004" spans="1:1" ht="30">
      <c r="A15004" s="604"/>
    </row>
    <row r="15005" spans="1:1" ht="30">
      <c r="A15005" s="604"/>
    </row>
    <row r="15006" spans="1:1" ht="30">
      <c r="A15006" s="604"/>
    </row>
    <row r="15007" spans="1:1" ht="30">
      <c r="A15007" s="604"/>
    </row>
    <row r="15008" spans="1:1" ht="30">
      <c r="A15008" s="604"/>
    </row>
    <row r="15009" spans="1:1" ht="30">
      <c r="A15009" s="604"/>
    </row>
    <row r="15010" spans="1:1" ht="30">
      <c r="A15010" s="604"/>
    </row>
    <row r="15011" spans="1:1" ht="30">
      <c r="A15011" s="604"/>
    </row>
    <row r="15012" spans="1:1" ht="30">
      <c r="A15012" s="604"/>
    </row>
    <row r="15013" spans="1:1" ht="30">
      <c r="A15013" s="604"/>
    </row>
    <row r="15014" spans="1:1" ht="30">
      <c r="A15014" s="604"/>
    </row>
    <row r="15015" spans="1:1" ht="30">
      <c r="A15015" s="604"/>
    </row>
    <row r="15016" spans="1:1" ht="30">
      <c r="A15016" s="604"/>
    </row>
    <row r="15017" spans="1:1" ht="30">
      <c r="A15017" s="604"/>
    </row>
    <row r="15018" spans="1:1" ht="30">
      <c r="A15018" s="604"/>
    </row>
    <row r="15019" spans="1:1" ht="30">
      <c r="A15019" s="604"/>
    </row>
    <row r="15020" spans="1:1" ht="30">
      <c r="A15020" s="604"/>
    </row>
    <row r="15021" spans="1:1" ht="30">
      <c r="A15021" s="604"/>
    </row>
    <row r="15022" spans="1:1" ht="30">
      <c r="A15022" s="604"/>
    </row>
    <row r="15023" spans="1:1" ht="30">
      <c r="A15023" s="604"/>
    </row>
    <row r="15024" spans="1:1" ht="30">
      <c r="A15024" s="604"/>
    </row>
    <row r="15025" spans="1:1" ht="30">
      <c r="A15025" s="604"/>
    </row>
    <row r="15026" spans="1:1" ht="30">
      <c r="A15026" s="604"/>
    </row>
    <row r="15027" spans="1:1" ht="30">
      <c r="A15027" s="604"/>
    </row>
    <row r="15028" spans="1:1" ht="30">
      <c r="A15028" s="604"/>
    </row>
    <row r="15029" spans="1:1" ht="30">
      <c r="A15029" s="604"/>
    </row>
    <row r="15030" spans="1:1" ht="30">
      <c r="A15030" s="604"/>
    </row>
    <row r="15031" spans="1:1" ht="30">
      <c r="A15031" s="604"/>
    </row>
    <row r="15032" spans="1:1" ht="30">
      <c r="A15032" s="604"/>
    </row>
    <row r="15033" spans="1:1" ht="30">
      <c r="A15033" s="604"/>
    </row>
    <row r="15034" spans="1:1" ht="30">
      <c r="A15034" s="604"/>
    </row>
    <row r="15035" spans="1:1" ht="30">
      <c r="A15035" s="604"/>
    </row>
    <row r="15036" spans="1:1" ht="30">
      <c r="A15036" s="604"/>
    </row>
    <row r="15037" spans="1:1" ht="30">
      <c r="A15037" s="604"/>
    </row>
    <row r="15038" spans="1:1" ht="30">
      <c r="A15038" s="604"/>
    </row>
    <row r="15039" spans="1:1" ht="30">
      <c r="A15039" s="604"/>
    </row>
    <row r="15040" spans="1:1" ht="30">
      <c r="A15040" s="604"/>
    </row>
    <row r="15041" spans="1:1" ht="30">
      <c r="A15041" s="604"/>
    </row>
    <row r="15042" spans="1:1" ht="30">
      <c r="A15042" s="604"/>
    </row>
    <row r="15043" spans="1:1" ht="30">
      <c r="A15043" s="604"/>
    </row>
    <row r="15044" spans="1:1" ht="30">
      <c r="A15044" s="604"/>
    </row>
    <row r="15045" spans="1:1" ht="30">
      <c r="A15045" s="604"/>
    </row>
    <row r="15046" spans="1:1" ht="30">
      <c r="A15046" s="604"/>
    </row>
    <row r="15047" spans="1:1" ht="30">
      <c r="A15047" s="604"/>
    </row>
    <row r="15048" spans="1:1" ht="30">
      <c r="A15048" s="604"/>
    </row>
    <row r="15049" spans="1:1" ht="30">
      <c r="A15049" s="604"/>
    </row>
    <row r="15050" spans="1:1" ht="30">
      <c r="A15050" s="604"/>
    </row>
    <row r="15051" spans="1:1" ht="30">
      <c r="A15051" s="604"/>
    </row>
    <row r="15052" spans="1:1" ht="30">
      <c r="A15052" s="604"/>
    </row>
    <row r="15053" spans="1:1" ht="30">
      <c r="A15053" s="604"/>
    </row>
    <row r="15054" spans="1:1" ht="30">
      <c r="A15054" s="604"/>
    </row>
    <row r="15055" spans="1:1" ht="30">
      <c r="A15055" s="604"/>
    </row>
    <row r="15056" spans="1:1" ht="30">
      <c r="A15056" s="604"/>
    </row>
    <row r="15057" spans="1:1" ht="30">
      <c r="A15057" s="604"/>
    </row>
    <row r="15058" spans="1:1" ht="30">
      <c r="A15058" s="604"/>
    </row>
    <row r="15059" spans="1:1" ht="30">
      <c r="A15059" s="604"/>
    </row>
    <row r="15060" spans="1:1" ht="30">
      <c r="A15060" s="604"/>
    </row>
    <row r="15061" spans="1:1" ht="30">
      <c r="A15061" s="604"/>
    </row>
    <row r="15062" spans="1:1" ht="30">
      <c r="A15062" s="604"/>
    </row>
    <row r="15063" spans="1:1" ht="30">
      <c r="A15063" s="604"/>
    </row>
    <row r="15064" spans="1:1" ht="30">
      <c r="A15064" s="604"/>
    </row>
    <row r="15065" spans="1:1" ht="30">
      <c r="A15065" s="604"/>
    </row>
    <row r="15066" spans="1:1" ht="30">
      <c r="A15066" s="604"/>
    </row>
    <row r="15067" spans="1:1" ht="30">
      <c r="A15067" s="604"/>
    </row>
    <row r="15068" spans="1:1" ht="30">
      <c r="A15068" s="604"/>
    </row>
    <row r="15069" spans="1:1" ht="30">
      <c r="A15069" s="604"/>
    </row>
    <row r="15070" spans="1:1" ht="30">
      <c r="A15070" s="604"/>
    </row>
    <row r="15071" spans="1:1" ht="30">
      <c r="A15071" s="604"/>
    </row>
    <row r="15072" spans="1:1" ht="30">
      <c r="A15072" s="604"/>
    </row>
    <row r="15073" spans="1:1" ht="30">
      <c r="A15073" s="604"/>
    </row>
    <row r="15074" spans="1:1" ht="30">
      <c r="A15074" s="604"/>
    </row>
    <row r="15075" spans="1:1" ht="30">
      <c r="A15075" s="604"/>
    </row>
    <row r="15076" spans="1:1" ht="30">
      <c r="A15076" s="604"/>
    </row>
    <row r="15077" spans="1:1" ht="30">
      <c r="A15077" s="604"/>
    </row>
    <row r="15078" spans="1:1" ht="30">
      <c r="A15078" s="604"/>
    </row>
    <row r="15079" spans="1:1" ht="30">
      <c r="A15079" s="604"/>
    </row>
    <row r="15080" spans="1:1" ht="30">
      <c r="A15080" s="604"/>
    </row>
    <row r="15081" spans="1:1" ht="30">
      <c r="A15081" s="604"/>
    </row>
    <row r="15082" spans="1:1" ht="30">
      <c r="A15082" s="604"/>
    </row>
    <row r="15083" spans="1:1" ht="30">
      <c r="A15083" s="604"/>
    </row>
    <row r="15084" spans="1:1" ht="30">
      <c r="A15084" s="604"/>
    </row>
    <row r="15085" spans="1:1" ht="30">
      <c r="A15085" s="604"/>
    </row>
    <row r="15086" spans="1:1" ht="30">
      <c r="A15086" s="604"/>
    </row>
    <row r="15087" spans="1:1" ht="30">
      <c r="A15087" s="604"/>
    </row>
    <row r="15088" spans="1:1" ht="30">
      <c r="A15088" s="604"/>
    </row>
    <row r="15089" spans="1:1" ht="30">
      <c r="A15089" s="604"/>
    </row>
    <row r="15090" spans="1:1" ht="30">
      <c r="A15090" s="604"/>
    </row>
    <row r="15091" spans="1:1" ht="30">
      <c r="A15091" s="604"/>
    </row>
    <row r="15092" spans="1:1" ht="30">
      <c r="A15092" s="604"/>
    </row>
    <row r="15093" spans="1:1" ht="30">
      <c r="A15093" s="604"/>
    </row>
    <row r="15094" spans="1:1" ht="30">
      <c r="A15094" s="604"/>
    </row>
    <row r="15095" spans="1:1" ht="30">
      <c r="A15095" s="604"/>
    </row>
    <row r="15096" spans="1:1" ht="30">
      <c r="A15096" s="604"/>
    </row>
    <row r="15097" spans="1:1" ht="30">
      <c r="A15097" s="604"/>
    </row>
    <row r="15098" spans="1:1" ht="30">
      <c r="A15098" s="604"/>
    </row>
    <row r="15099" spans="1:1" ht="30">
      <c r="A15099" s="604"/>
    </row>
    <row r="15100" spans="1:1" ht="30">
      <c r="A15100" s="604"/>
    </row>
    <row r="15101" spans="1:1" ht="30">
      <c r="A15101" s="604"/>
    </row>
    <row r="15102" spans="1:1" ht="30">
      <c r="A15102" s="604"/>
    </row>
    <row r="15103" spans="1:1" ht="30">
      <c r="A15103" s="604"/>
    </row>
    <row r="15104" spans="1:1" ht="30">
      <c r="A15104" s="604"/>
    </row>
    <row r="15105" spans="1:1" ht="30">
      <c r="A15105" s="604"/>
    </row>
    <row r="15106" spans="1:1" ht="30">
      <c r="A15106" s="604"/>
    </row>
    <row r="15107" spans="1:1" ht="30">
      <c r="A15107" s="604"/>
    </row>
    <row r="15108" spans="1:1" ht="30">
      <c r="A15108" s="604"/>
    </row>
    <row r="15109" spans="1:1" ht="30">
      <c r="A15109" s="604"/>
    </row>
    <row r="15110" spans="1:1" ht="30">
      <c r="A15110" s="604"/>
    </row>
    <row r="15111" spans="1:1" ht="30">
      <c r="A15111" s="604"/>
    </row>
    <row r="15112" spans="1:1" ht="30">
      <c r="A15112" s="604"/>
    </row>
    <row r="15113" spans="1:1" ht="30">
      <c r="A15113" s="604"/>
    </row>
    <row r="15114" spans="1:1" ht="30">
      <c r="A15114" s="604"/>
    </row>
    <row r="15115" spans="1:1" ht="30">
      <c r="A15115" s="604"/>
    </row>
    <row r="15116" spans="1:1" ht="30">
      <c r="A15116" s="604"/>
    </row>
    <row r="15117" spans="1:1" ht="30">
      <c r="A15117" s="604"/>
    </row>
    <row r="15118" spans="1:1" ht="30">
      <c r="A15118" s="604"/>
    </row>
    <row r="15119" spans="1:1" ht="30">
      <c r="A15119" s="604"/>
    </row>
    <row r="15120" spans="1:1" ht="30">
      <c r="A15120" s="604"/>
    </row>
    <row r="15121" spans="1:1" ht="30">
      <c r="A15121" s="604"/>
    </row>
    <row r="15122" spans="1:1" ht="30">
      <c r="A15122" s="604"/>
    </row>
    <row r="15123" spans="1:1" ht="30">
      <c r="A15123" s="604"/>
    </row>
    <row r="15124" spans="1:1" ht="30">
      <c r="A15124" s="604"/>
    </row>
    <row r="15125" spans="1:1" ht="30">
      <c r="A15125" s="604"/>
    </row>
    <row r="15126" spans="1:1" ht="30">
      <c r="A15126" s="604"/>
    </row>
    <row r="15127" spans="1:1" ht="30">
      <c r="A15127" s="604"/>
    </row>
    <row r="15128" spans="1:1" ht="30">
      <c r="A15128" s="604"/>
    </row>
    <row r="15129" spans="1:1" ht="30">
      <c r="A15129" s="604"/>
    </row>
    <row r="15130" spans="1:1" ht="30">
      <c r="A15130" s="604"/>
    </row>
    <row r="15131" spans="1:1" ht="30">
      <c r="A15131" s="604"/>
    </row>
    <row r="15132" spans="1:1" ht="30">
      <c r="A15132" s="604"/>
    </row>
    <row r="15133" spans="1:1" ht="30">
      <c r="A15133" s="604"/>
    </row>
    <row r="15134" spans="1:1" ht="30">
      <c r="A15134" s="604"/>
    </row>
    <row r="15135" spans="1:1" ht="30">
      <c r="A15135" s="604"/>
    </row>
    <row r="15136" spans="1:1" ht="30">
      <c r="A15136" s="604"/>
    </row>
    <row r="15137" spans="1:1" ht="30">
      <c r="A15137" s="604"/>
    </row>
    <row r="15138" spans="1:1" ht="30">
      <c r="A15138" s="604"/>
    </row>
    <row r="15139" spans="1:1" ht="30">
      <c r="A15139" s="604"/>
    </row>
    <row r="15140" spans="1:1" ht="30">
      <c r="A15140" s="604"/>
    </row>
    <row r="15141" spans="1:1" ht="30">
      <c r="A15141" s="604"/>
    </row>
    <row r="15142" spans="1:1" ht="30">
      <c r="A15142" s="604"/>
    </row>
    <row r="15143" spans="1:1" ht="30">
      <c r="A15143" s="604"/>
    </row>
    <row r="15144" spans="1:1" ht="30">
      <c r="A15144" s="604"/>
    </row>
    <row r="15145" spans="1:1" ht="30">
      <c r="A15145" s="604"/>
    </row>
    <row r="15146" spans="1:1" ht="30">
      <c r="A15146" s="604"/>
    </row>
    <row r="15147" spans="1:1" ht="30">
      <c r="A15147" s="604"/>
    </row>
    <row r="15148" spans="1:1" ht="30">
      <c r="A15148" s="604"/>
    </row>
    <row r="15149" spans="1:1" ht="30">
      <c r="A15149" s="604"/>
    </row>
    <row r="15150" spans="1:1" ht="30">
      <c r="A15150" s="604"/>
    </row>
    <row r="15151" spans="1:1" ht="30">
      <c r="A15151" s="604"/>
    </row>
    <row r="15152" spans="1:1" ht="30">
      <c r="A15152" s="604"/>
    </row>
    <row r="15153" spans="1:1" ht="30">
      <c r="A15153" s="604"/>
    </row>
    <row r="15154" spans="1:1" ht="30">
      <c r="A15154" s="604"/>
    </row>
    <row r="15155" spans="1:1" ht="30">
      <c r="A15155" s="604"/>
    </row>
    <row r="15156" spans="1:1" ht="30">
      <c r="A15156" s="604"/>
    </row>
    <row r="15157" spans="1:1" ht="30">
      <c r="A15157" s="604"/>
    </row>
    <row r="15158" spans="1:1" ht="30">
      <c r="A15158" s="604"/>
    </row>
    <row r="15159" spans="1:1" ht="30">
      <c r="A15159" s="604"/>
    </row>
    <row r="15160" spans="1:1" ht="30">
      <c r="A15160" s="604"/>
    </row>
    <row r="15161" spans="1:1" ht="30">
      <c r="A15161" s="604"/>
    </row>
    <row r="15162" spans="1:1" ht="30">
      <c r="A15162" s="604"/>
    </row>
    <row r="15163" spans="1:1" ht="30">
      <c r="A15163" s="604"/>
    </row>
    <row r="15164" spans="1:1" ht="30">
      <c r="A15164" s="604"/>
    </row>
    <row r="15165" spans="1:1" ht="30">
      <c r="A15165" s="604"/>
    </row>
    <row r="15166" spans="1:1" ht="30">
      <c r="A15166" s="604"/>
    </row>
    <row r="15167" spans="1:1" ht="30">
      <c r="A15167" s="604"/>
    </row>
    <row r="15168" spans="1:1" ht="30">
      <c r="A15168" s="604"/>
    </row>
    <row r="15169" spans="1:1" ht="30">
      <c r="A15169" s="604"/>
    </row>
    <row r="15170" spans="1:1" ht="30">
      <c r="A15170" s="604"/>
    </row>
    <row r="15171" spans="1:1" ht="30">
      <c r="A15171" s="604"/>
    </row>
    <row r="15172" spans="1:1" ht="30">
      <c r="A15172" s="604"/>
    </row>
    <row r="15173" spans="1:1" ht="30">
      <c r="A15173" s="604"/>
    </row>
    <row r="15174" spans="1:1" ht="30">
      <c r="A15174" s="604"/>
    </row>
    <row r="15175" spans="1:1" ht="30">
      <c r="A15175" s="604"/>
    </row>
    <row r="15176" spans="1:1" ht="30">
      <c r="A15176" s="604"/>
    </row>
    <row r="15177" spans="1:1" ht="30">
      <c r="A15177" s="604"/>
    </row>
    <row r="15178" spans="1:1" ht="30">
      <c r="A15178" s="604"/>
    </row>
    <row r="15179" spans="1:1" ht="30">
      <c r="A15179" s="604"/>
    </row>
    <row r="15180" spans="1:1" ht="30">
      <c r="A15180" s="604"/>
    </row>
    <row r="15181" spans="1:1" ht="30">
      <c r="A15181" s="604"/>
    </row>
    <row r="15182" spans="1:1" ht="30">
      <c r="A15182" s="604"/>
    </row>
    <row r="15183" spans="1:1" ht="30">
      <c r="A15183" s="604"/>
    </row>
    <row r="15184" spans="1:1" ht="30">
      <c r="A15184" s="604"/>
    </row>
    <row r="15185" spans="1:1" ht="30">
      <c r="A15185" s="604"/>
    </row>
    <row r="15186" spans="1:1" ht="30">
      <c r="A15186" s="604"/>
    </row>
    <row r="15187" spans="1:1" ht="30">
      <c r="A15187" s="604"/>
    </row>
    <row r="15188" spans="1:1" ht="30">
      <c r="A15188" s="604"/>
    </row>
    <row r="15189" spans="1:1" ht="30">
      <c r="A15189" s="604"/>
    </row>
    <row r="15190" spans="1:1" ht="30">
      <c r="A15190" s="604"/>
    </row>
    <row r="15191" spans="1:1" ht="30">
      <c r="A15191" s="604"/>
    </row>
    <row r="15192" spans="1:1" ht="30">
      <c r="A15192" s="604"/>
    </row>
    <row r="15193" spans="1:1" ht="30">
      <c r="A15193" s="604"/>
    </row>
    <row r="15194" spans="1:1" ht="30">
      <c r="A15194" s="604"/>
    </row>
    <row r="15195" spans="1:1" ht="30">
      <c r="A15195" s="604"/>
    </row>
    <row r="15196" spans="1:1" ht="30">
      <c r="A15196" s="604"/>
    </row>
    <row r="15197" spans="1:1" ht="30">
      <c r="A15197" s="604"/>
    </row>
    <row r="15198" spans="1:1" ht="30">
      <c r="A15198" s="604"/>
    </row>
    <row r="15199" spans="1:1" ht="30">
      <c r="A15199" s="604"/>
    </row>
    <row r="15200" spans="1:1" ht="30">
      <c r="A15200" s="604"/>
    </row>
    <row r="15201" spans="1:1" ht="30">
      <c r="A15201" s="604"/>
    </row>
    <row r="15202" spans="1:1" ht="30">
      <c r="A15202" s="604"/>
    </row>
    <row r="15203" spans="1:1" ht="30">
      <c r="A15203" s="604"/>
    </row>
    <row r="15204" spans="1:1" ht="30">
      <c r="A15204" s="604"/>
    </row>
    <row r="15205" spans="1:1" ht="30">
      <c r="A15205" s="604"/>
    </row>
    <row r="15206" spans="1:1" ht="30">
      <c r="A15206" s="604"/>
    </row>
    <row r="15207" spans="1:1" ht="30">
      <c r="A15207" s="604"/>
    </row>
    <row r="15208" spans="1:1" ht="30">
      <c r="A15208" s="604"/>
    </row>
    <row r="15209" spans="1:1" ht="30">
      <c r="A15209" s="604"/>
    </row>
    <row r="15210" spans="1:1" ht="30">
      <c r="A15210" s="604"/>
    </row>
    <row r="15211" spans="1:1" ht="30">
      <c r="A15211" s="604"/>
    </row>
    <row r="15212" spans="1:1" ht="30">
      <c r="A15212" s="604"/>
    </row>
    <row r="15213" spans="1:1" ht="30">
      <c r="A15213" s="604"/>
    </row>
    <row r="15214" spans="1:1" ht="30">
      <c r="A15214" s="604"/>
    </row>
    <row r="15215" spans="1:1" ht="30">
      <c r="A15215" s="604"/>
    </row>
    <row r="15216" spans="1:1" ht="30">
      <c r="A15216" s="604"/>
    </row>
    <row r="15217" spans="1:1" ht="30">
      <c r="A15217" s="604"/>
    </row>
    <row r="15218" spans="1:1" ht="30">
      <c r="A15218" s="604"/>
    </row>
    <row r="15219" spans="1:1" ht="30">
      <c r="A15219" s="604"/>
    </row>
    <row r="15220" spans="1:1" ht="30">
      <c r="A15220" s="604"/>
    </row>
    <row r="15221" spans="1:1" ht="30">
      <c r="A15221" s="604"/>
    </row>
    <row r="15222" spans="1:1" ht="30">
      <c r="A15222" s="604"/>
    </row>
    <row r="15223" spans="1:1" ht="30">
      <c r="A15223" s="604"/>
    </row>
    <row r="15224" spans="1:1" ht="30">
      <c r="A15224" s="604"/>
    </row>
    <row r="15225" spans="1:1" ht="30">
      <c r="A15225" s="604"/>
    </row>
    <row r="15226" spans="1:1" ht="30">
      <c r="A15226" s="604"/>
    </row>
    <row r="15227" spans="1:1" ht="30">
      <c r="A15227" s="604"/>
    </row>
    <row r="15228" spans="1:1" ht="30">
      <c r="A15228" s="604"/>
    </row>
    <row r="15229" spans="1:1" ht="30">
      <c r="A15229" s="604"/>
    </row>
    <row r="15230" spans="1:1" ht="30">
      <c r="A15230" s="604"/>
    </row>
    <row r="15231" spans="1:1" ht="30">
      <c r="A15231" s="604"/>
    </row>
    <row r="15232" spans="1:1" ht="30">
      <c r="A15232" s="604"/>
    </row>
    <row r="15233" spans="1:1" ht="30">
      <c r="A15233" s="604"/>
    </row>
    <row r="15234" spans="1:1" ht="30">
      <c r="A15234" s="604"/>
    </row>
    <row r="15235" spans="1:1" ht="30">
      <c r="A15235" s="604"/>
    </row>
    <row r="15236" spans="1:1" ht="30">
      <c r="A15236" s="604"/>
    </row>
    <row r="15237" spans="1:1" ht="30">
      <c r="A15237" s="604"/>
    </row>
    <row r="15238" spans="1:1" ht="30">
      <c r="A15238" s="604"/>
    </row>
    <row r="15239" spans="1:1" ht="30">
      <c r="A15239" s="604"/>
    </row>
    <row r="15240" spans="1:1" ht="30">
      <c r="A15240" s="604"/>
    </row>
    <row r="15241" spans="1:1" ht="30">
      <c r="A15241" s="604"/>
    </row>
    <row r="15242" spans="1:1" ht="30">
      <c r="A15242" s="604"/>
    </row>
    <row r="15243" spans="1:1" ht="30">
      <c r="A15243" s="604"/>
    </row>
    <row r="15244" spans="1:1" ht="30">
      <c r="A15244" s="604"/>
    </row>
    <row r="15245" spans="1:1" ht="30">
      <c r="A15245" s="604"/>
    </row>
    <row r="15246" spans="1:1" ht="30">
      <c r="A15246" s="604"/>
    </row>
    <row r="15247" spans="1:1" ht="30">
      <c r="A15247" s="604"/>
    </row>
    <row r="15248" spans="1:1" ht="30">
      <c r="A15248" s="604"/>
    </row>
    <row r="15249" spans="1:1" ht="30">
      <c r="A15249" s="604"/>
    </row>
    <row r="15250" spans="1:1" ht="30">
      <c r="A15250" s="604"/>
    </row>
    <row r="15251" spans="1:1" ht="30">
      <c r="A15251" s="604"/>
    </row>
    <row r="15252" spans="1:1" ht="30">
      <c r="A15252" s="604"/>
    </row>
    <row r="15253" spans="1:1" ht="30">
      <c r="A15253" s="604"/>
    </row>
    <row r="15254" spans="1:1" ht="30">
      <c r="A15254" s="604"/>
    </row>
    <row r="15255" spans="1:1" ht="30">
      <c r="A15255" s="604"/>
    </row>
    <row r="15256" spans="1:1" ht="30">
      <c r="A15256" s="604"/>
    </row>
    <row r="15257" spans="1:1" ht="30">
      <c r="A15257" s="604"/>
    </row>
    <row r="15258" spans="1:1" ht="30">
      <c r="A15258" s="604"/>
    </row>
    <row r="15259" spans="1:1" ht="30">
      <c r="A15259" s="604"/>
    </row>
    <row r="15260" spans="1:1" ht="30">
      <c r="A15260" s="604"/>
    </row>
    <row r="15261" spans="1:1" ht="30">
      <c r="A15261" s="604"/>
    </row>
    <row r="15262" spans="1:1" ht="30">
      <c r="A15262" s="604"/>
    </row>
    <row r="15263" spans="1:1" ht="30">
      <c r="A15263" s="604"/>
    </row>
    <row r="15264" spans="1:1" ht="30">
      <c r="A15264" s="604"/>
    </row>
    <row r="15265" spans="1:1" ht="30">
      <c r="A15265" s="604"/>
    </row>
    <row r="15266" spans="1:1" ht="30">
      <c r="A15266" s="604"/>
    </row>
    <row r="15267" spans="1:1" ht="30">
      <c r="A15267" s="604"/>
    </row>
    <row r="15268" spans="1:1" ht="30">
      <c r="A15268" s="604"/>
    </row>
    <row r="15269" spans="1:1" ht="30">
      <c r="A15269" s="604"/>
    </row>
    <row r="15270" spans="1:1" ht="30">
      <c r="A15270" s="604"/>
    </row>
    <row r="15271" spans="1:1" ht="30">
      <c r="A15271" s="604"/>
    </row>
    <row r="15272" spans="1:1" ht="30">
      <c r="A15272" s="604"/>
    </row>
    <row r="15273" spans="1:1" ht="30">
      <c r="A15273" s="604"/>
    </row>
    <row r="15274" spans="1:1" ht="30">
      <c r="A15274" s="604"/>
    </row>
    <row r="15275" spans="1:1" ht="30">
      <c r="A15275" s="604"/>
    </row>
    <row r="15276" spans="1:1" ht="30">
      <c r="A15276" s="604"/>
    </row>
    <row r="15277" spans="1:1" ht="30">
      <c r="A15277" s="604"/>
    </row>
    <row r="15278" spans="1:1" ht="30">
      <c r="A15278" s="604"/>
    </row>
    <row r="15279" spans="1:1" ht="30">
      <c r="A15279" s="604"/>
    </row>
    <row r="15280" spans="1:1" ht="30">
      <c r="A15280" s="604"/>
    </row>
    <row r="15281" spans="1:1" ht="30">
      <c r="A15281" s="604"/>
    </row>
    <row r="15282" spans="1:1" ht="30">
      <c r="A15282" s="604"/>
    </row>
    <row r="15283" spans="1:1" ht="30">
      <c r="A15283" s="604"/>
    </row>
    <row r="15284" spans="1:1" ht="30">
      <c r="A15284" s="604"/>
    </row>
    <row r="15285" spans="1:1" ht="30">
      <c r="A15285" s="604"/>
    </row>
    <row r="15286" spans="1:1" ht="30">
      <c r="A15286" s="604"/>
    </row>
    <row r="15287" spans="1:1" ht="30">
      <c r="A15287" s="604"/>
    </row>
    <row r="15288" spans="1:1" ht="30">
      <c r="A15288" s="604"/>
    </row>
    <row r="15289" spans="1:1" ht="30">
      <c r="A15289" s="604"/>
    </row>
    <row r="15290" spans="1:1" ht="30">
      <c r="A15290" s="604"/>
    </row>
    <row r="15291" spans="1:1" ht="30">
      <c r="A15291" s="604"/>
    </row>
    <row r="15292" spans="1:1" ht="30">
      <c r="A15292" s="604"/>
    </row>
    <row r="15293" spans="1:1" ht="30">
      <c r="A15293" s="604"/>
    </row>
    <row r="15294" spans="1:1" ht="30">
      <c r="A15294" s="604"/>
    </row>
    <row r="15295" spans="1:1" ht="30">
      <c r="A15295" s="604"/>
    </row>
    <row r="15296" spans="1:1" ht="30">
      <c r="A15296" s="604"/>
    </row>
    <row r="15297" spans="1:1" ht="30">
      <c r="A15297" s="604"/>
    </row>
    <row r="15298" spans="1:1" ht="30">
      <c r="A15298" s="604"/>
    </row>
    <row r="15299" spans="1:1" ht="30">
      <c r="A15299" s="604"/>
    </row>
    <row r="15300" spans="1:1" ht="30">
      <c r="A15300" s="604"/>
    </row>
    <row r="15301" spans="1:1" ht="30">
      <c r="A15301" s="604"/>
    </row>
    <row r="15302" spans="1:1" ht="30">
      <c r="A15302" s="604"/>
    </row>
    <row r="15303" spans="1:1" ht="30">
      <c r="A15303" s="604"/>
    </row>
    <row r="15304" spans="1:1" ht="30">
      <c r="A15304" s="604"/>
    </row>
    <row r="15305" spans="1:1" ht="30">
      <c r="A15305" s="604"/>
    </row>
    <row r="15306" spans="1:1" ht="30">
      <c r="A15306" s="604"/>
    </row>
    <row r="15307" spans="1:1" ht="30">
      <c r="A15307" s="604"/>
    </row>
    <row r="15308" spans="1:1" ht="30">
      <c r="A15308" s="604"/>
    </row>
    <row r="15309" spans="1:1" ht="30">
      <c r="A15309" s="604"/>
    </row>
    <row r="15310" spans="1:1" ht="30">
      <c r="A15310" s="604"/>
    </row>
    <row r="15311" spans="1:1" ht="30">
      <c r="A15311" s="604"/>
    </row>
    <row r="15312" spans="1:1" ht="30">
      <c r="A15312" s="604"/>
    </row>
    <row r="15313" spans="1:1" ht="30">
      <c r="A15313" s="604"/>
    </row>
    <row r="15314" spans="1:1" ht="30">
      <c r="A15314" s="604"/>
    </row>
    <row r="15315" spans="1:1" ht="30">
      <c r="A15315" s="604"/>
    </row>
    <row r="15316" spans="1:1" ht="30">
      <c r="A15316" s="604"/>
    </row>
    <row r="15317" spans="1:1" ht="30">
      <c r="A15317" s="604"/>
    </row>
    <row r="15318" spans="1:1" ht="30">
      <c r="A15318" s="604"/>
    </row>
    <row r="15319" spans="1:1" ht="30">
      <c r="A15319" s="604"/>
    </row>
    <row r="15320" spans="1:1" ht="30">
      <c r="A15320" s="604"/>
    </row>
    <row r="15321" spans="1:1" ht="30">
      <c r="A15321" s="604"/>
    </row>
    <row r="15322" spans="1:1" ht="30">
      <c r="A15322" s="604"/>
    </row>
    <row r="15323" spans="1:1" ht="30">
      <c r="A15323" s="604"/>
    </row>
    <row r="15324" spans="1:1" ht="30">
      <c r="A15324" s="604"/>
    </row>
    <row r="15325" spans="1:1" ht="30">
      <c r="A15325" s="604"/>
    </row>
    <row r="15326" spans="1:1" ht="30">
      <c r="A15326" s="604"/>
    </row>
    <row r="15327" spans="1:1" ht="30">
      <c r="A15327" s="604"/>
    </row>
    <row r="15328" spans="1:1" ht="30">
      <c r="A15328" s="604"/>
    </row>
    <row r="15329" spans="1:1" ht="30">
      <c r="A15329" s="604"/>
    </row>
    <row r="15330" spans="1:1" ht="30">
      <c r="A15330" s="604"/>
    </row>
    <row r="15331" spans="1:1" ht="30">
      <c r="A15331" s="604"/>
    </row>
    <row r="15332" spans="1:1" ht="30">
      <c r="A15332" s="604"/>
    </row>
    <row r="15333" spans="1:1" ht="30">
      <c r="A15333" s="604"/>
    </row>
    <row r="15334" spans="1:1" ht="30">
      <c r="A15334" s="604"/>
    </row>
    <row r="15335" spans="1:1" ht="30">
      <c r="A15335" s="604"/>
    </row>
    <row r="15336" spans="1:1" ht="30">
      <c r="A15336" s="604"/>
    </row>
    <row r="15337" spans="1:1" ht="30">
      <c r="A15337" s="604"/>
    </row>
    <row r="15338" spans="1:1" ht="30">
      <c r="A15338" s="604"/>
    </row>
    <row r="15339" spans="1:1" ht="30">
      <c r="A15339" s="604"/>
    </row>
    <row r="15340" spans="1:1" ht="30">
      <c r="A15340" s="604"/>
    </row>
    <row r="15341" spans="1:1" ht="30">
      <c r="A15341" s="604"/>
    </row>
    <row r="15342" spans="1:1" ht="30">
      <c r="A15342" s="604"/>
    </row>
    <row r="15343" spans="1:1" ht="30">
      <c r="A15343" s="604"/>
    </row>
    <row r="15344" spans="1:1" ht="30">
      <c r="A15344" s="604"/>
    </row>
    <row r="15345" spans="1:1" ht="30">
      <c r="A15345" s="604"/>
    </row>
    <row r="15346" spans="1:1" ht="30">
      <c r="A15346" s="604"/>
    </row>
    <row r="15347" spans="1:1" ht="30">
      <c r="A15347" s="604"/>
    </row>
    <row r="15348" spans="1:1" ht="30">
      <c r="A15348" s="604"/>
    </row>
    <row r="15349" spans="1:1" ht="30">
      <c r="A15349" s="604"/>
    </row>
    <row r="15350" spans="1:1" ht="30">
      <c r="A15350" s="604"/>
    </row>
    <row r="15351" spans="1:1" ht="30">
      <c r="A15351" s="604"/>
    </row>
    <row r="15352" spans="1:1" ht="30">
      <c r="A15352" s="604"/>
    </row>
    <row r="15353" spans="1:1" ht="30">
      <c r="A15353" s="604"/>
    </row>
    <row r="15354" spans="1:1" ht="30">
      <c r="A15354" s="604"/>
    </row>
    <row r="15355" spans="1:1" ht="30">
      <c r="A15355" s="604"/>
    </row>
    <row r="15356" spans="1:1" ht="30">
      <c r="A15356" s="604"/>
    </row>
    <row r="15357" spans="1:1" ht="30">
      <c r="A15357" s="604"/>
    </row>
    <row r="15358" spans="1:1" ht="30">
      <c r="A15358" s="604"/>
    </row>
    <row r="15359" spans="1:1" ht="30">
      <c r="A15359" s="604"/>
    </row>
    <row r="15360" spans="1:1" ht="30">
      <c r="A15360" s="604"/>
    </row>
    <row r="15361" spans="1:1" ht="30">
      <c r="A15361" s="604"/>
    </row>
    <row r="15362" spans="1:1" ht="30">
      <c r="A15362" s="604"/>
    </row>
    <row r="15363" spans="1:1" ht="30">
      <c r="A15363" s="604"/>
    </row>
    <row r="15364" spans="1:1" ht="30">
      <c r="A15364" s="604"/>
    </row>
    <row r="15365" spans="1:1" ht="30">
      <c r="A15365" s="604"/>
    </row>
    <row r="15366" spans="1:1" ht="30">
      <c r="A15366" s="604"/>
    </row>
    <row r="15367" spans="1:1" ht="30">
      <c r="A15367" s="604"/>
    </row>
    <row r="15368" spans="1:1" ht="30">
      <c r="A15368" s="604"/>
    </row>
    <row r="15369" spans="1:1" ht="30">
      <c r="A15369" s="604"/>
    </row>
    <row r="15370" spans="1:1" ht="30">
      <c r="A15370" s="604"/>
    </row>
    <row r="15371" spans="1:1" ht="30">
      <c r="A15371" s="604"/>
    </row>
    <row r="15372" spans="1:1" ht="30">
      <c r="A15372" s="604"/>
    </row>
    <row r="15373" spans="1:1" ht="30">
      <c r="A15373" s="604"/>
    </row>
    <row r="15374" spans="1:1" ht="30">
      <c r="A15374" s="604"/>
    </row>
    <row r="15375" spans="1:1" ht="30">
      <c r="A15375" s="604"/>
    </row>
    <row r="15376" spans="1:1" ht="30">
      <c r="A15376" s="604"/>
    </row>
    <row r="15377" spans="1:1" ht="30">
      <c r="A15377" s="604"/>
    </row>
    <row r="15378" spans="1:1" ht="30">
      <c r="A15378" s="604"/>
    </row>
    <row r="15379" spans="1:1" ht="30">
      <c r="A15379" s="604"/>
    </row>
    <row r="15380" spans="1:1" ht="30">
      <c r="A15380" s="604"/>
    </row>
    <row r="15381" spans="1:1" ht="30">
      <c r="A15381" s="604"/>
    </row>
    <row r="15382" spans="1:1" ht="30">
      <c r="A15382" s="604"/>
    </row>
    <row r="15383" spans="1:1" ht="30">
      <c r="A15383" s="604"/>
    </row>
    <row r="15384" spans="1:1" ht="30">
      <c r="A15384" s="604"/>
    </row>
    <row r="15385" spans="1:1" ht="30">
      <c r="A15385" s="604"/>
    </row>
    <row r="15386" spans="1:1" ht="30">
      <c r="A15386" s="604"/>
    </row>
    <row r="15387" spans="1:1" ht="30">
      <c r="A15387" s="604"/>
    </row>
    <row r="15388" spans="1:1" ht="30">
      <c r="A15388" s="604"/>
    </row>
    <row r="15389" spans="1:1" ht="30">
      <c r="A15389" s="604"/>
    </row>
    <row r="15390" spans="1:1" ht="30">
      <c r="A15390" s="604"/>
    </row>
    <row r="15391" spans="1:1" ht="30">
      <c r="A15391" s="604"/>
    </row>
    <row r="15392" spans="1:1" ht="30">
      <c r="A15392" s="604"/>
    </row>
    <row r="15393" spans="1:1" ht="30">
      <c r="A15393" s="604"/>
    </row>
    <row r="15394" spans="1:1" ht="30">
      <c r="A15394" s="604"/>
    </row>
    <row r="15395" spans="1:1" ht="30">
      <c r="A15395" s="604"/>
    </row>
    <row r="15396" spans="1:1" ht="30">
      <c r="A15396" s="604"/>
    </row>
    <row r="15397" spans="1:1" ht="30">
      <c r="A15397" s="604"/>
    </row>
    <row r="15398" spans="1:1" ht="30">
      <c r="A15398" s="604"/>
    </row>
    <row r="15399" spans="1:1" ht="30">
      <c r="A15399" s="604"/>
    </row>
    <row r="15400" spans="1:1" ht="30">
      <c r="A15400" s="604"/>
    </row>
    <row r="15401" spans="1:1" ht="30">
      <c r="A15401" s="604"/>
    </row>
    <row r="15402" spans="1:1" ht="30">
      <c r="A15402" s="604"/>
    </row>
    <row r="15403" spans="1:1" ht="30">
      <c r="A15403" s="604"/>
    </row>
    <row r="15404" spans="1:1" ht="30">
      <c r="A15404" s="604"/>
    </row>
    <row r="15405" spans="1:1" ht="30">
      <c r="A15405" s="604"/>
    </row>
    <row r="15406" spans="1:1" ht="30">
      <c r="A15406" s="604"/>
    </row>
    <row r="15407" spans="1:1" ht="30">
      <c r="A15407" s="604"/>
    </row>
    <row r="15408" spans="1:1" ht="30">
      <c r="A15408" s="604"/>
    </row>
    <row r="15409" spans="1:1" ht="30">
      <c r="A15409" s="604"/>
    </row>
    <row r="15410" spans="1:1" ht="30">
      <c r="A15410" s="604"/>
    </row>
    <row r="15411" spans="1:1" ht="30">
      <c r="A15411" s="604"/>
    </row>
    <row r="15412" spans="1:1" ht="30">
      <c r="A15412" s="604"/>
    </row>
    <row r="15413" spans="1:1" ht="30">
      <c r="A15413" s="604"/>
    </row>
    <row r="15414" spans="1:1" ht="30">
      <c r="A15414" s="604"/>
    </row>
    <row r="15415" spans="1:1" ht="30">
      <c r="A15415" s="604"/>
    </row>
    <row r="15416" spans="1:1" ht="30">
      <c r="A15416" s="604"/>
    </row>
    <row r="15417" spans="1:1" ht="30">
      <c r="A15417" s="604"/>
    </row>
    <row r="15418" spans="1:1" ht="30">
      <c r="A15418" s="604"/>
    </row>
    <row r="15419" spans="1:1" ht="30">
      <c r="A15419" s="604"/>
    </row>
    <row r="15420" spans="1:1" ht="30">
      <c r="A15420" s="604"/>
    </row>
    <row r="15421" spans="1:1" ht="30">
      <c r="A15421" s="604"/>
    </row>
    <row r="15422" spans="1:1" ht="30">
      <c r="A15422" s="604"/>
    </row>
    <row r="15423" spans="1:1" ht="30">
      <c r="A15423" s="604"/>
    </row>
    <row r="15424" spans="1:1" ht="30">
      <c r="A15424" s="604"/>
    </row>
    <row r="15425" spans="1:1" ht="30">
      <c r="A15425" s="604"/>
    </row>
    <row r="15426" spans="1:1" ht="30">
      <c r="A15426" s="604"/>
    </row>
    <row r="15427" spans="1:1" ht="30">
      <c r="A15427" s="604"/>
    </row>
    <row r="15428" spans="1:1" ht="30">
      <c r="A15428" s="604"/>
    </row>
    <row r="15429" spans="1:1" ht="30">
      <c r="A15429" s="604"/>
    </row>
    <row r="15430" spans="1:1" ht="30">
      <c r="A15430" s="604"/>
    </row>
    <row r="15431" spans="1:1" ht="30">
      <c r="A15431" s="604"/>
    </row>
    <row r="15432" spans="1:1" ht="30">
      <c r="A15432" s="604"/>
    </row>
    <row r="15433" spans="1:1" ht="30">
      <c r="A15433" s="604"/>
    </row>
    <row r="15434" spans="1:1" ht="30">
      <c r="A15434" s="604"/>
    </row>
    <row r="15435" spans="1:1" ht="30">
      <c r="A15435" s="604"/>
    </row>
    <row r="15436" spans="1:1" ht="30">
      <c r="A15436" s="604"/>
    </row>
    <row r="15437" spans="1:1" ht="30">
      <c r="A15437" s="604"/>
    </row>
    <row r="15438" spans="1:1" ht="30">
      <c r="A15438" s="604"/>
    </row>
    <row r="15439" spans="1:1" ht="30">
      <c r="A15439" s="604"/>
    </row>
    <row r="15440" spans="1:1" ht="30">
      <c r="A15440" s="604"/>
    </row>
    <row r="15441" spans="1:1" ht="30">
      <c r="A15441" s="604"/>
    </row>
    <row r="15442" spans="1:1" ht="30">
      <c r="A15442" s="604"/>
    </row>
    <row r="15443" spans="1:1" ht="30">
      <c r="A15443" s="604"/>
    </row>
    <row r="15444" spans="1:1" ht="30">
      <c r="A15444" s="604"/>
    </row>
    <row r="15445" spans="1:1" ht="30">
      <c r="A15445" s="604"/>
    </row>
    <row r="15446" spans="1:1" ht="30">
      <c r="A15446" s="604"/>
    </row>
    <row r="15447" spans="1:1" ht="30">
      <c r="A15447" s="604"/>
    </row>
    <row r="15448" spans="1:1" ht="30">
      <c r="A15448" s="604"/>
    </row>
    <row r="15449" spans="1:1" ht="30">
      <c r="A15449" s="604"/>
    </row>
    <row r="15450" spans="1:1" ht="30">
      <c r="A15450" s="604"/>
    </row>
    <row r="15451" spans="1:1" ht="30">
      <c r="A15451" s="604"/>
    </row>
    <row r="15452" spans="1:1" ht="30">
      <c r="A15452" s="604"/>
    </row>
    <row r="15453" spans="1:1" ht="30">
      <c r="A15453" s="604"/>
    </row>
    <row r="15454" spans="1:1" ht="30">
      <c r="A15454" s="604"/>
    </row>
    <row r="15455" spans="1:1" ht="30">
      <c r="A15455" s="604"/>
    </row>
    <row r="15456" spans="1:1" ht="30">
      <c r="A15456" s="604"/>
    </row>
    <row r="15457" spans="1:1" ht="30">
      <c r="A15457" s="604"/>
    </row>
    <row r="15458" spans="1:1" ht="30">
      <c r="A15458" s="604"/>
    </row>
    <row r="15459" spans="1:1" ht="30">
      <c r="A15459" s="604"/>
    </row>
    <row r="15460" spans="1:1" ht="30">
      <c r="A15460" s="604"/>
    </row>
    <row r="15461" spans="1:1" ht="30">
      <c r="A15461" s="604"/>
    </row>
    <row r="15462" spans="1:1" ht="30">
      <c r="A15462" s="604"/>
    </row>
    <row r="15463" spans="1:1" ht="30">
      <c r="A15463" s="604"/>
    </row>
    <row r="15464" spans="1:1" ht="30">
      <c r="A15464" s="604"/>
    </row>
    <row r="15465" spans="1:1" ht="30">
      <c r="A15465" s="604"/>
    </row>
    <row r="15466" spans="1:1" ht="30">
      <c r="A15466" s="604"/>
    </row>
    <row r="15467" spans="1:1" ht="30">
      <c r="A15467" s="604"/>
    </row>
    <row r="15468" spans="1:1" ht="30">
      <c r="A15468" s="604"/>
    </row>
    <row r="15469" spans="1:1" ht="30">
      <c r="A15469" s="604"/>
    </row>
    <row r="15470" spans="1:1" ht="30">
      <c r="A15470" s="604"/>
    </row>
    <row r="15471" spans="1:1" ht="30">
      <c r="A15471" s="604"/>
    </row>
    <row r="15472" spans="1:1" ht="30">
      <c r="A15472" s="604"/>
    </row>
    <row r="15473" spans="1:1" ht="30">
      <c r="A15473" s="604"/>
    </row>
    <row r="15474" spans="1:1" ht="30">
      <c r="A15474" s="604"/>
    </row>
    <row r="15475" spans="1:1" ht="30">
      <c r="A15475" s="604"/>
    </row>
    <row r="15476" spans="1:1" ht="30">
      <c r="A15476" s="604"/>
    </row>
    <row r="15477" spans="1:1" ht="30">
      <c r="A15477" s="604"/>
    </row>
    <row r="15478" spans="1:1" ht="30">
      <c r="A15478" s="604"/>
    </row>
    <row r="15479" spans="1:1" ht="30">
      <c r="A15479" s="604"/>
    </row>
    <row r="15480" spans="1:1" ht="30">
      <c r="A15480" s="604"/>
    </row>
    <row r="15481" spans="1:1" ht="30">
      <c r="A15481" s="604"/>
    </row>
    <row r="15482" spans="1:1" ht="30">
      <c r="A15482" s="604"/>
    </row>
    <row r="15483" spans="1:1" ht="30">
      <c r="A15483" s="604"/>
    </row>
    <row r="15484" spans="1:1" ht="30">
      <c r="A15484" s="604"/>
    </row>
    <row r="15485" spans="1:1" ht="30">
      <c r="A15485" s="604"/>
    </row>
    <row r="15486" spans="1:1" ht="30">
      <c r="A15486" s="604"/>
    </row>
    <row r="15487" spans="1:1" ht="30">
      <c r="A15487" s="604"/>
    </row>
    <row r="15488" spans="1:1" ht="30">
      <c r="A15488" s="604"/>
    </row>
    <row r="15489" spans="1:1" ht="30">
      <c r="A15489" s="604"/>
    </row>
    <row r="15490" spans="1:1" ht="30">
      <c r="A15490" s="604"/>
    </row>
    <row r="15491" spans="1:1" ht="30">
      <c r="A15491" s="604"/>
    </row>
    <row r="15492" spans="1:1" ht="30">
      <c r="A15492" s="604"/>
    </row>
    <row r="15493" spans="1:1" ht="30">
      <c r="A15493" s="604"/>
    </row>
    <row r="15494" spans="1:1" ht="30">
      <c r="A15494" s="604"/>
    </row>
    <row r="15495" spans="1:1" ht="30">
      <c r="A15495" s="604"/>
    </row>
    <row r="15496" spans="1:1" ht="30">
      <c r="A15496" s="604"/>
    </row>
    <row r="15497" spans="1:1" ht="30">
      <c r="A15497" s="604"/>
    </row>
    <row r="15498" spans="1:1" ht="30">
      <c r="A15498" s="604"/>
    </row>
    <row r="15499" spans="1:1" ht="30">
      <c r="A15499" s="604"/>
    </row>
    <row r="15500" spans="1:1" ht="30">
      <c r="A15500" s="604"/>
    </row>
    <row r="15501" spans="1:1" ht="30">
      <c r="A15501" s="604"/>
    </row>
    <row r="15502" spans="1:1" ht="30">
      <c r="A15502" s="604"/>
    </row>
    <row r="15503" spans="1:1" ht="30">
      <c r="A15503" s="604"/>
    </row>
    <row r="15504" spans="1:1" ht="30">
      <c r="A15504" s="604"/>
    </row>
    <row r="15505" spans="1:1" ht="30">
      <c r="A15505" s="604"/>
    </row>
    <row r="15506" spans="1:1" ht="30">
      <c r="A15506" s="604"/>
    </row>
    <row r="15507" spans="1:1" ht="30">
      <c r="A15507" s="604"/>
    </row>
    <row r="15508" spans="1:1" ht="30">
      <c r="A15508" s="604"/>
    </row>
    <row r="15509" spans="1:1" ht="30">
      <c r="A15509" s="604"/>
    </row>
    <row r="15510" spans="1:1" ht="30">
      <c r="A15510" s="604"/>
    </row>
    <row r="15511" spans="1:1" ht="30">
      <c r="A15511" s="604"/>
    </row>
    <row r="15512" spans="1:1" ht="30">
      <c r="A15512" s="604"/>
    </row>
    <row r="15513" spans="1:1" ht="30">
      <c r="A15513" s="604"/>
    </row>
    <row r="15514" spans="1:1" ht="30">
      <c r="A15514" s="604"/>
    </row>
    <row r="15515" spans="1:1" ht="30">
      <c r="A15515" s="604"/>
    </row>
    <row r="15516" spans="1:1" ht="30">
      <c r="A15516" s="604"/>
    </row>
    <row r="15517" spans="1:1" ht="30">
      <c r="A15517" s="604"/>
    </row>
    <row r="15518" spans="1:1" ht="30">
      <c r="A15518" s="604"/>
    </row>
    <row r="15519" spans="1:1" ht="30">
      <c r="A15519" s="604"/>
    </row>
    <row r="15520" spans="1:1" ht="30">
      <c r="A15520" s="604"/>
    </row>
    <row r="15521" spans="1:1" ht="30">
      <c r="A15521" s="604"/>
    </row>
    <row r="15522" spans="1:1" ht="30">
      <c r="A15522" s="604"/>
    </row>
    <row r="15523" spans="1:1" ht="30">
      <c r="A15523" s="604"/>
    </row>
    <row r="15524" spans="1:1" ht="30">
      <c r="A15524" s="604"/>
    </row>
    <row r="15525" spans="1:1" ht="30">
      <c r="A15525" s="604"/>
    </row>
    <row r="15526" spans="1:1" ht="30">
      <c r="A15526" s="604"/>
    </row>
    <row r="15527" spans="1:1" ht="30">
      <c r="A15527" s="604"/>
    </row>
    <row r="15528" spans="1:1" ht="30">
      <c r="A15528" s="604"/>
    </row>
    <row r="15529" spans="1:1" ht="30">
      <c r="A15529" s="604"/>
    </row>
    <row r="15530" spans="1:1" ht="30">
      <c r="A15530" s="604"/>
    </row>
    <row r="15531" spans="1:1" ht="30">
      <c r="A15531" s="604"/>
    </row>
    <row r="15532" spans="1:1" ht="30">
      <c r="A15532" s="604"/>
    </row>
    <row r="15533" spans="1:1" ht="30">
      <c r="A15533" s="604"/>
    </row>
    <row r="15534" spans="1:1" ht="30">
      <c r="A15534" s="604"/>
    </row>
    <row r="15535" spans="1:1" ht="30">
      <c r="A15535" s="604"/>
    </row>
    <row r="15536" spans="1:1" ht="30">
      <c r="A15536" s="604"/>
    </row>
    <row r="15537" spans="1:1" ht="30">
      <c r="A15537" s="604"/>
    </row>
    <row r="15538" spans="1:1" ht="30">
      <c r="A15538" s="604"/>
    </row>
    <row r="15539" spans="1:1" ht="30">
      <c r="A15539" s="604"/>
    </row>
    <row r="15540" spans="1:1" ht="30">
      <c r="A15540" s="604"/>
    </row>
    <row r="15541" spans="1:1" ht="30">
      <c r="A15541" s="604"/>
    </row>
    <row r="15542" spans="1:1" ht="30">
      <c r="A15542" s="604"/>
    </row>
    <row r="15543" spans="1:1" ht="30">
      <c r="A15543" s="604"/>
    </row>
    <row r="15544" spans="1:1" ht="30">
      <c r="A15544" s="604"/>
    </row>
    <row r="15545" spans="1:1" ht="30">
      <c r="A15545" s="604"/>
    </row>
    <row r="15546" spans="1:1" ht="30">
      <c r="A15546" s="604"/>
    </row>
    <row r="15547" spans="1:1" ht="30">
      <c r="A15547" s="604"/>
    </row>
    <row r="15548" spans="1:1" ht="30">
      <c r="A15548" s="604"/>
    </row>
    <row r="15549" spans="1:1" ht="30">
      <c r="A15549" s="604"/>
    </row>
    <row r="15550" spans="1:1" ht="30">
      <c r="A15550" s="604"/>
    </row>
    <row r="15551" spans="1:1" ht="30">
      <c r="A15551" s="604"/>
    </row>
    <row r="15552" spans="1:1" ht="30">
      <c r="A15552" s="604"/>
    </row>
    <row r="15553" spans="1:1" ht="30">
      <c r="A15553" s="604"/>
    </row>
    <row r="15554" spans="1:1" ht="30">
      <c r="A15554" s="604"/>
    </row>
    <row r="15555" spans="1:1" ht="30">
      <c r="A15555" s="604"/>
    </row>
    <row r="15556" spans="1:1" ht="30">
      <c r="A15556" s="604"/>
    </row>
    <row r="15557" spans="1:1" ht="30">
      <c r="A15557" s="604"/>
    </row>
    <row r="15558" spans="1:1" ht="30">
      <c r="A15558" s="604"/>
    </row>
    <row r="15559" spans="1:1" ht="30">
      <c r="A15559" s="604"/>
    </row>
    <row r="15560" spans="1:1" ht="30">
      <c r="A15560" s="604"/>
    </row>
    <row r="15561" spans="1:1" ht="30">
      <c r="A15561" s="604"/>
    </row>
    <row r="15562" spans="1:1" ht="30">
      <c r="A15562" s="604"/>
    </row>
    <row r="15563" spans="1:1" ht="30">
      <c r="A15563" s="604"/>
    </row>
    <row r="15564" spans="1:1" ht="30">
      <c r="A15564" s="604"/>
    </row>
    <row r="15565" spans="1:1" ht="30">
      <c r="A15565" s="604"/>
    </row>
    <row r="15566" spans="1:1" ht="30">
      <c r="A15566" s="604"/>
    </row>
    <row r="15567" spans="1:1" ht="30">
      <c r="A15567" s="604"/>
    </row>
    <row r="15568" spans="1:1" ht="30">
      <c r="A15568" s="604"/>
    </row>
    <row r="15569" spans="1:1" ht="30">
      <c r="A15569" s="604"/>
    </row>
    <row r="15570" spans="1:1" ht="30">
      <c r="A15570" s="604"/>
    </row>
    <row r="15571" spans="1:1" ht="30">
      <c r="A15571" s="604"/>
    </row>
    <row r="15572" spans="1:1" ht="30">
      <c r="A15572" s="604"/>
    </row>
    <row r="15573" spans="1:1" ht="30">
      <c r="A15573" s="604"/>
    </row>
    <row r="15574" spans="1:1" ht="30">
      <c r="A15574" s="604"/>
    </row>
    <row r="15575" spans="1:1" ht="30">
      <c r="A15575" s="604"/>
    </row>
    <row r="15576" spans="1:1" ht="30">
      <c r="A15576" s="604"/>
    </row>
    <row r="15577" spans="1:1" ht="30">
      <c r="A15577" s="604"/>
    </row>
    <row r="15578" spans="1:1" ht="30">
      <c r="A15578" s="604"/>
    </row>
    <row r="15579" spans="1:1" ht="30">
      <c r="A15579" s="604"/>
    </row>
    <row r="15580" spans="1:1" ht="30">
      <c r="A15580" s="604"/>
    </row>
    <row r="15581" spans="1:1" ht="30">
      <c r="A15581" s="604"/>
    </row>
    <row r="15582" spans="1:1" ht="30">
      <c r="A15582" s="604"/>
    </row>
    <row r="15583" spans="1:1" ht="30">
      <c r="A15583" s="604"/>
    </row>
    <row r="15584" spans="1:1" ht="30">
      <c r="A15584" s="604"/>
    </row>
    <row r="15585" spans="1:1" ht="30">
      <c r="A15585" s="604"/>
    </row>
    <row r="15586" spans="1:1" ht="30">
      <c r="A15586" s="604"/>
    </row>
    <row r="15587" spans="1:1" ht="30">
      <c r="A15587" s="604"/>
    </row>
    <row r="15588" spans="1:1" ht="30">
      <c r="A15588" s="604"/>
    </row>
    <row r="15589" spans="1:1" ht="30">
      <c r="A15589" s="604"/>
    </row>
    <row r="15590" spans="1:1" ht="30">
      <c r="A15590" s="604"/>
    </row>
    <row r="15591" spans="1:1" ht="30">
      <c r="A15591" s="604"/>
    </row>
    <row r="15592" spans="1:1" ht="30">
      <c r="A15592" s="604"/>
    </row>
    <row r="15593" spans="1:1" ht="30">
      <c r="A15593" s="604"/>
    </row>
    <row r="15594" spans="1:1" ht="30">
      <c r="A15594" s="604"/>
    </row>
    <row r="15595" spans="1:1" ht="30">
      <c r="A15595" s="604"/>
    </row>
    <row r="15596" spans="1:1" ht="30">
      <c r="A15596" s="604"/>
    </row>
    <row r="15597" spans="1:1" ht="30">
      <c r="A15597" s="604"/>
    </row>
    <row r="15598" spans="1:1" ht="30">
      <c r="A15598" s="604"/>
    </row>
    <row r="15599" spans="1:1" ht="30">
      <c r="A15599" s="604"/>
    </row>
    <row r="15600" spans="1:1" ht="30">
      <c r="A15600" s="604"/>
    </row>
    <row r="15601" spans="1:1" ht="30">
      <c r="A15601" s="604"/>
    </row>
    <row r="15602" spans="1:1" ht="30">
      <c r="A15602" s="604"/>
    </row>
    <row r="15603" spans="1:1" ht="30">
      <c r="A15603" s="604"/>
    </row>
    <row r="15604" spans="1:1" ht="30">
      <c r="A15604" s="604"/>
    </row>
    <row r="15605" spans="1:1" ht="30">
      <c r="A15605" s="604"/>
    </row>
    <row r="15606" spans="1:1" ht="30">
      <c r="A15606" s="604"/>
    </row>
    <row r="15607" spans="1:1" ht="30">
      <c r="A15607" s="604"/>
    </row>
    <row r="15608" spans="1:1" ht="30">
      <c r="A15608" s="604"/>
    </row>
    <row r="15609" spans="1:1" ht="30">
      <c r="A15609" s="604"/>
    </row>
    <row r="15610" spans="1:1" ht="30">
      <c r="A15610" s="604"/>
    </row>
    <row r="15611" spans="1:1" ht="30">
      <c r="A15611" s="604"/>
    </row>
    <row r="15612" spans="1:1" ht="30">
      <c r="A15612" s="604"/>
    </row>
    <row r="15613" spans="1:1" ht="30">
      <c r="A15613" s="604"/>
    </row>
    <row r="15614" spans="1:1" ht="30">
      <c r="A15614" s="604"/>
    </row>
    <row r="15615" spans="1:1" ht="30">
      <c r="A15615" s="604"/>
    </row>
    <row r="15616" spans="1:1" ht="30">
      <c r="A15616" s="604"/>
    </row>
    <row r="15617" spans="1:1" ht="30">
      <c r="A15617" s="604"/>
    </row>
    <row r="15618" spans="1:1" ht="30">
      <c r="A15618" s="604"/>
    </row>
    <row r="15619" spans="1:1" ht="30">
      <c r="A15619" s="604"/>
    </row>
    <row r="15620" spans="1:1" ht="30">
      <c r="A15620" s="604"/>
    </row>
    <row r="15621" spans="1:1" ht="30">
      <c r="A15621" s="604"/>
    </row>
    <row r="15622" spans="1:1" ht="30">
      <c r="A15622" s="604"/>
    </row>
    <row r="15623" spans="1:1" ht="30">
      <c r="A15623" s="604"/>
    </row>
    <row r="15624" spans="1:1" ht="30">
      <c r="A15624" s="604"/>
    </row>
    <row r="15625" spans="1:1" ht="30">
      <c r="A15625" s="604"/>
    </row>
    <row r="15626" spans="1:1" ht="30">
      <c r="A15626" s="604"/>
    </row>
    <row r="15627" spans="1:1" ht="30">
      <c r="A15627" s="604"/>
    </row>
    <row r="15628" spans="1:1" ht="30">
      <c r="A15628" s="604"/>
    </row>
    <row r="15629" spans="1:1" ht="30">
      <c r="A15629" s="604"/>
    </row>
    <row r="15630" spans="1:1" ht="30">
      <c r="A15630" s="604"/>
    </row>
    <row r="15631" spans="1:1" ht="30">
      <c r="A15631" s="604"/>
    </row>
    <row r="15632" spans="1:1" ht="30">
      <c r="A15632" s="604"/>
    </row>
    <row r="15633" spans="1:1" ht="30">
      <c r="A15633" s="604"/>
    </row>
    <row r="15634" spans="1:1" ht="30">
      <c r="A15634" s="604"/>
    </row>
    <row r="15635" spans="1:1" ht="30">
      <c r="A15635" s="604"/>
    </row>
    <row r="15636" spans="1:1" ht="30">
      <c r="A15636" s="604"/>
    </row>
    <row r="15637" spans="1:1" ht="30">
      <c r="A15637" s="604"/>
    </row>
    <row r="15638" spans="1:1" ht="30">
      <c r="A15638" s="604"/>
    </row>
    <row r="15639" spans="1:1" ht="30">
      <c r="A15639" s="604"/>
    </row>
    <row r="15640" spans="1:1" ht="30">
      <c r="A15640" s="604"/>
    </row>
    <row r="15641" spans="1:1" ht="30">
      <c r="A15641" s="604"/>
    </row>
    <row r="15642" spans="1:1" ht="30">
      <c r="A15642" s="604"/>
    </row>
    <row r="15643" spans="1:1" ht="30">
      <c r="A15643" s="604"/>
    </row>
    <row r="15644" spans="1:1" ht="30">
      <c r="A15644" s="604"/>
    </row>
    <row r="15645" spans="1:1" ht="30">
      <c r="A15645" s="604"/>
    </row>
    <row r="15646" spans="1:1" ht="30">
      <c r="A15646" s="604"/>
    </row>
    <row r="15647" spans="1:1" ht="30">
      <c r="A15647" s="604"/>
    </row>
    <row r="15648" spans="1:1" ht="30">
      <c r="A15648" s="604"/>
    </row>
    <row r="15649" spans="1:1" ht="30">
      <c r="A15649" s="604"/>
    </row>
    <row r="15650" spans="1:1" ht="30">
      <c r="A15650" s="604"/>
    </row>
    <row r="15651" spans="1:1" ht="30">
      <c r="A15651" s="604"/>
    </row>
    <row r="15652" spans="1:1" ht="30">
      <c r="A15652" s="604"/>
    </row>
    <row r="15653" spans="1:1" ht="30">
      <c r="A15653" s="604"/>
    </row>
    <row r="15654" spans="1:1" ht="30">
      <c r="A15654" s="604"/>
    </row>
    <row r="15655" spans="1:1" ht="30">
      <c r="A15655" s="604"/>
    </row>
    <row r="15656" spans="1:1" ht="30">
      <c r="A15656" s="604"/>
    </row>
    <row r="15657" spans="1:1" ht="30">
      <c r="A15657" s="604"/>
    </row>
    <row r="15658" spans="1:1" ht="30">
      <c r="A15658" s="604"/>
    </row>
    <row r="15659" spans="1:1" ht="30">
      <c r="A15659" s="604"/>
    </row>
    <row r="15660" spans="1:1" ht="30">
      <c r="A15660" s="604"/>
    </row>
    <row r="15661" spans="1:1" ht="30">
      <c r="A15661" s="604"/>
    </row>
    <row r="15662" spans="1:1" ht="30">
      <c r="A15662" s="604"/>
    </row>
    <row r="15663" spans="1:1" ht="30">
      <c r="A15663" s="604"/>
    </row>
    <row r="15664" spans="1:1" ht="30">
      <c r="A15664" s="604"/>
    </row>
    <row r="15665" spans="1:1" ht="30">
      <c r="A15665" s="604"/>
    </row>
    <row r="15666" spans="1:1" ht="30">
      <c r="A15666" s="604"/>
    </row>
    <row r="15667" spans="1:1" ht="30">
      <c r="A15667" s="604"/>
    </row>
    <row r="15668" spans="1:1" ht="30">
      <c r="A15668" s="604"/>
    </row>
    <row r="15669" spans="1:1" ht="30">
      <c r="A15669" s="604"/>
    </row>
    <row r="15670" spans="1:1" ht="30">
      <c r="A15670" s="604"/>
    </row>
    <row r="15671" spans="1:1" ht="30">
      <c r="A15671" s="604"/>
    </row>
    <row r="15672" spans="1:1" ht="30">
      <c r="A15672" s="604"/>
    </row>
    <row r="15673" spans="1:1" ht="30">
      <c r="A15673" s="604"/>
    </row>
    <row r="15674" spans="1:1" ht="30">
      <c r="A15674" s="604"/>
    </row>
    <row r="15675" spans="1:1" ht="30">
      <c r="A15675" s="604"/>
    </row>
    <row r="15676" spans="1:1" ht="30">
      <c r="A15676" s="604"/>
    </row>
    <row r="15677" spans="1:1" ht="30">
      <c r="A15677" s="604"/>
    </row>
    <row r="15678" spans="1:1" ht="30">
      <c r="A15678" s="604"/>
    </row>
    <row r="15679" spans="1:1" ht="30">
      <c r="A15679" s="604"/>
    </row>
    <row r="15680" spans="1:1" ht="30">
      <c r="A15680" s="604"/>
    </row>
    <row r="15681" spans="1:1" ht="30">
      <c r="A15681" s="604"/>
    </row>
    <row r="15682" spans="1:1" ht="30">
      <c r="A15682" s="604"/>
    </row>
    <row r="15683" spans="1:1" ht="30">
      <c r="A15683" s="604"/>
    </row>
    <row r="15684" spans="1:1" ht="30">
      <c r="A15684" s="604"/>
    </row>
    <row r="15685" spans="1:1" ht="30">
      <c r="A15685" s="604"/>
    </row>
    <row r="15686" spans="1:1" ht="30">
      <c r="A15686" s="604"/>
    </row>
    <row r="15687" spans="1:1" ht="30">
      <c r="A15687" s="604"/>
    </row>
    <row r="15688" spans="1:1" ht="30">
      <c r="A15688" s="604"/>
    </row>
    <row r="15689" spans="1:1" ht="30">
      <c r="A15689" s="604"/>
    </row>
    <row r="15690" spans="1:1" ht="30">
      <c r="A15690" s="604"/>
    </row>
    <row r="15691" spans="1:1" ht="30">
      <c r="A15691" s="604"/>
    </row>
    <row r="15692" spans="1:1" ht="30">
      <c r="A15692" s="604"/>
    </row>
    <row r="15693" spans="1:1" ht="30">
      <c r="A15693" s="604"/>
    </row>
    <row r="15694" spans="1:1" ht="30">
      <c r="A15694" s="604"/>
    </row>
    <row r="15695" spans="1:1" ht="30">
      <c r="A15695" s="604"/>
    </row>
    <row r="15696" spans="1:1" ht="30">
      <c r="A15696" s="604"/>
    </row>
    <row r="15697" spans="1:1" ht="30">
      <c r="A15697" s="604"/>
    </row>
    <row r="15698" spans="1:1" ht="30">
      <c r="A15698" s="604"/>
    </row>
    <row r="15699" spans="1:1" ht="30">
      <c r="A15699" s="604"/>
    </row>
    <row r="15700" spans="1:1" ht="30">
      <c r="A15700" s="604"/>
    </row>
    <row r="15701" spans="1:1" ht="30">
      <c r="A15701" s="604"/>
    </row>
    <row r="15702" spans="1:1" ht="30">
      <c r="A15702" s="604"/>
    </row>
    <row r="15703" spans="1:1" ht="30">
      <c r="A15703" s="604"/>
    </row>
    <row r="15704" spans="1:1" ht="30">
      <c r="A15704" s="604"/>
    </row>
    <row r="15705" spans="1:1" ht="30">
      <c r="A15705" s="604"/>
    </row>
    <row r="15706" spans="1:1" ht="30">
      <c r="A15706" s="604"/>
    </row>
    <row r="15707" spans="1:1" ht="30">
      <c r="A15707" s="604"/>
    </row>
    <row r="15708" spans="1:1" ht="30">
      <c r="A15708" s="604"/>
    </row>
    <row r="15709" spans="1:1" ht="30">
      <c r="A15709" s="604"/>
    </row>
    <row r="15710" spans="1:1" ht="30">
      <c r="A15710" s="604"/>
    </row>
    <row r="15711" spans="1:1" ht="30">
      <c r="A15711" s="604"/>
    </row>
    <row r="15712" spans="1:1" ht="30">
      <c r="A15712" s="604"/>
    </row>
    <row r="15713" spans="1:1" ht="30">
      <c r="A15713" s="604"/>
    </row>
    <row r="15714" spans="1:1" ht="30">
      <c r="A15714" s="604"/>
    </row>
    <row r="15715" spans="1:1" ht="30">
      <c r="A15715" s="604"/>
    </row>
    <row r="15716" spans="1:1" ht="30">
      <c r="A15716" s="604"/>
    </row>
    <row r="15717" spans="1:1" ht="30">
      <c r="A15717" s="604"/>
    </row>
    <row r="15718" spans="1:1" ht="30">
      <c r="A15718" s="604"/>
    </row>
    <row r="15719" spans="1:1" ht="30">
      <c r="A15719" s="604"/>
    </row>
    <row r="15720" spans="1:1" ht="30">
      <c r="A15720" s="604"/>
    </row>
    <row r="15721" spans="1:1" ht="30">
      <c r="A15721" s="604"/>
    </row>
    <row r="15722" spans="1:1" ht="30">
      <c r="A15722" s="604"/>
    </row>
    <row r="15723" spans="1:1" ht="30">
      <c r="A15723" s="604"/>
    </row>
    <row r="15724" spans="1:1" ht="30">
      <c r="A15724" s="604"/>
    </row>
    <row r="15725" spans="1:1" ht="30">
      <c r="A15725" s="604"/>
    </row>
    <row r="15726" spans="1:1" ht="30">
      <c r="A15726" s="604"/>
    </row>
    <row r="15727" spans="1:1" ht="30">
      <c r="A15727" s="604"/>
    </row>
    <row r="15728" spans="1:1" ht="30">
      <c r="A15728" s="604"/>
    </row>
    <row r="15729" spans="1:1" ht="30">
      <c r="A15729" s="604"/>
    </row>
    <row r="15730" spans="1:1" ht="30">
      <c r="A15730" s="604"/>
    </row>
    <row r="15731" spans="1:1" ht="30">
      <c r="A15731" s="604"/>
    </row>
    <row r="15732" spans="1:1" ht="30">
      <c r="A15732" s="604"/>
    </row>
    <row r="15733" spans="1:1" ht="30">
      <c r="A15733" s="604"/>
    </row>
    <row r="15734" spans="1:1" ht="30">
      <c r="A15734" s="604"/>
    </row>
    <row r="15735" spans="1:1" ht="30">
      <c r="A15735" s="604"/>
    </row>
    <row r="15736" spans="1:1" ht="30">
      <c r="A15736" s="604"/>
    </row>
    <row r="15737" spans="1:1" ht="30">
      <c r="A15737" s="604"/>
    </row>
    <row r="15738" spans="1:1" ht="30">
      <c r="A15738" s="604"/>
    </row>
    <row r="15739" spans="1:1" ht="30">
      <c r="A15739" s="604"/>
    </row>
    <row r="15740" spans="1:1" ht="30">
      <c r="A15740" s="604"/>
    </row>
    <row r="15741" spans="1:1" ht="30">
      <c r="A15741" s="604"/>
    </row>
    <row r="15742" spans="1:1" ht="30">
      <c r="A15742" s="604"/>
    </row>
    <row r="15743" spans="1:1" ht="30">
      <c r="A15743" s="604"/>
    </row>
    <row r="15744" spans="1:1" ht="30">
      <c r="A15744" s="604"/>
    </row>
    <row r="15745" spans="1:1" ht="30">
      <c r="A15745" s="604"/>
    </row>
    <row r="15746" spans="1:1" ht="30">
      <c r="A15746" s="604"/>
    </row>
    <row r="15747" spans="1:1" ht="30">
      <c r="A15747" s="604"/>
    </row>
    <row r="15748" spans="1:1" ht="30">
      <c r="A15748" s="604"/>
    </row>
    <row r="15749" spans="1:1" ht="30">
      <c r="A15749" s="604"/>
    </row>
    <row r="15750" spans="1:1" ht="30">
      <c r="A15750" s="604"/>
    </row>
    <row r="15751" spans="1:1" ht="30">
      <c r="A15751" s="604"/>
    </row>
    <row r="15752" spans="1:1" ht="30">
      <c r="A15752" s="604"/>
    </row>
    <row r="15753" spans="1:1" ht="30">
      <c r="A15753" s="604"/>
    </row>
    <row r="15754" spans="1:1" ht="30">
      <c r="A15754" s="604"/>
    </row>
    <row r="15755" spans="1:1" ht="30">
      <c r="A15755" s="604"/>
    </row>
    <row r="15756" spans="1:1" ht="30">
      <c r="A15756" s="604"/>
    </row>
    <row r="15757" spans="1:1" ht="30">
      <c r="A15757" s="604"/>
    </row>
    <row r="15758" spans="1:1" ht="30">
      <c r="A15758" s="604"/>
    </row>
    <row r="15759" spans="1:1" ht="30">
      <c r="A15759" s="604"/>
    </row>
    <row r="15760" spans="1:1" ht="30">
      <c r="A15760" s="604"/>
    </row>
    <row r="15761" spans="1:1" ht="30">
      <c r="A15761" s="604"/>
    </row>
    <row r="15762" spans="1:1" ht="30">
      <c r="A15762" s="604"/>
    </row>
    <row r="15763" spans="1:1" ht="30">
      <c r="A15763" s="604"/>
    </row>
    <row r="15764" spans="1:1" ht="30">
      <c r="A15764" s="604"/>
    </row>
    <row r="15765" spans="1:1" ht="30">
      <c r="A15765" s="604"/>
    </row>
    <row r="15766" spans="1:1" ht="30">
      <c r="A15766" s="604"/>
    </row>
    <row r="15767" spans="1:1" ht="30">
      <c r="A15767" s="604"/>
    </row>
    <row r="15768" spans="1:1" ht="30">
      <c r="A15768" s="604"/>
    </row>
    <row r="15769" spans="1:1" ht="30">
      <c r="A15769" s="604"/>
    </row>
    <row r="15770" spans="1:1" ht="30">
      <c r="A15770" s="604"/>
    </row>
    <row r="15771" spans="1:1" ht="30">
      <c r="A15771" s="604"/>
    </row>
    <row r="15772" spans="1:1" ht="30">
      <c r="A15772" s="604"/>
    </row>
    <row r="15773" spans="1:1" ht="30">
      <c r="A15773" s="604"/>
    </row>
    <row r="15774" spans="1:1" ht="30">
      <c r="A15774" s="604"/>
    </row>
    <row r="15775" spans="1:1" ht="30">
      <c r="A15775" s="604"/>
    </row>
    <row r="15776" spans="1:1" ht="30">
      <c r="A15776" s="604"/>
    </row>
    <row r="15777" spans="1:1" ht="30">
      <c r="A15777" s="604"/>
    </row>
    <row r="15778" spans="1:1" ht="30">
      <c r="A15778" s="604"/>
    </row>
    <row r="15779" spans="1:1" ht="30">
      <c r="A15779" s="604"/>
    </row>
    <row r="15780" spans="1:1" ht="30">
      <c r="A15780" s="604"/>
    </row>
    <row r="15781" spans="1:1" ht="30">
      <c r="A15781" s="604"/>
    </row>
    <row r="15782" spans="1:1" ht="30">
      <c r="A15782" s="604"/>
    </row>
    <row r="15783" spans="1:1" ht="30">
      <c r="A15783" s="604"/>
    </row>
    <row r="15784" spans="1:1" ht="30">
      <c r="A15784" s="604"/>
    </row>
    <row r="15785" spans="1:1" ht="30">
      <c r="A15785" s="604"/>
    </row>
    <row r="15786" spans="1:1" ht="30">
      <c r="A15786" s="604"/>
    </row>
    <row r="15787" spans="1:1" ht="30">
      <c r="A15787" s="604"/>
    </row>
    <row r="15788" spans="1:1" ht="30">
      <c r="A15788" s="604"/>
    </row>
    <row r="15789" spans="1:1" ht="30">
      <c r="A15789" s="604"/>
    </row>
    <row r="15790" spans="1:1" ht="30">
      <c r="A15790" s="604"/>
    </row>
    <row r="15791" spans="1:1" ht="30">
      <c r="A15791" s="604"/>
    </row>
    <row r="15792" spans="1:1" ht="30">
      <c r="A15792" s="604"/>
    </row>
    <row r="15793" spans="1:1" ht="30">
      <c r="A15793" s="604"/>
    </row>
    <row r="15794" spans="1:1" ht="30">
      <c r="A15794" s="604"/>
    </row>
    <row r="15795" spans="1:1" ht="30">
      <c r="A15795" s="604"/>
    </row>
    <row r="15796" spans="1:1" ht="30">
      <c r="A15796" s="604"/>
    </row>
    <row r="15797" spans="1:1" ht="30">
      <c r="A15797" s="604"/>
    </row>
    <row r="15798" spans="1:1" ht="30">
      <c r="A15798" s="604"/>
    </row>
    <row r="15799" spans="1:1" ht="30">
      <c r="A15799" s="604"/>
    </row>
    <row r="15800" spans="1:1" ht="30">
      <c r="A15800" s="604"/>
    </row>
    <row r="15801" spans="1:1" ht="30">
      <c r="A15801" s="604"/>
    </row>
    <row r="15802" spans="1:1" ht="30">
      <c r="A15802" s="604"/>
    </row>
    <row r="15803" spans="1:1" ht="30">
      <c r="A15803" s="604"/>
    </row>
    <row r="15804" spans="1:1" ht="30">
      <c r="A15804" s="604"/>
    </row>
    <row r="15805" spans="1:1" ht="30">
      <c r="A15805" s="604"/>
    </row>
    <row r="15806" spans="1:1" ht="30">
      <c r="A15806" s="604"/>
    </row>
    <row r="15807" spans="1:1" ht="30">
      <c r="A15807" s="604"/>
    </row>
    <row r="15808" spans="1:1" ht="30">
      <c r="A15808" s="604"/>
    </row>
    <row r="15809" spans="1:1" ht="30">
      <c r="A15809" s="604"/>
    </row>
    <row r="15810" spans="1:1" ht="30">
      <c r="A15810" s="604"/>
    </row>
    <row r="15811" spans="1:1" ht="30">
      <c r="A15811" s="604"/>
    </row>
    <row r="15812" spans="1:1" ht="30">
      <c r="A15812" s="604"/>
    </row>
    <row r="15813" spans="1:1" ht="30">
      <c r="A15813" s="604"/>
    </row>
    <row r="15814" spans="1:1" ht="30">
      <c r="A15814" s="604"/>
    </row>
    <row r="15815" spans="1:1" ht="30">
      <c r="A15815" s="604"/>
    </row>
    <row r="15816" spans="1:1" ht="30">
      <c r="A15816" s="604"/>
    </row>
    <row r="15817" spans="1:1" ht="30">
      <c r="A15817" s="604"/>
    </row>
    <row r="15818" spans="1:1" ht="30">
      <c r="A15818" s="604"/>
    </row>
    <row r="15819" spans="1:1" ht="30">
      <c r="A15819" s="604"/>
    </row>
    <row r="15820" spans="1:1" ht="30">
      <c r="A15820" s="604"/>
    </row>
    <row r="15821" spans="1:1" ht="30">
      <c r="A15821" s="604"/>
    </row>
    <row r="15822" spans="1:1" ht="30">
      <c r="A15822" s="604"/>
    </row>
    <row r="15823" spans="1:1" ht="30">
      <c r="A15823" s="604"/>
    </row>
    <row r="15824" spans="1:1" ht="30">
      <c r="A15824" s="604"/>
    </row>
    <row r="15825" spans="1:1" ht="30">
      <c r="A15825" s="604"/>
    </row>
    <row r="15826" spans="1:1" ht="30">
      <c r="A15826" s="604"/>
    </row>
    <row r="15827" spans="1:1" ht="30">
      <c r="A15827" s="604"/>
    </row>
    <row r="15828" spans="1:1" ht="30">
      <c r="A15828" s="604"/>
    </row>
    <row r="15829" spans="1:1" ht="30">
      <c r="A15829" s="604"/>
    </row>
    <row r="15830" spans="1:1" ht="30">
      <c r="A15830" s="604"/>
    </row>
    <row r="15831" spans="1:1" ht="30">
      <c r="A15831" s="604"/>
    </row>
    <row r="15832" spans="1:1" ht="30">
      <c r="A15832" s="604"/>
    </row>
    <row r="15833" spans="1:1" ht="30">
      <c r="A15833" s="604"/>
    </row>
    <row r="15834" spans="1:1" ht="30">
      <c r="A15834" s="604"/>
    </row>
    <row r="15835" spans="1:1" ht="30">
      <c r="A15835" s="604"/>
    </row>
    <row r="15836" spans="1:1" ht="30">
      <c r="A15836" s="604"/>
    </row>
    <row r="15837" spans="1:1" ht="30">
      <c r="A15837" s="604"/>
    </row>
    <row r="15838" spans="1:1" ht="30">
      <c r="A15838" s="604"/>
    </row>
    <row r="15839" spans="1:1" ht="30">
      <c r="A15839" s="604"/>
    </row>
    <row r="15840" spans="1:1" ht="30">
      <c r="A15840" s="604"/>
    </row>
    <row r="15841" spans="1:1" ht="30">
      <c r="A15841" s="604"/>
    </row>
    <row r="15842" spans="1:1" ht="30">
      <c r="A15842" s="604"/>
    </row>
    <row r="15843" spans="1:1" ht="30">
      <c r="A15843" s="604"/>
    </row>
    <row r="15844" spans="1:1" ht="30">
      <c r="A15844" s="604"/>
    </row>
    <row r="15845" spans="1:1" ht="30">
      <c r="A15845" s="604"/>
    </row>
    <row r="15846" spans="1:1" ht="30">
      <c r="A15846" s="604"/>
    </row>
    <row r="15847" spans="1:1" ht="30">
      <c r="A15847" s="604"/>
    </row>
    <row r="15848" spans="1:1" ht="30">
      <c r="A15848" s="604"/>
    </row>
    <row r="15849" spans="1:1" ht="30">
      <c r="A15849" s="604"/>
    </row>
    <row r="15850" spans="1:1" ht="30">
      <c r="A15850" s="604"/>
    </row>
    <row r="15851" spans="1:1" ht="30">
      <c r="A15851" s="604"/>
    </row>
    <row r="15852" spans="1:1" ht="30">
      <c r="A15852" s="604"/>
    </row>
    <row r="15853" spans="1:1" ht="30">
      <c r="A15853" s="604"/>
    </row>
    <row r="15854" spans="1:1" ht="30">
      <c r="A15854" s="604"/>
    </row>
    <row r="15855" spans="1:1" ht="30">
      <c r="A15855" s="604"/>
    </row>
    <row r="15856" spans="1:1" ht="30">
      <c r="A15856" s="604"/>
    </row>
    <row r="15857" spans="1:1" ht="30">
      <c r="A15857" s="604"/>
    </row>
    <row r="15858" spans="1:1" ht="30">
      <c r="A15858" s="604"/>
    </row>
    <row r="15859" spans="1:1" ht="30">
      <c r="A15859" s="604"/>
    </row>
    <row r="15860" spans="1:1" ht="30">
      <c r="A15860" s="604"/>
    </row>
    <row r="15861" spans="1:1" ht="30">
      <c r="A15861" s="604"/>
    </row>
    <row r="15862" spans="1:1" ht="30">
      <c r="A15862" s="604"/>
    </row>
    <row r="15863" spans="1:1" ht="30">
      <c r="A15863" s="604"/>
    </row>
    <row r="15864" spans="1:1" ht="30">
      <c r="A15864" s="604"/>
    </row>
    <row r="15865" spans="1:1" ht="30">
      <c r="A15865" s="604"/>
    </row>
    <row r="15866" spans="1:1" ht="30">
      <c r="A15866" s="604"/>
    </row>
    <row r="15867" spans="1:1" ht="30">
      <c r="A15867" s="604"/>
    </row>
    <row r="15868" spans="1:1" ht="30">
      <c r="A15868" s="604"/>
    </row>
    <row r="15869" spans="1:1" ht="30">
      <c r="A15869" s="604"/>
    </row>
    <row r="15870" spans="1:1" ht="30">
      <c r="A15870" s="604"/>
    </row>
    <row r="15871" spans="1:1" ht="30">
      <c r="A15871" s="604"/>
    </row>
    <row r="15872" spans="1:1" ht="30">
      <c r="A15872" s="604"/>
    </row>
    <row r="15873" spans="1:1" ht="30">
      <c r="A15873" s="604"/>
    </row>
    <row r="15874" spans="1:1" ht="30">
      <c r="A15874" s="604"/>
    </row>
    <row r="15875" spans="1:1" ht="30">
      <c r="A15875" s="604"/>
    </row>
    <row r="15876" spans="1:1" ht="30">
      <c r="A15876" s="604"/>
    </row>
    <row r="15877" spans="1:1" ht="30">
      <c r="A15877" s="604"/>
    </row>
    <row r="15878" spans="1:1" ht="30">
      <c r="A15878" s="604"/>
    </row>
    <row r="15879" spans="1:1" ht="30">
      <c r="A15879" s="604"/>
    </row>
    <row r="15880" spans="1:1" ht="30">
      <c r="A15880" s="604"/>
    </row>
    <row r="15881" spans="1:1" ht="30">
      <c r="A15881" s="604"/>
    </row>
    <row r="15882" spans="1:1" ht="30">
      <c r="A15882" s="604"/>
    </row>
    <row r="15883" spans="1:1" ht="30">
      <c r="A15883" s="604"/>
    </row>
    <row r="15884" spans="1:1" ht="30">
      <c r="A15884" s="604"/>
    </row>
    <row r="15885" spans="1:1" ht="30">
      <c r="A15885" s="604"/>
    </row>
    <row r="15886" spans="1:1" ht="30">
      <c r="A15886" s="604"/>
    </row>
    <row r="15887" spans="1:1" ht="30">
      <c r="A15887" s="604"/>
    </row>
    <row r="15888" spans="1:1" ht="30">
      <c r="A15888" s="604"/>
    </row>
    <row r="15889" spans="1:1" ht="30">
      <c r="A15889" s="604"/>
    </row>
    <row r="15890" spans="1:1" ht="30">
      <c r="A15890" s="604"/>
    </row>
    <row r="15891" spans="1:1" ht="30">
      <c r="A15891" s="604"/>
    </row>
    <row r="15892" spans="1:1" ht="30">
      <c r="A15892" s="604"/>
    </row>
    <row r="15893" spans="1:1" ht="30">
      <c r="A15893" s="604"/>
    </row>
    <row r="15894" spans="1:1" ht="30">
      <c r="A15894" s="604"/>
    </row>
    <row r="15895" spans="1:1" ht="30">
      <c r="A15895" s="604"/>
    </row>
    <row r="15896" spans="1:1" ht="30">
      <c r="A15896" s="604"/>
    </row>
    <row r="15897" spans="1:1" ht="30">
      <c r="A15897" s="604"/>
    </row>
    <row r="15898" spans="1:1" ht="30">
      <c r="A15898" s="604"/>
    </row>
    <row r="15899" spans="1:1" ht="30">
      <c r="A15899" s="604"/>
    </row>
    <row r="15900" spans="1:1" ht="30">
      <c r="A15900" s="604"/>
    </row>
    <row r="15901" spans="1:1" ht="30">
      <c r="A15901" s="604"/>
    </row>
    <row r="15902" spans="1:1" ht="30">
      <c r="A15902" s="604"/>
    </row>
    <row r="15903" spans="1:1" ht="30">
      <c r="A15903" s="604"/>
    </row>
    <row r="15904" spans="1:1" ht="30">
      <c r="A15904" s="604"/>
    </row>
    <row r="15905" spans="1:1" ht="30">
      <c r="A15905" s="604"/>
    </row>
    <row r="15906" spans="1:1" ht="30">
      <c r="A15906" s="604"/>
    </row>
    <row r="15907" spans="1:1" ht="30">
      <c r="A15907" s="604"/>
    </row>
    <row r="15908" spans="1:1" ht="30">
      <c r="A15908" s="604"/>
    </row>
    <row r="15909" spans="1:1" ht="30">
      <c r="A15909" s="604"/>
    </row>
    <row r="15910" spans="1:1" ht="30">
      <c r="A15910" s="604"/>
    </row>
    <row r="15911" spans="1:1" ht="30">
      <c r="A15911" s="604"/>
    </row>
    <row r="15912" spans="1:1" ht="30">
      <c r="A15912" s="604"/>
    </row>
    <row r="15913" spans="1:1" ht="30">
      <c r="A15913" s="604"/>
    </row>
    <row r="15914" spans="1:1" ht="30">
      <c r="A15914" s="604"/>
    </row>
    <row r="15915" spans="1:1" ht="30">
      <c r="A15915" s="604"/>
    </row>
    <row r="15916" spans="1:1" ht="30">
      <c r="A15916" s="604"/>
    </row>
    <row r="15917" spans="1:1" ht="30">
      <c r="A15917" s="604"/>
    </row>
    <row r="15918" spans="1:1" ht="30">
      <c r="A15918" s="604"/>
    </row>
    <row r="15919" spans="1:1" ht="30">
      <c r="A15919" s="604"/>
    </row>
    <row r="15920" spans="1:1" ht="30">
      <c r="A15920" s="604"/>
    </row>
    <row r="15921" spans="1:1" ht="30">
      <c r="A15921" s="604"/>
    </row>
    <row r="15922" spans="1:1" ht="30">
      <c r="A15922" s="604"/>
    </row>
    <row r="15923" spans="1:1" ht="30">
      <c r="A15923" s="604"/>
    </row>
    <row r="15924" spans="1:1" ht="30">
      <c r="A15924" s="604"/>
    </row>
    <row r="15925" spans="1:1" ht="30">
      <c r="A15925" s="604"/>
    </row>
    <row r="15926" spans="1:1" ht="30">
      <c r="A15926" s="604"/>
    </row>
    <row r="15927" spans="1:1" ht="30">
      <c r="A15927" s="604"/>
    </row>
    <row r="15928" spans="1:1" ht="30">
      <c r="A15928" s="604"/>
    </row>
    <row r="15929" spans="1:1" ht="30">
      <c r="A15929" s="604"/>
    </row>
    <row r="15930" spans="1:1" ht="30">
      <c r="A15930" s="604"/>
    </row>
    <row r="15931" spans="1:1" ht="30">
      <c r="A15931" s="604"/>
    </row>
    <row r="15932" spans="1:1" ht="30">
      <c r="A15932" s="604"/>
    </row>
    <row r="15933" spans="1:1" ht="30">
      <c r="A15933" s="604"/>
    </row>
    <row r="15934" spans="1:1" ht="30">
      <c r="A15934" s="604"/>
    </row>
    <row r="15935" spans="1:1" ht="30">
      <c r="A15935" s="604"/>
    </row>
    <row r="15936" spans="1:1" ht="30">
      <c r="A15936" s="604"/>
    </row>
    <row r="15937" spans="1:1" ht="30">
      <c r="A15937" s="604"/>
    </row>
    <row r="15938" spans="1:1" ht="30">
      <c r="A15938" s="604"/>
    </row>
    <row r="15939" spans="1:1" ht="30">
      <c r="A15939" s="604"/>
    </row>
    <row r="15940" spans="1:1" ht="30">
      <c r="A15940" s="604"/>
    </row>
    <row r="15941" spans="1:1" ht="30">
      <c r="A15941" s="604"/>
    </row>
    <row r="15942" spans="1:1" ht="30">
      <c r="A15942" s="604"/>
    </row>
    <row r="15943" spans="1:1" ht="30">
      <c r="A15943" s="604"/>
    </row>
    <row r="15944" spans="1:1" ht="30">
      <c r="A15944" s="604"/>
    </row>
    <row r="15945" spans="1:1" ht="30">
      <c r="A15945" s="604"/>
    </row>
    <row r="15946" spans="1:1" ht="30">
      <c r="A15946" s="604"/>
    </row>
    <row r="15947" spans="1:1" ht="30">
      <c r="A15947" s="604"/>
    </row>
    <row r="15948" spans="1:1" ht="30">
      <c r="A15948" s="604"/>
    </row>
    <row r="15949" spans="1:1" ht="30">
      <c r="A15949" s="604"/>
    </row>
    <row r="15950" spans="1:1" ht="30">
      <c r="A15950" s="604"/>
    </row>
    <row r="15951" spans="1:1" ht="30">
      <c r="A15951" s="604"/>
    </row>
    <row r="15952" spans="1:1" ht="30">
      <c r="A15952" s="604"/>
    </row>
    <row r="15953" spans="1:1" ht="30">
      <c r="A15953" s="604"/>
    </row>
    <row r="15954" spans="1:1" ht="30">
      <c r="A15954" s="604"/>
    </row>
    <row r="15955" spans="1:1" ht="30">
      <c r="A15955" s="604"/>
    </row>
    <row r="15956" spans="1:1" ht="30">
      <c r="A15956" s="604"/>
    </row>
    <row r="15957" spans="1:1" ht="30">
      <c r="A15957" s="604"/>
    </row>
    <row r="15958" spans="1:1" ht="30">
      <c r="A15958" s="604"/>
    </row>
    <row r="15959" spans="1:1" ht="30">
      <c r="A15959" s="604"/>
    </row>
    <row r="15960" spans="1:1" ht="30">
      <c r="A15960" s="604"/>
    </row>
    <row r="15961" spans="1:1" ht="30">
      <c r="A15961" s="604"/>
    </row>
    <row r="15962" spans="1:1" ht="30">
      <c r="A15962" s="604"/>
    </row>
    <row r="15963" spans="1:1" ht="30">
      <c r="A15963" s="604"/>
    </row>
    <row r="15964" spans="1:1" ht="30">
      <c r="A15964" s="604"/>
    </row>
    <row r="15965" spans="1:1" ht="30">
      <c r="A15965" s="604"/>
    </row>
    <row r="15966" spans="1:1" ht="30">
      <c r="A15966" s="604"/>
    </row>
    <row r="15967" spans="1:1" ht="30">
      <c r="A15967" s="604"/>
    </row>
    <row r="15968" spans="1:1" ht="30">
      <c r="A15968" s="604"/>
    </row>
    <row r="15969" spans="1:1" ht="30">
      <c r="A15969" s="604"/>
    </row>
    <row r="15970" spans="1:1" ht="30">
      <c r="A15970" s="604"/>
    </row>
    <row r="15971" spans="1:1" ht="30">
      <c r="A15971" s="604"/>
    </row>
    <row r="15972" spans="1:1" ht="30">
      <c r="A15972" s="604"/>
    </row>
    <row r="15973" spans="1:1" ht="30">
      <c r="A15973" s="604"/>
    </row>
    <row r="15974" spans="1:1" ht="30">
      <c r="A15974" s="604"/>
    </row>
    <row r="15975" spans="1:1" ht="30">
      <c r="A15975" s="604"/>
    </row>
    <row r="15976" spans="1:1" ht="30">
      <c r="A15976" s="604"/>
    </row>
    <row r="15977" spans="1:1" ht="30">
      <c r="A15977" s="604"/>
    </row>
    <row r="15978" spans="1:1" ht="30">
      <c r="A15978" s="604"/>
    </row>
    <row r="15979" spans="1:1" ht="30">
      <c r="A15979" s="604"/>
    </row>
    <row r="15980" spans="1:1" ht="30">
      <c r="A15980" s="604"/>
    </row>
    <row r="15981" spans="1:1" ht="30">
      <c r="A15981" s="604"/>
    </row>
    <row r="15982" spans="1:1" ht="30">
      <c r="A15982" s="604"/>
    </row>
    <row r="15983" spans="1:1" ht="30">
      <c r="A15983" s="604"/>
    </row>
    <row r="15984" spans="1:1" ht="30">
      <c r="A15984" s="604"/>
    </row>
    <row r="15985" spans="1:1" ht="30">
      <c r="A15985" s="604"/>
    </row>
    <row r="15986" spans="1:1" ht="30">
      <c r="A15986" s="604"/>
    </row>
    <row r="15987" spans="1:1" ht="30">
      <c r="A15987" s="604"/>
    </row>
    <row r="15988" spans="1:1" ht="30">
      <c r="A15988" s="604"/>
    </row>
    <row r="15989" spans="1:1" ht="30">
      <c r="A15989" s="604"/>
    </row>
    <row r="15990" spans="1:1" ht="30">
      <c r="A15990" s="604"/>
    </row>
    <row r="15991" spans="1:1" ht="30">
      <c r="A15991" s="604"/>
    </row>
    <row r="15992" spans="1:1" ht="30">
      <c r="A15992" s="604"/>
    </row>
    <row r="15993" spans="1:1" ht="30">
      <c r="A15993" s="604"/>
    </row>
    <row r="15994" spans="1:1" ht="30">
      <c r="A15994" s="604"/>
    </row>
    <row r="15995" spans="1:1" ht="30">
      <c r="A15995" s="604"/>
    </row>
    <row r="15996" spans="1:1" ht="30">
      <c r="A15996" s="604"/>
    </row>
    <row r="15997" spans="1:1" ht="30">
      <c r="A15997" s="604"/>
    </row>
    <row r="15998" spans="1:1" ht="30">
      <c r="A15998" s="604"/>
    </row>
    <row r="15999" spans="1:1" ht="30">
      <c r="A15999" s="604"/>
    </row>
    <row r="16000" spans="1:1" ht="30">
      <c r="A16000" s="604"/>
    </row>
    <row r="16001" spans="1:1" ht="30">
      <c r="A16001" s="604"/>
    </row>
    <row r="16002" spans="1:1" ht="30">
      <c r="A16002" s="604"/>
    </row>
    <row r="16003" spans="1:1" ht="30">
      <c r="A16003" s="604"/>
    </row>
    <row r="16004" spans="1:1" ht="30">
      <c r="A16004" s="604"/>
    </row>
    <row r="16005" spans="1:1" ht="30">
      <c r="A16005" s="604"/>
    </row>
    <row r="16006" spans="1:1" ht="30">
      <c r="A16006" s="604"/>
    </row>
    <row r="16007" spans="1:1" ht="30">
      <c r="A16007" s="604"/>
    </row>
    <row r="16008" spans="1:1" ht="30">
      <c r="A16008" s="604"/>
    </row>
    <row r="16009" spans="1:1" ht="30">
      <c r="A16009" s="604"/>
    </row>
    <row r="16010" spans="1:1" ht="30">
      <c r="A16010" s="604"/>
    </row>
    <row r="16011" spans="1:1" ht="30">
      <c r="A16011" s="604"/>
    </row>
    <row r="16012" spans="1:1" ht="30">
      <c r="A16012" s="604"/>
    </row>
    <row r="16013" spans="1:1" ht="30">
      <c r="A16013" s="604"/>
    </row>
    <row r="16014" spans="1:1" ht="30">
      <c r="A16014" s="604"/>
    </row>
    <row r="16015" spans="1:1" ht="30">
      <c r="A16015" s="604"/>
    </row>
    <row r="16016" spans="1:1" ht="30">
      <c r="A16016" s="604"/>
    </row>
    <row r="16017" spans="1:1" ht="30">
      <c r="A16017" s="604"/>
    </row>
    <row r="16018" spans="1:1" ht="30">
      <c r="A16018" s="604"/>
    </row>
    <row r="16019" spans="1:1" ht="30">
      <c r="A16019" s="604"/>
    </row>
    <row r="16020" spans="1:1" ht="30">
      <c r="A16020" s="604"/>
    </row>
    <row r="16021" spans="1:1" ht="30">
      <c r="A16021" s="604"/>
    </row>
    <row r="16022" spans="1:1" ht="30">
      <c r="A16022" s="604"/>
    </row>
    <row r="16023" spans="1:1" ht="30">
      <c r="A16023" s="604"/>
    </row>
    <row r="16024" spans="1:1" ht="30">
      <c r="A16024" s="604"/>
    </row>
    <row r="16025" spans="1:1" ht="30">
      <c r="A16025" s="604"/>
    </row>
    <row r="16026" spans="1:1" ht="30">
      <c r="A16026" s="604"/>
    </row>
    <row r="16027" spans="1:1" ht="30">
      <c r="A16027" s="604"/>
    </row>
    <row r="16028" spans="1:1" ht="30">
      <c r="A16028" s="604"/>
    </row>
    <row r="16029" spans="1:1" ht="30">
      <c r="A16029" s="604"/>
    </row>
    <row r="16030" spans="1:1" ht="30">
      <c r="A16030" s="604"/>
    </row>
    <row r="16031" spans="1:1" ht="30">
      <c r="A16031" s="604"/>
    </row>
    <row r="16032" spans="1:1" ht="30">
      <c r="A16032" s="604"/>
    </row>
    <row r="16033" spans="1:1" ht="30">
      <c r="A16033" s="604"/>
    </row>
    <row r="16034" spans="1:1" ht="30">
      <c r="A16034" s="604"/>
    </row>
    <row r="16035" spans="1:1" ht="30">
      <c r="A16035" s="604"/>
    </row>
    <row r="16036" spans="1:1" ht="30">
      <c r="A16036" s="604"/>
    </row>
    <row r="16037" spans="1:1" ht="30">
      <c r="A16037" s="604"/>
    </row>
    <row r="16038" spans="1:1" ht="30">
      <c r="A16038" s="604"/>
    </row>
    <row r="16039" spans="1:1" ht="30">
      <c r="A16039" s="604"/>
    </row>
    <row r="16040" spans="1:1" ht="30">
      <c r="A16040" s="604"/>
    </row>
    <row r="16041" spans="1:1" ht="30">
      <c r="A16041" s="604"/>
    </row>
    <row r="16042" spans="1:1" ht="30">
      <c r="A16042" s="604"/>
    </row>
    <row r="16043" spans="1:1" ht="30">
      <c r="A16043" s="604"/>
    </row>
    <row r="16044" spans="1:1" ht="30">
      <c r="A16044" s="604"/>
    </row>
    <row r="16045" spans="1:1" ht="30">
      <c r="A16045" s="604"/>
    </row>
    <row r="16046" spans="1:1" ht="30">
      <c r="A16046" s="604"/>
    </row>
    <row r="16047" spans="1:1" ht="30">
      <c r="A16047" s="604"/>
    </row>
    <row r="16048" spans="1:1" ht="30">
      <c r="A16048" s="604"/>
    </row>
    <row r="16049" spans="1:1" ht="30">
      <c r="A16049" s="604"/>
    </row>
    <row r="16050" spans="1:1" ht="30">
      <c r="A16050" s="604"/>
    </row>
    <row r="16051" spans="1:1" ht="30">
      <c r="A16051" s="604"/>
    </row>
    <row r="16052" spans="1:1" ht="30">
      <c r="A16052" s="604"/>
    </row>
    <row r="16053" spans="1:1" ht="30">
      <c r="A16053" s="604"/>
    </row>
    <row r="16054" spans="1:1" ht="30">
      <c r="A16054" s="604"/>
    </row>
    <row r="16055" spans="1:1" ht="30">
      <c r="A16055" s="604"/>
    </row>
    <row r="16056" spans="1:1" ht="30">
      <c r="A16056" s="604"/>
    </row>
    <row r="16057" spans="1:1" ht="30">
      <c r="A16057" s="604"/>
    </row>
    <row r="16058" spans="1:1" ht="30">
      <c r="A16058" s="604"/>
    </row>
    <row r="16059" spans="1:1" ht="30">
      <c r="A16059" s="604"/>
    </row>
    <row r="16060" spans="1:1" ht="30">
      <c r="A16060" s="604"/>
    </row>
    <row r="16061" spans="1:1" ht="30">
      <c r="A16061" s="604"/>
    </row>
    <row r="16062" spans="1:1" ht="30">
      <c r="A16062" s="604"/>
    </row>
    <row r="16063" spans="1:1" ht="30">
      <c r="A16063" s="604"/>
    </row>
    <row r="16064" spans="1:1" ht="30">
      <c r="A16064" s="604"/>
    </row>
    <row r="16065" spans="1:1" ht="30">
      <c r="A16065" s="604"/>
    </row>
    <row r="16066" spans="1:1" ht="30">
      <c r="A16066" s="604"/>
    </row>
    <row r="16067" spans="1:1" ht="30">
      <c r="A16067" s="604"/>
    </row>
    <row r="16068" spans="1:1" ht="30">
      <c r="A16068" s="604"/>
    </row>
    <row r="16069" spans="1:1" ht="30">
      <c r="A16069" s="604"/>
    </row>
    <row r="16070" spans="1:1" ht="30">
      <c r="A16070" s="604"/>
    </row>
    <row r="16071" spans="1:1" ht="30">
      <c r="A16071" s="604"/>
    </row>
    <row r="16072" spans="1:1" ht="30">
      <c r="A16072" s="604"/>
    </row>
    <row r="16073" spans="1:1" ht="30">
      <c r="A16073" s="604"/>
    </row>
    <row r="16074" spans="1:1" ht="30">
      <c r="A16074" s="604"/>
    </row>
    <row r="16075" spans="1:1" ht="30">
      <c r="A16075" s="604"/>
    </row>
    <row r="16076" spans="1:1" ht="30">
      <c r="A16076" s="604"/>
    </row>
    <row r="16077" spans="1:1" ht="30">
      <c r="A16077" s="604"/>
    </row>
    <row r="16078" spans="1:1" ht="30">
      <c r="A16078" s="604"/>
    </row>
    <row r="16079" spans="1:1" ht="30">
      <c r="A16079" s="604"/>
    </row>
    <row r="16080" spans="1:1" ht="30">
      <c r="A16080" s="604"/>
    </row>
    <row r="16081" spans="1:1" ht="30">
      <c r="A16081" s="604"/>
    </row>
    <row r="16082" spans="1:1" ht="30">
      <c r="A16082" s="604"/>
    </row>
    <row r="16083" spans="1:1" ht="30">
      <c r="A16083" s="604"/>
    </row>
    <row r="16084" spans="1:1" ht="30">
      <c r="A16084" s="604"/>
    </row>
    <row r="16085" spans="1:1" ht="30">
      <c r="A16085" s="604"/>
    </row>
    <row r="16086" spans="1:1" ht="30">
      <c r="A16086" s="604"/>
    </row>
    <row r="16087" spans="1:1" ht="30">
      <c r="A16087" s="604"/>
    </row>
    <row r="16088" spans="1:1" ht="30">
      <c r="A16088" s="604"/>
    </row>
    <row r="16089" spans="1:1" ht="30">
      <c r="A16089" s="604"/>
    </row>
    <row r="16090" spans="1:1" ht="30">
      <c r="A16090" s="604"/>
    </row>
    <row r="16091" spans="1:1" ht="30">
      <c r="A16091" s="604"/>
    </row>
    <row r="16092" spans="1:1" ht="30">
      <c r="A16092" s="604"/>
    </row>
    <row r="16093" spans="1:1" ht="30">
      <c r="A16093" s="604"/>
    </row>
    <row r="16094" spans="1:1" ht="30">
      <c r="A16094" s="604"/>
    </row>
    <row r="16095" spans="1:1" ht="30">
      <c r="A16095" s="604"/>
    </row>
    <row r="16096" spans="1:1" ht="30">
      <c r="A16096" s="604"/>
    </row>
    <row r="16097" spans="1:1" ht="30">
      <c r="A16097" s="604"/>
    </row>
    <row r="16098" spans="1:1" ht="30">
      <c r="A16098" s="604"/>
    </row>
    <row r="16099" spans="1:1" ht="30">
      <c r="A16099" s="604"/>
    </row>
    <row r="16100" spans="1:1" ht="30">
      <c r="A16100" s="604"/>
    </row>
    <row r="16101" spans="1:1" ht="30">
      <c r="A16101" s="604"/>
    </row>
    <row r="16102" spans="1:1" ht="30">
      <c r="A16102" s="604"/>
    </row>
    <row r="16103" spans="1:1" ht="30">
      <c r="A16103" s="604"/>
    </row>
    <row r="16104" spans="1:1" ht="30">
      <c r="A16104" s="604"/>
    </row>
    <row r="16105" spans="1:1" ht="30">
      <c r="A16105" s="604"/>
    </row>
    <row r="16106" spans="1:1" ht="30">
      <c r="A16106" s="604"/>
    </row>
    <row r="16107" spans="1:1" ht="30">
      <c r="A16107" s="604"/>
    </row>
    <row r="16108" spans="1:1" ht="30">
      <c r="A16108" s="604"/>
    </row>
    <row r="16109" spans="1:1" ht="30">
      <c r="A16109" s="604"/>
    </row>
    <row r="16110" spans="1:1" ht="30">
      <c r="A16110" s="604"/>
    </row>
    <row r="16111" spans="1:1" ht="30">
      <c r="A16111" s="604"/>
    </row>
    <row r="16112" spans="1:1" ht="30">
      <c r="A16112" s="604"/>
    </row>
    <row r="16113" spans="1:1" ht="30">
      <c r="A16113" s="604"/>
    </row>
    <row r="16114" spans="1:1" ht="30">
      <c r="A16114" s="604"/>
    </row>
    <row r="16115" spans="1:1" ht="30">
      <c r="A16115" s="604"/>
    </row>
    <row r="16116" spans="1:1" ht="30">
      <c r="A16116" s="604"/>
    </row>
    <row r="16117" spans="1:1" ht="30">
      <c r="A16117" s="604"/>
    </row>
    <row r="16118" spans="1:1" ht="30">
      <c r="A16118" s="604"/>
    </row>
    <row r="16119" spans="1:1" ht="30">
      <c r="A16119" s="604"/>
    </row>
    <row r="16120" spans="1:1" ht="30">
      <c r="A16120" s="604"/>
    </row>
    <row r="16121" spans="1:1" ht="30">
      <c r="A16121" s="604"/>
    </row>
    <row r="16122" spans="1:1" ht="30">
      <c r="A16122" s="604"/>
    </row>
    <row r="16123" spans="1:1" ht="30">
      <c r="A16123" s="604"/>
    </row>
    <row r="16124" spans="1:1" ht="30">
      <c r="A16124" s="604"/>
    </row>
    <row r="16125" spans="1:1" ht="30">
      <c r="A16125" s="604"/>
    </row>
    <row r="16126" spans="1:1" ht="30">
      <c r="A16126" s="604"/>
    </row>
    <row r="16127" spans="1:1" ht="30">
      <c r="A16127" s="604"/>
    </row>
    <row r="16128" spans="1:1" ht="30">
      <c r="A16128" s="604"/>
    </row>
    <row r="16129" spans="1:1" ht="30">
      <c r="A16129" s="604"/>
    </row>
    <row r="16130" spans="1:1" ht="30">
      <c r="A16130" s="604"/>
    </row>
    <row r="16131" spans="1:1" ht="30">
      <c r="A16131" s="604"/>
    </row>
    <row r="16132" spans="1:1" ht="30">
      <c r="A16132" s="604"/>
    </row>
    <row r="16133" spans="1:1" ht="30">
      <c r="A16133" s="604"/>
    </row>
    <row r="16134" spans="1:1" ht="30">
      <c r="A16134" s="604"/>
    </row>
    <row r="16135" spans="1:1" ht="30">
      <c r="A16135" s="604"/>
    </row>
    <row r="16136" spans="1:1" ht="30">
      <c r="A16136" s="604"/>
    </row>
    <row r="16137" spans="1:1" ht="30">
      <c r="A16137" s="604"/>
    </row>
    <row r="16138" spans="1:1" ht="30">
      <c r="A16138" s="604"/>
    </row>
    <row r="16139" spans="1:1" ht="30">
      <c r="A16139" s="604"/>
    </row>
    <row r="16140" spans="1:1" ht="30">
      <c r="A16140" s="604"/>
    </row>
    <row r="16141" spans="1:1" ht="30">
      <c r="A16141" s="604"/>
    </row>
    <row r="16142" spans="1:1" ht="30">
      <c r="A16142" s="604"/>
    </row>
    <row r="16143" spans="1:1" ht="30">
      <c r="A16143" s="604"/>
    </row>
    <row r="16144" spans="1:1" ht="30">
      <c r="A16144" s="604"/>
    </row>
    <row r="16145" spans="1:1" ht="30">
      <c r="A16145" s="604"/>
    </row>
    <row r="16146" spans="1:1" ht="30">
      <c r="A16146" s="604"/>
    </row>
    <row r="16147" spans="1:1" ht="30">
      <c r="A16147" s="604"/>
    </row>
    <row r="16148" spans="1:1" ht="30">
      <c r="A16148" s="604"/>
    </row>
    <row r="16149" spans="1:1" ht="30">
      <c r="A16149" s="604"/>
    </row>
    <row r="16150" spans="1:1" ht="30">
      <c r="A16150" s="604"/>
    </row>
    <row r="16151" spans="1:1" ht="30">
      <c r="A16151" s="604"/>
    </row>
    <row r="16152" spans="1:1" ht="30">
      <c r="A16152" s="604"/>
    </row>
    <row r="16153" spans="1:1" ht="30">
      <c r="A16153" s="604"/>
    </row>
    <row r="16154" spans="1:1" ht="30">
      <c r="A16154" s="604"/>
    </row>
    <row r="16155" spans="1:1" ht="30">
      <c r="A16155" s="604"/>
    </row>
    <row r="16156" spans="1:1" ht="30">
      <c r="A16156" s="604"/>
    </row>
    <row r="16157" spans="1:1" ht="30">
      <c r="A16157" s="604"/>
    </row>
    <row r="16158" spans="1:1" ht="30">
      <c r="A16158" s="604"/>
    </row>
    <row r="16159" spans="1:1" ht="30">
      <c r="A16159" s="604"/>
    </row>
    <row r="16160" spans="1:1" ht="30">
      <c r="A16160" s="604"/>
    </row>
    <row r="16161" spans="1:1" ht="30">
      <c r="A16161" s="604"/>
    </row>
    <row r="16162" spans="1:1" ht="30">
      <c r="A16162" s="604"/>
    </row>
    <row r="16163" spans="1:1" ht="30">
      <c r="A16163" s="604"/>
    </row>
    <row r="16164" spans="1:1" ht="30">
      <c r="A16164" s="604"/>
    </row>
    <row r="16165" spans="1:1" ht="30">
      <c r="A16165" s="604"/>
    </row>
    <row r="16166" spans="1:1" ht="30">
      <c r="A16166" s="604"/>
    </row>
    <row r="16167" spans="1:1" ht="30">
      <c r="A16167" s="604"/>
    </row>
    <row r="16168" spans="1:1" ht="30">
      <c r="A16168" s="604"/>
    </row>
    <row r="16169" spans="1:1" ht="30">
      <c r="A16169" s="604"/>
    </row>
    <row r="16170" spans="1:1" ht="30">
      <c r="A16170" s="604"/>
    </row>
    <row r="16171" spans="1:1" ht="30">
      <c r="A16171" s="604"/>
    </row>
    <row r="16172" spans="1:1" ht="30">
      <c r="A16172" s="604"/>
    </row>
    <row r="16173" spans="1:1" ht="30">
      <c r="A16173" s="604"/>
    </row>
    <row r="16174" spans="1:1" ht="30">
      <c r="A16174" s="604"/>
    </row>
    <row r="16175" spans="1:1" ht="30">
      <c r="A16175" s="604"/>
    </row>
    <row r="16176" spans="1:1" ht="30">
      <c r="A16176" s="604"/>
    </row>
    <row r="16177" spans="1:1" ht="30">
      <c r="A16177" s="604"/>
    </row>
    <row r="16178" spans="1:1" ht="30">
      <c r="A16178" s="604"/>
    </row>
    <row r="16179" spans="1:1" ht="30">
      <c r="A16179" s="604"/>
    </row>
    <row r="16180" spans="1:1" ht="30">
      <c r="A16180" s="604"/>
    </row>
    <row r="16181" spans="1:1" ht="30">
      <c r="A16181" s="604"/>
    </row>
    <row r="16182" spans="1:1" ht="30">
      <c r="A16182" s="604"/>
    </row>
    <row r="16183" spans="1:1" ht="30">
      <c r="A16183" s="604"/>
    </row>
    <row r="16184" spans="1:1" ht="30">
      <c r="A16184" s="604"/>
    </row>
    <row r="16185" spans="1:1" ht="30">
      <c r="A16185" s="604"/>
    </row>
    <row r="16186" spans="1:1" ht="30">
      <c r="A16186" s="604"/>
    </row>
    <row r="16187" spans="1:1" ht="30">
      <c r="A16187" s="604"/>
    </row>
    <row r="16188" spans="1:1" ht="30">
      <c r="A16188" s="604"/>
    </row>
    <row r="16189" spans="1:1" ht="30">
      <c r="A16189" s="604"/>
    </row>
    <row r="16190" spans="1:1" ht="30">
      <c r="A16190" s="604"/>
    </row>
    <row r="16191" spans="1:1" ht="30">
      <c r="A16191" s="604"/>
    </row>
    <row r="16192" spans="1:1" ht="30">
      <c r="A16192" s="604"/>
    </row>
    <row r="16193" spans="1:1" ht="30">
      <c r="A16193" s="604"/>
    </row>
    <row r="16194" spans="1:1" ht="30">
      <c r="A16194" s="604"/>
    </row>
    <row r="16195" spans="1:1" ht="30">
      <c r="A16195" s="604"/>
    </row>
    <row r="16196" spans="1:1" ht="30">
      <c r="A16196" s="604"/>
    </row>
    <row r="16197" spans="1:1" ht="30">
      <c r="A16197" s="604"/>
    </row>
    <row r="16198" spans="1:1" ht="30">
      <c r="A16198" s="604"/>
    </row>
    <row r="16199" spans="1:1" ht="30">
      <c r="A16199" s="604"/>
    </row>
    <row r="16200" spans="1:1" ht="30">
      <c r="A16200" s="604"/>
    </row>
    <row r="16201" spans="1:1" ht="30">
      <c r="A16201" s="604"/>
    </row>
    <row r="16202" spans="1:1" ht="30">
      <c r="A16202" s="604"/>
    </row>
    <row r="16203" spans="1:1" ht="30">
      <c r="A16203" s="604"/>
    </row>
    <row r="16204" spans="1:1" ht="30">
      <c r="A16204" s="604"/>
    </row>
    <row r="16205" spans="1:1" ht="30">
      <c r="A16205" s="604"/>
    </row>
    <row r="16206" spans="1:1" ht="30">
      <c r="A16206" s="604"/>
    </row>
    <row r="16207" spans="1:1" ht="30">
      <c r="A16207" s="604"/>
    </row>
    <row r="16208" spans="1:1" ht="30">
      <c r="A16208" s="604"/>
    </row>
    <row r="16209" spans="1:1" ht="30">
      <c r="A16209" s="604"/>
    </row>
    <row r="16210" spans="1:1" ht="30">
      <c r="A16210" s="604"/>
    </row>
    <row r="16211" spans="1:1" ht="30">
      <c r="A16211" s="604"/>
    </row>
    <row r="16212" spans="1:1" ht="30">
      <c r="A16212" s="604"/>
    </row>
    <row r="16213" spans="1:1" ht="30">
      <c r="A16213" s="604"/>
    </row>
    <row r="16214" spans="1:1" ht="30">
      <c r="A16214" s="604"/>
    </row>
    <row r="16215" spans="1:1" ht="30">
      <c r="A16215" s="604"/>
    </row>
    <row r="16216" spans="1:1" ht="30">
      <c r="A16216" s="604"/>
    </row>
    <row r="16217" spans="1:1" ht="30">
      <c r="A16217" s="604"/>
    </row>
    <row r="16218" spans="1:1" ht="30">
      <c r="A16218" s="604"/>
    </row>
    <row r="16219" spans="1:1" ht="30">
      <c r="A16219" s="604"/>
    </row>
    <row r="16220" spans="1:1" ht="30">
      <c r="A16220" s="604"/>
    </row>
    <row r="16221" spans="1:1" ht="30">
      <c r="A16221" s="604"/>
    </row>
    <row r="16222" spans="1:1" ht="30">
      <c r="A16222" s="604"/>
    </row>
    <row r="16223" spans="1:1" ht="30">
      <c r="A16223" s="604"/>
    </row>
    <row r="16224" spans="1:1" ht="30">
      <c r="A16224" s="604"/>
    </row>
    <row r="16225" spans="1:1" ht="30">
      <c r="A16225" s="604"/>
    </row>
    <row r="16226" spans="1:1" ht="30">
      <c r="A16226" s="604"/>
    </row>
    <row r="16227" spans="1:1" ht="30">
      <c r="A16227" s="604"/>
    </row>
    <row r="16228" spans="1:1" ht="30">
      <c r="A16228" s="604"/>
    </row>
    <row r="16229" spans="1:1" ht="30">
      <c r="A16229" s="604"/>
    </row>
    <row r="16230" spans="1:1" ht="30">
      <c r="A16230" s="604"/>
    </row>
    <row r="16231" spans="1:1" ht="30">
      <c r="A16231" s="604"/>
    </row>
    <row r="16232" spans="1:1" ht="30">
      <c r="A16232" s="604"/>
    </row>
    <row r="16233" spans="1:1" ht="30">
      <c r="A16233" s="604"/>
    </row>
    <row r="16234" spans="1:1" ht="30">
      <c r="A16234" s="604"/>
    </row>
    <row r="16235" spans="1:1" ht="30">
      <c r="A16235" s="604"/>
    </row>
    <row r="16236" spans="1:1" ht="30">
      <c r="A16236" s="604"/>
    </row>
    <row r="16237" spans="1:1" ht="30">
      <c r="A16237" s="604"/>
    </row>
    <row r="16238" spans="1:1" ht="30">
      <c r="A16238" s="604"/>
    </row>
    <row r="16239" spans="1:1" ht="30">
      <c r="A16239" s="604"/>
    </row>
    <row r="16240" spans="1:1" ht="30">
      <c r="A16240" s="604"/>
    </row>
    <row r="16241" spans="1:1" ht="30">
      <c r="A16241" s="604"/>
    </row>
    <row r="16242" spans="1:1" ht="30">
      <c r="A16242" s="604"/>
    </row>
    <row r="16243" spans="1:1" ht="30">
      <c r="A16243" s="604"/>
    </row>
    <row r="16244" spans="1:1" ht="30">
      <c r="A16244" s="604"/>
    </row>
    <row r="16245" spans="1:1" ht="30">
      <c r="A16245" s="604"/>
    </row>
    <row r="16246" spans="1:1" ht="30">
      <c r="A16246" s="604"/>
    </row>
    <row r="16247" spans="1:1" ht="30">
      <c r="A16247" s="604"/>
    </row>
    <row r="16248" spans="1:1" ht="30">
      <c r="A16248" s="604"/>
    </row>
    <row r="16249" spans="1:1" ht="30">
      <c r="A16249" s="604"/>
    </row>
    <row r="16250" spans="1:1" ht="30">
      <c r="A16250" s="604"/>
    </row>
    <row r="16251" spans="1:1" ht="30">
      <c r="A16251" s="604"/>
    </row>
    <row r="16252" spans="1:1" ht="30">
      <c r="A16252" s="604"/>
    </row>
    <row r="16253" spans="1:1" ht="30">
      <c r="A16253" s="604"/>
    </row>
    <row r="16254" spans="1:1" ht="30">
      <c r="A16254" s="604"/>
    </row>
    <row r="16255" spans="1:1" ht="30">
      <c r="A16255" s="604"/>
    </row>
    <row r="16256" spans="1:1" ht="30">
      <c r="A16256" s="604"/>
    </row>
    <row r="16257" spans="1:1" ht="30">
      <c r="A16257" s="604"/>
    </row>
    <row r="16258" spans="1:1" ht="30">
      <c r="A16258" s="604"/>
    </row>
    <row r="16259" spans="1:1" ht="30">
      <c r="A16259" s="604"/>
    </row>
    <row r="16260" spans="1:1" ht="30">
      <c r="A16260" s="604"/>
    </row>
    <row r="16261" spans="1:1" ht="30">
      <c r="A16261" s="604"/>
    </row>
    <row r="16262" spans="1:1" ht="30">
      <c r="A16262" s="604"/>
    </row>
    <row r="16263" spans="1:1" ht="30">
      <c r="A16263" s="604"/>
    </row>
    <row r="16264" spans="1:1" ht="30">
      <c r="A16264" s="604"/>
    </row>
    <row r="16265" spans="1:1" ht="30">
      <c r="A16265" s="604"/>
    </row>
    <row r="16266" spans="1:1" ht="30">
      <c r="A16266" s="604"/>
    </row>
    <row r="16267" spans="1:1" ht="30">
      <c r="A16267" s="604"/>
    </row>
    <row r="16268" spans="1:1" ht="30">
      <c r="A16268" s="604"/>
    </row>
    <row r="16269" spans="1:1" ht="30">
      <c r="A16269" s="604"/>
    </row>
    <row r="16270" spans="1:1" ht="30">
      <c r="A16270" s="604"/>
    </row>
    <row r="16271" spans="1:1" ht="30">
      <c r="A16271" s="604"/>
    </row>
    <row r="16272" spans="1:1" ht="30">
      <c r="A16272" s="604"/>
    </row>
    <row r="16273" spans="1:1" ht="30">
      <c r="A16273" s="604"/>
    </row>
    <row r="16274" spans="1:1" ht="30">
      <c r="A16274" s="604"/>
    </row>
    <row r="16275" spans="1:1" ht="30">
      <c r="A16275" s="604"/>
    </row>
    <row r="16276" spans="1:1" ht="30">
      <c r="A16276" s="604"/>
    </row>
    <row r="16277" spans="1:1" ht="30">
      <c r="A16277" s="604"/>
    </row>
    <row r="16278" spans="1:1" ht="30">
      <c r="A16278" s="604"/>
    </row>
    <row r="16279" spans="1:1" ht="30">
      <c r="A16279" s="604"/>
    </row>
    <row r="16280" spans="1:1" ht="30">
      <c r="A16280" s="604"/>
    </row>
    <row r="16281" spans="1:1" ht="30">
      <c r="A16281" s="604"/>
    </row>
    <row r="16282" spans="1:1" ht="30">
      <c r="A16282" s="604"/>
    </row>
    <row r="16283" spans="1:1" ht="30">
      <c r="A16283" s="604"/>
    </row>
    <row r="16284" spans="1:1" ht="30">
      <c r="A16284" s="604"/>
    </row>
    <row r="16285" spans="1:1" ht="30">
      <c r="A16285" s="604"/>
    </row>
    <row r="16286" spans="1:1" ht="30">
      <c r="A16286" s="604"/>
    </row>
    <row r="16287" spans="1:1" ht="30">
      <c r="A16287" s="604"/>
    </row>
    <row r="16288" spans="1:1" ht="30">
      <c r="A16288" s="604"/>
    </row>
    <row r="16289" spans="1:1" ht="30">
      <c r="A16289" s="604"/>
    </row>
    <row r="16290" spans="1:1" ht="30">
      <c r="A16290" s="604"/>
    </row>
    <row r="16291" spans="1:1" ht="30">
      <c r="A16291" s="604"/>
    </row>
    <row r="16292" spans="1:1" ht="30">
      <c r="A16292" s="604"/>
    </row>
    <row r="16293" spans="1:1" ht="30">
      <c r="A16293" s="604"/>
    </row>
    <row r="16294" spans="1:1" ht="30">
      <c r="A16294" s="604"/>
    </row>
    <row r="16295" spans="1:1" ht="30">
      <c r="A16295" s="604"/>
    </row>
    <row r="16296" spans="1:1" ht="30">
      <c r="A16296" s="604"/>
    </row>
    <row r="16297" spans="1:1" ht="30">
      <c r="A16297" s="604"/>
    </row>
    <row r="16298" spans="1:1" ht="30">
      <c r="A16298" s="604"/>
    </row>
    <row r="16299" spans="1:1" ht="30">
      <c r="A16299" s="604"/>
    </row>
    <row r="16300" spans="1:1" ht="30">
      <c r="A16300" s="604"/>
    </row>
    <row r="16301" spans="1:1" ht="30">
      <c r="A16301" s="604"/>
    </row>
    <row r="16302" spans="1:1" ht="30">
      <c r="A16302" s="604"/>
    </row>
    <row r="16303" spans="1:1" ht="30">
      <c r="A16303" s="604"/>
    </row>
    <row r="16304" spans="1:1" ht="30">
      <c r="A16304" s="604"/>
    </row>
    <row r="16305" spans="1:1" ht="30">
      <c r="A16305" s="604"/>
    </row>
    <row r="16306" spans="1:1" ht="30">
      <c r="A16306" s="604"/>
    </row>
    <row r="16307" spans="1:1" ht="30">
      <c r="A16307" s="604"/>
    </row>
    <row r="16308" spans="1:1" ht="30">
      <c r="A16308" s="604"/>
    </row>
    <row r="16309" spans="1:1" ht="30">
      <c r="A16309" s="604"/>
    </row>
    <row r="16310" spans="1:1" ht="30">
      <c r="A16310" s="604"/>
    </row>
    <row r="16311" spans="1:1" ht="30">
      <c r="A16311" s="604"/>
    </row>
    <row r="16312" spans="1:1" ht="30">
      <c r="A16312" s="604"/>
    </row>
    <row r="16313" spans="1:1" ht="30">
      <c r="A16313" s="604"/>
    </row>
    <row r="16314" spans="1:1" ht="30">
      <c r="A16314" s="604"/>
    </row>
    <row r="16315" spans="1:1" ht="30">
      <c r="A16315" s="604"/>
    </row>
    <row r="16316" spans="1:1" ht="30">
      <c r="A16316" s="604"/>
    </row>
    <row r="16317" spans="1:1" ht="30">
      <c r="A16317" s="604"/>
    </row>
    <row r="16318" spans="1:1" ht="30">
      <c r="A16318" s="604"/>
    </row>
    <row r="16319" spans="1:1" ht="30">
      <c r="A16319" s="604"/>
    </row>
    <row r="16320" spans="1:1" ht="30">
      <c r="A16320" s="604"/>
    </row>
    <row r="16321" spans="1:1" ht="30">
      <c r="A16321" s="604"/>
    </row>
    <row r="16322" spans="1:1" ht="30">
      <c r="A16322" s="604"/>
    </row>
    <row r="16323" spans="1:1" ht="30">
      <c r="A16323" s="604"/>
    </row>
    <row r="16324" spans="1:1" ht="30">
      <c r="A16324" s="604"/>
    </row>
    <row r="16325" spans="1:1" ht="30">
      <c r="A16325" s="604"/>
    </row>
    <row r="16326" spans="1:1" ht="30">
      <c r="A16326" s="604"/>
    </row>
    <row r="16327" spans="1:1" ht="30">
      <c r="A16327" s="604"/>
    </row>
    <row r="16328" spans="1:1" ht="30">
      <c r="A16328" s="604"/>
    </row>
    <row r="16329" spans="1:1" ht="30">
      <c r="A16329" s="604"/>
    </row>
    <row r="16330" spans="1:1" ht="30">
      <c r="A16330" s="604"/>
    </row>
    <row r="16331" spans="1:1" ht="30">
      <c r="A16331" s="604"/>
    </row>
    <row r="16332" spans="1:1" ht="30">
      <c r="A16332" s="604"/>
    </row>
    <row r="16333" spans="1:1" ht="30">
      <c r="A16333" s="604"/>
    </row>
    <row r="16334" spans="1:1" ht="30">
      <c r="A16334" s="604"/>
    </row>
    <row r="16335" spans="1:1" ht="30">
      <c r="A16335" s="604"/>
    </row>
    <row r="16336" spans="1:1" ht="30">
      <c r="A16336" s="604"/>
    </row>
    <row r="16337" spans="1:1" ht="30">
      <c r="A16337" s="604"/>
    </row>
    <row r="16338" spans="1:1" ht="30">
      <c r="A16338" s="604"/>
    </row>
    <row r="16339" spans="1:1" ht="30">
      <c r="A16339" s="604"/>
    </row>
    <row r="16340" spans="1:1" ht="30">
      <c r="A16340" s="604"/>
    </row>
    <row r="16341" spans="1:1" ht="30">
      <c r="A16341" s="604"/>
    </row>
    <row r="16342" spans="1:1" ht="30">
      <c r="A16342" s="604"/>
    </row>
    <row r="16343" spans="1:1" ht="30">
      <c r="A16343" s="604"/>
    </row>
    <row r="16344" spans="1:1" ht="30">
      <c r="A16344" s="604"/>
    </row>
    <row r="16345" spans="1:1" ht="30">
      <c r="A16345" s="604"/>
    </row>
    <row r="16346" spans="1:1" ht="30">
      <c r="A16346" s="604"/>
    </row>
    <row r="16347" spans="1:1" ht="30">
      <c r="A16347" s="604"/>
    </row>
    <row r="16348" spans="1:1" ht="30">
      <c r="A16348" s="604"/>
    </row>
    <row r="16349" spans="1:1" ht="30">
      <c r="A16349" s="604"/>
    </row>
    <row r="16350" spans="1:1" ht="30">
      <c r="A16350" s="604"/>
    </row>
    <row r="16351" spans="1:1" ht="30">
      <c r="A16351" s="604"/>
    </row>
    <row r="16352" spans="1:1" ht="30">
      <c r="A16352" s="604"/>
    </row>
    <row r="16353" spans="1:1" ht="30">
      <c r="A16353" s="604"/>
    </row>
    <row r="16354" spans="1:1" ht="30">
      <c r="A16354" s="604"/>
    </row>
    <row r="16355" spans="1:1" ht="30">
      <c r="A16355" s="604"/>
    </row>
    <row r="16356" spans="1:1" ht="30">
      <c r="A16356" s="604"/>
    </row>
    <row r="16357" spans="1:1" ht="30">
      <c r="A16357" s="604"/>
    </row>
    <row r="16358" spans="1:1" ht="30">
      <c r="A16358" s="604"/>
    </row>
    <row r="16359" spans="1:1" ht="30">
      <c r="A16359" s="604"/>
    </row>
    <row r="16360" spans="1:1" ht="30">
      <c r="A16360" s="604"/>
    </row>
    <row r="16361" spans="1:1" ht="30">
      <c r="A16361" s="604"/>
    </row>
    <row r="16362" spans="1:1" ht="30">
      <c r="A16362" s="604"/>
    </row>
    <row r="16363" spans="1:1" ht="30">
      <c r="A16363" s="604"/>
    </row>
    <row r="16364" spans="1:1" ht="30">
      <c r="A16364" s="604"/>
    </row>
    <row r="16365" spans="1:1" ht="30">
      <c r="A16365" s="604"/>
    </row>
    <row r="16366" spans="1:1" ht="30">
      <c r="A16366" s="604"/>
    </row>
    <row r="16367" spans="1:1" ht="30">
      <c r="A16367" s="604"/>
    </row>
    <row r="16368" spans="1:1" ht="30">
      <c r="A16368" s="604"/>
    </row>
    <row r="16369" spans="1:1" ht="30">
      <c r="A16369" s="604"/>
    </row>
    <row r="16370" spans="1:1" ht="30">
      <c r="A16370" s="604"/>
    </row>
    <row r="16371" spans="1:1" ht="30">
      <c r="A16371" s="604"/>
    </row>
    <row r="16372" spans="1:1" ht="30">
      <c r="A16372" s="604"/>
    </row>
    <row r="16373" spans="1:1" ht="30">
      <c r="A16373" s="604"/>
    </row>
    <row r="16374" spans="1:1" ht="30">
      <c r="A16374" s="604"/>
    </row>
    <row r="16375" spans="1:1" ht="30">
      <c r="A16375" s="604"/>
    </row>
    <row r="16376" spans="1:1" ht="30">
      <c r="A16376" s="604"/>
    </row>
    <row r="16377" spans="1:1" ht="30">
      <c r="A16377" s="604"/>
    </row>
    <row r="16378" spans="1:1" ht="30">
      <c r="A16378" s="604"/>
    </row>
    <row r="16379" spans="1:1" ht="30">
      <c r="A16379" s="604"/>
    </row>
    <row r="16380" spans="1:1" ht="30">
      <c r="A16380" s="604"/>
    </row>
    <row r="16381" spans="1:1" ht="30">
      <c r="A16381" s="604"/>
    </row>
    <row r="16382" spans="1:1" ht="30">
      <c r="A16382" s="604"/>
    </row>
    <row r="16383" spans="1:1" ht="30">
      <c r="A16383" s="604"/>
    </row>
    <row r="16384" spans="1:1" ht="30">
      <c r="A16384" s="604"/>
    </row>
    <row r="16385" spans="1:1" ht="30">
      <c r="A16385" s="604"/>
    </row>
    <row r="16386" spans="1:1" ht="30">
      <c r="A16386" s="604"/>
    </row>
    <row r="16387" spans="1:1" ht="30">
      <c r="A16387" s="604"/>
    </row>
    <row r="16388" spans="1:1" ht="30">
      <c r="A16388" s="604"/>
    </row>
    <row r="16389" spans="1:1" ht="30">
      <c r="A16389" s="604"/>
    </row>
    <row r="16390" spans="1:1" ht="30">
      <c r="A16390" s="604"/>
    </row>
    <row r="16391" spans="1:1" ht="30">
      <c r="A16391" s="604"/>
    </row>
    <row r="16392" spans="1:1" ht="30">
      <c r="A16392" s="604"/>
    </row>
    <row r="16393" spans="1:1" ht="30">
      <c r="A16393" s="604"/>
    </row>
    <row r="16394" spans="1:1" ht="30">
      <c r="A16394" s="604"/>
    </row>
    <row r="16395" spans="1:1" ht="30">
      <c r="A16395" s="604"/>
    </row>
    <row r="16396" spans="1:1" ht="30">
      <c r="A16396" s="604"/>
    </row>
    <row r="16397" spans="1:1" ht="30">
      <c r="A16397" s="604"/>
    </row>
    <row r="16398" spans="1:1" ht="30">
      <c r="A16398" s="604"/>
    </row>
    <row r="16399" spans="1:1" ht="30">
      <c r="A16399" s="604"/>
    </row>
    <row r="16400" spans="1:1" ht="30">
      <c r="A16400" s="604"/>
    </row>
    <row r="16401" spans="1:1" ht="30">
      <c r="A16401" s="604"/>
    </row>
    <row r="16402" spans="1:1" ht="30">
      <c r="A16402" s="604"/>
    </row>
    <row r="16403" spans="1:1" ht="30">
      <c r="A16403" s="604"/>
    </row>
    <row r="16404" spans="1:1" ht="30">
      <c r="A16404" s="604"/>
    </row>
    <row r="16405" spans="1:1" ht="30">
      <c r="A16405" s="604"/>
    </row>
    <row r="16406" spans="1:1" ht="30">
      <c r="A16406" s="604"/>
    </row>
    <row r="16407" spans="1:1" ht="30">
      <c r="A16407" s="604"/>
    </row>
    <row r="16408" spans="1:1" ht="30">
      <c r="A16408" s="604"/>
    </row>
    <row r="16409" spans="1:1" ht="30">
      <c r="A16409" s="604"/>
    </row>
    <row r="16410" spans="1:1" ht="30">
      <c r="A16410" s="604"/>
    </row>
    <row r="16411" spans="1:1" ht="30">
      <c r="A16411" s="604"/>
    </row>
    <row r="16412" spans="1:1" ht="30">
      <c r="A16412" s="604"/>
    </row>
    <row r="16413" spans="1:1" ht="30">
      <c r="A16413" s="604"/>
    </row>
    <row r="16414" spans="1:1" ht="30">
      <c r="A16414" s="604"/>
    </row>
    <row r="16415" spans="1:1" ht="30">
      <c r="A16415" s="604"/>
    </row>
    <row r="16416" spans="1:1" ht="30">
      <c r="A16416" s="604"/>
    </row>
    <row r="16417" spans="1:1" ht="30">
      <c r="A16417" s="604"/>
    </row>
    <row r="16418" spans="1:1" ht="30">
      <c r="A16418" s="604"/>
    </row>
    <row r="16419" spans="1:1" ht="30">
      <c r="A16419" s="604"/>
    </row>
    <row r="16420" spans="1:1" ht="30">
      <c r="A16420" s="604"/>
    </row>
    <row r="16421" spans="1:1" ht="30">
      <c r="A16421" s="604"/>
    </row>
    <row r="16422" spans="1:1" ht="30">
      <c r="A16422" s="604"/>
    </row>
    <row r="16423" spans="1:1" ht="30">
      <c r="A16423" s="604"/>
    </row>
    <row r="16424" spans="1:1" ht="30">
      <c r="A16424" s="604"/>
    </row>
    <row r="16425" spans="1:1" ht="30">
      <c r="A16425" s="604"/>
    </row>
    <row r="16426" spans="1:1" ht="30">
      <c r="A16426" s="604"/>
    </row>
    <row r="16427" spans="1:1" ht="30">
      <c r="A16427" s="604"/>
    </row>
    <row r="16428" spans="1:1" ht="30">
      <c r="A16428" s="604"/>
    </row>
    <row r="16429" spans="1:1" ht="30">
      <c r="A16429" s="604"/>
    </row>
    <row r="16430" spans="1:1" ht="30">
      <c r="A16430" s="604"/>
    </row>
    <row r="16431" spans="1:1" ht="30">
      <c r="A16431" s="604"/>
    </row>
    <row r="16432" spans="1:1" ht="30">
      <c r="A16432" s="604"/>
    </row>
    <row r="16433" spans="1:1" ht="30">
      <c r="A16433" s="604"/>
    </row>
    <row r="16434" spans="1:1" ht="30">
      <c r="A16434" s="604"/>
    </row>
    <row r="16435" spans="1:1" ht="30">
      <c r="A16435" s="604"/>
    </row>
    <row r="16436" spans="1:1" ht="30">
      <c r="A16436" s="604"/>
    </row>
    <row r="16437" spans="1:1" ht="30">
      <c r="A16437" s="604"/>
    </row>
    <row r="16438" spans="1:1" ht="30">
      <c r="A16438" s="604"/>
    </row>
    <row r="16439" spans="1:1" ht="30">
      <c r="A16439" s="604"/>
    </row>
    <row r="16440" spans="1:1" ht="30">
      <c r="A16440" s="604"/>
    </row>
    <row r="16441" spans="1:1" ht="30">
      <c r="A16441" s="604"/>
    </row>
    <row r="16442" spans="1:1" ht="30">
      <c r="A16442" s="604"/>
    </row>
    <row r="16443" spans="1:1" ht="30">
      <c r="A16443" s="604"/>
    </row>
    <row r="16444" spans="1:1" ht="30">
      <c r="A16444" s="604"/>
    </row>
    <row r="16445" spans="1:1" ht="30">
      <c r="A16445" s="604"/>
    </row>
    <row r="16446" spans="1:1" ht="30">
      <c r="A16446" s="604"/>
    </row>
    <row r="16447" spans="1:1" ht="30">
      <c r="A16447" s="604"/>
    </row>
    <row r="16448" spans="1:1" ht="30">
      <c r="A16448" s="604"/>
    </row>
    <row r="16449" spans="1:1" ht="30">
      <c r="A16449" s="604"/>
    </row>
    <row r="16450" spans="1:1" ht="30">
      <c r="A16450" s="604"/>
    </row>
    <row r="16451" spans="1:1" ht="30">
      <c r="A16451" s="604"/>
    </row>
    <row r="16452" spans="1:1" ht="30">
      <c r="A16452" s="604"/>
    </row>
    <row r="16453" spans="1:1" ht="30">
      <c r="A16453" s="604"/>
    </row>
    <row r="16454" spans="1:1" ht="30">
      <c r="A16454" s="604"/>
    </row>
    <row r="16455" spans="1:1" ht="30">
      <c r="A16455" s="604"/>
    </row>
    <row r="16456" spans="1:1" ht="30">
      <c r="A16456" s="604"/>
    </row>
    <row r="16457" spans="1:1" ht="30">
      <c r="A16457" s="604"/>
    </row>
    <row r="16458" spans="1:1" ht="30">
      <c r="A16458" s="604"/>
    </row>
    <row r="16459" spans="1:1" ht="30">
      <c r="A16459" s="604"/>
    </row>
    <row r="16460" spans="1:1" ht="30">
      <c r="A16460" s="604"/>
    </row>
    <row r="16461" spans="1:1" ht="30">
      <c r="A16461" s="604"/>
    </row>
    <row r="16462" spans="1:1" ht="30">
      <c r="A16462" s="604"/>
    </row>
    <row r="16463" spans="1:1" ht="30">
      <c r="A16463" s="604"/>
    </row>
    <row r="16464" spans="1:1" ht="30">
      <c r="A16464" s="604"/>
    </row>
    <row r="16465" spans="1:1" ht="30">
      <c r="A16465" s="604"/>
    </row>
    <row r="16466" spans="1:1" ht="30">
      <c r="A16466" s="604"/>
    </row>
    <row r="16467" spans="1:1" ht="30">
      <c r="A16467" s="604"/>
    </row>
    <row r="16468" spans="1:1" ht="30">
      <c r="A16468" s="604"/>
    </row>
    <row r="16469" spans="1:1" ht="30">
      <c r="A16469" s="604"/>
    </row>
    <row r="16470" spans="1:1" ht="30">
      <c r="A16470" s="604"/>
    </row>
    <row r="16471" spans="1:1" ht="30">
      <c r="A16471" s="604"/>
    </row>
    <row r="16472" spans="1:1" ht="30">
      <c r="A16472" s="604"/>
    </row>
    <row r="16473" spans="1:1" ht="30">
      <c r="A16473" s="604"/>
    </row>
    <row r="16474" spans="1:1" ht="30">
      <c r="A16474" s="604"/>
    </row>
    <row r="16475" spans="1:1" ht="30">
      <c r="A16475" s="604"/>
    </row>
    <row r="16476" spans="1:1" ht="30">
      <c r="A16476" s="604"/>
    </row>
    <row r="16477" spans="1:1" ht="30">
      <c r="A16477" s="604"/>
    </row>
    <row r="16478" spans="1:1" ht="30">
      <c r="A16478" s="604"/>
    </row>
    <row r="16479" spans="1:1" ht="30">
      <c r="A16479" s="604"/>
    </row>
    <row r="16480" spans="1:1" ht="30">
      <c r="A16480" s="604"/>
    </row>
    <row r="16481" spans="1:1" ht="30">
      <c r="A16481" s="604"/>
    </row>
    <row r="16482" spans="1:1" ht="30">
      <c r="A16482" s="604"/>
    </row>
    <row r="16483" spans="1:1" ht="30">
      <c r="A16483" s="604"/>
    </row>
    <row r="16484" spans="1:1" ht="30">
      <c r="A16484" s="604"/>
    </row>
    <row r="16485" spans="1:1" ht="30">
      <c r="A16485" s="604"/>
    </row>
    <row r="16486" spans="1:1" ht="30">
      <c r="A16486" s="604"/>
    </row>
    <row r="16487" spans="1:1" ht="30">
      <c r="A16487" s="604"/>
    </row>
    <row r="16488" spans="1:1" ht="30">
      <c r="A16488" s="604"/>
    </row>
    <row r="16489" spans="1:1" ht="30">
      <c r="A16489" s="604"/>
    </row>
    <row r="16490" spans="1:1" ht="30">
      <c r="A16490" s="604"/>
    </row>
    <row r="16491" spans="1:1" ht="30">
      <c r="A16491" s="604"/>
    </row>
    <row r="16492" spans="1:1" ht="30">
      <c r="A16492" s="604"/>
    </row>
    <row r="16493" spans="1:1" ht="30">
      <c r="A16493" s="604"/>
    </row>
    <row r="16494" spans="1:1" ht="30">
      <c r="A16494" s="604"/>
    </row>
    <row r="16495" spans="1:1" ht="30">
      <c r="A16495" s="604"/>
    </row>
    <row r="16496" spans="1:1" ht="30">
      <c r="A16496" s="604"/>
    </row>
    <row r="16497" spans="1:1" ht="30">
      <c r="A16497" s="604"/>
    </row>
    <row r="16498" spans="1:1" ht="30">
      <c r="A16498" s="604"/>
    </row>
    <row r="16499" spans="1:1" ht="30">
      <c r="A16499" s="604"/>
    </row>
    <row r="16500" spans="1:1" ht="30">
      <c r="A16500" s="604"/>
    </row>
    <row r="16501" spans="1:1" ht="30">
      <c r="A16501" s="604"/>
    </row>
    <row r="16502" spans="1:1" ht="30">
      <c r="A16502" s="604"/>
    </row>
    <row r="16503" spans="1:1" ht="30">
      <c r="A16503" s="604"/>
    </row>
    <row r="16504" spans="1:1" ht="30">
      <c r="A16504" s="604"/>
    </row>
    <row r="16505" spans="1:1" ht="30">
      <c r="A16505" s="604"/>
    </row>
    <row r="16506" spans="1:1" ht="30">
      <c r="A16506" s="604"/>
    </row>
    <row r="16507" spans="1:1" ht="30">
      <c r="A16507" s="604"/>
    </row>
    <row r="16508" spans="1:1" ht="30">
      <c r="A16508" s="604"/>
    </row>
    <row r="16509" spans="1:1" ht="30">
      <c r="A16509" s="604"/>
    </row>
    <row r="16510" spans="1:1" ht="30">
      <c r="A16510" s="604"/>
    </row>
    <row r="16511" spans="1:1" ht="30">
      <c r="A16511" s="604"/>
    </row>
    <row r="16512" spans="1:1" ht="30">
      <c r="A16512" s="604"/>
    </row>
    <row r="16513" spans="1:1" ht="30">
      <c r="A16513" s="604"/>
    </row>
    <row r="16514" spans="1:1" ht="30">
      <c r="A16514" s="604"/>
    </row>
    <row r="16515" spans="1:1" ht="30">
      <c r="A16515" s="604"/>
    </row>
    <row r="16516" spans="1:1" ht="30">
      <c r="A16516" s="604"/>
    </row>
    <row r="16517" spans="1:1" ht="30">
      <c r="A16517" s="604"/>
    </row>
    <row r="16518" spans="1:1" ht="30">
      <c r="A16518" s="604"/>
    </row>
    <row r="16519" spans="1:1" ht="30">
      <c r="A16519" s="604"/>
    </row>
    <row r="16520" spans="1:1" ht="30">
      <c r="A16520" s="604"/>
    </row>
    <row r="16521" spans="1:1" ht="30">
      <c r="A16521" s="604"/>
    </row>
    <row r="16522" spans="1:1" ht="30">
      <c r="A16522" s="604"/>
    </row>
    <row r="16523" spans="1:1" ht="30">
      <c r="A16523" s="604"/>
    </row>
    <row r="16524" spans="1:1" ht="30">
      <c r="A16524" s="604"/>
    </row>
    <row r="16525" spans="1:1" ht="30">
      <c r="A16525" s="604"/>
    </row>
    <row r="16526" spans="1:1" ht="30">
      <c r="A16526" s="604"/>
    </row>
    <row r="16527" spans="1:1" ht="30">
      <c r="A16527" s="604"/>
    </row>
    <row r="16528" spans="1:1" ht="30">
      <c r="A16528" s="604"/>
    </row>
    <row r="16529" spans="1:1" ht="30">
      <c r="A16529" s="604"/>
    </row>
    <row r="16530" spans="1:1" ht="30">
      <c r="A16530" s="604"/>
    </row>
    <row r="16531" spans="1:1" ht="30">
      <c r="A16531" s="604"/>
    </row>
    <row r="16532" spans="1:1" ht="30">
      <c r="A16532" s="604"/>
    </row>
    <row r="16533" spans="1:1" ht="30">
      <c r="A16533" s="604"/>
    </row>
    <row r="16534" spans="1:1" ht="30">
      <c r="A16534" s="604"/>
    </row>
    <row r="16535" spans="1:1" ht="30">
      <c r="A16535" s="604"/>
    </row>
    <row r="16536" spans="1:1" ht="30">
      <c r="A16536" s="604"/>
    </row>
    <row r="16537" spans="1:1" ht="30">
      <c r="A16537" s="604"/>
    </row>
    <row r="16538" spans="1:1" ht="30">
      <c r="A16538" s="604"/>
    </row>
    <row r="16539" spans="1:1" ht="30">
      <c r="A16539" s="604"/>
    </row>
    <row r="16540" spans="1:1" ht="30">
      <c r="A16540" s="604"/>
    </row>
    <row r="16541" spans="1:1" ht="30">
      <c r="A16541" s="604"/>
    </row>
    <row r="16542" spans="1:1" ht="30">
      <c r="A16542" s="604"/>
    </row>
    <row r="16543" spans="1:1" ht="30">
      <c r="A16543" s="604"/>
    </row>
    <row r="16544" spans="1:1" ht="30">
      <c r="A16544" s="604"/>
    </row>
    <row r="16545" spans="1:1" ht="30">
      <c r="A16545" s="604"/>
    </row>
    <row r="16546" spans="1:1" ht="30">
      <c r="A16546" s="604"/>
    </row>
    <row r="16547" spans="1:1" ht="30">
      <c r="A16547" s="604"/>
    </row>
    <row r="16548" spans="1:1" ht="30">
      <c r="A16548" s="604"/>
    </row>
    <row r="16549" spans="1:1" ht="30">
      <c r="A16549" s="604"/>
    </row>
    <row r="16550" spans="1:1" ht="30">
      <c r="A16550" s="604"/>
    </row>
    <row r="16551" spans="1:1" ht="30">
      <c r="A16551" s="604"/>
    </row>
    <row r="16552" spans="1:1" ht="30">
      <c r="A16552" s="604"/>
    </row>
    <row r="16553" spans="1:1" ht="30">
      <c r="A16553" s="604"/>
    </row>
    <row r="16554" spans="1:1" ht="30">
      <c r="A16554" s="604"/>
    </row>
    <row r="16555" spans="1:1" ht="30">
      <c r="A16555" s="604"/>
    </row>
    <row r="16556" spans="1:1" ht="30">
      <c r="A16556" s="604"/>
    </row>
    <row r="16557" spans="1:1" ht="30">
      <c r="A16557" s="604"/>
    </row>
    <row r="16558" spans="1:1" ht="30">
      <c r="A16558" s="604"/>
    </row>
    <row r="16559" spans="1:1" ht="30">
      <c r="A16559" s="604"/>
    </row>
    <row r="16560" spans="1:1" ht="30">
      <c r="A16560" s="604"/>
    </row>
    <row r="16561" spans="1:1" ht="30">
      <c r="A16561" s="604"/>
    </row>
    <row r="16562" spans="1:1" ht="30">
      <c r="A16562" s="604"/>
    </row>
    <row r="16563" spans="1:1" ht="30">
      <c r="A16563" s="604"/>
    </row>
    <row r="16564" spans="1:1" ht="30">
      <c r="A16564" s="604"/>
    </row>
    <row r="16565" spans="1:1" ht="30">
      <c r="A16565" s="604"/>
    </row>
    <row r="16566" spans="1:1" ht="30">
      <c r="A16566" s="604"/>
    </row>
    <row r="16567" spans="1:1" ht="30">
      <c r="A16567" s="604"/>
    </row>
    <row r="16568" spans="1:1" ht="30">
      <c r="A16568" s="604"/>
    </row>
    <row r="16569" spans="1:1" ht="30">
      <c r="A16569" s="604"/>
    </row>
    <row r="16570" spans="1:1" ht="30">
      <c r="A16570" s="604"/>
    </row>
    <row r="16571" spans="1:1" ht="30">
      <c r="A16571" s="604"/>
    </row>
    <row r="16572" spans="1:1" ht="30">
      <c r="A16572" s="604"/>
    </row>
    <row r="16573" spans="1:1" ht="30">
      <c r="A16573" s="604"/>
    </row>
    <row r="16574" spans="1:1" ht="30">
      <c r="A16574" s="604"/>
    </row>
    <row r="16575" spans="1:1" ht="30">
      <c r="A16575" s="604"/>
    </row>
    <row r="16576" spans="1:1" ht="30">
      <c r="A16576" s="604"/>
    </row>
    <row r="16577" spans="1:1" ht="30">
      <c r="A16577" s="604"/>
    </row>
    <row r="16578" spans="1:1" ht="30">
      <c r="A16578" s="604"/>
    </row>
    <row r="16579" spans="1:1" ht="30">
      <c r="A16579" s="604"/>
    </row>
    <row r="16580" spans="1:1" ht="30">
      <c r="A16580" s="604"/>
    </row>
    <row r="16581" spans="1:1" ht="30">
      <c r="A16581" s="604"/>
    </row>
    <row r="16582" spans="1:1" ht="30">
      <c r="A16582" s="604"/>
    </row>
    <row r="16583" spans="1:1" ht="30">
      <c r="A16583" s="604"/>
    </row>
    <row r="16584" spans="1:1" ht="30">
      <c r="A16584" s="604"/>
    </row>
    <row r="16585" spans="1:1" ht="30">
      <c r="A16585" s="604"/>
    </row>
    <row r="16586" spans="1:1" ht="30">
      <c r="A16586" s="604"/>
    </row>
    <row r="16587" spans="1:1" ht="30">
      <c r="A16587" s="604"/>
    </row>
    <row r="16588" spans="1:1" ht="30">
      <c r="A16588" s="604"/>
    </row>
    <row r="16589" spans="1:1" ht="30">
      <c r="A16589" s="604"/>
    </row>
    <row r="16590" spans="1:1" ht="30">
      <c r="A16590" s="604"/>
    </row>
    <row r="16591" spans="1:1" ht="30">
      <c r="A16591" s="604"/>
    </row>
    <row r="16592" spans="1:1" ht="30">
      <c r="A16592" s="604"/>
    </row>
    <row r="16593" spans="1:1" ht="30">
      <c r="A16593" s="604"/>
    </row>
    <row r="16594" spans="1:1" ht="30">
      <c r="A16594" s="604"/>
    </row>
    <row r="16595" spans="1:1" ht="30">
      <c r="A16595" s="604"/>
    </row>
    <row r="16596" spans="1:1" ht="30">
      <c r="A16596" s="604"/>
    </row>
    <row r="16597" spans="1:1" ht="30">
      <c r="A16597" s="604"/>
    </row>
    <row r="16598" spans="1:1" ht="30">
      <c r="A16598" s="604"/>
    </row>
    <row r="16599" spans="1:1" ht="30">
      <c r="A16599" s="604"/>
    </row>
    <row r="16600" spans="1:1" ht="30">
      <c r="A16600" s="604"/>
    </row>
    <row r="16601" spans="1:1" ht="30">
      <c r="A16601" s="604"/>
    </row>
    <row r="16602" spans="1:1" ht="30">
      <c r="A16602" s="604"/>
    </row>
    <row r="16603" spans="1:1" ht="30">
      <c r="A16603" s="604"/>
    </row>
    <row r="16604" spans="1:1" ht="30">
      <c r="A16604" s="604"/>
    </row>
    <row r="16605" spans="1:1" ht="30">
      <c r="A16605" s="604"/>
    </row>
    <row r="16606" spans="1:1" ht="30">
      <c r="A16606" s="604"/>
    </row>
    <row r="16607" spans="1:1" ht="30">
      <c r="A16607" s="604"/>
    </row>
    <row r="16608" spans="1:1" ht="30">
      <c r="A16608" s="604"/>
    </row>
    <row r="16609" spans="1:1" ht="30">
      <c r="A16609" s="604"/>
    </row>
    <row r="16610" spans="1:1" ht="30">
      <c r="A16610" s="604"/>
    </row>
    <row r="16611" spans="1:1" ht="30">
      <c r="A16611" s="604"/>
    </row>
    <row r="16612" spans="1:1" ht="30">
      <c r="A16612" s="604"/>
    </row>
    <row r="16613" spans="1:1" ht="30">
      <c r="A16613" s="604"/>
    </row>
    <row r="16614" spans="1:1" ht="30">
      <c r="A16614" s="604"/>
    </row>
    <row r="16615" spans="1:1" ht="30">
      <c r="A16615" s="604"/>
    </row>
    <row r="16616" spans="1:1" ht="30">
      <c r="A16616" s="604"/>
    </row>
    <row r="16617" spans="1:1" ht="30">
      <c r="A16617" s="604"/>
    </row>
    <row r="16618" spans="1:1" ht="30">
      <c r="A16618" s="604"/>
    </row>
    <row r="16619" spans="1:1" ht="30">
      <c r="A16619" s="604"/>
    </row>
    <row r="16620" spans="1:1" ht="30">
      <c r="A16620" s="604"/>
    </row>
    <row r="16621" spans="1:1" ht="30">
      <c r="A16621" s="604"/>
    </row>
    <row r="16622" spans="1:1" ht="30">
      <c r="A16622" s="604"/>
    </row>
    <row r="16623" spans="1:1" ht="30">
      <c r="A16623" s="604"/>
    </row>
    <row r="16624" spans="1:1" ht="30">
      <c r="A16624" s="604"/>
    </row>
    <row r="16625" spans="1:1" ht="30">
      <c r="A16625" s="604"/>
    </row>
    <row r="16626" spans="1:1" ht="30">
      <c r="A16626" s="604"/>
    </row>
    <row r="16627" spans="1:1" ht="30">
      <c r="A16627" s="604"/>
    </row>
    <row r="16628" spans="1:1" ht="30">
      <c r="A16628" s="604"/>
    </row>
    <row r="16629" spans="1:1" ht="30">
      <c r="A16629" s="604"/>
    </row>
    <row r="16630" spans="1:1" ht="30">
      <c r="A16630" s="604"/>
    </row>
    <row r="16631" spans="1:1" ht="30">
      <c r="A16631" s="604"/>
    </row>
    <row r="16632" spans="1:1" ht="30">
      <c r="A16632" s="604"/>
    </row>
    <row r="16633" spans="1:1" ht="30">
      <c r="A16633" s="604"/>
    </row>
    <row r="16634" spans="1:1" ht="30">
      <c r="A16634" s="604"/>
    </row>
    <row r="16635" spans="1:1" ht="30">
      <c r="A16635" s="604"/>
    </row>
    <row r="16636" spans="1:1" ht="30">
      <c r="A16636" s="604"/>
    </row>
    <row r="16637" spans="1:1" ht="30">
      <c r="A16637" s="604"/>
    </row>
    <row r="16638" spans="1:1" ht="30">
      <c r="A16638" s="604"/>
    </row>
    <row r="16639" spans="1:1" ht="30">
      <c r="A16639" s="604"/>
    </row>
    <row r="16640" spans="1:1" ht="30">
      <c r="A16640" s="604"/>
    </row>
    <row r="16641" spans="1:1" ht="30">
      <c r="A16641" s="604"/>
    </row>
    <row r="16642" spans="1:1" ht="30">
      <c r="A16642" s="604"/>
    </row>
    <row r="16643" spans="1:1" ht="30">
      <c r="A16643" s="604"/>
    </row>
    <row r="16644" spans="1:1" ht="30">
      <c r="A16644" s="604"/>
    </row>
    <row r="16645" spans="1:1" ht="30">
      <c r="A16645" s="604"/>
    </row>
    <row r="16646" spans="1:1" ht="30">
      <c r="A16646" s="604"/>
    </row>
    <row r="16647" spans="1:1" ht="30">
      <c r="A16647" s="604"/>
    </row>
    <row r="16648" spans="1:1" ht="30">
      <c r="A16648" s="604"/>
    </row>
    <row r="16649" spans="1:1" ht="30">
      <c r="A16649" s="604"/>
    </row>
    <row r="16650" spans="1:1" ht="30">
      <c r="A16650" s="604"/>
    </row>
    <row r="16651" spans="1:1" ht="30">
      <c r="A16651" s="604"/>
    </row>
    <row r="16652" spans="1:1" ht="30">
      <c r="A16652" s="604"/>
    </row>
    <row r="16653" spans="1:1" ht="30">
      <c r="A16653" s="604"/>
    </row>
    <row r="16654" spans="1:1" ht="30">
      <c r="A16654" s="604"/>
    </row>
    <row r="16655" spans="1:1" ht="30">
      <c r="A16655" s="604"/>
    </row>
    <row r="16656" spans="1:1" ht="30">
      <c r="A16656" s="604"/>
    </row>
    <row r="16657" spans="1:1" ht="30">
      <c r="A16657" s="604"/>
    </row>
    <row r="16658" spans="1:1" ht="30">
      <c r="A16658" s="604"/>
    </row>
    <row r="16659" spans="1:1" ht="30">
      <c r="A16659" s="604"/>
    </row>
    <row r="16660" spans="1:1" ht="30">
      <c r="A16660" s="604"/>
    </row>
    <row r="16661" spans="1:1" ht="30">
      <c r="A16661" s="604"/>
    </row>
    <row r="16662" spans="1:1" ht="30">
      <c r="A16662" s="604"/>
    </row>
    <row r="16663" spans="1:1" ht="30">
      <c r="A16663" s="604"/>
    </row>
    <row r="16664" spans="1:1" ht="30">
      <c r="A16664" s="604"/>
    </row>
    <row r="16665" spans="1:1" ht="30">
      <c r="A16665" s="604"/>
    </row>
    <row r="16666" spans="1:1" ht="30">
      <c r="A16666" s="604"/>
    </row>
    <row r="16667" spans="1:1" ht="30">
      <c r="A16667" s="604"/>
    </row>
    <row r="16668" spans="1:1" ht="30">
      <c r="A16668" s="604"/>
    </row>
    <row r="16669" spans="1:1" ht="30">
      <c r="A16669" s="604"/>
    </row>
    <row r="16670" spans="1:1" ht="30">
      <c r="A16670" s="604"/>
    </row>
    <row r="16671" spans="1:1" ht="30">
      <c r="A16671" s="604"/>
    </row>
    <row r="16672" spans="1:1" ht="30">
      <c r="A16672" s="604"/>
    </row>
    <row r="16673" spans="1:1" ht="30">
      <c r="A16673" s="604"/>
    </row>
    <row r="16674" spans="1:1" ht="30">
      <c r="A16674" s="604"/>
    </row>
    <row r="16675" spans="1:1" ht="30">
      <c r="A16675" s="604"/>
    </row>
    <row r="16676" spans="1:1" ht="30">
      <c r="A16676" s="604"/>
    </row>
    <row r="16677" spans="1:1" ht="30">
      <c r="A16677" s="604"/>
    </row>
    <row r="16678" spans="1:1" ht="30">
      <c r="A16678" s="604"/>
    </row>
    <row r="16679" spans="1:1" ht="30">
      <c r="A16679" s="604"/>
    </row>
    <row r="16680" spans="1:1" ht="30">
      <c r="A16680" s="604"/>
    </row>
    <row r="16681" spans="1:1" ht="30">
      <c r="A16681" s="604"/>
    </row>
    <row r="16682" spans="1:1" ht="30">
      <c r="A16682" s="604"/>
    </row>
    <row r="16683" spans="1:1" ht="30">
      <c r="A16683" s="604"/>
    </row>
    <row r="16684" spans="1:1" ht="30">
      <c r="A16684" s="604"/>
    </row>
    <row r="16685" spans="1:1" ht="30">
      <c r="A16685" s="604"/>
    </row>
    <row r="16686" spans="1:1" ht="30">
      <c r="A16686" s="604"/>
    </row>
    <row r="16687" spans="1:1" ht="30">
      <c r="A16687" s="604"/>
    </row>
    <row r="16688" spans="1:1" ht="30">
      <c r="A16688" s="604"/>
    </row>
    <row r="16689" spans="1:1" ht="30">
      <c r="A16689" s="604"/>
    </row>
    <row r="16690" spans="1:1" ht="30">
      <c r="A16690" s="604"/>
    </row>
    <row r="16691" spans="1:1" ht="30">
      <c r="A16691" s="604"/>
    </row>
    <row r="16692" spans="1:1" ht="30">
      <c r="A16692" s="604"/>
    </row>
    <row r="16693" spans="1:1" ht="30">
      <c r="A16693" s="604"/>
    </row>
    <row r="16694" spans="1:1" ht="30">
      <c r="A16694" s="604"/>
    </row>
    <row r="16695" spans="1:1" ht="30">
      <c r="A16695" s="604"/>
    </row>
    <row r="16696" spans="1:1" ht="30">
      <c r="A16696" s="604"/>
    </row>
    <row r="16697" spans="1:1" ht="30">
      <c r="A16697" s="604"/>
    </row>
    <row r="16698" spans="1:1" ht="30">
      <c r="A16698" s="604"/>
    </row>
    <row r="16699" spans="1:1" ht="30">
      <c r="A16699" s="604"/>
    </row>
    <row r="16700" spans="1:1" ht="30">
      <c r="A16700" s="604"/>
    </row>
    <row r="16701" spans="1:1" ht="30">
      <c r="A16701" s="604"/>
    </row>
    <row r="16702" spans="1:1" ht="30">
      <c r="A16702" s="604"/>
    </row>
    <row r="16703" spans="1:1" ht="30">
      <c r="A16703" s="604"/>
    </row>
    <row r="16704" spans="1:1" ht="30">
      <c r="A16704" s="604"/>
    </row>
    <row r="16705" spans="1:1" ht="30">
      <c r="A16705" s="604"/>
    </row>
    <row r="16706" spans="1:1" ht="30">
      <c r="A16706" s="604"/>
    </row>
    <row r="16707" spans="1:1" ht="30">
      <c r="A16707" s="604"/>
    </row>
    <row r="16708" spans="1:1" ht="30">
      <c r="A16708" s="604"/>
    </row>
    <row r="16709" spans="1:1" ht="30">
      <c r="A16709" s="604"/>
    </row>
    <row r="16710" spans="1:1" ht="30">
      <c r="A16710" s="604"/>
    </row>
    <row r="16711" spans="1:1" ht="30">
      <c r="A16711" s="604"/>
    </row>
    <row r="16712" spans="1:1" ht="30">
      <c r="A16712" s="604"/>
    </row>
    <row r="16713" spans="1:1" ht="30">
      <c r="A16713" s="604"/>
    </row>
    <row r="16714" spans="1:1" ht="30">
      <c r="A16714" s="604"/>
    </row>
    <row r="16715" spans="1:1" ht="30">
      <c r="A16715" s="604"/>
    </row>
    <row r="16716" spans="1:1" ht="30">
      <c r="A16716" s="604"/>
    </row>
    <row r="16717" spans="1:1" ht="30">
      <c r="A16717" s="604"/>
    </row>
    <row r="16718" spans="1:1" ht="30">
      <c r="A16718" s="604"/>
    </row>
    <row r="16719" spans="1:1" ht="30">
      <c r="A16719" s="604"/>
    </row>
    <row r="16720" spans="1:1" ht="30">
      <c r="A16720" s="604"/>
    </row>
    <row r="16721" spans="1:1" ht="30">
      <c r="A16721" s="604"/>
    </row>
    <row r="16722" spans="1:1" ht="30">
      <c r="A16722" s="604"/>
    </row>
    <row r="16723" spans="1:1" ht="30">
      <c r="A16723" s="604"/>
    </row>
    <row r="16724" spans="1:1" ht="30">
      <c r="A16724" s="604"/>
    </row>
    <row r="16725" spans="1:1" ht="30">
      <c r="A16725" s="604"/>
    </row>
    <row r="16726" spans="1:1" ht="30">
      <c r="A16726" s="604"/>
    </row>
    <row r="16727" spans="1:1" ht="30">
      <c r="A16727" s="604"/>
    </row>
    <row r="16728" spans="1:1" ht="30">
      <c r="A16728" s="604"/>
    </row>
    <row r="16729" spans="1:1" ht="30">
      <c r="A16729" s="604"/>
    </row>
    <row r="16730" spans="1:1" ht="30">
      <c r="A16730" s="604"/>
    </row>
    <row r="16731" spans="1:1" ht="30">
      <c r="A16731" s="604"/>
    </row>
    <row r="16732" spans="1:1" ht="30">
      <c r="A16732" s="604"/>
    </row>
    <row r="16733" spans="1:1" ht="30">
      <c r="A16733" s="604"/>
    </row>
    <row r="16734" spans="1:1" ht="30">
      <c r="A16734" s="604"/>
    </row>
    <row r="16735" spans="1:1" ht="30">
      <c r="A16735" s="604"/>
    </row>
    <row r="16736" spans="1:1" ht="30">
      <c r="A16736" s="604"/>
    </row>
    <row r="16737" spans="1:1" ht="30">
      <c r="A16737" s="604"/>
    </row>
    <row r="16738" spans="1:1" ht="30">
      <c r="A16738" s="604"/>
    </row>
    <row r="16739" spans="1:1" ht="30">
      <c r="A16739" s="604"/>
    </row>
    <row r="16740" spans="1:1" ht="30">
      <c r="A16740" s="604"/>
    </row>
    <row r="16741" spans="1:1" ht="30">
      <c r="A16741" s="604"/>
    </row>
    <row r="16742" spans="1:1" ht="30">
      <c r="A16742" s="604"/>
    </row>
    <row r="16743" spans="1:1" ht="30">
      <c r="A16743" s="604"/>
    </row>
    <row r="16744" spans="1:1" ht="30">
      <c r="A16744" s="604"/>
    </row>
    <row r="16745" spans="1:1" ht="30">
      <c r="A16745" s="604"/>
    </row>
    <row r="16746" spans="1:1" ht="30">
      <c r="A16746" s="604"/>
    </row>
    <row r="16747" spans="1:1" ht="30">
      <c r="A16747" s="604"/>
    </row>
    <row r="16748" spans="1:1" ht="30">
      <c r="A16748" s="604"/>
    </row>
    <row r="16749" spans="1:1" ht="30">
      <c r="A16749" s="604"/>
    </row>
    <row r="16750" spans="1:1" ht="30">
      <c r="A16750" s="604"/>
    </row>
    <row r="16751" spans="1:1" ht="30">
      <c r="A16751" s="604"/>
    </row>
    <row r="16752" spans="1:1" ht="30">
      <c r="A16752" s="604"/>
    </row>
    <row r="16753" spans="1:1" ht="30">
      <c r="A16753" s="604"/>
    </row>
    <row r="16754" spans="1:1" ht="30">
      <c r="A16754" s="604"/>
    </row>
    <row r="16755" spans="1:1" ht="30">
      <c r="A16755" s="604"/>
    </row>
    <row r="16756" spans="1:1" ht="30">
      <c r="A16756" s="604"/>
    </row>
    <row r="16757" spans="1:1" ht="30">
      <c r="A16757" s="604"/>
    </row>
    <row r="16758" spans="1:1" ht="30">
      <c r="A16758" s="604"/>
    </row>
    <row r="16759" spans="1:1" ht="30">
      <c r="A16759" s="604"/>
    </row>
    <row r="16760" spans="1:1" ht="30">
      <c r="A16760" s="604"/>
    </row>
    <row r="16761" spans="1:1" ht="30">
      <c r="A16761" s="604"/>
    </row>
    <row r="16762" spans="1:1" ht="30">
      <c r="A16762" s="604"/>
    </row>
    <row r="16763" spans="1:1" ht="30">
      <c r="A16763" s="604"/>
    </row>
    <row r="16764" spans="1:1" ht="30">
      <c r="A16764" s="604"/>
    </row>
    <row r="16765" spans="1:1" ht="30">
      <c r="A16765" s="604"/>
    </row>
    <row r="16766" spans="1:1" ht="30">
      <c r="A16766" s="604"/>
    </row>
    <row r="16767" spans="1:1" ht="30">
      <c r="A16767" s="604"/>
    </row>
    <row r="16768" spans="1:1" ht="30">
      <c r="A16768" s="604"/>
    </row>
    <row r="16769" spans="1:1" ht="30">
      <c r="A16769" s="604"/>
    </row>
    <row r="16770" spans="1:1" ht="30">
      <c r="A16770" s="604"/>
    </row>
    <row r="16771" spans="1:1" ht="30">
      <c r="A16771" s="604"/>
    </row>
    <row r="16772" spans="1:1" ht="30">
      <c r="A16772" s="604"/>
    </row>
    <row r="16773" spans="1:1" ht="30">
      <c r="A16773" s="604"/>
    </row>
    <row r="16774" spans="1:1" ht="30">
      <c r="A16774" s="604"/>
    </row>
    <row r="16775" spans="1:1" ht="30">
      <c r="A16775" s="604"/>
    </row>
    <row r="16776" spans="1:1" ht="30">
      <c r="A16776" s="604"/>
    </row>
    <row r="16777" spans="1:1" ht="30">
      <c r="A16777" s="604"/>
    </row>
    <row r="16778" spans="1:1" ht="30">
      <c r="A16778" s="604"/>
    </row>
    <row r="16779" spans="1:1" ht="30">
      <c r="A16779" s="604"/>
    </row>
    <row r="16780" spans="1:1" ht="30">
      <c r="A16780" s="604"/>
    </row>
    <row r="16781" spans="1:1" ht="30">
      <c r="A16781" s="604"/>
    </row>
    <row r="16782" spans="1:1" ht="30">
      <c r="A16782" s="604"/>
    </row>
    <row r="16783" spans="1:1" ht="30">
      <c r="A16783" s="604"/>
    </row>
    <row r="16784" spans="1:1" ht="30">
      <c r="A16784" s="604"/>
    </row>
    <row r="16785" spans="1:1" ht="30">
      <c r="A16785" s="604"/>
    </row>
    <row r="16786" spans="1:1" ht="30">
      <c r="A16786" s="604"/>
    </row>
    <row r="16787" spans="1:1" ht="30">
      <c r="A16787" s="604"/>
    </row>
    <row r="16788" spans="1:1" ht="30">
      <c r="A16788" s="604"/>
    </row>
    <row r="16789" spans="1:1" ht="30">
      <c r="A16789" s="604"/>
    </row>
    <row r="16790" spans="1:1" ht="30">
      <c r="A16790" s="604"/>
    </row>
    <row r="16791" spans="1:1" ht="30">
      <c r="A16791" s="604"/>
    </row>
    <row r="16792" spans="1:1" ht="30">
      <c r="A16792" s="604"/>
    </row>
    <row r="16793" spans="1:1" ht="30">
      <c r="A16793" s="604"/>
    </row>
    <row r="16794" spans="1:1" ht="30">
      <c r="A16794" s="604"/>
    </row>
    <row r="16795" spans="1:1" ht="30">
      <c r="A16795" s="604"/>
    </row>
    <row r="16796" spans="1:1" ht="30">
      <c r="A16796" s="604"/>
    </row>
    <row r="16797" spans="1:1" ht="30">
      <c r="A16797" s="604"/>
    </row>
    <row r="16798" spans="1:1" ht="30">
      <c r="A16798" s="604"/>
    </row>
    <row r="16799" spans="1:1" ht="30">
      <c r="A16799" s="604"/>
    </row>
    <row r="16800" spans="1:1" ht="30">
      <c r="A16800" s="604"/>
    </row>
    <row r="16801" spans="1:1" ht="30">
      <c r="A16801" s="604"/>
    </row>
    <row r="16802" spans="1:1" ht="30">
      <c r="A16802" s="604"/>
    </row>
    <row r="16803" spans="1:1" ht="30">
      <c r="A16803" s="604"/>
    </row>
    <row r="16804" spans="1:1" ht="30">
      <c r="A16804" s="604"/>
    </row>
    <row r="16805" spans="1:1" ht="30">
      <c r="A16805" s="604"/>
    </row>
    <row r="16806" spans="1:1" ht="30">
      <c r="A16806" s="604"/>
    </row>
    <row r="16807" spans="1:1" ht="30">
      <c r="A16807" s="604"/>
    </row>
    <row r="16808" spans="1:1" ht="30">
      <c r="A16808" s="604"/>
    </row>
    <row r="16809" spans="1:1" ht="30">
      <c r="A16809" s="604"/>
    </row>
    <row r="16810" spans="1:1" ht="30">
      <c r="A16810" s="604"/>
    </row>
    <row r="16811" spans="1:1" ht="30">
      <c r="A16811" s="604"/>
    </row>
    <row r="16812" spans="1:1" ht="30">
      <c r="A16812" s="604"/>
    </row>
    <row r="16813" spans="1:1" ht="30">
      <c r="A16813" s="604"/>
    </row>
    <row r="16814" spans="1:1" ht="30">
      <c r="A16814" s="604"/>
    </row>
    <row r="16815" spans="1:1" ht="30">
      <c r="A16815" s="604"/>
    </row>
    <row r="16816" spans="1:1" ht="30">
      <c r="A16816" s="604"/>
    </row>
    <row r="16817" spans="1:1" ht="30">
      <c r="A16817" s="604"/>
    </row>
    <row r="16818" spans="1:1" ht="30">
      <c r="A16818" s="604"/>
    </row>
    <row r="16819" spans="1:1" ht="30">
      <c r="A16819" s="604"/>
    </row>
    <row r="16820" spans="1:1" ht="30">
      <c r="A16820" s="604"/>
    </row>
    <row r="16821" spans="1:1" ht="30">
      <c r="A16821" s="604"/>
    </row>
    <row r="16822" spans="1:1" ht="30">
      <c r="A16822" s="604"/>
    </row>
    <row r="16823" spans="1:1" ht="30">
      <c r="A16823" s="604"/>
    </row>
    <row r="16824" spans="1:1" ht="30">
      <c r="A16824" s="604"/>
    </row>
    <row r="16825" spans="1:1" ht="30">
      <c r="A16825" s="604"/>
    </row>
    <row r="16826" spans="1:1" ht="30">
      <c r="A16826" s="604"/>
    </row>
    <row r="16827" spans="1:1" ht="30">
      <c r="A16827" s="604"/>
    </row>
    <row r="16828" spans="1:1" ht="30">
      <c r="A16828" s="604"/>
    </row>
    <row r="16829" spans="1:1" ht="30">
      <c r="A16829" s="604"/>
    </row>
    <row r="16830" spans="1:1" ht="30">
      <c r="A16830" s="604"/>
    </row>
    <row r="16831" spans="1:1" ht="30">
      <c r="A16831" s="604"/>
    </row>
    <row r="16832" spans="1:1" ht="30">
      <c r="A16832" s="604"/>
    </row>
    <row r="16833" spans="1:1" ht="30">
      <c r="A16833" s="604"/>
    </row>
    <row r="16834" spans="1:1" ht="30">
      <c r="A16834" s="604"/>
    </row>
    <row r="16835" spans="1:1" ht="30">
      <c r="A16835" s="604"/>
    </row>
    <row r="16836" spans="1:1" ht="30">
      <c r="A16836" s="604"/>
    </row>
    <row r="16837" spans="1:1" ht="30">
      <c r="A16837" s="604"/>
    </row>
    <row r="16838" spans="1:1" ht="30">
      <c r="A16838" s="604"/>
    </row>
    <row r="16839" spans="1:1" ht="30">
      <c r="A16839" s="604"/>
    </row>
    <row r="16840" spans="1:1" ht="30">
      <c r="A16840" s="604"/>
    </row>
    <row r="16841" spans="1:1" ht="30">
      <c r="A16841" s="604"/>
    </row>
    <row r="16842" spans="1:1" ht="30">
      <c r="A16842" s="604"/>
    </row>
    <row r="16843" spans="1:1" ht="30">
      <c r="A16843" s="604"/>
    </row>
    <row r="16844" spans="1:1" ht="30">
      <c r="A16844" s="604"/>
    </row>
    <row r="16845" spans="1:1" ht="30">
      <c r="A16845" s="604"/>
    </row>
    <row r="16846" spans="1:1" ht="30">
      <c r="A16846" s="604"/>
    </row>
    <row r="16847" spans="1:1" ht="30">
      <c r="A16847" s="604"/>
    </row>
    <row r="16848" spans="1:1" ht="30">
      <c r="A16848" s="604"/>
    </row>
    <row r="16849" spans="1:1" ht="30">
      <c r="A16849" s="604"/>
    </row>
    <row r="16850" spans="1:1" ht="30">
      <c r="A16850" s="604"/>
    </row>
    <row r="16851" spans="1:1" ht="30">
      <c r="A16851" s="604"/>
    </row>
    <row r="16852" spans="1:1" ht="30">
      <c r="A16852" s="604"/>
    </row>
    <row r="16853" spans="1:1" ht="30">
      <c r="A16853" s="604"/>
    </row>
    <row r="16854" spans="1:1" ht="30">
      <c r="A16854" s="604"/>
    </row>
    <row r="16855" spans="1:1" ht="30">
      <c r="A16855" s="604"/>
    </row>
    <row r="16856" spans="1:1" ht="30">
      <c r="A16856" s="604"/>
    </row>
    <row r="16857" spans="1:1" ht="30">
      <c r="A16857" s="604"/>
    </row>
    <row r="16858" spans="1:1" ht="30">
      <c r="A16858" s="604"/>
    </row>
    <row r="16859" spans="1:1" ht="30">
      <c r="A16859" s="604"/>
    </row>
    <row r="16860" spans="1:1" ht="30">
      <c r="A16860" s="604"/>
    </row>
    <row r="16861" spans="1:1" ht="30">
      <c r="A16861" s="604"/>
    </row>
    <row r="16862" spans="1:1" ht="30">
      <c r="A16862" s="604"/>
    </row>
    <row r="16863" spans="1:1" ht="30">
      <c r="A16863" s="604"/>
    </row>
    <row r="16864" spans="1:1" ht="30">
      <c r="A16864" s="604"/>
    </row>
    <row r="16865" spans="1:1" ht="30">
      <c r="A16865" s="604"/>
    </row>
    <row r="16866" spans="1:1" ht="30">
      <c r="A16866" s="604"/>
    </row>
    <row r="16867" spans="1:1" ht="30">
      <c r="A16867" s="604"/>
    </row>
    <row r="16868" spans="1:1" ht="30">
      <c r="A16868" s="604"/>
    </row>
    <row r="16869" spans="1:1" ht="30">
      <c r="A16869" s="604"/>
    </row>
    <row r="16870" spans="1:1" ht="30">
      <c r="A16870" s="604"/>
    </row>
    <row r="16871" spans="1:1" ht="30">
      <c r="A16871" s="604"/>
    </row>
    <row r="16872" spans="1:1" ht="30">
      <c r="A16872" s="604"/>
    </row>
    <row r="16873" spans="1:1" ht="30">
      <c r="A16873" s="604"/>
    </row>
    <row r="16874" spans="1:1" ht="30">
      <c r="A16874" s="604"/>
    </row>
    <row r="16875" spans="1:1" ht="30">
      <c r="A16875" s="604"/>
    </row>
    <row r="16876" spans="1:1" ht="30">
      <c r="A16876" s="604"/>
    </row>
    <row r="16877" spans="1:1" ht="30">
      <c r="A16877" s="604"/>
    </row>
    <row r="16878" spans="1:1" ht="30">
      <c r="A16878" s="604"/>
    </row>
    <row r="16879" spans="1:1" ht="30">
      <c r="A16879" s="604"/>
    </row>
    <row r="16880" spans="1:1" ht="30">
      <c r="A16880" s="604"/>
    </row>
    <row r="16881" spans="1:1" ht="30">
      <c r="A16881" s="604"/>
    </row>
    <row r="16882" spans="1:1" ht="30">
      <c r="A16882" s="604"/>
    </row>
    <row r="16883" spans="1:1" ht="30">
      <c r="A16883" s="604"/>
    </row>
    <row r="16884" spans="1:1" ht="30">
      <c r="A16884" s="604"/>
    </row>
    <row r="16885" spans="1:1" ht="30">
      <c r="A16885" s="604"/>
    </row>
    <row r="16886" spans="1:1" ht="30">
      <c r="A16886" s="604"/>
    </row>
    <row r="16887" spans="1:1" ht="30">
      <c r="A16887" s="604"/>
    </row>
    <row r="16888" spans="1:1" ht="30">
      <c r="A16888" s="604"/>
    </row>
    <row r="16889" spans="1:1" ht="30">
      <c r="A16889" s="604"/>
    </row>
    <row r="16890" spans="1:1" ht="30">
      <c r="A16890" s="604"/>
    </row>
    <row r="16891" spans="1:1" ht="30">
      <c r="A16891" s="604"/>
    </row>
    <row r="16892" spans="1:1" ht="30">
      <c r="A16892" s="604"/>
    </row>
    <row r="16893" spans="1:1" ht="30">
      <c r="A16893" s="604"/>
    </row>
    <row r="16894" spans="1:1" ht="30">
      <c r="A16894" s="604"/>
    </row>
    <row r="16895" spans="1:1" ht="30">
      <c r="A16895" s="604"/>
    </row>
    <row r="16896" spans="1:1" ht="30">
      <c r="A16896" s="604"/>
    </row>
    <row r="16897" spans="1:1" ht="30">
      <c r="A16897" s="604"/>
    </row>
    <row r="16898" spans="1:1" ht="30">
      <c r="A16898" s="604"/>
    </row>
    <row r="16899" spans="1:1" ht="30">
      <c r="A16899" s="604"/>
    </row>
    <row r="16900" spans="1:1" ht="30">
      <c r="A16900" s="604"/>
    </row>
    <row r="16901" spans="1:1" ht="30">
      <c r="A16901" s="604"/>
    </row>
    <row r="16902" spans="1:1" ht="30">
      <c r="A16902" s="604"/>
    </row>
    <row r="16903" spans="1:1" ht="30">
      <c r="A16903" s="604"/>
    </row>
    <row r="16904" spans="1:1" ht="30">
      <c r="A16904" s="604"/>
    </row>
    <row r="16905" spans="1:1" ht="30">
      <c r="A16905" s="604"/>
    </row>
    <row r="16906" spans="1:1" ht="30">
      <c r="A16906" s="604"/>
    </row>
    <row r="16907" spans="1:1" ht="30">
      <c r="A16907" s="604"/>
    </row>
    <row r="16908" spans="1:1" ht="30">
      <c r="A16908" s="604"/>
    </row>
    <row r="16909" spans="1:1" ht="30">
      <c r="A16909" s="604"/>
    </row>
    <row r="16910" spans="1:1" ht="30">
      <c r="A16910" s="604"/>
    </row>
    <row r="16911" spans="1:1" ht="30">
      <c r="A16911" s="604"/>
    </row>
    <row r="16912" spans="1:1" ht="30">
      <c r="A16912" s="604"/>
    </row>
    <row r="16913" spans="1:1" ht="30">
      <c r="A16913" s="604"/>
    </row>
    <row r="16914" spans="1:1" ht="30">
      <c r="A16914" s="604"/>
    </row>
    <row r="16915" spans="1:1" ht="30">
      <c r="A16915" s="604"/>
    </row>
    <row r="16916" spans="1:1" ht="30">
      <c r="A16916" s="604"/>
    </row>
    <row r="16917" spans="1:1" ht="30">
      <c r="A16917" s="604"/>
    </row>
    <row r="16918" spans="1:1" ht="30">
      <c r="A16918" s="604"/>
    </row>
    <row r="16919" spans="1:1" ht="30">
      <c r="A16919" s="604"/>
    </row>
    <row r="16920" spans="1:1" ht="30">
      <c r="A16920" s="604"/>
    </row>
    <row r="16921" spans="1:1" ht="30">
      <c r="A16921" s="604"/>
    </row>
    <row r="16922" spans="1:1" ht="30">
      <c r="A16922" s="604"/>
    </row>
    <row r="16923" spans="1:1" ht="30">
      <c r="A16923" s="604"/>
    </row>
    <row r="16924" spans="1:1" ht="30">
      <c r="A16924" s="604"/>
    </row>
    <row r="16925" spans="1:1" ht="30">
      <c r="A16925" s="604"/>
    </row>
    <row r="16926" spans="1:1" ht="30">
      <c r="A16926" s="604"/>
    </row>
    <row r="16927" spans="1:1" ht="30">
      <c r="A16927" s="604"/>
    </row>
    <row r="16928" spans="1:1" ht="30">
      <c r="A16928" s="604"/>
    </row>
    <row r="16929" spans="1:1" ht="30">
      <c r="A16929" s="604"/>
    </row>
    <row r="16930" spans="1:1" ht="30">
      <c r="A16930" s="604"/>
    </row>
    <row r="16931" spans="1:1" ht="30">
      <c r="A16931" s="604"/>
    </row>
    <row r="16932" spans="1:1" ht="30">
      <c r="A16932" s="604"/>
    </row>
    <row r="16933" spans="1:1" ht="30">
      <c r="A16933" s="604"/>
    </row>
    <row r="16934" spans="1:1" ht="30">
      <c r="A16934" s="604"/>
    </row>
    <row r="16935" spans="1:1" ht="30">
      <c r="A16935" s="604"/>
    </row>
    <row r="16936" spans="1:1" ht="30">
      <c r="A16936" s="604"/>
    </row>
    <row r="16937" spans="1:1" ht="30">
      <c r="A16937" s="604"/>
    </row>
    <row r="16938" spans="1:1" ht="30">
      <c r="A16938" s="604"/>
    </row>
    <row r="16939" spans="1:1" ht="30">
      <c r="A16939" s="604"/>
    </row>
    <row r="16940" spans="1:1" ht="30">
      <c r="A16940" s="604"/>
    </row>
    <row r="16941" spans="1:1" ht="30">
      <c r="A16941" s="604"/>
    </row>
    <row r="16942" spans="1:1" ht="30">
      <c r="A16942" s="604"/>
    </row>
    <row r="16943" spans="1:1" ht="30">
      <c r="A16943" s="604"/>
    </row>
    <row r="16944" spans="1:1" ht="30">
      <c r="A16944" s="604"/>
    </row>
    <row r="16945" spans="1:1" ht="30">
      <c r="A16945" s="604"/>
    </row>
    <row r="16946" spans="1:1" ht="30">
      <c r="A16946" s="604"/>
    </row>
    <row r="16947" spans="1:1" ht="30">
      <c r="A16947" s="604"/>
    </row>
    <row r="16948" spans="1:1" ht="30">
      <c r="A16948" s="604"/>
    </row>
    <row r="16949" spans="1:1" ht="30">
      <c r="A16949" s="604"/>
    </row>
    <row r="16950" spans="1:1" ht="30">
      <c r="A16950" s="604"/>
    </row>
    <row r="16951" spans="1:1" ht="30">
      <c r="A16951" s="604"/>
    </row>
    <row r="16952" spans="1:1" ht="30">
      <c r="A16952" s="604"/>
    </row>
    <row r="16953" spans="1:1" ht="30">
      <c r="A16953" s="604"/>
    </row>
    <row r="16954" spans="1:1" ht="30">
      <c r="A16954" s="604"/>
    </row>
    <row r="16955" spans="1:1" ht="30">
      <c r="A16955" s="604"/>
    </row>
    <row r="16956" spans="1:1" ht="30">
      <c r="A16956" s="604"/>
    </row>
    <row r="16957" spans="1:1" ht="30">
      <c r="A16957" s="604"/>
    </row>
    <row r="16958" spans="1:1" ht="30">
      <c r="A16958" s="604"/>
    </row>
    <row r="16959" spans="1:1" ht="30">
      <c r="A16959" s="604"/>
    </row>
    <row r="16960" spans="1:1" ht="30">
      <c r="A16960" s="604"/>
    </row>
    <row r="16961" spans="1:1" ht="30">
      <c r="A16961" s="604"/>
    </row>
    <row r="16962" spans="1:1" ht="30">
      <c r="A16962" s="604"/>
    </row>
    <row r="16963" spans="1:1" ht="30">
      <c r="A16963" s="604"/>
    </row>
    <row r="16964" spans="1:1" ht="30">
      <c r="A16964" s="604"/>
    </row>
    <row r="16965" spans="1:1" ht="30">
      <c r="A16965" s="604"/>
    </row>
    <row r="16966" spans="1:1" ht="30">
      <c r="A16966" s="604"/>
    </row>
    <row r="16967" spans="1:1" ht="30">
      <c r="A16967" s="604"/>
    </row>
    <row r="16968" spans="1:1" ht="30">
      <c r="A16968" s="604"/>
    </row>
    <row r="16969" spans="1:1" ht="30">
      <c r="A16969" s="604"/>
    </row>
    <row r="16970" spans="1:1" ht="30">
      <c r="A16970" s="604"/>
    </row>
    <row r="16971" spans="1:1" ht="30">
      <c r="A16971" s="604"/>
    </row>
    <row r="16972" spans="1:1" ht="30">
      <c r="A16972" s="604"/>
    </row>
    <row r="16973" spans="1:1" ht="30">
      <c r="A16973" s="604"/>
    </row>
    <row r="16974" spans="1:1" ht="30">
      <c r="A16974" s="604"/>
    </row>
    <row r="16975" spans="1:1" ht="30">
      <c r="A16975" s="604"/>
    </row>
    <row r="16976" spans="1:1" ht="30">
      <c r="A16976" s="604"/>
    </row>
    <row r="16977" spans="1:1" ht="30">
      <c r="A16977" s="604"/>
    </row>
    <row r="16978" spans="1:1" ht="30">
      <c r="A16978" s="604"/>
    </row>
    <row r="16979" spans="1:1" ht="30">
      <c r="A16979" s="604"/>
    </row>
    <row r="16980" spans="1:1" ht="30">
      <c r="A16980" s="604"/>
    </row>
    <row r="16981" spans="1:1" ht="30">
      <c r="A16981" s="604"/>
    </row>
    <row r="16982" spans="1:1" ht="30">
      <c r="A16982" s="604"/>
    </row>
    <row r="16983" spans="1:1" ht="30">
      <c r="A16983" s="604"/>
    </row>
    <row r="16984" spans="1:1" ht="30">
      <c r="A16984" s="604"/>
    </row>
    <row r="16985" spans="1:1" ht="30">
      <c r="A16985" s="604"/>
    </row>
    <row r="16986" spans="1:1" ht="30">
      <c r="A16986" s="604"/>
    </row>
    <row r="16987" spans="1:1" ht="30">
      <c r="A16987" s="604"/>
    </row>
    <row r="16988" spans="1:1" ht="30">
      <c r="A16988" s="604"/>
    </row>
    <row r="16989" spans="1:1" ht="30">
      <c r="A16989" s="604"/>
    </row>
    <row r="16990" spans="1:1" ht="30">
      <c r="A16990" s="604"/>
    </row>
    <row r="16991" spans="1:1" ht="30">
      <c r="A16991" s="604"/>
    </row>
    <row r="16992" spans="1:1" ht="30">
      <c r="A16992" s="604"/>
    </row>
    <row r="16993" spans="1:1" ht="30">
      <c r="A16993" s="604"/>
    </row>
    <row r="16994" spans="1:1" ht="30">
      <c r="A16994" s="604"/>
    </row>
    <row r="16995" spans="1:1" ht="30">
      <c r="A16995" s="604"/>
    </row>
    <row r="16996" spans="1:1" ht="30">
      <c r="A16996" s="604"/>
    </row>
    <row r="16997" spans="1:1" ht="30">
      <c r="A16997" s="604"/>
    </row>
    <row r="16998" spans="1:1" ht="30">
      <c r="A16998" s="604"/>
    </row>
    <row r="16999" spans="1:1" ht="30">
      <c r="A16999" s="604"/>
    </row>
    <row r="17000" spans="1:1" ht="30">
      <c r="A17000" s="604"/>
    </row>
    <row r="17001" spans="1:1" ht="30">
      <c r="A17001" s="604"/>
    </row>
    <row r="17002" spans="1:1" ht="30">
      <c r="A17002" s="604"/>
    </row>
    <row r="17003" spans="1:1" ht="30">
      <c r="A17003" s="604"/>
    </row>
    <row r="17004" spans="1:1" ht="30">
      <c r="A17004" s="604"/>
    </row>
    <row r="17005" spans="1:1" ht="30">
      <c r="A17005" s="604"/>
    </row>
    <row r="17006" spans="1:1" ht="30">
      <c r="A17006" s="604"/>
    </row>
    <row r="17007" spans="1:1" ht="30">
      <c r="A17007" s="604"/>
    </row>
    <row r="17008" spans="1:1" ht="30">
      <c r="A17008" s="604"/>
    </row>
    <row r="17009" spans="1:1" ht="30">
      <c r="A17009" s="604"/>
    </row>
    <row r="17010" spans="1:1" ht="30">
      <c r="A17010" s="604"/>
    </row>
    <row r="17011" spans="1:1" ht="30">
      <c r="A17011" s="604"/>
    </row>
    <row r="17012" spans="1:1" ht="30">
      <c r="A17012" s="604"/>
    </row>
    <row r="17013" spans="1:1" ht="30">
      <c r="A17013" s="604"/>
    </row>
    <row r="17014" spans="1:1" ht="30">
      <c r="A17014" s="604"/>
    </row>
    <row r="17015" spans="1:1" ht="30">
      <c r="A17015" s="604"/>
    </row>
    <row r="17016" spans="1:1" ht="30">
      <c r="A17016" s="604"/>
    </row>
    <row r="17017" spans="1:1" ht="30">
      <c r="A17017" s="604"/>
    </row>
    <row r="17018" spans="1:1" ht="30">
      <c r="A17018" s="604"/>
    </row>
    <row r="17019" spans="1:1" ht="30">
      <c r="A17019" s="604"/>
    </row>
    <row r="17020" spans="1:1" ht="30">
      <c r="A17020" s="604"/>
    </row>
    <row r="17021" spans="1:1" ht="30">
      <c r="A17021" s="604"/>
    </row>
    <row r="17022" spans="1:1" ht="30">
      <c r="A17022" s="604"/>
    </row>
    <row r="17023" spans="1:1" ht="30">
      <c r="A17023" s="604"/>
    </row>
    <row r="17024" spans="1:1" ht="30">
      <c r="A17024" s="604"/>
    </row>
    <row r="17025" spans="1:1" ht="30">
      <c r="A17025" s="604"/>
    </row>
    <row r="17026" spans="1:1" ht="30">
      <c r="A17026" s="604"/>
    </row>
    <row r="17027" spans="1:1" ht="30">
      <c r="A17027" s="604"/>
    </row>
    <row r="17028" spans="1:1" ht="30">
      <c r="A17028" s="604"/>
    </row>
    <row r="17029" spans="1:1" ht="30">
      <c r="A17029" s="604"/>
    </row>
    <row r="17030" spans="1:1" ht="30">
      <c r="A17030" s="604"/>
    </row>
    <row r="17031" spans="1:1" ht="30">
      <c r="A17031" s="604"/>
    </row>
    <row r="17032" spans="1:1" ht="30">
      <c r="A17032" s="604"/>
    </row>
    <row r="17033" spans="1:1" ht="30">
      <c r="A17033" s="604"/>
    </row>
    <row r="17034" spans="1:1" ht="30">
      <c r="A17034" s="604"/>
    </row>
    <row r="17035" spans="1:1" ht="30">
      <c r="A17035" s="604"/>
    </row>
    <row r="17036" spans="1:1" ht="30">
      <c r="A17036" s="604"/>
    </row>
    <row r="17037" spans="1:1" ht="30">
      <c r="A17037" s="604"/>
    </row>
    <row r="17038" spans="1:1" ht="30">
      <c r="A17038" s="604"/>
    </row>
    <row r="17039" spans="1:1" ht="30">
      <c r="A17039" s="604"/>
    </row>
    <row r="17040" spans="1:1" ht="30">
      <c r="A17040" s="604"/>
    </row>
    <row r="17041" spans="1:1" ht="30">
      <c r="A17041" s="604"/>
    </row>
    <row r="17042" spans="1:1" ht="30">
      <c r="A17042" s="604"/>
    </row>
    <row r="17043" spans="1:1" ht="30">
      <c r="A17043" s="604"/>
    </row>
    <row r="17044" spans="1:1" ht="30">
      <c r="A17044" s="604"/>
    </row>
    <row r="17045" spans="1:1" ht="30">
      <c r="A17045" s="604"/>
    </row>
    <row r="17046" spans="1:1" ht="30">
      <c r="A17046" s="604"/>
    </row>
    <row r="17047" spans="1:1" ht="30">
      <c r="A17047" s="604"/>
    </row>
    <row r="17048" spans="1:1" ht="30">
      <c r="A17048" s="604"/>
    </row>
    <row r="17049" spans="1:1" ht="30">
      <c r="A17049" s="604"/>
    </row>
    <row r="17050" spans="1:1" ht="30">
      <c r="A17050" s="604"/>
    </row>
    <row r="17051" spans="1:1" ht="30">
      <c r="A17051" s="604"/>
    </row>
    <row r="17052" spans="1:1" ht="30">
      <c r="A17052" s="604"/>
    </row>
    <row r="17053" spans="1:1" ht="30">
      <c r="A17053" s="604"/>
    </row>
    <row r="17054" spans="1:1" ht="30">
      <c r="A17054" s="604"/>
    </row>
    <row r="17055" spans="1:1" ht="30">
      <c r="A17055" s="604"/>
    </row>
    <row r="17056" spans="1:1" ht="30">
      <c r="A17056" s="604"/>
    </row>
    <row r="17057" spans="1:1" ht="30">
      <c r="A17057" s="604"/>
    </row>
    <row r="17058" spans="1:1" ht="30">
      <c r="A17058" s="604"/>
    </row>
    <row r="17059" spans="1:1" ht="30">
      <c r="A17059" s="604"/>
    </row>
    <row r="17060" spans="1:1" ht="30">
      <c r="A17060" s="604"/>
    </row>
    <row r="17061" spans="1:1" ht="30">
      <c r="A17061" s="604"/>
    </row>
    <row r="17062" spans="1:1" ht="30">
      <c r="A17062" s="604"/>
    </row>
    <row r="17063" spans="1:1" ht="30">
      <c r="A17063" s="604"/>
    </row>
    <row r="17064" spans="1:1" ht="30">
      <c r="A17064" s="604"/>
    </row>
    <row r="17065" spans="1:1" ht="30">
      <c r="A17065" s="604"/>
    </row>
    <row r="17066" spans="1:1" ht="30">
      <c r="A17066" s="604"/>
    </row>
    <row r="17067" spans="1:1" ht="30">
      <c r="A17067" s="604"/>
    </row>
    <row r="17068" spans="1:1" ht="30">
      <c r="A17068" s="604"/>
    </row>
    <row r="17069" spans="1:1" ht="30">
      <c r="A17069" s="604"/>
    </row>
    <row r="17070" spans="1:1" ht="30">
      <c r="A17070" s="604"/>
    </row>
    <row r="17071" spans="1:1" ht="30">
      <c r="A17071" s="604"/>
    </row>
    <row r="17072" spans="1:1" ht="30">
      <c r="A17072" s="604"/>
    </row>
    <row r="17073" spans="1:1" ht="30">
      <c r="A17073" s="604"/>
    </row>
    <row r="17074" spans="1:1" ht="30">
      <c r="A17074" s="604"/>
    </row>
    <row r="17075" spans="1:1" ht="30">
      <c r="A17075" s="604"/>
    </row>
    <row r="17076" spans="1:1" ht="30">
      <c r="A17076" s="604"/>
    </row>
    <row r="17077" spans="1:1" ht="30">
      <c r="A17077" s="604"/>
    </row>
    <row r="17078" spans="1:1" ht="30">
      <c r="A17078" s="604"/>
    </row>
    <row r="17079" spans="1:1" ht="30">
      <c r="A17079" s="604"/>
    </row>
    <row r="17080" spans="1:1" ht="30">
      <c r="A17080" s="604"/>
    </row>
    <row r="17081" spans="1:1" ht="30">
      <c r="A17081" s="604"/>
    </row>
    <row r="17082" spans="1:1" ht="30">
      <c r="A17082" s="604"/>
    </row>
    <row r="17083" spans="1:1" ht="30">
      <c r="A17083" s="604"/>
    </row>
    <row r="17084" spans="1:1" ht="30">
      <c r="A17084" s="604"/>
    </row>
    <row r="17085" spans="1:1" ht="30">
      <c r="A17085" s="604"/>
    </row>
    <row r="17086" spans="1:1" ht="30">
      <c r="A17086" s="604"/>
    </row>
    <row r="17087" spans="1:1" ht="30">
      <c r="A17087" s="604"/>
    </row>
    <row r="17088" spans="1:1" ht="30">
      <c r="A17088" s="604"/>
    </row>
    <row r="17089" spans="1:1" ht="30">
      <c r="A17089" s="604"/>
    </row>
    <row r="17090" spans="1:1" ht="30">
      <c r="A17090" s="604"/>
    </row>
    <row r="17091" spans="1:1" ht="30">
      <c r="A17091" s="604"/>
    </row>
    <row r="17092" spans="1:1" ht="30">
      <c r="A17092" s="604"/>
    </row>
    <row r="17093" spans="1:1" ht="30">
      <c r="A17093" s="604"/>
    </row>
    <row r="17094" spans="1:1" ht="30">
      <c r="A17094" s="604"/>
    </row>
    <row r="17095" spans="1:1" ht="30">
      <c r="A17095" s="604"/>
    </row>
    <row r="17096" spans="1:1" ht="30">
      <c r="A17096" s="604"/>
    </row>
    <row r="17097" spans="1:1" ht="30">
      <c r="A17097" s="604"/>
    </row>
    <row r="17098" spans="1:1" ht="30">
      <c r="A17098" s="604"/>
    </row>
    <row r="17099" spans="1:1" ht="30">
      <c r="A17099" s="604"/>
    </row>
    <row r="17100" spans="1:1" ht="30">
      <c r="A17100" s="604"/>
    </row>
    <row r="17101" spans="1:1" ht="30">
      <c r="A17101" s="604"/>
    </row>
    <row r="17102" spans="1:1" ht="30">
      <c r="A17102" s="604"/>
    </row>
    <row r="17103" spans="1:1" ht="30">
      <c r="A17103" s="604"/>
    </row>
    <row r="17104" spans="1:1" ht="30">
      <c r="A17104" s="604"/>
    </row>
    <row r="17105" spans="1:1" ht="30">
      <c r="A17105" s="604"/>
    </row>
    <row r="17106" spans="1:1" ht="30">
      <c r="A17106" s="604"/>
    </row>
    <row r="17107" spans="1:1" ht="30">
      <c r="A17107" s="604"/>
    </row>
    <row r="17108" spans="1:1" ht="30">
      <c r="A17108" s="604"/>
    </row>
    <row r="17109" spans="1:1" ht="30">
      <c r="A17109" s="604"/>
    </row>
    <row r="17110" spans="1:1" ht="30">
      <c r="A17110" s="604"/>
    </row>
    <row r="17111" spans="1:1" ht="30">
      <c r="A17111" s="604"/>
    </row>
    <row r="17112" spans="1:1" ht="30">
      <c r="A17112" s="604"/>
    </row>
    <row r="17113" spans="1:1" ht="30">
      <c r="A17113" s="604"/>
    </row>
    <row r="17114" spans="1:1" ht="30">
      <c r="A17114" s="604"/>
    </row>
    <row r="17115" spans="1:1" ht="30">
      <c r="A17115" s="604"/>
    </row>
    <row r="17116" spans="1:1" ht="30">
      <c r="A17116" s="604"/>
    </row>
    <row r="17117" spans="1:1" ht="30">
      <c r="A17117" s="604"/>
    </row>
    <row r="17118" spans="1:1" ht="30">
      <c r="A17118" s="604"/>
    </row>
    <row r="17119" spans="1:1" ht="30">
      <c r="A17119" s="604"/>
    </row>
    <row r="17120" spans="1:1" ht="30">
      <c r="A17120" s="604"/>
    </row>
    <row r="17121" spans="1:1" ht="30">
      <c r="A17121" s="604"/>
    </row>
    <row r="17122" spans="1:1" ht="30">
      <c r="A17122" s="604"/>
    </row>
    <row r="17123" spans="1:1" ht="30">
      <c r="A17123" s="604"/>
    </row>
    <row r="17124" spans="1:1" ht="30">
      <c r="A17124" s="604"/>
    </row>
    <row r="17125" spans="1:1" ht="30">
      <c r="A17125" s="604"/>
    </row>
    <row r="17126" spans="1:1" ht="30">
      <c r="A17126" s="604"/>
    </row>
    <row r="17127" spans="1:1" ht="30">
      <c r="A17127" s="604"/>
    </row>
    <row r="17128" spans="1:1" ht="30">
      <c r="A17128" s="604"/>
    </row>
    <row r="17129" spans="1:1" ht="30">
      <c r="A17129" s="604"/>
    </row>
    <row r="17130" spans="1:1" ht="30">
      <c r="A17130" s="604"/>
    </row>
    <row r="17131" spans="1:1" ht="30">
      <c r="A17131" s="604"/>
    </row>
    <row r="17132" spans="1:1" ht="30">
      <c r="A17132" s="604"/>
    </row>
    <row r="17133" spans="1:1" ht="30">
      <c r="A17133" s="604"/>
    </row>
    <row r="17134" spans="1:1" ht="30">
      <c r="A17134" s="604"/>
    </row>
    <row r="17135" spans="1:1" ht="30">
      <c r="A17135" s="604"/>
    </row>
    <row r="17136" spans="1:1" ht="30">
      <c r="A17136" s="604"/>
    </row>
    <row r="17137" spans="1:1" ht="30">
      <c r="A17137" s="604"/>
    </row>
    <row r="17138" spans="1:1" ht="30">
      <c r="A17138" s="604"/>
    </row>
    <row r="17139" spans="1:1" ht="30">
      <c r="A17139" s="604"/>
    </row>
    <row r="17140" spans="1:1" ht="30">
      <c r="A17140" s="604"/>
    </row>
    <row r="17141" spans="1:1" ht="30">
      <c r="A17141" s="604"/>
    </row>
    <row r="17142" spans="1:1" ht="30">
      <c r="A17142" s="604"/>
    </row>
    <row r="17143" spans="1:1" ht="30">
      <c r="A17143" s="604"/>
    </row>
    <row r="17144" spans="1:1" ht="30">
      <c r="A17144" s="604"/>
    </row>
    <row r="17145" spans="1:1" ht="30">
      <c r="A17145" s="604"/>
    </row>
    <row r="17146" spans="1:1" ht="30">
      <c r="A17146" s="604"/>
    </row>
    <row r="17147" spans="1:1" ht="30">
      <c r="A17147" s="604"/>
    </row>
    <row r="17148" spans="1:1" ht="30">
      <c r="A17148" s="604"/>
    </row>
    <row r="17149" spans="1:1" ht="30">
      <c r="A17149" s="604"/>
    </row>
    <row r="17150" spans="1:1" ht="30">
      <c r="A17150" s="604"/>
    </row>
    <row r="17151" spans="1:1" ht="30">
      <c r="A17151" s="604"/>
    </row>
    <row r="17152" spans="1:1" ht="30">
      <c r="A17152" s="604"/>
    </row>
    <row r="17153" spans="1:1" ht="30">
      <c r="A17153" s="604"/>
    </row>
    <row r="17154" spans="1:1" ht="30">
      <c r="A17154" s="604"/>
    </row>
    <row r="17155" spans="1:1" ht="30">
      <c r="A17155" s="604"/>
    </row>
    <row r="17156" spans="1:1" ht="30">
      <c r="A17156" s="604"/>
    </row>
    <row r="17157" spans="1:1" ht="30">
      <c r="A17157" s="604"/>
    </row>
    <row r="17158" spans="1:1" ht="30">
      <c r="A17158" s="604"/>
    </row>
    <row r="17159" spans="1:1" ht="30">
      <c r="A17159" s="604"/>
    </row>
    <row r="17160" spans="1:1" ht="30">
      <c r="A17160" s="604"/>
    </row>
    <row r="17161" spans="1:1" ht="30">
      <c r="A17161" s="604"/>
    </row>
    <row r="17162" spans="1:1" ht="30">
      <c r="A17162" s="604"/>
    </row>
    <row r="17163" spans="1:1" ht="30">
      <c r="A17163" s="604"/>
    </row>
    <row r="17164" spans="1:1" ht="30">
      <c r="A17164" s="604"/>
    </row>
    <row r="17165" spans="1:1" ht="30">
      <c r="A17165" s="604"/>
    </row>
    <row r="17166" spans="1:1" ht="30">
      <c r="A17166" s="604"/>
    </row>
    <row r="17167" spans="1:1" ht="30">
      <c r="A17167" s="604"/>
    </row>
    <row r="17168" spans="1:1" ht="30">
      <c r="A17168" s="604"/>
    </row>
    <row r="17169" spans="1:1" ht="30">
      <c r="A17169" s="604"/>
    </row>
    <row r="17170" spans="1:1" ht="30">
      <c r="A17170" s="604"/>
    </row>
    <row r="17171" spans="1:1" ht="30">
      <c r="A17171" s="604"/>
    </row>
    <row r="17172" spans="1:1" ht="30">
      <c r="A17172" s="604"/>
    </row>
    <row r="17173" spans="1:1" ht="30">
      <c r="A17173" s="604"/>
    </row>
    <row r="17174" spans="1:1" ht="30">
      <c r="A17174" s="604"/>
    </row>
    <row r="17175" spans="1:1" ht="30">
      <c r="A17175" s="604"/>
    </row>
    <row r="17176" spans="1:1" ht="30">
      <c r="A17176" s="604"/>
    </row>
    <row r="17177" spans="1:1" ht="30">
      <c r="A17177" s="604"/>
    </row>
    <row r="17178" spans="1:1" ht="30">
      <c r="A17178" s="604"/>
    </row>
    <row r="17179" spans="1:1" ht="30">
      <c r="A17179" s="604"/>
    </row>
    <row r="17180" spans="1:1" ht="30">
      <c r="A17180" s="604"/>
    </row>
    <row r="17181" spans="1:1" ht="30">
      <c r="A17181" s="604"/>
    </row>
    <row r="17182" spans="1:1" ht="30">
      <c r="A17182" s="604"/>
    </row>
    <row r="17183" spans="1:1" ht="30">
      <c r="A17183" s="604"/>
    </row>
    <row r="17184" spans="1:1" ht="30">
      <c r="A17184" s="604"/>
    </row>
    <row r="17185" spans="1:1" ht="30">
      <c r="A17185" s="604"/>
    </row>
    <row r="17186" spans="1:1" ht="30">
      <c r="A17186" s="604"/>
    </row>
    <row r="17187" spans="1:1" ht="30">
      <c r="A17187" s="604"/>
    </row>
    <row r="17188" spans="1:1" ht="30">
      <c r="A17188" s="604"/>
    </row>
    <row r="17189" spans="1:1" ht="30">
      <c r="A17189" s="604"/>
    </row>
    <row r="17190" spans="1:1" ht="30">
      <c r="A17190" s="604"/>
    </row>
    <row r="17191" spans="1:1" ht="30">
      <c r="A17191" s="604"/>
    </row>
    <row r="17192" spans="1:1" ht="30">
      <c r="A17192" s="604"/>
    </row>
    <row r="17193" spans="1:1" ht="30">
      <c r="A17193" s="604"/>
    </row>
    <row r="17194" spans="1:1" ht="30">
      <c r="A17194" s="604"/>
    </row>
    <row r="17195" spans="1:1" ht="30">
      <c r="A17195" s="604"/>
    </row>
    <row r="17196" spans="1:1" ht="30">
      <c r="A17196" s="604"/>
    </row>
    <row r="17197" spans="1:1" ht="30">
      <c r="A17197" s="604"/>
    </row>
    <row r="17198" spans="1:1" ht="30">
      <c r="A17198" s="604"/>
    </row>
    <row r="17199" spans="1:1" ht="30">
      <c r="A17199" s="604"/>
    </row>
    <row r="17200" spans="1:1" ht="30">
      <c r="A17200" s="604"/>
    </row>
    <row r="17201" spans="1:1" ht="30">
      <c r="A17201" s="604"/>
    </row>
    <row r="17202" spans="1:1" ht="30">
      <c r="A17202" s="604"/>
    </row>
    <row r="17203" spans="1:1" ht="30">
      <c r="A17203" s="604"/>
    </row>
    <row r="17204" spans="1:1" ht="30">
      <c r="A17204" s="604"/>
    </row>
    <row r="17205" spans="1:1" ht="30">
      <c r="A17205" s="604"/>
    </row>
    <row r="17206" spans="1:1" ht="30">
      <c r="A17206" s="604"/>
    </row>
    <row r="17207" spans="1:1" ht="30">
      <c r="A17207" s="604"/>
    </row>
    <row r="17208" spans="1:1" ht="30">
      <c r="A17208" s="604"/>
    </row>
    <row r="17209" spans="1:1" ht="30">
      <c r="A17209" s="604"/>
    </row>
    <row r="17210" spans="1:1" ht="30">
      <c r="A17210" s="604"/>
    </row>
    <row r="17211" spans="1:1" ht="30">
      <c r="A17211" s="604"/>
    </row>
    <row r="17212" spans="1:1" ht="30">
      <c r="A17212" s="604"/>
    </row>
    <row r="17213" spans="1:1" ht="30">
      <c r="A17213" s="604"/>
    </row>
    <row r="17214" spans="1:1" ht="30">
      <c r="A17214" s="604"/>
    </row>
    <row r="17215" spans="1:1" ht="30">
      <c r="A17215" s="604"/>
    </row>
    <row r="17216" spans="1:1" ht="30">
      <c r="A17216" s="604"/>
    </row>
    <row r="17217" spans="1:1" ht="30">
      <c r="A17217" s="604"/>
    </row>
    <row r="17218" spans="1:1" ht="30">
      <c r="A17218" s="604"/>
    </row>
    <row r="17219" spans="1:1" ht="30">
      <c r="A17219" s="604"/>
    </row>
    <row r="17220" spans="1:1" ht="30">
      <c r="A17220" s="604"/>
    </row>
    <row r="17221" spans="1:1" ht="30">
      <c r="A17221" s="604"/>
    </row>
    <row r="17222" spans="1:1" ht="30">
      <c r="A17222" s="604"/>
    </row>
    <row r="17223" spans="1:1" ht="30">
      <c r="A17223" s="604"/>
    </row>
    <row r="17224" spans="1:1" ht="30">
      <c r="A17224" s="604"/>
    </row>
    <row r="17225" spans="1:1" ht="30">
      <c r="A17225" s="604"/>
    </row>
    <row r="17226" spans="1:1" ht="30">
      <c r="A17226" s="604"/>
    </row>
    <row r="17227" spans="1:1" ht="30">
      <c r="A17227" s="604"/>
    </row>
    <row r="17228" spans="1:1" ht="30">
      <c r="A17228" s="604"/>
    </row>
    <row r="17229" spans="1:1" ht="30">
      <c r="A17229" s="604"/>
    </row>
    <row r="17230" spans="1:1" ht="30">
      <c r="A17230" s="604"/>
    </row>
    <row r="17231" spans="1:1" ht="30">
      <c r="A17231" s="604"/>
    </row>
    <row r="17232" spans="1:1" ht="30">
      <c r="A17232" s="604"/>
    </row>
    <row r="17233" spans="1:1" ht="30">
      <c r="A17233" s="604"/>
    </row>
    <row r="17234" spans="1:1" ht="30">
      <c r="A17234" s="604"/>
    </row>
    <row r="17235" spans="1:1" ht="30">
      <c r="A17235" s="604"/>
    </row>
    <row r="17236" spans="1:1" ht="30">
      <c r="A17236" s="604"/>
    </row>
    <row r="17237" spans="1:1" ht="30">
      <c r="A17237" s="604"/>
    </row>
    <row r="17238" spans="1:1" ht="30">
      <c r="A17238" s="604"/>
    </row>
    <row r="17239" spans="1:1" ht="30">
      <c r="A17239" s="604"/>
    </row>
    <row r="17240" spans="1:1" ht="30">
      <c r="A17240" s="604"/>
    </row>
    <row r="17241" spans="1:1" ht="30">
      <c r="A17241" s="604"/>
    </row>
    <row r="17242" spans="1:1" ht="30">
      <c r="A17242" s="604"/>
    </row>
    <row r="17243" spans="1:1" ht="30">
      <c r="A17243" s="604"/>
    </row>
    <row r="17244" spans="1:1" ht="30">
      <c r="A17244" s="604"/>
    </row>
    <row r="17245" spans="1:1" ht="30">
      <c r="A17245" s="604"/>
    </row>
    <row r="17246" spans="1:1" ht="30">
      <c r="A17246" s="604"/>
    </row>
    <row r="17247" spans="1:1" ht="30">
      <c r="A17247" s="604"/>
    </row>
    <row r="17248" spans="1:1" ht="30">
      <c r="A17248" s="604"/>
    </row>
    <row r="17249" spans="1:1" ht="30">
      <c r="A17249" s="604"/>
    </row>
    <row r="17250" spans="1:1" ht="30">
      <c r="A17250" s="604"/>
    </row>
    <row r="17251" spans="1:1" ht="30">
      <c r="A17251" s="604"/>
    </row>
    <row r="17252" spans="1:1" ht="30">
      <c r="A17252" s="604"/>
    </row>
    <row r="17253" spans="1:1" ht="30">
      <c r="A17253" s="604"/>
    </row>
    <row r="17254" spans="1:1" ht="30">
      <c r="A17254" s="604"/>
    </row>
    <row r="17255" spans="1:1" ht="30">
      <c r="A17255" s="604"/>
    </row>
    <row r="17256" spans="1:1" ht="30">
      <c r="A17256" s="604"/>
    </row>
    <row r="17257" spans="1:1" ht="30">
      <c r="A17257" s="604"/>
    </row>
    <row r="17258" spans="1:1" ht="30">
      <c r="A17258" s="604"/>
    </row>
    <row r="17259" spans="1:1" ht="30">
      <c r="A17259" s="604"/>
    </row>
    <row r="17260" spans="1:1" ht="30">
      <c r="A17260" s="604"/>
    </row>
    <row r="17261" spans="1:1" ht="30">
      <c r="A17261" s="604"/>
    </row>
    <row r="17262" spans="1:1" ht="30">
      <c r="A17262" s="604"/>
    </row>
    <row r="17263" spans="1:1" ht="30">
      <c r="A17263" s="604"/>
    </row>
    <row r="17264" spans="1:1" ht="30">
      <c r="A17264" s="604"/>
    </row>
    <row r="17265" spans="1:1" ht="30">
      <c r="A17265" s="604"/>
    </row>
    <row r="17266" spans="1:1" ht="30">
      <c r="A17266" s="604"/>
    </row>
    <row r="17267" spans="1:1" ht="30">
      <c r="A17267" s="604"/>
    </row>
    <row r="17268" spans="1:1" ht="30">
      <c r="A17268" s="604"/>
    </row>
    <row r="17269" spans="1:1" ht="30">
      <c r="A17269" s="604"/>
    </row>
    <row r="17270" spans="1:1" ht="30">
      <c r="A17270" s="604"/>
    </row>
    <row r="17271" spans="1:1" ht="30">
      <c r="A17271" s="604"/>
    </row>
    <row r="17272" spans="1:1" ht="30">
      <c r="A17272" s="604"/>
    </row>
    <row r="17273" spans="1:1" ht="30">
      <c r="A17273" s="604"/>
    </row>
    <row r="17274" spans="1:1" ht="30">
      <c r="A17274" s="604"/>
    </row>
    <row r="17275" spans="1:1" ht="30">
      <c r="A17275" s="604"/>
    </row>
    <row r="17276" spans="1:1" ht="30">
      <c r="A17276" s="604"/>
    </row>
    <row r="17277" spans="1:1" ht="30">
      <c r="A17277" s="604"/>
    </row>
    <row r="17278" spans="1:1" ht="30">
      <c r="A17278" s="604"/>
    </row>
    <row r="17279" spans="1:1" ht="30">
      <c r="A17279" s="604"/>
    </row>
    <row r="17280" spans="1:1" ht="30">
      <c r="A17280" s="604"/>
    </row>
    <row r="17281" spans="1:1" ht="30">
      <c r="A17281" s="604"/>
    </row>
    <row r="17282" spans="1:1" ht="30">
      <c r="A17282" s="604"/>
    </row>
    <row r="17283" spans="1:1" ht="30">
      <c r="A17283" s="604"/>
    </row>
    <row r="17284" spans="1:1" ht="30">
      <c r="A17284" s="604"/>
    </row>
    <row r="17285" spans="1:1" ht="30">
      <c r="A17285" s="604"/>
    </row>
    <row r="17286" spans="1:1" ht="30">
      <c r="A17286" s="604"/>
    </row>
    <row r="17287" spans="1:1" ht="30">
      <c r="A17287" s="604"/>
    </row>
    <row r="17288" spans="1:1" ht="30">
      <c r="A17288" s="604"/>
    </row>
    <row r="17289" spans="1:1" ht="30">
      <c r="A17289" s="604"/>
    </row>
    <row r="17290" spans="1:1" ht="30">
      <c r="A17290" s="604"/>
    </row>
    <row r="17291" spans="1:1" ht="30">
      <c r="A17291" s="604"/>
    </row>
    <row r="17292" spans="1:1" ht="30">
      <c r="A17292" s="604"/>
    </row>
    <row r="17293" spans="1:1" ht="30">
      <c r="A17293" s="604"/>
    </row>
    <row r="17294" spans="1:1" ht="30">
      <c r="A17294" s="604"/>
    </row>
    <row r="17295" spans="1:1" ht="30">
      <c r="A17295" s="604"/>
    </row>
    <row r="17296" spans="1:1" ht="30">
      <c r="A17296" s="604"/>
    </row>
    <row r="17297" spans="1:1" ht="30">
      <c r="A17297" s="604"/>
    </row>
    <row r="17298" spans="1:1" ht="30">
      <c r="A17298" s="604"/>
    </row>
    <row r="17299" spans="1:1" ht="30">
      <c r="A17299" s="604"/>
    </row>
    <row r="17300" spans="1:1" ht="30">
      <c r="A17300" s="604"/>
    </row>
    <row r="17301" spans="1:1" ht="30">
      <c r="A17301" s="604"/>
    </row>
    <row r="17302" spans="1:1" ht="30">
      <c r="A17302" s="604"/>
    </row>
    <row r="17303" spans="1:1" ht="30">
      <c r="A17303" s="604"/>
    </row>
    <row r="17304" spans="1:1" ht="30">
      <c r="A17304" s="604"/>
    </row>
    <row r="17305" spans="1:1" ht="30">
      <c r="A17305" s="604"/>
    </row>
    <row r="17306" spans="1:1" ht="30">
      <c r="A17306" s="604"/>
    </row>
    <row r="17307" spans="1:1" ht="30">
      <c r="A17307" s="604"/>
    </row>
    <row r="17308" spans="1:1" ht="30">
      <c r="A17308" s="604"/>
    </row>
    <row r="17309" spans="1:1" ht="30">
      <c r="A17309" s="604"/>
    </row>
    <row r="17310" spans="1:1" ht="30">
      <c r="A17310" s="604"/>
    </row>
    <row r="17311" spans="1:1" ht="30">
      <c r="A17311" s="604"/>
    </row>
    <row r="17312" spans="1:1" ht="30">
      <c r="A17312" s="604"/>
    </row>
    <row r="17313" spans="1:1" ht="30">
      <c r="A17313" s="604"/>
    </row>
    <row r="17314" spans="1:1" ht="30">
      <c r="A17314" s="604"/>
    </row>
    <row r="17315" spans="1:1" ht="30">
      <c r="A17315" s="604"/>
    </row>
    <row r="17316" spans="1:1" ht="30">
      <c r="A17316" s="604"/>
    </row>
    <row r="17317" spans="1:1" ht="30">
      <c r="A17317" s="604"/>
    </row>
    <row r="17318" spans="1:1" ht="30">
      <c r="A17318" s="604"/>
    </row>
    <row r="17319" spans="1:1" ht="30">
      <c r="A17319" s="604"/>
    </row>
    <row r="17320" spans="1:1" ht="30">
      <c r="A17320" s="604"/>
    </row>
    <row r="17321" spans="1:1" ht="30">
      <c r="A17321" s="604"/>
    </row>
    <row r="17322" spans="1:1" ht="30">
      <c r="A17322" s="604"/>
    </row>
    <row r="17323" spans="1:1" ht="30">
      <c r="A17323" s="604"/>
    </row>
    <row r="17324" spans="1:1" ht="30">
      <c r="A17324" s="604"/>
    </row>
    <row r="17325" spans="1:1" ht="30">
      <c r="A17325" s="604"/>
    </row>
    <row r="17326" spans="1:1" ht="30">
      <c r="A17326" s="604"/>
    </row>
    <row r="17327" spans="1:1" ht="30">
      <c r="A17327" s="604"/>
    </row>
    <row r="17328" spans="1:1" ht="30">
      <c r="A17328" s="604"/>
    </row>
    <row r="17329" spans="1:1" ht="30">
      <c r="A17329" s="604"/>
    </row>
    <row r="17330" spans="1:1" ht="30">
      <c r="A17330" s="604"/>
    </row>
    <row r="17331" spans="1:1" ht="30">
      <c r="A17331" s="604"/>
    </row>
    <row r="17332" spans="1:1" ht="30">
      <c r="A17332" s="604"/>
    </row>
    <row r="17333" spans="1:1" ht="30">
      <c r="A17333" s="604"/>
    </row>
    <row r="17334" spans="1:1" ht="30">
      <c r="A17334" s="604"/>
    </row>
    <row r="17335" spans="1:1" ht="30">
      <c r="A17335" s="604"/>
    </row>
    <row r="17336" spans="1:1" ht="30">
      <c r="A17336" s="604"/>
    </row>
    <row r="17337" spans="1:1" ht="30">
      <c r="A17337" s="604"/>
    </row>
    <row r="17338" spans="1:1" ht="30">
      <c r="A17338" s="604"/>
    </row>
    <row r="17339" spans="1:1" ht="30">
      <c r="A17339" s="604"/>
    </row>
    <row r="17340" spans="1:1" ht="30">
      <c r="A17340" s="604"/>
    </row>
    <row r="17341" spans="1:1" ht="30">
      <c r="A17341" s="604"/>
    </row>
    <row r="17342" spans="1:1" ht="30">
      <c r="A17342" s="604"/>
    </row>
    <row r="17343" spans="1:1" ht="30">
      <c r="A17343" s="604"/>
    </row>
    <row r="17344" spans="1:1" ht="30">
      <c r="A17344" s="604"/>
    </row>
    <row r="17345" spans="1:1" ht="30">
      <c r="A17345" s="604"/>
    </row>
    <row r="17346" spans="1:1" ht="30">
      <c r="A17346" s="604"/>
    </row>
    <row r="17347" spans="1:1" ht="30">
      <c r="A17347" s="604"/>
    </row>
    <row r="17348" spans="1:1" ht="30">
      <c r="A17348" s="604"/>
    </row>
    <row r="17349" spans="1:1" ht="30">
      <c r="A17349" s="604"/>
    </row>
    <row r="17350" spans="1:1" ht="30">
      <c r="A17350" s="604"/>
    </row>
    <row r="17351" spans="1:1" ht="30">
      <c r="A17351" s="604"/>
    </row>
    <row r="17352" spans="1:1" ht="30">
      <c r="A17352" s="604"/>
    </row>
    <row r="17353" spans="1:1" ht="30">
      <c r="A17353" s="604"/>
    </row>
    <row r="17354" spans="1:1" ht="30">
      <c r="A17354" s="604"/>
    </row>
    <row r="17355" spans="1:1" ht="30">
      <c r="A17355" s="604"/>
    </row>
    <row r="17356" spans="1:1" ht="30">
      <c r="A17356" s="604"/>
    </row>
    <row r="17357" spans="1:1" ht="30">
      <c r="A17357" s="604"/>
    </row>
    <row r="17358" spans="1:1" ht="30">
      <c r="A17358" s="604"/>
    </row>
    <row r="17359" spans="1:1" ht="30">
      <c r="A17359" s="604"/>
    </row>
    <row r="17360" spans="1:1" ht="30">
      <c r="A17360" s="604"/>
    </row>
    <row r="17361" spans="1:1" ht="30">
      <c r="A17361" s="604"/>
    </row>
    <row r="17362" spans="1:1" ht="30">
      <c r="A17362" s="604"/>
    </row>
    <row r="17363" spans="1:1" ht="30">
      <c r="A17363" s="604"/>
    </row>
    <row r="17364" spans="1:1" ht="30">
      <c r="A17364" s="604"/>
    </row>
    <row r="17365" spans="1:1" ht="30">
      <c r="A17365" s="604"/>
    </row>
    <row r="17366" spans="1:1" ht="30">
      <c r="A17366" s="604"/>
    </row>
    <row r="17367" spans="1:1" ht="30">
      <c r="A17367" s="604"/>
    </row>
    <row r="17368" spans="1:1" ht="30">
      <c r="A17368" s="604"/>
    </row>
    <row r="17369" spans="1:1" ht="30">
      <c r="A17369" s="604"/>
    </row>
    <row r="17370" spans="1:1" ht="30">
      <c r="A17370" s="604"/>
    </row>
    <row r="17371" spans="1:1" ht="30">
      <c r="A17371" s="604"/>
    </row>
    <row r="17372" spans="1:1" ht="30">
      <c r="A17372" s="604"/>
    </row>
    <row r="17373" spans="1:1" ht="30">
      <c r="A17373" s="604"/>
    </row>
    <row r="17374" spans="1:1" ht="30">
      <c r="A17374" s="604"/>
    </row>
    <row r="17375" spans="1:1" ht="30">
      <c r="A17375" s="604"/>
    </row>
    <row r="17376" spans="1:1" ht="30">
      <c r="A17376" s="604"/>
    </row>
    <row r="17377" spans="1:1" ht="30">
      <c r="A17377" s="604"/>
    </row>
    <row r="17378" spans="1:1" ht="30">
      <c r="A17378" s="604"/>
    </row>
    <row r="17379" spans="1:1" ht="30">
      <c r="A17379" s="604"/>
    </row>
    <row r="17380" spans="1:1" ht="30">
      <c r="A17380" s="604"/>
    </row>
    <row r="17381" spans="1:1" ht="30">
      <c r="A17381" s="604"/>
    </row>
    <row r="17382" spans="1:1" ht="30">
      <c r="A17382" s="604"/>
    </row>
    <row r="17383" spans="1:1" ht="30">
      <c r="A17383" s="604"/>
    </row>
    <row r="17384" spans="1:1" ht="30">
      <c r="A17384" s="604"/>
    </row>
    <row r="17385" spans="1:1" ht="30">
      <c r="A17385" s="604"/>
    </row>
    <row r="17386" spans="1:1" ht="30">
      <c r="A17386" s="604"/>
    </row>
    <row r="17387" spans="1:1" ht="30">
      <c r="A17387" s="604"/>
    </row>
    <row r="17388" spans="1:1" ht="30">
      <c r="A17388" s="604"/>
    </row>
    <row r="17389" spans="1:1" ht="30">
      <c r="A17389" s="604"/>
    </row>
    <row r="17390" spans="1:1" ht="30">
      <c r="A17390" s="604"/>
    </row>
    <row r="17391" spans="1:1" ht="30">
      <c r="A17391" s="604"/>
    </row>
    <row r="17392" spans="1:1" ht="30">
      <c r="A17392" s="604"/>
    </row>
    <row r="17393" spans="1:1" ht="30">
      <c r="A17393" s="604"/>
    </row>
    <row r="17394" spans="1:1" ht="30">
      <c r="A17394" s="604"/>
    </row>
    <row r="17395" spans="1:1" ht="30">
      <c r="A17395" s="604"/>
    </row>
    <row r="17396" spans="1:1" ht="30">
      <c r="A17396" s="604"/>
    </row>
    <row r="17397" spans="1:1" ht="30">
      <c r="A17397" s="604"/>
    </row>
    <row r="17398" spans="1:1" ht="30">
      <c r="A17398" s="604"/>
    </row>
    <row r="17399" spans="1:1" ht="30">
      <c r="A17399" s="604"/>
    </row>
    <row r="17400" spans="1:1" ht="30">
      <c r="A17400" s="604"/>
    </row>
    <row r="17401" spans="1:1" ht="30">
      <c r="A17401" s="604"/>
    </row>
    <row r="17402" spans="1:1" ht="30">
      <c r="A17402" s="604"/>
    </row>
    <row r="17403" spans="1:1" ht="30">
      <c r="A17403" s="604"/>
    </row>
    <row r="17404" spans="1:1" ht="30">
      <c r="A17404" s="604"/>
    </row>
    <row r="17405" spans="1:1" ht="30">
      <c r="A17405" s="604"/>
    </row>
    <row r="17406" spans="1:1" ht="30">
      <c r="A17406" s="604"/>
    </row>
    <row r="17407" spans="1:1" ht="30">
      <c r="A17407" s="604"/>
    </row>
    <row r="17408" spans="1:1" ht="30">
      <c r="A17408" s="604"/>
    </row>
    <row r="17409" spans="1:1" ht="30">
      <c r="A17409" s="604"/>
    </row>
    <row r="17410" spans="1:1" ht="30">
      <c r="A17410" s="604"/>
    </row>
    <row r="17411" spans="1:1" ht="30">
      <c r="A17411" s="604"/>
    </row>
    <row r="17412" spans="1:1" ht="30">
      <c r="A17412" s="604"/>
    </row>
    <row r="17413" spans="1:1" ht="30">
      <c r="A17413" s="604"/>
    </row>
    <row r="17414" spans="1:1" ht="30">
      <c r="A17414" s="604"/>
    </row>
    <row r="17415" spans="1:1" ht="30">
      <c r="A17415" s="604"/>
    </row>
    <row r="17416" spans="1:1" ht="30">
      <c r="A17416" s="604"/>
    </row>
    <row r="17417" spans="1:1" ht="30">
      <c r="A17417" s="604"/>
    </row>
    <row r="17418" spans="1:1" ht="30">
      <c r="A17418" s="604"/>
    </row>
    <row r="17419" spans="1:1" ht="30">
      <c r="A17419" s="604"/>
    </row>
    <row r="17420" spans="1:1" ht="30">
      <c r="A17420" s="604"/>
    </row>
    <row r="17421" spans="1:1" ht="30">
      <c r="A17421" s="604"/>
    </row>
    <row r="17422" spans="1:1" ht="30">
      <c r="A17422" s="604"/>
    </row>
    <row r="17423" spans="1:1" ht="30">
      <c r="A17423" s="604"/>
    </row>
    <row r="17424" spans="1:1" ht="30">
      <c r="A17424" s="604"/>
    </row>
    <row r="17425" spans="1:1" ht="30">
      <c r="A17425" s="604"/>
    </row>
    <row r="17426" spans="1:1" ht="30">
      <c r="A17426" s="604"/>
    </row>
    <row r="17427" spans="1:1" ht="30">
      <c r="A17427" s="604"/>
    </row>
    <row r="17428" spans="1:1" ht="30">
      <c r="A17428" s="604"/>
    </row>
    <row r="17429" spans="1:1" ht="30">
      <c r="A17429" s="604"/>
    </row>
    <row r="17430" spans="1:1" ht="30">
      <c r="A17430" s="604"/>
    </row>
    <row r="17431" spans="1:1" ht="30">
      <c r="A17431" s="604"/>
    </row>
    <row r="17432" spans="1:1" ht="30">
      <c r="A17432" s="604"/>
    </row>
    <row r="17433" spans="1:1" ht="30">
      <c r="A17433" s="604"/>
    </row>
    <row r="17434" spans="1:1" ht="30">
      <c r="A17434" s="604"/>
    </row>
    <row r="17435" spans="1:1" ht="30">
      <c r="A17435" s="604"/>
    </row>
    <row r="17436" spans="1:1" ht="30">
      <c r="A17436" s="604"/>
    </row>
    <row r="17437" spans="1:1" ht="30">
      <c r="A17437" s="604"/>
    </row>
    <row r="17438" spans="1:1" ht="30">
      <c r="A17438" s="604"/>
    </row>
    <row r="17439" spans="1:1" ht="30">
      <c r="A17439" s="604"/>
    </row>
    <row r="17440" spans="1:1" ht="30">
      <c r="A17440" s="604"/>
    </row>
    <row r="17441" spans="1:1" ht="30">
      <c r="A17441" s="604"/>
    </row>
    <row r="17442" spans="1:1" ht="30">
      <c r="A17442" s="604"/>
    </row>
    <row r="17443" spans="1:1" ht="30">
      <c r="A17443" s="604"/>
    </row>
    <row r="17444" spans="1:1" ht="30">
      <c r="A17444" s="604"/>
    </row>
    <row r="17445" spans="1:1" ht="30">
      <c r="A17445" s="604"/>
    </row>
    <row r="17446" spans="1:1" ht="30">
      <c r="A17446" s="604"/>
    </row>
    <row r="17447" spans="1:1" ht="30">
      <c r="A17447" s="604"/>
    </row>
    <row r="17448" spans="1:1" ht="30">
      <c r="A17448" s="604"/>
    </row>
    <row r="17449" spans="1:1" ht="30">
      <c r="A17449" s="604"/>
    </row>
    <row r="17450" spans="1:1" ht="30">
      <c r="A17450" s="604"/>
    </row>
    <row r="17451" spans="1:1" ht="30">
      <c r="A17451" s="604"/>
    </row>
    <row r="17452" spans="1:1" ht="30">
      <c r="A17452" s="604"/>
    </row>
    <row r="17453" spans="1:1" ht="30">
      <c r="A17453" s="604"/>
    </row>
    <row r="17454" spans="1:1" ht="30">
      <c r="A17454" s="604"/>
    </row>
    <row r="17455" spans="1:1" ht="30">
      <c r="A17455" s="604"/>
    </row>
    <row r="17456" spans="1:1" ht="30">
      <c r="A17456" s="604"/>
    </row>
    <row r="17457" spans="1:1" ht="30">
      <c r="A17457" s="604"/>
    </row>
    <row r="17458" spans="1:1" ht="30">
      <c r="A17458" s="604"/>
    </row>
    <row r="17459" spans="1:1" ht="30">
      <c r="A17459" s="604"/>
    </row>
    <row r="17460" spans="1:1" ht="30">
      <c r="A17460" s="604"/>
    </row>
    <row r="17461" spans="1:1" ht="30">
      <c r="A17461" s="604"/>
    </row>
    <row r="17462" spans="1:1" ht="30">
      <c r="A17462" s="604"/>
    </row>
    <row r="17463" spans="1:1" ht="30">
      <c r="A17463" s="604"/>
    </row>
    <row r="17464" spans="1:1" ht="30">
      <c r="A17464" s="604"/>
    </row>
    <row r="17465" spans="1:1" ht="30">
      <c r="A17465" s="604"/>
    </row>
    <row r="17466" spans="1:1" ht="30">
      <c r="A17466" s="604"/>
    </row>
    <row r="17467" spans="1:1" ht="30">
      <c r="A17467" s="604"/>
    </row>
    <row r="17468" spans="1:1" ht="30">
      <c r="A17468" s="604"/>
    </row>
    <row r="17469" spans="1:1" ht="30">
      <c r="A17469" s="604"/>
    </row>
    <row r="17470" spans="1:1" ht="30">
      <c r="A17470" s="604"/>
    </row>
    <row r="17471" spans="1:1" ht="30">
      <c r="A17471" s="604"/>
    </row>
    <row r="17472" spans="1:1" ht="30">
      <c r="A17472" s="604"/>
    </row>
    <row r="17473" spans="1:1" ht="30">
      <c r="A17473" s="604"/>
    </row>
    <row r="17474" spans="1:1" ht="30">
      <c r="A17474" s="604"/>
    </row>
    <row r="17475" spans="1:1" ht="30">
      <c r="A17475" s="604"/>
    </row>
    <row r="17476" spans="1:1" ht="30">
      <c r="A17476" s="604"/>
    </row>
    <row r="17477" spans="1:1" ht="30">
      <c r="A17477" s="604"/>
    </row>
    <row r="17478" spans="1:1" ht="30">
      <c r="A17478" s="604"/>
    </row>
    <row r="17479" spans="1:1" ht="30">
      <c r="A17479" s="604"/>
    </row>
    <row r="17480" spans="1:1" ht="30">
      <c r="A17480" s="604"/>
    </row>
    <row r="17481" spans="1:1" ht="30">
      <c r="A17481" s="604"/>
    </row>
    <row r="17482" spans="1:1" ht="30">
      <c r="A17482" s="604"/>
    </row>
    <row r="17483" spans="1:1" ht="30">
      <c r="A17483" s="604"/>
    </row>
    <row r="17484" spans="1:1" ht="30">
      <c r="A17484" s="604"/>
    </row>
    <row r="17485" spans="1:1" ht="30">
      <c r="A17485" s="604"/>
    </row>
    <row r="17486" spans="1:1" ht="30">
      <c r="A17486" s="604"/>
    </row>
    <row r="17487" spans="1:1" ht="30">
      <c r="A17487" s="604"/>
    </row>
    <row r="17488" spans="1:1" ht="30">
      <c r="A17488" s="604"/>
    </row>
    <row r="17489" spans="1:1" ht="30">
      <c r="A17489" s="604"/>
    </row>
    <row r="17490" spans="1:1" ht="30">
      <c r="A17490" s="604"/>
    </row>
    <row r="17491" spans="1:1" ht="30">
      <c r="A17491" s="604"/>
    </row>
    <row r="17492" spans="1:1" ht="30">
      <c r="A17492" s="604"/>
    </row>
    <row r="17493" spans="1:1" ht="30">
      <c r="A17493" s="604"/>
    </row>
    <row r="17494" spans="1:1" ht="30">
      <c r="A17494" s="604"/>
    </row>
    <row r="17495" spans="1:1" ht="30">
      <c r="A17495" s="604"/>
    </row>
    <row r="17496" spans="1:1" ht="30">
      <c r="A17496" s="604"/>
    </row>
    <row r="17497" spans="1:1" ht="30">
      <c r="A17497" s="604"/>
    </row>
    <row r="17498" spans="1:1" ht="30">
      <c r="A17498" s="604"/>
    </row>
    <row r="17499" spans="1:1" ht="30">
      <c r="A17499" s="604"/>
    </row>
    <row r="17500" spans="1:1" ht="30">
      <c r="A17500" s="604"/>
    </row>
    <row r="17501" spans="1:1" ht="30">
      <c r="A17501" s="604"/>
    </row>
    <row r="17502" spans="1:1" ht="30">
      <c r="A17502" s="604"/>
    </row>
    <row r="17503" spans="1:1" ht="30">
      <c r="A17503" s="604"/>
    </row>
    <row r="17504" spans="1:1" ht="30">
      <c r="A17504" s="604"/>
    </row>
    <row r="17505" spans="1:1" ht="30">
      <c r="A17505" s="604"/>
    </row>
    <row r="17506" spans="1:1" ht="30">
      <c r="A17506" s="604"/>
    </row>
    <row r="17507" spans="1:1" ht="30">
      <c r="A17507" s="604"/>
    </row>
    <row r="17508" spans="1:1" ht="30">
      <c r="A17508" s="604"/>
    </row>
    <row r="17509" spans="1:1" ht="30">
      <c r="A17509" s="604"/>
    </row>
    <row r="17510" spans="1:1" ht="30">
      <c r="A17510" s="604"/>
    </row>
    <row r="17511" spans="1:1" ht="30">
      <c r="A17511" s="604"/>
    </row>
    <row r="17512" spans="1:1" ht="30">
      <c r="A17512" s="604"/>
    </row>
    <row r="17513" spans="1:1" ht="30">
      <c r="A17513" s="604"/>
    </row>
    <row r="17514" spans="1:1" ht="30">
      <c r="A17514" s="604"/>
    </row>
    <row r="17515" spans="1:1" ht="30">
      <c r="A17515" s="604"/>
    </row>
    <row r="17516" spans="1:1" ht="30">
      <c r="A17516" s="604"/>
    </row>
    <row r="17517" spans="1:1" ht="30">
      <c r="A17517" s="604"/>
    </row>
    <row r="17518" spans="1:1" ht="30">
      <c r="A17518" s="604"/>
    </row>
    <row r="17519" spans="1:1" ht="30">
      <c r="A17519" s="604"/>
    </row>
    <row r="17520" spans="1:1" ht="30">
      <c r="A17520" s="604"/>
    </row>
    <row r="17521" spans="1:1" ht="30">
      <c r="A17521" s="604"/>
    </row>
    <row r="17522" spans="1:1" ht="30">
      <c r="A17522" s="604"/>
    </row>
    <row r="17523" spans="1:1" ht="30">
      <c r="A17523" s="604"/>
    </row>
    <row r="17524" spans="1:1" ht="30">
      <c r="A17524" s="604"/>
    </row>
    <row r="17525" spans="1:1" ht="30">
      <c r="A17525" s="604"/>
    </row>
    <row r="17526" spans="1:1" ht="30">
      <c r="A17526" s="604"/>
    </row>
    <row r="17527" spans="1:1" ht="30">
      <c r="A17527" s="604"/>
    </row>
    <row r="17528" spans="1:1" ht="30">
      <c r="A17528" s="604"/>
    </row>
    <row r="17529" spans="1:1" ht="30">
      <c r="A17529" s="604"/>
    </row>
    <row r="17530" spans="1:1" ht="30">
      <c r="A17530" s="604"/>
    </row>
    <row r="17531" spans="1:1" ht="30">
      <c r="A17531" s="604"/>
    </row>
    <row r="17532" spans="1:1" ht="30">
      <c r="A17532" s="604"/>
    </row>
    <row r="17533" spans="1:1" ht="30">
      <c r="A17533" s="604"/>
    </row>
    <row r="17534" spans="1:1" ht="30">
      <c r="A17534" s="604"/>
    </row>
    <row r="17535" spans="1:1" ht="30">
      <c r="A17535" s="604"/>
    </row>
    <row r="17536" spans="1:1" ht="30">
      <c r="A17536" s="604"/>
    </row>
    <row r="17537" spans="1:1" ht="30">
      <c r="A17537" s="604"/>
    </row>
    <row r="17538" spans="1:1" ht="30">
      <c r="A17538" s="604"/>
    </row>
    <row r="17539" spans="1:1" ht="30">
      <c r="A17539" s="604"/>
    </row>
    <row r="17540" spans="1:1" ht="30">
      <c r="A17540" s="604"/>
    </row>
    <row r="17541" spans="1:1" ht="30">
      <c r="A17541" s="604"/>
    </row>
    <row r="17542" spans="1:1" ht="30">
      <c r="A17542" s="604"/>
    </row>
    <row r="17543" spans="1:1" ht="30">
      <c r="A17543" s="604"/>
    </row>
    <row r="17544" spans="1:1" ht="30">
      <c r="A17544" s="604"/>
    </row>
    <row r="17545" spans="1:1" ht="30">
      <c r="A17545" s="604"/>
    </row>
    <row r="17546" spans="1:1" ht="30">
      <c r="A17546" s="604"/>
    </row>
    <row r="17547" spans="1:1" ht="30">
      <c r="A17547" s="604"/>
    </row>
    <row r="17548" spans="1:1" ht="30">
      <c r="A17548" s="604"/>
    </row>
    <row r="17549" spans="1:1" ht="30">
      <c r="A17549" s="604"/>
    </row>
    <row r="17550" spans="1:1" ht="30">
      <c r="A17550" s="604"/>
    </row>
    <row r="17551" spans="1:1" ht="30">
      <c r="A17551" s="604"/>
    </row>
    <row r="17552" spans="1:1" ht="30">
      <c r="A17552" s="604"/>
    </row>
    <row r="17553" spans="1:1" ht="30">
      <c r="A17553" s="604"/>
    </row>
    <row r="17554" spans="1:1" ht="30">
      <c r="A17554" s="604"/>
    </row>
    <row r="17555" spans="1:1" ht="30">
      <c r="A17555" s="604"/>
    </row>
    <row r="17556" spans="1:1" ht="30">
      <c r="A17556" s="604"/>
    </row>
    <row r="17557" spans="1:1" ht="30">
      <c r="A17557" s="604"/>
    </row>
    <row r="17558" spans="1:1" ht="30">
      <c r="A17558" s="604"/>
    </row>
    <row r="17559" spans="1:1" ht="30">
      <c r="A17559" s="604"/>
    </row>
    <row r="17560" spans="1:1" ht="30">
      <c r="A17560" s="604"/>
    </row>
    <row r="17561" spans="1:1" ht="30">
      <c r="A17561" s="604"/>
    </row>
    <row r="17562" spans="1:1" ht="30">
      <c r="A17562" s="604"/>
    </row>
    <row r="17563" spans="1:1" ht="30">
      <c r="A17563" s="604"/>
    </row>
    <row r="17564" spans="1:1" ht="30">
      <c r="A17564" s="604"/>
    </row>
    <row r="17565" spans="1:1" ht="30">
      <c r="A17565" s="604"/>
    </row>
    <row r="17566" spans="1:1" ht="30">
      <c r="A17566" s="604"/>
    </row>
    <row r="17567" spans="1:1" ht="30">
      <c r="A17567" s="604"/>
    </row>
    <row r="17568" spans="1:1" ht="30">
      <c r="A17568" s="604"/>
    </row>
    <row r="17569" spans="1:1" ht="30">
      <c r="A17569" s="604"/>
    </row>
    <row r="17570" spans="1:1" ht="30">
      <c r="A17570" s="604"/>
    </row>
    <row r="17571" spans="1:1" ht="30">
      <c r="A17571" s="604"/>
    </row>
    <row r="17572" spans="1:1" ht="30">
      <c r="A17572" s="604"/>
    </row>
    <row r="17573" spans="1:1" ht="30">
      <c r="A17573" s="604"/>
    </row>
    <row r="17574" spans="1:1" ht="30">
      <c r="A17574" s="604"/>
    </row>
    <row r="17575" spans="1:1" ht="30">
      <c r="A17575" s="604"/>
    </row>
    <row r="17576" spans="1:1" ht="30">
      <c r="A17576" s="604"/>
    </row>
    <row r="17577" spans="1:1" ht="30">
      <c r="A17577" s="604"/>
    </row>
    <row r="17578" spans="1:1" ht="30">
      <c r="A17578" s="604"/>
    </row>
    <row r="17579" spans="1:1" ht="30">
      <c r="A17579" s="604"/>
    </row>
    <row r="17580" spans="1:1" ht="30">
      <c r="A17580" s="604"/>
    </row>
    <row r="17581" spans="1:1" ht="30">
      <c r="A17581" s="604"/>
    </row>
    <row r="17582" spans="1:1" ht="30">
      <c r="A17582" s="604"/>
    </row>
    <row r="17583" spans="1:1" ht="30">
      <c r="A17583" s="604"/>
    </row>
    <row r="17584" spans="1:1" ht="30">
      <c r="A17584" s="604"/>
    </row>
    <row r="17585" spans="1:1" ht="30">
      <c r="A17585" s="604"/>
    </row>
    <row r="17586" spans="1:1" ht="30">
      <c r="A17586" s="604"/>
    </row>
    <row r="17587" spans="1:1" ht="30">
      <c r="A17587" s="604"/>
    </row>
    <row r="17588" spans="1:1" ht="30">
      <c r="A17588" s="604"/>
    </row>
    <row r="17589" spans="1:1" ht="30">
      <c r="A17589" s="604"/>
    </row>
    <row r="17590" spans="1:1" ht="30">
      <c r="A17590" s="604"/>
    </row>
    <row r="17591" spans="1:1" ht="30">
      <c r="A17591" s="604"/>
    </row>
    <row r="17592" spans="1:1" ht="30">
      <c r="A17592" s="604"/>
    </row>
    <row r="17593" spans="1:1" ht="30">
      <c r="A17593" s="604"/>
    </row>
    <row r="17594" spans="1:1" ht="30">
      <c r="A17594" s="604"/>
    </row>
    <row r="17595" spans="1:1" ht="30">
      <c r="A17595" s="604"/>
    </row>
    <row r="17596" spans="1:1" ht="30">
      <c r="A17596" s="604"/>
    </row>
    <row r="17597" spans="1:1" ht="30">
      <c r="A17597" s="604"/>
    </row>
    <row r="17598" spans="1:1" ht="30">
      <c r="A17598" s="604"/>
    </row>
    <row r="17599" spans="1:1" ht="30">
      <c r="A17599" s="604"/>
    </row>
    <row r="17600" spans="1:1" ht="30">
      <c r="A17600" s="604"/>
    </row>
    <row r="17601" spans="1:1" ht="30">
      <c r="A17601" s="604"/>
    </row>
    <row r="17602" spans="1:1" ht="30">
      <c r="A17602" s="604"/>
    </row>
    <row r="17603" spans="1:1" ht="30">
      <c r="A17603" s="604"/>
    </row>
    <row r="17604" spans="1:1" ht="30">
      <c r="A17604" s="604"/>
    </row>
    <row r="17605" spans="1:1" ht="30">
      <c r="A17605" s="604"/>
    </row>
    <row r="17606" spans="1:1" ht="30">
      <c r="A17606" s="604"/>
    </row>
    <row r="17607" spans="1:1" ht="30">
      <c r="A17607" s="604"/>
    </row>
    <row r="17608" spans="1:1" ht="30">
      <c r="A17608" s="604"/>
    </row>
    <row r="17609" spans="1:1" ht="30">
      <c r="A17609" s="604"/>
    </row>
    <row r="17610" spans="1:1" ht="30">
      <c r="A17610" s="604"/>
    </row>
    <row r="17611" spans="1:1" ht="30">
      <c r="A17611" s="604"/>
    </row>
    <row r="17612" spans="1:1" ht="30">
      <c r="A17612" s="604"/>
    </row>
    <row r="17613" spans="1:1" ht="30">
      <c r="A17613" s="604"/>
    </row>
    <row r="17614" spans="1:1" ht="30">
      <c r="A17614" s="604"/>
    </row>
    <row r="17615" spans="1:1" ht="30">
      <c r="A17615" s="604"/>
    </row>
    <row r="17616" spans="1:1" ht="30">
      <c r="A17616" s="604"/>
    </row>
    <row r="17617" spans="1:1" ht="30">
      <c r="A17617" s="604"/>
    </row>
    <row r="17618" spans="1:1" ht="30">
      <c r="A17618" s="604"/>
    </row>
    <row r="17619" spans="1:1" ht="30">
      <c r="A17619" s="604"/>
    </row>
    <row r="17620" spans="1:1" ht="30">
      <c r="A17620" s="604"/>
    </row>
    <row r="17621" spans="1:1" ht="30">
      <c r="A17621" s="604"/>
    </row>
    <row r="17622" spans="1:1" ht="30">
      <c r="A17622" s="604"/>
    </row>
    <row r="17623" spans="1:1" ht="30">
      <c r="A17623" s="604"/>
    </row>
    <row r="17624" spans="1:1" ht="30">
      <c r="A17624" s="604"/>
    </row>
    <row r="17625" spans="1:1" ht="30">
      <c r="A17625" s="604"/>
    </row>
    <row r="17626" spans="1:1" ht="30">
      <c r="A17626" s="604"/>
    </row>
    <row r="17627" spans="1:1" ht="30">
      <c r="A17627" s="604"/>
    </row>
    <row r="17628" spans="1:1" ht="30">
      <c r="A17628" s="604"/>
    </row>
    <row r="17629" spans="1:1" ht="30">
      <c r="A17629" s="604"/>
    </row>
    <row r="17630" spans="1:1" ht="30">
      <c r="A17630" s="604"/>
    </row>
    <row r="17631" spans="1:1" ht="30">
      <c r="A17631" s="604"/>
    </row>
    <row r="17632" spans="1:1" ht="30">
      <c r="A17632" s="604"/>
    </row>
    <row r="17633" spans="1:1" ht="30">
      <c r="A17633" s="604"/>
    </row>
    <row r="17634" spans="1:1" ht="30">
      <c r="A17634" s="604"/>
    </row>
    <row r="17635" spans="1:1" ht="30">
      <c r="A17635" s="604"/>
    </row>
    <row r="17636" spans="1:1" ht="30">
      <c r="A17636" s="604"/>
    </row>
    <row r="17637" spans="1:1" ht="30">
      <c r="A17637" s="604"/>
    </row>
    <row r="17638" spans="1:1" ht="30">
      <c r="A17638" s="604"/>
    </row>
    <row r="17639" spans="1:1" ht="30">
      <c r="A17639" s="604"/>
    </row>
    <row r="17640" spans="1:1" ht="30">
      <c r="A17640" s="604"/>
    </row>
    <row r="17641" spans="1:1" ht="30">
      <c r="A17641" s="604"/>
    </row>
    <row r="17642" spans="1:1" ht="30">
      <c r="A17642" s="604"/>
    </row>
    <row r="17643" spans="1:1" ht="30">
      <c r="A17643" s="604"/>
    </row>
    <row r="17644" spans="1:1" ht="30">
      <c r="A17644" s="604"/>
    </row>
    <row r="17645" spans="1:1" ht="30">
      <c r="A17645" s="604"/>
    </row>
    <row r="17646" spans="1:1" ht="30">
      <c r="A17646" s="604"/>
    </row>
    <row r="17647" spans="1:1" ht="30">
      <c r="A17647" s="604"/>
    </row>
    <row r="17648" spans="1:1" ht="30">
      <c r="A17648" s="604"/>
    </row>
    <row r="17649" spans="1:1" ht="30">
      <c r="A17649" s="604"/>
    </row>
    <row r="17650" spans="1:1" ht="30">
      <c r="A17650" s="604"/>
    </row>
    <row r="17651" spans="1:1" ht="30">
      <c r="A17651" s="604"/>
    </row>
    <row r="17652" spans="1:1" ht="30">
      <c r="A17652" s="604"/>
    </row>
    <row r="17653" spans="1:1" ht="30">
      <c r="A17653" s="604"/>
    </row>
    <row r="17654" spans="1:1" ht="30">
      <c r="A17654" s="604"/>
    </row>
    <row r="17655" spans="1:1" ht="30">
      <c r="A17655" s="604"/>
    </row>
    <row r="17656" spans="1:1" ht="30">
      <c r="A17656" s="604"/>
    </row>
    <row r="17657" spans="1:1" ht="30">
      <c r="A17657" s="604"/>
    </row>
    <row r="17658" spans="1:1" ht="30">
      <c r="A17658" s="604"/>
    </row>
    <row r="17659" spans="1:1" ht="30">
      <c r="A17659" s="604"/>
    </row>
    <row r="17660" spans="1:1" ht="30">
      <c r="A17660" s="604"/>
    </row>
    <row r="17661" spans="1:1" ht="30">
      <c r="A17661" s="604"/>
    </row>
    <row r="17662" spans="1:1" ht="30">
      <c r="A17662" s="604"/>
    </row>
    <row r="17663" spans="1:1" ht="30">
      <c r="A17663" s="604"/>
    </row>
    <row r="17664" spans="1:1" ht="30">
      <c r="A17664" s="604"/>
    </row>
    <row r="17665" spans="1:1" ht="30">
      <c r="A17665" s="604"/>
    </row>
    <row r="17666" spans="1:1" ht="30">
      <c r="A17666" s="604"/>
    </row>
    <row r="17667" spans="1:1" ht="30">
      <c r="A17667" s="604"/>
    </row>
    <row r="17668" spans="1:1" ht="30">
      <c r="A17668" s="604"/>
    </row>
    <row r="17669" spans="1:1" ht="30">
      <c r="A17669" s="604"/>
    </row>
    <row r="17670" spans="1:1" ht="30">
      <c r="A17670" s="604"/>
    </row>
    <row r="17671" spans="1:1" ht="30">
      <c r="A17671" s="604"/>
    </row>
    <row r="17672" spans="1:1" ht="30">
      <c r="A17672" s="604"/>
    </row>
    <row r="17673" spans="1:1" ht="30">
      <c r="A17673" s="604"/>
    </row>
    <row r="17674" spans="1:1" ht="30">
      <c r="A17674" s="604"/>
    </row>
    <row r="17675" spans="1:1" ht="30">
      <c r="A17675" s="604"/>
    </row>
    <row r="17676" spans="1:1" ht="30">
      <c r="A17676" s="604"/>
    </row>
    <row r="17677" spans="1:1" ht="30">
      <c r="A17677" s="604"/>
    </row>
    <row r="17678" spans="1:1" ht="30">
      <c r="A17678" s="604"/>
    </row>
    <row r="17679" spans="1:1" ht="30">
      <c r="A17679" s="604"/>
    </row>
    <row r="17680" spans="1:1" ht="30">
      <c r="A17680" s="604"/>
    </row>
    <row r="17681" spans="1:1" ht="30">
      <c r="A17681" s="604"/>
    </row>
    <row r="17682" spans="1:1" ht="30">
      <c r="A17682" s="604"/>
    </row>
    <row r="17683" spans="1:1" ht="30">
      <c r="A17683" s="604"/>
    </row>
    <row r="17684" spans="1:1" ht="30">
      <c r="A17684" s="604"/>
    </row>
    <row r="17685" spans="1:1" ht="30">
      <c r="A17685" s="604"/>
    </row>
    <row r="17686" spans="1:1" ht="30">
      <c r="A17686" s="604"/>
    </row>
    <row r="17687" spans="1:1" ht="30">
      <c r="A17687" s="604"/>
    </row>
    <row r="17688" spans="1:1" ht="30">
      <c r="A17688" s="604"/>
    </row>
    <row r="17689" spans="1:1" ht="30">
      <c r="A17689" s="604"/>
    </row>
    <row r="17690" spans="1:1" ht="30">
      <c r="A17690" s="604"/>
    </row>
    <row r="17691" spans="1:1" ht="30">
      <c r="A17691" s="604"/>
    </row>
    <row r="17692" spans="1:1" ht="30">
      <c r="A17692" s="604"/>
    </row>
    <row r="17693" spans="1:1" ht="30">
      <c r="A17693" s="604"/>
    </row>
    <row r="17694" spans="1:1" ht="30">
      <c r="A17694" s="604"/>
    </row>
    <row r="17695" spans="1:1" ht="30">
      <c r="A17695" s="604"/>
    </row>
    <row r="17696" spans="1:1" ht="30">
      <c r="A17696" s="604"/>
    </row>
    <row r="17697" spans="1:1" ht="30">
      <c r="A17697" s="604"/>
    </row>
    <row r="17698" spans="1:1" ht="30">
      <c r="A17698" s="604"/>
    </row>
    <row r="17699" spans="1:1" ht="30">
      <c r="A17699" s="604"/>
    </row>
    <row r="17700" spans="1:1" ht="30">
      <c r="A17700" s="604"/>
    </row>
    <row r="17701" spans="1:1" ht="30">
      <c r="A17701" s="604"/>
    </row>
    <row r="17702" spans="1:1" ht="30">
      <c r="A17702" s="604"/>
    </row>
    <row r="17703" spans="1:1" ht="30">
      <c r="A17703" s="604"/>
    </row>
    <row r="17704" spans="1:1" ht="30">
      <c r="A17704" s="604"/>
    </row>
    <row r="17705" spans="1:1" ht="30">
      <c r="A17705" s="604"/>
    </row>
    <row r="17706" spans="1:1" ht="30">
      <c r="A17706" s="604"/>
    </row>
    <row r="17707" spans="1:1" ht="30">
      <c r="A17707" s="604"/>
    </row>
    <row r="17708" spans="1:1" ht="30">
      <c r="A17708" s="604"/>
    </row>
    <row r="17709" spans="1:1" ht="30">
      <c r="A17709" s="604"/>
    </row>
    <row r="17710" spans="1:1" ht="30">
      <c r="A17710" s="604"/>
    </row>
    <row r="17711" spans="1:1" ht="30">
      <c r="A17711" s="604"/>
    </row>
    <row r="17712" spans="1:1" ht="30">
      <c r="A17712" s="604"/>
    </row>
    <row r="17713" spans="1:1" ht="30">
      <c r="A17713" s="604"/>
    </row>
    <row r="17714" spans="1:1" ht="30">
      <c r="A17714" s="604"/>
    </row>
    <row r="17715" spans="1:1" ht="30">
      <c r="A17715" s="604"/>
    </row>
    <row r="17716" spans="1:1" ht="30">
      <c r="A17716" s="604"/>
    </row>
    <row r="17717" spans="1:1" ht="30">
      <c r="A17717" s="604"/>
    </row>
    <row r="17718" spans="1:1" ht="30">
      <c r="A17718" s="604"/>
    </row>
    <row r="17719" spans="1:1" ht="30">
      <c r="A17719" s="604"/>
    </row>
    <row r="17720" spans="1:1" ht="30">
      <c r="A17720" s="604"/>
    </row>
    <row r="17721" spans="1:1" ht="30">
      <c r="A17721" s="604"/>
    </row>
    <row r="17722" spans="1:1" ht="30">
      <c r="A17722" s="604"/>
    </row>
    <row r="17723" spans="1:1" ht="30">
      <c r="A17723" s="604"/>
    </row>
    <row r="17724" spans="1:1" ht="30">
      <c r="A17724" s="604"/>
    </row>
    <row r="17725" spans="1:1" ht="30">
      <c r="A17725" s="604"/>
    </row>
    <row r="17726" spans="1:1" ht="30">
      <c r="A17726" s="604"/>
    </row>
    <row r="17727" spans="1:1" ht="30">
      <c r="A17727" s="604"/>
    </row>
    <row r="17728" spans="1:1" ht="30">
      <c r="A17728" s="604"/>
    </row>
    <row r="17729" spans="1:1" ht="30">
      <c r="A17729" s="604"/>
    </row>
    <row r="17730" spans="1:1" ht="30">
      <c r="A17730" s="604"/>
    </row>
    <row r="17731" spans="1:1" ht="30">
      <c r="A17731" s="604"/>
    </row>
    <row r="17732" spans="1:1" ht="30">
      <c r="A17732" s="604"/>
    </row>
    <row r="17733" spans="1:1" ht="30">
      <c r="A17733" s="604"/>
    </row>
    <row r="17734" spans="1:1" ht="30">
      <c r="A17734" s="604"/>
    </row>
    <row r="17735" spans="1:1" ht="30">
      <c r="A17735" s="604"/>
    </row>
    <row r="17736" spans="1:1" ht="30">
      <c r="A17736" s="604"/>
    </row>
    <row r="17737" spans="1:1" ht="30">
      <c r="A17737" s="604"/>
    </row>
    <row r="17738" spans="1:1" ht="30">
      <c r="A17738" s="604"/>
    </row>
    <row r="17739" spans="1:1" ht="30">
      <c r="A17739" s="604"/>
    </row>
    <row r="17740" spans="1:1" ht="30">
      <c r="A17740" s="604"/>
    </row>
    <row r="17741" spans="1:1" ht="30">
      <c r="A17741" s="604"/>
    </row>
    <row r="17742" spans="1:1" ht="30">
      <c r="A17742" s="604"/>
    </row>
    <row r="17743" spans="1:1" ht="30">
      <c r="A17743" s="604"/>
    </row>
    <row r="17744" spans="1:1" ht="30">
      <c r="A17744" s="604"/>
    </row>
    <row r="17745" spans="1:1" ht="30">
      <c r="A17745" s="604"/>
    </row>
    <row r="17746" spans="1:1" ht="30">
      <c r="A17746" s="604"/>
    </row>
    <row r="17747" spans="1:1" ht="30">
      <c r="A17747" s="604"/>
    </row>
    <row r="17748" spans="1:1" ht="30">
      <c r="A17748" s="604"/>
    </row>
    <row r="17749" spans="1:1" ht="30">
      <c r="A17749" s="604"/>
    </row>
    <row r="17750" spans="1:1" ht="30">
      <c r="A17750" s="604"/>
    </row>
    <row r="17751" spans="1:1" ht="30">
      <c r="A17751" s="604"/>
    </row>
    <row r="17752" spans="1:1" ht="30">
      <c r="A17752" s="604"/>
    </row>
    <row r="17753" spans="1:1" ht="30">
      <c r="A17753" s="604"/>
    </row>
    <row r="17754" spans="1:1" ht="30">
      <c r="A17754" s="604"/>
    </row>
    <row r="17755" spans="1:1" ht="30">
      <c r="A17755" s="604"/>
    </row>
    <row r="17756" spans="1:1" ht="30">
      <c r="A17756" s="604"/>
    </row>
    <row r="17757" spans="1:1" ht="30">
      <c r="A17757" s="604"/>
    </row>
    <row r="17758" spans="1:1" ht="30">
      <c r="A17758" s="604"/>
    </row>
    <row r="17759" spans="1:1" ht="30">
      <c r="A17759" s="604"/>
    </row>
    <row r="17760" spans="1:1" ht="30">
      <c r="A17760" s="604"/>
    </row>
    <row r="17761" spans="1:1" ht="30">
      <c r="A17761" s="604"/>
    </row>
    <row r="17762" spans="1:1" ht="30">
      <c r="A17762" s="604"/>
    </row>
    <row r="17763" spans="1:1" ht="30">
      <c r="A17763" s="604"/>
    </row>
    <row r="17764" spans="1:1" ht="30">
      <c r="A17764" s="604"/>
    </row>
    <row r="17765" spans="1:1" ht="30">
      <c r="A17765" s="604"/>
    </row>
    <row r="17766" spans="1:1" ht="30">
      <c r="A17766" s="604"/>
    </row>
    <row r="17767" spans="1:1" ht="30">
      <c r="A17767" s="604"/>
    </row>
    <row r="17768" spans="1:1" ht="30">
      <c r="A17768" s="604"/>
    </row>
    <row r="17769" spans="1:1" ht="30">
      <c r="A17769" s="604"/>
    </row>
    <row r="17770" spans="1:1" ht="30">
      <c r="A17770" s="604"/>
    </row>
    <row r="17771" spans="1:1" ht="30">
      <c r="A17771" s="604"/>
    </row>
    <row r="17772" spans="1:1" ht="30">
      <c r="A17772" s="604"/>
    </row>
    <row r="17773" spans="1:1" ht="30">
      <c r="A17773" s="604"/>
    </row>
    <row r="17774" spans="1:1" ht="30">
      <c r="A17774" s="604"/>
    </row>
    <row r="17775" spans="1:1" ht="30">
      <c r="A17775" s="604"/>
    </row>
    <row r="17776" spans="1:1" ht="30">
      <c r="A17776" s="604"/>
    </row>
    <row r="17777" spans="1:1" ht="30">
      <c r="A17777" s="604"/>
    </row>
    <row r="17778" spans="1:1" ht="30">
      <c r="A17778" s="604"/>
    </row>
    <row r="17779" spans="1:1" ht="30">
      <c r="A17779" s="604"/>
    </row>
    <row r="17780" spans="1:1" ht="30">
      <c r="A17780" s="604"/>
    </row>
    <row r="17781" spans="1:1" ht="30">
      <c r="A17781" s="604"/>
    </row>
    <row r="17782" spans="1:1" ht="30">
      <c r="A17782" s="604"/>
    </row>
    <row r="17783" spans="1:1" ht="30">
      <c r="A17783" s="604"/>
    </row>
    <row r="17784" spans="1:1" ht="30">
      <c r="A17784" s="604"/>
    </row>
    <row r="17785" spans="1:1" ht="30">
      <c r="A17785" s="604"/>
    </row>
    <row r="17786" spans="1:1" ht="30">
      <c r="A17786" s="604"/>
    </row>
    <row r="17787" spans="1:1" ht="30">
      <c r="A17787" s="604"/>
    </row>
    <row r="17788" spans="1:1" ht="30">
      <c r="A17788" s="604"/>
    </row>
    <row r="17789" spans="1:1" ht="30">
      <c r="A17789" s="604"/>
    </row>
    <row r="17790" spans="1:1" ht="30">
      <c r="A17790" s="604"/>
    </row>
    <row r="17791" spans="1:1" ht="30">
      <c r="A17791" s="604"/>
    </row>
    <row r="17792" spans="1:1" ht="30">
      <c r="A17792" s="604"/>
    </row>
    <row r="17793" spans="1:1" ht="30">
      <c r="A17793" s="604"/>
    </row>
    <row r="17794" spans="1:1" ht="30">
      <c r="A17794" s="604"/>
    </row>
    <row r="17795" spans="1:1" ht="30">
      <c r="A17795" s="604"/>
    </row>
    <row r="17796" spans="1:1" ht="30">
      <c r="A17796" s="604"/>
    </row>
    <row r="17797" spans="1:1" ht="30">
      <c r="A17797" s="604"/>
    </row>
    <row r="17798" spans="1:1" ht="30">
      <c r="A17798" s="604"/>
    </row>
    <row r="17799" spans="1:1" ht="30">
      <c r="A17799" s="604"/>
    </row>
    <row r="17800" spans="1:1" ht="30">
      <c r="A17800" s="604"/>
    </row>
    <row r="17801" spans="1:1" ht="30">
      <c r="A17801" s="604"/>
    </row>
    <row r="17802" spans="1:1" ht="30">
      <c r="A17802" s="604"/>
    </row>
    <row r="17803" spans="1:1" ht="30">
      <c r="A17803" s="604"/>
    </row>
    <row r="17804" spans="1:1" ht="30">
      <c r="A17804" s="604"/>
    </row>
    <row r="17805" spans="1:1" ht="30">
      <c r="A17805" s="604"/>
    </row>
    <row r="17806" spans="1:1" ht="30">
      <c r="A17806" s="604"/>
    </row>
    <row r="17807" spans="1:1" ht="30">
      <c r="A17807" s="604"/>
    </row>
    <row r="17808" spans="1:1" ht="30">
      <c r="A17808" s="604"/>
    </row>
    <row r="17809" spans="1:1" ht="30">
      <c r="A17809" s="604"/>
    </row>
    <row r="17810" spans="1:1" ht="30">
      <c r="A17810" s="604"/>
    </row>
    <row r="17811" spans="1:1" ht="30">
      <c r="A17811" s="604"/>
    </row>
    <row r="17812" spans="1:1" ht="30">
      <c r="A17812" s="604"/>
    </row>
    <row r="17813" spans="1:1" ht="30">
      <c r="A17813" s="604"/>
    </row>
    <row r="17814" spans="1:1" ht="30">
      <c r="A17814" s="604"/>
    </row>
    <row r="17815" spans="1:1" ht="30">
      <c r="A17815" s="604"/>
    </row>
    <row r="17816" spans="1:1" ht="30">
      <c r="A17816" s="604"/>
    </row>
    <row r="17817" spans="1:1" ht="30">
      <c r="A17817" s="604"/>
    </row>
    <row r="17818" spans="1:1" ht="30">
      <c r="A17818" s="604"/>
    </row>
    <row r="17819" spans="1:1" ht="30">
      <c r="A17819" s="604"/>
    </row>
    <row r="17820" spans="1:1" ht="30">
      <c r="A17820" s="604"/>
    </row>
    <row r="17821" spans="1:1" ht="30">
      <c r="A17821" s="604"/>
    </row>
    <row r="17822" spans="1:1" ht="30">
      <c r="A17822" s="604"/>
    </row>
    <row r="17823" spans="1:1" ht="30">
      <c r="A17823" s="604"/>
    </row>
    <row r="17824" spans="1:1" ht="30">
      <c r="A17824" s="604"/>
    </row>
    <row r="17825" spans="1:1" ht="30">
      <c r="A17825" s="604"/>
    </row>
    <row r="17826" spans="1:1" ht="30">
      <c r="A17826" s="604"/>
    </row>
    <row r="17827" spans="1:1" ht="30">
      <c r="A17827" s="604"/>
    </row>
    <row r="17828" spans="1:1" ht="30">
      <c r="A17828" s="604"/>
    </row>
    <row r="17829" spans="1:1" ht="30">
      <c r="A17829" s="604"/>
    </row>
    <row r="17830" spans="1:1" ht="30">
      <c r="A17830" s="604"/>
    </row>
    <row r="17831" spans="1:1" ht="30">
      <c r="A17831" s="604"/>
    </row>
    <row r="17832" spans="1:1" ht="30">
      <c r="A17832" s="604"/>
    </row>
    <row r="17833" spans="1:1" ht="30">
      <c r="A17833" s="604"/>
    </row>
    <row r="17834" spans="1:1" ht="30">
      <c r="A17834" s="604"/>
    </row>
    <row r="17835" spans="1:1" ht="30">
      <c r="A17835" s="604"/>
    </row>
    <row r="17836" spans="1:1" ht="30">
      <c r="A17836" s="604"/>
    </row>
    <row r="17837" spans="1:1" ht="30">
      <c r="A17837" s="604"/>
    </row>
    <row r="17838" spans="1:1" ht="30">
      <c r="A17838" s="604"/>
    </row>
    <row r="17839" spans="1:1" ht="30">
      <c r="A17839" s="604"/>
    </row>
    <row r="17840" spans="1:1" ht="30">
      <c r="A17840" s="604"/>
    </row>
    <row r="17841" spans="1:1" ht="30">
      <c r="A17841" s="604"/>
    </row>
    <row r="17842" spans="1:1" ht="30">
      <c r="A17842" s="604"/>
    </row>
    <row r="17843" spans="1:1" ht="30">
      <c r="A17843" s="604"/>
    </row>
    <row r="17844" spans="1:1" ht="30">
      <c r="A17844" s="604"/>
    </row>
    <row r="17845" spans="1:1" ht="30">
      <c r="A17845" s="604"/>
    </row>
    <row r="17846" spans="1:1" ht="30">
      <c r="A17846" s="604"/>
    </row>
    <row r="17847" spans="1:1" ht="30">
      <c r="A17847" s="604"/>
    </row>
    <row r="17848" spans="1:1" ht="30">
      <c r="A17848" s="604"/>
    </row>
    <row r="17849" spans="1:1" ht="30">
      <c r="A17849" s="604"/>
    </row>
    <row r="17850" spans="1:1" ht="30">
      <c r="A17850" s="604"/>
    </row>
    <row r="17851" spans="1:1" ht="30">
      <c r="A17851" s="604"/>
    </row>
    <row r="17852" spans="1:1" ht="30">
      <c r="A17852" s="604"/>
    </row>
    <row r="17853" spans="1:1" ht="30">
      <c r="A17853" s="604"/>
    </row>
    <row r="17854" spans="1:1" ht="30">
      <c r="A17854" s="604"/>
    </row>
    <row r="17855" spans="1:1" ht="30">
      <c r="A17855" s="604"/>
    </row>
    <row r="17856" spans="1:1" ht="30">
      <c r="A17856" s="604"/>
    </row>
    <row r="17857" spans="1:1" ht="30">
      <c r="A17857" s="604"/>
    </row>
    <row r="17858" spans="1:1" ht="30">
      <c r="A17858" s="604"/>
    </row>
    <row r="17859" spans="1:1" ht="30">
      <c r="A17859" s="604"/>
    </row>
    <row r="17860" spans="1:1" ht="30">
      <c r="A17860" s="604"/>
    </row>
    <row r="17861" spans="1:1" ht="30">
      <c r="A17861" s="604"/>
    </row>
    <row r="17862" spans="1:1" ht="30">
      <c r="A17862" s="604"/>
    </row>
    <row r="17863" spans="1:1" ht="30">
      <c r="A17863" s="604"/>
    </row>
    <row r="17864" spans="1:1" ht="30">
      <c r="A17864" s="604"/>
    </row>
    <row r="17865" spans="1:1" ht="30">
      <c r="A17865" s="604"/>
    </row>
    <row r="17866" spans="1:1" ht="30">
      <c r="A17866" s="604"/>
    </row>
    <row r="17867" spans="1:1" ht="30">
      <c r="A17867" s="604"/>
    </row>
    <row r="17868" spans="1:1" ht="30">
      <c r="A17868" s="604"/>
    </row>
    <row r="17869" spans="1:1" ht="30">
      <c r="A17869" s="604"/>
    </row>
    <row r="17870" spans="1:1" ht="30">
      <c r="A17870" s="604"/>
    </row>
    <row r="17871" spans="1:1" ht="30">
      <c r="A17871" s="604"/>
    </row>
    <row r="17872" spans="1:1" ht="30">
      <c r="A17872" s="604"/>
    </row>
    <row r="17873" spans="1:1" ht="30">
      <c r="A17873" s="604"/>
    </row>
    <row r="17874" spans="1:1" ht="30">
      <c r="A17874" s="604"/>
    </row>
    <row r="17875" spans="1:1" ht="30">
      <c r="A17875" s="604"/>
    </row>
    <row r="17876" spans="1:1" ht="30">
      <c r="A17876" s="604"/>
    </row>
    <row r="17877" spans="1:1" ht="30">
      <c r="A17877" s="604"/>
    </row>
    <row r="17878" spans="1:1" ht="30">
      <c r="A17878" s="604"/>
    </row>
    <row r="17879" spans="1:1" ht="30">
      <c r="A17879" s="604"/>
    </row>
    <row r="17880" spans="1:1" ht="30">
      <c r="A17880" s="604"/>
    </row>
    <row r="17881" spans="1:1" ht="30">
      <c r="A17881" s="604"/>
    </row>
    <row r="17882" spans="1:1" ht="30">
      <c r="A17882" s="604"/>
    </row>
    <row r="17883" spans="1:1" ht="30">
      <c r="A17883" s="604"/>
    </row>
    <row r="17884" spans="1:1" ht="30">
      <c r="A17884" s="604"/>
    </row>
    <row r="17885" spans="1:1" ht="30">
      <c r="A17885" s="604"/>
    </row>
    <row r="17886" spans="1:1" ht="30">
      <c r="A17886" s="604"/>
    </row>
    <row r="17887" spans="1:1" ht="30">
      <c r="A17887" s="604"/>
    </row>
    <row r="17888" spans="1:1" ht="30">
      <c r="A17888" s="604"/>
    </row>
    <row r="17889" spans="1:1" ht="30">
      <c r="A17889" s="604"/>
    </row>
    <row r="17890" spans="1:1" ht="30">
      <c r="A17890" s="604"/>
    </row>
    <row r="17891" spans="1:1" ht="30">
      <c r="A17891" s="604"/>
    </row>
    <row r="17892" spans="1:1" ht="30">
      <c r="A17892" s="604"/>
    </row>
    <row r="17893" spans="1:1" ht="30">
      <c r="A17893" s="604"/>
    </row>
    <row r="17894" spans="1:1" ht="30">
      <c r="A17894" s="604"/>
    </row>
    <row r="17895" spans="1:1" ht="30">
      <c r="A17895" s="604"/>
    </row>
    <row r="17896" spans="1:1" ht="30">
      <c r="A17896" s="604"/>
    </row>
    <row r="17897" spans="1:1" ht="30">
      <c r="A17897" s="604"/>
    </row>
    <row r="17898" spans="1:1" ht="30">
      <c r="A17898" s="604"/>
    </row>
    <row r="17899" spans="1:1" ht="30">
      <c r="A17899" s="604"/>
    </row>
    <row r="17900" spans="1:1" ht="30">
      <c r="A17900" s="604"/>
    </row>
    <row r="17901" spans="1:1" ht="30">
      <c r="A17901" s="604"/>
    </row>
    <row r="17902" spans="1:1" ht="30">
      <c r="A17902" s="604"/>
    </row>
    <row r="17903" spans="1:1" ht="30">
      <c r="A17903" s="604"/>
    </row>
    <row r="17904" spans="1:1" ht="30">
      <c r="A17904" s="604"/>
    </row>
    <row r="17905" spans="1:1" ht="30">
      <c r="A17905" s="604"/>
    </row>
    <row r="17906" spans="1:1" ht="30">
      <c r="A17906" s="604"/>
    </row>
    <row r="17907" spans="1:1" ht="30">
      <c r="A17907" s="604"/>
    </row>
    <row r="17908" spans="1:1" ht="30">
      <c r="A17908" s="604"/>
    </row>
    <row r="17909" spans="1:1" ht="30">
      <c r="A17909" s="604"/>
    </row>
    <row r="17910" spans="1:1" ht="30">
      <c r="A17910" s="604"/>
    </row>
    <row r="17911" spans="1:1" ht="30">
      <c r="A17911" s="604"/>
    </row>
    <row r="17912" spans="1:1" ht="30">
      <c r="A17912" s="604"/>
    </row>
    <row r="17913" spans="1:1" ht="30">
      <c r="A17913" s="604"/>
    </row>
    <row r="17914" spans="1:1" ht="30">
      <c r="A17914" s="604"/>
    </row>
    <row r="17915" spans="1:1" ht="30">
      <c r="A17915" s="604"/>
    </row>
    <row r="17916" spans="1:1" ht="30">
      <c r="A17916" s="604"/>
    </row>
    <row r="17917" spans="1:1" ht="30">
      <c r="A17917" s="604"/>
    </row>
    <row r="17918" spans="1:1" ht="30">
      <c r="A17918" s="604"/>
    </row>
    <row r="17919" spans="1:1" ht="30">
      <c r="A17919" s="604"/>
    </row>
    <row r="17920" spans="1:1" ht="30">
      <c r="A17920" s="604"/>
    </row>
    <row r="17921" spans="1:1" ht="30">
      <c r="A17921" s="604"/>
    </row>
    <row r="17922" spans="1:1" ht="30">
      <c r="A17922" s="604"/>
    </row>
    <row r="17923" spans="1:1" ht="30">
      <c r="A17923" s="604"/>
    </row>
    <row r="17924" spans="1:1" ht="30">
      <c r="A17924" s="604"/>
    </row>
    <row r="17925" spans="1:1" ht="30">
      <c r="A17925" s="604"/>
    </row>
    <row r="17926" spans="1:1" ht="30">
      <c r="A17926" s="604"/>
    </row>
    <row r="17927" spans="1:1" ht="30">
      <c r="A17927" s="604"/>
    </row>
    <row r="17928" spans="1:1" ht="30">
      <c r="A17928" s="604"/>
    </row>
    <row r="17929" spans="1:1" ht="30">
      <c r="A17929" s="604"/>
    </row>
    <row r="17930" spans="1:1" ht="30">
      <c r="A17930" s="604"/>
    </row>
    <row r="17931" spans="1:1" ht="30">
      <c r="A17931" s="604"/>
    </row>
    <row r="17932" spans="1:1" ht="30">
      <c r="A17932" s="604"/>
    </row>
    <row r="17933" spans="1:1" ht="30">
      <c r="A17933" s="604"/>
    </row>
    <row r="17934" spans="1:1" ht="30">
      <c r="A17934" s="604"/>
    </row>
    <row r="17935" spans="1:1" ht="30">
      <c r="A17935" s="604"/>
    </row>
    <row r="17936" spans="1:1" ht="30">
      <c r="A17936" s="604"/>
    </row>
    <row r="17937" spans="1:1" ht="30">
      <c r="A17937" s="604"/>
    </row>
    <row r="17938" spans="1:1" ht="30">
      <c r="A17938" s="604"/>
    </row>
    <row r="17939" spans="1:1" ht="30">
      <c r="A17939" s="604"/>
    </row>
    <row r="17940" spans="1:1" ht="30">
      <c r="A17940" s="604"/>
    </row>
    <row r="17941" spans="1:1" ht="30">
      <c r="A17941" s="604"/>
    </row>
    <row r="17942" spans="1:1" ht="30">
      <c r="A17942" s="604"/>
    </row>
    <row r="17943" spans="1:1" ht="30">
      <c r="A17943" s="604"/>
    </row>
    <row r="17944" spans="1:1" ht="30">
      <c r="A17944" s="604"/>
    </row>
    <row r="17945" spans="1:1" ht="30">
      <c r="A17945" s="604"/>
    </row>
    <row r="17946" spans="1:1" ht="30">
      <c r="A17946" s="604"/>
    </row>
    <row r="17947" spans="1:1" ht="30">
      <c r="A17947" s="604"/>
    </row>
    <row r="17948" spans="1:1" ht="30">
      <c r="A17948" s="604"/>
    </row>
    <row r="17949" spans="1:1" ht="30">
      <c r="A17949" s="604"/>
    </row>
    <row r="17950" spans="1:1" ht="30">
      <c r="A17950" s="604"/>
    </row>
    <row r="17951" spans="1:1" ht="30">
      <c r="A17951" s="604"/>
    </row>
    <row r="17952" spans="1:1" ht="30">
      <c r="A17952" s="604"/>
    </row>
    <row r="17953" spans="1:1" ht="30">
      <c r="A17953" s="604"/>
    </row>
    <row r="17954" spans="1:1" ht="30">
      <c r="A17954" s="604"/>
    </row>
    <row r="17955" spans="1:1" ht="30">
      <c r="A17955" s="604"/>
    </row>
    <row r="17956" spans="1:1" ht="30">
      <c r="A17956" s="604"/>
    </row>
    <row r="17957" spans="1:1" ht="30">
      <c r="A17957" s="604"/>
    </row>
    <row r="17958" spans="1:1" ht="30">
      <c r="A17958" s="604"/>
    </row>
    <row r="17959" spans="1:1" ht="30">
      <c r="A17959" s="604"/>
    </row>
    <row r="17960" spans="1:1" ht="30">
      <c r="A17960" s="604"/>
    </row>
    <row r="17961" spans="1:1" ht="30">
      <c r="A17961" s="604"/>
    </row>
    <row r="17962" spans="1:1" ht="30">
      <c r="A17962" s="604"/>
    </row>
    <row r="17963" spans="1:1" ht="30">
      <c r="A17963" s="604"/>
    </row>
    <row r="17964" spans="1:1" ht="30">
      <c r="A17964" s="604"/>
    </row>
    <row r="17965" spans="1:1" ht="30">
      <c r="A17965" s="604"/>
    </row>
    <row r="17966" spans="1:1" ht="30">
      <c r="A17966" s="604"/>
    </row>
    <row r="17967" spans="1:1" ht="30">
      <c r="A17967" s="604"/>
    </row>
    <row r="17968" spans="1:1" ht="30">
      <c r="A17968" s="604"/>
    </row>
    <row r="17969" spans="1:1" ht="30">
      <c r="A17969" s="604"/>
    </row>
    <row r="17970" spans="1:1" ht="30">
      <c r="A17970" s="604"/>
    </row>
    <row r="17971" spans="1:1" ht="30">
      <c r="A17971" s="604"/>
    </row>
    <row r="17972" spans="1:1" ht="30">
      <c r="A17972" s="604"/>
    </row>
    <row r="17973" spans="1:1" ht="30">
      <c r="A17973" s="604"/>
    </row>
    <row r="17974" spans="1:1" ht="30">
      <c r="A17974" s="604"/>
    </row>
    <row r="17975" spans="1:1" ht="30">
      <c r="A17975" s="604"/>
    </row>
    <row r="17976" spans="1:1" ht="30">
      <c r="A17976" s="604"/>
    </row>
    <row r="17977" spans="1:1" ht="30">
      <c r="A17977" s="604"/>
    </row>
    <row r="17978" spans="1:1" ht="30">
      <c r="A17978" s="604"/>
    </row>
    <row r="17979" spans="1:1" ht="30">
      <c r="A17979" s="604"/>
    </row>
    <row r="17980" spans="1:1" ht="30">
      <c r="A17980" s="604"/>
    </row>
    <row r="17981" spans="1:1" ht="30">
      <c r="A17981" s="604"/>
    </row>
    <row r="17982" spans="1:1" ht="30">
      <c r="A17982" s="604"/>
    </row>
    <row r="17983" spans="1:1" ht="30">
      <c r="A17983" s="604"/>
    </row>
    <row r="17984" spans="1:1" ht="30">
      <c r="A17984" s="604"/>
    </row>
    <row r="17985" spans="1:1" ht="30">
      <c r="A17985" s="604"/>
    </row>
    <row r="17986" spans="1:1" ht="30">
      <c r="A17986" s="604"/>
    </row>
    <row r="17987" spans="1:1" ht="30">
      <c r="A17987" s="604"/>
    </row>
    <row r="17988" spans="1:1" ht="30">
      <c r="A17988" s="604"/>
    </row>
    <row r="17989" spans="1:1" ht="30">
      <c r="A17989" s="604"/>
    </row>
    <row r="17990" spans="1:1" ht="30">
      <c r="A17990" s="604"/>
    </row>
    <row r="17991" spans="1:1" ht="30">
      <c r="A17991" s="604"/>
    </row>
    <row r="17992" spans="1:1" ht="30">
      <c r="A17992" s="604"/>
    </row>
    <row r="17993" spans="1:1" ht="30">
      <c r="A17993" s="604"/>
    </row>
    <row r="17994" spans="1:1" ht="30">
      <c r="A17994" s="604"/>
    </row>
    <row r="17995" spans="1:1" ht="30">
      <c r="A17995" s="604"/>
    </row>
    <row r="17996" spans="1:1" ht="30">
      <c r="A17996" s="604"/>
    </row>
    <row r="17997" spans="1:1" ht="30">
      <c r="A17997" s="604"/>
    </row>
    <row r="17998" spans="1:1" ht="30">
      <c r="A17998" s="604"/>
    </row>
    <row r="17999" spans="1:1" ht="30">
      <c r="A17999" s="604"/>
    </row>
    <row r="18000" spans="1:1" ht="30">
      <c r="A18000" s="604"/>
    </row>
    <row r="18001" spans="1:1" ht="30">
      <c r="A18001" s="604"/>
    </row>
    <row r="18002" spans="1:1" ht="30">
      <c r="A18002" s="604"/>
    </row>
    <row r="18003" spans="1:1" ht="30">
      <c r="A18003" s="604"/>
    </row>
    <row r="18004" spans="1:1" ht="30">
      <c r="A18004" s="604"/>
    </row>
    <row r="18005" spans="1:1" ht="30">
      <c r="A18005" s="604"/>
    </row>
    <row r="18006" spans="1:1" ht="30">
      <c r="A18006" s="604"/>
    </row>
    <row r="18007" spans="1:1" ht="30">
      <c r="A18007" s="604"/>
    </row>
    <row r="18008" spans="1:1" ht="30">
      <c r="A18008" s="604"/>
    </row>
    <row r="18009" spans="1:1" ht="30">
      <c r="A18009" s="604"/>
    </row>
    <row r="18010" spans="1:1" ht="30">
      <c r="A18010" s="604"/>
    </row>
    <row r="18011" spans="1:1" ht="30">
      <c r="A18011" s="604"/>
    </row>
    <row r="18012" spans="1:1" ht="30">
      <c r="A18012" s="604"/>
    </row>
    <row r="18013" spans="1:1" ht="30">
      <c r="A18013" s="604"/>
    </row>
    <row r="18014" spans="1:1" ht="30">
      <c r="A18014" s="604"/>
    </row>
    <row r="18015" spans="1:1" ht="30">
      <c r="A18015" s="604"/>
    </row>
    <row r="18016" spans="1:1" ht="30">
      <c r="A18016" s="604"/>
    </row>
    <row r="18017" spans="1:1" ht="30">
      <c r="A18017" s="604"/>
    </row>
    <row r="18018" spans="1:1" ht="30">
      <c r="A18018" s="604"/>
    </row>
    <row r="18019" spans="1:1" ht="30">
      <c r="A18019" s="604"/>
    </row>
    <row r="18020" spans="1:1" ht="30">
      <c r="A18020" s="604"/>
    </row>
    <row r="18021" spans="1:1" ht="30">
      <c r="A18021" s="604"/>
    </row>
    <row r="18022" spans="1:1" ht="30">
      <c r="A18022" s="604"/>
    </row>
    <row r="18023" spans="1:1" ht="30">
      <c r="A18023" s="604"/>
    </row>
    <row r="18024" spans="1:1" ht="30">
      <c r="A18024" s="604"/>
    </row>
    <row r="18025" spans="1:1" ht="30">
      <c r="A18025" s="604"/>
    </row>
    <row r="18026" spans="1:1" ht="30">
      <c r="A18026" s="604"/>
    </row>
    <row r="18027" spans="1:1" ht="30">
      <c r="A18027" s="604"/>
    </row>
    <row r="18028" spans="1:1" ht="30">
      <c r="A18028" s="604"/>
    </row>
    <row r="18029" spans="1:1" ht="30">
      <c r="A18029" s="604"/>
    </row>
    <row r="18030" spans="1:1" ht="30">
      <c r="A18030" s="604"/>
    </row>
    <row r="18031" spans="1:1" ht="30">
      <c r="A18031" s="604"/>
    </row>
    <row r="18032" spans="1:1" ht="30">
      <c r="A18032" s="604"/>
    </row>
    <row r="18033" spans="1:1" ht="30">
      <c r="A18033" s="604"/>
    </row>
    <row r="18034" spans="1:1" ht="30">
      <c r="A18034" s="604"/>
    </row>
    <row r="18035" spans="1:1" ht="30">
      <c r="A18035" s="604"/>
    </row>
    <row r="18036" spans="1:1" ht="30">
      <c r="A18036" s="604"/>
    </row>
    <row r="18037" spans="1:1" ht="30">
      <c r="A18037" s="604"/>
    </row>
    <row r="18038" spans="1:1" ht="30">
      <c r="A18038" s="604"/>
    </row>
    <row r="18039" spans="1:1" ht="30">
      <c r="A18039" s="604"/>
    </row>
    <row r="18040" spans="1:1" ht="30">
      <c r="A18040" s="604"/>
    </row>
    <row r="18041" spans="1:1" ht="30">
      <c r="A18041" s="604"/>
    </row>
    <row r="18042" spans="1:1" ht="30">
      <c r="A18042" s="604"/>
    </row>
    <row r="18043" spans="1:1" ht="30">
      <c r="A18043" s="604"/>
    </row>
    <row r="18044" spans="1:1" ht="30">
      <c r="A18044" s="604"/>
    </row>
    <row r="18045" spans="1:1" ht="30">
      <c r="A18045" s="604"/>
    </row>
    <row r="18046" spans="1:1" ht="30">
      <c r="A18046" s="604"/>
    </row>
    <row r="18047" spans="1:1" ht="30">
      <c r="A18047" s="604"/>
    </row>
    <row r="18048" spans="1:1" ht="30">
      <c r="A18048" s="604"/>
    </row>
    <row r="18049" spans="1:1" ht="30">
      <c r="A18049" s="604"/>
    </row>
    <row r="18050" spans="1:1" ht="30">
      <c r="A18050" s="604"/>
    </row>
    <row r="18051" spans="1:1" ht="30">
      <c r="A18051" s="604"/>
    </row>
    <row r="18052" spans="1:1" ht="30">
      <c r="A18052" s="604"/>
    </row>
    <row r="18053" spans="1:1" ht="30">
      <c r="A18053" s="604"/>
    </row>
    <row r="18054" spans="1:1" ht="30">
      <c r="A18054" s="604"/>
    </row>
    <row r="18055" spans="1:1" ht="30">
      <c r="A18055" s="604"/>
    </row>
    <row r="18056" spans="1:1" ht="30">
      <c r="A18056" s="604"/>
    </row>
    <row r="18057" spans="1:1" ht="30">
      <c r="A18057" s="604"/>
    </row>
    <row r="18058" spans="1:1" ht="30">
      <c r="A18058" s="604"/>
    </row>
    <row r="18059" spans="1:1" ht="30">
      <c r="A18059" s="604"/>
    </row>
    <row r="18060" spans="1:1" ht="30">
      <c r="A18060" s="604"/>
    </row>
    <row r="18061" spans="1:1" ht="30">
      <c r="A18061" s="604"/>
    </row>
    <row r="18062" spans="1:1" ht="30">
      <c r="A18062" s="604"/>
    </row>
    <row r="18063" spans="1:1" ht="30">
      <c r="A18063" s="604"/>
    </row>
    <row r="18064" spans="1:1" ht="30">
      <c r="A18064" s="604"/>
    </row>
    <row r="18065" spans="1:1" ht="30">
      <c r="A18065" s="604"/>
    </row>
    <row r="18066" spans="1:1" ht="30">
      <c r="A18066" s="604"/>
    </row>
    <row r="18067" spans="1:1" ht="30">
      <c r="A18067" s="604"/>
    </row>
    <row r="18068" spans="1:1" ht="30">
      <c r="A18068" s="604"/>
    </row>
    <row r="18069" spans="1:1" ht="30">
      <c r="A18069" s="604"/>
    </row>
    <row r="18070" spans="1:1" ht="30">
      <c r="A18070" s="604"/>
    </row>
    <row r="18071" spans="1:1" ht="30">
      <c r="A18071" s="604"/>
    </row>
    <row r="18072" spans="1:1" ht="30">
      <c r="A18072" s="604"/>
    </row>
    <row r="18073" spans="1:1" ht="30">
      <c r="A18073" s="604"/>
    </row>
    <row r="18074" spans="1:1" ht="30">
      <c r="A18074" s="604"/>
    </row>
    <row r="18075" spans="1:1" ht="30">
      <c r="A18075" s="604"/>
    </row>
    <row r="18076" spans="1:1" ht="30">
      <c r="A18076" s="604"/>
    </row>
    <row r="18077" spans="1:1" ht="30">
      <c r="A18077" s="604"/>
    </row>
    <row r="18078" spans="1:1" ht="30">
      <c r="A18078" s="604"/>
    </row>
    <row r="18079" spans="1:1" ht="30">
      <c r="A18079" s="604"/>
    </row>
    <row r="18080" spans="1:1" ht="30">
      <c r="A18080" s="604"/>
    </row>
    <row r="18081" spans="1:1" ht="30">
      <c r="A18081" s="604"/>
    </row>
    <row r="18082" spans="1:1" ht="30">
      <c r="A18082" s="604"/>
    </row>
    <row r="18083" spans="1:1" ht="30">
      <c r="A18083" s="604"/>
    </row>
    <row r="18084" spans="1:1" ht="30">
      <c r="A18084" s="604"/>
    </row>
    <row r="18085" spans="1:1" ht="30">
      <c r="A18085" s="604"/>
    </row>
    <row r="18086" spans="1:1" ht="30">
      <c r="A18086" s="604"/>
    </row>
    <row r="18087" spans="1:1" ht="30">
      <c r="A18087" s="604"/>
    </row>
    <row r="18088" spans="1:1" ht="30">
      <c r="A18088" s="604"/>
    </row>
    <row r="18089" spans="1:1" ht="30">
      <c r="A18089" s="604"/>
    </row>
    <row r="18090" spans="1:1" ht="30">
      <c r="A18090" s="604"/>
    </row>
    <row r="18091" spans="1:1" ht="30">
      <c r="A18091" s="604"/>
    </row>
    <row r="18092" spans="1:1" ht="30">
      <c r="A18092" s="604"/>
    </row>
    <row r="18093" spans="1:1" ht="30">
      <c r="A18093" s="604"/>
    </row>
    <row r="18094" spans="1:1" ht="30">
      <c r="A18094" s="604"/>
    </row>
    <row r="18095" spans="1:1" ht="30">
      <c r="A18095" s="604"/>
    </row>
    <row r="18096" spans="1:1" ht="30">
      <c r="A18096" s="604"/>
    </row>
    <row r="18097" spans="1:1" ht="30">
      <c r="A18097" s="604"/>
    </row>
    <row r="18098" spans="1:1" ht="30">
      <c r="A18098" s="604"/>
    </row>
    <row r="18099" spans="1:1" ht="30">
      <c r="A18099" s="604"/>
    </row>
    <row r="18100" spans="1:1" ht="30">
      <c r="A18100" s="604"/>
    </row>
    <row r="18101" spans="1:1" ht="30">
      <c r="A18101" s="604"/>
    </row>
    <row r="18102" spans="1:1" ht="30">
      <c r="A18102" s="604"/>
    </row>
    <row r="18103" spans="1:1" ht="30">
      <c r="A18103" s="604"/>
    </row>
    <row r="18104" spans="1:1" ht="30">
      <c r="A18104" s="604"/>
    </row>
    <row r="18105" spans="1:1" ht="30">
      <c r="A18105" s="604"/>
    </row>
    <row r="18106" spans="1:1" ht="30">
      <c r="A18106" s="604"/>
    </row>
    <row r="18107" spans="1:1" ht="30">
      <c r="A18107" s="604"/>
    </row>
    <row r="18108" spans="1:1" ht="30">
      <c r="A18108" s="604"/>
    </row>
    <row r="18109" spans="1:1" ht="30">
      <c r="A18109" s="604"/>
    </row>
    <row r="18110" spans="1:1" ht="30">
      <c r="A18110" s="604"/>
    </row>
    <row r="18111" spans="1:1" ht="30">
      <c r="A18111" s="604"/>
    </row>
    <row r="18112" spans="1:1" ht="30">
      <c r="A18112" s="604"/>
    </row>
    <row r="18113" spans="1:1" ht="30">
      <c r="A18113" s="604"/>
    </row>
    <row r="18114" spans="1:1" ht="30">
      <c r="A18114" s="604"/>
    </row>
    <row r="18115" spans="1:1" ht="30">
      <c r="A18115" s="604"/>
    </row>
    <row r="18116" spans="1:1" ht="30">
      <c r="A18116" s="604"/>
    </row>
    <row r="18117" spans="1:1" ht="30">
      <c r="A18117" s="604"/>
    </row>
    <row r="18118" spans="1:1" ht="30">
      <c r="A18118" s="604"/>
    </row>
    <row r="18119" spans="1:1" ht="30">
      <c r="A18119" s="604"/>
    </row>
    <row r="18120" spans="1:1" ht="30">
      <c r="A18120" s="604"/>
    </row>
    <row r="18121" spans="1:1" ht="30">
      <c r="A18121" s="604"/>
    </row>
    <row r="18122" spans="1:1" ht="30">
      <c r="A18122" s="604"/>
    </row>
    <row r="18123" spans="1:1" ht="30">
      <c r="A18123" s="604"/>
    </row>
    <row r="18124" spans="1:1" ht="30">
      <c r="A18124" s="604"/>
    </row>
    <row r="18125" spans="1:1" ht="30">
      <c r="A18125" s="604"/>
    </row>
    <row r="18126" spans="1:1" ht="30">
      <c r="A18126" s="604"/>
    </row>
    <row r="18127" spans="1:1" ht="30">
      <c r="A18127" s="604"/>
    </row>
    <row r="18128" spans="1:1" ht="30">
      <c r="A18128" s="604"/>
    </row>
    <row r="18129" spans="1:1" ht="30">
      <c r="A18129" s="604"/>
    </row>
    <row r="18130" spans="1:1" ht="30">
      <c r="A18130" s="604"/>
    </row>
    <row r="18131" spans="1:1" ht="30">
      <c r="A18131" s="604"/>
    </row>
    <row r="18132" spans="1:1" ht="30">
      <c r="A18132" s="604"/>
    </row>
    <row r="18133" spans="1:1" ht="30">
      <c r="A18133" s="604"/>
    </row>
    <row r="18134" spans="1:1" ht="30">
      <c r="A18134" s="604"/>
    </row>
    <row r="18135" spans="1:1" ht="30">
      <c r="A18135" s="604"/>
    </row>
    <row r="18136" spans="1:1" ht="30">
      <c r="A18136" s="604"/>
    </row>
    <row r="18137" spans="1:1" ht="30">
      <c r="A18137" s="604"/>
    </row>
    <row r="18138" spans="1:1" ht="30">
      <c r="A18138" s="604"/>
    </row>
    <row r="18139" spans="1:1" ht="30">
      <c r="A18139" s="604"/>
    </row>
    <row r="18140" spans="1:1" ht="30">
      <c r="A18140" s="604"/>
    </row>
    <row r="18141" spans="1:1" ht="30">
      <c r="A18141" s="604"/>
    </row>
    <row r="18142" spans="1:1" ht="30">
      <c r="A18142" s="604"/>
    </row>
    <row r="18143" spans="1:1" ht="30">
      <c r="A18143" s="604"/>
    </row>
    <row r="18144" spans="1:1" ht="30">
      <c r="A18144" s="604"/>
    </row>
    <row r="18145" spans="1:1" ht="30">
      <c r="A18145" s="604"/>
    </row>
    <row r="18146" spans="1:1" ht="30">
      <c r="A18146" s="604"/>
    </row>
    <row r="18147" spans="1:1" ht="30">
      <c r="A18147" s="604"/>
    </row>
    <row r="18148" spans="1:1" ht="30">
      <c r="A18148" s="604"/>
    </row>
    <row r="18149" spans="1:1" ht="30">
      <c r="A18149" s="604"/>
    </row>
    <row r="18150" spans="1:1" ht="30">
      <c r="A18150" s="604"/>
    </row>
    <row r="18151" spans="1:1" ht="30">
      <c r="A18151" s="604"/>
    </row>
    <row r="18152" spans="1:1" ht="30">
      <c r="A18152" s="604"/>
    </row>
    <row r="18153" spans="1:1" ht="30">
      <c r="A18153" s="604"/>
    </row>
    <row r="18154" spans="1:1" ht="30">
      <c r="A18154" s="604"/>
    </row>
    <row r="18155" spans="1:1" ht="30">
      <c r="A18155" s="604"/>
    </row>
    <row r="18156" spans="1:1" ht="30">
      <c r="A18156" s="604"/>
    </row>
    <row r="18157" spans="1:1" ht="30">
      <c r="A18157" s="604"/>
    </row>
    <row r="18158" spans="1:1" ht="30">
      <c r="A18158" s="604"/>
    </row>
    <row r="18159" spans="1:1" ht="30">
      <c r="A18159" s="604"/>
    </row>
    <row r="18160" spans="1:1" ht="30">
      <c r="A18160" s="604"/>
    </row>
    <row r="18161" spans="1:1" ht="30">
      <c r="A18161" s="604"/>
    </row>
    <row r="18162" spans="1:1" ht="30">
      <c r="A18162" s="604"/>
    </row>
    <row r="18163" spans="1:1" ht="30">
      <c r="A18163" s="604"/>
    </row>
    <row r="18164" spans="1:1" ht="30">
      <c r="A18164" s="604"/>
    </row>
    <row r="18165" spans="1:1" ht="30">
      <c r="A18165" s="604"/>
    </row>
    <row r="18166" spans="1:1" ht="30">
      <c r="A18166" s="604"/>
    </row>
    <row r="18167" spans="1:1" ht="30">
      <c r="A18167" s="604"/>
    </row>
    <row r="18168" spans="1:1" ht="30">
      <c r="A18168" s="604"/>
    </row>
    <row r="18169" spans="1:1" ht="30">
      <c r="A18169" s="604"/>
    </row>
    <row r="18170" spans="1:1" ht="30">
      <c r="A18170" s="604"/>
    </row>
    <row r="18171" spans="1:1" ht="30">
      <c r="A18171" s="604"/>
    </row>
    <row r="18172" spans="1:1" ht="30">
      <c r="A18172" s="604"/>
    </row>
    <row r="18173" spans="1:1" ht="30">
      <c r="A18173" s="604"/>
    </row>
    <row r="18174" spans="1:1" ht="30">
      <c r="A18174" s="604"/>
    </row>
    <row r="18175" spans="1:1" ht="30">
      <c r="A18175" s="604"/>
    </row>
    <row r="18176" spans="1:1" ht="30">
      <c r="A18176" s="604"/>
    </row>
    <row r="18177" spans="1:1" ht="30">
      <c r="A18177" s="604"/>
    </row>
    <row r="18178" spans="1:1" ht="30">
      <c r="A18178" s="604"/>
    </row>
    <row r="18179" spans="1:1" ht="30">
      <c r="A18179" s="604"/>
    </row>
    <row r="18180" spans="1:1" ht="30">
      <c r="A18180" s="604"/>
    </row>
    <row r="18181" spans="1:1" ht="30">
      <c r="A18181" s="604"/>
    </row>
    <row r="18182" spans="1:1" ht="30">
      <c r="A18182" s="604"/>
    </row>
    <row r="18183" spans="1:1" ht="30">
      <c r="A18183" s="604"/>
    </row>
    <row r="18184" spans="1:1" ht="30">
      <c r="A18184" s="604"/>
    </row>
    <row r="18185" spans="1:1" ht="30">
      <c r="A18185" s="604"/>
    </row>
    <row r="18186" spans="1:1" ht="30">
      <c r="A18186" s="604"/>
    </row>
    <row r="18187" spans="1:1" ht="30">
      <c r="A18187" s="604"/>
    </row>
    <row r="18188" spans="1:1" ht="30">
      <c r="A18188" s="604"/>
    </row>
    <row r="18189" spans="1:1" ht="30">
      <c r="A18189" s="604"/>
    </row>
    <row r="18190" spans="1:1" ht="30">
      <c r="A18190" s="604"/>
    </row>
    <row r="18191" spans="1:1" ht="30">
      <c r="A18191" s="604"/>
    </row>
    <row r="18192" spans="1:1" ht="30">
      <c r="A18192" s="604"/>
    </row>
    <row r="18193" spans="1:1" ht="30">
      <c r="A18193" s="604"/>
    </row>
    <row r="18194" spans="1:1" ht="30">
      <c r="A18194" s="604"/>
    </row>
    <row r="18195" spans="1:1" ht="30">
      <c r="A18195" s="604"/>
    </row>
    <row r="18196" spans="1:1" ht="30">
      <c r="A18196" s="604"/>
    </row>
    <row r="18197" spans="1:1" ht="30">
      <c r="A18197" s="604"/>
    </row>
    <row r="18198" spans="1:1" ht="30">
      <c r="A18198" s="604"/>
    </row>
    <row r="18199" spans="1:1" ht="30">
      <c r="A18199" s="604"/>
    </row>
    <row r="18200" spans="1:1" ht="30">
      <c r="A18200" s="604"/>
    </row>
    <row r="18201" spans="1:1" ht="30">
      <c r="A18201" s="604"/>
    </row>
    <row r="18202" spans="1:1" ht="30">
      <c r="A18202" s="604"/>
    </row>
    <row r="18203" spans="1:1" ht="30">
      <c r="A18203" s="604"/>
    </row>
    <row r="18204" spans="1:1" ht="30">
      <c r="A18204" s="604"/>
    </row>
    <row r="18205" spans="1:1" ht="30">
      <c r="A18205" s="604"/>
    </row>
    <row r="18206" spans="1:1" ht="30">
      <c r="A18206" s="604"/>
    </row>
    <row r="18207" spans="1:1" ht="30">
      <c r="A18207" s="604"/>
    </row>
    <row r="18208" spans="1:1" ht="30">
      <c r="A18208" s="604"/>
    </row>
    <row r="18209" spans="1:1" ht="30">
      <c r="A18209" s="604"/>
    </row>
    <row r="18210" spans="1:1" ht="30">
      <c r="A18210" s="604"/>
    </row>
    <row r="18211" spans="1:1" ht="30">
      <c r="A18211" s="604"/>
    </row>
    <row r="18212" spans="1:1" ht="30">
      <c r="A18212" s="604"/>
    </row>
    <row r="18213" spans="1:1" ht="30">
      <c r="A18213" s="604"/>
    </row>
    <row r="18214" spans="1:1" ht="30">
      <c r="A18214" s="604"/>
    </row>
    <row r="18215" spans="1:1" ht="30">
      <c r="A18215" s="604"/>
    </row>
    <row r="18216" spans="1:1" ht="30">
      <c r="A18216" s="604"/>
    </row>
    <row r="18217" spans="1:1" ht="30">
      <c r="A18217" s="604"/>
    </row>
    <row r="18218" spans="1:1" ht="30">
      <c r="A18218" s="604"/>
    </row>
    <row r="18219" spans="1:1" ht="30">
      <c r="A18219" s="604"/>
    </row>
    <row r="18220" spans="1:1" ht="30">
      <c r="A18220" s="604"/>
    </row>
    <row r="18221" spans="1:1" ht="30">
      <c r="A18221" s="604"/>
    </row>
    <row r="18222" spans="1:1" ht="30">
      <c r="A18222" s="604"/>
    </row>
    <row r="18223" spans="1:1" ht="30">
      <c r="A18223" s="604"/>
    </row>
    <row r="18224" spans="1:1" ht="30">
      <c r="A18224" s="604"/>
    </row>
    <row r="18225" spans="1:1" ht="30">
      <c r="A18225" s="604"/>
    </row>
    <row r="18226" spans="1:1" ht="30">
      <c r="A18226" s="604"/>
    </row>
    <row r="18227" spans="1:1" ht="30">
      <c r="A18227" s="604"/>
    </row>
    <row r="18228" spans="1:1" ht="30">
      <c r="A18228" s="604"/>
    </row>
    <row r="18229" spans="1:1" ht="30">
      <c r="A18229" s="604"/>
    </row>
    <row r="18230" spans="1:1" ht="30">
      <c r="A18230" s="604"/>
    </row>
    <row r="18231" spans="1:1" ht="30">
      <c r="A18231" s="604"/>
    </row>
    <row r="18232" spans="1:1" ht="30">
      <c r="A18232" s="604"/>
    </row>
    <row r="18233" spans="1:1" ht="30">
      <c r="A18233" s="604"/>
    </row>
    <row r="18234" spans="1:1" ht="30">
      <c r="A18234" s="604"/>
    </row>
    <row r="18235" spans="1:1" ht="30">
      <c r="A18235" s="604"/>
    </row>
    <row r="18236" spans="1:1" ht="30">
      <c r="A18236" s="604"/>
    </row>
    <row r="18237" spans="1:1" ht="30">
      <c r="A18237" s="604"/>
    </row>
    <row r="18238" spans="1:1" ht="30">
      <c r="A18238" s="604"/>
    </row>
    <row r="18239" spans="1:1" ht="30">
      <c r="A18239" s="604"/>
    </row>
    <row r="18240" spans="1:1" ht="30">
      <c r="A18240" s="604"/>
    </row>
    <row r="18241" spans="1:1" ht="30">
      <c r="A18241" s="604"/>
    </row>
    <row r="18242" spans="1:1" ht="30">
      <c r="A18242" s="604"/>
    </row>
    <row r="18243" spans="1:1" ht="30">
      <c r="A18243" s="604"/>
    </row>
    <row r="18244" spans="1:1" ht="30">
      <c r="A18244" s="604"/>
    </row>
    <row r="18245" spans="1:1" ht="30">
      <c r="A18245" s="604"/>
    </row>
    <row r="18246" spans="1:1" ht="30">
      <c r="A18246" s="604"/>
    </row>
    <row r="18247" spans="1:1" ht="30">
      <c r="A18247" s="604"/>
    </row>
    <row r="18248" spans="1:1" ht="30">
      <c r="A18248" s="604"/>
    </row>
    <row r="18249" spans="1:1" ht="30">
      <c r="A18249" s="604"/>
    </row>
    <row r="18250" spans="1:1" ht="30">
      <c r="A18250" s="604"/>
    </row>
    <row r="18251" spans="1:1" ht="30">
      <c r="A18251" s="604"/>
    </row>
    <row r="18252" spans="1:1" ht="30">
      <c r="A18252" s="604"/>
    </row>
    <row r="18253" spans="1:1" ht="30">
      <c r="A18253" s="604"/>
    </row>
    <row r="18254" spans="1:1" ht="30">
      <c r="A18254" s="604"/>
    </row>
    <row r="18255" spans="1:1" ht="30">
      <c r="A18255" s="604"/>
    </row>
    <row r="18256" spans="1:1" ht="30">
      <c r="A18256" s="604"/>
    </row>
    <row r="18257" spans="1:1" ht="30">
      <c r="A18257" s="604"/>
    </row>
    <row r="18258" spans="1:1" ht="30">
      <c r="A18258" s="604"/>
    </row>
    <row r="18259" spans="1:1" ht="30">
      <c r="A18259" s="604"/>
    </row>
    <row r="18260" spans="1:1" ht="30">
      <c r="A18260" s="604"/>
    </row>
    <row r="18261" spans="1:1" ht="30">
      <c r="A18261" s="604"/>
    </row>
    <row r="18262" spans="1:1" ht="30">
      <c r="A18262" s="604"/>
    </row>
    <row r="18263" spans="1:1" ht="30">
      <c r="A18263" s="604"/>
    </row>
    <row r="18264" spans="1:1" ht="30">
      <c r="A18264" s="604"/>
    </row>
    <row r="18265" spans="1:1" ht="30">
      <c r="A18265" s="604"/>
    </row>
    <row r="18266" spans="1:1" ht="30">
      <c r="A18266" s="604"/>
    </row>
    <row r="18267" spans="1:1" ht="30">
      <c r="A18267" s="604"/>
    </row>
    <row r="18268" spans="1:1" ht="30">
      <c r="A18268" s="604"/>
    </row>
    <row r="18269" spans="1:1" ht="30">
      <c r="A18269" s="604"/>
    </row>
    <row r="18270" spans="1:1" ht="30">
      <c r="A18270" s="604"/>
    </row>
    <row r="18271" spans="1:1" ht="30">
      <c r="A18271" s="604"/>
    </row>
    <row r="18272" spans="1:1" ht="30">
      <c r="A18272" s="604"/>
    </row>
    <row r="18273" spans="1:1" ht="30">
      <c r="A18273" s="604"/>
    </row>
    <row r="18274" spans="1:1" ht="30">
      <c r="A18274" s="604"/>
    </row>
    <row r="18275" spans="1:1" ht="30">
      <c r="A18275" s="604"/>
    </row>
    <row r="18276" spans="1:1" ht="30">
      <c r="A18276" s="604"/>
    </row>
    <row r="18277" spans="1:1" ht="30">
      <c r="A18277" s="604"/>
    </row>
    <row r="18278" spans="1:1" ht="30">
      <c r="A18278" s="604"/>
    </row>
    <row r="18279" spans="1:1" ht="30">
      <c r="A18279" s="604"/>
    </row>
    <row r="18280" spans="1:1" ht="30">
      <c r="A18280" s="604"/>
    </row>
    <row r="18281" spans="1:1" ht="30">
      <c r="A18281" s="604"/>
    </row>
    <row r="18282" spans="1:1" ht="30">
      <c r="A18282" s="604"/>
    </row>
    <row r="18283" spans="1:1" ht="30">
      <c r="A18283" s="604"/>
    </row>
    <row r="18284" spans="1:1" ht="30">
      <c r="A18284" s="604"/>
    </row>
    <row r="18285" spans="1:1" ht="30">
      <c r="A18285" s="604"/>
    </row>
    <row r="18286" spans="1:1" ht="30">
      <c r="A18286" s="604"/>
    </row>
    <row r="18287" spans="1:1" ht="30">
      <c r="A18287" s="604"/>
    </row>
    <row r="18288" spans="1:1" ht="30">
      <c r="A18288" s="604"/>
    </row>
    <row r="18289" spans="1:1" ht="30">
      <c r="A18289" s="604"/>
    </row>
    <row r="18290" spans="1:1" ht="30">
      <c r="A18290" s="604"/>
    </row>
    <row r="18291" spans="1:1" ht="30">
      <c r="A18291" s="604"/>
    </row>
    <row r="18292" spans="1:1" ht="30">
      <c r="A18292" s="604"/>
    </row>
    <row r="18293" spans="1:1" ht="30">
      <c r="A18293" s="604"/>
    </row>
    <row r="18294" spans="1:1" ht="30">
      <c r="A18294" s="604"/>
    </row>
    <row r="18295" spans="1:1" ht="30">
      <c r="A18295" s="604"/>
    </row>
    <row r="18296" spans="1:1" ht="30">
      <c r="A18296" s="604"/>
    </row>
    <row r="18297" spans="1:1" ht="30">
      <c r="A18297" s="604"/>
    </row>
    <row r="18298" spans="1:1" ht="30">
      <c r="A18298" s="604"/>
    </row>
    <row r="18299" spans="1:1" ht="30">
      <c r="A18299" s="604"/>
    </row>
    <row r="18300" spans="1:1" ht="30">
      <c r="A18300" s="604"/>
    </row>
    <row r="18301" spans="1:1" ht="30">
      <c r="A18301" s="604"/>
    </row>
    <row r="18302" spans="1:1" ht="30">
      <c r="A18302" s="604"/>
    </row>
    <row r="18303" spans="1:1" ht="30">
      <c r="A18303" s="604"/>
    </row>
    <row r="18304" spans="1:1" ht="30">
      <c r="A18304" s="604"/>
    </row>
    <row r="18305" spans="1:1" ht="30">
      <c r="A18305" s="604"/>
    </row>
    <row r="18306" spans="1:1" ht="30">
      <c r="A18306" s="604"/>
    </row>
    <row r="18307" spans="1:1" ht="30">
      <c r="A18307" s="604"/>
    </row>
    <row r="18308" spans="1:1" ht="30">
      <c r="A18308" s="604"/>
    </row>
    <row r="18309" spans="1:1" ht="30">
      <c r="A18309" s="604"/>
    </row>
    <row r="18310" spans="1:1" ht="30">
      <c r="A18310" s="604"/>
    </row>
    <row r="18311" spans="1:1" ht="30">
      <c r="A18311" s="604"/>
    </row>
    <row r="18312" spans="1:1" ht="30">
      <c r="A18312" s="604"/>
    </row>
    <row r="18313" spans="1:1" ht="30">
      <c r="A18313" s="604"/>
    </row>
    <row r="18314" spans="1:1" ht="30">
      <c r="A18314" s="604"/>
    </row>
    <row r="18315" spans="1:1" ht="30">
      <c r="A18315" s="604"/>
    </row>
    <row r="18316" spans="1:1" ht="30">
      <c r="A18316" s="604"/>
    </row>
    <row r="18317" spans="1:1" ht="30">
      <c r="A18317" s="604"/>
    </row>
    <row r="18318" spans="1:1" ht="30">
      <c r="A18318" s="604"/>
    </row>
    <row r="18319" spans="1:1" ht="30">
      <c r="A18319" s="604"/>
    </row>
    <row r="18320" spans="1:1" ht="30">
      <c r="A18320" s="604"/>
    </row>
    <row r="18321" spans="1:1" ht="30">
      <c r="A18321" s="604"/>
    </row>
    <row r="18322" spans="1:1" ht="30">
      <c r="A18322" s="604"/>
    </row>
    <row r="18323" spans="1:1" ht="30">
      <c r="A18323" s="604"/>
    </row>
    <row r="18324" spans="1:1" ht="30">
      <c r="A18324" s="604"/>
    </row>
    <row r="18325" spans="1:1" ht="30">
      <c r="A18325" s="604"/>
    </row>
    <row r="18326" spans="1:1" ht="30">
      <c r="A18326" s="604"/>
    </row>
    <row r="18327" spans="1:1" ht="30">
      <c r="A18327" s="604"/>
    </row>
    <row r="18328" spans="1:1" ht="30">
      <c r="A18328" s="604"/>
    </row>
    <row r="18329" spans="1:1" ht="30">
      <c r="A18329" s="604"/>
    </row>
    <row r="18330" spans="1:1" ht="30">
      <c r="A18330" s="604"/>
    </row>
    <row r="18331" spans="1:1" ht="30">
      <c r="A18331" s="604"/>
    </row>
    <row r="18332" spans="1:1" ht="30">
      <c r="A18332" s="604"/>
    </row>
    <row r="18333" spans="1:1" ht="30">
      <c r="A18333" s="604"/>
    </row>
    <row r="18334" spans="1:1" ht="30">
      <c r="A18334" s="604"/>
    </row>
    <row r="18335" spans="1:1" ht="30">
      <c r="A18335" s="604"/>
    </row>
    <row r="18336" spans="1:1" ht="30">
      <c r="A18336" s="604"/>
    </row>
    <row r="18337" spans="1:1" ht="30">
      <c r="A18337" s="604"/>
    </row>
    <row r="18338" spans="1:1" ht="30">
      <c r="A18338" s="604"/>
    </row>
    <row r="18339" spans="1:1" ht="30">
      <c r="A18339" s="604"/>
    </row>
    <row r="18340" spans="1:1" ht="30">
      <c r="A18340" s="604"/>
    </row>
    <row r="18341" spans="1:1" ht="30">
      <c r="A18341" s="604"/>
    </row>
    <row r="18342" spans="1:1" ht="30">
      <c r="A18342" s="604"/>
    </row>
    <row r="18343" spans="1:1" ht="30">
      <c r="A18343" s="604"/>
    </row>
    <row r="18344" spans="1:1" ht="30">
      <c r="A18344" s="604"/>
    </row>
    <row r="18345" spans="1:1" ht="30">
      <c r="A18345" s="604"/>
    </row>
    <row r="18346" spans="1:1" ht="30">
      <c r="A18346" s="604"/>
    </row>
    <row r="18347" spans="1:1" ht="30">
      <c r="A18347" s="604"/>
    </row>
    <row r="18348" spans="1:1" ht="30">
      <c r="A18348" s="604"/>
    </row>
    <row r="18349" spans="1:1" ht="30">
      <c r="A18349" s="604"/>
    </row>
    <row r="18350" spans="1:1" ht="30">
      <c r="A18350" s="604"/>
    </row>
    <row r="18351" spans="1:1" ht="30">
      <c r="A18351" s="604"/>
    </row>
    <row r="18352" spans="1:1" ht="30">
      <c r="A18352" s="604"/>
    </row>
    <row r="18353" spans="1:1" ht="30">
      <c r="A18353" s="604"/>
    </row>
    <row r="18354" spans="1:1" ht="30">
      <c r="A18354" s="604"/>
    </row>
    <row r="18355" spans="1:1" ht="30">
      <c r="A18355" s="604"/>
    </row>
    <row r="18356" spans="1:1" ht="30">
      <c r="A18356" s="604"/>
    </row>
    <row r="18357" spans="1:1" ht="30">
      <c r="A18357" s="604"/>
    </row>
    <row r="18358" spans="1:1" ht="30">
      <c r="A18358" s="604"/>
    </row>
    <row r="18359" spans="1:1" ht="30">
      <c r="A18359" s="604"/>
    </row>
    <row r="18360" spans="1:1" ht="30">
      <c r="A18360" s="604"/>
    </row>
    <row r="18361" spans="1:1" ht="30">
      <c r="A18361" s="604"/>
    </row>
    <row r="18362" spans="1:1" ht="30">
      <c r="A18362" s="604"/>
    </row>
    <row r="18363" spans="1:1" ht="30">
      <c r="A18363" s="604"/>
    </row>
    <row r="18364" spans="1:1" ht="30">
      <c r="A18364" s="604"/>
    </row>
    <row r="18365" spans="1:1" ht="30">
      <c r="A18365" s="604"/>
    </row>
    <row r="18366" spans="1:1" ht="30">
      <c r="A18366" s="604"/>
    </row>
    <row r="18367" spans="1:1" ht="30">
      <c r="A18367" s="604"/>
    </row>
    <row r="18368" spans="1:1" ht="30">
      <c r="A18368" s="604"/>
    </row>
    <row r="18369" spans="1:1" ht="30">
      <c r="A18369" s="604"/>
    </row>
    <row r="18370" spans="1:1" ht="30">
      <c r="A18370" s="604"/>
    </row>
    <row r="18371" spans="1:1" ht="30">
      <c r="A18371" s="604"/>
    </row>
    <row r="18372" spans="1:1" ht="30">
      <c r="A18372" s="604"/>
    </row>
    <row r="18373" spans="1:1" ht="30">
      <c r="A18373" s="604"/>
    </row>
    <row r="18374" spans="1:1" ht="30">
      <c r="A18374" s="604"/>
    </row>
    <row r="18375" spans="1:1" ht="30">
      <c r="A18375" s="604"/>
    </row>
    <row r="18376" spans="1:1" ht="30">
      <c r="A18376" s="604"/>
    </row>
    <row r="18377" spans="1:1" ht="30">
      <c r="A18377" s="604"/>
    </row>
    <row r="18378" spans="1:1" ht="30">
      <c r="A18378" s="604"/>
    </row>
    <row r="18379" spans="1:1" ht="30">
      <c r="A18379" s="604"/>
    </row>
    <row r="18380" spans="1:1" ht="30">
      <c r="A18380" s="604"/>
    </row>
    <row r="18381" spans="1:1" ht="30">
      <c r="A18381" s="604"/>
    </row>
    <row r="18382" spans="1:1" ht="30">
      <c r="A18382" s="604"/>
    </row>
    <row r="18383" spans="1:1" ht="30">
      <c r="A18383" s="604"/>
    </row>
    <row r="18384" spans="1:1" ht="30">
      <c r="A18384" s="604"/>
    </row>
    <row r="18385" spans="1:1" ht="30">
      <c r="A18385" s="604"/>
    </row>
    <row r="18386" spans="1:1" ht="30">
      <c r="A18386" s="604"/>
    </row>
    <row r="18387" spans="1:1" ht="30">
      <c r="A18387" s="604"/>
    </row>
    <row r="18388" spans="1:1" ht="30">
      <c r="A18388" s="604"/>
    </row>
    <row r="18389" spans="1:1" ht="30">
      <c r="A18389" s="604"/>
    </row>
    <row r="18390" spans="1:1" ht="30">
      <c r="A18390" s="604"/>
    </row>
    <row r="18391" spans="1:1" ht="30">
      <c r="A18391" s="604"/>
    </row>
    <row r="18392" spans="1:1" ht="30">
      <c r="A18392" s="604"/>
    </row>
    <row r="18393" spans="1:1" ht="30">
      <c r="A18393" s="604"/>
    </row>
    <row r="18394" spans="1:1" ht="30">
      <c r="A18394" s="604"/>
    </row>
    <row r="18395" spans="1:1" ht="30">
      <c r="A18395" s="604"/>
    </row>
    <row r="18396" spans="1:1" ht="30">
      <c r="A18396" s="604"/>
    </row>
    <row r="18397" spans="1:1" ht="30">
      <c r="A18397" s="604"/>
    </row>
    <row r="18398" spans="1:1" ht="30">
      <c r="A18398" s="604"/>
    </row>
    <row r="18399" spans="1:1" ht="30">
      <c r="A18399" s="604"/>
    </row>
    <row r="18400" spans="1:1" ht="30">
      <c r="A18400" s="604"/>
    </row>
    <row r="18401" spans="1:1" ht="30">
      <c r="A18401" s="604"/>
    </row>
    <row r="18402" spans="1:1" ht="30">
      <c r="A18402" s="604"/>
    </row>
    <row r="18403" spans="1:1" ht="30">
      <c r="A18403" s="604"/>
    </row>
    <row r="18404" spans="1:1" ht="30">
      <c r="A18404" s="604"/>
    </row>
    <row r="18405" spans="1:1" ht="30">
      <c r="A18405" s="604"/>
    </row>
    <row r="18406" spans="1:1" ht="30">
      <c r="A18406" s="604"/>
    </row>
    <row r="18407" spans="1:1" ht="30">
      <c r="A18407" s="604"/>
    </row>
    <row r="18408" spans="1:1" ht="30">
      <c r="A18408" s="604"/>
    </row>
    <row r="18409" spans="1:1" ht="30">
      <c r="A18409" s="604"/>
    </row>
    <row r="18410" spans="1:1" ht="30">
      <c r="A18410" s="604"/>
    </row>
    <row r="18411" spans="1:1" ht="30">
      <c r="A18411" s="604"/>
    </row>
    <row r="18412" spans="1:1" ht="30">
      <c r="A18412" s="604"/>
    </row>
    <row r="18413" spans="1:1" ht="30">
      <c r="A18413" s="604"/>
    </row>
    <row r="18414" spans="1:1" ht="30">
      <c r="A18414" s="604"/>
    </row>
    <row r="18415" spans="1:1" ht="30">
      <c r="A18415" s="604"/>
    </row>
    <row r="18416" spans="1:1" ht="30">
      <c r="A18416" s="604"/>
    </row>
    <row r="18417" spans="1:1" ht="30">
      <c r="A18417" s="604"/>
    </row>
    <row r="18418" spans="1:1" ht="30">
      <c r="A18418" s="604"/>
    </row>
    <row r="18419" spans="1:1" ht="30">
      <c r="A18419" s="604"/>
    </row>
    <row r="18420" spans="1:1" ht="30">
      <c r="A18420" s="604"/>
    </row>
    <row r="18421" spans="1:1" ht="30">
      <c r="A18421" s="604"/>
    </row>
    <row r="18422" spans="1:1" ht="30">
      <c r="A18422" s="604"/>
    </row>
    <row r="18423" spans="1:1" ht="30">
      <c r="A18423" s="604"/>
    </row>
    <row r="18424" spans="1:1" ht="30">
      <c r="A18424" s="604"/>
    </row>
    <row r="18425" spans="1:1" ht="30">
      <c r="A18425" s="604"/>
    </row>
    <row r="18426" spans="1:1" ht="30">
      <c r="A18426" s="604"/>
    </row>
    <row r="18427" spans="1:1" ht="30">
      <c r="A18427" s="604"/>
    </row>
    <row r="18428" spans="1:1" ht="30">
      <c r="A18428" s="604"/>
    </row>
    <row r="18429" spans="1:1" ht="30">
      <c r="A18429" s="604"/>
    </row>
    <row r="18430" spans="1:1" ht="30">
      <c r="A18430" s="604"/>
    </row>
    <row r="18431" spans="1:1" ht="30">
      <c r="A18431" s="604"/>
    </row>
    <row r="18432" spans="1:1" ht="30">
      <c r="A18432" s="604"/>
    </row>
    <row r="18433" spans="1:1" ht="30">
      <c r="A18433" s="604"/>
    </row>
    <row r="18434" spans="1:1" ht="30">
      <c r="A18434" s="604"/>
    </row>
    <row r="18435" spans="1:1" ht="30">
      <c r="A18435" s="604"/>
    </row>
    <row r="18436" spans="1:1" ht="30">
      <c r="A18436" s="604"/>
    </row>
    <row r="18437" spans="1:1" ht="30">
      <c r="A18437" s="604"/>
    </row>
    <row r="18438" spans="1:1" ht="30">
      <c r="A18438" s="604"/>
    </row>
    <row r="18439" spans="1:1" ht="30">
      <c r="A18439" s="604"/>
    </row>
    <row r="18440" spans="1:1" ht="30">
      <c r="A18440" s="604"/>
    </row>
    <row r="18441" spans="1:1" ht="30">
      <c r="A18441" s="604"/>
    </row>
    <row r="18442" spans="1:1" ht="30">
      <c r="A18442" s="604"/>
    </row>
    <row r="18443" spans="1:1" ht="30">
      <c r="A18443" s="604"/>
    </row>
    <row r="18444" spans="1:1" ht="30">
      <c r="A18444" s="604"/>
    </row>
    <row r="18445" spans="1:1" ht="30">
      <c r="A18445" s="604"/>
    </row>
    <row r="18446" spans="1:1" ht="30">
      <c r="A18446" s="604"/>
    </row>
    <row r="18447" spans="1:1" ht="30">
      <c r="A18447" s="604"/>
    </row>
    <row r="18448" spans="1:1" ht="30">
      <c r="A18448" s="604"/>
    </row>
    <row r="18449" spans="1:1" ht="30">
      <c r="A18449" s="604"/>
    </row>
    <row r="18450" spans="1:1" ht="30">
      <c r="A18450" s="604"/>
    </row>
    <row r="18451" spans="1:1" ht="30">
      <c r="A18451" s="604"/>
    </row>
    <row r="18452" spans="1:1" ht="30">
      <c r="A18452" s="604"/>
    </row>
    <row r="18453" spans="1:1" ht="30">
      <c r="A18453" s="604"/>
    </row>
    <row r="18454" spans="1:1" ht="30">
      <c r="A18454" s="604"/>
    </row>
    <row r="18455" spans="1:1" ht="30">
      <c r="A18455" s="604"/>
    </row>
    <row r="18456" spans="1:1" ht="30">
      <c r="A18456" s="604"/>
    </row>
    <row r="18457" spans="1:1" ht="30">
      <c r="A18457" s="604"/>
    </row>
    <row r="18458" spans="1:1" ht="30">
      <c r="A18458" s="604"/>
    </row>
    <row r="18459" spans="1:1" ht="30">
      <c r="A18459" s="604"/>
    </row>
    <row r="18460" spans="1:1" ht="30">
      <c r="A18460" s="604"/>
    </row>
    <row r="18461" spans="1:1" ht="30">
      <c r="A18461" s="604"/>
    </row>
    <row r="18462" spans="1:1" ht="30">
      <c r="A18462" s="604"/>
    </row>
    <row r="18463" spans="1:1" ht="30">
      <c r="A18463" s="604"/>
    </row>
    <row r="18464" spans="1:1" ht="30">
      <c r="A18464" s="604"/>
    </row>
    <row r="18465" spans="1:1" ht="30">
      <c r="A18465" s="604"/>
    </row>
    <row r="18466" spans="1:1" ht="30">
      <c r="A18466" s="604"/>
    </row>
    <row r="18467" spans="1:1" ht="30">
      <c r="A18467" s="604"/>
    </row>
    <row r="18468" spans="1:1" ht="30">
      <c r="A18468" s="604"/>
    </row>
    <row r="18469" spans="1:1" ht="30">
      <c r="A18469" s="604"/>
    </row>
    <row r="18470" spans="1:1" ht="30">
      <c r="A18470" s="604"/>
    </row>
    <row r="18471" spans="1:1" ht="30">
      <c r="A18471" s="604"/>
    </row>
    <row r="18472" spans="1:1" ht="30">
      <c r="A18472" s="604"/>
    </row>
    <row r="18473" spans="1:1" ht="30">
      <c r="A18473" s="604"/>
    </row>
    <row r="18474" spans="1:1" ht="30">
      <c r="A18474" s="604"/>
    </row>
    <row r="18475" spans="1:1" ht="30">
      <c r="A18475" s="604"/>
    </row>
    <row r="18476" spans="1:1" ht="30">
      <c r="A18476" s="604"/>
    </row>
    <row r="18477" spans="1:1" ht="30">
      <c r="A18477" s="604"/>
    </row>
    <row r="18478" spans="1:1" ht="30">
      <c r="A18478" s="604"/>
    </row>
    <row r="18479" spans="1:1" ht="30">
      <c r="A18479" s="604"/>
    </row>
    <row r="18480" spans="1:1" ht="30">
      <c r="A18480" s="604"/>
    </row>
    <row r="18481" spans="1:1" ht="30">
      <c r="A18481" s="604"/>
    </row>
    <row r="18482" spans="1:1" ht="30">
      <c r="A18482" s="604"/>
    </row>
    <row r="18483" spans="1:1" ht="30">
      <c r="A18483" s="604"/>
    </row>
    <row r="18484" spans="1:1" ht="30">
      <c r="A18484" s="604"/>
    </row>
    <row r="18485" spans="1:1" ht="30">
      <c r="A18485" s="604"/>
    </row>
    <row r="18486" spans="1:1" ht="30">
      <c r="A18486" s="604"/>
    </row>
    <row r="18487" spans="1:1" ht="30">
      <c r="A18487" s="604"/>
    </row>
    <row r="18488" spans="1:1" ht="30">
      <c r="A18488" s="604"/>
    </row>
    <row r="18489" spans="1:1" ht="30">
      <c r="A18489" s="604"/>
    </row>
    <row r="18490" spans="1:1" ht="30">
      <c r="A18490" s="604"/>
    </row>
    <row r="18491" spans="1:1" ht="30">
      <c r="A18491" s="604"/>
    </row>
    <row r="18492" spans="1:1" ht="30">
      <c r="A18492" s="604"/>
    </row>
    <row r="18493" spans="1:1" ht="30">
      <c r="A18493" s="604"/>
    </row>
    <row r="18494" spans="1:1" ht="30">
      <c r="A18494" s="604"/>
    </row>
    <row r="18495" spans="1:1" ht="30">
      <c r="A18495" s="604"/>
    </row>
    <row r="18496" spans="1:1" ht="30">
      <c r="A18496" s="604"/>
    </row>
    <row r="18497" spans="1:1" ht="30">
      <c r="A18497" s="604"/>
    </row>
    <row r="18498" spans="1:1" ht="30">
      <c r="A18498" s="604"/>
    </row>
    <row r="18499" spans="1:1" ht="30">
      <c r="A18499" s="604"/>
    </row>
    <row r="18500" spans="1:1" ht="30">
      <c r="A18500" s="604"/>
    </row>
    <row r="18501" spans="1:1" ht="30">
      <c r="A18501" s="604"/>
    </row>
    <row r="18502" spans="1:1" ht="30">
      <c r="A18502" s="604"/>
    </row>
    <row r="18503" spans="1:1" ht="30">
      <c r="A18503" s="604"/>
    </row>
    <row r="18504" spans="1:1" ht="30">
      <c r="A18504" s="604"/>
    </row>
    <row r="18505" spans="1:1" ht="30">
      <c r="A18505" s="604"/>
    </row>
    <row r="18506" spans="1:1" ht="30">
      <c r="A18506" s="604"/>
    </row>
    <row r="18507" spans="1:1" ht="30">
      <c r="A18507" s="604"/>
    </row>
    <row r="18508" spans="1:1" ht="30">
      <c r="A18508" s="604"/>
    </row>
    <row r="18509" spans="1:1" ht="30">
      <c r="A18509" s="604"/>
    </row>
    <row r="18510" spans="1:1" ht="30">
      <c r="A18510" s="604"/>
    </row>
    <row r="18511" spans="1:1" ht="30">
      <c r="A18511" s="604"/>
    </row>
    <row r="18512" spans="1:1" ht="30">
      <c r="A18512" s="604"/>
    </row>
    <row r="18513" spans="1:1" ht="30">
      <c r="A18513" s="604"/>
    </row>
    <row r="18514" spans="1:1" ht="30">
      <c r="A18514" s="604"/>
    </row>
    <row r="18515" spans="1:1" ht="30">
      <c r="A18515" s="604"/>
    </row>
    <row r="18516" spans="1:1" ht="30">
      <c r="A18516" s="604"/>
    </row>
    <row r="18517" spans="1:1" ht="30">
      <c r="A18517" s="604"/>
    </row>
    <row r="18518" spans="1:1" ht="30">
      <c r="A18518" s="604"/>
    </row>
    <row r="18519" spans="1:1" ht="30">
      <c r="A18519" s="604"/>
    </row>
    <row r="18520" spans="1:1" ht="30">
      <c r="A18520" s="604"/>
    </row>
    <row r="18521" spans="1:1" ht="30">
      <c r="A18521" s="604"/>
    </row>
    <row r="18522" spans="1:1" ht="30">
      <c r="A18522" s="604"/>
    </row>
    <row r="18523" spans="1:1" ht="30">
      <c r="A18523" s="604"/>
    </row>
    <row r="18524" spans="1:1" ht="30">
      <c r="A18524" s="604"/>
    </row>
    <row r="18525" spans="1:1" ht="30">
      <c r="A18525" s="604"/>
    </row>
    <row r="18526" spans="1:1" ht="30">
      <c r="A18526" s="604"/>
    </row>
    <row r="18527" spans="1:1" ht="30">
      <c r="A18527" s="604"/>
    </row>
    <row r="18528" spans="1:1" ht="30">
      <c r="A18528" s="604"/>
    </row>
    <row r="18529" spans="1:1" ht="30">
      <c r="A18529" s="604"/>
    </row>
    <row r="18530" spans="1:1" ht="30">
      <c r="A18530" s="604"/>
    </row>
    <row r="18531" spans="1:1" ht="30">
      <c r="A18531" s="604"/>
    </row>
    <row r="18532" spans="1:1" ht="30">
      <c r="A18532" s="604"/>
    </row>
    <row r="18533" spans="1:1" ht="30">
      <c r="A18533" s="604"/>
    </row>
    <row r="18534" spans="1:1" ht="30">
      <c r="A18534" s="604"/>
    </row>
    <row r="18535" spans="1:1" ht="30">
      <c r="A18535" s="604"/>
    </row>
    <row r="18536" spans="1:1" ht="30">
      <c r="A18536" s="604"/>
    </row>
    <row r="18537" spans="1:1" ht="30">
      <c r="A18537" s="604"/>
    </row>
    <row r="18538" spans="1:1" ht="30">
      <c r="A18538" s="604"/>
    </row>
    <row r="18539" spans="1:1" ht="30">
      <c r="A18539" s="604"/>
    </row>
    <row r="18540" spans="1:1" ht="30">
      <c r="A18540" s="604"/>
    </row>
    <row r="18541" spans="1:1" ht="30">
      <c r="A18541" s="604"/>
    </row>
    <row r="18542" spans="1:1" ht="30">
      <c r="A18542" s="604"/>
    </row>
    <row r="18543" spans="1:1" ht="30">
      <c r="A18543" s="604"/>
    </row>
    <row r="18544" spans="1:1" ht="30">
      <c r="A18544" s="604"/>
    </row>
    <row r="18545" spans="1:1" ht="30">
      <c r="A18545" s="604"/>
    </row>
    <row r="18546" spans="1:1" ht="30">
      <c r="A18546" s="604"/>
    </row>
    <row r="18547" spans="1:1" ht="30">
      <c r="A18547" s="604"/>
    </row>
    <row r="18548" spans="1:1" ht="30">
      <c r="A18548" s="604"/>
    </row>
    <row r="18549" spans="1:1" ht="30">
      <c r="A18549" s="604"/>
    </row>
    <row r="18550" spans="1:1" ht="30">
      <c r="A18550" s="604"/>
    </row>
    <row r="18551" spans="1:1" ht="30">
      <c r="A18551" s="604"/>
    </row>
    <row r="18552" spans="1:1" ht="30">
      <c r="A18552" s="604"/>
    </row>
    <row r="18553" spans="1:1" ht="30">
      <c r="A18553" s="604"/>
    </row>
    <row r="18554" spans="1:1" ht="30">
      <c r="A18554" s="604"/>
    </row>
    <row r="18555" spans="1:1" ht="30">
      <c r="A18555" s="604"/>
    </row>
    <row r="18556" spans="1:1" ht="30">
      <c r="A18556" s="604"/>
    </row>
    <row r="18557" spans="1:1" ht="30">
      <c r="A18557" s="604"/>
    </row>
    <row r="18558" spans="1:1" ht="30">
      <c r="A18558" s="604"/>
    </row>
    <row r="18559" spans="1:1" ht="30">
      <c r="A18559" s="604"/>
    </row>
    <row r="18560" spans="1:1" ht="30">
      <c r="A18560" s="604"/>
    </row>
    <row r="18561" spans="1:1" ht="30">
      <c r="A18561" s="604"/>
    </row>
    <row r="18562" spans="1:1" ht="30">
      <c r="A18562" s="604"/>
    </row>
    <row r="18563" spans="1:1" ht="30">
      <c r="A18563" s="604"/>
    </row>
    <row r="18564" spans="1:1" ht="30">
      <c r="A18564" s="604"/>
    </row>
    <row r="18565" spans="1:1" ht="30">
      <c r="A18565" s="604"/>
    </row>
    <row r="18566" spans="1:1" ht="30">
      <c r="A18566" s="604"/>
    </row>
    <row r="18567" spans="1:1" ht="30">
      <c r="A18567" s="604"/>
    </row>
    <row r="18568" spans="1:1" ht="30">
      <c r="A18568" s="604"/>
    </row>
    <row r="18569" spans="1:1" ht="30">
      <c r="A18569" s="604"/>
    </row>
    <row r="18570" spans="1:1" ht="30">
      <c r="A18570" s="604"/>
    </row>
    <row r="18571" spans="1:1" ht="30">
      <c r="A18571" s="604"/>
    </row>
    <row r="18572" spans="1:1" ht="30">
      <c r="A18572" s="604"/>
    </row>
    <row r="18573" spans="1:1" ht="30">
      <c r="A18573" s="604"/>
    </row>
    <row r="18574" spans="1:1" ht="30">
      <c r="A18574" s="604"/>
    </row>
    <row r="18575" spans="1:1" ht="30">
      <c r="A18575" s="604"/>
    </row>
    <row r="18576" spans="1:1" ht="30">
      <c r="A18576" s="604"/>
    </row>
    <row r="18577" spans="1:1" ht="30">
      <c r="A18577" s="604"/>
    </row>
    <row r="18578" spans="1:1" ht="30">
      <c r="A18578" s="604"/>
    </row>
    <row r="18579" spans="1:1" ht="30">
      <c r="A18579" s="604"/>
    </row>
    <row r="18580" spans="1:1" ht="30">
      <c r="A18580" s="604"/>
    </row>
    <row r="18581" spans="1:1" ht="30">
      <c r="A18581" s="604"/>
    </row>
    <row r="18582" spans="1:1" ht="30">
      <c r="A18582" s="604"/>
    </row>
    <row r="18583" spans="1:1" ht="30">
      <c r="A18583" s="604"/>
    </row>
    <row r="18584" spans="1:1" ht="30">
      <c r="A18584" s="604"/>
    </row>
    <row r="18585" spans="1:1" ht="30">
      <c r="A18585" s="604"/>
    </row>
    <row r="18586" spans="1:1" ht="30">
      <c r="A18586" s="604"/>
    </row>
    <row r="18587" spans="1:1" ht="30">
      <c r="A18587" s="604"/>
    </row>
    <row r="18588" spans="1:1" ht="30">
      <c r="A18588" s="604"/>
    </row>
    <row r="18589" spans="1:1" ht="30">
      <c r="A18589" s="604"/>
    </row>
    <row r="18590" spans="1:1" ht="30">
      <c r="A18590" s="604"/>
    </row>
    <row r="18591" spans="1:1" ht="30">
      <c r="A18591" s="604"/>
    </row>
    <row r="18592" spans="1:1" ht="30">
      <c r="A18592" s="604"/>
    </row>
    <row r="18593" spans="1:1" ht="30">
      <c r="A18593" s="604"/>
    </row>
    <row r="18594" spans="1:1" ht="30">
      <c r="A18594" s="604"/>
    </row>
    <row r="18595" spans="1:1" ht="30">
      <c r="A18595" s="604"/>
    </row>
    <row r="18596" spans="1:1" ht="30">
      <c r="A18596" s="604"/>
    </row>
    <row r="18597" spans="1:1" ht="30">
      <c r="A18597" s="604"/>
    </row>
    <row r="18598" spans="1:1" ht="30">
      <c r="A18598" s="604"/>
    </row>
    <row r="18599" spans="1:1" ht="30">
      <c r="A18599" s="604"/>
    </row>
    <row r="18600" spans="1:1" ht="30">
      <c r="A18600" s="604"/>
    </row>
    <row r="18601" spans="1:1" ht="30">
      <c r="A18601" s="604"/>
    </row>
    <row r="18602" spans="1:1" ht="30">
      <c r="A18602" s="604"/>
    </row>
    <row r="18603" spans="1:1" ht="30">
      <c r="A18603" s="604"/>
    </row>
    <row r="18604" spans="1:1" ht="30">
      <c r="A18604" s="604"/>
    </row>
    <row r="18605" spans="1:1" ht="30">
      <c r="A18605" s="604"/>
    </row>
    <row r="18606" spans="1:1" ht="30">
      <c r="A18606" s="604"/>
    </row>
    <row r="18607" spans="1:1" ht="30">
      <c r="A18607" s="604"/>
    </row>
    <row r="18608" spans="1:1" ht="30">
      <c r="A18608" s="604"/>
    </row>
    <row r="18609" spans="1:1" ht="30">
      <c r="A18609" s="604"/>
    </row>
    <row r="18610" spans="1:1" ht="30">
      <c r="A18610" s="604"/>
    </row>
    <row r="18611" spans="1:1" ht="30">
      <c r="A18611" s="604"/>
    </row>
    <row r="18612" spans="1:1" ht="30">
      <c r="A18612" s="604"/>
    </row>
    <row r="18613" spans="1:1" ht="30">
      <c r="A18613" s="604"/>
    </row>
    <row r="18614" spans="1:1" ht="30">
      <c r="A18614" s="604"/>
    </row>
    <row r="18615" spans="1:1" ht="30">
      <c r="A18615" s="604"/>
    </row>
    <row r="18616" spans="1:1" ht="30">
      <c r="A18616" s="604"/>
    </row>
    <row r="18617" spans="1:1" ht="30">
      <c r="A18617" s="604"/>
    </row>
    <row r="18618" spans="1:1" ht="30">
      <c r="A18618" s="604"/>
    </row>
    <row r="18619" spans="1:1" ht="30">
      <c r="A18619" s="604"/>
    </row>
    <row r="18620" spans="1:1" ht="30">
      <c r="A18620" s="604"/>
    </row>
    <row r="18621" spans="1:1" ht="30">
      <c r="A18621" s="604"/>
    </row>
    <row r="18622" spans="1:1" ht="30">
      <c r="A18622" s="604"/>
    </row>
    <row r="18623" spans="1:1" ht="30">
      <c r="A18623" s="604"/>
    </row>
    <row r="18624" spans="1:1" ht="30">
      <c r="A18624" s="604"/>
    </row>
    <row r="18625" spans="1:1" ht="30">
      <c r="A18625" s="604"/>
    </row>
    <row r="18626" spans="1:1" ht="30">
      <c r="A18626" s="604"/>
    </row>
    <row r="18627" spans="1:1" ht="30">
      <c r="A18627" s="604"/>
    </row>
    <row r="18628" spans="1:1" ht="30">
      <c r="A18628" s="604"/>
    </row>
    <row r="18629" spans="1:1" ht="30">
      <c r="A18629" s="604"/>
    </row>
    <row r="18630" spans="1:1" ht="30">
      <c r="A18630" s="604"/>
    </row>
    <row r="18631" spans="1:1" ht="30">
      <c r="A18631" s="604"/>
    </row>
    <row r="18632" spans="1:1" ht="30">
      <c r="A18632" s="604"/>
    </row>
    <row r="18633" spans="1:1" ht="30">
      <c r="A18633" s="604"/>
    </row>
    <row r="18634" spans="1:1" ht="30">
      <c r="A18634" s="604"/>
    </row>
    <row r="18635" spans="1:1" ht="30">
      <c r="A18635" s="604"/>
    </row>
    <row r="18636" spans="1:1" ht="30">
      <c r="A18636" s="604"/>
    </row>
    <row r="18637" spans="1:1" ht="30">
      <c r="A18637" s="604"/>
    </row>
    <row r="18638" spans="1:1" ht="30">
      <c r="A18638" s="604"/>
    </row>
    <row r="18639" spans="1:1" ht="30">
      <c r="A18639" s="604"/>
    </row>
    <row r="18640" spans="1:1" ht="30">
      <c r="A18640" s="604"/>
    </row>
    <row r="18641" spans="1:1" ht="30">
      <c r="A18641" s="604"/>
    </row>
    <row r="18642" spans="1:1" ht="30">
      <c r="A18642" s="604"/>
    </row>
    <row r="18643" spans="1:1" ht="30">
      <c r="A18643" s="604"/>
    </row>
    <row r="18644" spans="1:1" ht="30">
      <c r="A18644" s="604"/>
    </row>
    <row r="18645" spans="1:1" ht="30">
      <c r="A18645" s="604"/>
    </row>
    <row r="18646" spans="1:1" ht="30">
      <c r="A18646" s="604"/>
    </row>
    <row r="18647" spans="1:1" ht="30">
      <c r="A18647" s="604"/>
    </row>
    <row r="18648" spans="1:1" ht="30">
      <c r="A18648" s="604"/>
    </row>
    <row r="18649" spans="1:1" ht="30">
      <c r="A18649" s="604"/>
    </row>
    <row r="18650" spans="1:1" ht="30">
      <c r="A18650" s="604"/>
    </row>
    <row r="18651" spans="1:1" ht="30">
      <c r="A18651" s="604"/>
    </row>
    <row r="18652" spans="1:1" ht="30">
      <c r="A18652" s="604"/>
    </row>
    <row r="18653" spans="1:1" ht="30">
      <c r="A18653" s="604"/>
    </row>
    <row r="18654" spans="1:1" ht="30">
      <c r="A18654" s="604"/>
    </row>
    <row r="18655" spans="1:1" ht="30">
      <c r="A18655" s="604"/>
    </row>
    <row r="18656" spans="1:1" ht="30">
      <c r="A18656" s="604"/>
    </row>
    <row r="18657" spans="1:1" ht="30">
      <c r="A18657" s="604"/>
    </row>
    <row r="18658" spans="1:1" ht="30">
      <c r="A18658" s="604"/>
    </row>
    <row r="18659" spans="1:1" ht="30">
      <c r="A18659" s="604"/>
    </row>
    <row r="18660" spans="1:1" ht="30">
      <c r="A18660" s="604"/>
    </row>
    <row r="18661" spans="1:1" ht="30">
      <c r="A18661" s="604"/>
    </row>
    <row r="18662" spans="1:1" ht="30">
      <c r="A18662" s="604"/>
    </row>
    <row r="18663" spans="1:1" ht="30">
      <c r="A18663" s="604"/>
    </row>
    <row r="18664" spans="1:1" ht="30">
      <c r="A18664" s="604"/>
    </row>
    <row r="18665" spans="1:1" ht="30">
      <c r="A18665" s="604"/>
    </row>
    <row r="18666" spans="1:1" ht="30">
      <c r="A18666" s="604"/>
    </row>
    <row r="18667" spans="1:1" ht="30">
      <c r="A18667" s="604"/>
    </row>
    <row r="18668" spans="1:1" ht="30">
      <c r="A18668" s="604"/>
    </row>
    <row r="18669" spans="1:1" ht="30">
      <c r="A18669" s="604"/>
    </row>
    <row r="18670" spans="1:1" ht="30">
      <c r="A18670" s="604"/>
    </row>
    <row r="18671" spans="1:1" ht="30">
      <c r="A18671" s="604"/>
    </row>
    <row r="18672" spans="1:1" ht="30">
      <c r="A18672" s="604"/>
    </row>
    <row r="18673" spans="1:1" ht="30">
      <c r="A18673" s="604"/>
    </row>
    <row r="18674" spans="1:1" ht="30">
      <c r="A18674" s="604"/>
    </row>
    <row r="18675" spans="1:1" ht="30">
      <c r="A18675" s="604"/>
    </row>
    <row r="18676" spans="1:1" ht="30">
      <c r="A18676" s="604"/>
    </row>
    <row r="18677" spans="1:1" ht="30">
      <c r="A18677" s="604"/>
    </row>
    <row r="18678" spans="1:1" ht="30">
      <c r="A18678" s="604"/>
    </row>
    <row r="18679" spans="1:1" ht="30">
      <c r="A18679" s="604"/>
    </row>
    <row r="18680" spans="1:1" ht="30">
      <c r="A18680" s="604"/>
    </row>
    <row r="18681" spans="1:1" ht="30">
      <c r="A18681" s="604"/>
    </row>
    <row r="18682" spans="1:1" ht="30">
      <c r="A18682" s="604"/>
    </row>
    <row r="18683" spans="1:1" ht="30">
      <c r="A18683" s="604"/>
    </row>
    <row r="18684" spans="1:1" ht="30">
      <c r="A18684" s="604"/>
    </row>
    <row r="18685" spans="1:1" ht="30">
      <c r="A18685" s="604"/>
    </row>
    <row r="18686" spans="1:1" ht="30">
      <c r="A18686" s="604"/>
    </row>
    <row r="18687" spans="1:1" ht="30">
      <c r="A18687" s="604"/>
    </row>
    <row r="18688" spans="1:1" ht="30">
      <c r="A18688" s="604"/>
    </row>
    <row r="18689" spans="1:1" ht="30">
      <c r="A18689" s="604"/>
    </row>
    <row r="18690" spans="1:1" ht="30">
      <c r="A18690" s="604"/>
    </row>
    <row r="18691" spans="1:1" ht="30">
      <c r="A18691" s="604"/>
    </row>
    <row r="18692" spans="1:1" ht="30">
      <c r="A18692" s="604"/>
    </row>
    <row r="18693" spans="1:1" ht="30">
      <c r="A18693" s="604"/>
    </row>
    <row r="18694" spans="1:1" ht="30">
      <c r="A18694" s="604"/>
    </row>
    <row r="18695" spans="1:1" ht="30">
      <c r="A18695" s="604"/>
    </row>
    <row r="18696" spans="1:1" ht="30">
      <c r="A18696" s="604"/>
    </row>
    <row r="18697" spans="1:1" ht="30">
      <c r="A18697" s="604"/>
    </row>
    <row r="18698" spans="1:1" ht="30">
      <c r="A18698" s="604"/>
    </row>
    <row r="18699" spans="1:1" ht="30">
      <c r="A18699" s="604"/>
    </row>
    <row r="18700" spans="1:1" ht="30">
      <c r="A18700" s="604"/>
    </row>
    <row r="18701" spans="1:1" ht="30">
      <c r="A18701" s="604"/>
    </row>
    <row r="18702" spans="1:1" ht="30">
      <c r="A18702" s="604"/>
    </row>
    <row r="18703" spans="1:1" ht="30">
      <c r="A18703" s="604"/>
    </row>
    <row r="18704" spans="1:1" ht="30">
      <c r="A18704" s="604"/>
    </row>
    <row r="18705" spans="1:1" ht="30">
      <c r="A18705" s="604"/>
    </row>
    <row r="18706" spans="1:1" ht="30">
      <c r="A18706" s="604"/>
    </row>
    <row r="18707" spans="1:1" ht="30">
      <c r="A18707" s="604"/>
    </row>
    <row r="18708" spans="1:1" ht="30">
      <c r="A18708" s="604"/>
    </row>
    <row r="18709" spans="1:1" ht="30">
      <c r="A18709" s="604"/>
    </row>
    <row r="18710" spans="1:1" ht="30">
      <c r="A18710" s="604"/>
    </row>
    <row r="18711" spans="1:1" ht="30">
      <c r="A18711" s="604"/>
    </row>
    <row r="18712" spans="1:1" ht="30">
      <c r="A18712" s="604"/>
    </row>
    <row r="18713" spans="1:1" ht="30">
      <c r="A18713" s="604"/>
    </row>
    <row r="18714" spans="1:1" ht="30">
      <c r="A18714" s="604"/>
    </row>
    <row r="18715" spans="1:1" ht="30">
      <c r="A18715" s="604"/>
    </row>
    <row r="18716" spans="1:1" ht="30">
      <c r="A18716" s="604"/>
    </row>
    <row r="18717" spans="1:1" ht="30">
      <c r="A18717" s="604"/>
    </row>
    <row r="18718" spans="1:1" ht="30">
      <c r="A18718" s="604"/>
    </row>
    <row r="18719" spans="1:1" ht="30">
      <c r="A18719" s="604"/>
    </row>
    <row r="18720" spans="1:1" ht="30">
      <c r="A18720" s="604"/>
    </row>
    <row r="18721" spans="1:1" ht="30">
      <c r="A18721" s="604"/>
    </row>
    <row r="18722" spans="1:1" ht="30">
      <c r="A18722" s="604"/>
    </row>
    <row r="18723" spans="1:1" ht="30">
      <c r="A18723" s="604"/>
    </row>
    <row r="18724" spans="1:1" ht="30">
      <c r="A18724" s="604"/>
    </row>
    <row r="18725" spans="1:1" ht="30">
      <c r="A18725" s="604"/>
    </row>
    <row r="18726" spans="1:1" ht="30">
      <c r="A18726" s="604"/>
    </row>
    <row r="18727" spans="1:1" ht="30">
      <c r="A18727" s="604"/>
    </row>
    <row r="18728" spans="1:1" ht="30">
      <c r="A18728" s="604"/>
    </row>
    <row r="18729" spans="1:1" ht="30">
      <c r="A18729" s="604"/>
    </row>
    <row r="18730" spans="1:1" ht="30">
      <c r="A18730" s="604"/>
    </row>
    <row r="18731" spans="1:1" ht="30">
      <c r="A18731" s="604"/>
    </row>
    <row r="18732" spans="1:1" ht="30">
      <c r="A18732" s="604"/>
    </row>
    <row r="18733" spans="1:1" ht="30">
      <c r="A18733" s="604"/>
    </row>
    <row r="18734" spans="1:1" ht="30">
      <c r="A18734" s="604"/>
    </row>
    <row r="18735" spans="1:1" ht="30">
      <c r="A18735" s="604"/>
    </row>
    <row r="18736" spans="1:1" ht="30">
      <c r="A18736" s="604"/>
    </row>
    <row r="18737" spans="1:1" ht="30">
      <c r="A18737" s="604"/>
    </row>
    <row r="18738" spans="1:1" ht="30">
      <c r="A18738" s="604"/>
    </row>
    <row r="18739" spans="1:1" ht="30">
      <c r="A18739" s="604"/>
    </row>
    <row r="18740" spans="1:1" ht="30">
      <c r="A18740" s="604"/>
    </row>
    <row r="18741" spans="1:1" ht="30">
      <c r="A18741" s="604"/>
    </row>
    <row r="18742" spans="1:1" ht="30">
      <c r="A18742" s="604"/>
    </row>
    <row r="18743" spans="1:1" ht="30">
      <c r="A18743" s="604"/>
    </row>
    <row r="18744" spans="1:1" ht="30">
      <c r="A18744" s="604"/>
    </row>
    <row r="18745" spans="1:1" ht="30">
      <c r="A18745" s="604"/>
    </row>
    <row r="18746" spans="1:1" ht="30">
      <c r="A18746" s="604"/>
    </row>
    <row r="18747" spans="1:1" ht="30">
      <c r="A18747" s="604"/>
    </row>
    <row r="18748" spans="1:1" ht="30">
      <c r="A18748" s="604"/>
    </row>
    <row r="18749" spans="1:1" ht="30">
      <c r="A18749" s="604"/>
    </row>
    <row r="18750" spans="1:1" ht="30">
      <c r="A18750" s="604"/>
    </row>
    <row r="18751" spans="1:1" ht="30">
      <c r="A18751" s="604"/>
    </row>
    <row r="18752" spans="1:1" ht="30">
      <c r="A18752" s="604"/>
    </row>
    <row r="18753" spans="1:1" ht="30">
      <c r="A18753" s="604"/>
    </row>
    <row r="18754" spans="1:1" ht="30">
      <c r="A18754" s="604"/>
    </row>
    <row r="18755" spans="1:1" ht="30">
      <c r="A18755" s="604"/>
    </row>
    <row r="18756" spans="1:1" ht="30">
      <c r="A18756" s="604"/>
    </row>
    <row r="18757" spans="1:1" ht="30">
      <c r="A18757" s="604"/>
    </row>
    <row r="18758" spans="1:1" ht="30">
      <c r="A18758" s="604"/>
    </row>
    <row r="18759" spans="1:1" ht="30">
      <c r="A18759" s="604"/>
    </row>
    <row r="18760" spans="1:1" ht="30">
      <c r="A18760" s="604"/>
    </row>
    <row r="18761" spans="1:1" ht="30">
      <c r="A18761" s="604"/>
    </row>
    <row r="18762" spans="1:1" ht="30">
      <c r="A18762" s="604"/>
    </row>
    <row r="18763" spans="1:1" ht="30">
      <c r="A18763" s="604"/>
    </row>
    <row r="18764" spans="1:1" ht="30">
      <c r="A18764" s="604"/>
    </row>
    <row r="18765" spans="1:1" ht="30">
      <c r="A18765" s="604"/>
    </row>
    <row r="18766" spans="1:1" ht="30">
      <c r="A18766" s="604"/>
    </row>
    <row r="18767" spans="1:1" ht="30">
      <c r="A18767" s="604"/>
    </row>
    <row r="18768" spans="1:1" ht="30">
      <c r="A18768" s="604"/>
    </row>
    <row r="18769" spans="1:1" ht="30">
      <c r="A18769" s="604"/>
    </row>
    <row r="18770" spans="1:1" ht="30">
      <c r="A18770" s="604"/>
    </row>
    <row r="18771" spans="1:1" ht="30">
      <c r="A18771" s="604"/>
    </row>
    <row r="18772" spans="1:1" ht="30">
      <c r="A18772" s="604"/>
    </row>
    <row r="18773" spans="1:1" ht="30">
      <c r="A18773" s="604"/>
    </row>
    <row r="18774" spans="1:1" ht="30">
      <c r="A18774" s="604"/>
    </row>
    <row r="18775" spans="1:1" ht="30">
      <c r="A18775" s="604"/>
    </row>
    <row r="18776" spans="1:1" ht="30">
      <c r="A18776" s="604"/>
    </row>
    <row r="18777" spans="1:1" ht="30">
      <c r="A18777" s="604"/>
    </row>
    <row r="18778" spans="1:1" ht="30">
      <c r="A18778" s="604"/>
    </row>
    <row r="18779" spans="1:1" ht="30">
      <c r="A18779" s="604"/>
    </row>
    <row r="18780" spans="1:1" ht="30">
      <c r="A18780" s="604"/>
    </row>
    <row r="18781" spans="1:1" ht="30">
      <c r="A18781" s="604"/>
    </row>
    <row r="18782" spans="1:1" ht="30">
      <c r="A18782" s="604"/>
    </row>
    <row r="18783" spans="1:1" ht="30">
      <c r="A18783" s="604"/>
    </row>
    <row r="18784" spans="1:1" ht="30">
      <c r="A18784" s="604"/>
    </row>
    <row r="18785" spans="1:1" ht="30">
      <c r="A18785" s="604"/>
    </row>
    <row r="18786" spans="1:1" ht="30">
      <c r="A18786" s="604"/>
    </row>
    <row r="18787" spans="1:1" ht="30">
      <c r="A18787" s="604"/>
    </row>
    <row r="18788" spans="1:1" ht="30">
      <c r="A18788" s="604"/>
    </row>
    <row r="18789" spans="1:1" ht="30">
      <c r="A18789" s="604"/>
    </row>
    <row r="18790" spans="1:1" ht="30">
      <c r="A18790" s="604"/>
    </row>
    <row r="18791" spans="1:1" ht="30">
      <c r="A18791" s="604"/>
    </row>
    <row r="18792" spans="1:1" ht="30">
      <c r="A18792" s="604"/>
    </row>
    <row r="18793" spans="1:1" ht="30">
      <c r="A18793" s="604"/>
    </row>
    <row r="18794" spans="1:1" ht="30">
      <c r="A18794" s="604"/>
    </row>
    <row r="18795" spans="1:1" ht="30">
      <c r="A18795" s="604"/>
    </row>
    <row r="18796" spans="1:1" ht="30">
      <c r="A18796" s="604"/>
    </row>
    <row r="18797" spans="1:1" ht="30">
      <c r="A18797" s="604"/>
    </row>
    <row r="18798" spans="1:1" ht="30">
      <c r="A18798" s="604"/>
    </row>
    <row r="18799" spans="1:1" ht="30">
      <c r="A18799" s="604"/>
    </row>
    <row r="18800" spans="1:1" ht="30">
      <c r="A18800" s="604"/>
    </row>
    <row r="18801" spans="1:1" ht="30">
      <c r="A18801" s="604"/>
    </row>
    <row r="18802" spans="1:1" ht="30">
      <c r="A18802" s="604"/>
    </row>
    <row r="18803" spans="1:1" ht="30">
      <c r="A18803" s="604"/>
    </row>
    <row r="18804" spans="1:1" ht="30">
      <c r="A18804" s="604"/>
    </row>
    <row r="18805" spans="1:1" ht="30">
      <c r="A18805" s="604"/>
    </row>
    <row r="18806" spans="1:1" ht="30">
      <c r="A18806" s="604"/>
    </row>
    <row r="18807" spans="1:1" ht="30">
      <c r="A18807" s="604"/>
    </row>
    <row r="18808" spans="1:1" ht="30">
      <c r="A18808" s="604"/>
    </row>
    <row r="18809" spans="1:1" ht="30">
      <c r="A18809" s="604"/>
    </row>
    <row r="18810" spans="1:1" ht="30">
      <c r="A18810" s="604"/>
    </row>
    <row r="18811" spans="1:1" ht="30">
      <c r="A18811" s="604"/>
    </row>
    <row r="18812" spans="1:1" ht="30">
      <c r="A18812" s="604"/>
    </row>
    <row r="18813" spans="1:1" ht="30">
      <c r="A18813" s="604"/>
    </row>
    <row r="18814" spans="1:1" ht="30">
      <c r="A18814" s="604"/>
    </row>
    <row r="18815" spans="1:1" ht="30">
      <c r="A18815" s="604"/>
    </row>
    <row r="18816" spans="1:1" ht="30">
      <c r="A18816" s="604"/>
    </row>
    <row r="18817" spans="1:1" ht="30">
      <c r="A18817" s="604"/>
    </row>
    <row r="18818" spans="1:1" ht="30">
      <c r="A18818" s="604"/>
    </row>
    <row r="18819" spans="1:1" ht="30">
      <c r="A18819" s="604"/>
    </row>
    <row r="18820" spans="1:1" ht="30">
      <c r="A18820" s="604"/>
    </row>
    <row r="18821" spans="1:1" ht="30">
      <c r="A18821" s="604"/>
    </row>
    <row r="18822" spans="1:1" ht="30">
      <c r="A18822" s="604"/>
    </row>
    <row r="18823" spans="1:1" ht="30">
      <c r="A18823" s="604"/>
    </row>
    <row r="18824" spans="1:1" ht="30">
      <c r="A18824" s="604"/>
    </row>
    <row r="18825" spans="1:1" ht="30">
      <c r="A18825" s="604"/>
    </row>
    <row r="18826" spans="1:1" ht="30">
      <c r="A18826" s="604"/>
    </row>
    <row r="18827" spans="1:1" ht="30">
      <c r="A18827" s="604"/>
    </row>
    <row r="18828" spans="1:1" ht="30">
      <c r="A18828" s="604"/>
    </row>
    <row r="18829" spans="1:1" ht="30">
      <c r="A18829" s="604"/>
    </row>
    <row r="18830" spans="1:1" ht="30">
      <c r="A18830" s="604"/>
    </row>
    <row r="18831" spans="1:1" ht="30">
      <c r="A18831" s="604"/>
    </row>
    <row r="18832" spans="1:1" ht="30">
      <c r="A18832" s="604"/>
    </row>
    <row r="18833" spans="1:1" ht="30">
      <c r="A18833" s="604"/>
    </row>
    <row r="18834" spans="1:1" ht="30">
      <c r="A18834" s="604"/>
    </row>
    <row r="18835" spans="1:1" ht="30">
      <c r="A18835" s="604"/>
    </row>
    <row r="18836" spans="1:1" ht="30">
      <c r="A18836" s="604"/>
    </row>
    <row r="18837" spans="1:1" ht="30">
      <c r="A18837" s="604"/>
    </row>
    <row r="18838" spans="1:1" ht="30">
      <c r="A18838" s="604"/>
    </row>
    <row r="18839" spans="1:1" ht="30">
      <c r="A18839" s="604"/>
    </row>
    <row r="18840" spans="1:1" ht="30">
      <c r="A18840" s="604"/>
    </row>
    <row r="18841" spans="1:1" ht="30">
      <c r="A18841" s="604"/>
    </row>
    <row r="18842" spans="1:1" ht="30">
      <c r="A18842" s="604"/>
    </row>
    <row r="18843" spans="1:1" ht="30">
      <c r="A18843" s="604"/>
    </row>
    <row r="18844" spans="1:1" ht="30">
      <c r="A18844" s="604"/>
    </row>
    <row r="18845" spans="1:1" ht="30">
      <c r="A18845" s="604"/>
    </row>
    <row r="18846" spans="1:1" ht="30">
      <c r="A18846" s="604"/>
    </row>
    <row r="18847" spans="1:1" ht="30">
      <c r="A18847" s="604"/>
    </row>
    <row r="18848" spans="1:1" ht="30">
      <c r="A18848" s="604"/>
    </row>
    <row r="18849" spans="1:1" ht="30">
      <c r="A18849" s="604"/>
    </row>
    <row r="18850" spans="1:1" ht="30">
      <c r="A18850" s="604"/>
    </row>
    <row r="18851" spans="1:1" ht="30">
      <c r="A18851" s="604"/>
    </row>
    <row r="18852" spans="1:1" ht="30">
      <c r="A18852" s="604"/>
    </row>
    <row r="18853" spans="1:1" ht="30">
      <c r="A18853" s="604"/>
    </row>
    <row r="18854" spans="1:1" ht="30">
      <c r="A18854" s="604"/>
    </row>
    <row r="18855" spans="1:1" ht="30">
      <c r="A18855" s="604"/>
    </row>
    <row r="18856" spans="1:1" ht="30">
      <c r="A18856" s="604"/>
    </row>
    <row r="18857" spans="1:1" ht="30">
      <c r="A18857" s="604"/>
    </row>
    <row r="18858" spans="1:1" ht="30">
      <c r="A18858" s="604"/>
    </row>
    <row r="18859" spans="1:1" ht="30">
      <c r="A18859" s="604"/>
    </row>
    <row r="18860" spans="1:1" ht="30">
      <c r="A18860" s="604"/>
    </row>
    <row r="18861" spans="1:1" ht="30">
      <c r="A18861" s="604"/>
    </row>
    <row r="18862" spans="1:1" ht="30">
      <c r="A18862" s="604"/>
    </row>
    <row r="18863" spans="1:1" ht="30">
      <c r="A18863" s="604"/>
    </row>
    <row r="18864" spans="1:1" ht="30">
      <c r="A18864" s="604"/>
    </row>
    <row r="18865" spans="1:1" ht="30">
      <c r="A18865" s="604"/>
    </row>
    <row r="18866" spans="1:1" ht="30">
      <c r="A18866" s="604"/>
    </row>
    <row r="18867" spans="1:1" ht="30">
      <c r="A18867" s="604"/>
    </row>
    <row r="18868" spans="1:1" ht="30">
      <c r="A18868" s="604"/>
    </row>
    <row r="18869" spans="1:1" ht="30">
      <c r="A18869" s="604"/>
    </row>
    <row r="18870" spans="1:1" ht="30">
      <c r="A18870" s="604"/>
    </row>
    <row r="18871" spans="1:1" ht="30">
      <c r="A18871" s="604"/>
    </row>
    <row r="18872" spans="1:1" ht="30">
      <c r="A18872" s="604"/>
    </row>
    <row r="18873" spans="1:1" ht="30">
      <c r="A18873" s="604"/>
    </row>
    <row r="18874" spans="1:1" ht="30">
      <c r="A18874" s="604"/>
    </row>
    <row r="18875" spans="1:1" ht="30">
      <c r="A18875" s="604"/>
    </row>
    <row r="18876" spans="1:1" ht="30">
      <c r="A18876" s="604"/>
    </row>
    <row r="18877" spans="1:1" ht="30">
      <c r="A18877" s="604"/>
    </row>
    <row r="18878" spans="1:1" ht="30">
      <c r="A18878" s="604"/>
    </row>
    <row r="18879" spans="1:1" ht="30">
      <c r="A18879" s="604"/>
    </row>
    <row r="18880" spans="1:1" ht="30">
      <c r="A18880" s="604"/>
    </row>
    <row r="18881" spans="1:1" ht="30">
      <c r="A18881" s="604"/>
    </row>
    <row r="18882" spans="1:1" ht="30">
      <c r="A18882" s="604"/>
    </row>
    <row r="18883" spans="1:1" ht="30">
      <c r="A18883" s="604"/>
    </row>
    <row r="18884" spans="1:1" ht="30">
      <c r="A18884" s="604"/>
    </row>
    <row r="18885" spans="1:1" ht="30">
      <c r="A18885" s="604"/>
    </row>
    <row r="18886" spans="1:1" ht="30">
      <c r="A18886" s="604"/>
    </row>
    <row r="18887" spans="1:1" ht="30">
      <c r="A18887" s="604"/>
    </row>
    <row r="18888" spans="1:1" ht="30">
      <c r="A18888" s="604"/>
    </row>
    <row r="18889" spans="1:1" ht="30">
      <c r="A18889" s="604"/>
    </row>
    <row r="18890" spans="1:1" ht="30">
      <c r="A18890" s="604"/>
    </row>
    <row r="18891" spans="1:1" ht="30">
      <c r="A18891" s="604"/>
    </row>
    <row r="18892" spans="1:1" ht="30">
      <c r="A18892" s="604"/>
    </row>
    <row r="18893" spans="1:1" ht="30">
      <c r="A18893" s="604"/>
    </row>
    <row r="18894" spans="1:1" ht="30">
      <c r="A18894" s="604"/>
    </row>
    <row r="18895" spans="1:1" ht="30">
      <c r="A18895" s="604"/>
    </row>
    <row r="18896" spans="1:1" ht="30">
      <c r="A18896" s="604"/>
    </row>
    <row r="18897" spans="1:1" ht="30">
      <c r="A18897" s="604"/>
    </row>
    <row r="18898" spans="1:1" ht="30">
      <c r="A18898" s="604"/>
    </row>
    <row r="18899" spans="1:1" ht="30">
      <c r="A18899" s="604"/>
    </row>
    <row r="18900" spans="1:1" ht="30">
      <c r="A18900" s="604"/>
    </row>
    <row r="18901" spans="1:1" ht="30">
      <c r="A18901" s="604"/>
    </row>
    <row r="18902" spans="1:1" ht="30">
      <c r="A18902" s="604"/>
    </row>
    <row r="18903" spans="1:1" ht="30">
      <c r="A18903" s="604"/>
    </row>
    <row r="18904" spans="1:1" ht="30">
      <c r="A18904" s="604"/>
    </row>
    <row r="18905" spans="1:1" ht="30">
      <c r="A18905" s="604"/>
    </row>
    <row r="18906" spans="1:1" ht="30">
      <c r="A18906" s="604"/>
    </row>
    <row r="18907" spans="1:1" ht="30">
      <c r="A18907" s="604"/>
    </row>
    <row r="18908" spans="1:1" ht="30">
      <c r="A18908" s="604"/>
    </row>
    <row r="18909" spans="1:1" ht="30">
      <c r="A18909" s="604"/>
    </row>
    <row r="18910" spans="1:1" ht="30">
      <c r="A18910" s="604"/>
    </row>
    <row r="18911" spans="1:1" ht="30">
      <c r="A18911" s="604"/>
    </row>
    <row r="18912" spans="1:1" ht="30">
      <c r="A18912" s="604"/>
    </row>
    <row r="18913" spans="1:1" ht="30">
      <c r="A18913" s="604"/>
    </row>
    <row r="18914" spans="1:1" ht="30">
      <c r="A18914" s="604"/>
    </row>
    <row r="18915" spans="1:1" ht="30">
      <c r="A18915" s="604"/>
    </row>
    <row r="18916" spans="1:1" ht="30">
      <c r="A18916" s="604"/>
    </row>
    <row r="18917" spans="1:1" ht="30">
      <c r="A18917" s="604"/>
    </row>
    <row r="18918" spans="1:1" ht="30">
      <c r="A18918" s="604"/>
    </row>
    <row r="18919" spans="1:1" ht="30">
      <c r="A18919" s="604"/>
    </row>
    <row r="18920" spans="1:1" ht="30">
      <c r="A18920" s="604"/>
    </row>
    <row r="18921" spans="1:1" ht="30">
      <c r="A18921" s="604"/>
    </row>
    <row r="18922" spans="1:1" ht="30">
      <c r="A18922" s="604"/>
    </row>
    <row r="18923" spans="1:1" ht="30">
      <c r="A18923" s="604"/>
    </row>
    <row r="18924" spans="1:1" ht="30">
      <c r="A18924" s="604"/>
    </row>
    <row r="18925" spans="1:1" ht="30">
      <c r="A18925" s="604"/>
    </row>
    <row r="18926" spans="1:1" ht="30">
      <c r="A18926" s="604"/>
    </row>
    <row r="18927" spans="1:1" ht="30">
      <c r="A18927" s="604"/>
    </row>
    <row r="18928" spans="1:1" ht="30">
      <c r="A18928" s="604"/>
    </row>
    <row r="18929" spans="1:1" ht="30">
      <c r="A18929" s="604"/>
    </row>
    <row r="18930" spans="1:1" ht="30">
      <c r="A18930" s="604"/>
    </row>
    <row r="18931" spans="1:1" ht="30">
      <c r="A18931" s="604"/>
    </row>
    <row r="18932" spans="1:1" ht="30">
      <c r="A18932" s="604"/>
    </row>
    <row r="18933" spans="1:1" ht="30">
      <c r="A18933" s="604"/>
    </row>
    <row r="18934" spans="1:1" ht="30">
      <c r="A18934" s="604"/>
    </row>
    <row r="18935" spans="1:1" ht="30">
      <c r="A18935" s="604"/>
    </row>
    <row r="18936" spans="1:1" ht="30">
      <c r="A18936" s="604"/>
    </row>
    <row r="18937" spans="1:1" ht="30">
      <c r="A18937" s="604"/>
    </row>
    <row r="18938" spans="1:1" ht="30">
      <c r="A18938" s="604"/>
    </row>
    <row r="18939" spans="1:1" ht="30">
      <c r="A18939" s="604"/>
    </row>
    <row r="18940" spans="1:1" ht="30">
      <c r="A18940" s="604"/>
    </row>
    <row r="18941" spans="1:1" ht="30">
      <c r="A18941" s="604"/>
    </row>
    <row r="18942" spans="1:1" ht="30">
      <c r="A18942" s="604"/>
    </row>
    <row r="18943" spans="1:1" ht="30">
      <c r="A18943" s="604"/>
    </row>
    <row r="18944" spans="1:1" ht="30">
      <c r="A18944" s="604"/>
    </row>
    <row r="18945" spans="1:1" ht="30">
      <c r="A18945" s="604"/>
    </row>
    <row r="18946" spans="1:1" ht="30">
      <c r="A18946" s="604"/>
    </row>
    <row r="18947" spans="1:1" ht="30">
      <c r="A18947" s="604"/>
    </row>
    <row r="18948" spans="1:1" ht="30">
      <c r="A18948" s="604"/>
    </row>
    <row r="18949" spans="1:1" ht="30">
      <c r="A18949" s="604"/>
    </row>
    <row r="18950" spans="1:1" ht="30">
      <c r="A18950" s="604"/>
    </row>
    <row r="18951" spans="1:1" ht="30">
      <c r="A18951" s="604"/>
    </row>
    <row r="18952" spans="1:1" ht="30">
      <c r="A18952" s="604"/>
    </row>
    <row r="18953" spans="1:1" ht="30">
      <c r="A18953" s="604"/>
    </row>
    <row r="18954" spans="1:1" ht="30">
      <c r="A18954" s="604"/>
    </row>
    <row r="18955" spans="1:1" ht="30">
      <c r="A18955" s="604"/>
    </row>
    <row r="18956" spans="1:1" ht="30">
      <c r="A18956" s="604"/>
    </row>
    <row r="18957" spans="1:1" ht="30">
      <c r="A18957" s="604"/>
    </row>
    <row r="18958" spans="1:1" ht="30">
      <c r="A18958" s="604"/>
    </row>
    <row r="18959" spans="1:1" ht="30">
      <c r="A18959" s="604"/>
    </row>
    <row r="18960" spans="1:1" ht="30">
      <c r="A18960" s="604"/>
    </row>
    <row r="18961" spans="1:1" ht="30">
      <c r="A18961" s="604"/>
    </row>
    <row r="18962" spans="1:1" ht="30">
      <c r="A18962" s="604"/>
    </row>
    <row r="18963" spans="1:1" ht="30">
      <c r="A18963" s="604"/>
    </row>
    <row r="18964" spans="1:1" ht="30">
      <c r="A18964" s="604"/>
    </row>
    <row r="18965" spans="1:1" ht="30">
      <c r="A18965" s="604"/>
    </row>
    <row r="18966" spans="1:1" ht="30">
      <c r="A18966" s="604"/>
    </row>
    <row r="18967" spans="1:1" ht="30">
      <c r="A18967" s="604"/>
    </row>
    <row r="18968" spans="1:1" ht="30">
      <c r="A18968" s="604"/>
    </row>
    <row r="18969" spans="1:1" ht="30">
      <c r="A18969" s="604"/>
    </row>
    <row r="18970" spans="1:1" ht="30">
      <c r="A18970" s="604"/>
    </row>
    <row r="18971" spans="1:1" ht="30">
      <c r="A18971" s="604"/>
    </row>
    <row r="18972" spans="1:1" ht="30">
      <c r="A18972" s="604"/>
    </row>
    <row r="18973" spans="1:1" ht="30">
      <c r="A18973" s="604"/>
    </row>
    <row r="18974" spans="1:1" ht="30">
      <c r="A18974" s="604"/>
    </row>
    <row r="18975" spans="1:1" ht="30">
      <c r="A18975" s="604"/>
    </row>
    <row r="18976" spans="1:1" ht="30">
      <c r="A18976" s="604"/>
    </row>
    <row r="18977" spans="1:1" ht="30">
      <c r="A18977" s="604"/>
    </row>
    <row r="18978" spans="1:1" ht="30">
      <c r="A18978" s="604"/>
    </row>
    <row r="18979" spans="1:1" ht="30">
      <c r="A18979" s="604"/>
    </row>
    <row r="18980" spans="1:1" ht="30">
      <c r="A18980" s="604"/>
    </row>
    <row r="18981" spans="1:1" ht="30">
      <c r="A18981" s="604"/>
    </row>
    <row r="18982" spans="1:1" ht="30">
      <c r="A18982" s="604"/>
    </row>
    <row r="18983" spans="1:1" ht="30">
      <c r="A18983" s="604"/>
    </row>
    <row r="18984" spans="1:1" ht="30">
      <c r="A18984" s="604"/>
    </row>
    <row r="18985" spans="1:1" ht="30">
      <c r="A18985" s="604"/>
    </row>
    <row r="18986" spans="1:1" ht="30">
      <c r="A18986" s="604"/>
    </row>
    <row r="18987" spans="1:1" ht="30">
      <c r="A18987" s="604"/>
    </row>
    <row r="18988" spans="1:1" ht="30">
      <c r="A18988" s="604"/>
    </row>
    <row r="18989" spans="1:1" ht="30">
      <c r="A18989" s="604"/>
    </row>
    <row r="18990" spans="1:1" ht="30">
      <c r="A18990" s="604"/>
    </row>
    <row r="18991" spans="1:1" ht="30">
      <c r="A18991" s="604"/>
    </row>
    <row r="18992" spans="1:1" ht="30">
      <c r="A18992" s="604"/>
    </row>
    <row r="18993" spans="1:1" ht="30">
      <c r="A18993" s="604"/>
    </row>
    <row r="18994" spans="1:1" ht="30">
      <c r="A18994" s="604"/>
    </row>
    <row r="18995" spans="1:1" ht="30">
      <c r="A18995" s="604"/>
    </row>
    <row r="18996" spans="1:1" ht="30">
      <c r="A18996" s="604"/>
    </row>
    <row r="18997" spans="1:1" ht="30">
      <c r="A18997" s="604"/>
    </row>
    <row r="18998" spans="1:1" ht="30">
      <c r="A18998" s="604"/>
    </row>
    <row r="18999" spans="1:1" ht="30">
      <c r="A18999" s="604"/>
    </row>
    <row r="19000" spans="1:1" ht="30">
      <c r="A19000" s="604"/>
    </row>
    <row r="19001" spans="1:1" ht="30">
      <c r="A19001" s="604"/>
    </row>
    <row r="19002" spans="1:1" ht="30">
      <c r="A19002" s="604"/>
    </row>
    <row r="19003" spans="1:1" ht="30">
      <c r="A19003" s="604"/>
    </row>
    <row r="19004" spans="1:1" ht="30">
      <c r="A19004" s="604"/>
    </row>
    <row r="19005" spans="1:1" ht="30">
      <c r="A19005" s="604"/>
    </row>
    <row r="19006" spans="1:1" ht="30">
      <c r="A19006" s="604"/>
    </row>
    <row r="19007" spans="1:1" ht="30">
      <c r="A19007" s="604"/>
    </row>
    <row r="19008" spans="1:1" ht="30">
      <c r="A19008" s="604"/>
    </row>
    <row r="19009" spans="1:1" ht="30">
      <c r="A19009" s="604"/>
    </row>
    <row r="19010" spans="1:1" ht="30">
      <c r="A19010" s="604"/>
    </row>
    <row r="19011" spans="1:1" ht="30">
      <c r="A19011" s="604"/>
    </row>
    <row r="19012" spans="1:1" ht="30">
      <c r="A19012" s="604"/>
    </row>
    <row r="19013" spans="1:1" ht="30">
      <c r="A19013" s="604"/>
    </row>
    <row r="19014" spans="1:1" ht="30">
      <c r="A19014" s="604"/>
    </row>
    <row r="19015" spans="1:1" ht="30">
      <c r="A19015" s="604"/>
    </row>
    <row r="19016" spans="1:1" ht="30">
      <c r="A19016" s="604"/>
    </row>
    <row r="19017" spans="1:1" ht="30">
      <c r="A19017" s="604"/>
    </row>
    <row r="19018" spans="1:1" ht="30">
      <c r="A19018" s="604"/>
    </row>
    <row r="19019" spans="1:1" ht="30">
      <c r="A19019" s="604"/>
    </row>
    <row r="19020" spans="1:1" ht="30">
      <c r="A19020" s="604"/>
    </row>
    <row r="19021" spans="1:1" ht="30">
      <c r="A19021" s="604"/>
    </row>
    <row r="19022" spans="1:1" ht="30">
      <c r="A19022" s="604"/>
    </row>
    <row r="19023" spans="1:1" ht="30">
      <c r="A19023" s="604"/>
    </row>
    <row r="19024" spans="1:1" ht="30">
      <c r="A19024" s="604"/>
    </row>
    <row r="19025" spans="1:1" ht="30">
      <c r="A19025" s="604"/>
    </row>
    <row r="19026" spans="1:1" ht="30">
      <c r="A19026" s="604"/>
    </row>
    <row r="19027" spans="1:1" ht="30">
      <c r="A19027" s="604"/>
    </row>
    <row r="19028" spans="1:1" ht="30">
      <c r="A19028" s="604"/>
    </row>
    <row r="19029" spans="1:1" ht="30">
      <c r="A19029" s="604"/>
    </row>
    <row r="19030" spans="1:1" ht="30">
      <c r="A19030" s="604"/>
    </row>
    <row r="19031" spans="1:1" ht="30">
      <c r="A19031" s="604"/>
    </row>
    <row r="19032" spans="1:1" ht="30">
      <c r="A19032" s="604"/>
    </row>
    <row r="19033" spans="1:1" ht="30">
      <c r="A19033" s="604"/>
    </row>
    <row r="19034" spans="1:1" ht="30">
      <c r="A19034" s="604"/>
    </row>
    <row r="19035" spans="1:1" ht="30">
      <c r="A19035" s="604"/>
    </row>
    <row r="19036" spans="1:1" ht="30">
      <c r="A19036" s="604"/>
    </row>
    <row r="19037" spans="1:1" ht="30">
      <c r="A19037" s="604"/>
    </row>
    <row r="19038" spans="1:1" ht="30">
      <c r="A19038" s="604"/>
    </row>
    <row r="19039" spans="1:1" ht="30">
      <c r="A19039" s="604"/>
    </row>
    <row r="19040" spans="1:1" ht="30">
      <c r="A19040" s="604"/>
    </row>
    <row r="19041" spans="1:1" ht="30">
      <c r="A19041" s="604"/>
    </row>
    <row r="19042" spans="1:1" ht="30">
      <c r="A19042" s="604"/>
    </row>
    <row r="19043" spans="1:1" ht="30">
      <c r="A19043" s="604"/>
    </row>
    <row r="19044" spans="1:1" ht="30">
      <c r="A19044" s="604"/>
    </row>
    <row r="19045" spans="1:1" ht="30">
      <c r="A19045" s="604"/>
    </row>
    <row r="19046" spans="1:1" ht="30">
      <c r="A19046" s="604"/>
    </row>
    <row r="19047" spans="1:1" ht="30">
      <c r="A19047" s="604"/>
    </row>
    <row r="19048" spans="1:1" ht="30">
      <c r="A19048" s="604"/>
    </row>
    <row r="19049" spans="1:1" ht="30">
      <c r="A19049" s="604"/>
    </row>
    <row r="19050" spans="1:1" ht="30">
      <c r="A19050" s="604"/>
    </row>
    <row r="19051" spans="1:1" ht="30">
      <c r="A19051" s="604"/>
    </row>
    <row r="19052" spans="1:1" ht="30">
      <c r="A19052" s="604"/>
    </row>
    <row r="19053" spans="1:1" ht="30">
      <c r="A19053" s="604"/>
    </row>
    <row r="19054" spans="1:1" ht="30">
      <c r="A19054" s="604"/>
    </row>
    <row r="19055" spans="1:1" ht="30">
      <c r="A19055" s="604"/>
    </row>
    <row r="19056" spans="1:1" ht="30">
      <c r="A19056" s="604"/>
    </row>
    <row r="19057" spans="1:1" ht="30">
      <c r="A19057" s="604"/>
    </row>
    <row r="19058" spans="1:1" ht="30">
      <c r="A19058" s="604"/>
    </row>
    <row r="19059" spans="1:1" ht="30">
      <c r="A19059" s="604"/>
    </row>
    <row r="19060" spans="1:1" ht="30">
      <c r="A19060" s="604"/>
    </row>
    <row r="19061" spans="1:1" ht="30">
      <c r="A19061" s="604"/>
    </row>
    <row r="19062" spans="1:1" ht="30">
      <c r="A19062" s="604"/>
    </row>
    <row r="19063" spans="1:1" ht="30">
      <c r="A19063" s="604"/>
    </row>
    <row r="19064" spans="1:1" ht="30">
      <c r="A19064" s="604"/>
    </row>
    <row r="19065" spans="1:1" ht="30">
      <c r="A19065" s="604"/>
    </row>
    <row r="19066" spans="1:1" ht="30">
      <c r="A19066" s="604"/>
    </row>
    <row r="19067" spans="1:1" ht="30">
      <c r="A19067" s="604"/>
    </row>
    <row r="19068" spans="1:1" ht="30">
      <c r="A19068" s="604"/>
    </row>
    <row r="19069" spans="1:1" ht="30">
      <c r="A19069" s="604"/>
    </row>
    <row r="19070" spans="1:1" ht="30">
      <c r="A19070" s="604"/>
    </row>
    <row r="19071" spans="1:1" ht="30">
      <c r="A19071" s="604"/>
    </row>
    <row r="19072" spans="1:1" ht="30">
      <c r="A19072" s="604"/>
    </row>
    <row r="19073" spans="1:1" ht="30">
      <c r="A19073" s="604"/>
    </row>
    <row r="19074" spans="1:1" ht="30">
      <c r="A19074" s="604"/>
    </row>
    <row r="19075" spans="1:1" ht="30">
      <c r="A19075" s="604"/>
    </row>
    <row r="19076" spans="1:1" ht="30">
      <c r="A19076" s="604"/>
    </row>
    <row r="19077" spans="1:1" ht="30">
      <c r="A19077" s="604"/>
    </row>
    <row r="19078" spans="1:1" ht="30">
      <c r="A19078" s="604"/>
    </row>
    <row r="19079" spans="1:1" ht="30">
      <c r="A19079" s="604"/>
    </row>
    <row r="19080" spans="1:1" ht="30">
      <c r="A19080" s="604"/>
    </row>
    <row r="19081" spans="1:1" ht="30">
      <c r="A19081" s="604"/>
    </row>
    <row r="19082" spans="1:1" ht="30">
      <c r="A19082" s="604"/>
    </row>
    <row r="19083" spans="1:1" ht="30">
      <c r="A19083" s="604"/>
    </row>
    <row r="19084" spans="1:1" ht="30">
      <c r="A19084" s="604"/>
    </row>
    <row r="19085" spans="1:1" ht="30">
      <c r="A19085" s="604"/>
    </row>
    <row r="19086" spans="1:1" ht="30">
      <c r="A19086" s="604"/>
    </row>
    <row r="19087" spans="1:1" ht="30">
      <c r="A19087" s="604"/>
    </row>
    <row r="19088" spans="1:1" ht="30">
      <c r="A19088" s="604"/>
    </row>
    <row r="19089" spans="1:1" ht="30">
      <c r="A19089" s="604"/>
    </row>
    <row r="19090" spans="1:1" ht="30">
      <c r="A19090" s="604"/>
    </row>
    <row r="19091" spans="1:1" ht="30">
      <c r="A19091" s="604"/>
    </row>
    <row r="19092" spans="1:1" ht="30">
      <c r="A19092" s="604"/>
    </row>
    <row r="19093" spans="1:1" ht="30">
      <c r="A19093" s="604"/>
    </row>
    <row r="19094" spans="1:1" ht="30">
      <c r="A19094" s="604"/>
    </row>
    <row r="19095" spans="1:1" ht="30">
      <c r="A19095" s="604"/>
    </row>
    <row r="19096" spans="1:1" ht="30">
      <c r="A19096" s="604"/>
    </row>
    <row r="19097" spans="1:1" ht="30">
      <c r="A19097" s="604"/>
    </row>
    <row r="19098" spans="1:1" ht="30">
      <c r="A19098" s="604"/>
    </row>
    <row r="19099" spans="1:1" ht="30">
      <c r="A19099" s="604"/>
    </row>
    <row r="19100" spans="1:1" ht="30">
      <c r="A19100" s="604"/>
    </row>
    <row r="19101" spans="1:1" ht="30">
      <c r="A19101" s="604"/>
    </row>
    <row r="19102" spans="1:1" ht="30">
      <c r="A19102" s="604"/>
    </row>
    <row r="19103" spans="1:1" ht="30">
      <c r="A19103" s="604"/>
    </row>
    <row r="19104" spans="1:1" ht="30">
      <c r="A19104" s="604"/>
    </row>
    <row r="19105" spans="1:1" ht="30">
      <c r="A19105" s="604"/>
    </row>
    <row r="19106" spans="1:1" ht="30">
      <c r="A19106" s="604"/>
    </row>
    <row r="19107" spans="1:1" ht="30">
      <c r="A19107" s="604"/>
    </row>
    <row r="19108" spans="1:1" ht="30">
      <c r="A19108" s="604"/>
    </row>
    <row r="19109" spans="1:1" ht="30">
      <c r="A19109" s="604"/>
    </row>
    <row r="19110" spans="1:1" ht="30">
      <c r="A19110" s="604"/>
    </row>
    <row r="19111" spans="1:1" ht="30">
      <c r="A19111" s="604"/>
    </row>
    <row r="19112" spans="1:1" ht="30">
      <c r="A19112" s="604"/>
    </row>
    <row r="19113" spans="1:1" ht="30">
      <c r="A19113" s="604"/>
    </row>
    <row r="19114" spans="1:1" ht="30">
      <c r="A19114" s="604"/>
    </row>
    <row r="19115" spans="1:1" ht="30">
      <c r="A19115" s="604"/>
    </row>
    <row r="19116" spans="1:1" ht="30">
      <c r="A19116" s="604"/>
    </row>
    <row r="19117" spans="1:1" ht="30">
      <c r="A19117" s="604"/>
    </row>
    <row r="19118" spans="1:1" ht="30">
      <c r="A19118" s="604"/>
    </row>
    <row r="19119" spans="1:1" ht="30">
      <c r="A19119" s="604"/>
    </row>
    <row r="19120" spans="1:1" ht="30">
      <c r="A19120" s="604"/>
    </row>
    <row r="19121" spans="1:1" ht="30">
      <c r="A19121" s="604"/>
    </row>
    <row r="19122" spans="1:1" ht="30">
      <c r="A19122" s="604"/>
    </row>
    <row r="19123" spans="1:1" ht="30">
      <c r="A19123" s="604"/>
    </row>
    <row r="19124" spans="1:1" ht="30">
      <c r="A19124" s="604"/>
    </row>
    <row r="19125" spans="1:1" ht="30">
      <c r="A19125" s="604"/>
    </row>
    <row r="19126" spans="1:1" ht="30">
      <c r="A19126" s="604"/>
    </row>
    <row r="19127" spans="1:1" ht="30">
      <c r="A19127" s="604"/>
    </row>
    <row r="19128" spans="1:1" ht="30">
      <c r="A19128" s="604"/>
    </row>
    <row r="19129" spans="1:1" ht="30">
      <c r="A19129" s="604"/>
    </row>
    <row r="19130" spans="1:1" ht="30">
      <c r="A19130" s="604"/>
    </row>
    <row r="19131" spans="1:1" ht="30">
      <c r="A19131" s="604"/>
    </row>
    <row r="19132" spans="1:1" ht="30">
      <c r="A19132" s="604"/>
    </row>
    <row r="19133" spans="1:1" ht="30">
      <c r="A19133" s="604"/>
    </row>
    <row r="19134" spans="1:1" ht="30">
      <c r="A19134" s="604"/>
    </row>
    <row r="19135" spans="1:1" ht="30">
      <c r="A19135" s="604"/>
    </row>
    <row r="19136" spans="1:1" ht="30">
      <c r="A19136" s="604"/>
    </row>
    <row r="19137" spans="1:1" ht="30">
      <c r="A19137" s="604"/>
    </row>
    <row r="19138" spans="1:1" ht="30">
      <c r="A19138" s="604"/>
    </row>
    <row r="19139" spans="1:1" ht="30">
      <c r="A19139" s="604"/>
    </row>
    <row r="19140" spans="1:1" ht="30">
      <c r="A19140" s="604"/>
    </row>
    <row r="19141" spans="1:1" ht="30">
      <c r="A19141" s="604"/>
    </row>
    <row r="19142" spans="1:1" ht="30">
      <c r="A19142" s="604"/>
    </row>
    <row r="19143" spans="1:1" ht="30">
      <c r="A19143" s="604"/>
    </row>
    <row r="19144" spans="1:1" ht="30">
      <c r="A19144" s="604"/>
    </row>
    <row r="19145" spans="1:1" ht="30">
      <c r="A19145" s="604"/>
    </row>
    <row r="19146" spans="1:1" ht="30">
      <c r="A19146" s="604"/>
    </row>
    <row r="19147" spans="1:1" ht="30">
      <c r="A19147" s="604"/>
    </row>
    <row r="19148" spans="1:1" ht="30">
      <c r="A19148" s="604"/>
    </row>
    <row r="19149" spans="1:1" ht="30">
      <c r="A19149" s="604"/>
    </row>
    <row r="19150" spans="1:1" ht="30">
      <c r="A19150" s="604"/>
    </row>
    <row r="19151" spans="1:1" ht="30">
      <c r="A19151" s="604"/>
    </row>
    <row r="19152" spans="1:1" ht="30">
      <c r="A19152" s="604"/>
    </row>
    <row r="19153" spans="1:1" ht="30">
      <c r="A19153" s="604"/>
    </row>
    <row r="19154" spans="1:1" ht="30">
      <c r="A19154" s="604"/>
    </row>
    <row r="19155" spans="1:1" ht="30">
      <c r="A19155" s="604"/>
    </row>
    <row r="19156" spans="1:1" ht="30">
      <c r="A19156" s="604"/>
    </row>
    <row r="19157" spans="1:1" ht="30">
      <c r="A19157" s="604"/>
    </row>
    <row r="19158" spans="1:1" ht="30">
      <c r="A19158" s="604"/>
    </row>
    <row r="19159" spans="1:1" ht="30">
      <c r="A19159" s="604"/>
    </row>
    <row r="19160" spans="1:1" ht="30">
      <c r="A19160" s="604"/>
    </row>
    <row r="19161" spans="1:1" ht="30">
      <c r="A19161" s="604"/>
    </row>
    <row r="19162" spans="1:1" ht="30">
      <c r="A19162" s="604"/>
    </row>
    <row r="19163" spans="1:1" ht="30">
      <c r="A19163" s="604"/>
    </row>
    <row r="19164" spans="1:1" ht="30">
      <c r="A19164" s="604"/>
    </row>
    <row r="19165" spans="1:1" ht="30">
      <c r="A19165" s="604"/>
    </row>
    <row r="19166" spans="1:1" ht="30">
      <c r="A19166" s="604"/>
    </row>
    <row r="19167" spans="1:1" ht="30">
      <c r="A19167" s="604"/>
    </row>
    <row r="19168" spans="1:1" ht="30">
      <c r="A19168" s="604"/>
    </row>
    <row r="19169" spans="1:1" ht="30">
      <c r="A19169" s="604"/>
    </row>
    <row r="19170" spans="1:1" ht="30">
      <c r="A19170" s="604"/>
    </row>
    <row r="19171" spans="1:1" ht="30">
      <c r="A19171" s="604"/>
    </row>
    <row r="19172" spans="1:1" ht="30">
      <c r="A19172" s="604"/>
    </row>
    <row r="19173" spans="1:1" ht="30">
      <c r="A19173" s="604"/>
    </row>
    <row r="19174" spans="1:1" ht="30">
      <c r="A19174" s="604"/>
    </row>
    <row r="19175" spans="1:1" ht="30">
      <c r="A19175" s="604"/>
    </row>
    <row r="19176" spans="1:1" ht="30">
      <c r="A19176" s="604"/>
    </row>
    <row r="19177" spans="1:1" ht="30">
      <c r="A19177" s="604"/>
    </row>
    <row r="19178" spans="1:1" ht="30">
      <c r="A19178" s="604"/>
    </row>
    <row r="19179" spans="1:1" ht="30">
      <c r="A19179" s="604"/>
    </row>
    <row r="19180" spans="1:1" ht="30">
      <c r="A19180" s="604"/>
    </row>
    <row r="19181" spans="1:1" ht="30">
      <c r="A19181" s="604"/>
    </row>
    <row r="19182" spans="1:1" ht="30">
      <c r="A19182" s="604"/>
    </row>
    <row r="19183" spans="1:1" ht="30">
      <c r="A19183" s="604"/>
    </row>
    <row r="19184" spans="1:1" ht="30">
      <c r="A19184" s="604"/>
    </row>
    <row r="19185" spans="1:1" ht="30">
      <c r="A19185" s="604"/>
    </row>
    <row r="19186" spans="1:1" ht="30">
      <c r="A19186" s="604"/>
    </row>
    <row r="19187" spans="1:1" ht="30">
      <c r="A19187" s="604"/>
    </row>
    <row r="19188" spans="1:1" ht="30">
      <c r="A19188" s="604"/>
    </row>
    <row r="19189" spans="1:1" ht="30">
      <c r="A19189" s="604"/>
    </row>
    <row r="19190" spans="1:1" ht="30">
      <c r="A19190" s="604"/>
    </row>
    <row r="19191" spans="1:1" ht="30">
      <c r="A19191" s="604"/>
    </row>
    <row r="19192" spans="1:1" ht="30">
      <c r="A19192" s="604"/>
    </row>
    <row r="19193" spans="1:1" ht="30">
      <c r="A19193" s="604"/>
    </row>
    <row r="19194" spans="1:1" ht="30">
      <c r="A19194" s="604"/>
    </row>
    <row r="19195" spans="1:1" ht="30">
      <c r="A19195" s="604"/>
    </row>
    <row r="19196" spans="1:1" ht="30">
      <c r="A19196" s="604"/>
    </row>
    <row r="19197" spans="1:1" ht="30">
      <c r="A19197" s="604"/>
    </row>
    <row r="19198" spans="1:1" ht="30">
      <c r="A19198" s="604"/>
    </row>
    <row r="19199" spans="1:1" ht="30">
      <c r="A19199" s="604"/>
    </row>
    <row r="19200" spans="1:1" ht="30">
      <c r="A19200" s="604"/>
    </row>
    <row r="19201" spans="1:1" ht="30">
      <c r="A19201" s="604"/>
    </row>
    <row r="19202" spans="1:1" ht="30">
      <c r="A19202" s="604"/>
    </row>
    <row r="19203" spans="1:1" ht="30">
      <c r="A19203" s="604"/>
    </row>
    <row r="19204" spans="1:1" ht="30">
      <c r="A19204" s="604"/>
    </row>
    <row r="19205" spans="1:1" ht="30">
      <c r="A19205" s="604"/>
    </row>
    <row r="19206" spans="1:1" ht="30">
      <c r="A19206" s="604"/>
    </row>
    <row r="19207" spans="1:1" ht="30">
      <c r="A19207" s="604"/>
    </row>
    <row r="19208" spans="1:1" ht="30">
      <c r="A19208" s="604"/>
    </row>
    <row r="19209" spans="1:1" ht="30">
      <c r="A19209" s="604"/>
    </row>
    <row r="19210" spans="1:1" ht="30">
      <c r="A19210" s="604"/>
    </row>
    <row r="19211" spans="1:1" ht="30">
      <c r="A19211" s="604"/>
    </row>
    <row r="19212" spans="1:1" ht="30">
      <c r="A19212" s="604"/>
    </row>
    <row r="19213" spans="1:1" ht="30">
      <c r="A19213" s="604"/>
    </row>
    <row r="19214" spans="1:1" ht="30">
      <c r="A19214" s="604"/>
    </row>
    <row r="19215" spans="1:1" ht="30">
      <c r="A19215" s="604"/>
    </row>
    <row r="19216" spans="1:1" ht="30">
      <c r="A19216" s="604"/>
    </row>
    <row r="19217" spans="1:1" ht="30">
      <c r="A19217" s="604"/>
    </row>
    <row r="19218" spans="1:1" ht="30">
      <c r="A19218" s="604"/>
    </row>
    <row r="19219" spans="1:1" ht="30">
      <c r="A19219" s="604"/>
    </row>
    <row r="19220" spans="1:1" ht="30">
      <c r="A19220" s="604"/>
    </row>
    <row r="19221" spans="1:1" ht="30">
      <c r="A19221" s="604"/>
    </row>
    <row r="19222" spans="1:1" ht="30">
      <c r="A19222" s="604"/>
    </row>
    <row r="19223" spans="1:1" ht="30">
      <c r="A19223" s="604"/>
    </row>
    <row r="19224" spans="1:1" ht="30">
      <c r="A19224" s="604"/>
    </row>
    <row r="19225" spans="1:1" ht="30">
      <c r="A19225" s="604"/>
    </row>
    <row r="19226" spans="1:1" ht="30">
      <c r="A19226" s="604"/>
    </row>
    <row r="19227" spans="1:1" ht="30">
      <c r="A19227" s="604"/>
    </row>
    <row r="19228" spans="1:1" ht="30">
      <c r="A19228" s="604"/>
    </row>
    <row r="19229" spans="1:1" ht="30">
      <c r="A19229" s="604"/>
    </row>
    <row r="19230" spans="1:1" ht="30">
      <c r="A19230" s="604"/>
    </row>
    <row r="19231" spans="1:1" ht="30">
      <c r="A19231" s="604"/>
    </row>
    <row r="19232" spans="1:1" ht="30">
      <c r="A19232" s="604"/>
    </row>
    <row r="19233" spans="1:1" ht="30">
      <c r="A19233" s="604"/>
    </row>
    <row r="19234" spans="1:1" ht="30">
      <c r="A19234" s="604"/>
    </row>
    <row r="19235" spans="1:1" ht="30">
      <c r="A19235" s="604"/>
    </row>
    <row r="19236" spans="1:1" ht="30">
      <c r="A19236" s="604"/>
    </row>
    <row r="19237" spans="1:1" ht="30">
      <c r="A19237" s="604"/>
    </row>
    <row r="19238" spans="1:1" ht="30">
      <c r="A19238" s="604"/>
    </row>
    <row r="19239" spans="1:1" ht="30">
      <c r="A19239" s="604"/>
    </row>
    <row r="19240" spans="1:1" ht="30">
      <c r="A19240" s="604"/>
    </row>
    <row r="19241" spans="1:1" ht="30">
      <c r="A19241" s="604"/>
    </row>
    <row r="19242" spans="1:1" ht="30">
      <c r="A19242" s="604"/>
    </row>
    <row r="19243" spans="1:1" ht="30">
      <c r="A19243" s="604"/>
    </row>
    <row r="19244" spans="1:1" ht="30">
      <c r="A19244" s="604"/>
    </row>
    <row r="19245" spans="1:1" ht="30">
      <c r="A19245" s="604"/>
    </row>
    <row r="19246" spans="1:1" ht="30">
      <c r="A19246" s="604"/>
    </row>
    <row r="19247" spans="1:1" ht="30">
      <c r="A19247" s="604"/>
    </row>
    <row r="19248" spans="1:1" ht="30">
      <c r="A19248" s="604"/>
    </row>
    <row r="19249" spans="1:1" ht="30">
      <c r="A19249" s="604"/>
    </row>
    <row r="19250" spans="1:1" ht="30">
      <c r="A19250" s="604"/>
    </row>
    <row r="19251" spans="1:1" ht="30">
      <c r="A19251" s="604"/>
    </row>
    <row r="19252" spans="1:1" ht="30">
      <c r="A19252" s="604"/>
    </row>
    <row r="19253" spans="1:1" ht="30">
      <c r="A19253" s="604"/>
    </row>
    <row r="19254" spans="1:1" ht="30">
      <c r="A19254" s="604"/>
    </row>
    <row r="19255" spans="1:1" ht="30">
      <c r="A19255" s="604"/>
    </row>
    <row r="19256" spans="1:1" ht="30">
      <c r="A19256" s="604"/>
    </row>
    <row r="19257" spans="1:1" ht="30">
      <c r="A19257" s="604"/>
    </row>
    <row r="19258" spans="1:1" ht="30">
      <c r="A19258" s="604"/>
    </row>
    <row r="19259" spans="1:1" ht="30">
      <c r="A19259" s="604"/>
    </row>
    <row r="19260" spans="1:1" ht="30">
      <c r="A19260" s="604"/>
    </row>
    <row r="19261" spans="1:1" ht="30">
      <c r="A19261" s="604"/>
    </row>
    <row r="19262" spans="1:1" ht="30">
      <c r="A19262" s="604"/>
    </row>
    <row r="19263" spans="1:1" ht="30">
      <c r="A19263" s="604"/>
    </row>
    <row r="19264" spans="1:1" ht="30">
      <c r="A19264" s="604"/>
    </row>
    <row r="19265" spans="1:1" ht="30">
      <c r="A19265" s="604"/>
    </row>
    <row r="19266" spans="1:1" ht="30">
      <c r="A19266" s="604"/>
    </row>
    <row r="19267" spans="1:1" ht="30">
      <c r="A19267" s="604"/>
    </row>
    <row r="19268" spans="1:1" ht="30">
      <c r="A19268" s="604"/>
    </row>
    <row r="19269" spans="1:1" ht="30">
      <c r="A19269" s="604"/>
    </row>
    <row r="19270" spans="1:1" ht="30">
      <c r="A19270" s="604"/>
    </row>
    <row r="19271" spans="1:1" ht="30">
      <c r="A19271" s="604"/>
    </row>
    <row r="19272" spans="1:1" ht="30">
      <c r="A19272" s="604"/>
    </row>
    <row r="19273" spans="1:1" ht="30">
      <c r="A19273" s="604"/>
    </row>
    <row r="19274" spans="1:1" ht="30">
      <c r="A19274" s="604"/>
    </row>
    <row r="19275" spans="1:1" ht="30">
      <c r="A19275" s="604"/>
    </row>
    <row r="19276" spans="1:1" ht="30">
      <c r="A19276" s="604"/>
    </row>
    <row r="19277" spans="1:1" ht="30">
      <c r="A19277" s="604"/>
    </row>
    <row r="19278" spans="1:1" ht="30">
      <c r="A19278" s="604"/>
    </row>
    <row r="19279" spans="1:1" ht="30">
      <c r="A19279" s="604"/>
    </row>
    <row r="19280" spans="1:1" ht="30">
      <c r="A19280" s="604"/>
    </row>
    <row r="19281" spans="1:1" ht="30">
      <c r="A19281" s="604"/>
    </row>
    <row r="19282" spans="1:1" ht="30">
      <c r="A19282" s="604"/>
    </row>
    <row r="19283" spans="1:1" ht="30">
      <c r="A19283" s="604"/>
    </row>
    <row r="19284" spans="1:1" ht="30">
      <c r="A19284" s="604"/>
    </row>
    <row r="19285" spans="1:1" ht="30">
      <c r="A19285" s="604"/>
    </row>
    <row r="19286" spans="1:1" ht="30">
      <c r="A19286" s="604"/>
    </row>
    <row r="19287" spans="1:1" ht="30">
      <c r="A19287" s="604"/>
    </row>
    <row r="19288" spans="1:1" ht="30">
      <c r="A19288" s="604"/>
    </row>
    <row r="19289" spans="1:1" ht="30">
      <c r="A19289" s="604"/>
    </row>
    <row r="19290" spans="1:1" ht="30">
      <c r="A19290" s="604"/>
    </row>
    <row r="19291" spans="1:1" ht="30">
      <c r="A19291" s="604"/>
    </row>
    <row r="19292" spans="1:1" ht="30">
      <c r="A19292" s="604"/>
    </row>
    <row r="19293" spans="1:1" ht="30">
      <c r="A19293" s="604"/>
    </row>
    <row r="19294" spans="1:1" ht="30">
      <c r="A19294" s="604"/>
    </row>
    <row r="19295" spans="1:1" ht="30">
      <c r="A19295" s="604"/>
    </row>
    <row r="19296" spans="1:1" ht="30">
      <c r="A19296" s="604"/>
    </row>
    <row r="19297" spans="1:1" ht="30">
      <c r="A19297" s="604"/>
    </row>
    <row r="19298" spans="1:1" ht="30">
      <c r="A19298" s="604"/>
    </row>
    <row r="19299" spans="1:1" ht="30">
      <c r="A19299" s="604"/>
    </row>
    <row r="19300" spans="1:1" ht="30">
      <c r="A19300" s="604"/>
    </row>
    <row r="19301" spans="1:1" ht="30">
      <c r="A19301" s="604"/>
    </row>
    <row r="19302" spans="1:1" ht="30">
      <c r="A19302" s="604"/>
    </row>
    <row r="19303" spans="1:1" ht="30">
      <c r="A19303" s="604"/>
    </row>
    <row r="19304" spans="1:1" ht="30">
      <c r="A19304" s="604"/>
    </row>
    <row r="19305" spans="1:1" ht="30">
      <c r="A19305" s="604"/>
    </row>
    <row r="19306" spans="1:1" ht="30">
      <c r="A19306" s="604"/>
    </row>
    <row r="19307" spans="1:1" ht="30">
      <c r="A19307" s="604"/>
    </row>
    <row r="19308" spans="1:1" ht="30">
      <c r="A19308" s="604"/>
    </row>
    <row r="19309" spans="1:1" ht="30">
      <c r="A19309" s="604"/>
    </row>
    <row r="19310" spans="1:1" ht="30">
      <c r="A19310" s="604"/>
    </row>
    <row r="19311" spans="1:1" ht="30">
      <c r="A19311" s="604"/>
    </row>
    <row r="19312" spans="1:1" ht="30">
      <c r="A19312" s="604"/>
    </row>
    <row r="19313" spans="1:1" ht="30">
      <c r="A19313" s="604"/>
    </row>
    <row r="19314" spans="1:1" ht="30">
      <c r="A19314" s="604"/>
    </row>
    <row r="19315" spans="1:1" ht="30">
      <c r="A19315" s="604"/>
    </row>
    <row r="19316" spans="1:1" ht="30">
      <c r="A19316" s="604"/>
    </row>
    <row r="19317" spans="1:1" ht="30">
      <c r="A19317" s="604"/>
    </row>
    <row r="19318" spans="1:1" ht="30">
      <c r="A19318" s="604"/>
    </row>
    <row r="19319" spans="1:1" ht="30">
      <c r="A19319" s="604"/>
    </row>
    <row r="19320" spans="1:1" ht="30">
      <c r="A19320" s="604"/>
    </row>
    <row r="19321" spans="1:1" ht="30">
      <c r="A19321" s="604"/>
    </row>
    <row r="19322" spans="1:1" ht="30">
      <c r="A19322" s="604"/>
    </row>
    <row r="19323" spans="1:1" ht="30">
      <c r="A19323" s="604"/>
    </row>
    <row r="19324" spans="1:1" ht="30">
      <c r="A19324" s="604"/>
    </row>
    <row r="19325" spans="1:1" ht="30">
      <c r="A19325" s="604"/>
    </row>
    <row r="19326" spans="1:1" ht="30">
      <c r="A19326" s="604"/>
    </row>
    <row r="19327" spans="1:1" ht="30">
      <c r="A19327" s="604"/>
    </row>
    <row r="19328" spans="1:1" ht="30">
      <c r="A19328" s="604"/>
    </row>
    <row r="19329" spans="1:1" ht="30">
      <c r="A19329" s="604"/>
    </row>
    <row r="19330" spans="1:1" ht="30">
      <c r="A19330" s="604"/>
    </row>
    <row r="19331" spans="1:1" ht="30">
      <c r="A19331" s="604"/>
    </row>
    <row r="19332" spans="1:1" ht="30">
      <c r="A19332" s="604"/>
    </row>
    <row r="19333" spans="1:1" ht="30">
      <c r="A19333" s="604"/>
    </row>
    <row r="19334" spans="1:1" ht="30">
      <c r="A19334" s="604"/>
    </row>
    <row r="19335" spans="1:1" ht="30">
      <c r="A19335" s="604"/>
    </row>
    <row r="19336" spans="1:1" ht="30">
      <c r="A19336" s="604"/>
    </row>
    <row r="19337" spans="1:1" ht="30">
      <c r="A19337" s="604"/>
    </row>
    <row r="19338" spans="1:1" ht="30">
      <c r="A19338" s="604"/>
    </row>
    <row r="19339" spans="1:1" ht="30">
      <c r="A19339" s="604"/>
    </row>
    <row r="19340" spans="1:1" ht="30">
      <c r="A19340" s="604"/>
    </row>
    <row r="19341" spans="1:1" ht="30">
      <c r="A19341" s="604"/>
    </row>
    <row r="19342" spans="1:1" ht="30">
      <c r="A19342" s="604"/>
    </row>
    <row r="19343" spans="1:1" ht="30">
      <c r="A19343" s="604"/>
    </row>
    <row r="19344" spans="1:1" ht="30">
      <c r="A19344" s="604"/>
    </row>
    <row r="19345" spans="1:1" ht="30">
      <c r="A19345" s="604"/>
    </row>
    <row r="19346" spans="1:1" ht="30">
      <c r="A19346" s="604"/>
    </row>
    <row r="19347" spans="1:1" ht="30">
      <c r="A19347" s="604"/>
    </row>
    <row r="19348" spans="1:1" ht="30">
      <c r="A19348" s="604"/>
    </row>
    <row r="19349" spans="1:1" ht="30">
      <c r="A19349" s="604"/>
    </row>
    <row r="19350" spans="1:1" ht="30">
      <c r="A19350" s="604"/>
    </row>
    <row r="19351" spans="1:1" ht="30">
      <c r="A19351" s="604"/>
    </row>
    <row r="19352" spans="1:1" ht="30">
      <c r="A19352" s="604"/>
    </row>
    <row r="19353" spans="1:1" ht="30">
      <c r="A19353" s="604"/>
    </row>
    <row r="19354" spans="1:1" ht="30">
      <c r="A19354" s="604"/>
    </row>
    <row r="19355" spans="1:1" ht="30">
      <c r="A19355" s="604"/>
    </row>
    <row r="19356" spans="1:1" ht="30">
      <c r="A19356" s="604"/>
    </row>
    <row r="19357" spans="1:1" ht="30">
      <c r="A19357" s="604"/>
    </row>
    <row r="19358" spans="1:1" ht="30">
      <c r="A19358" s="604"/>
    </row>
    <row r="19359" spans="1:1" ht="30">
      <c r="A19359" s="604"/>
    </row>
    <row r="19360" spans="1:1" ht="30">
      <c r="A19360" s="604"/>
    </row>
    <row r="19361" spans="1:1" ht="30">
      <c r="A19361" s="604"/>
    </row>
    <row r="19362" spans="1:1" ht="30">
      <c r="A19362" s="604"/>
    </row>
    <row r="19363" spans="1:1" ht="30">
      <c r="A19363" s="604"/>
    </row>
    <row r="19364" spans="1:1" ht="30">
      <c r="A19364" s="604"/>
    </row>
    <row r="19365" spans="1:1" ht="30">
      <c r="A19365" s="604"/>
    </row>
    <row r="19366" spans="1:1" ht="30">
      <c r="A19366" s="604"/>
    </row>
    <row r="19367" spans="1:1" ht="30">
      <c r="A19367" s="604"/>
    </row>
    <row r="19368" spans="1:1" ht="30">
      <c r="A19368" s="604"/>
    </row>
    <row r="19369" spans="1:1" ht="30">
      <c r="A19369" s="604"/>
    </row>
    <row r="19370" spans="1:1" ht="30">
      <c r="A19370" s="604"/>
    </row>
    <row r="19371" spans="1:1" ht="30">
      <c r="A19371" s="604"/>
    </row>
    <row r="19372" spans="1:1" ht="30">
      <c r="A19372" s="604"/>
    </row>
    <row r="19373" spans="1:1" ht="30">
      <c r="A19373" s="604"/>
    </row>
    <row r="19374" spans="1:1" ht="30">
      <c r="A19374" s="604"/>
    </row>
    <row r="19375" spans="1:1" ht="30">
      <c r="A19375" s="604"/>
    </row>
    <row r="19376" spans="1:1" ht="30">
      <c r="A19376" s="604"/>
    </row>
    <row r="19377" spans="1:1" ht="30">
      <c r="A19377" s="604"/>
    </row>
    <row r="19378" spans="1:1" ht="30">
      <c r="A19378" s="604"/>
    </row>
    <row r="19379" spans="1:1" ht="30">
      <c r="A19379" s="604"/>
    </row>
    <row r="19380" spans="1:1" ht="30">
      <c r="A19380" s="604"/>
    </row>
    <row r="19381" spans="1:1" ht="30">
      <c r="A19381" s="604"/>
    </row>
    <row r="19382" spans="1:1" ht="30">
      <c r="A19382" s="604"/>
    </row>
    <row r="19383" spans="1:1" ht="30">
      <c r="A19383" s="604"/>
    </row>
    <row r="19384" spans="1:1" ht="30">
      <c r="A19384" s="604"/>
    </row>
    <row r="19385" spans="1:1" ht="30">
      <c r="A19385" s="604"/>
    </row>
    <row r="19386" spans="1:1" ht="30">
      <c r="A19386" s="604"/>
    </row>
    <row r="19387" spans="1:1" ht="30">
      <c r="A19387" s="604"/>
    </row>
    <row r="19388" spans="1:1" ht="30">
      <c r="A19388" s="604"/>
    </row>
    <row r="19389" spans="1:1" ht="30">
      <c r="A19389" s="604"/>
    </row>
    <row r="19390" spans="1:1" ht="30">
      <c r="A19390" s="604"/>
    </row>
    <row r="19391" spans="1:1" ht="30">
      <c r="A19391" s="604"/>
    </row>
    <row r="19392" spans="1:1" ht="30">
      <c r="A19392" s="604"/>
    </row>
    <row r="19393" spans="1:1" ht="30">
      <c r="A19393" s="604"/>
    </row>
    <row r="19394" spans="1:1" ht="30">
      <c r="A19394" s="604"/>
    </row>
    <row r="19395" spans="1:1" ht="30">
      <c r="A19395" s="604"/>
    </row>
    <row r="19396" spans="1:1" ht="30">
      <c r="A19396" s="604"/>
    </row>
    <row r="19397" spans="1:1" ht="30">
      <c r="A19397" s="604"/>
    </row>
    <row r="19398" spans="1:1" ht="30">
      <c r="A19398" s="604"/>
    </row>
    <row r="19399" spans="1:1" ht="30">
      <c r="A19399" s="604"/>
    </row>
    <row r="19400" spans="1:1" ht="30">
      <c r="A19400" s="604"/>
    </row>
    <row r="19401" spans="1:1" ht="30">
      <c r="A19401" s="604"/>
    </row>
    <row r="19402" spans="1:1" ht="30">
      <c r="A19402" s="604"/>
    </row>
    <row r="19403" spans="1:1" ht="30">
      <c r="A19403" s="604"/>
    </row>
    <row r="19404" spans="1:1" ht="30">
      <c r="A19404" s="604"/>
    </row>
    <row r="19405" spans="1:1" ht="30">
      <c r="A19405" s="604"/>
    </row>
    <row r="19406" spans="1:1" ht="30">
      <c r="A19406" s="604"/>
    </row>
    <row r="19407" spans="1:1" ht="30">
      <c r="A19407" s="604"/>
    </row>
    <row r="19408" spans="1:1" ht="30">
      <c r="A19408" s="604"/>
    </row>
    <row r="19409" spans="1:1" ht="30">
      <c r="A19409" s="604"/>
    </row>
    <row r="19410" spans="1:1" ht="30">
      <c r="A19410" s="604"/>
    </row>
    <row r="19411" spans="1:1" ht="30">
      <c r="A19411" s="604"/>
    </row>
    <row r="19412" spans="1:1" ht="30">
      <c r="A19412" s="604"/>
    </row>
    <row r="19413" spans="1:1" ht="30">
      <c r="A19413" s="604"/>
    </row>
    <row r="19414" spans="1:1" ht="30">
      <c r="A19414" s="604"/>
    </row>
    <row r="19415" spans="1:1" ht="30">
      <c r="A19415" s="604"/>
    </row>
    <row r="19416" spans="1:1" ht="30">
      <c r="A19416" s="604"/>
    </row>
    <row r="19417" spans="1:1" ht="30">
      <c r="A19417" s="604"/>
    </row>
    <row r="19418" spans="1:1" ht="30">
      <c r="A19418" s="604"/>
    </row>
    <row r="19419" spans="1:1" ht="30">
      <c r="A19419" s="604"/>
    </row>
    <row r="19420" spans="1:1" ht="30">
      <c r="A19420" s="604"/>
    </row>
    <row r="19421" spans="1:1" ht="30">
      <c r="A19421" s="604"/>
    </row>
    <row r="19422" spans="1:1" ht="30">
      <c r="A19422" s="604"/>
    </row>
    <row r="19423" spans="1:1" ht="30">
      <c r="A19423" s="604"/>
    </row>
    <row r="19424" spans="1:1" ht="30">
      <c r="A19424" s="604"/>
    </row>
    <row r="19425" spans="1:1" ht="30">
      <c r="A19425" s="604"/>
    </row>
    <row r="19426" spans="1:1" ht="30">
      <c r="A19426" s="604"/>
    </row>
    <row r="19427" spans="1:1" ht="30">
      <c r="A19427" s="604"/>
    </row>
    <row r="19428" spans="1:1" ht="30">
      <c r="A19428" s="604"/>
    </row>
    <row r="19429" spans="1:1" ht="30">
      <c r="A19429" s="604"/>
    </row>
    <row r="19430" spans="1:1" ht="30">
      <c r="A19430" s="604"/>
    </row>
    <row r="19431" spans="1:1" ht="30">
      <c r="A19431" s="604"/>
    </row>
    <row r="19432" spans="1:1" ht="30">
      <c r="A19432" s="604"/>
    </row>
    <row r="19433" spans="1:1" ht="30">
      <c r="A19433" s="604"/>
    </row>
    <row r="19434" spans="1:1" ht="30">
      <c r="A19434" s="604"/>
    </row>
    <row r="19435" spans="1:1" ht="30">
      <c r="A19435" s="604"/>
    </row>
    <row r="19436" spans="1:1" ht="30">
      <c r="A19436" s="604"/>
    </row>
    <row r="19437" spans="1:1" ht="30">
      <c r="A19437" s="604"/>
    </row>
    <row r="19438" spans="1:1" ht="30">
      <c r="A19438" s="604"/>
    </row>
    <row r="19439" spans="1:1" ht="30">
      <c r="A19439" s="604"/>
    </row>
    <row r="19440" spans="1:1" ht="30">
      <c r="A19440" s="604"/>
    </row>
    <row r="19441" spans="1:1" ht="30">
      <c r="A19441" s="604"/>
    </row>
    <row r="19442" spans="1:1" ht="30">
      <c r="A19442" s="604"/>
    </row>
    <row r="19443" spans="1:1" ht="30">
      <c r="A19443" s="604"/>
    </row>
    <row r="19444" spans="1:1" ht="30">
      <c r="A19444" s="604"/>
    </row>
    <row r="19445" spans="1:1" ht="30">
      <c r="A19445" s="604"/>
    </row>
    <row r="19446" spans="1:1" ht="30">
      <c r="A19446" s="604"/>
    </row>
    <row r="19447" spans="1:1" ht="30">
      <c r="A19447" s="604"/>
    </row>
    <row r="19448" spans="1:1" ht="30">
      <c r="A19448" s="604"/>
    </row>
    <row r="19449" spans="1:1" ht="30">
      <c r="A19449" s="604"/>
    </row>
    <row r="19450" spans="1:1" ht="30">
      <c r="A19450" s="604"/>
    </row>
    <row r="19451" spans="1:1" ht="30">
      <c r="A19451" s="604"/>
    </row>
    <row r="19452" spans="1:1" ht="30">
      <c r="A19452" s="604"/>
    </row>
    <row r="19453" spans="1:1" ht="30">
      <c r="A19453" s="604"/>
    </row>
    <row r="19454" spans="1:1" ht="30">
      <c r="A19454" s="604"/>
    </row>
    <row r="19455" spans="1:1" ht="30">
      <c r="A19455" s="604"/>
    </row>
    <row r="19456" spans="1:1" ht="30">
      <c r="A19456" s="604"/>
    </row>
    <row r="19457" spans="1:1" ht="30">
      <c r="A19457" s="604"/>
    </row>
    <row r="19458" spans="1:1" ht="30">
      <c r="A19458" s="604"/>
    </row>
    <row r="19459" spans="1:1" ht="30">
      <c r="A19459" s="604"/>
    </row>
    <row r="19460" spans="1:1" ht="30">
      <c r="A19460" s="604"/>
    </row>
    <row r="19461" spans="1:1" ht="30">
      <c r="A19461" s="604"/>
    </row>
    <row r="19462" spans="1:1" ht="30">
      <c r="A19462" s="604"/>
    </row>
    <row r="19463" spans="1:1" ht="30">
      <c r="A19463" s="604"/>
    </row>
    <row r="19464" spans="1:1" ht="30">
      <c r="A19464" s="604"/>
    </row>
    <row r="19465" spans="1:1" ht="30">
      <c r="A19465" s="604"/>
    </row>
    <row r="19466" spans="1:1" ht="30">
      <c r="A19466" s="604"/>
    </row>
    <row r="19467" spans="1:1" ht="30">
      <c r="A19467" s="604"/>
    </row>
    <row r="19468" spans="1:1" ht="30">
      <c r="A19468" s="604"/>
    </row>
    <row r="19469" spans="1:1" ht="30">
      <c r="A19469" s="604"/>
    </row>
    <row r="19470" spans="1:1" ht="30">
      <c r="A19470" s="604"/>
    </row>
    <row r="19471" spans="1:1" ht="30">
      <c r="A19471" s="604"/>
    </row>
    <row r="19472" spans="1:1" ht="30">
      <c r="A19472" s="604"/>
    </row>
    <row r="19473" spans="1:1" ht="30">
      <c r="A19473" s="604"/>
    </row>
    <row r="19474" spans="1:1" ht="30">
      <c r="A19474" s="604"/>
    </row>
    <row r="19475" spans="1:1" ht="30">
      <c r="A19475" s="604"/>
    </row>
    <row r="19476" spans="1:1" ht="30">
      <c r="A19476" s="604"/>
    </row>
    <row r="19477" spans="1:1" ht="30">
      <c r="A19477" s="604"/>
    </row>
    <row r="19478" spans="1:1" ht="30">
      <c r="A19478" s="604"/>
    </row>
    <row r="19479" spans="1:1" ht="30">
      <c r="A19479" s="604"/>
    </row>
    <row r="19480" spans="1:1" ht="30">
      <c r="A19480" s="604"/>
    </row>
    <row r="19481" spans="1:1" ht="30">
      <c r="A19481" s="604"/>
    </row>
    <row r="19482" spans="1:1" ht="30">
      <c r="A19482" s="604"/>
    </row>
    <row r="19483" spans="1:1" ht="30">
      <c r="A19483" s="604"/>
    </row>
    <row r="19484" spans="1:1" ht="30">
      <c r="A19484" s="604"/>
    </row>
    <row r="19485" spans="1:1" ht="30">
      <c r="A19485" s="604"/>
    </row>
    <row r="19486" spans="1:1" ht="30">
      <c r="A19486" s="604"/>
    </row>
    <row r="19487" spans="1:1" ht="30">
      <c r="A19487" s="604"/>
    </row>
    <row r="19488" spans="1:1" ht="30">
      <c r="A19488" s="604"/>
    </row>
    <row r="19489" spans="1:1" ht="30">
      <c r="A19489" s="604"/>
    </row>
    <row r="19490" spans="1:1" ht="30">
      <c r="A19490" s="604"/>
    </row>
    <row r="19491" spans="1:1" ht="30">
      <c r="A19491" s="604"/>
    </row>
    <row r="19492" spans="1:1" ht="30">
      <c r="A19492" s="604"/>
    </row>
    <row r="19493" spans="1:1" ht="30">
      <c r="A19493" s="604"/>
    </row>
    <row r="19494" spans="1:1" ht="30">
      <c r="A19494" s="604"/>
    </row>
    <row r="19495" spans="1:1" ht="30">
      <c r="A19495" s="604"/>
    </row>
    <row r="19496" spans="1:1" ht="30">
      <c r="A19496" s="604"/>
    </row>
    <row r="19497" spans="1:1" ht="30">
      <c r="A19497" s="604"/>
    </row>
    <row r="19498" spans="1:1" ht="30">
      <c r="A19498" s="604"/>
    </row>
    <row r="19499" spans="1:1" ht="30">
      <c r="A19499" s="604"/>
    </row>
    <row r="19500" spans="1:1" ht="30">
      <c r="A19500" s="604"/>
    </row>
    <row r="19501" spans="1:1" ht="30">
      <c r="A19501" s="604"/>
    </row>
    <row r="19502" spans="1:1" ht="30">
      <c r="A19502" s="604"/>
    </row>
    <row r="19503" spans="1:1" ht="30">
      <c r="A19503" s="604"/>
    </row>
    <row r="19504" spans="1:1" ht="30">
      <c r="A19504" s="604"/>
    </row>
    <row r="19505" spans="1:1" ht="30">
      <c r="A19505" s="604"/>
    </row>
    <row r="19506" spans="1:1" ht="30">
      <c r="A19506" s="604"/>
    </row>
    <row r="19507" spans="1:1" ht="30">
      <c r="A19507" s="604"/>
    </row>
    <row r="19508" spans="1:1" ht="30">
      <c r="A19508" s="604"/>
    </row>
    <row r="19509" spans="1:1" ht="30">
      <c r="A19509" s="604"/>
    </row>
    <row r="19510" spans="1:1" ht="30">
      <c r="A19510" s="604"/>
    </row>
    <row r="19511" spans="1:1" ht="30">
      <c r="A19511" s="604"/>
    </row>
    <row r="19512" spans="1:1" ht="30">
      <c r="A19512" s="604"/>
    </row>
    <row r="19513" spans="1:1" ht="30">
      <c r="A19513" s="604"/>
    </row>
    <row r="19514" spans="1:1" ht="30">
      <c r="A19514" s="604"/>
    </row>
    <row r="19515" spans="1:1" ht="30">
      <c r="A19515" s="604"/>
    </row>
    <row r="19516" spans="1:1" ht="30">
      <c r="A19516" s="604"/>
    </row>
    <row r="19517" spans="1:1" ht="30">
      <c r="A19517" s="604"/>
    </row>
    <row r="19518" spans="1:1" ht="30">
      <c r="A19518" s="604"/>
    </row>
    <row r="19519" spans="1:1" ht="30">
      <c r="A19519" s="604"/>
    </row>
    <row r="19520" spans="1:1" ht="30">
      <c r="A19520" s="604"/>
    </row>
    <row r="19521" spans="1:1" ht="30">
      <c r="A19521" s="604"/>
    </row>
    <row r="19522" spans="1:1" ht="30">
      <c r="A19522" s="604"/>
    </row>
    <row r="19523" spans="1:1" ht="30">
      <c r="A19523" s="604"/>
    </row>
    <row r="19524" spans="1:1" ht="30">
      <c r="A19524" s="604"/>
    </row>
    <row r="19525" spans="1:1" ht="30">
      <c r="A19525" s="604"/>
    </row>
    <row r="19526" spans="1:1" ht="30">
      <c r="A19526" s="604"/>
    </row>
    <row r="19527" spans="1:1" ht="30">
      <c r="A19527" s="604"/>
    </row>
    <row r="19528" spans="1:1" ht="30">
      <c r="A19528" s="604"/>
    </row>
    <row r="19529" spans="1:1" ht="30">
      <c r="A19529" s="604"/>
    </row>
    <row r="19530" spans="1:1" ht="30">
      <c r="A19530" s="604"/>
    </row>
    <row r="19531" spans="1:1" ht="30">
      <c r="A19531" s="604"/>
    </row>
    <row r="19532" spans="1:1" ht="30">
      <c r="A19532" s="604"/>
    </row>
    <row r="19533" spans="1:1" ht="30">
      <c r="A19533" s="604"/>
    </row>
    <row r="19534" spans="1:1" ht="30">
      <c r="A19534" s="604"/>
    </row>
    <row r="19535" spans="1:1" ht="30">
      <c r="A19535" s="604"/>
    </row>
    <row r="19536" spans="1:1" ht="30">
      <c r="A19536" s="604"/>
    </row>
    <row r="19537" spans="1:1" ht="30">
      <c r="A19537" s="604"/>
    </row>
    <row r="19538" spans="1:1" ht="30">
      <c r="A19538" s="604"/>
    </row>
    <row r="19539" spans="1:1" ht="30">
      <c r="A19539" s="604"/>
    </row>
    <row r="19540" spans="1:1" ht="30">
      <c r="A19540" s="604"/>
    </row>
    <row r="19541" spans="1:1" ht="30">
      <c r="A19541" s="604"/>
    </row>
    <row r="19542" spans="1:1" ht="30">
      <c r="A19542" s="604"/>
    </row>
    <row r="19543" spans="1:1" ht="30">
      <c r="A19543" s="604"/>
    </row>
    <row r="19544" spans="1:1" ht="30">
      <c r="A19544" s="604"/>
    </row>
    <row r="19545" spans="1:1" ht="30">
      <c r="A19545" s="604"/>
    </row>
    <row r="19546" spans="1:1" ht="30">
      <c r="A19546" s="604"/>
    </row>
    <row r="19547" spans="1:1" ht="30">
      <c r="A19547" s="604"/>
    </row>
    <row r="19548" spans="1:1" ht="30">
      <c r="A19548" s="604"/>
    </row>
    <row r="19549" spans="1:1" ht="30">
      <c r="A19549" s="604"/>
    </row>
    <row r="19550" spans="1:1" ht="30">
      <c r="A19550" s="604"/>
    </row>
    <row r="19551" spans="1:1" ht="30">
      <c r="A19551" s="604"/>
    </row>
    <row r="19552" spans="1:1" ht="30">
      <c r="A19552" s="604"/>
    </row>
    <row r="19553" spans="1:1" ht="30">
      <c r="A19553" s="604"/>
    </row>
    <row r="19554" spans="1:1" ht="30">
      <c r="A19554" s="604"/>
    </row>
    <row r="19555" spans="1:1" ht="30">
      <c r="A19555" s="604"/>
    </row>
    <row r="19556" spans="1:1" ht="30">
      <c r="A19556" s="604"/>
    </row>
    <row r="19557" spans="1:1" ht="30">
      <c r="A19557" s="604"/>
    </row>
    <row r="19558" spans="1:1" ht="30">
      <c r="A19558" s="604"/>
    </row>
    <row r="19559" spans="1:1" ht="30">
      <c r="A19559" s="604"/>
    </row>
    <row r="19560" spans="1:1" ht="30">
      <c r="A19560" s="604"/>
    </row>
    <row r="19561" spans="1:1" ht="30">
      <c r="A19561" s="604"/>
    </row>
    <row r="19562" spans="1:1" ht="30">
      <c r="A19562" s="604"/>
    </row>
    <row r="19563" spans="1:1" ht="30">
      <c r="A19563" s="604"/>
    </row>
    <row r="19564" spans="1:1" ht="30">
      <c r="A19564" s="604"/>
    </row>
    <row r="19565" spans="1:1" ht="30">
      <c r="A19565" s="604"/>
    </row>
    <row r="19566" spans="1:1" ht="30">
      <c r="A19566" s="604"/>
    </row>
    <row r="19567" spans="1:1" ht="30">
      <c r="A19567" s="604"/>
    </row>
    <row r="19568" spans="1:1" ht="30">
      <c r="A19568" s="604"/>
    </row>
    <row r="19569" spans="1:1" ht="30">
      <c r="A19569" s="604"/>
    </row>
    <row r="19570" spans="1:1" ht="30">
      <c r="A19570" s="604"/>
    </row>
    <row r="19571" spans="1:1" ht="30">
      <c r="A19571" s="604"/>
    </row>
    <row r="19572" spans="1:1" ht="30">
      <c r="A19572" s="604"/>
    </row>
    <row r="19573" spans="1:1" ht="30">
      <c r="A19573" s="604"/>
    </row>
    <row r="19574" spans="1:1" ht="30">
      <c r="A19574" s="604"/>
    </row>
    <row r="19575" spans="1:1" ht="30">
      <c r="A19575" s="604"/>
    </row>
    <row r="19576" spans="1:1" ht="30">
      <c r="A19576" s="604"/>
    </row>
    <row r="19577" spans="1:1" ht="30">
      <c r="A19577" s="604"/>
    </row>
    <row r="19578" spans="1:1" ht="30">
      <c r="A19578" s="604"/>
    </row>
    <row r="19579" spans="1:1" ht="30">
      <c r="A19579" s="604"/>
    </row>
    <row r="19580" spans="1:1" ht="30">
      <c r="A19580" s="604"/>
    </row>
    <row r="19581" spans="1:1" ht="30">
      <c r="A19581" s="604"/>
    </row>
    <row r="19582" spans="1:1" ht="30">
      <c r="A19582" s="604"/>
    </row>
    <row r="19583" spans="1:1" ht="30">
      <c r="A19583" s="604"/>
    </row>
    <row r="19584" spans="1:1" ht="30">
      <c r="A19584" s="604"/>
    </row>
    <row r="19585" spans="1:1" ht="30">
      <c r="A19585" s="604"/>
    </row>
    <row r="19586" spans="1:1" ht="30">
      <c r="A19586" s="604"/>
    </row>
    <row r="19587" spans="1:1" ht="30">
      <c r="A19587" s="604"/>
    </row>
    <row r="19588" spans="1:1" ht="30">
      <c r="A19588" s="604"/>
    </row>
    <row r="19589" spans="1:1" ht="30">
      <c r="A19589" s="604"/>
    </row>
    <row r="19590" spans="1:1" ht="30">
      <c r="A19590" s="604"/>
    </row>
    <row r="19591" spans="1:1" ht="30">
      <c r="A19591" s="604"/>
    </row>
    <row r="19592" spans="1:1" ht="30">
      <c r="A19592" s="604"/>
    </row>
    <row r="19593" spans="1:1" ht="30">
      <c r="A19593" s="604"/>
    </row>
    <row r="19594" spans="1:1" ht="30">
      <c r="A19594" s="604"/>
    </row>
    <row r="19595" spans="1:1" ht="30">
      <c r="A19595" s="604"/>
    </row>
    <row r="19596" spans="1:1" ht="30">
      <c r="A19596" s="604"/>
    </row>
    <row r="19597" spans="1:1" ht="30">
      <c r="A19597" s="604"/>
    </row>
    <row r="19598" spans="1:1" ht="30">
      <c r="A19598" s="604"/>
    </row>
    <row r="19599" spans="1:1" ht="30">
      <c r="A19599" s="604"/>
    </row>
    <row r="19600" spans="1:1" ht="30">
      <c r="A19600" s="604"/>
    </row>
    <row r="19601" spans="1:1" ht="30">
      <c r="A19601" s="604"/>
    </row>
    <row r="19602" spans="1:1" ht="30">
      <c r="A19602" s="604"/>
    </row>
    <row r="19603" spans="1:1" ht="30">
      <c r="A19603" s="604"/>
    </row>
    <row r="19604" spans="1:1" ht="30">
      <c r="A19604" s="604"/>
    </row>
    <row r="19605" spans="1:1" ht="30">
      <c r="A19605" s="604"/>
    </row>
    <row r="19606" spans="1:1" ht="30">
      <c r="A19606" s="604"/>
    </row>
    <row r="19607" spans="1:1" ht="30">
      <c r="A19607" s="604"/>
    </row>
    <row r="19608" spans="1:1" ht="30">
      <c r="A19608" s="604"/>
    </row>
    <row r="19609" spans="1:1" ht="30">
      <c r="A19609" s="604"/>
    </row>
    <row r="19610" spans="1:1" ht="30">
      <c r="A19610" s="604"/>
    </row>
    <row r="19611" spans="1:1" ht="30">
      <c r="A19611" s="604"/>
    </row>
    <row r="19612" spans="1:1" ht="30">
      <c r="A19612" s="604"/>
    </row>
    <row r="19613" spans="1:1" ht="30">
      <c r="A19613" s="604"/>
    </row>
    <row r="19614" spans="1:1" ht="30">
      <c r="A19614" s="604"/>
    </row>
    <row r="19615" spans="1:1" ht="30">
      <c r="A19615" s="604"/>
    </row>
    <row r="19616" spans="1:1" ht="30">
      <c r="A19616" s="604"/>
    </row>
    <row r="19617" spans="1:1" ht="30">
      <c r="A19617" s="604"/>
    </row>
    <row r="19618" spans="1:1" ht="30">
      <c r="A19618" s="604"/>
    </row>
    <row r="19619" spans="1:1" ht="30">
      <c r="A19619" s="604"/>
    </row>
    <row r="19620" spans="1:1" ht="30">
      <c r="A19620" s="604"/>
    </row>
    <row r="19621" spans="1:1" ht="30">
      <c r="A19621" s="604"/>
    </row>
    <row r="19622" spans="1:1" ht="30">
      <c r="A19622" s="604"/>
    </row>
    <row r="19623" spans="1:1" ht="30">
      <c r="A19623" s="604"/>
    </row>
    <row r="19624" spans="1:1" ht="30">
      <c r="A19624" s="604"/>
    </row>
    <row r="19625" spans="1:1" ht="30">
      <c r="A19625" s="604"/>
    </row>
    <row r="19626" spans="1:1" ht="30">
      <c r="A19626" s="604"/>
    </row>
    <row r="19627" spans="1:1" ht="30">
      <c r="A19627" s="604"/>
    </row>
    <row r="19628" spans="1:1" ht="30">
      <c r="A19628" s="604"/>
    </row>
    <row r="19629" spans="1:1" ht="30">
      <c r="A19629" s="604"/>
    </row>
    <row r="19630" spans="1:1" ht="30">
      <c r="A19630" s="604"/>
    </row>
    <row r="19631" spans="1:1" ht="30">
      <c r="A19631" s="604"/>
    </row>
    <row r="19632" spans="1:1" ht="30">
      <c r="A19632" s="604"/>
    </row>
    <row r="19633" spans="1:1" ht="30">
      <c r="A19633" s="604"/>
    </row>
    <row r="19634" spans="1:1" ht="30">
      <c r="A19634" s="604"/>
    </row>
    <row r="19635" spans="1:1" ht="30">
      <c r="A19635" s="604"/>
    </row>
    <row r="19636" spans="1:1" ht="30">
      <c r="A19636" s="604"/>
    </row>
    <row r="19637" spans="1:1" ht="30">
      <c r="A19637" s="604"/>
    </row>
    <row r="19638" spans="1:1" ht="30">
      <c r="A19638" s="604"/>
    </row>
    <row r="19639" spans="1:1" ht="30">
      <c r="A19639" s="604"/>
    </row>
    <row r="19640" spans="1:1" ht="30">
      <c r="A19640" s="604"/>
    </row>
    <row r="19641" spans="1:1" ht="30">
      <c r="A19641" s="604"/>
    </row>
    <row r="19642" spans="1:1" ht="30">
      <c r="A19642" s="604"/>
    </row>
    <row r="19643" spans="1:1" ht="30">
      <c r="A19643" s="604"/>
    </row>
    <row r="19644" spans="1:1" ht="30">
      <c r="A19644" s="604"/>
    </row>
    <row r="19645" spans="1:1" ht="30">
      <c r="A19645" s="604"/>
    </row>
    <row r="19646" spans="1:1" ht="30">
      <c r="A19646" s="604"/>
    </row>
    <row r="19647" spans="1:1" ht="30">
      <c r="A19647" s="604"/>
    </row>
    <row r="19648" spans="1:1" ht="30">
      <c r="A19648" s="604"/>
    </row>
    <row r="19649" spans="1:1" ht="30">
      <c r="A19649" s="604"/>
    </row>
    <row r="19650" spans="1:1" ht="30">
      <c r="A19650" s="604"/>
    </row>
    <row r="19651" spans="1:1" ht="30">
      <c r="A19651" s="604"/>
    </row>
    <row r="19652" spans="1:1" ht="30">
      <c r="A19652" s="604"/>
    </row>
    <row r="19653" spans="1:1" ht="30">
      <c r="A19653" s="604"/>
    </row>
    <row r="19654" spans="1:1" ht="30">
      <c r="A19654" s="604"/>
    </row>
    <row r="19655" spans="1:1" ht="30">
      <c r="A19655" s="604"/>
    </row>
    <row r="19656" spans="1:1" ht="30">
      <c r="A19656" s="604"/>
    </row>
    <row r="19657" spans="1:1" ht="30">
      <c r="A19657" s="604"/>
    </row>
    <row r="19658" spans="1:1" ht="30">
      <c r="A19658" s="604"/>
    </row>
    <row r="19659" spans="1:1" ht="30">
      <c r="A19659" s="604"/>
    </row>
    <row r="19660" spans="1:1" ht="30">
      <c r="A19660" s="604"/>
    </row>
    <row r="19661" spans="1:1" ht="30">
      <c r="A19661" s="604"/>
    </row>
    <row r="19662" spans="1:1" ht="30">
      <c r="A19662" s="604"/>
    </row>
    <row r="19663" spans="1:1" ht="30">
      <c r="A19663" s="604"/>
    </row>
    <row r="19664" spans="1:1" ht="30">
      <c r="A19664" s="604"/>
    </row>
    <row r="19665" spans="1:1" ht="30">
      <c r="A19665" s="604"/>
    </row>
    <row r="19666" spans="1:1" ht="30">
      <c r="A19666" s="604"/>
    </row>
    <row r="19667" spans="1:1" ht="30">
      <c r="A19667" s="604"/>
    </row>
    <row r="19668" spans="1:1" ht="30">
      <c r="A19668" s="604"/>
    </row>
    <row r="19669" spans="1:1" ht="30">
      <c r="A19669" s="604"/>
    </row>
    <row r="19670" spans="1:1" ht="30">
      <c r="A19670" s="604"/>
    </row>
    <row r="19671" spans="1:1" ht="30">
      <c r="A19671" s="604"/>
    </row>
    <row r="19672" spans="1:1" ht="30">
      <c r="A19672" s="604"/>
    </row>
    <row r="19673" spans="1:1" ht="30">
      <c r="A19673" s="604"/>
    </row>
    <row r="19674" spans="1:1" ht="30">
      <c r="A19674" s="604"/>
    </row>
    <row r="19675" spans="1:1" ht="30">
      <c r="A19675" s="604"/>
    </row>
    <row r="19676" spans="1:1" ht="30">
      <c r="A19676" s="604"/>
    </row>
    <row r="19677" spans="1:1" ht="30">
      <c r="A19677" s="604"/>
    </row>
    <row r="19678" spans="1:1" ht="30">
      <c r="A19678" s="604"/>
    </row>
    <row r="19679" spans="1:1" ht="30">
      <c r="A19679" s="604"/>
    </row>
    <row r="19680" spans="1:1" ht="30">
      <c r="A19680" s="604"/>
    </row>
    <row r="19681" spans="1:1" ht="30">
      <c r="A19681" s="604"/>
    </row>
    <row r="19682" spans="1:1" ht="30">
      <c r="A19682" s="604"/>
    </row>
    <row r="19683" spans="1:1" ht="30">
      <c r="A19683" s="604"/>
    </row>
    <row r="19684" spans="1:1" ht="30">
      <c r="A19684" s="604"/>
    </row>
    <row r="19685" spans="1:1" ht="30">
      <c r="A19685" s="604"/>
    </row>
    <row r="19686" spans="1:1" ht="30">
      <c r="A19686" s="604"/>
    </row>
    <row r="19687" spans="1:1" ht="30">
      <c r="A19687" s="604"/>
    </row>
    <row r="19688" spans="1:1" ht="30">
      <c r="A19688" s="604"/>
    </row>
    <row r="19689" spans="1:1" ht="30">
      <c r="A19689" s="604"/>
    </row>
    <row r="19690" spans="1:1" ht="30">
      <c r="A19690" s="604"/>
    </row>
    <row r="19691" spans="1:1" ht="30">
      <c r="A19691" s="604"/>
    </row>
    <row r="19692" spans="1:1" ht="30">
      <c r="A19692" s="604"/>
    </row>
    <row r="19693" spans="1:1" ht="30">
      <c r="A19693" s="604"/>
    </row>
    <row r="19694" spans="1:1" ht="30">
      <c r="A19694" s="604"/>
    </row>
    <row r="19695" spans="1:1" ht="30">
      <c r="A19695" s="604"/>
    </row>
    <row r="19696" spans="1:1" ht="30">
      <c r="A19696" s="604"/>
    </row>
    <row r="19697" spans="1:1" ht="30">
      <c r="A19697" s="604"/>
    </row>
    <row r="19698" spans="1:1" ht="30">
      <c r="A19698" s="604"/>
    </row>
    <row r="19699" spans="1:1" ht="30">
      <c r="A19699" s="604"/>
    </row>
    <row r="19700" spans="1:1" ht="30">
      <c r="A19700" s="604"/>
    </row>
    <row r="19701" spans="1:1" ht="30">
      <c r="A19701" s="604"/>
    </row>
    <row r="19702" spans="1:1" ht="30">
      <c r="A19702" s="604"/>
    </row>
    <row r="19703" spans="1:1" ht="30">
      <c r="A19703" s="604"/>
    </row>
    <row r="19704" spans="1:1" ht="30">
      <c r="A19704" s="604"/>
    </row>
    <row r="19705" spans="1:1" ht="30">
      <c r="A19705" s="604"/>
    </row>
    <row r="19706" spans="1:1" ht="30">
      <c r="A19706" s="604"/>
    </row>
    <row r="19707" spans="1:1" ht="30">
      <c r="A19707" s="604"/>
    </row>
    <row r="19708" spans="1:1" ht="30">
      <c r="A19708" s="604"/>
    </row>
    <row r="19709" spans="1:1" ht="30">
      <c r="A19709" s="604"/>
    </row>
    <row r="19710" spans="1:1" ht="30">
      <c r="A19710" s="604"/>
    </row>
    <row r="19711" spans="1:1" ht="30">
      <c r="A19711" s="604"/>
    </row>
    <row r="19712" spans="1:1" ht="30">
      <c r="A19712" s="604"/>
    </row>
    <row r="19713" spans="1:1" ht="30">
      <c r="A19713" s="604"/>
    </row>
    <row r="19714" spans="1:1" ht="30">
      <c r="A19714" s="604"/>
    </row>
    <row r="19715" spans="1:1" ht="30">
      <c r="A19715" s="604"/>
    </row>
    <row r="19716" spans="1:1" ht="30">
      <c r="A19716" s="604"/>
    </row>
    <row r="19717" spans="1:1" ht="30">
      <c r="A19717" s="604"/>
    </row>
    <row r="19718" spans="1:1" ht="30">
      <c r="A19718" s="604"/>
    </row>
    <row r="19719" spans="1:1" ht="30">
      <c r="A19719" s="604"/>
    </row>
    <row r="19720" spans="1:1" ht="30">
      <c r="A19720" s="604"/>
    </row>
    <row r="19721" spans="1:1" ht="30">
      <c r="A19721" s="604"/>
    </row>
    <row r="19722" spans="1:1" ht="30">
      <c r="A19722" s="604"/>
    </row>
    <row r="19723" spans="1:1" ht="30">
      <c r="A19723" s="604"/>
    </row>
    <row r="19724" spans="1:1" ht="30">
      <c r="A19724" s="604"/>
    </row>
    <row r="19725" spans="1:1" ht="30">
      <c r="A19725" s="604"/>
    </row>
    <row r="19726" spans="1:1" ht="30">
      <c r="A19726" s="604"/>
    </row>
    <row r="19727" spans="1:1" ht="30">
      <c r="A19727" s="604"/>
    </row>
    <row r="19728" spans="1:1" ht="30">
      <c r="A19728" s="604"/>
    </row>
    <row r="19729" spans="1:1" ht="30">
      <c r="A19729" s="604"/>
    </row>
    <row r="19730" spans="1:1" ht="30">
      <c r="A19730" s="604"/>
    </row>
    <row r="19731" spans="1:1" ht="30">
      <c r="A19731" s="604"/>
    </row>
    <row r="19732" spans="1:1" ht="30">
      <c r="A19732" s="604"/>
    </row>
    <row r="19733" spans="1:1" ht="30">
      <c r="A19733" s="604"/>
    </row>
    <row r="19734" spans="1:1" ht="30">
      <c r="A19734" s="604"/>
    </row>
    <row r="19735" spans="1:1" ht="30">
      <c r="A19735" s="604"/>
    </row>
    <row r="19736" spans="1:1" ht="30">
      <c r="A19736" s="604"/>
    </row>
    <row r="19737" spans="1:1" ht="30">
      <c r="A19737" s="604"/>
    </row>
    <row r="19738" spans="1:1" ht="30">
      <c r="A19738" s="604"/>
    </row>
    <row r="19739" spans="1:1" ht="30">
      <c r="A19739" s="604"/>
    </row>
    <row r="19740" spans="1:1" ht="30">
      <c r="A19740" s="604"/>
    </row>
    <row r="19741" spans="1:1" ht="30">
      <c r="A19741" s="604"/>
    </row>
    <row r="19742" spans="1:1" ht="30">
      <c r="A19742" s="604"/>
    </row>
    <row r="19743" spans="1:1" ht="30">
      <c r="A19743" s="604"/>
    </row>
    <row r="19744" spans="1:1" ht="30">
      <c r="A19744" s="604"/>
    </row>
    <row r="19745" spans="1:1" ht="30">
      <c r="A19745" s="604"/>
    </row>
    <row r="19746" spans="1:1" ht="30">
      <c r="A19746" s="604"/>
    </row>
    <row r="19747" spans="1:1" ht="30">
      <c r="A19747" s="604"/>
    </row>
    <row r="19748" spans="1:1" ht="30">
      <c r="A19748" s="604"/>
    </row>
    <row r="19749" spans="1:1" ht="30">
      <c r="A19749" s="604"/>
    </row>
    <row r="19750" spans="1:1" ht="30">
      <c r="A19750" s="604"/>
    </row>
    <row r="19751" spans="1:1" ht="30">
      <c r="A19751" s="604"/>
    </row>
    <row r="19752" spans="1:1" ht="30">
      <c r="A19752" s="604"/>
    </row>
    <row r="19753" spans="1:1" ht="30">
      <c r="A19753" s="604"/>
    </row>
    <row r="19754" spans="1:1" ht="30">
      <c r="A19754" s="604"/>
    </row>
    <row r="19755" spans="1:1" ht="30">
      <c r="A19755" s="604"/>
    </row>
    <row r="19756" spans="1:1" ht="30">
      <c r="A19756" s="604"/>
    </row>
    <row r="19757" spans="1:1" ht="30">
      <c r="A19757" s="604"/>
    </row>
    <row r="19758" spans="1:1" ht="30">
      <c r="A19758" s="604"/>
    </row>
    <row r="19759" spans="1:1" ht="30">
      <c r="A19759" s="604"/>
    </row>
    <row r="19760" spans="1:1" ht="30">
      <c r="A19760" s="604"/>
    </row>
    <row r="19761" spans="1:1" ht="30">
      <c r="A19761" s="604"/>
    </row>
    <row r="19762" spans="1:1" ht="30">
      <c r="A19762" s="604"/>
    </row>
    <row r="19763" spans="1:1" ht="30">
      <c r="A19763" s="604"/>
    </row>
    <row r="19764" spans="1:1" ht="30">
      <c r="A19764" s="604"/>
    </row>
    <row r="19765" spans="1:1" ht="30">
      <c r="A19765" s="604"/>
    </row>
    <row r="19766" spans="1:1" ht="30">
      <c r="A19766" s="604"/>
    </row>
    <row r="19767" spans="1:1" ht="30">
      <c r="A19767" s="604"/>
    </row>
    <row r="19768" spans="1:1" ht="30">
      <c r="A19768" s="604"/>
    </row>
    <row r="19769" spans="1:1" ht="30">
      <c r="A19769" s="604"/>
    </row>
    <row r="19770" spans="1:1" ht="30">
      <c r="A19770" s="604"/>
    </row>
    <row r="19771" spans="1:1" ht="30">
      <c r="A19771" s="604"/>
    </row>
    <row r="19772" spans="1:1" ht="30">
      <c r="A19772" s="604"/>
    </row>
    <row r="19773" spans="1:1" ht="30">
      <c r="A19773" s="604"/>
    </row>
    <row r="19774" spans="1:1" ht="30">
      <c r="A19774" s="604"/>
    </row>
    <row r="19775" spans="1:1" ht="30">
      <c r="A19775" s="604"/>
    </row>
    <row r="19776" spans="1:1" ht="30">
      <c r="A19776" s="604"/>
    </row>
    <row r="19777" spans="1:1" ht="30">
      <c r="A19777" s="604"/>
    </row>
    <row r="19778" spans="1:1" ht="30">
      <c r="A19778" s="604"/>
    </row>
    <row r="19779" spans="1:1" ht="30">
      <c r="A19779" s="604"/>
    </row>
    <row r="19780" spans="1:1" ht="30">
      <c r="A19780" s="604"/>
    </row>
    <row r="19781" spans="1:1" ht="30">
      <c r="A19781" s="604"/>
    </row>
    <row r="19782" spans="1:1" ht="30">
      <c r="A19782" s="604"/>
    </row>
    <row r="19783" spans="1:1" ht="30">
      <c r="A19783" s="604"/>
    </row>
    <row r="19784" spans="1:1" ht="30">
      <c r="A19784" s="604"/>
    </row>
    <row r="19785" spans="1:1" ht="30">
      <c r="A19785" s="604"/>
    </row>
    <row r="19786" spans="1:1" ht="30">
      <c r="A19786" s="604"/>
    </row>
    <row r="19787" spans="1:1" ht="30">
      <c r="A19787" s="604"/>
    </row>
    <row r="19788" spans="1:1" ht="30">
      <c r="A19788" s="604"/>
    </row>
    <row r="19789" spans="1:1" ht="30">
      <c r="A19789" s="604"/>
    </row>
    <row r="19790" spans="1:1" ht="30">
      <c r="A19790" s="604"/>
    </row>
    <row r="19791" spans="1:1" ht="30">
      <c r="A19791" s="604"/>
    </row>
    <row r="19792" spans="1:1" ht="30">
      <c r="A19792" s="604"/>
    </row>
    <row r="19793" spans="1:1" ht="30">
      <c r="A19793" s="604"/>
    </row>
    <row r="19794" spans="1:1" ht="30">
      <c r="A19794" s="604"/>
    </row>
    <row r="19795" spans="1:1" ht="30">
      <c r="A19795" s="604"/>
    </row>
    <row r="19796" spans="1:1" ht="30">
      <c r="A19796" s="604"/>
    </row>
    <row r="19797" spans="1:1" ht="30">
      <c r="A19797" s="604"/>
    </row>
    <row r="19798" spans="1:1" ht="30">
      <c r="A19798" s="604"/>
    </row>
    <row r="19799" spans="1:1" ht="30">
      <c r="A19799" s="604"/>
    </row>
    <row r="19800" spans="1:1" ht="30">
      <c r="A19800" s="604"/>
    </row>
    <row r="19801" spans="1:1" ht="30">
      <c r="A19801" s="604"/>
    </row>
    <row r="19802" spans="1:1" ht="30">
      <c r="A19802" s="604"/>
    </row>
    <row r="19803" spans="1:1" ht="30">
      <c r="A19803" s="604"/>
    </row>
    <row r="19804" spans="1:1" ht="30">
      <c r="A19804" s="604"/>
    </row>
    <row r="19805" spans="1:1" ht="30">
      <c r="A19805" s="604"/>
    </row>
    <row r="19806" spans="1:1" ht="30">
      <c r="A19806" s="604"/>
    </row>
    <row r="19807" spans="1:1" ht="30">
      <c r="A19807" s="604"/>
    </row>
    <row r="19808" spans="1:1" ht="30">
      <c r="A19808" s="604"/>
    </row>
    <row r="19809" spans="1:1" ht="30">
      <c r="A19809" s="604"/>
    </row>
    <row r="19810" spans="1:1" ht="30">
      <c r="A19810" s="604"/>
    </row>
    <row r="19811" spans="1:1" ht="30">
      <c r="A19811" s="604"/>
    </row>
    <row r="19812" spans="1:1" ht="30">
      <c r="A19812" s="604"/>
    </row>
    <row r="19813" spans="1:1" ht="30">
      <c r="A19813" s="604"/>
    </row>
    <row r="19814" spans="1:1" ht="30">
      <c r="A19814" s="604"/>
    </row>
    <row r="19815" spans="1:1" ht="30">
      <c r="A19815" s="604"/>
    </row>
    <row r="19816" spans="1:1" ht="30">
      <c r="A19816" s="604"/>
    </row>
    <row r="19817" spans="1:1" ht="30">
      <c r="A19817" s="604"/>
    </row>
    <row r="19818" spans="1:1" ht="30">
      <c r="A19818" s="604"/>
    </row>
    <row r="19819" spans="1:1" ht="30">
      <c r="A19819" s="604"/>
    </row>
    <row r="19820" spans="1:1" ht="30">
      <c r="A19820" s="604"/>
    </row>
    <row r="19821" spans="1:1" ht="30">
      <c r="A19821" s="604"/>
    </row>
    <row r="19822" spans="1:1" ht="30">
      <c r="A19822" s="604"/>
    </row>
    <row r="19823" spans="1:1" ht="30">
      <c r="A19823" s="604"/>
    </row>
    <row r="19824" spans="1:1" ht="30">
      <c r="A19824" s="604"/>
    </row>
    <row r="19825" spans="1:1" ht="30">
      <c r="A19825" s="604"/>
    </row>
    <row r="19826" spans="1:1" ht="30">
      <c r="A19826" s="604"/>
    </row>
    <row r="19827" spans="1:1" ht="30">
      <c r="A19827" s="604"/>
    </row>
    <row r="19828" spans="1:1" ht="30">
      <c r="A19828" s="604"/>
    </row>
    <row r="19829" spans="1:1" ht="30">
      <c r="A19829" s="604"/>
    </row>
    <row r="19830" spans="1:1" ht="30">
      <c r="A19830" s="604"/>
    </row>
    <row r="19831" spans="1:1" ht="30">
      <c r="A19831" s="604"/>
    </row>
    <row r="19832" spans="1:1" ht="30">
      <c r="A19832" s="604"/>
    </row>
    <row r="19833" spans="1:1" ht="30">
      <c r="A19833" s="604"/>
    </row>
    <row r="19834" spans="1:1" ht="30">
      <c r="A19834" s="604"/>
    </row>
    <row r="19835" spans="1:1" ht="30">
      <c r="A19835" s="604"/>
    </row>
    <row r="19836" spans="1:1" ht="30">
      <c r="A19836" s="604"/>
    </row>
    <row r="19837" spans="1:1" ht="30">
      <c r="A19837" s="604"/>
    </row>
    <row r="19838" spans="1:1" ht="30">
      <c r="A19838" s="604"/>
    </row>
    <row r="19839" spans="1:1" ht="30">
      <c r="A19839" s="604"/>
    </row>
    <row r="19840" spans="1:1" ht="30">
      <c r="A19840" s="604"/>
    </row>
    <row r="19841" spans="1:1" ht="30">
      <c r="A19841" s="604"/>
    </row>
    <row r="19842" spans="1:1" ht="30">
      <c r="A19842" s="604"/>
    </row>
    <row r="19843" spans="1:1" ht="30">
      <c r="A19843" s="604"/>
    </row>
    <row r="19844" spans="1:1" ht="30">
      <c r="A19844" s="604"/>
    </row>
    <row r="19845" spans="1:1" ht="30">
      <c r="A19845" s="604"/>
    </row>
    <row r="19846" spans="1:1" ht="30">
      <c r="A19846" s="604"/>
    </row>
    <row r="19847" spans="1:1" ht="30">
      <c r="A19847" s="604"/>
    </row>
    <row r="19848" spans="1:1" ht="30">
      <c r="A19848" s="604"/>
    </row>
    <row r="19849" spans="1:1" ht="30">
      <c r="A19849" s="604"/>
    </row>
    <row r="19850" spans="1:1" ht="30">
      <c r="A19850" s="604"/>
    </row>
    <row r="19851" spans="1:1" ht="30">
      <c r="A19851" s="604"/>
    </row>
    <row r="19852" spans="1:1" ht="30">
      <c r="A19852" s="604"/>
    </row>
    <row r="19853" spans="1:1" ht="30">
      <c r="A19853" s="604"/>
    </row>
    <row r="19854" spans="1:1" ht="30">
      <c r="A19854" s="604"/>
    </row>
    <row r="19855" spans="1:1" ht="30">
      <c r="A19855" s="604"/>
    </row>
    <row r="19856" spans="1:1" ht="30">
      <c r="A19856" s="604"/>
    </row>
    <row r="19857" spans="1:1" ht="30">
      <c r="A19857" s="604"/>
    </row>
    <row r="19858" spans="1:1" ht="30">
      <c r="A19858" s="604"/>
    </row>
    <row r="19859" spans="1:1" ht="30">
      <c r="A19859" s="604"/>
    </row>
    <row r="19860" spans="1:1" ht="30">
      <c r="A19860" s="604"/>
    </row>
    <row r="19861" spans="1:1" ht="30">
      <c r="A19861" s="604"/>
    </row>
    <row r="19862" spans="1:1" ht="30">
      <c r="A19862" s="604"/>
    </row>
    <row r="19863" spans="1:1" ht="30">
      <c r="A19863" s="604"/>
    </row>
    <row r="19864" spans="1:1" ht="30">
      <c r="A19864" s="604"/>
    </row>
    <row r="19865" spans="1:1" ht="30">
      <c r="A19865" s="604"/>
    </row>
    <row r="19866" spans="1:1" ht="30">
      <c r="A19866" s="604"/>
    </row>
    <row r="19867" spans="1:1" ht="30">
      <c r="A19867" s="604"/>
    </row>
    <row r="19868" spans="1:1" ht="30">
      <c r="A19868" s="604"/>
    </row>
    <row r="19869" spans="1:1" ht="30">
      <c r="A19869" s="604"/>
    </row>
    <row r="19870" spans="1:1" ht="30">
      <c r="A19870" s="604"/>
    </row>
    <row r="19871" spans="1:1" ht="30">
      <c r="A19871" s="604"/>
    </row>
    <row r="19872" spans="1:1" ht="30">
      <c r="A19872" s="604"/>
    </row>
    <row r="19873" spans="1:1" ht="30">
      <c r="A19873" s="604"/>
    </row>
    <row r="19874" spans="1:1" ht="30">
      <c r="A19874" s="604"/>
    </row>
    <row r="19875" spans="1:1" ht="30">
      <c r="A19875" s="604"/>
    </row>
    <row r="19876" spans="1:1" ht="30">
      <c r="A19876" s="604"/>
    </row>
    <row r="19877" spans="1:1" ht="30">
      <c r="A19877" s="604"/>
    </row>
    <row r="19878" spans="1:1" ht="30">
      <c r="A19878" s="604"/>
    </row>
    <row r="19879" spans="1:1" ht="30">
      <c r="A19879" s="604"/>
    </row>
    <row r="19880" spans="1:1" ht="30">
      <c r="A19880" s="604"/>
    </row>
    <row r="19881" spans="1:1" ht="30">
      <c r="A19881" s="604"/>
    </row>
    <row r="19882" spans="1:1" ht="30">
      <c r="A19882" s="604"/>
    </row>
    <row r="19883" spans="1:1" ht="30">
      <c r="A19883" s="604"/>
    </row>
    <row r="19884" spans="1:1" ht="30">
      <c r="A19884" s="604"/>
    </row>
    <row r="19885" spans="1:1" ht="30">
      <c r="A19885" s="604"/>
    </row>
    <row r="19886" spans="1:1" ht="30">
      <c r="A19886" s="604"/>
    </row>
    <row r="19887" spans="1:1" ht="30">
      <c r="A19887" s="604"/>
    </row>
    <row r="19888" spans="1:1" ht="30">
      <c r="A19888" s="604"/>
    </row>
    <row r="19889" spans="1:1" ht="30">
      <c r="A19889" s="604"/>
    </row>
    <row r="19890" spans="1:1" ht="30">
      <c r="A19890" s="604"/>
    </row>
    <row r="19891" spans="1:1" ht="30">
      <c r="A19891" s="604"/>
    </row>
    <row r="19892" spans="1:1" ht="30">
      <c r="A19892" s="604"/>
    </row>
    <row r="19893" spans="1:1" ht="30">
      <c r="A19893" s="604"/>
    </row>
    <row r="19894" spans="1:1" ht="30">
      <c r="A19894" s="604"/>
    </row>
    <row r="19895" spans="1:1" ht="30">
      <c r="A19895" s="604"/>
    </row>
    <row r="19896" spans="1:1" ht="30">
      <c r="A19896" s="604"/>
    </row>
    <row r="19897" spans="1:1" ht="30">
      <c r="A19897" s="604"/>
    </row>
    <row r="19898" spans="1:1" ht="30">
      <c r="A19898" s="604"/>
    </row>
    <row r="19899" spans="1:1" ht="30">
      <c r="A19899" s="604"/>
    </row>
    <row r="19900" spans="1:1" ht="30">
      <c r="A19900" s="604"/>
    </row>
    <row r="19901" spans="1:1" ht="30">
      <c r="A19901" s="604"/>
    </row>
    <row r="19902" spans="1:1" ht="30">
      <c r="A19902" s="604"/>
    </row>
    <row r="19903" spans="1:1" ht="30">
      <c r="A19903" s="604"/>
    </row>
    <row r="19904" spans="1:1" ht="30">
      <c r="A19904" s="604"/>
    </row>
    <row r="19905" spans="1:1" ht="30">
      <c r="A19905" s="604"/>
    </row>
    <row r="19906" spans="1:1" ht="30">
      <c r="A19906" s="604"/>
    </row>
    <row r="19907" spans="1:1" ht="30">
      <c r="A19907" s="604"/>
    </row>
    <row r="19908" spans="1:1" ht="30">
      <c r="A19908" s="604"/>
    </row>
    <row r="19909" spans="1:1" ht="30">
      <c r="A19909" s="604"/>
    </row>
    <row r="19910" spans="1:1" ht="30">
      <c r="A19910" s="604"/>
    </row>
    <row r="19911" spans="1:1" ht="30">
      <c r="A19911" s="604"/>
    </row>
    <row r="19912" spans="1:1" ht="30">
      <c r="A19912" s="604"/>
    </row>
    <row r="19913" spans="1:1" ht="30">
      <c r="A19913" s="604"/>
    </row>
    <row r="19914" spans="1:1" ht="30">
      <c r="A19914" s="604"/>
    </row>
    <row r="19915" spans="1:1" ht="30">
      <c r="A19915" s="604"/>
    </row>
    <row r="19916" spans="1:1" ht="30">
      <c r="A19916" s="604"/>
    </row>
    <row r="19917" spans="1:1" ht="30">
      <c r="A19917" s="604"/>
    </row>
    <row r="19918" spans="1:1" ht="30">
      <c r="A19918" s="604"/>
    </row>
    <row r="19919" spans="1:1" ht="30">
      <c r="A19919" s="604"/>
    </row>
    <row r="19920" spans="1:1" ht="30">
      <c r="A19920" s="604"/>
    </row>
    <row r="19921" spans="1:1" ht="30">
      <c r="A19921" s="604"/>
    </row>
    <row r="19922" spans="1:1" ht="30">
      <c r="A19922" s="604"/>
    </row>
    <row r="19923" spans="1:1" ht="30">
      <c r="A19923" s="604"/>
    </row>
    <row r="19924" spans="1:1" ht="30">
      <c r="A19924" s="604"/>
    </row>
    <row r="19925" spans="1:1" ht="30">
      <c r="A19925" s="604"/>
    </row>
    <row r="19926" spans="1:1" ht="30">
      <c r="A19926" s="604"/>
    </row>
    <row r="19927" spans="1:1" ht="30">
      <c r="A19927" s="604"/>
    </row>
    <row r="19928" spans="1:1" ht="30">
      <c r="A19928" s="604"/>
    </row>
    <row r="19929" spans="1:1" ht="30">
      <c r="A19929" s="604"/>
    </row>
    <row r="19930" spans="1:1" ht="30">
      <c r="A19930" s="604"/>
    </row>
    <row r="19931" spans="1:1" ht="30">
      <c r="A19931" s="604"/>
    </row>
    <row r="19932" spans="1:1" ht="30">
      <c r="A19932" s="604"/>
    </row>
    <row r="19933" spans="1:1" ht="30">
      <c r="A19933" s="604"/>
    </row>
    <row r="19934" spans="1:1" ht="30">
      <c r="A19934" s="604"/>
    </row>
    <row r="19935" spans="1:1" ht="30">
      <c r="A19935" s="604"/>
    </row>
    <row r="19936" spans="1:1" ht="30">
      <c r="A19936" s="604"/>
    </row>
    <row r="19937" spans="1:1" ht="30">
      <c r="A19937" s="604"/>
    </row>
    <row r="19938" spans="1:1" ht="30">
      <c r="A19938" s="604"/>
    </row>
    <row r="19939" spans="1:1" ht="30">
      <c r="A19939" s="604"/>
    </row>
    <row r="19940" spans="1:1" ht="30">
      <c r="A19940" s="604"/>
    </row>
    <row r="19941" spans="1:1" ht="30">
      <c r="A19941" s="604"/>
    </row>
    <row r="19942" spans="1:1" ht="30">
      <c r="A19942" s="604"/>
    </row>
    <row r="19943" spans="1:1" ht="30">
      <c r="A19943" s="604"/>
    </row>
    <row r="19944" spans="1:1" ht="30">
      <c r="A19944" s="604"/>
    </row>
    <row r="19945" spans="1:1" ht="30">
      <c r="A19945" s="604"/>
    </row>
    <row r="19946" spans="1:1" ht="30">
      <c r="A19946" s="604"/>
    </row>
    <row r="19947" spans="1:1" ht="30">
      <c r="A19947" s="604"/>
    </row>
    <row r="19948" spans="1:1" ht="30">
      <c r="A19948" s="604"/>
    </row>
    <row r="19949" spans="1:1" ht="30">
      <c r="A19949" s="604"/>
    </row>
    <row r="19950" spans="1:1" ht="30">
      <c r="A19950" s="604"/>
    </row>
    <row r="19951" spans="1:1" ht="30">
      <c r="A19951" s="604"/>
    </row>
    <row r="19952" spans="1:1" ht="30">
      <c r="A19952" s="604"/>
    </row>
    <row r="19953" spans="1:1" ht="30">
      <c r="A19953" s="604"/>
    </row>
    <row r="19954" spans="1:1" ht="30">
      <c r="A19954" s="604"/>
    </row>
    <row r="19955" spans="1:1" ht="30">
      <c r="A19955" s="604"/>
    </row>
    <row r="19956" spans="1:1" ht="30">
      <c r="A19956" s="604"/>
    </row>
    <row r="19957" spans="1:1" ht="30">
      <c r="A19957" s="604"/>
    </row>
    <row r="19958" spans="1:1" ht="30">
      <c r="A19958" s="604"/>
    </row>
    <row r="19959" spans="1:1" ht="30">
      <c r="A19959" s="604"/>
    </row>
    <row r="19960" spans="1:1" ht="30">
      <c r="A19960" s="604"/>
    </row>
    <row r="19961" spans="1:1" ht="30">
      <c r="A19961" s="604"/>
    </row>
    <row r="19962" spans="1:1" ht="30">
      <c r="A19962" s="604"/>
    </row>
    <row r="19963" spans="1:1" ht="30">
      <c r="A19963" s="604"/>
    </row>
    <row r="19964" spans="1:1" ht="30">
      <c r="A19964" s="604"/>
    </row>
    <row r="19965" spans="1:1" ht="30">
      <c r="A19965" s="604"/>
    </row>
    <row r="19966" spans="1:1" ht="30">
      <c r="A19966" s="604"/>
    </row>
    <row r="19967" spans="1:1" ht="30">
      <c r="A19967" s="604"/>
    </row>
    <row r="19968" spans="1:1" ht="30">
      <c r="A19968" s="604"/>
    </row>
    <row r="19969" spans="1:1" ht="30">
      <c r="A19969" s="604"/>
    </row>
    <row r="19970" spans="1:1" ht="30">
      <c r="A19970" s="604"/>
    </row>
    <row r="19971" spans="1:1" ht="30">
      <c r="A19971" s="604"/>
    </row>
    <row r="19972" spans="1:1" ht="30">
      <c r="A19972" s="604"/>
    </row>
    <row r="19973" spans="1:1" ht="30">
      <c r="A19973" s="604"/>
    </row>
    <row r="19974" spans="1:1" ht="30">
      <c r="A19974" s="604"/>
    </row>
    <row r="19975" spans="1:1" ht="30">
      <c r="A19975" s="604"/>
    </row>
    <row r="19976" spans="1:1" ht="30">
      <c r="A19976" s="604"/>
    </row>
    <row r="19977" spans="1:1" ht="30">
      <c r="A19977" s="604"/>
    </row>
    <row r="19978" spans="1:1" ht="30">
      <c r="A19978" s="604"/>
    </row>
    <row r="19979" spans="1:1" ht="30">
      <c r="A19979" s="604"/>
    </row>
    <row r="19980" spans="1:1" ht="30">
      <c r="A19980" s="604"/>
    </row>
    <row r="19981" spans="1:1" ht="30">
      <c r="A19981" s="604"/>
    </row>
    <row r="19982" spans="1:1" ht="30">
      <c r="A19982" s="604"/>
    </row>
    <row r="19983" spans="1:1" ht="30">
      <c r="A19983" s="604"/>
    </row>
    <row r="19984" spans="1:1" ht="30">
      <c r="A19984" s="604"/>
    </row>
    <row r="19985" spans="1:1" ht="30">
      <c r="A19985" s="604"/>
    </row>
    <row r="19986" spans="1:1" ht="30">
      <c r="A19986" s="604"/>
    </row>
    <row r="19987" spans="1:1" ht="30">
      <c r="A19987" s="604"/>
    </row>
    <row r="19988" spans="1:1" ht="30">
      <c r="A19988" s="604"/>
    </row>
    <row r="19989" spans="1:1" ht="30">
      <c r="A19989" s="604"/>
    </row>
    <row r="19990" spans="1:1" ht="30">
      <c r="A19990" s="604"/>
    </row>
    <row r="19991" spans="1:1" ht="30">
      <c r="A19991" s="604"/>
    </row>
    <row r="19992" spans="1:1" ht="30">
      <c r="A19992" s="604"/>
    </row>
    <row r="19993" spans="1:1" ht="30">
      <c r="A19993" s="604"/>
    </row>
    <row r="19994" spans="1:1" ht="30">
      <c r="A19994" s="604"/>
    </row>
    <row r="19995" spans="1:1" ht="30">
      <c r="A19995" s="604"/>
    </row>
    <row r="19996" spans="1:1" ht="30">
      <c r="A19996" s="604"/>
    </row>
    <row r="19997" spans="1:1" ht="30">
      <c r="A19997" s="604"/>
    </row>
    <row r="19998" spans="1:1" ht="30">
      <c r="A19998" s="604"/>
    </row>
    <row r="19999" spans="1:1" ht="30">
      <c r="A19999" s="604"/>
    </row>
    <row r="20000" spans="1:1" ht="30">
      <c r="A20000" s="604"/>
    </row>
    <row r="20001" spans="1:1" ht="30">
      <c r="A20001" s="604"/>
    </row>
    <row r="20002" spans="1:1" ht="30">
      <c r="A20002" s="604"/>
    </row>
    <row r="20003" spans="1:1" ht="30">
      <c r="A20003" s="604"/>
    </row>
    <row r="20004" spans="1:1" ht="30">
      <c r="A20004" s="604"/>
    </row>
    <row r="20005" spans="1:1" ht="30">
      <c r="A20005" s="604"/>
    </row>
    <row r="20006" spans="1:1" ht="30">
      <c r="A20006" s="604"/>
    </row>
    <row r="20007" spans="1:1" ht="30">
      <c r="A20007" s="604"/>
    </row>
    <row r="20008" spans="1:1" ht="30">
      <c r="A20008" s="604"/>
    </row>
    <row r="20009" spans="1:1" ht="30">
      <c r="A20009" s="604"/>
    </row>
    <row r="20010" spans="1:1" ht="30">
      <c r="A20010" s="604"/>
    </row>
    <row r="20011" spans="1:1" ht="30">
      <c r="A20011" s="604"/>
    </row>
    <row r="20012" spans="1:1" ht="30">
      <c r="A20012" s="604"/>
    </row>
    <row r="20013" spans="1:1" ht="30">
      <c r="A20013" s="604"/>
    </row>
    <row r="20014" spans="1:1" ht="30">
      <c r="A20014" s="604"/>
    </row>
    <row r="20015" spans="1:1" ht="30">
      <c r="A20015" s="604"/>
    </row>
    <row r="20016" spans="1:1" ht="30">
      <c r="A20016" s="604"/>
    </row>
    <row r="20017" spans="1:1" ht="30">
      <c r="A20017" s="604"/>
    </row>
    <row r="20018" spans="1:1" ht="30">
      <c r="A20018" s="604"/>
    </row>
    <row r="20019" spans="1:1" ht="30">
      <c r="A20019" s="604"/>
    </row>
    <row r="20020" spans="1:1" ht="30">
      <c r="A20020" s="604"/>
    </row>
    <row r="20021" spans="1:1" ht="30">
      <c r="A20021" s="604"/>
    </row>
    <row r="20022" spans="1:1" ht="30">
      <c r="A20022" s="604"/>
    </row>
    <row r="20023" spans="1:1" ht="30">
      <c r="A20023" s="604"/>
    </row>
    <row r="20024" spans="1:1" ht="30">
      <c r="A20024" s="604"/>
    </row>
    <row r="20025" spans="1:1" ht="30">
      <c r="A20025" s="604"/>
    </row>
    <row r="20026" spans="1:1" ht="30">
      <c r="A20026" s="604"/>
    </row>
    <row r="20027" spans="1:1" ht="30">
      <c r="A20027" s="604"/>
    </row>
    <row r="20028" spans="1:1" ht="30">
      <c r="A20028" s="604"/>
    </row>
    <row r="20029" spans="1:1" ht="30">
      <c r="A20029" s="604"/>
    </row>
    <row r="20030" spans="1:1" ht="30">
      <c r="A20030" s="604"/>
    </row>
    <row r="20031" spans="1:1" ht="30">
      <c r="A20031" s="604"/>
    </row>
    <row r="20032" spans="1:1" ht="30">
      <c r="A20032" s="604"/>
    </row>
    <row r="20033" spans="1:1" ht="30">
      <c r="A20033" s="604"/>
    </row>
    <row r="20034" spans="1:1" ht="30">
      <c r="A20034" s="604"/>
    </row>
    <row r="20035" spans="1:1" ht="30">
      <c r="A20035" s="604"/>
    </row>
    <row r="20036" spans="1:1" ht="30">
      <c r="A20036" s="604"/>
    </row>
    <row r="20037" spans="1:1" ht="30">
      <c r="A20037" s="604"/>
    </row>
    <row r="20038" spans="1:1" ht="30">
      <c r="A20038" s="604"/>
    </row>
    <row r="20039" spans="1:1" ht="30">
      <c r="A20039" s="604"/>
    </row>
    <row r="20040" spans="1:1" ht="30">
      <c r="A20040" s="604"/>
    </row>
    <row r="20041" spans="1:1" ht="30">
      <c r="A20041" s="604"/>
    </row>
    <row r="20042" spans="1:1" ht="30">
      <c r="A20042" s="604"/>
    </row>
    <row r="20043" spans="1:1" ht="30">
      <c r="A20043" s="604"/>
    </row>
    <row r="20044" spans="1:1" ht="30">
      <c r="A20044" s="604"/>
    </row>
    <row r="20045" spans="1:1" ht="30">
      <c r="A20045" s="604"/>
    </row>
    <row r="20046" spans="1:1" ht="30">
      <c r="A20046" s="604"/>
    </row>
    <row r="20047" spans="1:1" ht="30">
      <c r="A20047" s="604"/>
    </row>
    <row r="20048" spans="1:1" ht="30">
      <c r="A20048" s="604"/>
    </row>
    <row r="20049" spans="1:1" ht="30">
      <c r="A20049" s="604"/>
    </row>
    <row r="20050" spans="1:1" ht="30">
      <c r="A20050" s="604"/>
    </row>
    <row r="20051" spans="1:1" ht="30">
      <c r="A20051" s="604"/>
    </row>
    <row r="20052" spans="1:1" ht="30">
      <c r="A20052" s="604"/>
    </row>
    <row r="20053" spans="1:1" ht="30">
      <c r="A20053" s="604"/>
    </row>
    <row r="20054" spans="1:1" ht="30">
      <c r="A20054" s="604"/>
    </row>
    <row r="20055" spans="1:1" ht="30">
      <c r="A20055" s="604"/>
    </row>
    <row r="20056" spans="1:1" ht="30">
      <c r="A20056" s="604"/>
    </row>
    <row r="20057" spans="1:1" ht="30">
      <c r="A20057" s="604"/>
    </row>
    <row r="20058" spans="1:1" ht="30">
      <c r="A20058" s="604"/>
    </row>
    <row r="20059" spans="1:1" ht="30">
      <c r="A20059" s="604"/>
    </row>
    <row r="20060" spans="1:1" ht="30">
      <c r="A20060" s="604"/>
    </row>
    <row r="20061" spans="1:1" ht="30">
      <c r="A20061" s="604"/>
    </row>
    <row r="20062" spans="1:1" ht="30">
      <c r="A20062" s="604"/>
    </row>
    <row r="20063" spans="1:1" ht="30">
      <c r="A20063" s="604"/>
    </row>
    <row r="20064" spans="1:1" ht="30">
      <c r="A20064" s="604"/>
    </row>
    <row r="20065" spans="1:1" ht="30">
      <c r="A20065" s="604"/>
    </row>
    <row r="20066" spans="1:1" ht="30">
      <c r="A20066" s="604"/>
    </row>
    <row r="20067" spans="1:1" ht="30">
      <c r="A20067" s="604"/>
    </row>
    <row r="20068" spans="1:1" ht="30">
      <c r="A20068" s="604"/>
    </row>
    <row r="20069" spans="1:1" ht="30">
      <c r="A20069" s="604"/>
    </row>
    <row r="20070" spans="1:1" ht="30">
      <c r="A20070" s="604"/>
    </row>
    <row r="20071" spans="1:1" ht="30">
      <c r="A20071" s="604"/>
    </row>
    <row r="20072" spans="1:1" ht="30">
      <c r="A20072" s="604"/>
    </row>
    <row r="20073" spans="1:1" ht="30">
      <c r="A20073" s="604"/>
    </row>
    <row r="20074" spans="1:1" ht="30">
      <c r="A20074" s="604"/>
    </row>
    <row r="20075" spans="1:1" ht="30">
      <c r="A20075" s="604"/>
    </row>
    <row r="20076" spans="1:1" ht="30">
      <c r="A20076" s="604"/>
    </row>
    <row r="20077" spans="1:1" ht="30">
      <c r="A20077" s="604"/>
    </row>
    <row r="20078" spans="1:1" ht="30">
      <c r="A20078" s="604"/>
    </row>
    <row r="20079" spans="1:1" ht="30">
      <c r="A20079" s="604"/>
    </row>
    <row r="20080" spans="1:1" ht="30">
      <c r="A20080" s="604"/>
    </row>
    <row r="20081" spans="1:1" ht="30">
      <c r="A20081" s="604"/>
    </row>
    <row r="20082" spans="1:1" ht="30">
      <c r="A20082" s="604"/>
    </row>
    <row r="20083" spans="1:1" ht="30">
      <c r="A20083" s="604"/>
    </row>
    <row r="20084" spans="1:1" ht="30">
      <c r="A20084" s="604"/>
    </row>
    <row r="20085" spans="1:1" ht="30">
      <c r="A20085" s="604"/>
    </row>
    <row r="20086" spans="1:1" ht="30">
      <c r="A20086" s="604"/>
    </row>
    <row r="20087" spans="1:1" ht="30">
      <c r="A20087" s="604"/>
    </row>
    <row r="20088" spans="1:1" ht="30">
      <c r="A20088" s="604"/>
    </row>
    <row r="20089" spans="1:1" ht="30">
      <c r="A20089" s="604"/>
    </row>
    <row r="20090" spans="1:1" ht="30">
      <c r="A20090" s="604"/>
    </row>
    <row r="20091" spans="1:1" ht="30">
      <c r="A20091" s="604"/>
    </row>
    <row r="20092" spans="1:1" ht="30">
      <c r="A20092" s="604"/>
    </row>
    <row r="20093" spans="1:1" ht="30">
      <c r="A20093" s="604"/>
    </row>
    <row r="20094" spans="1:1" ht="30">
      <c r="A20094" s="604"/>
    </row>
    <row r="20095" spans="1:1" ht="30">
      <c r="A20095" s="604"/>
    </row>
    <row r="20096" spans="1:1" ht="30">
      <c r="A20096" s="604"/>
    </row>
    <row r="20097" spans="1:1" ht="30">
      <c r="A20097" s="604"/>
    </row>
    <row r="20098" spans="1:1" ht="30">
      <c r="A20098" s="604"/>
    </row>
    <row r="20099" spans="1:1" ht="30">
      <c r="A20099" s="604"/>
    </row>
    <row r="20100" spans="1:1" ht="30">
      <c r="A20100" s="604"/>
    </row>
    <row r="20101" spans="1:1" ht="30">
      <c r="A20101" s="604"/>
    </row>
    <row r="20102" spans="1:1" ht="30">
      <c r="A20102" s="604"/>
    </row>
    <row r="20103" spans="1:1" ht="30">
      <c r="A20103" s="604"/>
    </row>
    <row r="20104" spans="1:1" ht="30">
      <c r="A20104" s="604"/>
    </row>
    <row r="20105" spans="1:1" ht="30">
      <c r="A20105" s="604"/>
    </row>
    <row r="20106" spans="1:1" ht="30">
      <c r="A20106" s="604"/>
    </row>
    <row r="20107" spans="1:1" ht="30">
      <c r="A20107" s="604"/>
    </row>
    <row r="20108" spans="1:1" ht="30">
      <c r="A20108" s="604"/>
    </row>
    <row r="20109" spans="1:1" ht="30">
      <c r="A20109" s="604"/>
    </row>
    <row r="20110" spans="1:1" ht="30">
      <c r="A20110" s="604"/>
    </row>
    <row r="20111" spans="1:1" ht="30">
      <c r="A20111" s="604"/>
    </row>
    <row r="20112" spans="1:1" ht="30">
      <c r="A20112" s="604"/>
    </row>
    <row r="20113" spans="1:1" ht="30">
      <c r="A20113" s="604"/>
    </row>
    <row r="20114" spans="1:1" ht="30">
      <c r="A20114" s="604"/>
    </row>
    <row r="20115" spans="1:1" ht="30">
      <c r="A20115" s="604"/>
    </row>
    <row r="20116" spans="1:1" ht="30">
      <c r="A20116" s="604"/>
    </row>
    <row r="20117" spans="1:1" ht="30">
      <c r="A20117" s="604"/>
    </row>
    <row r="20118" spans="1:1" ht="30">
      <c r="A20118" s="604"/>
    </row>
    <row r="20119" spans="1:1" ht="30">
      <c r="A20119" s="604"/>
    </row>
    <row r="20120" spans="1:1" ht="30">
      <c r="A20120" s="604"/>
    </row>
    <row r="20121" spans="1:1" ht="30">
      <c r="A20121" s="604"/>
    </row>
    <row r="20122" spans="1:1" ht="30">
      <c r="A20122" s="604"/>
    </row>
    <row r="20123" spans="1:1" ht="30">
      <c r="A20123" s="604"/>
    </row>
    <row r="20124" spans="1:1" ht="30">
      <c r="A20124" s="604"/>
    </row>
    <row r="20125" spans="1:1" ht="30">
      <c r="A20125" s="604"/>
    </row>
    <row r="20126" spans="1:1" ht="30">
      <c r="A20126" s="604"/>
    </row>
    <row r="20127" spans="1:1" ht="30">
      <c r="A20127" s="604"/>
    </row>
    <row r="20128" spans="1:1" ht="30">
      <c r="A20128" s="604"/>
    </row>
    <row r="20129" spans="1:1" ht="30">
      <c r="A20129" s="604"/>
    </row>
    <row r="20130" spans="1:1" ht="30">
      <c r="A20130" s="604"/>
    </row>
    <row r="20131" spans="1:1" ht="30">
      <c r="A20131" s="604"/>
    </row>
    <row r="20132" spans="1:1" ht="30">
      <c r="A20132" s="604"/>
    </row>
    <row r="20133" spans="1:1" ht="30">
      <c r="A20133" s="604"/>
    </row>
    <row r="20134" spans="1:1" ht="30">
      <c r="A20134" s="604"/>
    </row>
    <row r="20135" spans="1:1" ht="30">
      <c r="A20135" s="604"/>
    </row>
    <row r="20136" spans="1:1" ht="30">
      <c r="A20136" s="604"/>
    </row>
    <row r="20137" spans="1:1" ht="30">
      <c r="A20137" s="604"/>
    </row>
    <row r="20138" spans="1:1" ht="30">
      <c r="A20138" s="604"/>
    </row>
    <row r="20139" spans="1:1" ht="30">
      <c r="A20139" s="604"/>
    </row>
    <row r="20140" spans="1:1" ht="30">
      <c r="A20140" s="604"/>
    </row>
    <row r="20141" spans="1:1" ht="30">
      <c r="A20141" s="604"/>
    </row>
    <row r="20142" spans="1:1" ht="30">
      <c r="A20142" s="604"/>
    </row>
    <row r="20143" spans="1:1" ht="30">
      <c r="A20143" s="604"/>
    </row>
    <row r="20144" spans="1:1" ht="30">
      <c r="A20144" s="604"/>
    </row>
    <row r="20145" spans="1:1" ht="30">
      <c r="A20145" s="604"/>
    </row>
    <row r="20146" spans="1:1" ht="30">
      <c r="A20146" s="604"/>
    </row>
    <row r="20147" spans="1:1" ht="30">
      <c r="A20147" s="604"/>
    </row>
    <row r="20148" spans="1:1" ht="30">
      <c r="A20148" s="604"/>
    </row>
    <row r="20149" spans="1:1" ht="30">
      <c r="A20149" s="604"/>
    </row>
    <row r="20150" spans="1:1" ht="30">
      <c r="A20150" s="604"/>
    </row>
    <row r="20151" spans="1:1" ht="30">
      <c r="A20151" s="604"/>
    </row>
    <row r="20152" spans="1:1" ht="30">
      <c r="A20152" s="604"/>
    </row>
    <row r="20153" spans="1:1" ht="30">
      <c r="A20153" s="604"/>
    </row>
    <row r="20154" spans="1:1" ht="30">
      <c r="A20154" s="604"/>
    </row>
    <row r="20155" spans="1:1" ht="30">
      <c r="A20155" s="604"/>
    </row>
    <row r="20156" spans="1:1" ht="30">
      <c r="A20156" s="604"/>
    </row>
    <row r="20157" spans="1:1" ht="30">
      <c r="A20157" s="604"/>
    </row>
    <row r="20158" spans="1:1" ht="30">
      <c r="A20158" s="604"/>
    </row>
    <row r="20159" spans="1:1" ht="30">
      <c r="A20159" s="604"/>
    </row>
    <row r="20160" spans="1:1" ht="30">
      <c r="A20160" s="604"/>
    </row>
    <row r="20161" spans="1:1" ht="30">
      <c r="A20161" s="604"/>
    </row>
    <row r="20162" spans="1:1" ht="30">
      <c r="A20162" s="604"/>
    </row>
    <row r="20163" spans="1:1" ht="30">
      <c r="A20163" s="604"/>
    </row>
    <row r="20164" spans="1:1" ht="30">
      <c r="A20164" s="604"/>
    </row>
    <row r="20165" spans="1:1" ht="30">
      <c r="A20165" s="604"/>
    </row>
    <row r="20166" spans="1:1" ht="30">
      <c r="A20166" s="604"/>
    </row>
    <row r="20167" spans="1:1" ht="30">
      <c r="A20167" s="604"/>
    </row>
    <row r="20168" spans="1:1" ht="30">
      <c r="A20168" s="604"/>
    </row>
    <row r="20169" spans="1:1" ht="30">
      <c r="A20169" s="604"/>
    </row>
    <row r="20170" spans="1:1" ht="30">
      <c r="A20170" s="604"/>
    </row>
    <row r="20171" spans="1:1" ht="30">
      <c r="A20171" s="604"/>
    </row>
    <row r="20172" spans="1:1" ht="30">
      <c r="A20172" s="604"/>
    </row>
    <row r="20173" spans="1:1" ht="30">
      <c r="A20173" s="604"/>
    </row>
    <row r="20174" spans="1:1" ht="30">
      <c r="A20174" s="604"/>
    </row>
    <row r="20175" spans="1:1" ht="30">
      <c r="A20175" s="604"/>
    </row>
    <row r="20176" spans="1:1" ht="30">
      <c r="A20176" s="604"/>
    </row>
    <row r="20177" spans="1:1" ht="30">
      <c r="A20177" s="604"/>
    </row>
    <row r="20178" spans="1:1" ht="30">
      <c r="A20178" s="604"/>
    </row>
    <row r="20179" spans="1:1" ht="30">
      <c r="A20179" s="604"/>
    </row>
    <row r="20180" spans="1:1" ht="30">
      <c r="A20180" s="604"/>
    </row>
    <row r="20181" spans="1:1" ht="30">
      <c r="A20181" s="604"/>
    </row>
    <row r="20182" spans="1:1" ht="30">
      <c r="A20182" s="604"/>
    </row>
    <row r="20183" spans="1:1" ht="30">
      <c r="A20183" s="604"/>
    </row>
    <row r="20184" spans="1:1" ht="30">
      <c r="A20184" s="604"/>
    </row>
    <row r="20185" spans="1:1" ht="30">
      <c r="A20185" s="604"/>
    </row>
    <row r="20186" spans="1:1" ht="30">
      <c r="A20186" s="604"/>
    </row>
    <row r="20187" spans="1:1" ht="30">
      <c r="A20187" s="604"/>
    </row>
    <row r="20188" spans="1:1" ht="30">
      <c r="A20188" s="604"/>
    </row>
    <row r="20189" spans="1:1" ht="30">
      <c r="A20189" s="604"/>
    </row>
    <row r="20190" spans="1:1" ht="30">
      <c r="A20190" s="604"/>
    </row>
    <row r="20191" spans="1:1" ht="30">
      <c r="A20191" s="604"/>
    </row>
    <row r="20192" spans="1:1" ht="30">
      <c r="A20192" s="604"/>
    </row>
    <row r="20193" spans="1:1" ht="30">
      <c r="A20193" s="604"/>
    </row>
    <row r="20194" spans="1:1" ht="30">
      <c r="A20194" s="604"/>
    </row>
    <row r="20195" spans="1:1" ht="30">
      <c r="A20195" s="604"/>
    </row>
    <row r="20196" spans="1:1" ht="30">
      <c r="A20196" s="604"/>
    </row>
    <row r="20197" spans="1:1" ht="30">
      <c r="A20197" s="604"/>
    </row>
    <row r="20198" spans="1:1" ht="30">
      <c r="A20198" s="604"/>
    </row>
    <row r="20199" spans="1:1" ht="30">
      <c r="A20199" s="604"/>
    </row>
    <row r="20200" spans="1:1" ht="30">
      <c r="A20200" s="604"/>
    </row>
    <row r="20201" spans="1:1" ht="30">
      <c r="A20201" s="604"/>
    </row>
    <row r="20202" spans="1:1" ht="30">
      <c r="A20202" s="604"/>
    </row>
    <row r="20203" spans="1:1" ht="30">
      <c r="A20203" s="604"/>
    </row>
    <row r="20204" spans="1:1" ht="30">
      <c r="A20204" s="604"/>
    </row>
    <row r="20205" spans="1:1" ht="30">
      <c r="A20205" s="604"/>
    </row>
    <row r="20206" spans="1:1" ht="30">
      <c r="A20206" s="604"/>
    </row>
    <row r="20207" spans="1:1" ht="30">
      <c r="A20207" s="604"/>
    </row>
    <row r="20208" spans="1:1" ht="30">
      <c r="A20208" s="604"/>
    </row>
    <row r="20209" spans="1:1" ht="30">
      <c r="A20209" s="604"/>
    </row>
    <row r="20210" spans="1:1" ht="30">
      <c r="A20210" s="604"/>
    </row>
    <row r="20211" spans="1:1" ht="30">
      <c r="A20211" s="604"/>
    </row>
    <row r="20212" spans="1:1" ht="30">
      <c r="A20212" s="604"/>
    </row>
    <row r="20213" spans="1:1" ht="30">
      <c r="A20213" s="604"/>
    </row>
    <row r="20214" spans="1:1" ht="30">
      <c r="A20214" s="604"/>
    </row>
    <row r="20215" spans="1:1" ht="30">
      <c r="A20215" s="604"/>
    </row>
    <row r="20216" spans="1:1" ht="30">
      <c r="A20216" s="604"/>
    </row>
    <row r="20217" spans="1:1" ht="30">
      <c r="A20217" s="604"/>
    </row>
    <row r="20218" spans="1:1" ht="30">
      <c r="A20218" s="604"/>
    </row>
    <row r="20219" spans="1:1" ht="30">
      <c r="A20219" s="604"/>
    </row>
    <row r="20220" spans="1:1" ht="30">
      <c r="A20220" s="604"/>
    </row>
    <row r="20221" spans="1:1" ht="30">
      <c r="A20221" s="604"/>
    </row>
    <row r="20222" spans="1:1" ht="30">
      <c r="A20222" s="604"/>
    </row>
    <row r="20223" spans="1:1" ht="30">
      <c r="A20223" s="604"/>
    </row>
    <row r="20224" spans="1:1" ht="30">
      <c r="A20224" s="604"/>
    </row>
    <row r="20225" spans="1:1" ht="30">
      <c r="A20225" s="604"/>
    </row>
    <row r="20226" spans="1:1" ht="30">
      <c r="A20226" s="604"/>
    </row>
    <row r="20227" spans="1:1" ht="30">
      <c r="A20227" s="604"/>
    </row>
    <row r="20228" spans="1:1" ht="30">
      <c r="A20228" s="604"/>
    </row>
    <row r="20229" spans="1:1" ht="30">
      <c r="A20229" s="604"/>
    </row>
    <row r="20230" spans="1:1" ht="30">
      <c r="A20230" s="604"/>
    </row>
    <row r="20231" spans="1:1" ht="30">
      <c r="A20231" s="604"/>
    </row>
    <row r="20232" spans="1:1" ht="30">
      <c r="A20232" s="604"/>
    </row>
    <row r="20233" spans="1:1" ht="30">
      <c r="A20233" s="604"/>
    </row>
    <row r="20234" spans="1:1" ht="30">
      <c r="A20234" s="604"/>
    </row>
    <row r="20235" spans="1:1" ht="30">
      <c r="A20235" s="604"/>
    </row>
    <row r="20236" spans="1:1" ht="30">
      <c r="A20236" s="604"/>
    </row>
    <row r="20237" spans="1:1" ht="30">
      <c r="A20237" s="604"/>
    </row>
    <row r="20238" spans="1:1" ht="30">
      <c r="A20238" s="604"/>
    </row>
    <row r="20239" spans="1:1" ht="30">
      <c r="A20239" s="604"/>
    </row>
    <row r="20240" spans="1:1" ht="30">
      <c r="A20240" s="604"/>
    </row>
    <row r="20241" spans="1:1" ht="30">
      <c r="A20241" s="604"/>
    </row>
    <row r="20242" spans="1:1" ht="30">
      <c r="A20242" s="604"/>
    </row>
    <row r="20243" spans="1:1" ht="30">
      <c r="A20243" s="604"/>
    </row>
    <row r="20244" spans="1:1" ht="30">
      <c r="A20244" s="604"/>
    </row>
    <row r="20245" spans="1:1" ht="30">
      <c r="A20245" s="604"/>
    </row>
    <row r="20246" spans="1:1" ht="30">
      <c r="A20246" s="604"/>
    </row>
    <row r="20247" spans="1:1" ht="30">
      <c r="A20247" s="604"/>
    </row>
    <row r="20248" spans="1:1" ht="30">
      <c r="A20248" s="604"/>
    </row>
    <row r="20249" spans="1:1" ht="30">
      <c r="A20249" s="604"/>
    </row>
    <row r="20250" spans="1:1" ht="30">
      <c r="A20250" s="604"/>
    </row>
    <row r="20251" spans="1:1" ht="30">
      <c r="A20251" s="604"/>
    </row>
    <row r="20252" spans="1:1" ht="30">
      <c r="A20252" s="604"/>
    </row>
    <row r="20253" spans="1:1" ht="30">
      <c r="A20253" s="604"/>
    </row>
    <row r="20254" spans="1:1" ht="30">
      <c r="A20254" s="604"/>
    </row>
    <row r="20255" spans="1:1" ht="30">
      <c r="A20255" s="604"/>
    </row>
    <row r="20256" spans="1:1" ht="30">
      <c r="A20256" s="604"/>
    </row>
    <row r="20257" spans="1:1" ht="30">
      <c r="A20257" s="604"/>
    </row>
    <row r="20258" spans="1:1" ht="30">
      <c r="A20258" s="604"/>
    </row>
    <row r="20259" spans="1:1" ht="30">
      <c r="A20259" s="604"/>
    </row>
    <row r="20260" spans="1:1" ht="30">
      <c r="A20260" s="604"/>
    </row>
    <row r="20261" spans="1:1" ht="30">
      <c r="A20261" s="604"/>
    </row>
    <row r="20262" spans="1:1" ht="30">
      <c r="A20262" s="604"/>
    </row>
    <row r="20263" spans="1:1" ht="30">
      <c r="A20263" s="604"/>
    </row>
    <row r="20264" spans="1:1" ht="30">
      <c r="A20264" s="604"/>
    </row>
    <row r="20265" spans="1:1" ht="30">
      <c r="A20265" s="604"/>
    </row>
    <row r="20266" spans="1:1" ht="30">
      <c r="A20266" s="604"/>
    </row>
    <row r="20267" spans="1:1" ht="30">
      <c r="A20267" s="604"/>
    </row>
    <row r="20268" spans="1:1" ht="30">
      <c r="A20268" s="604"/>
    </row>
    <row r="20269" spans="1:1" ht="30">
      <c r="A20269" s="604"/>
    </row>
    <row r="20270" spans="1:1" ht="30">
      <c r="A20270" s="604"/>
    </row>
    <row r="20271" spans="1:1" ht="30">
      <c r="A20271" s="604"/>
    </row>
    <row r="20272" spans="1:1" ht="30">
      <c r="A20272" s="604"/>
    </row>
    <row r="20273" spans="1:1" ht="30">
      <c r="A20273" s="604"/>
    </row>
    <row r="20274" spans="1:1" ht="30">
      <c r="A20274" s="604"/>
    </row>
    <row r="20275" spans="1:1" ht="30">
      <c r="A20275" s="604"/>
    </row>
    <row r="20276" spans="1:1" ht="30">
      <c r="A20276" s="604"/>
    </row>
    <row r="20277" spans="1:1" ht="30">
      <c r="A20277" s="604"/>
    </row>
    <row r="20278" spans="1:1" ht="30">
      <c r="A20278" s="604"/>
    </row>
    <row r="20279" spans="1:1" ht="30">
      <c r="A20279" s="604"/>
    </row>
    <row r="20280" spans="1:1" ht="30">
      <c r="A20280" s="604"/>
    </row>
    <row r="20281" spans="1:1" ht="30">
      <c r="A20281" s="604"/>
    </row>
    <row r="20282" spans="1:1" ht="30">
      <c r="A20282" s="604"/>
    </row>
    <row r="20283" spans="1:1" ht="30">
      <c r="A20283" s="604"/>
    </row>
    <row r="20284" spans="1:1" ht="30">
      <c r="A20284" s="604"/>
    </row>
    <row r="20285" spans="1:1" ht="30">
      <c r="A20285" s="604"/>
    </row>
    <row r="20286" spans="1:1" ht="30">
      <c r="A20286" s="604"/>
    </row>
    <row r="20287" spans="1:1" ht="30">
      <c r="A20287" s="604"/>
    </row>
    <row r="20288" spans="1:1" ht="30">
      <c r="A20288" s="604"/>
    </row>
    <row r="20289" spans="1:1" ht="30">
      <c r="A20289" s="604"/>
    </row>
    <row r="20290" spans="1:1" ht="30">
      <c r="A20290" s="604"/>
    </row>
    <row r="20291" spans="1:1" ht="30">
      <c r="A20291" s="604"/>
    </row>
    <row r="20292" spans="1:1" ht="30">
      <c r="A20292" s="604"/>
    </row>
    <row r="20293" spans="1:1" ht="30">
      <c r="A20293" s="604"/>
    </row>
    <row r="20294" spans="1:1" ht="30">
      <c r="A20294" s="604"/>
    </row>
    <row r="20295" spans="1:1" ht="30">
      <c r="A20295" s="604"/>
    </row>
    <row r="20296" spans="1:1" ht="30">
      <c r="A20296" s="604"/>
    </row>
    <row r="20297" spans="1:1" ht="30">
      <c r="A20297" s="604"/>
    </row>
    <row r="20298" spans="1:1" ht="30">
      <c r="A20298" s="604"/>
    </row>
    <row r="20299" spans="1:1" ht="30">
      <c r="A20299" s="604"/>
    </row>
    <row r="20300" spans="1:1" ht="30">
      <c r="A20300" s="604"/>
    </row>
    <row r="20301" spans="1:1" ht="30">
      <c r="A20301" s="604"/>
    </row>
    <row r="20302" spans="1:1" ht="30">
      <c r="A20302" s="604"/>
    </row>
    <row r="20303" spans="1:1" ht="30">
      <c r="A20303" s="604"/>
    </row>
    <row r="20304" spans="1:1" ht="30">
      <c r="A20304" s="604"/>
    </row>
    <row r="20305" spans="1:1" ht="30">
      <c r="A20305" s="604"/>
    </row>
    <row r="20306" spans="1:1" ht="30">
      <c r="A20306" s="604"/>
    </row>
    <row r="20307" spans="1:1" ht="30">
      <c r="A20307" s="604"/>
    </row>
    <row r="20308" spans="1:1" ht="30">
      <c r="A20308" s="604"/>
    </row>
    <row r="20309" spans="1:1" ht="30">
      <c r="A20309" s="604"/>
    </row>
    <row r="20310" spans="1:1" ht="30">
      <c r="A20310" s="604"/>
    </row>
    <row r="20311" spans="1:1" ht="30">
      <c r="A20311" s="604"/>
    </row>
    <row r="20312" spans="1:1" ht="30">
      <c r="A20312" s="604"/>
    </row>
    <row r="20313" spans="1:1" ht="30">
      <c r="A20313" s="604"/>
    </row>
    <row r="20314" spans="1:1" ht="30">
      <c r="A20314" s="604"/>
    </row>
    <row r="20315" spans="1:1" ht="30">
      <c r="A20315" s="604"/>
    </row>
    <row r="20316" spans="1:1" ht="30">
      <c r="A20316" s="604"/>
    </row>
    <row r="20317" spans="1:1" ht="30">
      <c r="A20317" s="604"/>
    </row>
    <row r="20318" spans="1:1" ht="30">
      <c r="A20318" s="604"/>
    </row>
    <row r="20319" spans="1:1" ht="30">
      <c r="A20319" s="604"/>
    </row>
    <row r="20320" spans="1:1" ht="30">
      <c r="A20320" s="604"/>
    </row>
    <row r="20321" spans="1:1" ht="30">
      <c r="A20321" s="604"/>
    </row>
    <row r="20322" spans="1:1" ht="30">
      <c r="A20322" s="604"/>
    </row>
    <row r="20323" spans="1:1" ht="30">
      <c r="A20323" s="604"/>
    </row>
    <row r="20324" spans="1:1" ht="30">
      <c r="A20324" s="604"/>
    </row>
    <row r="20325" spans="1:1" ht="30">
      <c r="A20325" s="604"/>
    </row>
    <row r="20326" spans="1:1" ht="30">
      <c r="A20326" s="604"/>
    </row>
    <row r="20327" spans="1:1" ht="30">
      <c r="A20327" s="604"/>
    </row>
    <row r="20328" spans="1:1" ht="30">
      <c r="A20328" s="604"/>
    </row>
    <row r="20329" spans="1:1" ht="30">
      <c r="A20329" s="604"/>
    </row>
    <row r="20330" spans="1:1" ht="30">
      <c r="A20330" s="604"/>
    </row>
    <row r="20331" spans="1:1" ht="30">
      <c r="A20331" s="604"/>
    </row>
    <row r="20332" spans="1:1" ht="30">
      <c r="A20332" s="604"/>
    </row>
    <row r="20333" spans="1:1" ht="30">
      <c r="A20333" s="604"/>
    </row>
    <row r="20334" spans="1:1" ht="30">
      <c r="A20334" s="604"/>
    </row>
    <row r="20335" spans="1:1" ht="30">
      <c r="A20335" s="604"/>
    </row>
    <row r="20336" spans="1:1" ht="30">
      <c r="A20336" s="604"/>
    </row>
    <row r="20337" spans="1:1" ht="30">
      <c r="A20337" s="604"/>
    </row>
    <row r="20338" spans="1:1" ht="30">
      <c r="A20338" s="604"/>
    </row>
    <row r="20339" spans="1:1" ht="30">
      <c r="A20339" s="604"/>
    </row>
    <row r="20340" spans="1:1" ht="30">
      <c r="A20340" s="604"/>
    </row>
    <row r="20341" spans="1:1" ht="30">
      <c r="A20341" s="604"/>
    </row>
    <row r="20342" spans="1:1" ht="30">
      <c r="A20342" s="604"/>
    </row>
    <row r="20343" spans="1:1" ht="30">
      <c r="A20343" s="604"/>
    </row>
    <row r="20344" spans="1:1" ht="30">
      <c r="A20344" s="604"/>
    </row>
    <row r="20345" spans="1:1" ht="30">
      <c r="A20345" s="604"/>
    </row>
    <row r="20346" spans="1:1" ht="30">
      <c r="A20346" s="604"/>
    </row>
    <row r="20347" spans="1:1" ht="30">
      <c r="A20347" s="604"/>
    </row>
    <row r="20348" spans="1:1" ht="30">
      <c r="A20348" s="604"/>
    </row>
    <row r="20349" spans="1:1" ht="30">
      <c r="A20349" s="604"/>
    </row>
    <row r="20350" spans="1:1" ht="30">
      <c r="A20350" s="604"/>
    </row>
    <row r="20351" spans="1:1" ht="30">
      <c r="A20351" s="604"/>
    </row>
    <row r="20352" spans="1:1" ht="30">
      <c r="A20352" s="604"/>
    </row>
    <row r="20353" spans="1:1" ht="30">
      <c r="A20353" s="604"/>
    </row>
    <row r="20354" spans="1:1" ht="30">
      <c r="A20354" s="604"/>
    </row>
    <row r="20355" spans="1:1" ht="30">
      <c r="A20355" s="604"/>
    </row>
    <row r="20356" spans="1:1" ht="30">
      <c r="A20356" s="604"/>
    </row>
    <row r="20357" spans="1:1" ht="30">
      <c r="A20357" s="604"/>
    </row>
    <row r="20358" spans="1:1" ht="30">
      <c r="A20358" s="604"/>
    </row>
    <row r="20359" spans="1:1" ht="30">
      <c r="A20359" s="604"/>
    </row>
    <row r="20360" spans="1:1" ht="30">
      <c r="A20360" s="604"/>
    </row>
    <row r="20361" spans="1:1" ht="30">
      <c r="A20361" s="604"/>
    </row>
    <row r="20362" spans="1:1" ht="30">
      <c r="A20362" s="604"/>
    </row>
    <row r="20363" spans="1:1" ht="30">
      <c r="A20363" s="604"/>
    </row>
    <row r="20364" spans="1:1" ht="30">
      <c r="A20364" s="604"/>
    </row>
    <row r="20365" spans="1:1" ht="30">
      <c r="A20365" s="604"/>
    </row>
    <row r="20366" spans="1:1" ht="30">
      <c r="A20366" s="604"/>
    </row>
    <row r="20367" spans="1:1" ht="30">
      <c r="A20367" s="604"/>
    </row>
    <row r="20368" spans="1:1" ht="30">
      <c r="A20368" s="604"/>
    </row>
    <row r="20369" spans="1:1" ht="30">
      <c r="A20369" s="604"/>
    </row>
    <row r="20370" spans="1:1" ht="30">
      <c r="A20370" s="604"/>
    </row>
    <row r="20371" spans="1:1" ht="30">
      <c r="A20371" s="604"/>
    </row>
    <row r="20372" spans="1:1" ht="30">
      <c r="A20372" s="604"/>
    </row>
    <row r="20373" spans="1:1" ht="30">
      <c r="A20373" s="604"/>
    </row>
    <row r="20374" spans="1:1" ht="30">
      <c r="A20374" s="604"/>
    </row>
    <row r="20375" spans="1:1" ht="30">
      <c r="A20375" s="604"/>
    </row>
    <row r="20376" spans="1:1" ht="30">
      <c r="A20376" s="604"/>
    </row>
    <row r="20377" spans="1:1" ht="30">
      <c r="A20377" s="604"/>
    </row>
    <row r="20378" spans="1:1" ht="30">
      <c r="A20378" s="604"/>
    </row>
    <row r="20379" spans="1:1" ht="30">
      <c r="A20379" s="604"/>
    </row>
    <row r="20380" spans="1:1" ht="30">
      <c r="A20380" s="604"/>
    </row>
    <row r="20381" spans="1:1" ht="30">
      <c r="A20381" s="604"/>
    </row>
    <row r="20382" spans="1:1" ht="30">
      <c r="A20382" s="604"/>
    </row>
    <row r="20383" spans="1:1" ht="30">
      <c r="A20383" s="604"/>
    </row>
    <row r="20384" spans="1:1" ht="30">
      <c r="A20384" s="604"/>
    </row>
    <row r="20385" spans="1:1" ht="30">
      <c r="A20385" s="604"/>
    </row>
    <row r="20386" spans="1:1" ht="30">
      <c r="A20386" s="604"/>
    </row>
    <row r="20387" spans="1:1" ht="30">
      <c r="A20387" s="604"/>
    </row>
    <row r="20388" spans="1:1" ht="30">
      <c r="A20388" s="604"/>
    </row>
    <row r="20389" spans="1:1" ht="30">
      <c r="A20389" s="604"/>
    </row>
    <row r="20390" spans="1:1" ht="30">
      <c r="A20390" s="604"/>
    </row>
    <row r="20391" spans="1:1" ht="30">
      <c r="A20391" s="604"/>
    </row>
    <row r="20392" spans="1:1" ht="30">
      <c r="A20392" s="604"/>
    </row>
    <row r="20393" spans="1:1" ht="30">
      <c r="A20393" s="604"/>
    </row>
    <row r="20394" spans="1:1" ht="30">
      <c r="A20394" s="604"/>
    </row>
    <row r="20395" spans="1:1" ht="30">
      <c r="A20395" s="604"/>
    </row>
    <row r="20396" spans="1:1" ht="30">
      <c r="A20396" s="604"/>
    </row>
    <row r="20397" spans="1:1" ht="30">
      <c r="A20397" s="604"/>
    </row>
    <row r="20398" spans="1:1" ht="30">
      <c r="A20398" s="604"/>
    </row>
    <row r="20399" spans="1:1" ht="30">
      <c r="A20399" s="604"/>
    </row>
    <row r="20400" spans="1:1" ht="30">
      <c r="A20400" s="604"/>
    </row>
    <row r="20401" spans="1:1" ht="30">
      <c r="A20401" s="604"/>
    </row>
    <row r="20402" spans="1:1" ht="30">
      <c r="A20402" s="604"/>
    </row>
    <row r="20403" spans="1:1" ht="30">
      <c r="A20403" s="604"/>
    </row>
    <row r="20404" spans="1:1" ht="30">
      <c r="A20404" s="604"/>
    </row>
    <row r="20405" spans="1:1" ht="30">
      <c r="A20405" s="604"/>
    </row>
    <row r="20406" spans="1:1" ht="30">
      <c r="A20406" s="604"/>
    </row>
    <row r="20407" spans="1:1" ht="30">
      <c r="A20407" s="604"/>
    </row>
    <row r="20408" spans="1:1" ht="30">
      <c r="A20408" s="604"/>
    </row>
    <row r="20409" spans="1:1" ht="30">
      <c r="A20409" s="604"/>
    </row>
    <row r="20410" spans="1:1" ht="30">
      <c r="A20410" s="604"/>
    </row>
    <row r="20411" spans="1:1" ht="30">
      <c r="A20411" s="604"/>
    </row>
    <row r="20412" spans="1:1" ht="30">
      <c r="A20412" s="604"/>
    </row>
    <row r="20413" spans="1:1" ht="30">
      <c r="A20413" s="604"/>
    </row>
    <row r="20414" spans="1:1" ht="30">
      <c r="A20414" s="604"/>
    </row>
    <row r="20415" spans="1:1" ht="30">
      <c r="A20415" s="604"/>
    </row>
    <row r="20416" spans="1:1" ht="30">
      <c r="A20416" s="604"/>
    </row>
    <row r="20417" spans="1:1" ht="30">
      <c r="A20417" s="604"/>
    </row>
    <row r="20418" spans="1:1" ht="30">
      <c r="A20418" s="604"/>
    </row>
    <row r="20419" spans="1:1" ht="30">
      <c r="A20419" s="604"/>
    </row>
    <row r="20420" spans="1:1" ht="30">
      <c r="A20420" s="604"/>
    </row>
    <row r="20421" spans="1:1" ht="30">
      <c r="A20421" s="604"/>
    </row>
    <row r="20422" spans="1:1" ht="30">
      <c r="A20422" s="604"/>
    </row>
    <row r="20423" spans="1:1" ht="30">
      <c r="A20423" s="604"/>
    </row>
    <row r="20424" spans="1:1" ht="30">
      <c r="A20424" s="604"/>
    </row>
    <row r="20425" spans="1:1" ht="30">
      <c r="A20425" s="604"/>
    </row>
    <row r="20426" spans="1:1" ht="30">
      <c r="A20426" s="604"/>
    </row>
    <row r="20427" spans="1:1" ht="30">
      <c r="A20427" s="604"/>
    </row>
    <row r="20428" spans="1:1" ht="30">
      <c r="A20428" s="604"/>
    </row>
    <row r="20429" spans="1:1" ht="30">
      <c r="A20429" s="604"/>
    </row>
    <row r="20430" spans="1:1" ht="30">
      <c r="A20430" s="604"/>
    </row>
    <row r="20431" spans="1:1" ht="30">
      <c r="A20431" s="604"/>
    </row>
    <row r="20432" spans="1:1" ht="30">
      <c r="A20432" s="604"/>
    </row>
    <row r="20433" spans="1:1" ht="30">
      <c r="A20433" s="604"/>
    </row>
    <row r="20434" spans="1:1" ht="30">
      <c r="A20434" s="604"/>
    </row>
    <row r="20435" spans="1:1" ht="30">
      <c r="A20435" s="604"/>
    </row>
    <row r="20436" spans="1:1" ht="30">
      <c r="A20436" s="604"/>
    </row>
    <row r="20437" spans="1:1" ht="30">
      <c r="A20437" s="604"/>
    </row>
    <row r="20438" spans="1:1" ht="30">
      <c r="A20438" s="604"/>
    </row>
    <row r="20439" spans="1:1" ht="30">
      <c r="A20439" s="604"/>
    </row>
    <row r="20440" spans="1:1" ht="30">
      <c r="A20440" s="604"/>
    </row>
    <row r="20441" spans="1:1" ht="30">
      <c r="A20441" s="604"/>
    </row>
    <row r="20442" spans="1:1" ht="30">
      <c r="A20442" s="604"/>
    </row>
    <row r="20443" spans="1:1" ht="30">
      <c r="A20443" s="604"/>
    </row>
    <row r="20444" spans="1:1" ht="30">
      <c r="A20444" s="604"/>
    </row>
    <row r="20445" spans="1:1" ht="30">
      <c r="A20445" s="604"/>
    </row>
    <row r="20446" spans="1:1" ht="30">
      <c r="A20446" s="604"/>
    </row>
    <row r="20447" spans="1:1" ht="30">
      <c r="A20447" s="604"/>
    </row>
    <row r="20448" spans="1:1" ht="30">
      <c r="A20448" s="604"/>
    </row>
    <row r="20449" spans="1:1" ht="30">
      <c r="A20449" s="604"/>
    </row>
    <row r="20450" spans="1:1" ht="30">
      <c r="A20450" s="604"/>
    </row>
    <row r="20451" spans="1:1" ht="30">
      <c r="A20451" s="604"/>
    </row>
    <row r="20452" spans="1:1" ht="30">
      <c r="A20452" s="604"/>
    </row>
    <row r="20453" spans="1:1" ht="30">
      <c r="A20453" s="604"/>
    </row>
    <row r="20454" spans="1:1" ht="30">
      <c r="A20454" s="604"/>
    </row>
    <row r="20455" spans="1:1" ht="30">
      <c r="A20455" s="604"/>
    </row>
    <row r="20456" spans="1:1" ht="30">
      <c r="A20456" s="604"/>
    </row>
    <row r="20457" spans="1:1" ht="30">
      <c r="A20457" s="604"/>
    </row>
    <row r="20458" spans="1:1" ht="30">
      <c r="A20458" s="604"/>
    </row>
    <row r="20459" spans="1:1" ht="30">
      <c r="A20459" s="604"/>
    </row>
    <row r="20460" spans="1:1" ht="30">
      <c r="A20460" s="604"/>
    </row>
    <row r="20461" spans="1:1" ht="30">
      <c r="A20461" s="604"/>
    </row>
    <row r="20462" spans="1:1" ht="30">
      <c r="A20462" s="604"/>
    </row>
    <row r="20463" spans="1:1" ht="30">
      <c r="A20463" s="604"/>
    </row>
    <row r="20464" spans="1:1" ht="30">
      <c r="A20464" s="604"/>
    </row>
    <row r="20465" spans="1:1" ht="30">
      <c r="A20465" s="604"/>
    </row>
    <row r="20466" spans="1:1" ht="30">
      <c r="A20466" s="604"/>
    </row>
    <row r="20467" spans="1:1" ht="30">
      <c r="A20467" s="604"/>
    </row>
    <row r="20468" spans="1:1" ht="30">
      <c r="A20468" s="604"/>
    </row>
    <row r="20469" spans="1:1" ht="30">
      <c r="A20469" s="604"/>
    </row>
    <row r="20470" spans="1:1" ht="30">
      <c r="A20470" s="604"/>
    </row>
    <row r="20471" spans="1:1" ht="30">
      <c r="A20471" s="604"/>
    </row>
    <row r="20472" spans="1:1" ht="30">
      <c r="A20472" s="604"/>
    </row>
    <row r="20473" spans="1:1" ht="30">
      <c r="A20473" s="604"/>
    </row>
    <row r="20474" spans="1:1" ht="30">
      <c r="A20474" s="604"/>
    </row>
    <row r="20475" spans="1:1" ht="30">
      <c r="A20475" s="604"/>
    </row>
    <row r="20476" spans="1:1" ht="30">
      <c r="A20476" s="604"/>
    </row>
    <row r="20477" spans="1:1" ht="30">
      <c r="A20477" s="604"/>
    </row>
    <row r="20478" spans="1:1" ht="30">
      <c r="A20478" s="604"/>
    </row>
    <row r="20479" spans="1:1" ht="30">
      <c r="A20479" s="604"/>
    </row>
    <row r="20480" spans="1:1" ht="30">
      <c r="A20480" s="604"/>
    </row>
    <row r="20481" spans="1:1" ht="30">
      <c r="A20481" s="604"/>
    </row>
    <row r="20482" spans="1:1" ht="30">
      <c r="A20482" s="604"/>
    </row>
    <row r="20483" spans="1:1" ht="30">
      <c r="A20483" s="604"/>
    </row>
    <row r="20484" spans="1:1" ht="30">
      <c r="A20484" s="604"/>
    </row>
    <row r="20485" spans="1:1" ht="30">
      <c r="A20485" s="604"/>
    </row>
    <row r="20486" spans="1:1" ht="30">
      <c r="A20486" s="604"/>
    </row>
    <row r="20487" spans="1:1" ht="30">
      <c r="A20487" s="604"/>
    </row>
    <row r="20488" spans="1:1" ht="30">
      <c r="A20488" s="604"/>
    </row>
    <row r="20489" spans="1:1" ht="30">
      <c r="A20489" s="604"/>
    </row>
    <row r="20490" spans="1:1" ht="30">
      <c r="A20490" s="604"/>
    </row>
    <row r="20491" spans="1:1" ht="30">
      <c r="A20491" s="604"/>
    </row>
    <row r="20492" spans="1:1" ht="30">
      <c r="A20492" s="604"/>
    </row>
    <row r="20493" spans="1:1" ht="30">
      <c r="A20493" s="604"/>
    </row>
    <row r="20494" spans="1:1" ht="30">
      <c r="A20494" s="604"/>
    </row>
    <row r="20495" spans="1:1" ht="30">
      <c r="A20495" s="604"/>
    </row>
    <row r="20496" spans="1:1" ht="30">
      <c r="A20496" s="604"/>
    </row>
    <row r="20497" spans="1:1" ht="30">
      <c r="A20497" s="604"/>
    </row>
    <row r="20498" spans="1:1" ht="30">
      <c r="A20498" s="604"/>
    </row>
    <row r="20499" spans="1:1" ht="30">
      <c r="A20499" s="604"/>
    </row>
    <row r="20500" spans="1:1" ht="30">
      <c r="A20500" s="604"/>
    </row>
    <row r="20501" spans="1:1" ht="30">
      <c r="A20501" s="604"/>
    </row>
    <row r="20502" spans="1:1" ht="30">
      <c r="A20502" s="604"/>
    </row>
    <row r="20503" spans="1:1" ht="30">
      <c r="A20503" s="604"/>
    </row>
    <row r="20504" spans="1:1" ht="30">
      <c r="A20504" s="604"/>
    </row>
    <row r="20505" spans="1:1" ht="30">
      <c r="A20505" s="604"/>
    </row>
    <row r="20506" spans="1:1" ht="30">
      <c r="A20506" s="604"/>
    </row>
    <row r="20507" spans="1:1" ht="30">
      <c r="A20507" s="604"/>
    </row>
    <row r="20508" spans="1:1" ht="30">
      <c r="A20508" s="604"/>
    </row>
    <row r="20509" spans="1:1" ht="30">
      <c r="A20509" s="604"/>
    </row>
    <row r="20510" spans="1:1" ht="30">
      <c r="A20510" s="604"/>
    </row>
    <row r="20511" spans="1:1" ht="30">
      <c r="A20511" s="604"/>
    </row>
    <row r="20512" spans="1:1" ht="30">
      <c r="A20512" s="604"/>
    </row>
    <row r="20513" spans="1:1" ht="30">
      <c r="A20513" s="604"/>
    </row>
    <row r="20514" spans="1:1" ht="30">
      <c r="A20514" s="604"/>
    </row>
    <row r="20515" spans="1:1" ht="30">
      <c r="A20515" s="604"/>
    </row>
    <row r="20516" spans="1:1" ht="30">
      <c r="A20516" s="604"/>
    </row>
    <row r="20517" spans="1:1" ht="30">
      <c r="A20517" s="604"/>
    </row>
    <row r="20518" spans="1:1" ht="30">
      <c r="A20518" s="604"/>
    </row>
    <row r="20519" spans="1:1" ht="30">
      <c r="A20519" s="604"/>
    </row>
    <row r="20520" spans="1:1" ht="30">
      <c r="A20520" s="604"/>
    </row>
    <row r="20521" spans="1:1" ht="30">
      <c r="A20521" s="604"/>
    </row>
    <row r="20522" spans="1:1" ht="30">
      <c r="A20522" s="604"/>
    </row>
    <row r="20523" spans="1:1" ht="30">
      <c r="A20523" s="604"/>
    </row>
    <row r="20524" spans="1:1" ht="30">
      <c r="A20524" s="604"/>
    </row>
    <row r="20525" spans="1:1" ht="30">
      <c r="A20525" s="604"/>
    </row>
    <row r="20526" spans="1:1" ht="30">
      <c r="A20526" s="604"/>
    </row>
    <row r="20527" spans="1:1" ht="30">
      <c r="A20527" s="604"/>
    </row>
    <row r="20528" spans="1:1" ht="30">
      <c r="A20528" s="604"/>
    </row>
    <row r="20529" spans="1:1" ht="30">
      <c r="A20529" s="604"/>
    </row>
    <row r="20530" spans="1:1" ht="30">
      <c r="A20530" s="604"/>
    </row>
    <row r="20531" spans="1:1" ht="30">
      <c r="A20531" s="604"/>
    </row>
    <row r="20532" spans="1:1" ht="30">
      <c r="A20532" s="604"/>
    </row>
    <row r="20533" spans="1:1" ht="30">
      <c r="A20533" s="604"/>
    </row>
    <row r="20534" spans="1:1" ht="30">
      <c r="A20534" s="604"/>
    </row>
    <row r="20535" spans="1:1" ht="30">
      <c r="A20535" s="604"/>
    </row>
    <row r="20536" spans="1:1" ht="30">
      <c r="A20536" s="604"/>
    </row>
    <row r="20537" spans="1:1" ht="30">
      <c r="A20537" s="604"/>
    </row>
    <row r="20538" spans="1:1" ht="30">
      <c r="A20538" s="604"/>
    </row>
    <row r="20539" spans="1:1" ht="30">
      <c r="A20539" s="604"/>
    </row>
    <row r="20540" spans="1:1" ht="30">
      <c r="A20540" s="604"/>
    </row>
    <row r="20541" spans="1:1" ht="30">
      <c r="A20541" s="604"/>
    </row>
    <row r="20542" spans="1:1" ht="30">
      <c r="A20542" s="604"/>
    </row>
    <row r="20543" spans="1:1" ht="30">
      <c r="A20543" s="604"/>
    </row>
    <row r="20544" spans="1:1" ht="30">
      <c r="A20544" s="604"/>
    </row>
    <row r="20545" spans="1:1" ht="30">
      <c r="A20545" s="604"/>
    </row>
    <row r="20546" spans="1:1" ht="30">
      <c r="A20546" s="604"/>
    </row>
    <row r="20547" spans="1:1" ht="30">
      <c r="A20547" s="604"/>
    </row>
    <row r="20548" spans="1:1" ht="30">
      <c r="A20548" s="604"/>
    </row>
    <row r="20549" spans="1:1" ht="30">
      <c r="A20549" s="604"/>
    </row>
    <row r="20550" spans="1:1" ht="30">
      <c r="A20550" s="604"/>
    </row>
    <row r="20551" spans="1:1" ht="30">
      <c r="A20551" s="604"/>
    </row>
    <row r="20552" spans="1:1" ht="30">
      <c r="A20552" s="604"/>
    </row>
    <row r="20553" spans="1:1" ht="30">
      <c r="A20553" s="604"/>
    </row>
    <row r="20554" spans="1:1" ht="30">
      <c r="A20554" s="604"/>
    </row>
    <row r="20555" spans="1:1" ht="30">
      <c r="A20555" s="604"/>
    </row>
    <row r="20556" spans="1:1" ht="30">
      <c r="A20556" s="604"/>
    </row>
    <row r="20557" spans="1:1" ht="30">
      <c r="A20557" s="604"/>
    </row>
    <row r="20558" spans="1:1" ht="30">
      <c r="A20558" s="604"/>
    </row>
    <row r="20559" spans="1:1" ht="30">
      <c r="A20559" s="604"/>
    </row>
    <row r="20560" spans="1:1" ht="30">
      <c r="A20560" s="604"/>
    </row>
    <row r="20561" spans="1:1" ht="30">
      <c r="A20561" s="604"/>
    </row>
    <row r="20562" spans="1:1" ht="30">
      <c r="A20562" s="604"/>
    </row>
    <row r="20563" spans="1:1" ht="30">
      <c r="A20563" s="604"/>
    </row>
    <row r="20564" spans="1:1" ht="30">
      <c r="A20564" s="604"/>
    </row>
    <row r="20565" spans="1:1" ht="30">
      <c r="A20565" s="604"/>
    </row>
    <row r="20566" spans="1:1" ht="30">
      <c r="A20566" s="604"/>
    </row>
    <row r="20567" spans="1:1" ht="30">
      <c r="A20567" s="604"/>
    </row>
    <row r="20568" spans="1:1" ht="30">
      <c r="A20568" s="604"/>
    </row>
    <row r="20569" spans="1:1" ht="30">
      <c r="A20569" s="604"/>
    </row>
    <row r="20570" spans="1:1" ht="30">
      <c r="A20570" s="604"/>
    </row>
    <row r="20571" spans="1:1" ht="30">
      <c r="A20571" s="604"/>
    </row>
    <row r="20572" spans="1:1" ht="30">
      <c r="A20572" s="604"/>
    </row>
    <row r="20573" spans="1:1" ht="30">
      <c r="A20573" s="604"/>
    </row>
    <row r="20574" spans="1:1" ht="30">
      <c r="A20574" s="604"/>
    </row>
    <row r="20575" spans="1:1" ht="30">
      <c r="A20575" s="604"/>
    </row>
    <row r="20576" spans="1:1" ht="30">
      <c r="A20576" s="604"/>
    </row>
    <row r="20577" spans="1:1" ht="30">
      <c r="A20577" s="604"/>
    </row>
    <row r="20578" spans="1:1" ht="30">
      <c r="A20578" s="604"/>
    </row>
    <row r="20579" spans="1:1" ht="30">
      <c r="A20579" s="604"/>
    </row>
    <row r="20580" spans="1:1" ht="30">
      <c r="A20580" s="604"/>
    </row>
    <row r="20581" spans="1:1" ht="30">
      <c r="A20581" s="604"/>
    </row>
    <row r="20582" spans="1:1" ht="30">
      <c r="A20582" s="604"/>
    </row>
    <row r="20583" spans="1:1" ht="30">
      <c r="A20583" s="604"/>
    </row>
    <row r="20584" spans="1:1" ht="30">
      <c r="A20584" s="604"/>
    </row>
    <row r="20585" spans="1:1" ht="30">
      <c r="A20585" s="604"/>
    </row>
    <row r="20586" spans="1:1" ht="30">
      <c r="A20586" s="604"/>
    </row>
    <row r="20587" spans="1:1" ht="30">
      <c r="A20587" s="604"/>
    </row>
    <row r="20588" spans="1:1" ht="30">
      <c r="A20588" s="604"/>
    </row>
    <row r="20589" spans="1:1" ht="30">
      <c r="A20589" s="604"/>
    </row>
    <row r="20590" spans="1:1" ht="30">
      <c r="A20590" s="604"/>
    </row>
    <row r="20591" spans="1:1" ht="30">
      <c r="A20591" s="604"/>
    </row>
    <row r="20592" spans="1:1" ht="30">
      <c r="A20592" s="604"/>
    </row>
    <row r="20593" spans="1:1" ht="30">
      <c r="A20593" s="604"/>
    </row>
    <row r="20594" spans="1:1" ht="30">
      <c r="A20594" s="604"/>
    </row>
    <row r="20595" spans="1:1" ht="30">
      <c r="A20595" s="604"/>
    </row>
    <row r="20596" spans="1:1" ht="30">
      <c r="A20596" s="604"/>
    </row>
    <row r="20597" spans="1:1" ht="30">
      <c r="A20597" s="604"/>
    </row>
    <row r="20598" spans="1:1" ht="30">
      <c r="A20598" s="604"/>
    </row>
    <row r="20599" spans="1:1" ht="30">
      <c r="A20599" s="604"/>
    </row>
    <row r="20600" spans="1:1" ht="30">
      <c r="A20600" s="604"/>
    </row>
    <row r="20601" spans="1:1" ht="30">
      <c r="A20601" s="604"/>
    </row>
    <row r="20602" spans="1:1" ht="30">
      <c r="A20602" s="604"/>
    </row>
    <row r="20603" spans="1:1" ht="30">
      <c r="A20603" s="604"/>
    </row>
    <row r="20604" spans="1:1" ht="30">
      <c r="A20604" s="604"/>
    </row>
    <row r="20605" spans="1:1" ht="30">
      <c r="A20605" s="604"/>
    </row>
    <row r="20606" spans="1:1" ht="30">
      <c r="A20606" s="604"/>
    </row>
    <row r="20607" spans="1:1" ht="30">
      <c r="A20607" s="604"/>
    </row>
    <row r="20608" spans="1:1" ht="30">
      <c r="A20608" s="604"/>
    </row>
    <row r="20609" spans="1:1" ht="30">
      <c r="A20609" s="604"/>
    </row>
    <row r="20610" spans="1:1" ht="30">
      <c r="A20610" s="604"/>
    </row>
    <row r="20611" spans="1:1" ht="30">
      <c r="A20611" s="604"/>
    </row>
    <row r="20612" spans="1:1" ht="30">
      <c r="A20612" s="604"/>
    </row>
    <row r="20613" spans="1:1" ht="30">
      <c r="A20613" s="604"/>
    </row>
    <row r="20614" spans="1:1" ht="30">
      <c r="A20614" s="604"/>
    </row>
    <row r="20615" spans="1:1" ht="30">
      <c r="A20615" s="604"/>
    </row>
    <row r="20616" spans="1:1" ht="30">
      <c r="A20616" s="604"/>
    </row>
    <row r="20617" spans="1:1" ht="30">
      <c r="A20617" s="604"/>
    </row>
    <row r="20618" spans="1:1" ht="30">
      <c r="A20618" s="604"/>
    </row>
    <row r="20619" spans="1:1" ht="30">
      <c r="A20619" s="604"/>
    </row>
    <row r="20620" spans="1:1" ht="30">
      <c r="A20620" s="604"/>
    </row>
    <row r="20621" spans="1:1" ht="30">
      <c r="A20621" s="604"/>
    </row>
    <row r="20622" spans="1:1" ht="30">
      <c r="A20622" s="604"/>
    </row>
    <row r="20623" spans="1:1" ht="30">
      <c r="A20623" s="604"/>
    </row>
    <row r="20624" spans="1:1" ht="30">
      <c r="A20624" s="604"/>
    </row>
    <row r="20625" spans="1:1" ht="30">
      <c r="A20625" s="604"/>
    </row>
    <row r="20626" spans="1:1" ht="30">
      <c r="A20626" s="604"/>
    </row>
    <row r="20627" spans="1:1" ht="30">
      <c r="A20627" s="604"/>
    </row>
    <row r="20628" spans="1:1" ht="30">
      <c r="A20628" s="604"/>
    </row>
    <row r="20629" spans="1:1" ht="30">
      <c r="A20629" s="604"/>
    </row>
    <row r="20630" spans="1:1" ht="30">
      <c r="A20630" s="604"/>
    </row>
    <row r="20631" spans="1:1" ht="30">
      <c r="A20631" s="604"/>
    </row>
    <row r="20632" spans="1:1" ht="30">
      <c r="A20632" s="604"/>
    </row>
    <row r="20633" spans="1:1" ht="30">
      <c r="A20633" s="604"/>
    </row>
    <row r="20634" spans="1:1" ht="30">
      <c r="A20634" s="604"/>
    </row>
    <row r="20635" spans="1:1" ht="30">
      <c r="A20635" s="604"/>
    </row>
    <row r="20636" spans="1:1" ht="30">
      <c r="A20636" s="604"/>
    </row>
    <row r="20637" spans="1:1" ht="30">
      <c r="A20637" s="604"/>
    </row>
    <row r="20638" spans="1:1" ht="30">
      <c r="A20638" s="604"/>
    </row>
    <row r="20639" spans="1:1" ht="30">
      <c r="A20639" s="604"/>
    </row>
    <row r="20640" spans="1:1" ht="30">
      <c r="A20640" s="604"/>
    </row>
    <row r="20641" spans="1:1" ht="30">
      <c r="A20641" s="604"/>
    </row>
    <row r="20642" spans="1:1" ht="30">
      <c r="A20642" s="604"/>
    </row>
    <row r="20643" spans="1:1" ht="30">
      <c r="A20643" s="604"/>
    </row>
    <row r="20644" spans="1:1" ht="30">
      <c r="A20644" s="604"/>
    </row>
    <row r="20645" spans="1:1" ht="30">
      <c r="A20645" s="604"/>
    </row>
    <row r="20646" spans="1:1" ht="30">
      <c r="A20646" s="604"/>
    </row>
    <row r="20647" spans="1:1" ht="30">
      <c r="A20647" s="604"/>
    </row>
    <row r="20648" spans="1:1" ht="30">
      <c r="A20648" s="604"/>
    </row>
    <row r="20649" spans="1:1" ht="30">
      <c r="A20649" s="604"/>
    </row>
    <row r="20650" spans="1:1" ht="30">
      <c r="A20650" s="604"/>
    </row>
    <row r="20651" spans="1:1" ht="30">
      <c r="A20651" s="604"/>
    </row>
    <row r="20652" spans="1:1" ht="30">
      <c r="A20652" s="604"/>
    </row>
    <row r="20653" spans="1:1" ht="30">
      <c r="A20653" s="604"/>
    </row>
    <row r="20654" spans="1:1" ht="30">
      <c r="A20654" s="604"/>
    </row>
    <row r="20655" spans="1:1" ht="30">
      <c r="A20655" s="604"/>
    </row>
    <row r="20656" spans="1:1" ht="30">
      <c r="A20656" s="604"/>
    </row>
    <row r="20657" spans="1:1" ht="30">
      <c r="A20657" s="604"/>
    </row>
    <row r="20658" spans="1:1" ht="30">
      <c r="A20658" s="604"/>
    </row>
    <row r="20659" spans="1:1" ht="30">
      <c r="A20659" s="604"/>
    </row>
    <row r="20660" spans="1:1" ht="30">
      <c r="A20660" s="604"/>
    </row>
    <row r="20661" spans="1:1" ht="30">
      <c r="A20661" s="604"/>
    </row>
    <row r="20662" spans="1:1" ht="30">
      <c r="A20662" s="604"/>
    </row>
    <row r="20663" spans="1:1" ht="30">
      <c r="A20663" s="604"/>
    </row>
    <row r="20664" spans="1:1" ht="30">
      <c r="A20664" s="604"/>
    </row>
    <row r="20665" spans="1:1" ht="30">
      <c r="A20665" s="604"/>
    </row>
    <row r="20666" spans="1:1" ht="30">
      <c r="A20666" s="604"/>
    </row>
    <row r="20667" spans="1:1" ht="30">
      <c r="A20667" s="604"/>
    </row>
    <row r="20668" spans="1:1" ht="30">
      <c r="A20668" s="604"/>
    </row>
    <row r="20669" spans="1:1" ht="30">
      <c r="A20669" s="604"/>
    </row>
    <row r="20670" spans="1:1" ht="30">
      <c r="A20670" s="604"/>
    </row>
    <row r="20671" spans="1:1" ht="30">
      <c r="A20671" s="604"/>
    </row>
    <row r="20672" spans="1:1" ht="30">
      <c r="A20672" s="604"/>
    </row>
    <row r="20673" spans="1:1" ht="30">
      <c r="A20673" s="604"/>
    </row>
    <row r="20674" spans="1:1" ht="30">
      <c r="A20674" s="604"/>
    </row>
    <row r="20675" spans="1:1" ht="30">
      <c r="A20675" s="604"/>
    </row>
    <row r="20676" spans="1:1" ht="30">
      <c r="A20676" s="604"/>
    </row>
    <row r="20677" spans="1:1" ht="30">
      <c r="A20677" s="604"/>
    </row>
    <row r="20678" spans="1:1" ht="30">
      <c r="A20678" s="604"/>
    </row>
    <row r="20679" spans="1:1" ht="30">
      <c r="A20679" s="604"/>
    </row>
    <row r="20680" spans="1:1" ht="30">
      <c r="A20680" s="604"/>
    </row>
    <row r="20681" spans="1:1" ht="30">
      <c r="A20681" s="604"/>
    </row>
    <row r="20682" spans="1:1" ht="30">
      <c r="A20682" s="604"/>
    </row>
    <row r="20683" spans="1:1" ht="30">
      <c r="A20683" s="604"/>
    </row>
    <row r="20684" spans="1:1" ht="30">
      <c r="A20684" s="604"/>
    </row>
    <row r="20685" spans="1:1" ht="30">
      <c r="A20685" s="604"/>
    </row>
    <row r="20686" spans="1:1" ht="30">
      <c r="A20686" s="604"/>
    </row>
    <row r="20687" spans="1:1" ht="30">
      <c r="A20687" s="604"/>
    </row>
    <row r="20688" spans="1:1" ht="30">
      <c r="A20688" s="604"/>
    </row>
    <row r="20689" spans="1:1" ht="30">
      <c r="A20689" s="604"/>
    </row>
    <row r="20690" spans="1:1" ht="30">
      <c r="A20690" s="604"/>
    </row>
    <row r="20691" spans="1:1" ht="30">
      <c r="A20691" s="604"/>
    </row>
    <row r="20692" spans="1:1" ht="30">
      <c r="A20692" s="604"/>
    </row>
    <row r="20693" spans="1:1" ht="30">
      <c r="A20693" s="604"/>
    </row>
    <row r="20694" spans="1:1" ht="30">
      <c r="A20694" s="604"/>
    </row>
    <row r="20695" spans="1:1" ht="30">
      <c r="A20695" s="604"/>
    </row>
    <row r="20696" spans="1:1" ht="30">
      <c r="A20696" s="604"/>
    </row>
    <row r="20697" spans="1:1" ht="30">
      <c r="A20697" s="604"/>
    </row>
    <row r="20698" spans="1:1" ht="30">
      <c r="A20698" s="604"/>
    </row>
    <row r="20699" spans="1:1" ht="30">
      <c r="A20699" s="604"/>
    </row>
    <row r="20700" spans="1:1" ht="30">
      <c r="A20700" s="604"/>
    </row>
    <row r="20701" spans="1:1" ht="30">
      <c r="A20701" s="604"/>
    </row>
    <row r="20702" spans="1:1" ht="30">
      <c r="A20702" s="604"/>
    </row>
    <row r="20703" spans="1:1" ht="30">
      <c r="A20703" s="604"/>
    </row>
    <row r="20704" spans="1:1" ht="30">
      <c r="A20704" s="604"/>
    </row>
    <row r="20705" spans="1:1" ht="30">
      <c r="A20705" s="604"/>
    </row>
    <row r="20706" spans="1:1" ht="30">
      <c r="A20706" s="604"/>
    </row>
    <row r="20707" spans="1:1" ht="30">
      <c r="A20707" s="604"/>
    </row>
    <row r="20708" spans="1:1" ht="30">
      <c r="A20708" s="604"/>
    </row>
    <row r="20709" spans="1:1" ht="30">
      <c r="A20709" s="604"/>
    </row>
    <row r="20710" spans="1:1" ht="30">
      <c r="A20710" s="604"/>
    </row>
    <row r="20711" spans="1:1" ht="30">
      <c r="A20711" s="604"/>
    </row>
    <row r="20712" spans="1:1" ht="30">
      <c r="A20712" s="604"/>
    </row>
    <row r="20713" spans="1:1" ht="30">
      <c r="A20713" s="604"/>
    </row>
    <row r="20714" spans="1:1" ht="30">
      <c r="A20714" s="604"/>
    </row>
    <row r="20715" spans="1:1" ht="30">
      <c r="A20715" s="604"/>
    </row>
    <row r="20716" spans="1:1" ht="30">
      <c r="A20716" s="604"/>
    </row>
    <row r="20717" spans="1:1" ht="30">
      <c r="A20717" s="604"/>
    </row>
    <row r="20718" spans="1:1" ht="30">
      <c r="A20718" s="604"/>
    </row>
    <row r="20719" spans="1:1" ht="30">
      <c r="A20719" s="604"/>
    </row>
    <row r="20720" spans="1:1" ht="30">
      <c r="A20720" s="604"/>
    </row>
    <row r="20721" spans="1:1" ht="30">
      <c r="A20721" s="604"/>
    </row>
    <row r="20722" spans="1:1" ht="30">
      <c r="A20722" s="604"/>
    </row>
    <row r="20723" spans="1:1" ht="30">
      <c r="A20723" s="604"/>
    </row>
    <row r="20724" spans="1:1" ht="30">
      <c r="A20724" s="604"/>
    </row>
    <row r="20725" spans="1:1" ht="30">
      <c r="A20725" s="604"/>
    </row>
    <row r="20726" spans="1:1" ht="30">
      <c r="A20726" s="604"/>
    </row>
    <row r="20727" spans="1:1" ht="30">
      <c r="A20727" s="604"/>
    </row>
    <row r="20728" spans="1:1" ht="30">
      <c r="A20728" s="604"/>
    </row>
    <row r="20729" spans="1:1" ht="30">
      <c r="A20729" s="604"/>
    </row>
    <row r="20730" spans="1:1" ht="30">
      <c r="A20730" s="604"/>
    </row>
    <row r="20731" spans="1:1" ht="30">
      <c r="A20731" s="604"/>
    </row>
    <row r="20732" spans="1:1" ht="30">
      <c r="A20732" s="604"/>
    </row>
    <row r="20733" spans="1:1" ht="30">
      <c r="A20733" s="604"/>
    </row>
    <row r="20734" spans="1:1" ht="30">
      <c r="A20734" s="604"/>
    </row>
    <row r="20735" spans="1:1" ht="30">
      <c r="A20735" s="604"/>
    </row>
    <row r="20736" spans="1:1" ht="30">
      <c r="A20736" s="604"/>
    </row>
    <row r="20737" spans="1:1" ht="30">
      <c r="A20737" s="604"/>
    </row>
    <row r="20738" spans="1:1" ht="30">
      <c r="A20738" s="604"/>
    </row>
    <row r="20739" spans="1:1" ht="30">
      <c r="A20739" s="604"/>
    </row>
    <row r="20740" spans="1:1" ht="30">
      <c r="A20740" s="604"/>
    </row>
    <row r="20741" spans="1:1" ht="30">
      <c r="A20741" s="604"/>
    </row>
    <row r="20742" spans="1:1" ht="30">
      <c r="A20742" s="604"/>
    </row>
    <row r="20743" spans="1:1" ht="30">
      <c r="A20743" s="604"/>
    </row>
    <row r="20744" spans="1:1" ht="30">
      <c r="A20744" s="604"/>
    </row>
    <row r="20745" spans="1:1" ht="30">
      <c r="A20745" s="604"/>
    </row>
    <row r="20746" spans="1:1" ht="30">
      <c r="A20746" s="604"/>
    </row>
    <row r="20747" spans="1:1" ht="30">
      <c r="A20747" s="604"/>
    </row>
    <row r="20748" spans="1:1" ht="30">
      <c r="A20748" s="604"/>
    </row>
    <row r="20749" spans="1:1" ht="30">
      <c r="A20749" s="604"/>
    </row>
    <row r="20750" spans="1:1" ht="30">
      <c r="A20750" s="604"/>
    </row>
    <row r="20751" spans="1:1" ht="30">
      <c r="A20751" s="604"/>
    </row>
    <row r="20752" spans="1:1" ht="30">
      <c r="A20752" s="604"/>
    </row>
    <row r="20753" spans="1:1" ht="30">
      <c r="A20753" s="604"/>
    </row>
    <row r="20754" spans="1:1" ht="30">
      <c r="A20754" s="604"/>
    </row>
    <row r="20755" spans="1:1" ht="30">
      <c r="A20755" s="604"/>
    </row>
    <row r="20756" spans="1:1" ht="30">
      <c r="A20756" s="604"/>
    </row>
    <row r="20757" spans="1:1" ht="30">
      <c r="A20757" s="604"/>
    </row>
    <row r="20758" spans="1:1" ht="30">
      <c r="A20758" s="604"/>
    </row>
    <row r="20759" spans="1:1" ht="30">
      <c r="A20759" s="604"/>
    </row>
    <row r="20760" spans="1:1" ht="30">
      <c r="A20760" s="604"/>
    </row>
    <row r="20761" spans="1:1" ht="30">
      <c r="A20761" s="604"/>
    </row>
    <row r="20762" spans="1:1" ht="30">
      <c r="A20762" s="604"/>
    </row>
    <row r="20763" spans="1:1" ht="30">
      <c r="A20763" s="604"/>
    </row>
    <row r="20764" spans="1:1" ht="30">
      <c r="A20764" s="604"/>
    </row>
    <row r="20765" spans="1:1" ht="30">
      <c r="A20765" s="604"/>
    </row>
    <row r="20766" spans="1:1" ht="30">
      <c r="A20766" s="604"/>
    </row>
    <row r="20767" spans="1:1" ht="30">
      <c r="A20767" s="604"/>
    </row>
    <row r="20768" spans="1:1" ht="30">
      <c r="A20768" s="604"/>
    </row>
    <row r="20769" spans="1:1" ht="30">
      <c r="A20769" s="604"/>
    </row>
    <row r="20770" spans="1:1" ht="30">
      <c r="A20770" s="604"/>
    </row>
    <row r="20771" spans="1:1" ht="30">
      <c r="A20771" s="604"/>
    </row>
    <row r="20772" spans="1:1" ht="30">
      <c r="A20772" s="604"/>
    </row>
    <row r="20773" spans="1:1" ht="30">
      <c r="A20773" s="604"/>
    </row>
    <row r="20774" spans="1:1" ht="30">
      <c r="A20774" s="604"/>
    </row>
    <row r="20775" spans="1:1" ht="30">
      <c r="A20775" s="604"/>
    </row>
    <row r="20776" spans="1:1" ht="30">
      <c r="A20776" s="604"/>
    </row>
    <row r="20777" spans="1:1" ht="30">
      <c r="A20777" s="604"/>
    </row>
    <row r="20778" spans="1:1" ht="30">
      <c r="A20778" s="604"/>
    </row>
    <row r="20779" spans="1:1" ht="30">
      <c r="A20779" s="604"/>
    </row>
    <row r="20780" spans="1:1" ht="30">
      <c r="A20780" s="604"/>
    </row>
    <row r="20781" spans="1:1" ht="30">
      <c r="A20781" s="604"/>
    </row>
    <row r="20782" spans="1:1" ht="30">
      <c r="A20782" s="604"/>
    </row>
    <row r="20783" spans="1:1" ht="30">
      <c r="A20783" s="604"/>
    </row>
    <row r="20784" spans="1:1" ht="30">
      <c r="A20784" s="604"/>
    </row>
    <row r="20785" spans="1:1" ht="30">
      <c r="A20785" s="604"/>
    </row>
    <row r="20786" spans="1:1" ht="30">
      <c r="A20786" s="604"/>
    </row>
    <row r="20787" spans="1:1" ht="30">
      <c r="A20787" s="604"/>
    </row>
    <row r="20788" spans="1:1" ht="30">
      <c r="A20788" s="604"/>
    </row>
    <row r="20789" spans="1:1" ht="30">
      <c r="A20789" s="604"/>
    </row>
    <row r="20790" spans="1:1" ht="30">
      <c r="A20790" s="604"/>
    </row>
    <row r="20791" spans="1:1" ht="30">
      <c r="A20791" s="604"/>
    </row>
    <row r="20792" spans="1:1" ht="30">
      <c r="A20792" s="604"/>
    </row>
    <row r="20793" spans="1:1" ht="30">
      <c r="A20793" s="604"/>
    </row>
    <row r="20794" spans="1:1" ht="30">
      <c r="A20794" s="604"/>
    </row>
    <row r="20795" spans="1:1" ht="30">
      <c r="A20795" s="604"/>
    </row>
    <row r="20796" spans="1:1" ht="30">
      <c r="A20796" s="604"/>
    </row>
    <row r="20797" spans="1:1" ht="30">
      <c r="A20797" s="604"/>
    </row>
    <row r="20798" spans="1:1" ht="30">
      <c r="A20798" s="604"/>
    </row>
    <row r="20799" spans="1:1" ht="30">
      <c r="A20799" s="604"/>
    </row>
    <row r="20800" spans="1:1" ht="30">
      <c r="A20800" s="604"/>
    </row>
    <row r="20801" spans="1:1" ht="30">
      <c r="A20801" s="604"/>
    </row>
    <row r="20802" spans="1:1" ht="30">
      <c r="A20802" s="604"/>
    </row>
    <row r="20803" spans="1:1" ht="30">
      <c r="A20803" s="604"/>
    </row>
    <row r="20804" spans="1:1" ht="30">
      <c r="A20804" s="604"/>
    </row>
    <row r="20805" spans="1:1" ht="30">
      <c r="A20805" s="604"/>
    </row>
    <row r="20806" spans="1:1" ht="30">
      <c r="A20806" s="604"/>
    </row>
    <row r="20807" spans="1:1" ht="30">
      <c r="A20807" s="604"/>
    </row>
    <row r="20808" spans="1:1" ht="30">
      <c r="A20808" s="604"/>
    </row>
    <row r="20809" spans="1:1" ht="30">
      <c r="A20809" s="604"/>
    </row>
    <row r="20810" spans="1:1" ht="30">
      <c r="A20810" s="604"/>
    </row>
    <row r="20811" spans="1:1" ht="30">
      <c r="A20811" s="604"/>
    </row>
    <row r="20812" spans="1:1" ht="30">
      <c r="A20812" s="604"/>
    </row>
    <row r="20813" spans="1:1" ht="30">
      <c r="A20813" s="604"/>
    </row>
    <row r="20814" spans="1:1" ht="30">
      <c r="A20814" s="604"/>
    </row>
    <row r="20815" spans="1:1" ht="30">
      <c r="A20815" s="604"/>
    </row>
    <row r="20816" spans="1:1" ht="30">
      <c r="A20816" s="604"/>
    </row>
    <row r="20817" spans="1:1" ht="30">
      <c r="A20817" s="604"/>
    </row>
    <row r="20818" spans="1:1" ht="30">
      <c r="A20818" s="604"/>
    </row>
    <row r="20819" spans="1:1" ht="30">
      <c r="A20819" s="604"/>
    </row>
    <row r="20820" spans="1:1" ht="30">
      <c r="A20820" s="604"/>
    </row>
    <row r="20821" spans="1:1" ht="30">
      <c r="A20821" s="604"/>
    </row>
    <row r="20822" spans="1:1" ht="30">
      <c r="A20822" s="604"/>
    </row>
    <row r="20823" spans="1:1" ht="30">
      <c r="A20823" s="604"/>
    </row>
    <row r="20824" spans="1:1" ht="30">
      <c r="A20824" s="604"/>
    </row>
    <row r="20825" spans="1:1" ht="30">
      <c r="A20825" s="604"/>
    </row>
    <row r="20826" spans="1:1" ht="30">
      <c r="A20826" s="604"/>
    </row>
    <row r="20827" spans="1:1" ht="30">
      <c r="A20827" s="604"/>
    </row>
    <row r="20828" spans="1:1" ht="30">
      <c r="A20828" s="604"/>
    </row>
    <row r="20829" spans="1:1" ht="30">
      <c r="A20829" s="604"/>
    </row>
    <row r="20830" spans="1:1" ht="30">
      <c r="A20830" s="604"/>
    </row>
    <row r="20831" spans="1:1" ht="30">
      <c r="A20831" s="604"/>
    </row>
    <row r="20832" spans="1:1" ht="30">
      <c r="A20832" s="604"/>
    </row>
    <row r="20833" spans="1:1" ht="30">
      <c r="A20833" s="604"/>
    </row>
    <row r="20834" spans="1:1" ht="30">
      <c r="A20834" s="604"/>
    </row>
    <row r="20835" spans="1:1" ht="30">
      <c r="A20835" s="604"/>
    </row>
    <row r="20836" spans="1:1" ht="30">
      <c r="A20836" s="604"/>
    </row>
    <row r="20837" spans="1:1" ht="30">
      <c r="A20837" s="604"/>
    </row>
    <row r="20838" spans="1:1" ht="30">
      <c r="A20838" s="604"/>
    </row>
    <row r="20839" spans="1:1" ht="30">
      <c r="A20839" s="604"/>
    </row>
    <row r="20840" spans="1:1" ht="30">
      <c r="A20840" s="604"/>
    </row>
    <row r="20841" spans="1:1" ht="30">
      <c r="A20841" s="604"/>
    </row>
    <row r="20842" spans="1:1" ht="30">
      <c r="A20842" s="604"/>
    </row>
    <row r="20843" spans="1:1" ht="30">
      <c r="A20843" s="604"/>
    </row>
    <row r="20844" spans="1:1" ht="30">
      <c r="A20844" s="604"/>
    </row>
    <row r="20845" spans="1:1" ht="30">
      <c r="A20845" s="604"/>
    </row>
    <row r="20846" spans="1:1" ht="30">
      <c r="A20846" s="604"/>
    </row>
    <row r="20847" spans="1:1" ht="30">
      <c r="A20847" s="604"/>
    </row>
    <row r="20848" spans="1:1" ht="30">
      <c r="A20848" s="604"/>
    </row>
    <row r="20849" spans="1:1" ht="30">
      <c r="A20849" s="604"/>
    </row>
    <row r="20850" spans="1:1" ht="30">
      <c r="A20850" s="604"/>
    </row>
    <row r="20851" spans="1:1" ht="30">
      <c r="A20851" s="604"/>
    </row>
    <row r="20852" spans="1:1" ht="30">
      <c r="A20852" s="604"/>
    </row>
    <row r="20853" spans="1:1" ht="30">
      <c r="A20853" s="604"/>
    </row>
    <row r="20854" spans="1:1" ht="30">
      <c r="A20854" s="604"/>
    </row>
    <row r="20855" spans="1:1" ht="30">
      <c r="A20855" s="604"/>
    </row>
    <row r="20856" spans="1:1" ht="30">
      <c r="A20856" s="604"/>
    </row>
    <row r="20857" spans="1:1" ht="30">
      <c r="A20857" s="604"/>
    </row>
    <row r="20858" spans="1:1" ht="30">
      <c r="A20858" s="604"/>
    </row>
    <row r="20859" spans="1:1" ht="30">
      <c r="A20859" s="604"/>
    </row>
    <row r="20860" spans="1:1" ht="30">
      <c r="A20860" s="604"/>
    </row>
    <row r="20861" spans="1:1" ht="30">
      <c r="A20861" s="604"/>
    </row>
    <row r="20862" spans="1:1" ht="30">
      <c r="A20862" s="604"/>
    </row>
    <row r="20863" spans="1:1" ht="30">
      <c r="A20863" s="604"/>
    </row>
    <row r="20864" spans="1:1" ht="30">
      <c r="A20864" s="604"/>
    </row>
    <row r="20865" spans="1:1" ht="30">
      <c r="A20865" s="604"/>
    </row>
    <row r="20866" spans="1:1" ht="30">
      <c r="A20866" s="604"/>
    </row>
    <row r="20867" spans="1:1" ht="30">
      <c r="A20867" s="604"/>
    </row>
    <row r="20868" spans="1:1" ht="30">
      <c r="A20868" s="604"/>
    </row>
    <row r="20869" spans="1:1" ht="30">
      <c r="A20869" s="604"/>
    </row>
    <row r="20870" spans="1:1" ht="30">
      <c r="A20870" s="604"/>
    </row>
    <row r="20871" spans="1:1" ht="30">
      <c r="A20871" s="604"/>
    </row>
    <row r="20872" spans="1:1" ht="30">
      <c r="A20872" s="604"/>
    </row>
    <row r="20873" spans="1:1" ht="30">
      <c r="A20873" s="604"/>
    </row>
    <row r="20874" spans="1:1" ht="30">
      <c r="A20874" s="604"/>
    </row>
    <row r="20875" spans="1:1" ht="30">
      <c r="A20875" s="604"/>
    </row>
    <row r="20876" spans="1:1" ht="30">
      <c r="A20876" s="604"/>
    </row>
    <row r="20877" spans="1:1" ht="30">
      <c r="A20877" s="604"/>
    </row>
    <row r="20878" spans="1:1" ht="30">
      <c r="A20878" s="604"/>
    </row>
    <row r="20879" spans="1:1" ht="30">
      <c r="A20879" s="604"/>
    </row>
    <row r="20880" spans="1:1" ht="30">
      <c r="A20880" s="604"/>
    </row>
    <row r="20881" spans="1:1" ht="30">
      <c r="A20881" s="604"/>
    </row>
    <row r="20882" spans="1:1" ht="30">
      <c r="A20882" s="604"/>
    </row>
    <row r="20883" spans="1:1" ht="30">
      <c r="A20883" s="604"/>
    </row>
    <row r="20884" spans="1:1" ht="30">
      <c r="A20884" s="604"/>
    </row>
    <row r="20885" spans="1:1" ht="30">
      <c r="A20885" s="604"/>
    </row>
    <row r="20886" spans="1:1" ht="30">
      <c r="A20886" s="604"/>
    </row>
    <row r="20887" spans="1:1" ht="30">
      <c r="A20887" s="604"/>
    </row>
    <row r="20888" spans="1:1" ht="30">
      <c r="A20888" s="604"/>
    </row>
    <row r="20889" spans="1:1" ht="30">
      <c r="A20889" s="604"/>
    </row>
    <row r="20890" spans="1:1" ht="30">
      <c r="A20890" s="604"/>
    </row>
    <row r="20891" spans="1:1" ht="30">
      <c r="A20891" s="604"/>
    </row>
    <row r="20892" spans="1:1" ht="30">
      <c r="A20892" s="604"/>
    </row>
    <row r="20893" spans="1:1" ht="30">
      <c r="A20893" s="604"/>
    </row>
    <row r="20894" spans="1:1" ht="30">
      <c r="A20894" s="604"/>
    </row>
    <row r="20895" spans="1:1" ht="30">
      <c r="A20895" s="604"/>
    </row>
    <row r="20896" spans="1:1" ht="30">
      <c r="A20896" s="604"/>
    </row>
    <row r="20897" spans="1:1" ht="30">
      <c r="A20897" s="604"/>
    </row>
    <row r="20898" spans="1:1" ht="30">
      <c r="A20898" s="604"/>
    </row>
    <row r="20899" spans="1:1" ht="30">
      <c r="A20899" s="604"/>
    </row>
    <row r="20900" spans="1:1" ht="30">
      <c r="A20900" s="604"/>
    </row>
    <row r="20901" spans="1:1" ht="30">
      <c r="A20901" s="604"/>
    </row>
    <row r="20902" spans="1:1" ht="30">
      <c r="A20902" s="604"/>
    </row>
    <row r="20903" spans="1:1" ht="30">
      <c r="A20903" s="604"/>
    </row>
    <row r="20904" spans="1:1" ht="30">
      <c r="A20904" s="604"/>
    </row>
    <row r="20905" spans="1:1" ht="30">
      <c r="A20905" s="604"/>
    </row>
    <row r="20906" spans="1:1" ht="30">
      <c r="A20906" s="604"/>
    </row>
    <row r="20907" spans="1:1" ht="30">
      <c r="A20907" s="604"/>
    </row>
    <row r="20908" spans="1:1" ht="30">
      <c r="A20908" s="604"/>
    </row>
    <row r="20909" spans="1:1" ht="30">
      <c r="A20909" s="604"/>
    </row>
    <row r="20910" spans="1:1" ht="30">
      <c r="A20910" s="604"/>
    </row>
    <row r="20911" spans="1:1" ht="30">
      <c r="A20911" s="604"/>
    </row>
    <row r="20912" spans="1:1" ht="30">
      <c r="A20912" s="604"/>
    </row>
    <row r="20913" spans="1:1" ht="30">
      <c r="A20913" s="604"/>
    </row>
    <row r="20914" spans="1:1" ht="30">
      <c r="A20914" s="604"/>
    </row>
    <row r="20915" spans="1:1" ht="30">
      <c r="A20915" s="604"/>
    </row>
    <row r="20916" spans="1:1" ht="30">
      <c r="A20916" s="604"/>
    </row>
    <row r="20917" spans="1:1" ht="30">
      <c r="A20917" s="604"/>
    </row>
    <row r="20918" spans="1:1" ht="30">
      <c r="A20918" s="604"/>
    </row>
    <row r="20919" spans="1:1" ht="30">
      <c r="A20919" s="604"/>
    </row>
    <row r="20920" spans="1:1" ht="30">
      <c r="A20920" s="604"/>
    </row>
    <row r="20921" spans="1:1" ht="30">
      <c r="A20921" s="604"/>
    </row>
    <row r="20922" spans="1:1" ht="30">
      <c r="A20922" s="604"/>
    </row>
    <row r="20923" spans="1:1" ht="30">
      <c r="A20923" s="604"/>
    </row>
    <row r="20924" spans="1:1" ht="30">
      <c r="A20924" s="604"/>
    </row>
    <row r="20925" spans="1:1" ht="30">
      <c r="A20925" s="604"/>
    </row>
    <row r="20926" spans="1:1" ht="30">
      <c r="A20926" s="604"/>
    </row>
    <row r="20927" spans="1:1" ht="30">
      <c r="A20927" s="604"/>
    </row>
    <row r="20928" spans="1:1" ht="30">
      <c r="A20928" s="604"/>
    </row>
    <row r="20929" spans="1:1" ht="30">
      <c r="A20929" s="604"/>
    </row>
    <row r="20930" spans="1:1" ht="30">
      <c r="A20930" s="604"/>
    </row>
    <row r="20931" spans="1:1" ht="30">
      <c r="A20931" s="604"/>
    </row>
    <row r="20932" spans="1:1" ht="30">
      <c r="A20932" s="604"/>
    </row>
    <row r="20933" spans="1:1" ht="30">
      <c r="A20933" s="604"/>
    </row>
    <row r="20934" spans="1:1" ht="30">
      <c r="A20934" s="604"/>
    </row>
    <row r="20935" spans="1:1" ht="30">
      <c r="A20935" s="604"/>
    </row>
    <row r="20936" spans="1:1" ht="30">
      <c r="A20936" s="604"/>
    </row>
    <row r="20937" spans="1:1" ht="30">
      <c r="A20937" s="604"/>
    </row>
    <row r="20938" spans="1:1" ht="30">
      <c r="A20938" s="604"/>
    </row>
    <row r="20939" spans="1:1" ht="30">
      <c r="A20939" s="604"/>
    </row>
    <row r="20940" spans="1:1" ht="30">
      <c r="A20940" s="604"/>
    </row>
    <row r="20941" spans="1:1" ht="30">
      <c r="A20941" s="604"/>
    </row>
    <row r="20942" spans="1:1" ht="30">
      <c r="A20942" s="604"/>
    </row>
    <row r="20943" spans="1:1" ht="30">
      <c r="A20943" s="604"/>
    </row>
    <row r="20944" spans="1:1" ht="30">
      <c r="A20944" s="604"/>
    </row>
    <row r="20945" spans="1:1" ht="30">
      <c r="A20945" s="604"/>
    </row>
    <row r="20946" spans="1:1" ht="30">
      <c r="A20946" s="604"/>
    </row>
    <row r="20947" spans="1:1" ht="30">
      <c r="A20947" s="604"/>
    </row>
    <row r="20948" spans="1:1" ht="30">
      <c r="A20948" s="604"/>
    </row>
    <row r="20949" spans="1:1" ht="30">
      <c r="A20949" s="604"/>
    </row>
    <row r="20950" spans="1:1" ht="30">
      <c r="A20950" s="604"/>
    </row>
    <row r="20951" spans="1:1" ht="30">
      <c r="A20951" s="604"/>
    </row>
    <row r="20952" spans="1:1" ht="30">
      <c r="A20952" s="604"/>
    </row>
    <row r="20953" spans="1:1" ht="30">
      <c r="A20953" s="604"/>
    </row>
    <row r="20954" spans="1:1" ht="30">
      <c r="A20954" s="604"/>
    </row>
    <row r="20955" spans="1:1" ht="30">
      <c r="A20955" s="604"/>
    </row>
    <row r="20956" spans="1:1" ht="30">
      <c r="A20956" s="604"/>
    </row>
    <row r="20957" spans="1:1" ht="30">
      <c r="A20957" s="604"/>
    </row>
    <row r="20958" spans="1:1" ht="30">
      <c r="A20958" s="604"/>
    </row>
    <row r="20959" spans="1:1" ht="30">
      <c r="A20959" s="604"/>
    </row>
    <row r="20960" spans="1:1" ht="30">
      <c r="A20960" s="604"/>
    </row>
    <row r="20961" spans="1:1" ht="30">
      <c r="A20961" s="604"/>
    </row>
    <row r="20962" spans="1:1" ht="30">
      <c r="A20962" s="604"/>
    </row>
    <row r="20963" spans="1:1" ht="30">
      <c r="A20963" s="604"/>
    </row>
    <row r="20964" spans="1:1" ht="30">
      <c r="A20964" s="604"/>
    </row>
    <row r="20965" spans="1:1" ht="30">
      <c r="A20965" s="604"/>
    </row>
    <row r="20966" spans="1:1" ht="30">
      <c r="A20966" s="604"/>
    </row>
    <row r="20967" spans="1:1" ht="30">
      <c r="A20967" s="604"/>
    </row>
    <row r="20968" spans="1:1" ht="30">
      <c r="A20968" s="604"/>
    </row>
    <row r="20969" spans="1:1" ht="30">
      <c r="A20969" s="604"/>
    </row>
    <row r="20970" spans="1:1" ht="30">
      <c r="A20970" s="604"/>
    </row>
    <row r="20971" spans="1:1" ht="30">
      <c r="A20971" s="604"/>
    </row>
    <row r="20972" spans="1:1" ht="30">
      <c r="A20972" s="604"/>
    </row>
    <row r="20973" spans="1:1" ht="30">
      <c r="A20973" s="604"/>
    </row>
    <row r="20974" spans="1:1" ht="30">
      <c r="A20974" s="604"/>
    </row>
    <row r="20975" spans="1:1" ht="30">
      <c r="A20975" s="604"/>
    </row>
    <row r="20976" spans="1:1" ht="30">
      <c r="A20976" s="604"/>
    </row>
    <row r="20977" spans="1:1" ht="30">
      <c r="A20977" s="604"/>
    </row>
    <row r="20978" spans="1:1" ht="30">
      <c r="A20978" s="604"/>
    </row>
    <row r="20979" spans="1:1" ht="30">
      <c r="A20979" s="604"/>
    </row>
    <row r="20980" spans="1:1" ht="30">
      <c r="A20980" s="604"/>
    </row>
    <row r="20981" spans="1:1" ht="30">
      <c r="A20981" s="604"/>
    </row>
    <row r="20982" spans="1:1" ht="30">
      <c r="A20982" s="604"/>
    </row>
    <row r="20983" spans="1:1" ht="30">
      <c r="A20983" s="604"/>
    </row>
    <row r="20984" spans="1:1" ht="30">
      <c r="A20984" s="604"/>
    </row>
    <row r="20985" spans="1:1" ht="30">
      <c r="A20985" s="604"/>
    </row>
    <row r="20986" spans="1:1" ht="30">
      <c r="A20986" s="604"/>
    </row>
    <row r="20987" spans="1:1" ht="30">
      <c r="A20987" s="604"/>
    </row>
    <row r="20988" spans="1:1" ht="30">
      <c r="A20988" s="604"/>
    </row>
    <row r="20989" spans="1:1" ht="30">
      <c r="A20989" s="604"/>
    </row>
    <row r="20990" spans="1:1" ht="30">
      <c r="A20990" s="604"/>
    </row>
    <row r="20991" spans="1:1" ht="30">
      <c r="A20991" s="604"/>
    </row>
    <row r="20992" spans="1:1" ht="30">
      <c r="A20992" s="604"/>
    </row>
    <row r="20993" spans="1:1" ht="30">
      <c r="A20993" s="604"/>
    </row>
    <row r="20994" spans="1:1" ht="30">
      <c r="A20994" s="604"/>
    </row>
    <row r="20995" spans="1:1" ht="30">
      <c r="A20995" s="604"/>
    </row>
    <row r="20996" spans="1:1" ht="30">
      <c r="A20996" s="604"/>
    </row>
    <row r="20997" spans="1:1" ht="30">
      <c r="A20997" s="604"/>
    </row>
    <row r="20998" spans="1:1" ht="30">
      <c r="A20998" s="604"/>
    </row>
    <row r="20999" spans="1:1" ht="30">
      <c r="A20999" s="604"/>
    </row>
    <row r="21000" spans="1:1" ht="30">
      <c r="A21000" s="604"/>
    </row>
    <row r="21001" spans="1:1" ht="30">
      <c r="A21001" s="604"/>
    </row>
    <row r="21002" spans="1:1" ht="30">
      <c r="A21002" s="604"/>
    </row>
    <row r="21003" spans="1:1" ht="30">
      <c r="A21003" s="604"/>
    </row>
    <row r="21004" spans="1:1" ht="30">
      <c r="A21004" s="604"/>
    </row>
    <row r="21005" spans="1:1" ht="30">
      <c r="A21005" s="604"/>
    </row>
    <row r="21006" spans="1:1" ht="30">
      <c r="A21006" s="604"/>
    </row>
    <row r="21007" spans="1:1" ht="30">
      <c r="A21007" s="604"/>
    </row>
    <row r="21008" spans="1:1" ht="30">
      <c r="A21008" s="604"/>
    </row>
    <row r="21009" spans="1:1" ht="30">
      <c r="A21009" s="604"/>
    </row>
    <row r="21010" spans="1:1" ht="30">
      <c r="A21010" s="604"/>
    </row>
    <row r="21011" spans="1:1" ht="30">
      <c r="A21011" s="604"/>
    </row>
    <row r="21012" spans="1:1" ht="30">
      <c r="A21012" s="604"/>
    </row>
    <row r="21013" spans="1:1" ht="30">
      <c r="A21013" s="604"/>
    </row>
    <row r="21014" spans="1:1" ht="30">
      <c r="A21014" s="604"/>
    </row>
    <row r="21015" spans="1:1" ht="30">
      <c r="A21015" s="604"/>
    </row>
    <row r="21016" spans="1:1" ht="30">
      <c r="A21016" s="604"/>
    </row>
    <row r="21017" spans="1:1" ht="30">
      <c r="A21017" s="604"/>
    </row>
    <row r="21018" spans="1:1" ht="30">
      <c r="A21018" s="604"/>
    </row>
    <row r="21019" spans="1:1" ht="30">
      <c r="A21019" s="604"/>
    </row>
    <row r="21020" spans="1:1" ht="30">
      <c r="A21020" s="604"/>
    </row>
    <row r="21021" spans="1:1" ht="30">
      <c r="A21021" s="604"/>
    </row>
    <row r="21022" spans="1:1" ht="30">
      <c r="A21022" s="604"/>
    </row>
    <row r="21023" spans="1:1" ht="30">
      <c r="A21023" s="604"/>
    </row>
    <row r="21024" spans="1:1" ht="30">
      <c r="A21024" s="604"/>
    </row>
    <row r="21025" spans="1:1" ht="30">
      <c r="A21025" s="604"/>
    </row>
    <row r="21026" spans="1:1" ht="30">
      <c r="A21026" s="604"/>
    </row>
    <row r="21027" spans="1:1" ht="30">
      <c r="A21027" s="604"/>
    </row>
    <row r="21028" spans="1:1" ht="30">
      <c r="A21028" s="604"/>
    </row>
    <row r="21029" spans="1:1" ht="30">
      <c r="A21029" s="604"/>
    </row>
    <row r="21030" spans="1:1" ht="30">
      <c r="A21030" s="604"/>
    </row>
    <row r="21031" spans="1:1" ht="30">
      <c r="A21031" s="604"/>
    </row>
    <row r="21032" spans="1:1" ht="30">
      <c r="A21032" s="604"/>
    </row>
    <row r="21033" spans="1:1" ht="30">
      <c r="A21033" s="604"/>
    </row>
    <row r="21034" spans="1:1" ht="30">
      <c r="A21034" s="604"/>
    </row>
    <row r="21035" spans="1:1" ht="30">
      <c r="A21035" s="604"/>
    </row>
    <row r="21036" spans="1:1" ht="30">
      <c r="A21036" s="604"/>
    </row>
    <row r="21037" spans="1:1" ht="30">
      <c r="A21037" s="604"/>
    </row>
    <row r="21038" spans="1:1" ht="30">
      <c r="A21038" s="604"/>
    </row>
    <row r="21039" spans="1:1" ht="30">
      <c r="A21039" s="604"/>
    </row>
    <row r="21040" spans="1:1" ht="30">
      <c r="A21040" s="604"/>
    </row>
    <row r="21041" spans="1:1" ht="30">
      <c r="A21041" s="604"/>
    </row>
    <row r="21042" spans="1:1" ht="30">
      <c r="A21042" s="604"/>
    </row>
    <row r="21043" spans="1:1" ht="30">
      <c r="A21043" s="604"/>
    </row>
    <row r="21044" spans="1:1" ht="30">
      <c r="A21044" s="604"/>
    </row>
    <row r="21045" spans="1:1" ht="30">
      <c r="A21045" s="604"/>
    </row>
    <row r="21046" spans="1:1" ht="30">
      <c r="A21046" s="604"/>
    </row>
    <row r="21047" spans="1:1" ht="30">
      <c r="A21047" s="604"/>
    </row>
    <row r="21048" spans="1:1" ht="30">
      <c r="A21048" s="604"/>
    </row>
    <row r="21049" spans="1:1" ht="30">
      <c r="A21049" s="604"/>
    </row>
    <row r="21050" spans="1:1" ht="30">
      <c r="A21050" s="604"/>
    </row>
    <row r="21051" spans="1:1" ht="30">
      <c r="A21051" s="604"/>
    </row>
    <row r="21052" spans="1:1" ht="30">
      <c r="A21052" s="604"/>
    </row>
    <row r="21053" spans="1:1" ht="30">
      <c r="A21053" s="604"/>
    </row>
    <row r="21054" spans="1:1" ht="30">
      <c r="A21054" s="604"/>
    </row>
    <row r="21055" spans="1:1" ht="30">
      <c r="A21055" s="604"/>
    </row>
    <row r="21056" spans="1:1" ht="30">
      <c r="A21056" s="604"/>
    </row>
    <row r="21057" spans="1:1" ht="30">
      <c r="A21057" s="604"/>
    </row>
    <row r="21058" spans="1:1" ht="30">
      <c r="A21058" s="604"/>
    </row>
    <row r="21059" spans="1:1" ht="30">
      <c r="A21059" s="604"/>
    </row>
    <row r="21060" spans="1:1" ht="30">
      <c r="A21060" s="604"/>
    </row>
    <row r="21061" spans="1:1" ht="30">
      <c r="A21061" s="604"/>
    </row>
    <row r="21062" spans="1:1" ht="30">
      <c r="A21062" s="604"/>
    </row>
    <row r="21063" spans="1:1" ht="30">
      <c r="A21063" s="604"/>
    </row>
    <row r="21064" spans="1:1" ht="30">
      <c r="A21064" s="604"/>
    </row>
    <row r="21065" spans="1:1" ht="30">
      <c r="A21065" s="604"/>
    </row>
    <row r="21066" spans="1:1" ht="30">
      <c r="A21066" s="604"/>
    </row>
    <row r="21067" spans="1:1" ht="30">
      <c r="A21067" s="604"/>
    </row>
    <row r="21068" spans="1:1" ht="30">
      <c r="A21068" s="604"/>
    </row>
    <row r="21069" spans="1:1" ht="30">
      <c r="A21069" s="604"/>
    </row>
    <row r="21070" spans="1:1" ht="30">
      <c r="A21070" s="604"/>
    </row>
    <row r="21071" spans="1:1" ht="30">
      <c r="A21071" s="604"/>
    </row>
    <row r="21072" spans="1:1" ht="30">
      <c r="A21072" s="604"/>
    </row>
    <row r="21073" spans="1:1" ht="30">
      <c r="A21073" s="604"/>
    </row>
    <row r="21074" spans="1:1" ht="30">
      <c r="A21074" s="604"/>
    </row>
    <row r="21075" spans="1:1" ht="30">
      <c r="A21075" s="604"/>
    </row>
    <row r="21076" spans="1:1" ht="30">
      <c r="A21076" s="604"/>
    </row>
    <row r="21077" spans="1:1" ht="30">
      <c r="A21077" s="604"/>
    </row>
    <row r="21078" spans="1:1" ht="30">
      <c r="A21078" s="604"/>
    </row>
    <row r="21079" spans="1:1" ht="30">
      <c r="A21079" s="604"/>
    </row>
    <row r="21080" spans="1:1" ht="30">
      <c r="A21080" s="604"/>
    </row>
    <row r="21081" spans="1:1" ht="30">
      <c r="A21081" s="604"/>
    </row>
    <row r="21082" spans="1:1" ht="30">
      <c r="A21082" s="604"/>
    </row>
    <row r="21083" spans="1:1" ht="30">
      <c r="A21083" s="604"/>
    </row>
    <row r="21084" spans="1:1" ht="30">
      <c r="A21084" s="604"/>
    </row>
    <row r="21085" spans="1:1" ht="30">
      <c r="A21085" s="604"/>
    </row>
    <row r="21086" spans="1:1" ht="30">
      <c r="A21086" s="604"/>
    </row>
    <row r="21087" spans="1:1" ht="30">
      <c r="A21087" s="604"/>
    </row>
    <row r="21088" spans="1:1" ht="30">
      <c r="A21088" s="604"/>
    </row>
    <row r="21089" spans="1:1" ht="30">
      <c r="A21089" s="604"/>
    </row>
    <row r="21090" spans="1:1" ht="30">
      <c r="A21090" s="604"/>
    </row>
    <row r="21091" spans="1:1" ht="30">
      <c r="A21091" s="604"/>
    </row>
    <row r="21092" spans="1:1" ht="30">
      <c r="A21092" s="604"/>
    </row>
    <row r="21093" spans="1:1" ht="30">
      <c r="A21093" s="604"/>
    </row>
    <row r="21094" spans="1:1" ht="30">
      <c r="A21094" s="604"/>
    </row>
    <row r="21095" spans="1:1" ht="30">
      <c r="A21095" s="604"/>
    </row>
    <row r="21096" spans="1:1" ht="30">
      <c r="A21096" s="604"/>
    </row>
    <row r="21097" spans="1:1" ht="30">
      <c r="A21097" s="604"/>
    </row>
    <row r="21098" spans="1:1" ht="30">
      <c r="A21098" s="604"/>
    </row>
    <row r="21099" spans="1:1" ht="30">
      <c r="A21099" s="604"/>
    </row>
    <row r="21100" spans="1:1" ht="30">
      <c r="A21100" s="604"/>
    </row>
    <row r="21101" spans="1:1" ht="30">
      <c r="A21101" s="604"/>
    </row>
    <row r="21102" spans="1:1" ht="30">
      <c r="A21102" s="604"/>
    </row>
    <row r="21103" spans="1:1" ht="30">
      <c r="A21103" s="604"/>
    </row>
    <row r="21104" spans="1:1" ht="30">
      <c r="A21104" s="604"/>
    </row>
    <row r="21105" spans="1:1" ht="30">
      <c r="A21105" s="604"/>
    </row>
    <row r="21106" spans="1:1" ht="30">
      <c r="A21106" s="604"/>
    </row>
    <row r="21107" spans="1:1" ht="30">
      <c r="A21107" s="604"/>
    </row>
    <row r="21108" spans="1:1" ht="30">
      <c r="A21108" s="604"/>
    </row>
    <row r="21109" spans="1:1" ht="30">
      <c r="A21109" s="604"/>
    </row>
    <row r="21110" spans="1:1" ht="30">
      <c r="A21110" s="604"/>
    </row>
    <row r="21111" spans="1:1" ht="30">
      <c r="A21111" s="604"/>
    </row>
    <row r="21112" spans="1:1" ht="30">
      <c r="A21112" s="604"/>
    </row>
    <row r="21113" spans="1:1" ht="30">
      <c r="A21113" s="604"/>
    </row>
    <row r="21114" spans="1:1" ht="30">
      <c r="A21114" s="604"/>
    </row>
    <row r="21115" spans="1:1" ht="30">
      <c r="A21115" s="604"/>
    </row>
    <row r="21116" spans="1:1" ht="30">
      <c r="A21116" s="604"/>
    </row>
    <row r="21117" spans="1:1" ht="30">
      <c r="A21117" s="604"/>
    </row>
    <row r="21118" spans="1:1" ht="30">
      <c r="A21118" s="604"/>
    </row>
    <row r="21119" spans="1:1" ht="30">
      <c r="A21119" s="604"/>
    </row>
    <row r="21120" spans="1:1" ht="30">
      <c r="A21120" s="604"/>
    </row>
    <row r="21121" spans="1:1" ht="30">
      <c r="A21121" s="604"/>
    </row>
    <row r="21122" spans="1:1" ht="30">
      <c r="A21122" s="604"/>
    </row>
    <row r="21123" spans="1:1" ht="30">
      <c r="A21123" s="604"/>
    </row>
    <row r="21124" spans="1:1" ht="30">
      <c r="A21124" s="604"/>
    </row>
    <row r="21125" spans="1:1" ht="30">
      <c r="A21125" s="604"/>
    </row>
    <row r="21126" spans="1:1" ht="30">
      <c r="A21126" s="604"/>
    </row>
    <row r="21127" spans="1:1" ht="30">
      <c r="A21127" s="604"/>
    </row>
    <row r="21128" spans="1:1" ht="30">
      <c r="A21128" s="604"/>
    </row>
    <row r="21129" spans="1:1" ht="30">
      <c r="A21129" s="604"/>
    </row>
    <row r="21130" spans="1:1" ht="30">
      <c r="A21130" s="604"/>
    </row>
    <row r="21131" spans="1:1" ht="30">
      <c r="A21131" s="604"/>
    </row>
    <row r="21132" spans="1:1" ht="30">
      <c r="A21132" s="604"/>
    </row>
    <row r="21133" spans="1:1" ht="30">
      <c r="A21133" s="604"/>
    </row>
    <row r="21134" spans="1:1" ht="30">
      <c r="A21134" s="604"/>
    </row>
    <row r="21135" spans="1:1" ht="30">
      <c r="A21135" s="604"/>
    </row>
    <row r="21136" spans="1:1" ht="30">
      <c r="A21136" s="604"/>
    </row>
    <row r="21137" spans="1:1" ht="30">
      <c r="A21137" s="604"/>
    </row>
    <row r="21138" spans="1:1" ht="30">
      <c r="A21138" s="604"/>
    </row>
    <row r="21139" spans="1:1" ht="30">
      <c r="A21139" s="604"/>
    </row>
    <row r="21140" spans="1:1" ht="30">
      <c r="A21140" s="604"/>
    </row>
    <row r="21141" spans="1:1" ht="30">
      <c r="A21141" s="604"/>
    </row>
    <row r="21142" spans="1:1" ht="30">
      <c r="A21142" s="604"/>
    </row>
    <row r="21143" spans="1:1" ht="30">
      <c r="A21143" s="604"/>
    </row>
    <row r="21144" spans="1:1" ht="30">
      <c r="A21144" s="604"/>
    </row>
    <row r="21145" spans="1:1" ht="30">
      <c r="A21145" s="604"/>
    </row>
    <row r="21146" spans="1:1" ht="30">
      <c r="A21146" s="604"/>
    </row>
    <row r="21147" spans="1:1" ht="30">
      <c r="A21147" s="604"/>
    </row>
    <row r="21148" spans="1:1" ht="30">
      <c r="A21148" s="604"/>
    </row>
    <row r="21149" spans="1:1" ht="30">
      <c r="A21149" s="604"/>
    </row>
    <row r="21150" spans="1:1" ht="30">
      <c r="A21150" s="604"/>
    </row>
    <row r="21151" spans="1:1" ht="30">
      <c r="A21151" s="604"/>
    </row>
    <row r="21152" spans="1:1" ht="30">
      <c r="A21152" s="604"/>
    </row>
    <row r="21153" spans="1:1" ht="30">
      <c r="A21153" s="604"/>
    </row>
    <row r="21154" spans="1:1" ht="30">
      <c r="A21154" s="604"/>
    </row>
    <row r="21155" spans="1:1" ht="30">
      <c r="A21155" s="604"/>
    </row>
    <row r="21156" spans="1:1" ht="30">
      <c r="A21156" s="604"/>
    </row>
    <row r="21157" spans="1:1" ht="30">
      <c r="A21157" s="604"/>
    </row>
    <row r="21158" spans="1:1" ht="30">
      <c r="A21158" s="604"/>
    </row>
    <row r="21159" spans="1:1" ht="30">
      <c r="A21159" s="604"/>
    </row>
    <row r="21160" spans="1:1" ht="30">
      <c r="A21160" s="604"/>
    </row>
    <row r="21161" spans="1:1" ht="30">
      <c r="A21161" s="604"/>
    </row>
    <row r="21162" spans="1:1" ht="30">
      <c r="A21162" s="604"/>
    </row>
    <row r="21163" spans="1:1" ht="30">
      <c r="A21163" s="604"/>
    </row>
    <row r="21164" spans="1:1" ht="30">
      <c r="A21164" s="604"/>
    </row>
    <row r="21165" spans="1:1" ht="30">
      <c r="A21165" s="604"/>
    </row>
    <row r="21166" spans="1:1" ht="30">
      <c r="A21166" s="604"/>
    </row>
    <row r="21167" spans="1:1" ht="30">
      <c r="A21167" s="604"/>
    </row>
    <row r="21168" spans="1:1" ht="30">
      <c r="A21168" s="604"/>
    </row>
    <row r="21169" spans="1:1" ht="30">
      <c r="A21169" s="604"/>
    </row>
    <row r="21170" spans="1:1" ht="30">
      <c r="A21170" s="604"/>
    </row>
    <row r="21171" spans="1:1" ht="30">
      <c r="A21171" s="604"/>
    </row>
    <row r="21172" spans="1:1" ht="30">
      <c r="A21172" s="604"/>
    </row>
    <row r="21173" spans="1:1" ht="30">
      <c r="A21173" s="604"/>
    </row>
    <row r="21174" spans="1:1" ht="30">
      <c r="A21174" s="604"/>
    </row>
    <row r="21175" spans="1:1" ht="30">
      <c r="A21175" s="604"/>
    </row>
    <row r="21176" spans="1:1" ht="30">
      <c r="A21176" s="604"/>
    </row>
    <row r="21177" spans="1:1" ht="30">
      <c r="A21177" s="604"/>
    </row>
    <row r="21178" spans="1:1" ht="30">
      <c r="A21178" s="604"/>
    </row>
    <row r="21179" spans="1:1" ht="30">
      <c r="A21179" s="604"/>
    </row>
    <row r="21180" spans="1:1" ht="30">
      <c r="A21180" s="604"/>
    </row>
    <row r="21181" spans="1:1" ht="30">
      <c r="A21181" s="604"/>
    </row>
    <row r="21182" spans="1:1" ht="30">
      <c r="A21182" s="604"/>
    </row>
    <row r="21183" spans="1:1" ht="30">
      <c r="A21183" s="604"/>
    </row>
    <row r="21184" spans="1:1" ht="30">
      <c r="A21184" s="604"/>
    </row>
    <row r="21185" spans="1:1" ht="30">
      <c r="A21185" s="604"/>
    </row>
    <row r="21186" spans="1:1" ht="30">
      <c r="A21186" s="604"/>
    </row>
    <row r="21187" spans="1:1" ht="30">
      <c r="A21187" s="604"/>
    </row>
    <row r="21188" spans="1:1" ht="30">
      <c r="A21188" s="604"/>
    </row>
    <row r="21189" spans="1:1" ht="30">
      <c r="A21189" s="604"/>
    </row>
    <row r="21190" spans="1:1" ht="30">
      <c r="A21190" s="604"/>
    </row>
    <row r="21191" spans="1:1" ht="30">
      <c r="A21191" s="604"/>
    </row>
    <row r="21192" spans="1:1" ht="30">
      <c r="A21192" s="604"/>
    </row>
    <row r="21193" spans="1:1" ht="30">
      <c r="A21193" s="604"/>
    </row>
    <row r="21194" spans="1:1" ht="30">
      <c r="A21194" s="604"/>
    </row>
    <row r="21195" spans="1:1" ht="30">
      <c r="A21195" s="604"/>
    </row>
    <row r="21196" spans="1:1" ht="30">
      <c r="A21196" s="604"/>
    </row>
    <row r="21197" spans="1:1" ht="30">
      <c r="A21197" s="604"/>
    </row>
    <row r="21198" spans="1:1" ht="30">
      <c r="A21198" s="604"/>
    </row>
    <row r="21199" spans="1:1" ht="30">
      <c r="A21199" s="604"/>
    </row>
    <row r="21200" spans="1:1" ht="30">
      <c r="A21200" s="604"/>
    </row>
    <row r="21201" spans="1:1" ht="30">
      <c r="A21201" s="604"/>
    </row>
    <row r="21202" spans="1:1" ht="30">
      <c r="A21202" s="604"/>
    </row>
    <row r="21203" spans="1:1" ht="30">
      <c r="A21203" s="604"/>
    </row>
    <row r="21204" spans="1:1" ht="30">
      <c r="A21204" s="604"/>
    </row>
    <row r="21205" spans="1:1" ht="30">
      <c r="A21205" s="604"/>
    </row>
    <row r="21206" spans="1:1" ht="30">
      <c r="A21206" s="604"/>
    </row>
    <row r="21207" spans="1:1" ht="30">
      <c r="A21207" s="604"/>
    </row>
    <row r="21208" spans="1:1" ht="30">
      <c r="A21208" s="604"/>
    </row>
    <row r="21209" spans="1:1" ht="30">
      <c r="A21209" s="604"/>
    </row>
    <row r="21210" spans="1:1" ht="30">
      <c r="A21210" s="604"/>
    </row>
    <row r="21211" spans="1:1" ht="30">
      <c r="A21211" s="604"/>
    </row>
    <row r="21212" spans="1:1" ht="30">
      <c r="A21212" s="604"/>
    </row>
    <row r="21213" spans="1:1" ht="30">
      <c r="A21213" s="604"/>
    </row>
    <row r="21214" spans="1:1" ht="30">
      <c r="A21214" s="604"/>
    </row>
    <row r="21215" spans="1:1" ht="30">
      <c r="A21215" s="604"/>
    </row>
    <row r="21216" spans="1:1" ht="30">
      <c r="A21216" s="604"/>
    </row>
    <row r="21217" spans="1:1" ht="30">
      <c r="A21217" s="604"/>
    </row>
    <row r="21218" spans="1:1" ht="30">
      <c r="A21218" s="604"/>
    </row>
    <row r="21219" spans="1:1" ht="30">
      <c r="A21219" s="604"/>
    </row>
    <row r="21220" spans="1:1" ht="30">
      <c r="A21220" s="604"/>
    </row>
    <row r="21221" spans="1:1" ht="30">
      <c r="A21221" s="604"/>
    </row>
    <row r="21222" spans="1:1" ht="30">
      <c r="A21222" s="604"/>
    </row>
    <row r="21223" spans="1:1" ht="30">
      <c r="A21223" s="604"/>
    </row>
    <row r="21224" spans="1:1" ht="30">
      <c r="A21224" s="604"/>
    </row>
    <row r="21225" spans="1:1" ht="30">
      <c r="A21225" s="604"/>
    </row>
    <row r="21226" spans="1:1" ht="30">
      <c r="A21226" s="604"/>
    </row>
    <row r="21227" spans="1:1" ht="30">
      <c r="A21227" s="604"/>
    </row>
    <row r="21228" spans="1:1" ht="30">
      <c r="A21228" s="604"/>
    </row>
    <row r="21229" spans="1:1" ht="30">
      <c r="A21229" s="604"/>
    </row>
    <row r="21230" spans="1:1" ht="30">
      <c r="A21230" s="604"/>
    </row>
    <row r="21231" spans="1:1" ht="30">
      <c r="A21231" s="604"/>
    </row>
    <row r="21232" spans="1:1" ht="30">
      <c r="A21232" s="604"/>
    </row>
    <row r="21233" spans="1:1" ht="30">
      <c r="A21233" s="604"/>
    </row>
    <row r="21234" spans="1:1" ht="30">
      <c r="A21234" s="604"/>
    </row>
    <row r="21235" spans="1:1" ht="30">
      <c r="A21235" s="604"/>
    </row>
    <row r="21236" spans="1:1" ht="30">
      <c r="A21236" s="604"/>
    </row>
    <row r="21237" spans="1:1" ht="30">
      <c r="A21237" s="604"/>
    </row>
    <row r="21238" spans="1:1" ht="30">
      <c r="A21238" s="604"/>
    </row>
    <row r="21239" spans="1:1" ht="30">
      <c r="A21239" s="604"/>
    </row>
    <row r="21240" spans="1:1" ht="30">
      <c r="A21240" s="604"/>
    </row>
    <row r="21241" spans="1:1" ht="30">
      <c r="A21241" s="604"/>
    </row>
    <row r="21242" spans="1:1" ht="30">
      <c r="A21242" s="604"/>
    </row>
    <row r="21243" spans="1:1" ht="30">
      <c r="A21243" s="604"/>
    </row>
    <row r="21244" spans="1:1" ht="30">
      <c r="A21244" s="604"/>
    </row>
    <row r="21245" spans="1:1" ht="30">
      <c r="A21245" s="604"/>
    </row>
    <row r="21246" spans="1:1" ht="30">
      <c r="A21246" s="604"/>
    </row>
    <row r="21247" spans="1:1" ht="30">
      <c r="A21247" s="604"/>
    </row>
    <row r="21248" spans="1:1" ht="30">
      <c r="A21248" s="604"/>
    </row>
    <row r="21249" spans="1:1" ht="30">
      <c r="A21249" s="604"/>
    </row>
    <row r="21250" spans="1:1" ht="30">
      <c r="A21250" s="604"/>
    </row>
    <row r="21251" spans="1:1" ht="30">
      <c r="A21251" s="604"/>
    </row>
    <row r="21252" spans="1:1" ht="30">
      <c r="A21252" s="604"/>
    </row>
    <row r="21253" spans="1:1" ht="30">
      <c r="A21253" s="604"/>
    </row>
    <row r="21254" spans="1:1" ht="30">
      <c r="A21254" s="604"/>
    </row>
    <row r="21255" spans="1:1" ht="30">
      <c r="A21255" s="604"/>
    </row>
    <row r="21256" spans="1:1" ht="30">
      <c r="A21256" s="604"/>
    </row>
    <row r="21257" spans="1:1" ht="30">
      <c r="A21257" s="604"/>
    </row>
    <row r="21258" spans="1:1" ht="30">
      <c r="A21258" s="604"/>
    </row>
    <row r="21259" spans="1:1" ht="30">
      <c r="A21259" s="604"/>
    </row>
    <row r="21260" spans="1:1" ht="30">
      <c r="A21260" s="604"/>
    </row>
    <row r="21261" spans="1:1" ht="30">
      <c r="A21261" s="604"/>
    </row>
    <row r="21262" spans="1:1" ht="30">
      <c r="A21262" s="604"/>
    </row>
    <row r="21263" spans="1:1" ht="30">
      <c r="A21263" s="604"/>
    </row>
    <row r="21264" spans="1:1" ht="30">
      <c r="A21264" s="604"/>
    </row>
    <row r="21265" spans="1:1" ht="30">
      <c r="A21265" s="604"/>
    </row>
    <row r="21266" spans="1:1" ht="30">
      <c r="A21266" s="604"/>
    </row>
    <row r="21267" spans="1:1" ht="30">
      <c r="A21267" s="604"/>
    </row>
    <row r="21268" spans="1:1" ht="30">
      <c r="A21268" s="604"/>
    </row>
    <row r="21269" spans="1:1" ht="30">
      <c r="A21269" s="604"/>
    </row>
    <row r="21270" spans="1:1" ht="30">
      <c r="A21270" s="604"/>
    </row>
    <row r="21271" spans="1:1" ht="30">
      <c r="A21271" s="604"/>
    </row>
    <row r="21272" spans="1:1" ht="30">
      <c r="A21272" s="604"/>
    </row>
    <row r="21273" spans="1:1" ht="30">
      <c r="A21273" s="604"/>
    </row>
    <row r="21274" spans="1:1" ht="30">
      <c r="A21274" s="604"/>
    </row>
    <row r="21275" spans="1:1" ht="30">
      <c r="A21275" s="604"/>
    </row>
    <row r="21276" spans="1:1" ht="30">
      <c r="A21276" s="604"/>
    </row>
    <row r="21277" spans="1:1" ht="30">
      <c r="A21277" s="604"/>
    </row>
    <row r="21278" spans="1:1" ht="30">
      <c r="A21278" s="604"/>
    </row>
    <row r="21279" spans="1:1" ht="30">
      <c r="A21279" s="604"/>
    </row>
    <row r="21280" spans="1:1" ht="30">
      <c r="A21280" s="604"/>
    </row>
    <row r="21281" spans="1:1" ht="30">
      <c r="A21281" s="604"/>
    </row>
    <row r="21282" spans="1:1" ht="30">
      <c r="A21282" s="604"/>
    </row>
    <row r="21283" spans="1:1" ht="30">
      <c r="A21283" s="604"/>
    </row>
    <row r="21284" spans="1:1" ht="30">
      <c r="A21284" s="604"/>
    </row>
    <row r="21285" spans="1:1" ht="30">
      <c r="A21285" s="604"/>
    </row>
    <row r="21286" spans="1:1" ht="30">
      <c r="A21286" s="604"/>
    </row>
    <row r="21287" spans="1:1" ht="30">
      <c r="A21287" s="604"/>
    </row>
    <row r="21288" spans="1:1" ht="30">
      <c r="A21288" s="604"/>
    </row>
    <row r="21289" spans="1:1" ht="30">
      <c r="A21289" s="604"/>
    </row>
    <row r="21290" spans="1:1" ht="30">
      <c r="A21290" s="604"/>
    </row>
    <row r="21291" spans="1:1" ht="30">
      <c r="A21291" s="604"/>
    </row>
    <row r="21292" spans="1:1" ht="30">
      <c r="A21292" s="604"/>
    </row>
    <row r="21293" spans="1:1" ht="30">
      <c r="A21293" s="604"/>
    </row>
    <row r="21294" spans="1:1" ht="30">
      <c r="A21294" s="604"/>
    </row>
    <row r="21295" spans="1:1" ht="30">
      <c r="A21295" s="604"/>
    </row>
    <row r="21296" spans="1:1" ht="30">
      <c r="A21296" s="604"/>
    </row>
    <row r="21297" spans="1:1" ht="30">
      <c r="A21297" s="604"/>
    </row>
    <row r="21298" spans="1:1" ht="30">
      <c r="A21298" s="604"/>
    </row>
    <row r="21299" spans="1:1" ht="30">
      <c r="A21299" s="604"/>
    </row>
    <row r="21300" spans="1:1" ht="30">
      <c r="A21300" s="604"/>
    </row>
    <row r="21301" spans="1:1" ht="30">
      <c r="A21301" s="604"/>
    </row>
    <row r="21302" spans="1:1" ht="30">
      <c r="A21302" s="604"/>
    </row>
    <row r="21303" spans="1:1" ht="30">
      <c r="A21303" s="604"/>
    </row>
    <row r="21304" spans="1:1" ht="30">
      <c r="A21304" s="604"/>
    </row>
    <row r="21305" spans="1:1" ht="30">
      <c r="A21305" s="604"/>
    </row>
    <row r="21306" spans="1:1" ht="30">
      <c r="A21306" s="604"/>
    </row>
    <row r="21307" spans="1:1" ht="30">
      <c r="A21307" s="604"/>
    </row>
    <row r="21308" spans="1:1" ht="30">
      <c r="A21308" s="604"/>
    </row>
    <row r="21309" spans="1:1" ht="30">
      <c r="A21309" s="604"/>
    </row>
    <row r="21310" spans="1:1" ht="30">
      <c r="A21310" s="604"/>
    </row>
    <row r="21311" spans="1:1" ht="30">
      <c r="A21311" s="604"/>
    </row>
    <row r="21312" spans="1:1" ht="30">
      <c r="A21312" s="604"/>
    </row>
    <row r="21313" spans="1:1" ht="30">
      <c r="A21313" s="604"/>
    </row>
    <row r="21314" spans="1:1" ht="30">
      <c r="A21314" s="604"/>
    </row>
    <row r="21315" spans="1:1" ht="30">
      <c r="A21315" s="604"/>
    </row>
    <row r="21316" spans="1:1" ht="30">
      <c r="A21316" s="604"/>
    </row>
    <row r="21317" spans="1:1" ht="30">
      <c r="A21317" s="604"/>
    </row>
    <row r="21318" spans="1:1" ht="30">
      <c r="A21318" s="604"/>
    </row>
    <row r="21319" spans="1:1" ht="30">
      <c r="A21319" s="604"/>
    </row>
    <row r="21320" spans="1:1" ht="30">
      <c r="A21320" s="604"/>
    </row>
    <row r="21321" spans="1:1" ht="30">
      <c r="A21321" s="604"/>
    </row>
    <row r="21322" spans="1:1" ht="30">
      <c r="A21322" s="604"/>
    </row>
    <row r="21323" spans="1:1" ht="30">
      <c r="A21323" s="604"/>
    </row>
    <row r="21324" spans="1:1" ht="30">
      <c r="A21324" s="604"/>
    </row>
    <row r="21325" spans="1:1" ht="30">
      <c r="A21325" s="604"/>
    </row>
    <row r="21326" spans="1:1" ht="30">
      <c r="A21326" s="604"/>
    </row>
    <row r="21327" spans="1:1" ht="30">
      <c r="A21327" s="604"/>
    </row>
    <row r="21328" spans="1:1" ht="30">
      <c r="A21328" s="604"/>
    </row>
    <row r="21329" spans="1:1" ht="30">
      <c r="A21329" s="604"/>
    </row>
    <row r="21330" spans="1:1" ht="30">
      <c r="A21330" s="604"/>
    </row>
    <row r="21331" spans="1:1" ht="30">
      <c r="A21331" s="604"/>
    </row>
    <row r="21332" spans="1:1" ht="30">
      <c r="A21332" s="604"/>
    </row>
    <row r="21333" spans="1:1" ht="30">
      <c r="A21333" s="604"/>
    </row>
    <row r="21334" spans="1:1" ht="30">
      <c r="A21334" s="604"/>
    </row>
    <row r="21335" spans="1:1" ht="30">
      <c r="A21335" s="604"/>
    </row>
    <row r="21336" spans="1:1" ht="30">
      <c r="A21336" s="604"/>
    </row>
    <row r="21337" spans="1:1" ht="30">
      <c r="A21337" s="604"/>
    </row>
    <row r="21338" spans="1:1" ht="30">
      <c r="A21338" s="604"/>
    </row>
    <row r="21339" spans="1:1" ht="30">
      <c r="A21339" s="604"/>
    </row>
    <row r="21340" spans="1:1" ht="30">
      <c r="A21340" s="604"/>
    </row>
    <row r="21341" spans="1:1" ht="30">
      <c r="A21341" s="604"/>
    </row>
    <row r="21342" spans="1:1" ht="30">
      <c r="A21342" s="604"/>
    </row>
    <row r="21343" spans="1:1" ht="30">
      <c r="A21343" s="604"/>
    </row>
    <row r="21344" spans="1:1" ht="30">
      <c r="A21344" s="604"/>
    </row>
    <row r="21345" spans="1:1" ht="30">
      <c r="A21345" s="604"/>
    </row>
    <row r="21346" spans="1:1" ht="30">
      <c r="A21346" s="604"/>
    </row>
    <row r="21347" spans="1:1" ht="30">
      <c r="A21347" s="604"/>
    </row>
    <row r="21348" spans="1:1" ht="30">
      <c r="A21348" s="604"/>
    </row>
    <row r="21349" spans="1:1" ht="30">
      <c r="A21349" s="604"/>
    </row>
    <row r="21350" spans="1:1" ht="30">
      <c r="A21350" s="604"/>
    </row>
    <row r="21351" spans="1:1" ht="30">
      <c r="A21351" s="604"/>
    </row>
    <row r="21352" spans="1:1" ht="30">
      <c r="A21352" s="604"/>
    </row>
    <row r="21353" spans="1:1" ht="30">
      <c r="A21353" s="604"/>
    </row>
    <row r="21354" spans="1:1" ht="30">
      <c r="A21354" s="604"/>
    </row>
    <row r="21355" spans="1:1" ht="30">
      <c r="A21355" s="604"/>
    </row>
    <row r="21356" spans="1:1" ht="30">
      <c r="A21356" s="604"/>
    </row>
    <row r="21357" spans="1:1" ht="30">
      <c r="A21357" s="604"/>
    </row>
    <row r="21358" spans="1:1" ht="30">
      <c r="A21358" s="604"/>
    </row>
    <row r="21359" spans="1:1" ht="30">
      <c r="A21359" s="604"/>
    </row>
    <row r="21360" spans="1:1" ht="30">
      <c r="A21360" s="604"/>
    </row>
    <row r="21361" spans="1:1" ht="30">
      <c r="A21361" s="604"/>
    </row>
    <row r="21362" spans="1:1" ht="30">
      <c r="A21362" s="604"/>
    </row>
    <row r="21363" spans="1:1" ht="30">
      <c r="A21363" s="604"/>
    </row>
    <row r="21364" spans="1:1" ht="30">
      <c r="A21364" s="604"/>
    </row>
    <row r="21365" spans="1:1" ht="30">
      <c r="A21365" s="604"/>
    </row>
    <row r="21366" spans="1:1" ht="30">
      <c r="A21366" s="604"/>
    </row>
    <row r="21367" spans="1:1" ht="30">
      <c r="A21367" s="604"/>
    </row>
    <row r="21368" spans="1:1" ht="30">
      <c r="A21368" s="604"/>
    </row>
    <row r="21369" spans="1:1" ht="30">
      <c r="A21369" s="604"/>
    </row>
    <row r="21370" spans="1:1" ht="30">
      <c r="A21370" s="604"/>
    </row>
    <row r="21371" spans="1:1" ht="30">
      <c r="A21371" s="604"/>
    </row>
    <row r="21372" spans="1:1" ht="30">
      <c r="A21372" s="604"/>
    </row>
    <row r="21373" spans="1:1" ht="30">
      <c r="A21373" s="604"/>
    </row>
    <row r="21374" spans="1:1" ht="30">
      <c r="A21374" s="604"/>
    </row>
    <row r="21375" spans="1:1" ht="30">
      <c r="A21375" s="604"/>
    </row>
    <row r="21376" spans="1:1" ht="30">
      <c r="A21376" s="604"/>
    </row>
    <row r="21377" spans="1:1" ht="30">
      <c r="A21377" s="604"/>
    </row>
    <row r="21378" spans="1:1" ht="30">
      <c r="A21378" s="604"/>
    </row>
    <row r="21379" spans="1:1" ht="30">
      <c r="A21379" s="604"/>
    </row>
    <row r="21380" spans="1:1" ht="30">
      <c r="A21380" s="604"/>
    </row>
    <row r="21381" spans="1:1" ht="30">
      <c r="A21381" s="604"/>
    </row>
    <row r="21382" spans="1:1" ht="30">
      <c r="A21382" s="604"/>
    </row>
    <row r="21383" spans="1:1" ht="30">
      <c r="A21383" s="604"/>
    </row>
    <row r="21384" spans="1:1" ht="30">
      <c r="A21384" s="604"/>
    </row>
    <row r="21385" spans="1:1" ht="30">
      <c r="A21385" s="604"/>
    </row>
    <row r="21386" spans="1:1" ht="30">
      <c r="A21386" s="604"/>
    </row>
    <row r="21387" spans="1:1" ht="30">
      <c r="A21387" s="604"/>
    </row>
    <row r="21388" spans="1:1" ht="30">
      <c r="A21388" s="604"/>
    </row>
    <row r="21389" spans="1:1" ht="30">
      <c r="A21389" s="604"/>
    </row>
    <row r="21390" spans="1:1" ht="30">
      <c r="A21390" s="604"/>
    </row>
    <row r="21391" spans="1:1" ht="30">
      <c r="A21391" s="604"/>
    </row>
    <row r="21392" spans="1:1" ht="30">
      <c r="A21392" s="604"/>
    </row>
    <row r="21393" spans="1:1" ht="30">
      <c r="A21393" s="604"/>
    </row>
    <row r="21394" spans="1:1" ht="30">
      <c r="A21394" s="604"/>
    </row>
    <row r="21395" spans="1:1" ht="30">
      <c r="A21395" s="604"/>
    </row>
    <row r="21396" spans="1:1" ht="30">
      <c r="A21396" s="604"/>
    </row>
    <row r="21397" spans="1:1" ht="30">
      <c r="A21397" s="604"/>
    </row>
    <row r="21398" spans="1:1" ht="30">
      <c r="A21398" s="604"/>
    </row>
    <row r="21399" spans="1:1" ht="30">
      <c r="A21399" s="604"/>
    </row>
    <row r="21400" spans="1:1" ht="30">
      <c r="A21400" s="604"/>
    </row>
    <row r="21401" spans="1:1" ht="30">
      <c r="A21401" s="604"/>
    </row>
    <row r="21402" spans="1:1" ht="30">
      <c r="A21402" s="604"/>
    </row>
    <row r="21403" spans="1:1" ht="30">
      <c r="A21403" s="604"/>
    </row>
    <row r="21404" spans="1:1" ht="30">
      <c r="A21404" s="604"/>
    </row>
    <row r="21405" spans="1:1" ht="30">
      <c r="A21405" s="604"/>
    </row>
    <row r="21406" spans="1:1" ht="30">
      <c r="A21406" s="604"/>
    </row>
    <row r="21407" spans="1:1" ht="30">
      <c r="A21407" s="604"/>
    </row>
    <row r="21408" spans="1:1" ht="30">
      <c r="A21408" s="604"/>
    </row>
    <row r="21409" spans="1:1" ht="30">
      <c r="A21409" s="604"/>
    </row>
    <row r="21410" spans="1:1" ht="30">
      <c r="A21410" s="604"/>
    </row>
    <row r="21411" spans="1:1" ht="30">
      <c r="A21411" s="604"/>
    </row>
    <row r="21412" spans="1:1" ht="30">
      <c r="A21412" s="604"/>
    </row>
    <row r="21413" spans="1:1" ht="30">
      <c r="A21413" s="604"/>
    </row>
    <row r="21414" spans="1:1" ht="30">
      <c r="A21414" s="604"/>
    </row>
    <row r="21415" spans="1:1" ht="30">
      <c r="A21415" s="604"/>
    </row>
    <row r="21416" spans="1:1" ht="30">
      <c r="A21416" s="604"/>
    </row>
    <row r="21417" spans="1:1" ht="30">
      <c r="A21417" s="604"/>
    </row>
    <row r="21418" spans="1:1" ht="30">
      <c r="A21418" s="604"/>
    </row>
    <row r="21419" spans="1:1" ht="30">
      <c r="A21419" s="604"/>
    </row>
    <row r="21420" spans="1:1" ht="30">
      <c r="A21420" s="604"/>
    </row>
    <row r="21421" spans="1:1" ht="30">
      <c r="A21421" s="604"/>
    </row>
    <row r="21422" spans="1:1" ht="30">
      <c r="A21422" s="604"/>
    </row>
    <row r="21423" spans="1:1" ht="30">
      <c r="A21423" s="604"/>
    </row>
    <row r="21424" spans="1:1" ht="30">
      <c r="A21424" s="604"/>
    </row>
    <row r="21425" spans="1:1" ht="30">
      <c r="A21425" s="604"/>
    </row>
    <row r="21426" spans="1:1" ht="30">
      <c r="A21426" s="604"/>
    </row>
    <row r="21427" spans="1:1" ht="30">
      <c r="A21427" s="604"/>
    </row>
    <row r="21428" spans="1:1" ht="30">
      <c r="A21428" s="604"/>
    </row>
    <row r="21429" spans="1:1" ht="30">
      <c r="A21429" s="604"/>
    </row>
    <row r="21430" spans="1:1" ht="30">
      <c r="A21430" s="604"/>
    </row>
    <row r="21431" spans="1:1" ht="30">
      <c r="A21431" s="604"/>
    </row>
    <row r="21432" spans="1:1" ht="30">
      <c r="A21432" s="604"/>
    </row>
    <row r="21433" spans="1:1" ht="30">
      <c r="A21433" s="604"/>
    </row>
    <row r="21434" spans="1:1" ht="30">
      <c r="A21434" s="604"/>
    </row>
    <row r="21435" spans="1:1" ht="30">
      <c r="A21435" s="604"/>
    </row>
    <row r="21436" spans="1:1" ht="30">
      <c r="A21436" s="604"/>
    </row>
    <row r="21437" spans="1:1" ht="30">
      <c r="A21437" s="604"/>
    </row>
    <row r="21438" spans="1:1" ht="30">
      <c r="A21438" s="604"/>
    </row>
    <row r="21439" spans="1:1" ht="30">
      <c r="A21439" s="604"/>
    </row>
    <row r="21440" spans="1:1" ht="30">
      <c r="A21440" s="604"/>
    </row>
    <row r="21441" spans="1:1" ht="30">
      <c r="A21441" s="604"/>
    </row>
    <row r="21442" spans="1:1" ht="30">
      <c r="A21442" s="604"/>
    </row>
    <row r="21443" spans="1:1" ht="30">
      <c r="A21443" s="604"/>
    </row>
    <row r="21444" spans="1:1" ht="30">
      <c r="A21444" s="604"/>
    </row>
    <row r="21445" spans="1:1" ht="30">
      <c r="A21445" s="604"/>
    </row>
    <row r="21446" spans="1:1" ht="30">
      <c r="A21446" s="604"/>
    </row>
    <row r="21447" spans="1:1" ht="30">
      <c r="A21447" s="604"/>
    </row>
    <row r="21448" spans="1:1" ht="30">
      <c r="A21448" s="604"/>
    </row>
    <row r="21449" spans="1:1" ht="30">
      <c r="A21449" s="604"/>
    </row>
    <row r="21450" spans="1:1" ht="30">
      <c r="A21450" s="604"/>
    </row>
    <row r="21451" spans="1:1" ht="30">
      <c r="A21451" s="604"/>
    </row>
    <row r="21452" spans="1:1" ht="30">
      <c r="A21452" s="604"/>
    </row>
    <row r="21453" spans="1:1" ht="30">
      <c r="A21453" s="604"/>
    </row>
    <row r="21454" spans="1:1" ht="30">
      <c r="A21454" s="604"/>
    </row>
    <row r="21455" spans="1:1" ht="30">
      <c r="A21455" s="604"/>
    </row>
    <row r="21456" spans="1:1" ht="30">
      <c r="A21456" s="604"/>
    </row>
    <row r="21457" spans="1:1" ht="30">
      <c r="A21457" s="604"/>
    </row>
    <row r="21458" spans="1:1" ht="30">
      <c r="A21458" s="604"/>
    </row>
    <row r="21459" spans="1:1" ht="30">
      <c r="A21459" s="604"/>
    </row>
    <row r="21460" spans="1:1" ht="30">
      <c r="A21460" s="604"/>
    </row>
    <row r="21461" spans="1:1" ht="30">
      <c r="A21461" s="604"/>
    </row>
    <row r="21462" spans="1:1" ht="30">
      <c r="A21462" s="604"/>
    </row>
    <row r="21463" spans="1:1" ht="30">
      <c r="A21463" s="604"/>
    </row>
    <row r="21464" spans="1:1" ht="30">
      <c r="A21464" s="604"/>
    </row>
    <row r="21465" spans="1:1" ht="30">
      <c r="A21465" s="604"/>
    </row>
    <row r="21466" spans="1:1" ht="30">
      <c r="A21466" s="604"/>
    </row>
    <row r="21467" spans="1:1" ht="30">
      <c r="A21467" s="604"/>
    </row>
    <row r="21468" spans="1:1" ht="30">
      <c r="A21468" s="604"/>
    </row>
    <row r="21469" spans="1:1" ht="30">
      <c r="A21469" s="604"/>
    </row>
    <row r="21470" spans="1:1" ht="30">
      <c r="A21470" s="604"/>
    </row>
    <row r="21471" spans="1:1" ht="30">
      <c r="A21471" s="604"/>
    </row>
    <row r="21472" spans="1:1" ht="30">
      <c r="A21472" s="604"/>
    </row>
    <row r="21473" spans="1:1" ht="30">
      <c r="A21473" s="604"/>
    </row>
    <row r="21474" spans="1:1" ht="30">
      <c r="A21474" s="604"/>
    </row>
    <row r="21475" spans="1:1" ht="30">
      <c r="A21475" s="604"/>
    </row>
    <row r="21476" spans="1:1" ht="30">
      <c r="A21476" s="604"/>
    </row>
    <row r="21477" spans="1:1" ht="30">
      <c r="A21477" s="604"/>
    </row>
    <row r="21478" spans="1:1" ht="30">
      <c r="A21478" s="604"/>
    </row>
    <row r="21479" spans="1:1" ht="30">
      <c r="A21479" s="604"/>
    </row>
    <row r="21480" spans="1:1" ht="30">
      <c r="A21480" s="604"/>
    </row>
    <row r="21481" spans="1:1" ht="30">
      <c r="A21481" s="604"/>
    </row>
    <row r="21482" spans="1:1" ht="30">
      <c r="A21482" s="604"/>
    </row>
    <row r="21483" spans="1:1" ht="30">
      <c r="A21483" s="604"/>
    </row>
    <row r="21484" spans="1:1" ht="30">
      <c r="A21484" s="604"/>
    </row>
    <row r="21485" spans="1:1" ht="30">
      <c r="A21485" s="604"/>
    </row>
    <row r="21486" spans="1:1" ht="30">
      <c r="A21486" s="604"/>
    </row>
    <row r="21487" spans="1:1" ht="30">
      <c r="A21487" s="604"/>
    </row>
    <row r="21488" spans="1:1" ht="30">
      <c r="A21488" s="604"/>
    </row>
    <row r="21489" spans="1:1" ht="30">
      <c r="A21489" s="604"/>
    </row>
    <row r="21490" spans="1:1" ht="30">
      <c r="A21490" s="604"/>
    </row>
    <row r="21491" spans="1:1" ht="30">
      <c r="A21491" s="604"/>
    </row>
    <row r="21492" spans="1:1" ht="30">
      <c r="A21492" s="604"/>
    </row>
    <row r="21493" spans="1:1" ht="30">
      <c r="A21493" s="604"/>
    </row>
    <row r="21494" spans="1:1" ht="30">
      <c r="A21494" s="604"/>
    </row>
    <row r="21495" spans="1:1" ht="30">
      <c r="A21495" s="604"/>
    </row>
    <row r="21496" spans="1:1" ht="30">
      <c r="A21496" s="604"/>
    </row>
    <row r="21497" spans="1:1" ht="30">
      <c r="A21497" s="604"/>
    </row>
    <row r="21498" spans="1:1" ht="30">
      <c r="A21498" s="604"/>
    </row>
    <row r="21499" spans="1:1" ht="30">
      <c r="A21499" s="604"/>
    </row>
    <row r="21500" spans="1:1" ht="30">
      <c r="A21500" s="604"/>
    </row>
    <row r="21501" spans="1:1" ht="30">
      <c r="A21501" s="604"/>
    </row>
    <row r="21502" spans="1:1" ht="30">
      <c r="A21502" s="604"/>
    </row>
    <row r="21503" spans="1:1" ht="30">
      <c r="A21503" s="604"/>
    </row>
    <row r="21504" spans="1:1" ht="30">
      <c r="A21504" s="604"/>
    </row>
    <row r="21505" spans="1:1" ht="30">
      <c r="A21505" s="604"/>
    </row>
    <row r="21506" spans="1:1" ht="30">
      <c r="A21506" s="604"/>
    </row>
    <row r="21507" spans="1:1" ht="30">
      <c r="A21507" s="604"/>
    </row>
    <row r="21508" spans="1:1" ht="30">
      <c r="A21508" s="604"/>
    </row>
    <row r="21509" spans="1:1" ht="30">
      <c r="A21509" s="604"/>
    </row>
    <row r="21510" spans="1:1" ht="30">
      <c r="A21510" s="604"/>
    </row>
    <row r="21511" spans="1:1" ht="30">
      <c r="A21511" s="604"/>
    </row>
    <row r="21512" spans="1:1" ht="30">
      <c r="A21512" s="604"/>
    </row>
    <row r="21513" spans="1:1" ht="30">
      <c r="A21513" s="604"/>
    </row>
    <row r="21514" spans="1:1" ht="30">
      <c r="A21514" s="604"/>
    </row>
    <row r="21515" spans="1:1" ht="30">
      <c r="A21515" s="604"/>
    </row>
    <row r="21516" spans="1:1" ht="30">
      <c r="A21516" s="604"/>
    </row>
    <row r="21517" spans="1:1" ht="30">
      <c r="A21517" s="604"/>
    </row>
    <row r="21518" spans="1:1" ht="30">
      <c r="A21518" s="604"/>
    </row>
    <row r="21519" spans="1:1" ht="30">
      <c r="A21519" s="604"/>
    </row>
    <row r="21520" spans="1:1" ht="30">
      <c r="A21520" s="604"/>
    </row>
    <row r="21521" spans="1:1" ht="30">
      <c r="A21521" s="604"/>
    </row>
    <row r="21522" spans="1:1" ht="30">
      <c r="A21522" s="604"/>
    </row>
    <row r="21523" spans="1:1" ht="30">
      <c r="A21523" s="604"/>
    </row>
    <row r="21524" spans="1:1" ht="30">
      <c r="A21524" s="604"/>
    </row>
    <row r="21525" spans="1:1" ht="30">
      <c r="A21525" s="604"/>
    </row>
    <row r="21526" spans="1:1" ht="30">
      <c r="A21526" s="604"/>
    </row>
    <row r="21527" spans="1:1" ht="30">
      <c r="A21527" s="604"/>
    </row>
    <row r="21528" spans="1:1" ht="30">
      <c r="A21528" s="604"/>
    </row>
    <row r="21529" spans="1:1" ht="30">
      <c r="A21529" s="604"/>
    </row>
    <row r="21530" spans="1:1" ht="30">
      <c r="A21530" s="604"/>
    </row>
    <row r="21531" spans="1:1" ht="30">
      <c r="A21531" s="604"/>
    </row>
    <row r="21532" spans="1:1" ht="30">
      <c r="A21532" s="604"/>
    </row>
    <row r="21533" spans="1:1" ht="30">
      <c r="A21533" s="604"/>
    </row>
    <row r="21534" spans="1:1" ht="30">
      <c r="A21534" s="604"/>
    </row>
    <row r="21535" spans="1:1" ht="30">
      <c r="A21535" s="604"/>
    </row>
    <row r="21536" spans="1:1" ht="30">
      <c r="A21536" s="604"/>
    </row>
    <row r="21537" spans="1:1" ht="30">
      <c r="A21537" s="604"/>
    </row>
    <row r="21538" spans="1:1" ht="30">
      <c r="A21538" s="604"/>
    </row>
    <row r="21539" spans="1:1" ht="30">
      <c r="A21539" s="604"/>
    </row>
    <row r="21540" spans="1:1" ht="30">
      <c r="A21540" s="604"/>
    </row>
    <row r="21541" spans="1:1" ht="30">
      <c r="A21541" s="604"/>
    </row>
    <row r="21542" spans="1:1" ht="30">
      <c r="A21542" s="604"/>
    </row>
    <row r="21543" spans="1:1" ht="30">
      <c r="A21543" s="604"/>
    </row>
    <row r="21544" spans="1:1" ht="30">
      <c r="A21544" s="604"/>
    </row>
    <row r="21545" spans="1:1" ht="30">
      <c r="A21545" s="604"/>
    </row>
    <row r="21546" spans="1:1" ht="30">
      <c r="A21546" s="604"/>
    </row>
    <row r="21547" spans="1:1" ht="30">
      <c r="A21547" s="604"/>
    </row>
    <row r="21548" spans="1:1" ht="30">
      <c r="A21548" s="604"/>
    </row>
    <row r="21549" spans="1:1" ht="30">
      <c r="A21549" s="604"/>
    </row>
    <row r="21550" spans="1:1" ht="30">
      <c r="A21550" s="604"/>
    </row>
    <row r="21551" spans="1:1" ht="30">
      <c r="A21551" s="604"/>
    </row>
    <row r="21552" spans="1:1" ht="30">
      <c r="A21552" s="604"/>
    </row>
    <row r="21553" spans="1:1" ht="30">
      <c r="A21553" s="604"/>
    </row>
    <row r="21554" spans="1:1" ht="30">
      <c r="A21554" s="604"/>
    </row>
    <row r="21555" spans="1:1" ht="30">
      <c r="A21555" s="604"/>
    </row>
    <row r="21556" spans="1:1" ht="30">
      <c r="A21556" s="604"/>
    </row>
    <row r="21557" spans="1:1" ht="30">
      <c r="A21557" s="604"/>
    </row>
    <row r="21558" spans="1:1" ht="30">
      <c r="A21558" s="604"/>
    </row>
    <row r="21559" spans="1:1" ht="30">
      <c r="A21559" s="604"/>
    </row>
    <row r="21560" spans="1:1" ht="30">
      <c r="A21560" s="604"/>
    </row>
    <row r="21561" spans="1:1" ht="30">
      <c r="A21561" s="604"/>
    </row>
    <row r="21562" spans="1:1" ht="30">
      <c r="A21562" s="604"/>
    </row>
    <row r="21563" spans="1:1" ht="30">
      <c r="A21563" s="604"/>
    </row>
    <row r="21564" spans="1:1" ht="30">
      <c r="A21564" s="604"/>
    </row>
    <row r="21565" spans="1:1" ht="30">
      <c r="A21565" s="604"/>
    </row>
    <row r="21566" spans="1:1" ht="30">
      <c r="A21566" s="604"/>
    </row>
    <row r="21567" spans="1:1" ht="30">
      <c r="A21567" s="604"/>
    </row>
    <row r="21568" spans="1:1" ht="30">
      <c r="A21568" s="604"/>
    </row>
    <row r="21569" spans="1:1" ht="30">
      <c r="A21569" s="604"/>
    </row>
    <row r="21570" spans="1:1" ht="30">
      <c r="A21570" s="604"/>
    </row>
    <row r="21571" spans="1:1" ht="30">
      <c r="A21571" s="604"/>
    </row>
    <row r="21572" spans="1:1" ht="30">
      <c r="A21572" s="604"/>
    </row>
    <row r="21573" spans="1:1" ht="30">
      <c r="A21573" s="604"/>
    </row>
    <row r="21574" spans="1:1" ht="30">
      <c r="A21574" s="604"/>
    </row>
    <row r="21575" spans="1:1" ht="30">
      <c r="A21575" s="604"/>
    </row>
    <row r="21576" spans="1:1" ht="30">
      <c r="A21576" s="604"/>
    </row>
    <row r="21577" spans="1:1" ht="30">
      <c r="A21577" s="604"/>
    </row>
    <row r="21578" spans="1:1" ht="30">
      <c r="A21578" s="604"/>
    </row>
    <row r="21579" spans="1:1" ht="30">
      <c r="A21579" s="604"/>
    </row>
    <row r="21580" spans="1:1" ht="30">
      <c r="A21580" s="604"/>
    </row>
    <row r="21581" spans="1:1" ht="30">
      <c r="A21581" s="604"/>
    </row>
    <row r="21582" spans="1:1" ht="30">
      <c r="A21582" s="604"/>
    </row>
    <row r="21583" spans="1:1" ht="30">
      <c r="A21583" s="604"/>
    </row>
    <row r="21584" spans="1:1" ht="30">
      <c r="A21584" s="604"/>
    </row>
    <row r="21585" spans="1:1" ht="30">
      <c r="A21585" s="604"/>
    </row>
    <row r="21586" spans="1:1" ht="30">
      <c r="A21586" s="604"/>
    </row>
    <row r="21587" spans="1:1" ht="30">
      <c r="A21587" s="604"/>
    </row>
    <row r="21588" spans="1:1" ht="30">
      <c r="A21588" s="604"/>
    </row>
    <row r="21589" spans="1:1" ht="30">
      <c r="A21589" s="604"/>
    </row>
    <row r="21590" spans="1:1" ht="30">
      <c r="A21590" s="604"/>
    </row>
    <row r="21591" spans="1:1" ht="30">
      <c r="A21591" s="604"/>
    </row>
    <row r="21592" spans="1:1" ht="30">
      <c r="A21592" s="604"/>
    </row>
    <row r="21593" spans="1:1" ht="30">
      <c r="A21593" s="604"/>
    </row>
    <row r="21594" spans="1:1" ht="30">
      <c r="A21594" s="604"/>
    </row>
    <row r="21595" spans="1:1" ht="30">
      <c r="A21595" s="604"/>
    </row>
    <row r="21596" spans="1:1" ht="30">
      <c r="A21596" s="604"/>
    </row>
    <row r="21597" spans="1:1" ht="30">
      <c r="A21597" s="604"/>
    </row>
    <row r="21598" spans="1:1" ht="30">
      <c r="A21598" s="604"/>
    </row>
    <row r="21599" spans="1:1" ht="30">
      <c r="A21599" s="604"/>
    </row>
    <row r="21600" spans="1:1" ht="30">
      <c r="A21600" s="604"/>
    </row>
    <row r="21601" spans="1:1" ht="30">
      <c r="A21601" s="604"/>
    </row>
    <row r="21602" spans="1:1" ht="30">
      <c r="A21602" s="604"/>
    </row>
    <row r="21603" spans="1:1" ht="30">
      <c r="A21603" s="604"/>
    </row>
    <row r="21604" spans="1:1" ht="30">
      <c r="A21604" s="604"/>
    </row>
    <row r="21605" spans="1:1" ht="30">
      <c r="A21605" s="604"/>
    </row>
    <row r="21606" spans="1:1" ht="30">
      <c r="A21606" s="604"/>
    </row>
    <row r="21607" spans="1:1" ht="30">
      <c r="A21607" s="604"/>
    </row>
    <row r="21608" spans="1:1" ht="30">
      <c r="A21608" s="604"/>
    </row>
    <row r="21609" spans="1:1" ht="30">
      <c r="A21609" s="604"/>
    </row>
    <row r="21610" spans="1:1" ht="30">
      <c r="A21610" s="604"/>
    </row>
    <row r="21611" spans="1:1" ht="30">
      <c r="A21611" s="604"/>
    </row>
    <row r="21612" spans="1:1" ht="30">
      <c r="A21612" s="604"/>
    </row>
    <row r="21613" spans="1:1" ht="30">
      <c r="A21613" s="604"/>
    </row>
    <row r="21614" spans="1:1" ht="30">
      <c r="A21614" s="604"/>
    </row>
    <row r="21615" spans="1:1" ht="30">
      <c r="A21615" s="604"/>
    </row>
    <row r="21616" spans="1:1" ht="30">
      <c r="A21616" s="604"/>
    </row>
    <row r="21617" spans="1:1" ht="30">
      <c r="A21617" s="604"/>
    </row>
    <row r="21618" spans="1:1" ht="30">
      <c r="A21618" s="604"/>
    </row>
    <row r="21619" spans="1:1" ht="30">
      <c r="A21619" s="604"/>
    </row>
    <row r="21620" spans="1:1" ht="30">
      <c r="A21620" s="604"/>
    </row>
    <row r="21621" spans="1:1" ht="30">
      <c r="A21621" s="604"/>
    </row>
    <row r="21622" spans="1:1" ht="30">
      <c r="A21622" s="604"/>
    </row>
    <row r="21623" spans="1:1" ht="30">
      <c r="A21623" s="604"/>
    </row>
    <row r="21624" spans="1:1" ht="30">
      <c r="A21624" s="604"/>
    </row>
    <row r="21625" spans="1:1" ht="30">
      <c r="A21625" s="604"/>
    </row>
    <row r="21626" spans="1:1" ht="30">
      <c r="A21626" s="604"/>
    </row>
    <row r="21627" spans="1:1" ht="30">
      <c r="A21627" s="604"/>
    </row>
    <row r="21628" spans="1:1" ht="30">
      <c r="A21628" s="604"/>
    </row>
    <row r="21629" spans="1:1" ht="30">
      <c r="A21629" s="604"/>
    </row>
    <row r="21630" spans="1:1" ht="30">
      <c r="A21630" s="604"/>
    </row>
    <row r="21631" spans="1:1" ht="30">
      <c r="A21631" s="604"/>
    </row>
    <row r="21632" spans="1:1" ht="30">
      <c r="A21632" s="604"/>
    </row>
    <row r="21633" spans="1:1" ht="30">
      <c r="A21633" s="604"/>
    </row>
    <row r="21634" spans="1:1" ht="30">
      <c r="A21634" s="604"/>
    </row>
    <row r="21635" spans="1:1" ht="30">
      <c r="A21635" s="604"/>
    </row>
    <row r="21636" spans="1:1" ht="30">
      <c r="A21636" s="604"/>
    </row>
    <row r="21637" spans="1:1" ht="30">
      <c r="A21637" s="604"/>
    </row>
    <row r="21638" spans="1:1" ht="30">
      <c r="A21638" s="604"/>
    </row>
    <row r="21639" spans="1:1" ht="30">
      <c r="A21639" s="604"/>
    </row>
    <row r="21640" spans="1:1" ht="30">
      <c r="A21640" s="604"/>
    </row>
    <row r="21641" spans="1:1" ht="30">
      <c r="A21641" s="604"/>
    </row>
    <row r="21642" spans="1:1" ht="30">
      <c r="A21642" s="604"/>
    </row>
    <row r="21643" spans="1:1" ht="30">
      <c r="A21643" s="604"/>
    </row>
    <row r="21644" spans="1:1" ht="30">
      <c r="A21644" s="604"/>
    </row>
    <row r="21645" spans="1:1" ht="30">
      <c r="A21645" s="604"/>
    </row>
    <row r="21646" spans="1:1" ht="30">
      <c r="A21646" s="604"/>
    </row>
    <row r="21647" spans="1:1" ht="30">
      <c r="A21647" s="604"/>
    </row>
    <row r="21648" spans="1:1" ht="30">
      <c r="A21648" s="604"/>
    </row>
    <row r="21649" spans="1:1" ht="30">
      <c r="A21649" s="604"/>
    </row>
    <row r="21650" spans="1:1" ht="30">
      <c r="A21650" s="604"/>
    </row>
    <row r="21651" spans="1:1" ht="30">
      <c r="A21651" s="604"/>
    </row>
    <row r="21652" spans="1:1" ht="30">
      <c r="A21652" s="604"/>
    </row>
    <row r="21653" spans="1:1" ht="30">
      <c r="A21653" s="604"/>
    </row>
    <row r="21654" spans="1:1" ht="30">
      <c r="A21654" s="604"/>
    </row>
    <row r="21655" spans="1:1" ht="30">
      <c r="A21655" s="604"/>
    </row>
    <row r="21656" spans="1:1" ht="30">
      <c r="A21656" s="604"/>
    </row>
    <row r="21657" spans="1:1" ht="30">
      <c r="A21657" s="604"/>
    </row>
    <row r="21658" spans="1:1" ht="30">
      <c r="A21658" s="604"/>
    </row>
    <row r="21659" spans="1:1" ht="30">
      <c r="A21659" s="604"/>
    </row>
    <row r="21660" spans="1:1" ht="30">
      <c r="A21660" s="604"/>
    </row>
    <row r="21661" spans="1:1" ht="30">
      <c r="A21661" s="604"/>
    </row>
    <row r="21662" spans="1:1" ht="30">
      <c r="A21662" s="604"/>
    </row>
    <row r="21663" spans="1:1" ht="30">
      <c r="A21663" s="604"/>
    </row>
    <row r="21664" spans="1:1" ht="30">
      <c r="A21664" s="604"/>
    </row>
    <row r="21665" spans="1:1" ht="30">
      <c r="A21665" s="604"/>
    </row>
    <row r="21666" spans="1:1" ht="30">
      <c r="A21666" s="604"/>
    </row>
    <row r="21667" spans="1:1" ht="30">
      <c r="A21667" s="604"/>
    </row>
    <row r="21668" spans="1:1" ht="30">
      <c r="A21668" s="604"/>
    </row>
    <row r="21669" spans="1:1" ht="30">
      <c r="A21669" s="604"/>
    </row>
    <row r="21670" spans="1:1" ht="30">
      <c r="A21670" s="604"/>
    </row>
    <row r="21671" spans="1:1" ht="30">
      <c r="A21671" s="604"/>
    </row>
    <row r="21672" spans="1:1" ht="30">
      <c r="A21672" s="604"/>
    </row>
    <row r="21673" spans="1:1" ht="30">
      <c r="A21673" s="604"/>
    </row>
    <row r="21674" spans="1:1" ht="30">
      <c r="A21674" s="604"/>
    </row>
    <row r="21675" spans="1:1" ht="30">
      <c r="A21675" s="604"/>
    </row>
    <row r="21676" spans="1:1" ht="30">
      <c r="A21676" s="604"/>
    </row>
    <row r="21677" spans="1:1" ht="30">
      <c r="A21677" s="604"/>
    </row>
    <row r="21678" spans="1:1" ht="30">
      <c r="A21678" s="604"/>
    </row>
    <row r="21679" spans="1:1" ht="30">
      <c r="A21679" s="604"/>
    </row>
    <row r="21680" spans="1:1" ht="30">
      <c r="A21680" s="604"/>
    </row>
    <row r="21681" spans="1:1" ht="30">
      <c r="A21681" s="604"/>
    </row>
    <row r="21682" spans="1:1" ht="30">
      <c r="A21682" s="604"/>
    </row>
    <row r="21683" spans="1:1" ht="30">
      <c r="A21683" s="604"/>
    </row>
    <row r="21684" spans="1:1" ht="30">
      <c r="A21684" s="604"/>
    </row>
    <row r="21685" spans="1:1" ht="30">
      <c r="A21685" s="604"/>
    </row>
    <row r="21686" spans="1:1" ht="30">
      <c r="A21686" s="604"/>
    </row>
    <row r="21687" spans="1:1" ht="30">
      <c r="A21687" s="604"/>
    </row>
    <row r="21688" spans="1:1" ht="30">
      <c r="A21688" s="604"/>
    </row>
    <row r="21689" spans="1:1" ht="30">
      <c r="A21689" s="604"/>
    </row>
    <row r="21690" spans="1:1" ht="30">
      <c r="A21690" s="604"/>
    </row>
    <row r="21691" spans="1:1" ht="30">
      <c r="A21691" s="604"/>
    </row>
    <row r="21692" spans="1:1" ht="30">
      <c r="A21692" s="604"/>
    </row>
    <row r="21693" spans="1:1" ht="30">
      <c r="A21693" s="604"/>
    </row>
    <row r="21694" spans="1:1" ht="30">
      <c r="A21694" s="604"/>
    </row>
    <row r="21695" spans="1:1" ht="30">
      <c r="A21695" s="604"/>
    </row>
    <row r="21696" spans="1:1" ht="30">
      <c r="A21696" s="604"/>
    </row>
    <row r="21697" spans="1:1" ht="30">
      <c r="A21697" s="604"/>
    </row>
    <row r="21698" spans="1:1" ht="30">
      <c r="A21698" s="604"/>
    </row>
    <row r="21699" spans="1:1" ht="30">
      <c r="A21699" s="604"/>
    </row>
    <row r="21700" spans="1:1" ht="30">
      <c r="A21700" s="604"/>
    </row>
    <row r="21701" spans="1:1" ht="30">
      <c r="A21701" s="604"/>
    </row>
    <row r="21702" spans="1:1" ht="30">
      <c r="A21702" s="604"/>
    </row>
    <row r="21703" spans="1:1" ht="30">
      <c r="A21703" s="604"/>
    </row>
    <row r="21704" spans="1:1" ht="30">
      <c r="A21704" s="604"/>
    </row>
    <row r="21705" spans="1:1" ht="30">
      <c r="A21705" s="604"/>
    </row>
    <row r="21706" spans="1:1" ht="30">
      <c r="A21706" s="604"/>
    </row>
    <row r="21707" spans="1:1" ht="30">
      <c r="A21707" s="604"/>
    </row>
    <row r="21708" spans="1:1" ht="30">
      <c r="A21708" s="604"/>
    </row>
    <row r="21709" spans="1:1" ht="30">
      <c r="A21709" s="604"/>
    </row>
    <row r="21710" spans="1:1" ht="30">
      <c r="A21710" s="604"/>
    </row>
    <row r="21711" spans="1:1" ht="30">
      <c r="A21711" s="604"/>
    </row>
    <row r="21712" spans="1:1" ht="30">
      <c r="A21712" s="604"/>
    </row>
    <row r="21713" spans="1:1" ht="30">
      <c r="A21713" s="604"/>
    </row>
    <row r="21714" spans="1:1" ht="30">
      <c r="A21714" s="604"/>
    </row>
    <row r="21715" spans="1:1" ht="30">
      <c r="A21715" s="604"/>
    </row>
    <row r="21716" spans="1:1" ht="30">
      <c r="A21716" s="604"/>
    </row>
    <row r="21717" spans="1:1" ht="30">
      <c r="A21717" s="604"/>
    </row>
    <row r="21718" spans="1:1" ht="30">
      <c r="A21718" s="604"/>
    </row>
    <row r="21719" spans="1:1" ht="30">
      <c r="A21719" s="604"/>
    </row>
    <row r="21720" spans="1:1" ht="30">
      <c r="A21720" s="604"/>
    </row>
    <row r="21721" spans="1:1" ht="30">
      <c r="A21721" s="604"/>
    </row>
    <row r="21722" spans="1:1" ht="30">
      <c r="A21722" s="604"/>
    </row>
    <row r="21723" spans="1:1" ht="30">
      <c r="A21723" s="604"/>
    </row>
    <row r="21724" spans="1:1" ht="30">
      <c r="A21724" s="604"/>
    </row>
    <row r="21725" spans="1:1" ht="30">
      <c r="A21725" s="604"/>
    </row>
    <row r="21726" spans="1:1" ht="30">
      <c r="A21726" s="604"/>
    </row>
    <row r="21727" spans="1:1" ht="30">
      <c r="A21727" s="604"/>
    </row>
    <row r="21728" spans="1:1" ht="30">
      <c r="A21728" s="604"/>
    </row>
    <row r="21729" spans="1:1" ht="30">
      <c r="A21729" s="604"/>
    </row>
    <row r="21730" spans="1:1" ht="30">
      <c r="A21730" s="604"/>
    </row>
    <row r="21731" spans="1:1" ht="30">
      <c r="A21731" s="604"/>
    </row>
    <row r="21732" spans="1:1" ht="30">
      <c r="A21732" s="604"/>
    </row>
    <row r="21733" spans="1:1" ht="30">
      <c r="A21733" s="604"/>
    </row>
    <row r="21734" spans="1:1" ht="30">
      <c r="A21734" s="604"/>
    </row>
    <row r="21735" spans="1:1" ht="30">
      <c r="A21735" s="604"/>
    </row>
    <row r="21736" spans="1:1" ht="30">
      <c r="A21736" s="604"/>
    </row>
    <row r="21737" spans="1:1" ht="30">
      <c r="A21737" s="604"/>
    </row>
    <row r="21738" spans="1:1" ht="30">
      <c r="A21738" s="604"/>
    </row>
    <row r="21739" spans="1:1" ht="30">
      <c r="A21739" s="604"/>
    </row>
    <row r="21740" spans="1:1" ht="30">
      <c r="A21740" s="604"/>
    </row>
    <row r="21741" spans="1:1" ht="30">
      <c r="A21741" s="604"/>
    </row>
    <row r="21742" spans="1:1" ht="30">
      <c r="A21742" s="604"/>
    </row>
    <row r="21743" spans="1:1" ht="30">
      <c r="A21743" s="604"/>
    </row>
    <row r="21744" spans="1:1" ht="30">
      <c r="A21744" s="604"/>
    </row>
    <row r="21745" spans="1:1" ht="30">
      <c r="A21745" s="604"/>
    </row>
    <row r="21746" spans="1:1" ht="30">
      <c r="A21746" s="604"/>
    </row>
    <row r="21747" spans="1:1" ht="30">
      <c r="A21747" s="604"/>
    </row>
    <row r="21748" spans="1:1" ht="30">
      <c r="A21748" s="604"/>
    </row>
    <row r="21749" spans="1:1" ht="30">
      <c r="A21749" s="604"/>
    </row>
    <row r="21750" spans="1:1" ht="30">
      <c r="A21750" s="604"/>
    </row>
    <row r="21751" spans="1:1" ht="30">
      <c r="A21751" s="604"/>
    </row>
    <row r="21752" spans="1:1" ht="30">
      <c r="A21752" s="604"/>
    </row>
    <row r="21753" spans="1:1" ht="30">
      <c r="A21753" s="604"/>
    </row>
    <row r="21754" spans="1:1" ht="30">
      <c r="A21754" s="604"/>
    </row>
    <row r="21755" spans="1:1" ht="30">
      <c r="A21755" s="604"/>
    </row>
    <row r="21756" spans="1:1" ht="30">
      <c r="A21756" s="604"/>
    </row>
    <row r="21757" spans="1:1" ht="30">
      <c r="A21757" s="604"/>
    </row>
    <row r="21758" spans="1:1" ht="30">
      <c r="A21758" s="604"/>
    </row>
    <row r="21759" spans="1:1" ht="30">
      <c r="A21759" s="604"/>
    </row>
    <row r="21760" spans="1:1" ht="30">
      <c r="A21760" s="604"/>
    </row>
    <row r="21761" spans="1:1" ht="30">
      <c r="A21761" s="604"/>
    </row>
    <row r="21762" spans="1:1" ht="30">
      <c r="A21762" s="604"/>
    </row>
    <row r="21763" spans="1:1" ht="30">
      <c r="A21763" s="604"/>
    </row>
    <row r="21764" spans="1:1" ht="30">
      <c r="A21764" s="604"/>
    </row>
    <row r="21765" spans="1:1" ht="30">
      <c r="A21765" s="604"/>
    </row>
    <row r="21766" spans="1:1" ht="30">
      <c r="A21766" s="604"/>
    </row>
    <row r="21767" spans="1:1" ht="30">
      <c r="A21767" s="604"/>
    </row>
    <row r="21768" spans="1:1" ht="30">
      <c r="A21768" s="604"/>
    </row>
    <row r="21769" spans="1:1" ht="30">
      <c r="A21769" s="604"/>
    </row>
    <row r="21770" spans="1:1" ht="30">
      <c r="A21770" s="604"/>
    </row>
    <row r="21771" spans="1:1" ht="30">
      <c r="A21771" s="604"/>
    </row>
    <row r="21772" spans="1:1" ht="30">
      <c r="A21772" s="604"/>
    </row>
    <row r="21773" spans="1:1" ht="30">
      <c r="A21773" s="604"/>
    </row>
    <row r="21774" spans="1:1" ht="30">
      <c r="A21774" s="604"/>
    </row>
    <row r="21775" spans="1:1" ht="30">
      <c r="A21775" s="604"/>
    </row>
    <row r="21776" spans="1:1" ht="30">
      <c r="A21776" s="604"/>
    </row>
    <row r="21777" spans="1:1" ht="30">
      <c r="A21777" s="604"/>
    </row>
    <row r="21778" spans="1:1" ht="30">
      <c r="A21778" s="604"/>
    </row>
    <row r="21779" spans="1:1" ht="30">
      <c r="A21779" s="604"/>
    </row>
    <row r="21780" spans="1:1" ht="30">
      <c r="A21780" s="604"/>
    </row>
    <row r="21781" spans="1:1" ht="30">
      <c r="A21781" s="604"/>
    </row>
    <row r="21782" spans="1:1" ht="30">
      <c r="A21782" s="604"/>
    </row>
    <row r="21783" spans="1:1" ht="30">
      <c r="A21783" s="604"/>
    </row>
    <row r="21784" spans="1:1" ht="30">
      <c r="A21784" s="604"/>
    </row>
    <row r="21785" spans="1:1" ht="30">
      <c r="A21785" s="604"/>
    </row>
    <row r="21786" spans="1:1" ht="30">
      <c r="A21786" s="604"/>
    </row>
    <row r="21787" spans="1:1" ht="30">
      <c r="A21787" s="604"/>
    </row>
    <row r="21788" spans="1:1" ht="30">
      <c r="A21788" s="604"/>
    </row>
    <row r="21789" spans="1:1" ht="30">
      <c r="A21789" s="604"/>
    </row>
    <row r="21790" spans="1:1" ht="30">
      <c r="A21790" s="604"/>
    </row>
    <row r="21791" spans="1:1" ht="30">
      <c r="A21791" s="604"/>
    </row>
    <row r="21792" spans="1:1" ht="30">
      <c r="A21792" s="604"/>
    </row>
    <row r="21793" spans="1:1" ht="30">
      <c r="A21793" s="604"/>
    </row>
    <row r="21794" spans="1:1" ht="30">
      <c r="A21794" s="604"/>
    </row>
    <row r="21795" spans="1:1" ht="30">
      <c r="A21795" s="604"/>
    </row>
    <row r="21796" spans="1:1" ht="30">
      <c r="A21796" s="604"/>
    </row>
    <row r="21797" spans="1:1" ht="30">
      <c r="A21797" s="604"/>
    </row>
    <row r="21798" spans="1:1" ht="30">
      <c r="A21798" s="604"/>
    </row>
    <row r="21799" spans="1:1" ht="30">
      <c r="A21799" s="604"/>
    </row>
    <row r="21800" spans="1:1" ht="30">
      <c r="A21800" s="604"/>
    </row>
    <row r="21801" spans="1:1" ht="30">
      <c r="A21801" s="604"/>
    </row>
    <row r="21802" spans="1:1" ht="30">
      <c r="A21802" s="604"/>
    </row>
    <row r="21803" spans="1:1" ht="30">
      <c r="A21803" s="604"/>
    </row>
    <row r="21804" spans="1:1" ht="30">
      <c r="A21804" s="604"/>
    </row>
    <row r="21805" spans="1:1" ht="30">
      <c r="A21805" s="604"/>
    </row>
    <row r="21806" spans="1:1" ht="30">
      <c r="A21806" s="604"/>
    </row>
    <row r="21807" spans="1:1" ht="30">
      <c r="A21807" s="604"/>
    </row>
    <row r="21808" spans="1:1" ht="30">
      <c r="A21808" s="604"/>
    </row>
    <row r="21809" spans="1:1" ht="30">
      <c r="A21809" s="604"/>
    </row>
    <row r="21810" spans="1:1" ht="30">
      <c r="A21810" s="604"/>
    </row>
    <row r="21811" spans="1:1" ht="30">
      <c r="A21811" s="604"/>
    </row>
    <row r="21812" spans="1:1" ht="30">
      <c r="A21812" s="604"/>
    </row>
    <row r="21813" spans="1:1" ht="30">
      <c r="A21813" s="604"/>
    </row>
    <row r="21814" spans="1:1" ht="30">
      <c r="A21814" s="604"/>
    </row>
    <row r="21815" spans="1:1" ht="30">
      <c r="A21815" s="604"/>
    </row>
    <row r="21816" spans="1:1" ht="30">
      <c r="A21816" s="604"/>
    </row>
    <row r="21817" spans="1:1" ht="30">
      <c r="A21817" s="604"/>
    </row>
    <row r="21818" spans="1:1" ht="30">
      <c r="A21818" s="604"/>
    </row>
    <row r="21819" spans="1:1" ht="30">
      <c r="A21819" s="604"/>
    </row>
    <row r="21820" spans="1:1" ht="30">
      <c r="A21820" s="604"/>
    </row>
    <row r="21821" spans="1:1" ht="30">
      <c r="A21821" s="604"/>
    </row>
    <row r="21822" spans="1:1" ht="30">
      <c r="A21822" s="604"/>
    </row>
    <row r="21823" spans="1:1" ht="30">
      <c r="A21823" s="604"/>
    </row>
    <row r="21824" spans="1:1" ht="30">
      <c r="A21824" s="604"/>
    </row>
    <row r="21825" spans="1:1" ht="30">
      <c r="A21825" s="604"/>
    </row>
    <row r="21826" spans="1:1" ht="30">
      <c r="A21826" s="604"/>
    </row>
    <row r="21827" spans="1:1" ht="30">
      <c r="A21827" s="604"/>
    </row>
    <row r="21828" spans="1:1" ht="30">
      <c r="A21828" s="604"/>
    </row>
    <row r="21829" spans="1:1" ht="30">
      <c r="A21829" s="604"/>
    </row>
    <row r="21830" spans="1:1" ht="30">
      <c r="A21830" s="604"/>
    </row>
    <row r="21831" spans="1:1" ht="30">
      <c r="A21831" s="604"/>
    </row>
    <row r="21832" spans="1:1" ht="30">
      <c r="A21832" s="604"/>
    </row>
    <row r="21833" spans="1:1" ht="30">
      <c r="A21833" s="604"/>
    </row>
    <row r="21834" spans="1:1" ht="30">
      <c r="A21834" s="604"/>
    </row>
    <row r="21835" spans="1:1" ht="30">
      <c r="A21835" s="604"/>
    </row>
    <row r="21836" spans="1:1" ht="30">
      <c r="A21836" s="604"/>
    </row>
    <row r="21837" spans="1:1" ht="30">
      <c r="A21837" s="604"/>
    </row>
    <row r="21838" spans="1:1" ht="30">
      <c r="A21838" s="604"/>
    </row>
    <row r="21839" spans="1:1" ht="30">
      <c r="A21839" s="604"/>
    </row>
    <row r="21840" spans="1:1" ht="30">
      <c r="A21840" s="604"/>
    </row>
    <row r="21841" spans="1:1" ht="30">
      <c r="A21841" s="604"/>
    </row>
    <row r="21842" spans="1:1" ht="30">
      <c r="A21842" s="604"/>
    </row>
    <row r="21843" spans="1:1" ht="30">
      <c r="A21843" s="604"/>
    </row>
    <row r="21844" spans="1:1" ht="30">
      <c r="A21844" s="604"/>
    </row>
    <row r="21845" spans="1:1" ht="30">
      <c r="A21845" s="604"/>
    </row>
    <row r="21846" spans="1:1" ht="30">
      <c r="A21846" s="604"/>
    </row>
    <row r="21847" spans="1:1" ht="30">
      <c r="A21847" s="604"/>
    </row>
    <row r="21848" spans="1:1" ht="30">
      <c r="A21848" s="604"/>
    </row>
    <row r="21849" spans="1:1" ht="30">
      <c r="A21849" s="604"/>
    </row>
    <row r="21850" spans="1:1" ht="30">
      <c r="A21850" s="604"/>
    </row>
    <row r="21851" spans="1:1" ht="30">
      <c r="A21851" s="604"/>
    </row>
    <row r="21852" spans="1:1" ht="30">
      <c r="A21852" s="604"/>
    </row>
    <row r="21853" spans="1:1" ht="30">
      <c r="A21853" s="604"/>
    </row>
    <row r="21854" spans="1:1" ht="30">
      <c r="A21854" s="604"/>
    </row>
    <row r="21855" spans="1:1" ht="30">
      <c r="A21855" s="604"/>
    </row>
    <row r="21856" spans="1:1" ht="30">
      <c r="A21856" s="604"/>
    </row>
    <row r="21857" spans="1:1" ht="30">
      <c r="A21857" s="604"/>
    </row>
    <row r="21858" spans="1:1" ht="30">
      <c r="A21858" s="604"/>
    </row>
    <row r="21859" spans="1:1" ht="30">
      <c r="A21859" s="604"/>
    </row>
    <row r="21860" spans="1:1" ht="30">
      <c r="A21860" s="604"/>
    </row>
    <row r="21861" spans="1:1" ht="30">
      <c r="A21861" s="604"/>
    </row>
    <row r="21862" spans="1:1" ht="30">
      <c r="A21862" s="604"/>
    </row>
    <row r="21863" spans="1:1" ht="30">
      <c r="A21863" s="604"/>
    </row>
    <row r="21864" spans="1:1" ht="30">
      <c r="A21864" s="604"/>
    </row>
    <row r="21865" spans="1:1" ht="30">
      <c r="A21865" s="604"/>
    </row>
    <row r="21866" spans="1:1" ht="30">
      <c r="A21866" s="604"/>
    </row>
    <row r="21867" spans="1:1" ht="30">
      <c r="A21867" s="604"/>
    </row>
    <row r="21868" spans="1:1" ht="30">
      <c r="A21868" s="604"/>
    </row>
    <row r="21869" spans="1:1" ht="30">
      <c r="A21869" s="604"/>
    </row>
    <row r="21870" spans="1:1" ht="30">
      <c r="A21870" s="604"/>
    </row>
    <row r="21871" spans="1:1" ht="30">
      <c r="A21871" s="604"/>
    </row>
    <row r="21872" spans="1:1" ht="30">
      <c r="A21872" s="604"/>
    </row>
    <row r="21873" spans="1:1" ht="30">
      <c r="A21873" s="604"/>
    </row>
    <row r="21874" spans="1:1" ht="30">
      <c r="A21874" s="604"/>
    </row>
    <row r="21875" spans="1:1" ht="30">
      <c r="A21875" s="604"/>
    </row>
    <row r="21876" spans="1:1" ht="30">
      <c r="A21876" s="604"/>
    </row>
    <row r="21877" spans="1:1" ht="30">
      <c r="A21877" s="604"/>
    </row>
    <row r="21878" spans="1:1" ht="30">
      <c r="A21878" s="604"/>
    </row>
    <row r="21879" spans="1:1" ht="30">
      <c r="A21879" s="604"/>
    </row>
    <row r="21880" spans="1:1" ht="30">
      <c r="A21880" s="604"/>
    </row>
    <row r="21881" spans="1:1" ht="30">
      <c r="A21881" s="604"/>
    </row>
    <row r="21882" spans="1:1" ht="30">
      <c r="A21882" s="604"/>
    </row>
    <row r="21883" spans="1:1" ht="30">
      <c r="A21883" s="604"/>
    </row>
    <row r="21884" spans="1:1" ht="30">
      <c r="A21884" s="604"/>
    </row>
    <row r="21885" spans="1:1" ht="30">
      <c r="A21885" s="604"/>
    </row>
    <row r="21886" spans="1:1" ht="30">
      <c r="A21886" s="604"/>
    </row>
    <row r="21887" spans="1:1" ht="30">
      <c r="A21887" s="604"/>
    </row>
    <row r="21888" spans="1:1" ht="30">
      <c r="A21888" s="604"/>
    </row>
    <row r="21889" spans="1:1" ht="30">
      <c r="A21889" s="604"/>
    </row>
    <row r="21890" spans="1:1" ht="30">
      <c r="A21890" s="604"/>
    </row>
    <row r="21891" spans="1:1" ht="30">
      <c r="A21891" s="604"/>
    </row>
    <row r="21892" spans="1:1" ht="30">
      <c r="A21892" s="604"/>
    </row>
    <row r="21893" spans="1:1" ht="30">
      <c r="A21893" s="604"/>
    </row>
    <row r="21894" spans="1:1" ht="30">
      <c r="A21894" s="604"/>
    </row>
    <row r="21895" spans="1:1" ht="30">
      <c r="A21895" s="604"/>
    </row>
    <row r="21896" spans="1:1" ht="30">
      <c r="A21896" s="604"/>
    </row>
    <row r="21897" spans="1:1" ht="30">
      <c r="A21897" s="604"/>
    </row>
    <row r="21898" spans="1:1" ht="30">
      <c r="A21898" s="604"/>
    </row>
    <row r="21899" spans="1:1" ht="30">
      <c r="A21899" s="604"/>
    </row>
    <row r="21900" spans="1:1" ht="30">
      <c r="A21900" s="604"/>
    </row>
    <row r="21901" spans="1:1" ht="30">
      <c r="A21901" s="604"/>
    </row>
    <row r="21902" spans="1:1" ht="30">
      <c r="A21902" s="604"/>
    </row>
    <row r="21903" spans="1:1" ht="30">
      <c r="A21903" s="604"/>
    </row>
    <row r="21904" spans="1:1" ht="30">
      <c r="A21904" s="604"/>
    </row>
    <row r="21905" spans="1:1" ht="30">
      <c r="A21905" s="604"/>
    </row>
    <row r="21906" spans="1:1" ht="30">
      <c r="A21906" s="604"/>
    </row>
    <row r="21907" spans="1:1" ht="30">
      <c r="A21907" s="604"/>
    </row>
    <row r="21908" spans="1:1" ht="30">
      <c r="A21908" s="604"/>
    </row>
    <row r="21909" spans="1:1" ht="30">
      <c r="A21909" s="604"/>
    </row>
    <row r="21910" spans="1:1" ht="30">
      <c r="A21910" s="604"/>
    </row>
    <row r="21911" spans="1:1" ht="30">
      <c r="A21911" s="604"/>
    </row>
    <row r="21912" spans="1:1" ht="30">
      <c r="A21912" s="604"/>
    </row>
    <row r="21913" spans="1:1" ht="30">
      <c r="A21913" s="604"/>
    </row>
    <row r="21914" spans="1:1" ht="30">
      <c r="A21914" s="604"/>
    </row>
    <row r="21915" spans="1:1" ht="30">
      <c r="A21915" s="604"/>
    </row>
    <row r="21916" spans="1:1" ht="30">
      <c r="A21916" s="604"/>
    </row>
    <row r="21917" spans="1:1" ht="30">
      <c r="A21917" s="604"/>
    </row>
    <row r="21918" spans="1:1" ht="30">
      <c r="A21918" s="604"/>
    </row>
    <row r="21919" spans="1:1" ht="30">
      <c r="A21919" s="604"/>
    </row>
    <row r="21920" spans="1:1" ht="30">
      <c r="A21920" s="604"/>
    </row>
    <row r="21921" spans="1:1" ht="30">
      <c r="A21921" s="604"/>
    </row>
    <row r="21922" spans="1:1" ht="30">
      <c r="A21922" s="604"/>
    </row>
    <row r="21923" spans="1:1" ht="30">
      <c r="A21923" s="604"/>
    </row>
    <row r="21924" spans="1:1" ht="30">
      <c r="A21924" s="604"/>
    </row>
    <row r="21925" spans="1:1" ht="30">
      <c r="A21925" s="604"/>
    </row>
    <row r="21926" spans="1:1" ht="30">
      <c r="A21926" s="604"/>
    </row>
    <row r="21927" spans="1:1" ht="30">
      <c r="A21927" s="604"/>
    </row>
    <row r="21928" spans="1:1" ht="30">
      <c r="A21928" s="604"/>
    </row>
    <row r="21929" spans="1:1" ht="30">
      <c r="A21929" s="604"/>
    </row>
    <row r="21930" spans="1:1" ht="30">
      <c r="A21930" s="604"/>
    </row>
    <row r="21931" spans="1:1" ht="30">
      <c r="A21931" s="604"/>
    </row>
    <row r="21932" spans="1:1" ht="30">
      <c r="A21932" s="604"/>
    </row>
    <row r="21933" spans="1:1" ht="30">
      <c r="A21933" s="604"/>
    </row>
    <row r="21934" spans="1:1" ht="30">
      <c r="A21934" s="604"/>
    </row>
    <row r="21935" spans="1:1" ht="30">
      <c r="A21935" s="604"/>
    </row>
    <row r="21936" spans="1:1" ht="30">
      <c r="A21936" s="604"/>
    </row>
    <row r="21937" spans="1:1" ht="30">
      <c r="A21937" s="604"/>
    </row>
    <row r="21938" spans="1:1" ht="30">
      <c r="A21938" s="604"/>
    </row>
    <row r="21939" spans="1:1" ht="30">
      <c r="A21939" s="604"/>
    </row>
    <row r="21940" spans="1:1" ht="30">
      <c r="A21940" s="604"/>
    </row>
    <row r="21941" spans="1:1" ht="30">
      <c r="A21941" s="604"/>
    </row>
    <row r="21942" spans="1:1" ht="30">
      <c r="A21942" s="604"/>
    </row>
    <row r="21943" spans="1:1" ht="30">
      <c r="A21943" s="604"/>
    </row>
    <row r="21944" spans="1:1" ht="30">
      <c r="A21944" s="604"/>
    </row>
    <row r="21945" spans="1:1" ht="30">
      <c r="A21945" s="604"/>
    </row>
    <row r="21946" spans="1:1" ht="30">
      <c r="A21946" s="604"/>
    </row>
    <row r="21947" spans="1:1" ht="30">
      <c r="A21947" s="604"/>
    </row>
    <row r="21948" spans="1:1" ht="30">
      <c r="A21948" s="604"/>
    </row>
    <row r="21949" spans="1:1" ht="30">
      <c r="A21949" s="604"/>
    </row>
    <row r="21950" spans="1:1" ht="30">
      <c r="A21950" s="604"/>
    </row>
    <row r="21951" spans="1:1" ht="30">
      <c r="A21951" s="604"/>
    </row>
    <row r="21952" spans="1:1" ht="30">
      <c r="A21952" s="604"/>
    </row>
    <row r="21953" spans="1:1" ht="30">
      <c r="A21953" s="604"/>
    </row>
    <row r="21954" spans="1:1" ht="30">
      <c r="A21954" s="604"/>
    </row>
    <row r="21955" spans="1:1" ht="30">
      <c r="A21955" s="604"/>
    </row>
    <row r="21956" spans="1:1" ht="30">
      <c r="A21956" s="604"/>
    </row>
    <row r="21957" spans="1:1" ht="30">
      <c r="A21957" s="604"/>
    </row>
    <row r="21958" spans="1:1" ht="30">
      <c r="A21958" s="604"/>
    </row>
    <row r="21959" spans="1:1" ht="30">
      <c r="A21959" s="604"/>
    </row>
    <row r="21960" spans="1:1" ht="30">
      <c r="A21960" s="604"/>
    </row>
    <row r="21961" spans="1:1" ht="30">
      <c r="A21961" s="604"/>
    </row>
    <row r="21962" spans="1:1" ht="30">
      <c r="A21962" s="604"/>
    </row>
    <row r="21963" spans="1:1" ht="30">
      <c r="A21963" s="604"/>
    </row>
    <row r="21964" spans="1:1" ht="30">
      <c r="A21964" s="604"/>
    </row>
    <row r="21965" spans="1:1" ht="30">
      <c r="A21965" s="604"/>
    </row>
    <row r="21966" spans="1:1" ht="30">
      <c r="A21966" s="604"/>
    </row>
    <row r="21967" spans="1:1" ht="30">
      <c r="A21967" s="604"/>
    </row>
    <row r="21968" spans="1:1" ht="30">
      <c r="A21968" s="604"/>
    </row>
    <row r="21969" spans="1:1" ht="30">
      <c r="A21969" s="604"/>
    </row>
    <row r="21970" spans="1:1" ht="30">
      <c r="A21970" s="604"/>
    </row>
    <row r="21971" spans="1:1" ht="30">
      <c r="A21971" s="604"/>
    </row>
    <row r="21972" spans="1:1" ht="30">
      <c r="A21972" s="604"/>
    </row>
    <row r="21973" spans="1:1" ht="30">
      <c r="A21973" s="604"/>
    </row>
    <row r="21974" spans="1:1" ht="30">
      <c r="A21974" s="604"/>
    </row>
    <row r="21975" spans="1:1" ht="30">
      <c r="A21975" s="604"/>
    </row>
    <row r="21976" spans="1:1" ht="30">
      <c r="A21976" s="604"/>
    </row>
    <row r="21977" spans="1:1" ht="30">
      <c r="A21977" s="604"/>
    </row>
    <row r="21978" spans="1:1" ht="30">
      <c r="A21978" s="604"/>
    </row>
    <row r="21979" spans="1:1" ht="30">
      <c r="A21979" s="604"/>
    </row>
    <row r="21980" spans="1:1" ht="30">
      <c r="A21980" s="604"/>
    </row>
    <row r="21981" spans="1:1" ht="30">
      <c r="A21981" s="604"/>
    </row>
    <row r="21982" spans="1:1" ht="30">
      <c r="A21982" s="604"/>
    </row>
    <row r="21983" spans="1:1" ht="30">
      <c r="A21983" s="604"/>
    </row>
    <row r="21984" spans="1:1" ht="30">
      <c r="A21984" s="604"/>
    </row>
    <row r="21985" spans="1:1" ht="30">
      <c r="A21985" s="604"/>
    </row>
    <row r="21986" spans="1:1" ht="30">
      <c r="A21986" s="604"/>
    </row>
    <row r="21987" spans="1:1" ht="30">
      <c r="A21987" s="604"/>
    </row>
    <row r="21988" spans="1:1" ht="30">
      <c r="A21988" s="604"/>
    </row>
    <row r="21989" spans="1:1" ht="30">
      <c r="A21989" s="604"/>
    </row>
    <row r="21990" spans="1:1" ht="30">
      <c r="A21990" s="604"/>
    </row>
    <row r="21991" spans="1:1" ht="30">
      <c r="A21991" s="604"/>
    </row>
    <row r="21992" spans="1:1" ht="30">
      <c r="A21992" s="604"/>
    </row>
    <row r="21993" spans="1:1" ht="30">
      <c r="A21993" s="604"/>
    </row>
    <row r="21994" spans="1:1" ht="30">
      <c r="A21994" s="604"/>
    </row>
    <row r="21995" spans="1:1" ht="30">
      <c r="A21995" s="604"/>
    </row>
    <row r="21996" spans="1:1" ht="30">
      <c r="A21996" s="604"/>
    </row>
    <row r="21997" spans="1:1" ht="30">
      <c r="A21997" s="604"/>
    </row>
    <row r="21998" spans="1:1" ht="30">
      <c r="A21998" s="604"/>
    </row>
    <row r="21999" spans="1:1" ht="30">
      <c r="A21999" s="604"/>
    </row>
    <row r="22000" spans="1:1" ht="30">
      <c r="A22000" s="604"/>
    </row>
    <row r="22001" spans="1:1" ht="30">
      <c r="A22001" s="604"/>
    </row>
    <row r="22002" spans="1:1" ht="30">
      <c r="A22002" s="604"/>
    </row>
    <row r="22003" spans="1:1" ht="30">
      <c r="A22003" s="604"/>
    </row>
    <row r="22004" spans="1:1" ht="30">
      <c r="A22004" s="604"/>
    </row>
    <row r="22005" spans="1:1" ht="30">
      <c r="A22005" s="604"/>
    </row>
    <row r="22006" spans="1:1" ht="30">
      <c r="A22006" s="604"/>
    </row>
    <row r="22007" spans="1:1" ht="30">
      <c r="A22007" s="604"/>
    </row>
    <row r="22008" spans="1:1" ht="30">
      <c r="A22008" s="604"/>
    </row>
    <row r="22009" spans="1:1" ht="30">
      <c r="A22009" s="604"/>
    </row>
    <row r="22010" spans="1:1" ht="30">
      <c r="A22010" s="604"/>
    </row>
    <row r="22011" spans="1:1" ht="30">
      <c r="A22011" s="604"/>
    </row>
    <row r="22012" spans="1:1" ht="30">
      <c r="A22012" s="604"/>
    </row>
    <row r="22013" spans="1:1" ht="30">
      <c r="A22013" s="604"/>
    </row>
    <row r="22014" spans="1:1" ht="30">
      <c r="A22014" s="604"/>
    </row>
    <row r="22015" spans="1:1" ht="30">
      <c r="A22015" s="604"/>
    </row>
    <row r="22016" spans="1:1" ht="30">
      <c r="A22016" s="604"/>
    </row>
    <row r="22017" spans="1:1" ht="30">
      <c r="A22017" s="604"/>
    </row>
    <row r="22018" spans="1:1" ht="30">
      <c r="A22018" s="604"/>
    </row>
    <row r="22019" spans="1:1" ht="30">
      <c r="A22019" s="604"/>
    </row>
    <row r="22020" spans="1:1" ht="30">
      <c r="A22020" s="604"/>
    </row>
    <row r="22021" spans="1:1" ht="30">
      <c r="A22021" s="604"/>
    </row>
    <row r="22022" spans="1:1" ht="30">
      <c r="A22022" s="604"/>
    </row>
    <row r="22023" spans="1:1" ht="30">
      <c r="A22023" s="604"/>
    </row>
    <row r="22024" spans="1:1" ht="30">
      <c r="A22024" s="604"/>
    </row>
    <row r="22025" spans="1:1" ht="30">
      <c r="A22025" s="604"/>
    </row>
    <row r="22026" spans="1:1" ht="30">
      <c r="A22026" s="604"/>
    </row>
    <row r="22027" spans="1:1" ht="30">
      <c r="A22027" s="604"/>
    </row>
    <row r="22028" spans="1:1" ht="30">
      <c r="A22028" s="604"/>
    </row>
    <row r="22029" spans="1:1" ht="30">
      <c r="A22029" s="604"/>
    </row>
    <row r="22030" spans="1:1" ht="30">
      <c r="A22030" s="604"/>
    </row>
    <row r="22031" spans="1:1" ht="30">
      <c r="A22031" s="604"/>
    </row>
    <row r="22032" spans="1:1" ht="30">
      <c r="A22032" s="604"/>
    </row>
    <row r="22033" spans="1:1" ht="30">
      <c r="A22033" s="604"/>
    </row>
    <row r="22034" spans="1:1" ht="30">
      <c r="A22034" s="604"/>
    </row>
    <row r="22035" spans="1:1" ht="30">
      <c r="A22035" s="604"/>
    </row>
    <row r="22036" spans="1:1" ht="30">
      <c r="A22036" s="604"/>
    </row>
    <row r="22037" spans="1:1" ht="30">
      <c r="A22037" s="604"/>
    </row>
    <row r="22038" spans="1:1" ht="30">
      <c r="A22038" s="604"/>
    </row>
    <row r="22039" spans="1:1" ht="30">
      <c r="A22039" s="604"/>
    </row>
    <row r="22040" spans="1:1" ht="30">
      <c r="A22040" s="604"/>
    </row>
    <row r="22041" spans="1:1" ht="30">
      <c r="A22041" s="604"/>
    </row>
    <row r="22042" spans="1:1" ht="30">
      <c r="A22042" s="604"/>
    </row>
    <row r="22043" spans="1:1" ht="30">
      <c r="A22043" s="604"/>
    </row>
    <row r="22044" spans="1:1" ht="30">
      <c r="A22044" s="604"/>
    </row>
    <row r="22045" spans="1:1" ht="30">
      <c r="A22045" s="604"/>
    </row>
    <row r="22046" spans="1:1" ht="30">
      <c r="A22046" s="604"/>
    </row>
    <row r="22047" spans="1:1" ht="30">
      <c r="A22047" s="604"/>
    </row>
    <row r="22048" spans="1:1" ht="30">
      <c r="A22048" s="604"/>
    </row>
    <row r="22049" spans="1:1" ht="30">
      <c r="A22049" s="604"/>
    </row>
    <row r="22050" spans="1:1" ht="30">
      <c r="A22050" s="604"/>
    </row>
    <row r="22051" spans="1:1" ht="30">
      <c r="A22051" s="604"/>
    </row>
    <row r="22052" spans="1:1" ht="30">
      <c r="A22052" s="604"/>
    </row>
    <row r="22053" spans="1:1" ht="30">
      <c r="A22053" s="604"/>
    </row>
    <row r="22054" spans="1:1" ht="30">
      <c r="A22054" s="604"/>
    </row>
    <row r="22055" spans="1:1" ht="30">
      <c r="A22055" s="604"/>
    </row>
    <row r="22056" spans="1:1" ht="30">
      <c r="A22056" s="604"/>
    </row>
    <row r="22057" spans="1:1" ht="30">
      <c r="A22057" s="604"/>
    </row>
    <row r="22058" spans="1:1" ht="30">
      <c r="A22058" s="604"/>
    </row>
    <row r="22059" spans="1:1" ht="30">
      <c r="A22059" s="604"/>
    </row>
    <row r="22060" spans="1:1" ht="30">
      <c r="A22060" s="604"/>
    </row>
    <row r="22061" spans="1:1" ht="30">
      <c r="A22061" s="604"/>
    </row>
    <row r="22062" spans="1:1" ht="30">
      <c r="A22062" s="604"/>
    </row>
    <row r="22063" spans="1:1" ht="30">
      <c r="A22063" s="604"/>
    </row>
    <row r="22064" spans="1:1" ht="30">
      <c r="A22064" s="604"/>
    </row>
    <row r="22065" spans="1:1" ht="30">
      <c r="A22065" s="604"/>
    </row>
    <row r="22066" spans="1:1" ht="30">
      <c r="A22066" s="604"/>
    </row>
    <row r="22067" spans="1:1" ht="30">
      <c r="A22067" s="604"/>
    </row>
    <row r="22068" spans="1:1" ht="30">
      <c r="A22068" s="604"/>
    </row>
    <row r="22069" spans="1:1" ht="30">
      <c r="A22069" s="604"/>
    </row>
    <row r="22070" spans="1:1" ht="30">
      <c r="A22070" s="604"/>
    </row>
    <row r="22071" spans="1:1" ht="30">
      <c r="A22071" s="604"/>
    </row>
    <row r="22072" spans="1:1" ht="30">
      <c r="A22072" s="604"/>
    </row>
    <row r="22073" spans="1:1" ht="30">
      <c r="A22073" s="604"/>
    </row>
    <row r="22074" spans="1:1" ht="30">
      <c r="A22074" s="604"/>
    </row>
    <row r="22075" spans="1:1" ht="30">
      <c r="A22075" s="604"/>
    </row>
    <row r="22076" spans="1:1" ht="30">
      <c r="A22076" s="604"/>
    </row>
    <row r="22077" spans="1:1" ht="30">
      <c r="A22077" s="604"/>
    </row>
    <row r="22078" spans="1:1" ht="30">
      <c r="A22078" s="604"/>
    </row>
    <row r="22079" spans="1:1" ht="30">
      <c r="A22079" s="604"/>
    </row>
    <row r="22080" spans="1:1" ht="30">
      <c r="A22080" s="604"/>
    </row>
    <row r="22081" spans="1:1" ht="30">
      <c r="A22081" s="604"/>
    </row>
    <row r="22082" spans="1:1" ht="30">
      <c r="A22082" s="604"/>
    </row>
    <row r="22083" spans="1:1" ht="30">
      <c r="A22083" s="604"/>
    </row>
    <row r="22084" spans="1:1" ht="30">
      <c r="A22084" s="604"/>
    </row>
    <row r="22085" spans="1:1" ht="30">
      <c r="A22085" s="604"/>
    </row>
    <row r="22086" spans="1:1" ht="30">
      <c r="A22086" s="604"/>
    </row>
    <row r="22087" spans="1:1" ht="30">
      <c r="A22087" s="604"/>
    </row>
    <row r="22088" spans="1:1" ht="30">
      <c r="A22088" s="604"/>
    </row>
    <row r="22089" spans="1:1" ht="30">
      <c r="A22089" s="604"/>
    </row>
    <row r="22090" spans="1:1" ht="30">
      <c r="A22090" s="604"/>
    </row>
    <row r="22091" spans="1:1" ht="30">
      <c r="A22091" s="604"/>
    </row>
    <row r="22092" spans="1:1" ht="30">
      <c r="A22092" s="604"/>
    </row>
    <row r="22093" spans="1:1" ht="30">
      <c r="A22093" s="604"/>
    </row>
    <row r="22094" spans="1:1" ht="30">
      <c r="A22094" s="604"/>
    </row>
    <row r="22095" spans="1:1" ht="30">
      <c r="A22095" s="604"/>
    </row>
    <row r="22096" spans="1:1" ht="30">
      <c r="A22096" s="604"/>
    </row>
    <row r="22097" spans="1:1" ht="30">
      <c r="A22097" s="604"/>
    </row>
    <row r="22098" spans="1:1" ht="30">
      <c r="A22098" s="604"/>
    </row>
    <row r="22099" spans="1:1" ht="30">
      <c r="A22099" s="604"/>
    </row>
    <row r="22100" spans="1:1" ht="30">
      <c r="A22100" s="604"/>
    </row>
    <row r="22101" spans="1:1" ht="30">
      <c r="A22101" s="604"/>
    </row>
    <row r="22102" spans="1:1" ht="30">
      <c r="A22102" s="604"/>
    </row>
    <row r="22103" spans="1:1" ht="30">
      <c r="A22103" s="604"/>
    </row>
    <row r="22104" spans="1:1" ht="30">
      <c r="A22104" s="604"/>
    </row>
    <row r="22105" spans="1:1" ht="30">
      <c r="A22105" s="604"/>
    </row>
    <row r="22106" spans="1:1" ht="30">
      <c r="A22106" s="604"/>
    </row>
    <row r="22107" spans="1:1" ht="30">
      <c r="A22107" s="604"/>
    </row>
    <row r="22108" spans="1:1" ht="30">
      <c r="A22108" s="604"/>
    </row>
    <row r="22109" spans="1:1" ht="30">
      <c r="A22109" s="604"/>
    </row>
    <row r="22110" spans="1:1" ht="30">
      <c r="A22110" s="604"/>
    </row>
    <row r="22111" spans="1:1" ht="30">
      <c r="A22111" s="604"/>
    </row>
    <row r="22112" spans="1:1" ht="30">
      <c r="A22112" s="604"/>
    </row>
    <row r="22113" spans="1:1" ht="30">
      <c r="A22113" s="604"/>
    </row>
    <row r="22114" spans="1:1" ht="30">
      <c r="A22114" s="604"/>
    </row>
    <row r="22115" spans="1:1" ht="30">
      <c r="A22115" s="604"/>
    </row>
    <row r="22116" spans="1:1" ht="30">
      <c r="A22116" s="604"/>
    </row>
    <row r="22117" spans="1:1" ht="30">
      <c r="A22117" s="604"/>
    </row>
    <row r="22118" spans="1:1" ht="30">
      <c r="A22118" s="604"/>
    </row>
    <row r="22119" spans="1:1" ht="30">
      <c r="A22119" s="604"/>
    </row>
    <row r="22120" spans="1:1" ht="30">
      <c r="A22120" s="604"/>
    </row>
    <row r="22121" spans="1:1" ht="30">
      <c r="A22121" s="604"/>
    </row>
    <row r="22122" spans="1:1" ht="30">
      <c r="A22122" s="604"/>
    </row>
    <row r="22123" spans="1:1" ht="30">
      <c r="A22123" s="604"/>
    </row>
    <row r="22124" spans="1:1" ht="30">
      <c r="A22124" s="604"/>
    </row>
    <row r="22125" spans="1:1" ht="30">
      <c r="A22125" s="604"/>
    </row>
    <row r="22126" spans="1:1" ht="30">
      <c r="A22126" s="604"/>
    </row>
    <row r="22127" spans="1:1" ht="30">
      <c r="A22127" s="604"/>
    </row>
    <row r="22128" spans="1:1" ht="30">
      <c r="A22128" s="604"/>
    </row>
    <row r="22129" spans="1:1" ht="30">
      <c r="A22129" s="604"/>
    </row>
    <row r="22130" spans="1:1" ht="30">
      <c r="A22130" s="604"/>
    </row>
    <row r="22131" spans="1:1" ht="30">
      <c r="A22131" s="604"/>
    </row>
    <row r="22132" spans="1:1" ht="30">
      <c r="A22132" s="604"/>
    </row>
    <row r="22133" spans="1:1" ht="30">
      <c r="A22133" s="604"/>
    </row>
    <row r="22134" spans="1:1" ht="30">
      <c r="A22134" s="604"/>
    </row>
    <row r="22135" spans="1:1" ht="30">
      <c r="A22135" s="604"/>
    </row>
    <row r="22136" spans="1:1" ht="30">
      <c r="A22136" s="604"/>
    </row>
    <row r="22137" spans="1:1" ht="30">
      <c r="A22137" s="604"/>
    </row>
    <row r="22138" spans="1:1" ht="30">
      <c r="A22138" s="604"/>
    </row>
    <row r="22139" spans="1:1" ht="30">
      <c r="A22139" s="604"/>
    </row>
    <row r="22140" spans="1:1" ht="30">
      <c r="A22140" s="604"/>
    </row>
    <row r="22141" spans="1:1" ht="30">
      <c r="A22141" s="604"/>
    </row>
    <row r="22142" spans="1:1" ht="30">
      <c r="A22142" s="604"/>
    </row>
    <row r="22143" spans="1:1" ht="30">
      <c r="A22143" s="604"/>
    </row>
    <row r="22144" spans="1:1" ht="30">
      <c r="A22144" s="604"/>
    </row>
    <row r="22145" spans="1:1" ht="30">
      <c r="A22145" s="604"/>
    </row>
    <row r="22146" spans="1:1" ht="30">
      <c r="A22146" s="604"/>
    </row>
    <row r="22147" spans="1:1" ht="30">
      <c r="A22147" s="604"/>
    </row>
    <row r="22148" spans="1:1" ht="30">
      <c r="A22148" s="604"/>
    </row>
    <row r="22149" spans="1:1" ht="30">
      <c r="A22149" s="604"/>
    </row>
    <row r="22150" spans="1:1" ht="30">
      <c r="A22150" s="604"/>
    </row>
    <row r="22151" spans="1:1" ht="30">
      <c r="A22151" s="604"/>
    </row>
    <row r="22152" spans="1:1" ht="30">
      <c r="A22152" s="604"/>
    </row>
    <row r="22153" spans="1:1" ht="30">
      <c r="A22153" s="604"/>
    </row>
    <row r="22154" spans="1:1" ht="30">
      <c r="A22154" s="604"/>
    </row>
    <row r="22155" spans="1:1" ht="30">
      <c r="A22155" s="604"/>
    </row>
    <row r="22156" spans="1:1" ht="30">
      <c r="A22156" s="604"/>
    </row>
    <row r="22157" spans="1:1" ht="30">
      <c r="A22157" s="604"/>
    </row>
    <row r="22158" spans="1:1" ht="30">
      <c r="A22158" s="604"/>
    </row>
    <row r="22159" spans="1:1" ht="30">
      <c r="A22159" s="604"/>
    </row>
    <row r="22160" spans="1:1" ht="30">
      <c r="A22160" s="604"/>
    </row>
    <row r="22161" spans="1:1" ht="30">
      <c r="A22161" s="604"/>
    </row>
    <row r="22162" spans="1:1" ht="30">
      <c r="A22162" s="604"/>
    </row>
    <row r="22163" spans="1:1" ht="30">
      <c r="A22163" s="604"/>
    </row>
    <row r="22164" spans="1:1" ht="30">
      <c r="A22164" s="604"/>
    </row>
    <row r="22165" spans="1:1" ht="30">
      <c r="A22165" s="604"/>
    </row>
    <row r="22166" spans="1:1" ht="30">
      <c r="A22166" s="604"/>
    </row>
    <row r="22167" spans="1:1" ht="30">
      <c r="A22167" s="604"/>
    </row>
    <row r="22168" spans="1:1" ht="30">
      <c r="A22168" s="604"/>
    </row>
    <row r="22169" spans="1:1" ht="30">
      <c r="A22169" s="604"/>
    </row>
    <row r="22170" spans="1:1" ht="30">
      <c r="A22170" s="604"/>
    </row>
    <row r="22171" spans="1:1" ht="30">
      <c r="A22171" s="604"/>
    </row>
    <row r="22172" spans="1:1" ht="30">
      <c r="A22172" s="604"/>
    </row>
    <row r="22173" spans="1:1" ht="30">
      <c r="A22173" s="604"/>
    </row>
    <row r="22174" spans="1:1" ht="30">
      <c r="A22174" s="604"/>
    </row>
    <row r="22175" spans="1:1" ht="30">
      <c r="A22175" s="604"/>
    </row>
    <row r="22176" spans="1:1" ht="30">
      <c r="A22176" s="604"/>
    </row>
    <row r="22177" spans="1:1" ht="30">
      <c r="A22177" s="604"/>
    </row>
    <row r="22178" spans="1:1" ht="30">
      <c r="A22178" s="604"/>
    </row>
    <row r="22179" spans="1:1" ht="30">
      <c r="A22179" s="604"/>
    </row>
    <row r="22180" spans="1:1" ht="30">
      <c r="A22180" s="604"/>
    </row>
    <row r="22181" spans="1:1" ht="30">
      <c r="A22181" s="604"/>
    </row>
    <row r="22182" spans="1:1" ht="30">
      <c r="A22182" s="604"/>
    </row>
    <row r="22183" spans="1:1" ht="30">
      <c r="A22183" s="604"/>
    </row>
    <row r="22184" spans="1:1" ht="30">
      <c r="A22184" s="604"/>
    </row>
    <row r="22185" spans="1:1" ht="30">
      <c r="A22185" s="604"/>
    </row>
    <row r="22186" spans="1:1" ht="30">
      <c r="A22186" s="604"/>
    </row>
    <row r="22187" spans="1:1" ht="30">
      <c r="A22187" s="604"/>
    </row>
    <row r="22188" spans="1:1" ht="30">
      <c r="A22188" s="604"/>
    </row>
    <row r="22189" spans="1:1" ht="30">
      <c r="A22189" s="604"/>
    </row>
    <row r="22190" spans="1:1" ht="30">
      <c r="A22190" s="604"/>
    </row>
    <row r="22191" spans="1:1" ht="30">
      <c r="A22191" s="604"/>
    </row>
    <row r="22192" spans="1:1" ht="30">
      <c r="A22192" s="604"/>
    </row>
    <row r="22193" spans="1:1" ht="30">
      <c r="A22193" s="604"/>
    </row>
    <row r="22194" spans="1:1" ht="30">
      <c r="A22194" s="604"/>
    </row>
    <row r="22195" spans="1:1" ht="30">
      <c r="A22195" s="604"/>
    </row>
    <row r="22196" spans="1:1" ht="30">
      <c r="A22196" s="604"/>
    </row>
    <row r="22197" spans="1:1" ht="30">
      <c r="A22197" s="604"/>
    </row>
    <row r="22198" spans="1:1" ht="30">
      <c r="A22198" s="604"/>
    </row>
    <row r="22199" spans="1:1" ht="30">
      <c r="A22199" s="604"/>
    </row>
    <row r="22200" spans="1:1" ht="30">
      <c r="A22200" s="604"/>
    </row>
    <row r="22201" spans="1:1" ht="30">
      <c r="A22201" s="604"/>
    </row>
    <row r="22202" spans="1:1" ht="30">
      <c r="A22202" s="604"/>
    </row>
    <row r="22203" spans="1:1" ht="30">
      <c r="A22203" s="604"/>
    </row>
    <row r="22204" spans="1:1" ht="30">
      <c r="A22204" s="604"/>
    </row>
    <row r="22205" spans="1:1" ht="30">
      <c r="A22205" s="604"/>
    </row>
    <row r="22206" spans="1:1" ht="30">
      <c r="A22206" s="604"/>
    </row>
    <row r="22207" spans="1:1" ht="30">
      <c r="A22207" s="604"/>
    </row>
    <row r="22208" spans="1:1" ht="30">
      <c r="A22208" s="604"/>
    </row>
    <row r="22209" spans="1:1" ht="30">
      <c r="A22209" s="604"/>
    </row>
    <row r="22210" spans="1:1" ht="30">
      <c r="A22210" s="604"/>
    </row>
    <row r="22211" spans="1:1" ht="30">
      <c r="A22211" s="604"/>
    </row>
    <row r="22212" spans="1:1" ht="30">
      <c r="A22212" s="604"/>
    </row>
    <row r="22213" spans="1:1" ht="30">
      <c r="A22213" s="604"/>
    </row>
    <row r="22214" spans="1:1" ht="30">
      <c r="A22214" s="604"/>
    </row>
    <row r="22215" spans="1:1" ht="30">
      <c r="A22215" s="604"/>
    </row>
    <row r="22216" spans="1:1" ht="30">
      <c r="A22216" s="604"/>
    </row>
    <row r="22217" spans="1:1" ht="30">
      <c r="A22217" s="604"/>
    </row>
    <row r="22218" spans="1:1" ht="30">
      <c r="A22218" s="604"/>
    </row>
    <row r="22219" spans="1:1" ht="30">
      <c r="A22219" s="604"/>
    </row>
    <row r="22220" spans="1:1" ht="30">
      <c r="A22220" s="604"/>
    </row>
    <row r="22221" spans="1:1" ht="30">
      <c r="A22221" s="604"/>
    </row>
    <row r="22222" spans="1:1" ht="30">
      <c r="A22222" s="604"/>
    </row>
    <row r="22223" spans="1:1" ht="30">
      <c r="A22223" s="604"/>
    </row>
    <row r="22224" spans="1:1" ht="30">
      <c r="A22224" s="604"/>
    </row>
    <row r="22225" spans="1:1" ht="30">
      <c r="A22225" s="604"/>
    </row>
    <row r="22226" spans="1:1" ht="30">
      <c r="A22226" s="604"/>
    </row>
    <row r="22227" spans="1:1" ht="30">
      <c r="A22227" s="604"/>
    </row>
    <row r="22228" spans="1:1" ht="30">
      <c r="A22228" s="604"/>
    </row>
    <row r="22229" spans="1:1" ht="30">
      <c r="A22229" s="604"/>
    </row>
    <row r="22230" spans="1:1" ht="30">
      <c r="A22230" s="604"/>
    </row>
    <row r="22231" spans="1:1" ht="30">
      <c r="A22231" s="604"/>
    </row>
    <row r="22232" spans="1:1" ht="30">
      <c r="A22232" s="604"/>
    </row>
    <row r="22233" spans="1:1" ht="30">
      <c r="A22233" s="604"/>
    </row>
    <row r="22234" spans="1:1" ht="30">
      <c r="A22234" s="604"/>
    </row>
    <row r="22235" spans="1:1" ht="30">
      <c r="A22235" s="604"/>
    </row>
    <row r="22236" spans="1:1" ht="30">
      <c r="A22236" s="604"/>
    </row>
    <row r="22237" spans="1:1" ht="30">
      <c r="A22237" s="604"/>
    </row>
    <row r="22238" spans="1:1" ht="30">
      <c r="A22238" s="604"/>
    </row>
    <row r="22239" spans="1:1" ht="30">
      <c r="A22239" s="604"/>
    </row>
    <row r="22240" spans="1:1" ht="30">
      <c r="A22240" s="604"/>
    </row>
    <row r="22241" spans="1:1" ht="30">
      <c r="A22241" s="604"/>
    </row>
    <row r="22242" spans="1:1" ht="30">
      <c r="A22242" s="604"/>
    </row>
    <row r="22243" spans="1:1" ht="30">
      <c r="A22243" s="604"/>
    </row>
    <row r="22244" spans="1:1" ht="30">
      <c r="A22244" s="604"/>
    </row>
    <row r="22245" spans="1:1" ht="30">
      <c r="A22245" s="604"/>
    </row>
    <row r="22246" spans="1:1" ht="30">
      <c r="A22246" s="604"/>
    </row>
    <row r="22247" spans="1:1" ht="30">
      <c r="A22247" s="604"/>
    </row>
    <row r="22248" spans="1:1" ht="30">
      <c r="A22248" s="604"/>
    </row>
    <row r="22249" spans="1:1" ht="30">
      <c r="A22249" s="604"/>
    </row>
    <row r="22250" spans="1:1" ht="30">
      <c r="A22250" s="604"/>
    </row>
    <row r="22251" spans="1:1" ht="30">
      <c r="A22251" s="604"/>
    </row>
    <row r="22252" spans="1:1" ht="30">
      <c r="A22252" s="604"/>
    </row>
    <row r="22253" spans="1:1" ht="30">
      <c r="A22253" s="604"/>
    </row>
    <row r="22254" spans="1:1" ht="30">
      <c r="A22254" s="604"/>
    </row>
    <row r="22255" spans="1:1" ht="30">
      <c r="A22255" s="604"/>
    </row>
    <row r="22256" spans="1:1" ht="30">
      <c r="A22256" s="604"/>
    </row>
    <row r="22257" spans="1:1" ht="30">
      <c r="A22257" s="604"/>
    </row>
    <row r="22258" spans="1:1" ht="30">
      <c r="A22258" s="604"/>
    </row>
    <row r="22259" spans="1:1" ht="30">
      <c r="A22259" s="604"/>
    </row>
    <row r="22260" spans="1:1" ht="30">
      <c r="A22260" s="604"/>
    </row>
    <row r="22261" spans="1:1" ht="30">
      <c r="A22261" s="604"/>
    </row>
    <row r="22262" spans="1:1" ht="30">
      <c r="A22262" s="604"/>
    </row>
    <row r="22263" spans="1:1" ht="30">
      <c r="A22263" s="604"/>
    </row>
    <row r="22264" spans="1:1" ht="30">
      <c r="A22264" s="604"/>
    </row>
    <row r="22265" spans="1:1" ht="30">
      <c r="A22265" s="604"/>
    </row>
    <row r="22266" spans="1:1" ht="30">
      <c r="A22266" s="604"/>
    </row>
    <row r="22267" spans="1:1" ht="30">
      <c r="A22267" s="604"/>
    </row>
    <row r="22268" spans="1:1" ht="30">
      <c r="A22268" s="604"/>
    </row>
    <row r="22269" spans="1:1" ht="30">
      <c r="A22269" s="604"/>
    </row>
    <row r="22270" spans="1:1" ht="30">
      <c r="A22270" s="604"/>
    </row>
    <row r="22271" spans="1:1" ht="30">
      <c r="A22271" s="604"/>
    </row>
    <row r="22272" spans="1:1" ht="30">
      <c r="A22272" s="604"/>
    </row>
    <row r="22273" spans="1:1" ht="30">
      <c r="A22273" s="604"/>
    </row>
    <row r="22274" spans="1:1" ht="30">
      <c r="A22274" s="604"/>
    </row>
    <row r="22275" spans="1:1" ht="30">
      <c r="A22275" s="604"/>
    </row>
    <row r="22276" spans="1:1" ht="30">
      <c r="A22276" s="604"/>
    </row>
    <row r="22277" spans="1:1" ht="30">
      <c r="A22277" s="604"/>
    </row>
    <row r="22278" spans="1:1" ht="30">
      <c r="A22278" s="604"/>
    </row>
    <row r="22279" spans="1:1" ht="30">
      <c r="A22279" s="604"/>
    </row>
    <row r="22280" spans="1:1" ht="30">
      <c r="A22280" s="604"/>
    </row>
    <row r="22281" spans="1:1" ht="30">
      <c r="A22281" s="604"/>
    </row>
    <row r="22282" spans="1:1" ht="30">
      <c r="A22282" s="604"/>
    </row>
    <row r="22283" spans="1:1" ht="30">
      <c r="A22283" s="604"/>
    </row>
    <row r="22284" spans="1:1" ht="30">
      <c r="A22284" s="604"/>
    </row>
    <row r="22285" spans="1:1" ht="30">
      <c r="A22285" s="604"/>
    </row>
    <row r="22286" spans="1:1" ht="30">
      <c r="A22286" s="604"/>
    </row>
    <row r="22287" spans="1:1" ht="30">
      <c r="A22287" s="604"/>
    </row>
    <row r="22288" spans="1:1" ht="30">
      <c r="A22288" s="604"/>
    </row>
    <row r="22289" spans="1:1" ht="30">
      <c r="A22289" s="604"/>
    </row>
    <row r="22290" spans="1:1" ht="30">
      <c r="A22290" s="604"/>
    </row>
    <row r="22291" spans="1:1" ht="30">
      <c r="A22291" s="604"/>
    </row>
    <row r="22292" spans="1:1" ht="30">
      <c r="A22292" s="604"/>
    </row>
    <row r="22293" spans="1:1" ht="30">
      <c r="A22293" s="604"/>
    </row>
    <row r="22294" spans="1:1" ht="30">
      <c r="A22294" s="604"/>
    </row>
    <row r="22295" spans="1:1" ht="30">
      <c r="A22295" s="604"/>
    </row>
    <row r="22296" spans="1:1" ht="30">
      <c r="A22296" s="604"/>
    </row>
    <row r="22297" spans="1:1" ht="30">
      <c r="A22297" s="604"/>
    </row>
    <row r="22298" spans="1:1" ht="30">
      <c r="A22298" s="604"/>
    </row>
    <row r="22299" spans="1:1" ht="30">
      <c r="A22299" s="604"/>
    </row>
    <row r="22300" spans="1:1" ht="30">
      <c r="A22300" s="604"/>
    </row>
    <row r="22301" spans="1:1" ht="30">
      <c r="A22301" s="604"/>
    </row>
    <row r="22302" spans="1:1" ht="30">
      <c r="A22302" s="604"/>
    </row>
    <row r="22303" spans="1:1" ht="30">
      <c r="A22303" s="604"/>
    </row>
    <row r="22304" spans="1:1" ht="30">
      <c r="A22304" s="604"/>
    </row>
    <row r="22305" spans="1:1" ht="30">
      <c r="A22305" s="604"/>
    </row>
    <row r="22306" spans="1:1" ht="30">
      <c r="A22306" s="604"/>
    </row>
    <row r="22307" spans="1:1" ht="30">
      <c r="A22307" s="604"/>
    </row>
    <row r="22308" spans="1:1" ht="30">
      <c r="A22308" s="604"/>
    </row>
    <row r="22309" spans="1:1" ht="30">
      <c r="A22309" s="604"/>
    </row>
    <row r="22310" spans="1:1" ht="30">
      <c r="A22310" s="604"/>
    </row>
    <row r="22311" spans="1:1" ht="30">
      <c r="A22311" s="604"/>
    </row>
    <row r="22312" spans="1:1" ht="30">
      <c r="A22312" s="604"/>
    </row>
    <row r="22313" spans="1:1" ht="30">
      <c r="A22313" s="604"/>
    </row>
    <row r="22314" spans="1:1" ht="30">
      <c r="A22314" s="604"/>
    </row>
    <row r="22315" spans="1:1" ht="30">
      <c r="A22315" s="604"/>
    </row>
    <row r="22316" spans="1:1" ht="30">
      <c r="A22316" s="604"/>
    </row>
    <row r="22317" spans="1:1" ht="30">
      <c r="A22317" s="604"/>
    </row>
    <row r="22318" spans="1:1" ht="30">
      <c r="A22318" s="604"/>
    </row>
    <row r="22319" spans="1:1" ht="30">
      <c r="A22319" s="604"/>
    </row>
    <row r="22320" spans="1:1" ht="30">
      <c r="A22320" s="604"/>
    </row>
    <row r="22321" spans="1:1" ht="30">
      <c r="A22321" s="604"/>
    </row>
    <row r="22322" spans="1:1" ht="30">
      <c r="A22322" s="604"/>
    </row>
    <row r="22323" spans="1:1" ht="30">
      <c r="A22323" s="604"/>
    </row>
    <row r="22324" spans="1:1" ht="30">
      <c r="A22324" s="604"/>
    </row>
    <row r="22325" spans="1:1" ht="30">
      <c r="A22325" s="604"/>
    </row>
    <row r="22326" spans="1:1" ht="30">
      <c r="A22326" s="604"/>
    </row>
    <row r="22327" spans="1:1" ht="30">
      <c r="A22327" s="604"/>
    </row>
    <row r="22328" spans="1:1" ht="30">
      <c r="A22328" s="604"/>
    </row>
    <row r="22329" spans="1:1" ht="30">
      <c r="A22329" s="604"/>
    </row>
    <row r="22330" spans="1:1" ht="30">
      <c r="A22330" s="604"/>
    </row>
    <row r="22331" spans="1:1" ht="30">
      <c r="A22331" s="604"/>
    </row>
    <row r="22332" spans="1:1" ht="30">
      <c r="A22332" s="604"/>
    </row>
    <row r="22333" spans="1:1" ht="30">
      <c r="A22333" s="604"/>
    </row>
    <row r="22334" spans="1:1" ht="30">
      <c r="A22334" s="604"/>
    </row>
    <row r="22335" spans="1:1" ht="30">
      <c r="A22335" s="604"/>
    </row>
    <row r="22336" spans="1:1" ht="30">
      <c r="A22336" s="604"/>
    </row>
    <row r="22337" spans="1:1" ht="30">
      <c r="A22337" s="604"/>
    </row>
    <row r="22338" spans="1:1" ht="30">
      <c r="A22338" s="604"/>
    </row>
    <row r="22339" spans="1:1" ht="30">
      <c r="A22339" s="604"/>
    </row>
    <row r="22340" spans="1:1" ht="30">
      <c r="A22340" s="604"/>
    </row>
    <row r="22341" spans="1:1" ht="30">
      <c r="A22341" s="604"/>
    </row>
    <row r="22342" spans="1:1" ht="30">
      <c r="A22342" s="604"/>
    </row>
    <row r="22343" spans="1:1" ht="30">
      <c r="A22343" s="604"/>
    </row>
    <row r="22344" spans="1:1" ht="30">
      <c r="A22344" s="604"/>
    </row>
    <row r="22345" spans="1:1" ht="30">
      <c r="A22345" s="604"/>
    </row>
    <row r="22346" spans="1:1" ht="30">
      <c r="A22346" s="604"/>
    </row>
    <row r="22347" spans="1:1" ht="30">
      <c r="A22347" s="604"/>
    </row>
    <row r="22348" spans="1:1" ht="30">
      <c r="A22348" s="604"/>
    </row>
    <row r="22349" spans="1:1" ht="30">
      <c r="A22349" s="604"/>
    </row>
    <row r="22350" spans="1:1" ht="30">
      <c r="A22350" s="604"/>
    </row>
    <row r="22351" spans="1:1" ht="30">
      <c r="A22351" s="604"/>
    </row>
    <row r="22352" spans="1:1" ht="30">
      <c r="A22352" s="604"/>
    </row>
    <row r="22353" spans="1:1" ht="30">
      <c r="A22353" s="604"/>
    </row>
    <row r="22354" spans="1:1" ht="30">
      <c r="A22354" s="604"/>
    </row>
    <row r="22355" spans="1:1" ht="30">
      <c r="A22355" s="604"/>
    </row>
    <row r="22356" spans="1:1" ht="30">
      <c r="A22356" s="604"/>
    </row>
    <row r="22357" spans="1:1" ht="30">
      <c r="A22357" s="604"/>
    </row>
    <row r="22358" spans="1:1" ht="30">
      <c r="A22358" s="604"/>
    </row>
    <row r="22359" spans="1:1" ht="30">
      <c r="A22359" s="604"/>
    </row>
    <row r="22360" spans="1:1" ht="30">
      <c r="A22360" s="604"/>
    </row>
    <row r="22361" spans="1:1" ht="30">
      <c r="A22361" s="604"/>
    </row>
    <row r="22362" spans="1:1" ht="30">
      <c r="A22362" s="604"/>
    </row>
    <row r="22363" spans="1:1" ht="30">
      <c r="A22363" s="604"/>
    </row>
    <row r="22364" spans="1:1" ht="30">
      <c r="A22364" s="604"/>
    </row>
    <row r="22365" spans="1:1" ht="30">
      <c r="A22365" s="604"/>
    </row>
    <row r="22366" spans="1:1" ht="30">
      <c r="A22366" s="604"/>
    </row>
    <row r="22367" spans="1:1" ht="30">
      <c r="A22367" s="604"/>
    </row>
    <row r="22368" spans="1:1" ht="30">
      <c r="A22368" s="604"/>
    </row>
    <row r="22369" spans="1:1" ht="30">
      <c r="A22369" s="604"/>
    </row>
    <row r="22370" spans="1:1" ht="30">
      <c r="A22370" s="604"/>
    </row>
    <row r="22371" spans="1:1" ht="30">
      <c r="A22371" s="604"/>
    </row>
    <row r="22372" spans="1:1" ht="30">
      <c r="A22372" s="604"/>
    </row>
    <row r="22373" spans="1:1" ht="30">
      <c r="A22373" s="604"/>
    </row>
    <row r="22374" spans="1:1" ht="30">
      <c r="A22374" s="604"/>
    </row>
    <row r="22375" spans="1:1" ht="30">
      <c r="A22375" s="604"/>
    </row>
    <row r="22376" spans="1:1" ht="30">
      <c r="A22376" s="604"/>
    </row>
    <row r="22377" spans="1:1" ht="30">
      <c r="A22377" s="604"/>
    </row>
    <row r="22378" spans="1:1" ht="30">
      <c r="A22378" s="604"/>
    </row>
    <row r="22379" spans="1:1" ht="30">
      <c r="A22379" s="604"/>
    </row>
    <row r="22380" spans="1:1" ht="30">
      <c r="A22380" s="604"/>
    </row>
    <row r="22381" spans="1:1" ht="30">
      <c r="A22381" s="604"/>
    </row>
    <row r="22382" spans="1:1" ht="30">
      <c r="A22382" s="604"/>
    </row>
    <row r="22383" spans="1:1" ht="30">
      <c r="A22383" s="604"/>
    </row>
    <row r="22384" spans="1:1" ht="30">
      <c r="A22384" s="604"/>
    </row>
    <row r="22385" spans="1:1" ht="30">
      <c r="A22385" s="604"/>
    </row>
    <row r="22386" spans="1:1" ht="30">
      <c r="A22386" s="604"/>
    </row>
    <row r="22387" spans="1:1" ht="30">
      <c r="A22387" s="604"/>
    </row>
    <row r="22388" spans="1:1" ht="30">
      <c r="A22388" s="604"/>
    </row>
    <row r="22389" spans="1:1" ht="30">
      <c r="A22389" s="604"/>
    </row>
    <row r="22390" spans="1:1" ht="30">
      <c r="A22390" s="604"/>
    </row>
    <row r="22391" spans="1:1" ht="30">
      <c r="A22391" s="604"/>
    </row>
    <row r="22392" spans="1:1" ht="30">
      <c r="A22392" s="604"/>
    </row>
    <row r="22393" spans="1:1" ht="30">
      <c r="A22393" s="604"/>
    </row>
    <row r="22394" spans="1:1" ht="30">
      <c r="A22394" s="604"/>
    </row>
    <row r="22395" spans="1:1" ht="30">
      <c r="A22395" s="604"/>
    </row>
    <row r="22396" spans="1:1" ht="30">
      <c r="A22396" s="604"/>
    </row>
    <row r="22397" spans="1:1" ht="30">
      <c r="A22397" s="604"/>
    </row>
    <row r="22398" spans="1:1" ht="30">
      <c r="A22398" s="604"/>
    </row>
    <row r="22399" spans="1:1" ht="30">
      <c r="A22399" s="604"/>
    </row>
    <row r="22400" spans="1:1" ht="30">
      <c r="A22400" s="604"/>
    </row>
    <row r="22401" spans="1:1" ht="30">
      <c r="A22401" s="604"/>
    </row>
    <row r="22402" spans="1:1" ht="30">
      <c r="A22402" s="604"/>
    </row>
    <row r="22403" spans="1:1" ht="30">
      <c r="A22403" s="604"/>
    </row>
    <row r="22404" spans="1:1" ht="30">
      <c r="A22404" s="604"/>
    </row>
    <row r="22405" spans="1:1" ht="30">
      <c r="A22405" s="604"/>
    </row>
    <row r="22406" spans="1:1" ht="30">
      <c r="A22406" s="604"/>
    </row>
    <row r="22407" spans="1:1" ht="30">
      <c r="A22407" s="604"/>
    </row>
    <row r="22408" spans="1:1" ht="30">
      <c r="A22408" s="604"/>
    </row>
    <row r="22409" spans="1:1" ht="30">
      <c r="A22409" s="604"/>
    </row>
    <row r="22410" spans="1:1" ht="30">
      <c r="A22410" s="604"/>
    </row>
    <row r="22411" spans="1:1" ht="30">
      <c r="A22411" s="604"/>
    </row>
    <row r="22412" spans="1:1" ht="30">
      <c r="A22412" s="604"/>
    </row>
    <row r="22413" spans="1:1" ht="30">
      <c r="A22413" s="604"/>
    </row>
    <row r="22414" spans="1:1" ht="30">
      <c r="A22414" s="604"/>
    </row>
    <row r="22415" spans="1:1" ht="30">
      <c r="A22415" s="604"/>
    </row>
    <row r="22416" spans="1:1" ht="30">
      <c r="A22416" s="604"/>
    </row>
    <row r="22417" spans="1:1" ht="30">
      <c r="A22417" s="604"/>
    </row>
    <row r="22418" spans="1:1" ht="30">
      <c r="A22418" s="604"/>
    </row>
    <row r="22419" spans="1:1" ht="30">
      <c r="A22419" s="604"/>
    </row>
    <row r="22420" spans="1:1" ht="30">
      <c r="A22420" s="604"/>
    </row>
    <row r="22421" spans="1:1" ht="30">
      <c r="A22421" s="604"/>
    </row>
    <row r="22422" spans="1:1" ht="30">
      <c r="A22422" s="604"/>
    </row>
    <row r="22423" spans="1:1" ht="30">
      <c r="A22423" s="604"/>
    </row>
    <row r="22424" spans="1:1" ht="30">
      <c r="A22424" s="604"/>
    </row>
    <row r="22425" spans="1:1" ht="30">
      <c r="A22425" s="604"/>
    </row>
    <row r="22426" spans="1:1" ht="30">
      <c r="A22426" s="604"/>
    </row>
    <row r="22427" spans="1:1" ht="30">
      <c r="A22427" s="604"/>
    </row>
    <row r="22428" spans="1:1" ht="30">
      <c r="A22428" s="604"/>
    </row>
    <row r="22429" spans="1:1" ht="30">
      <c r="A22429" s="604"/>
    </row>
    <row r="22430" spans="1:1" ht="30">
      <c r="A22430" s="604"/>
    </row>
    <row r="22431" spans="1:1" ht="30">
      <c r="A22431" s="604"/>
    </row>
    <row r="22432" spans="1:1" ht="30">
      <c r="A22432" s="604"/>
    </row>
    <row r="22433" spans="1:1" ht="30">
      <c r="A22433" s="604"/>
    </row>
    <row r="22434" spans="1:1" ht="30">
      <c r="A22434" s="604"/>
    </row>
    <row r="22435" spans="1:1" ht="30">
      <c r="A22435" s="604"/>
    </row>
    <row r="22436" spans="1:1" ht="30">
      <c r="A22436" s="604"/>
    </row>
    <row r="22437" spans="1:1" ht="30">
      <c r="A22437" s="604"/>
    </row>
    <row r="22438" spans="1:1" ht="30">
      <c r="A22438" s="604"/>
    </row>
    <row r="22439" spans="1:1" ht="30">
      <c r="A22439" s="604"/>
    </row>
    <row r="22440" spans="1:1" ht="30">
      <c r="A22440" s="604"/>
    </row>
    <row r="22441" spans="1:1" ht="30">
      <c r="A22441" s="604"/>
    </row>
    <row r="22442" spans="1:1" ht="30">
      <c r="A22442" s="604"/>
    </row>
    <row r="22443" spans="1:1" ht="30">
      <c r="A22443" s="604"/>
    </row>
    <row r="22444" spans="1:1" ht="30">
      <c r="A22444" s="604"/>
    </row>
    <row r="22445" spans="1:1" ht="30">
      <c r="A22445" s="604"/>
    </row>
    <row r="22446" spans="1:1" ht="30">
      <c r="A22446" s="604"/>
    </row>
    <row r="22447" spans="1:1" ht="30">
      <c r="A22447" s="604"/>
    </row>
    <row r="22448" spans="1:1" ht="30">
      <c r="A22448" s="604"/>
    </row>
    <row r="22449" spans="1:1" ht="30">
      <c r="A22449" s="604"/>
    </row>
    <row r="22450" spans="1:1" ht="30">
      <c r="A22450" s="604"/>
    </row>
    <row r="22451" spans="1:1" ht="30">
      <c r="A22451" s="604"/>
    </row>
    <row r="22452" spans="1:1" ht="30">
      <c r="A22452" s="604"/>
    </row>
    <row r="22453" spans="1:1" ht="30">
      <c r="A22453" s="604"/>
    </row>
    <row r="22454" spans="1:1" ht="30">
      <c r="A22454" s="604"/>
    </row>
    <row r="22455" spans="1:1" ht="30">
      <c r="A22455" s="604"/>
    </row>
    <row r="22456" spans="1:1" ht="30">
      <c r="A22456" s="604"/>
    </row>
    <row r="22457" spans="1:1" ht="30">
      <c r="A22457" s="604"/>
    </row>
    <row r="22458" spans="1:1" ht="30">
      <c r="A22458" s="604"/>
    </row>
    <row r="22459" spans="1:1" ht="30">
      <c r="A22459" s="604"/>
    </row>
    <row r="22460" spans="1:1" ht="30">
      <c r="A22460" s="604"/>
    </row>
    <row r="22461" spans="1:1" ht="30">
      <c r="A22461" s="604"/>
    </row>
    <row r="22462" spans="1:1" ht="30">
      <c r="A22462" s="604"/>
    </row>
    <row r="22463" spans="1:1" ht="30">
      <c r="A22463" s="604"/>
    </row>
    <row r="22464" spans="1:1" ht="30">
      <c r="A22464" s="604"/>
    </row>
    <row r="22465" spans="1:1" ht="30">
      <c r="A22465" s="604"/>
    </row>
    <row r="22466" spans="1:1" ht="30">
      <c r="A22466" s="604"/>
    </row>
    <row r="22467" spans="1:1" ht="30">
      <c r="A22467" s="604"/>
    </row>
    <row r="22468" spans="1:1" ht="30">
      <c r="A22468" s="604"/>
    </row>
    <row r="22469" spans="1:1" ht="30">
      <c r="A22469" s="604"/>
    </row>
    <row r="22470" spans="1:1" ht="30">
      <c r="A22470" s="604"/>
    </row>
    <row r="22471" spans="1:1" ht="30">
      <c r="A22471" s="604"/>
    </row>
    <row r="22472" spans="1:1" ht="30">
      <c r="A22472" s="604"/>
    </row>
    <row r="22473" spans="1:1" ht="30">
      <c r="A22473" s="604"/>
    </row>
    <row r="22474" spans="1:1" ht="30">
      <c r="A22474" s="604"/>
    </row>
    <row r="22475" spans="1:1" ht="30">
      <c r="A22475" s="604"/>
    </row>
    <row r="22476" spans="1:1" ht="30">
      <c r="A22476" s="604"/>
    </row>
    <row r="22477" spans="1:1" ht="30">
      <c r="A22477" s="604"/>
    </row>
    <row r="22478" spans="1:1" ht="30">
      <c r="A22478" s="604"/>
    </row>
    <row r="22479" spans="1:1" ht="30">
      <c r="A22479" s="604"/>
    </row>
    <row r="22480" spans="1:1" ht="30">
      <c r="A22480" s="604"/>
    </row>
    <row r="22481" spans="1:1" ht="30">
      <c r="A22481" s="604"/>
    </row>
    <row r="22482" spans="1:1" ht="30">
      <c r="A22482" s="604"/>
    </row>
    <row r="22483" spans="1:1" ht="30">
      <c r="A22483" s="604"/>
    </row>
    <row r="22484" spans="1:1" ht="30">
      <c r="A22484" s="604"/>
    </row>
    <row r="22485" spans="1:1" ht="30">
      <c r="A22485" s="604"/>
    </row>
    <row r="22486" spans="1:1" ht="30">
      <c r="A22486" s="604"/>
    </row>
    <row r="22487" spans="1:1" ht="30">
      <c r="A22487" s="604"/>
    </row>
    <row r="22488" spans="1:1" ht="30">
      <c r="A22488" s="604"/>
    </row>
    <row r="22489" spans="1:1" ht="30">
      <c r="A22489" s="604"/>
    </row>
    <row r="22490" spans="1:1" ht="30">
      <c r="A22490" s="604"/>
    </row>
    <row r="22491" spans="1:1" ht="30">
      <c r="A22491" s="604"/>
    </row>
    <row r="22492" spans="1:1" ht="30">
      <c r="A22492" s="604"/>
    </row>
    <row r="22493" spans="1:1" ht="30">
      <c r="A22493" s="604"/>
    </row>
    <row r="22494" spans="1:1" ht="30">
      <c r="A22494" s="604"/>
    </row>
    <row r="22495" spans="1:1" ht="30">
      <c r="A22495" s="604"/>
    </row>
    <row r="22496" spans="1:1" ht="30">
      <c r="A22496" s="604"/>
    </row>
    <row r="22497" spans="1:1" ht="30">
      <c r="A22497" s="604"/>
    </row>
    <row r="22498" spans="1:1" ht="30">
      <c r="A22498" s="604"/>
    </row>
    <row r="22499" spans="1:1" ht="30">
      <c r="A22499" s="604"/>
    </row>
    <row r="22500" spans="1:1" ht="30">
      <c r="A22500" s="604"/>
    </row>
    <row r="22501" spans="1:1" ht="30">
      <c r="A22501" s="604"/>
    </row>
    <row r="22502" spans="1:1" ht="30">
      <c r="A22502" s="604"/>
    </row>
    <row r="22503" spans="1:1" ht="30">
      <c r="A22503" s="604"/>
    </row>
    <row r="22504" spans="1:1" ht="30">
      <c r="A22504" s="604"/>
    </row>
    <row r="22505" spans="1:1" ht="30">
      <c r="A22505" s="604"/>
    </row>
    <row r="22506" spans="1:1" ht="30">
      <c r="A22506" s="604"/>
    </row>
    <row r="22507" spans="1:1" ht="30">
      <c r="A22507" s="604"/>
    </row>
    <row r="22508" spans="1:1" ht="30">
      <c r="A22508" s="604"/>
    </row>
    <row r="22509" spans="1:1" ht="30">
      <c r="A22509" s="604"/>
    </row>
    <row r="22510" spans="1:1" ht="30">
      <c r="A22510" s="604"/>
    </row>
    <row r="22511" spans="1:1" ht="30">
      <c r="A22511" s="604"/>
    </row>
    <row r="22512" spans="1:1" ht="30">
      <c r="A22512" s="604"/>
    </row>
    <row r="22513" spans="1:1" ht="30">
      <c r="A22513" s="604"/>
    </row>
    <row r="22514" spans="1:1" ht="30">
      <c r="A22514" s="604"/>
    </row>
    <row r="22515" spans="1:1" ht="30">
      <c r="A22515" s="604"/>
    </row>
    <row r="22516" spans="1:1" ht="30">
      <c r="A22516" s="604"/>
    </row>
    <row r="22517" spans="1:1" ht="30">
      <c r="A22517" s="604"/>
    </row>
    <row r="22518" spans="1:1" ht="30">
      <c r="A22518" s="604"/>
    </row>
    <row r="22519" spans="1:1" ht="30">
      <c r="A22519" s="604"/>
    </row>
    <row r="22520" spans="1:1" ht="30">
      <c r="A22520" s="604"/>
    </row>
    <row r="22521" spans="1:1" ht="30">
      <c r="A22521" s="604"/>
    </row>
    <row r="22522" spans="1:1" ht="30">
      <c r="A22522" s="604"/>
    </row>
    <row r="22523" spans="1:1" ht="30">
      <c r="A22523" s="604"/>
    </row>
    <row r="22524" spans="1:1" ht="30">
      <c r="A22524" s="604"/>
    </row>
    <row r="22525" spans="1:1" ht="30">
      <c r="A22525" s="604"/>
    </row>
    <row r="22526" spans="1:1" ht="30">
      <c r="A22526" s="604"/>
    </row>
    <row r="22527" spans="1:1" ht="30">
      <c r="A22527" s="604"/>
    </row>
    <row r="22528" spans="1:1" ht="30">
      <c r="A22528" s="604"/>
    </row>
    <row r="22529" spans="1:1" ht="30">
      <c r="A22529" s="604"/>
    </row>
    <row r="22530" spans="1:1" ht="30">
      <c r="A22530" s="604"/>
    </row>
    <row r="22531" spans="1:1" ht="30">
      <c r="A22531" s="604"/>
    </row>
    <row r="22532" spans="1:1" ht="30">
      <c r="A22532" s="604"/>
    </row>
    <row r="22533" spans="1:1" ht="30">
      <c r="A22533" s="604"/>
    </row>
    <row r="22534" spans="1:1" ht="30">
      <c r="A22534" s="604"/>
    </row>
    <row r="22535" spans="1:1" ht="30">
      <c r="A22535" s="604"/>
    </row>
    <row r="22536" spans="1:1" ht="30">
      <c r="A22536" s="604"/>
    </row>
    <row r="22537" spans="1:1" ht="30">
      <c r="A22537" s="604"/>
    </row>
    <row r="22538" spans="1:1" ht="30">
      <c r="A22538" s="604"/>
    </row>
    <row r="22539" spans="1:1" ht="30">
      <c r="A22539" s="604"/>
    </row>
    <row r="22540" spans="1:1" ht="30">
      <c r="A22540" s="604"/>
    </row>
    <row r="22541" spans="1:1" ht="30">
      <c r="A22541" s="604"/>
    </row>
    <row r="22542" spans="1:1" ht="30">
      <c r="A22542" s="604"/>
    </row>
    <row r="22543" spans="1:1" ht="30">
      <c r="A22543" s="604"/>
    </row>
    <row r="22544" spans="1:1" ht="30">
      <c r="A22544" s="604"/>
    </row>
    <row r="22545" spans="1:1" ht="30">
      <c r="A22545" s="604"/>
    </row>
    <row r="22546" spans="1:1" ht="30">
      <c r="A22546" s="604"/>
    </row>
    <row r="22547" spans="1:1" ht="30">
      <c r="A22547" s="604"/>
    </row>
    <row r="22548" spans="1:1" ht="30">
      <c r="A22548" s="604"/>
    </row>
    <row r="22549" spans="1:1" ht="30">
      <c r="A22549" s="604"/>
    </row>
    <row r="22550" spans="1:1" ht="30">
      <c r="A22550" s="604"/>
    </row>
    <row r="22551" spans="1:1" ht="30">
      <c r="A22551" s="604"/>
    </row>
    <row r="22552" spans="1:1" ht="30">
      <c r="A22552" s="604"/>
    </row>
    <row r="22553" spans="1:1" ht="30">
      <c r="A22553" s="604"/>
    </row>
    <row r="22554" spans="1:1" ht="30">
      <c r="A22554" s="604"/>
    </row>
    <row r="22555" spans="1:1" ht="30">
      <c r="A22555" s="604"/>
    </row>
    <row r="22556" spans="1:1" ht="30">
      <c r="A22556" s="604"/>
    </row>
    <row r="22557" spans="1:1" ht="30">
      <c r="A22557" s="604"/>
    </row>
    <row r="22558" spans="1:1" ht="30">
      <c r="A22558" s="604"/>
    </row>
    <row r="22559" spans="1:1" ht="30">
      <c r="A22559" s="604"/>
    </row>
    <row r="22560" spans="1:1" ht="30">
      <c r="A22560" s="604"/>
    </row>
    <row r="22561" spans="1:1" ht="30">
      <c r="A22561" s="604"/>
    </row>
    <row r="22562" spans="1:1" ht="30">
      <c r="A22562" s="604"/>
    </row>
    <row r="22563" spans="1:1" ht="30">
      <c r="A22563" s="604"/>
    </row>
    <row r="22564" spans="1:1" ht="30">
      <c r="A22564" s="604"/>
    </row>
    <row r="22565" spans="1:1" ht="30">
      <c r="A22565" s="604"/>
    </row>
    <row r="22566" spans="1:1" ht="30">
      <c r="A22566" s="604"/>
    </row>
    <row r="22567" spans="1:1" ht="30">
      <c r="A22567" s="604"/>
    </row>
    <row r="22568" spans="1:1" ht="30">
      <c r="A22568" s="604"/>
    </row>
    <row r="22569" spans="1:1" ht="30">
      <c r="A22569" s="604"/>
    </row>
    <row r="22570" spans="1:1" ht="30">
      <c r="A22570" s="604"/>
    </row>
    <row r="22571" spans="1:1" ht="30">
      <c r="A22571" s="604"/>
    </row>
    <row r="22572" spans="1:1" ht="30">
      <c r="A22572" s="604"/>
    </row>
    <row r="22573" spans="1:1" ht="30">
      <c r="A22573" s="604"/>
    </row>
    <row r="22574" spans="1:1" ht="30">
      <c r="A22574" s="604"/>
    </row>
    <row r="22575" spans="1:1" ht="30">
      <c r="A22575" s="604"/>
    </row>
    <row r="22576" spans="1:1" ht="30">
      <c r="A22576" s="604"/>
    </row>
    <row r="22577" spans="1:1" ht="30">
      <c r="A22577" s="604"/>
    </row>
    <row r="22578" spans="1:1" ht="30">
      <c r="A22578" s="604"/>
    </row>
    <row r="22579" spans="1:1" ht="30">
      <c r="A22579" s="604"/>
    </row>
    <row r="22580" spans="1:1" ht="30">
      <c r="A22580" s="604"/>
    </row>
    <row r="22581" spans="1:1" ht="30">
      <c r="A22581" s="604"/>
    </row>
    <row r="22582" spans="1:1" ht="30">
      <c r="A22582" s="604"/>
    </row>
    <row r="22583" spans="1:1" ht="30">
      <c r="A22583" s="604"/>
    </row>
    <row r="22584" spans="1:1" ht="30">
      <c r="A22584" s="604"/>
    </row>
    <row r="22585" spans="1:1" ht="30">
      <c r="A22585" s="604"/>
    </row>
    <row r="22586" spans="1:1" ht="30">
      <c r="A22586" s="604"/>
    </row>
    <row r="22587" spans="1:1" ht="30">
      <c r="A22587" s="604"/>
    </row>
    <row r="22588" spans="1:1" ht="30">
      <c r="A22588" s="604"/>
    </row>
    <row r="22589" spans="1:1" ht="30">
      <c r="A22589" s="604"/>
    </row>
    <row r="22590" spans="1:1" ht="30">
      <c r="A22590" s="604"/>
    </row>
    <row r="22591" spans="1:1" ht="30">
      <c r="A22591" s="604"/>
    </row>
    <row r="22592" spans="1:1" ht="30">
      <c r="A22592" s="604"/>
    </row>
    <row r="22593" spans="1:1" ht="30">
      <c r="A22593" s="604"/>
    </row>
    <row r="22594" spans="1:1" ht="30">
      <c r="A22594" s="604"/>
    </row>
    <row r="22595" spans="1:1" ht="30">
      <c r="A22595" s="604"/>
    </row>
    <row r="22596" spans="1:1" ht="30">
      <c r="A22596" s="604"/>
    </row>
    <row r="22597" spans="1:1" ht="30">
      <c r="A22597" s="604"/>
    </row>
    <row r="22598" spans="1:1" ht="30">
      <c r="A22598" s="604"/>
    </row>
    <row r="22599" spans="1:1" ht="30">
      <c r="A22599" s="604"/>
    </row>
    <row r="22600" spans="1:1" ht="30">
      <c r="A22600" s="604"/>
    </row>
    <row r="22601" spans="1:1" ht="30">
      <c r="A22601" s="604"/>
    </row>
    <row r="22602" spans="1:1" ht="30">
      <c r="A22602" s="604"/>
    </row>
    <row r="22603" spans="1:1" ht="30">
      <c r="A22603" s="604"/>
    </row>
    <row r="22604" spans="1:1" ht="30">
      <c r="A22604" s="604"/>
    </row>
    <row r="22605" spans="1:1" ht="30">
      <c r="A22605" s="604"/>
    </row>
    <row r="22606" spans="1:1" ht="30">
      <c r="A22606" s="604"/>
    </row>
    <row r="22607" spans="1:1" ht="30">
      <c r="A22607" s="604"/>
    </row>
    <row r="22608" spans="1:1" ht="30">
      <c r="A22608" s="604"/>
    </row>
    <row r="22609" spans="1:1" ht="30">
      <c r="A22609" s="604"/>
    </row>
    <row r="22610" spans="1:1" ht="30">
      <c r="A22610" s="604"/>
    </row>
    <row r="22611" spans="1:1" ht="30">
      <c r="A22611" s="604"/>
    </row>
    <row r="22612" spans="1:1" ht="30">
      <c r="A22612" s="604"/>
    </row>
    <row r="22613" spans="1:1" ht="30">
      <c r="A22613" s="604"/>
    </row>
    <row r="22614" spans="1:1" ht="30">
      <c r="A22614" s="604"/>
    </row>
    <row r="22615" spans="1:1" ht="30">
      <c r="A22615" s="604"/>
    </row>
    <row r="22616" spans="1:1" ht="30">
      <c r="A22616" s="604"/>
    </row>
    <row r="22617" spans="1:1" ht="30">
      <c r="A22617" s="604"/>
    </row>
    <row r="22618" spans="1:1" ht="30">
      <c r="A22618" s="604"/>
    </row>
    <row r="22619" spans="1:1" ht="30">
      <c r="A22619" s="604"/>
    </row>
    <row r="22620" spans="1:1" ht="30">
      <c r="A22620" s="604"/>
    </row>
    <row r="22621" spans="1:1" ht="30">
      <c r="A22621" s="604"/>
    </row>
    <row r="22622" spans="1:1" ht="30">
      <c r="A22622" s="604"/>
    </row>
    <row r="22623" spans="1:1" ht="30">
      <c r="A22623" s="604"/>
    </row>
    <row r="22624" spans="1:1" ht="30">
      <c r="A22624" s="604"/>
    </row>
    <row r="22625" spans="1:1" ht="30">
      <c r="A22625" s="604"/>
    </row>
    <row r="22626" spans="1:1" ht="30">
      <c r="A22626" s="604"/>
    </row>
    <row r="22627" spans="1:1" ht="30">
      <c r="A22627" s="604"/>
    </row>
    <row r="22628" spans="1:1" ht="30">
      <c r="A22628" s="604"/>
    </row>
    <row r="22629" spans="1:1" ht="30">
      <c r="A22629" s="604"/>
    </row>
    <row r="22630" spans="1:1" ht="30">
      <c r="A22630" s="604"/>
    </row>
    <row r="22631" spans="1:1" ht="30">
      <c r="A22631" s="604"/>
    </row>
    <row r="22632" spans="1:1" ht="30">
      <c r="A22632" s="604"/>
    </row>
    <row r="22633" spans="1:1" ht="30">
      <c r="A22633" s="604"/>
    </row>
    <row r="22634" spans="1:1" ht="30">
      <c r="A22634" s="604"/>
    </row>
    <row r="22635" spans="1:1" ht="30">
      <c r="A22635" s="604"/>
    </row>
    <row r="22636" spans="1:1" ht="30">
      <c r="A22636" s="604"/>
    </row>
    <row r="22637" spans="1:1" ht="30">
      <c r="A22637" s="604"/>
    </row>
    <row r="22638" spans="1:1" ht="30">
      <c r="A22638" s="604"/>
    </row>
    <row r="22639" spans="1:1" ht="30">
      <c r="A22639" s="604"/>
    </row>
    <row r="22640" spans="1:1" ht="30">
      <c r="A22640" s="604"/>
    </row>
    <row r="22641" spans="1:1" ht="30">
      <c r="A22641" s="604"/>
    </row>
    <row r="22642" spans="1:1" ht="30">
      <c r="A22642" s="604"/>
    </row>
    <row r="22643" spans="1:1" ht="30">
      <c r="A22643" s="604"/>
    </row>
    <row r="22644" spans="1:1" ht="30">
      <c r="A22644" s="604"/>
    </row>
    <row r="22645" spans="1:1" ht="30">
      <c r="A22645" s="604"/>
    </row>
    <row r="22646" spans="1:1" ht="30">
      <c r="A22646" s="604"/>
    </row>
    <row r="22647" spans="1:1" ht="30">
      <c r="A22647" s="604"/>
    </row>
    <row r="22648" spans="1:1" ht="30">
      <c r="A22648" s="604"/>
    </row>
    <row r="22649" spans="1:1" ht="30">
      <c r="A22649" s="604"/>
    </row>
    <row r="22650" spans="1:1" ht="30">
      <c r="A22650" s="604"/>
    </row>
    <row r="22651" spans="1:1" ht="30">
      <c r="A22651" s="604"/>
    </row>
    <row r="22652" spans="1:1" ht="30">
      <c r="A22652" s="604"/>
    </row>
    <row r="22653" spans="1:1" ht="30">
      <c r="A22653" s="604"/>
    </row>
    <row r="22654" spans="1:1" ht="30">
      <c r="A22654" s="604"/>
    </row>
    <row r="22655" spans="1:1" ht="30">
      <c r="A22655" s="604"/>
    </row>
    <row r="22656" spans="1:1" ht="30">
      <c r="A22656" s="604"/>
    </row>
    <row r="22657" spans="1:1" ht="30">
      <c r="A22657" s="604"/>
    </row>
    <row r="22658" spans="1:1" ht="30">
      <c r="A22658" s="604"/>
    </row>
    <row r="22659" spans="1:1" ht="30">
      <c r="A22659" s="604"/>
    </row>
    <row r="22660" spans="1:1" ht="30">
      <c r="A22660" s="604"/>
    </row>
    <row r="22661" spans="1:1" ht="30">
      <c r="A22661" s="604"/>
    </row>
    <row r="22662" spans="1:1" ht="30">
      <c r="A22662" s="604"/>
    </row>
    <row r="22663" spans="1:1" ht="30">
      <c r="A22663" s="604"/>
    </row>
    <row r="22664" spans="1:1" ht="30">
      <c r="A22664" s="604"/>
    </row>
    <row r="22665" spans="1:1" ht="30">
      <c r="A22665" s="604"/>
    </row>
    <row r="22666" spans="1:1" ht="30">
      <c r="A22666" s="604"/>
    </row>
    <row r="22667" spans="1:1" ht="30">
      <c r="A22667" s="604"/>
    </row>
    <row r="22668" spans="1:1" ht="30">
      <c r="A22668" s="604"/>
    </row>
    <row r="22669" spans="1:1" ht="30">
      <c r="A22669" s="604"/>
    </row>
    <row r="22670" spans="1:1" ht="30">
      <c r="A22670" s="604"/>
    </row>
    <row r="22671" spans="1:1" ht="30">
      <c r="A22671" s="604"/>
    </row>
    <row r="22672" spans="1:1" ht="30">
      <c r="A22672" s="604"/>
    </row>
    <row r="22673" spans="1:1" ht="30">
      <c r="A22673" s="604"/>
    </row>
    <row r="22674" spans="1:1" ht="30">
      <c r="A22674" s="604"/>
    </row>
    <row r="22675" spans="1:1" ht="30">
      <c r="A22675" s="604"/>
    </row>
    <row r="22676" spans="1:1" ht="30">
      <c r="A22676" s="604"/>
    </row>
    <row r="22677" spans="1:1" ht="30">
      <c r="A22677" s="604"/>
    </row>
    <row r="22678" spans="1:1" ht="30">
      <c r="A22678" s="604"/>
    </row>
    <row r="22679" spans="1:1" ht="30">
      <c r="A22679" s="604"/>
    </row>
    <row r="22680" spans="1:1" ht="30">
      <c r="A22680" s="604"/>
    </row>
    <row r="22681" spans="1:1" ht="30">
      <c r="A22681" s="604"/>
    </row>
    <row r="22682" spans="1:1" ht="30">
      <c r="A22682" s="604"/>
    </row>
    <row r="22683" spans="1:1" ht="30">
      <c r="A22683" s="604"/>
    </row>
    <row r="22684" spans="1:1" ht="30">
      <c r="A22684" s="604"/>
    </row>
    <row r="22685" spans="1:1" ht="30">
      <c r="A22685" s="604"/>
    </row>
    <row r="22686" spans="1:1" ht="30">
      <c r="A22686" s="604"/>
    </row>
    <row r="22687" spans="1:1" ht="30">
      <c r="A22687" s="604"/>
    </row>
    <row r="22688" spans="1:1" ht="30">
      <c r="A22688" s="604"/>
    </row>
    <row r="22689" spans="1:1" ht="30">
      <c r="A22689" s="604"/>
    </row>
    <row r="22690" spans="1:1" ht="30">
      <c r="A22690" s="604"/>
    </row>
    <row r="22691" spans="1:1" ht="30">
      <c r="A22691" s="604"/>
    </row>
    <row r="22692" spans="1:1" ht="30">
      <c r="A22692" s="604"/>
    </row>
    <row r="22693" spans="1:1" ht="30">
      <c r="A22693" s="604"/>
    </row>
    <row r="22694" spans="1:1" ht="30">
      <c r="A22694" s="604"/>
    </row>
    <row r="22695" spans="1:1" ht="30">
      <c r="A22695" s="604"/>
    </row>
    <row r="22696" spans="1:1" ht="30">
      <c r="A22696" s="604"/>
    </row>
    <row r="22697" spans="1:1" ht="30">
      <c r="A22697" s="604"/>
    </row>
    <row r="22698" spans="1:1" ht="30">
      <c r="A22698" s="604"/>
    </row>
    <row r="22699" spans="1:1" ht="30">
      <c r="A22699" s="604"/>
    </row>
    <row r="22700" spans="1:1" ht="30">
      <c r="A22700" s="604"/>
    </row>
    <row r="22701" spans="1:1" ht="30">
      <c r="A22701" s="604"/>
    </row>
    <row r="22702" spans="1:1" ht="30">
      <c r="A22702" s="604"/>
    </row>
    <row r="22703" spans="1:1" ht="30">
      <c r="A22703" s="604"/>
    </row>
    <row r="22704" spans="1:1" ht="30">
      <c r="A22704" s="604"/>
    </row>
    <row r="22705" spans="1:1" ht="30">
      <c r="A22705" s="604"/>
    </row>
    <row r="22706" spans="1:1" ht="30">
      <c r="A22706" s="604"/>
    </row>
    <row r="22707" spans="1:1" ht="30">
      <c r="A22707" s="604"/>
    </row>
    <row r="22708" spans="1:1" ht="30">
      <c r="A22708" s="604"/>
    </row>
    <row r="22709" spans="1:1" ht="30">
      <c r="A22709" s="604"/>
    </row>
    <row r="22710" spans="1:1" ht="30">
      <c r="A22710" s="604"/>
    </row>
    <row r="22711" spans="1:1" ht="30">
      <c r="A22711" s="604"/>
    </row>
    <row r="22712" spans="1:1" ht="30">
      <c r="A22712" s="604"/>
    </row>
    <row r="22713" spans="1:1" ht="30">
      <c r="A22713" s="604"/>
    </row>
    <row r="22714" spans="1:1" ht="30">
      <c r="A22714" s="604"/>
    </row>
    <row r="22715" spans="1:1" ht="30">
      <c r="A22715" s="604"/>
    </row>
    <row r="22716" spans="1:1" ht="30">
      <c r="A22716" s="604"/>
    </row>
    <row r="22717" spans="1:1" ht="30">
      <c r="A22717" s="604"/>
    </row>
    <row r="22718" spans="1:1" ht="30">
      <c r="A22718" s="604"/>
    </row>
    <row r="22719" spans="1:1" ht="30">
      <c r="A22719" s="604"/>
    </row>
    <row r="22720" spans="1:1" ht="30">
      <c r="A22720" s="604"/>
    </row>
    <row r="22721" spans="1:1" ht="30">
      <c r="A22721" s="604"/>
    </row>
    <row r="22722" spans="1:1" ht="30">
      <c r="A22722" s="604"/>
    </row>
    <row r="22723" spans="1:1" ht="30">
      <c r="A22723" s="604"/>
    </row>
    <row r="22724" spans="1:1" ht="30">
      <c r="A22724" s="604"/>
    </row>
    <row r="22725" spans="1:1" ht="30">
      <c r="A22725" s="604"/>
    </row>
    <row r="22726" spans="1:1" ht="30">
      <c r="A22726" s="604"/>
    </row>
    <row r="22727" spans="1:1" ht="30">
      <c r="A22727" s="604"/>
    </row>
    <row r="22728" spans="1:1" ht="30">
      <c r="A22728" s="604"/>
    </row>
    <row r="22729" spans="1:1" ht="30">
      <c r="A22729" s="604"/>
    </row>
    <row r="22730" spans="1:1" ht="30">
      <c r="A22730" s="604"/>
    </row>
    <row r="22731" spans="1:1" ht="30">
      <c r="A22731" s="604"/>
    </row>
    <row r="22732" spans="1:1" ht="30">
      <c r="A22732" s="604"/>
    </row>
    <row r="22733" spans="1:1" ht="30">
      <c r="A22733" s="604"/>
    </row>
    <row r="22734" spans="1:1" ht="30">
      <c r="A22734" s="604"/>
    </row>
    <row r="22735" spans="1:1" ht="30">
      <c r="A22735" s="604"/>
    </row>
    <row r="22736" spans="1:1" ht="30">
      <c r="A22736" s="604"/>
    </row>
    <row r="22737" spans="1:1" ht="30">
      <c r="A22737" s="604"/>
    </row>
    <row r="22738" spans="1:1" ht="30">
      <c r="A22738" s="604"/>
    </row>
    <row r="22739" spans="1:1" ht="30">
      <c r="A22739" s="604"/>
    </row>
    <row r="22740" spans="1:1" ht="30">
      <c r="A22740" s="604"/>
    </row>
    <row r="22741" spans="1:1" ht="30">
      <c r="A22741" s="604"/>
    </row>
    <row r="22742" spans="1:1" ht="30">
      <c r="A22742" s="604"/>
    </row>
    <row r="22743" spans="1:1" ht="30">
      <c r="A22743" s="604"/>
    </row>
    <row r="22744" spans="1:1" ht="30">
      <c r="A22744" s="604"/>
    </row>
    <row r="22745" spans="1:1" ht="30">
      <c r="A22745" s="604"/>
    </row>
    <row r="22746" spans="1:1" ht="30">
      <c r="A22746" s="604"/>
    </row>
    <row r="22747" spans="1:1" ht="30">
      <c r="A22747" s="604"/>
    </row>
    <row r="22748" spans="1:1" ht="30">
      <c r="A22748" s="604"/>
    </row>
    <row r="22749" spans="1:1" ht="30">
      <c r="A22749" s="604"/>
    </row>
    <row r="22750" spans="1:1" ht="30">
      <c r="A22750" s="604"/>
    </row>
    <row r="22751" spans="1:1" ht="30">
      <c r="A22751" s="604"/>
    </row>
    <row r="22752" spans="1:1" ht="30">
      <c r="A22752" s="604"/>
    </row>
    <row r="22753" spans="1:1" ht="30">
      <c r="A22753" s="604"/>
    </row>
    <row r="22754" spans="1:1" ht="30">
      <c r="A22754" s="604"/>
    </row>
    <row r="22755" spans="1:1" ht="30">
      <c r="A22755" s="604"/>
    </row>
    <row r="22756" spans="1:1" ht="30">
      <c r="A22756" s="604"/>
    </row>
    <row r="22757" spans="1:1" ht="30">
      <c r="A22757" s="604"/>
    </row>
    <row r="22758" spans="1:1" ht="30">
      <c r="A22758" s="604"/>
    </row>
    <row r="22759" spans="1:1" ht="30">
      <c r="A22759" s="604"/>
    </row>
    <row r="22760" spans="1:1" ht="30">
      <c r="A22760" s="604"/>
    </row>
    <row r="22761" spans="1:1" ht="30">
      <c r="A22761" s="604"/>
    </row>
    <row r="22762" spans="1:1" ht="30">
      <c r="A22762" s="604"/>
    </row>
    <row r="22763" spans="1:1" ht="30">
      <c r="A22763" s="604"/>
    </row>
    <row r="22764" spans="1:1" ht="30">
      <c r="A22764" s="604"/>
    </row>
    <row r="22765" spans="1:1" ht="30">
      <c r="A22765" s="604"/>
    </row>
    <row r="22766" spans="1:1" ht="30">
      <c r="A22766" s="604"/>
    </row>
    <row r="22767" spans="1:1" ht="30">
      <c r="A22767" s="604"/>
    </row>
    <row r="22768" spans="1:1" ht="30">
      <c r="A22768" s="604"/>
    </row>
    <row r="22769" spans="1:1" ht="30">
      <c r="A22769" s="604"/>
    </row>
    <row r="22770" spans="1:1" ht="30">
      <c r="A22770" s="604"/>
    </row>
    <row r="22771" spans="1:1" ht="30">
      <c r="A22771" s="604"/>
    </row>
    <row r="22772" spans="1:1" ht="30">
      <c r="A22772" s="604"/>
    </row>
    <row r="22773" spans="1:1" ht="30">
      <c r="A22773" s="604"/>
    </row>
    <row r="22774" spans="1:1" ht="30">
      <c r="A22774" s="604"/>
    </row>
    <row r="22775" spans="1:1" ht="30">
      <c r="A22775" s="604"/>
    </row>
    <row r="22776" spans="1:1" ht="30">
      <c r="A22776" s="604"/>
    </row>
    <row r="22777" spans="1:1" ht="30">
      <c r="A22777" s="604"/>
    </row>
    <row r="22778" spans="1:1" ht="30">
      <c r="A22778" s="604"/>
    </row>
    <row r="22779" spans="1:1" ht="30">
      <c r="A22779" s="604"/>
    </row>
    <row r="22780" spans="1:1" ht="30">
      <c r="A22780" s="604"/>
    </row>
    <row r="22781" spans="1:1" ht="30">
      <c r="A22781" s="604"/>
    </row>
    <row r="22782" spans="1:1" ht="30">
      <c r="A22782" s="604"/>
    </row>
    <row r="22783" spans="1:1" ht="30">
      <c r="A22783" s="604"/>
    </row>
    <row r="22784" spans="1:1" ht="30">
      <c r="A22784" s="604"/>
    </row>
    <row r="22785" spans="1:1" ht="30">
      <c r="A22785" s="604"/>
    </row>
    <row r="22786" spans="1:1" ht="30">
      <c r="A22786" s="604"/>
    </row>
    <row r="22787" spans="1:1" ht="30">
      <c r="A22787" s="604"/>
    </row>
    <row r="22788" spans="1:1" ht="30">
      <c r="A22788" s="604"/>
    </row>
    <row r="22789" spans="1:1" ht="30">
      <c r="A22789" s="604"/>
    </row>
    <row r="22790" spans="1:1" ht="30">
      <c r="A22790" s="604"/>
    </row>
    <row r="22791" spans="1:1" ht="30">
      <c r="A22791" s="604"/>
    </row>
    <row r="22792" spans="1:1" ht="30">
      <c r="A22792" s="604"/>
    </row>
    <row r="22793" spans="1:1" ht="30">
      <c r="A22793" s="604"/>
    </row>
    <row r="22794" spans="1:1" ht="30">
      <c r="A22794" s="604"/>
    </row>
    <row r="22795" spans="1:1" ht="30">
      <c r="A22795" s="604"/>
    </row>
    <row r="22796" spans="1:1" ht="30">
      <c r="A22796" s="604"/>
    </row>
    <row r="22797" spans="1:1" ht="30">
      <c r="A22797" s="604"/>
    </row>
    <row r="22798" spans="1:1" ht="30">
      <c r="A22798" s="604"/>
    </row>
    <row r="22799" spans="1:1" ht="30">
      <c r="A22799" s="604"/>
    </row>
    <row r="22800" spans="1:1" ht="30">
      <c r="A22800" s="604"/>
    </row>
    <row r="22801" spans="1:1" ht="30">
      <c r="A22801" s="604"/>
    </row>
    <row r="22802" spans="1:1" ht="30">
      <c r="A22802" s="604"/>
    </row>
    <row r="22803" spans="1:1" ht="30">
      <c r="A22803" s="604"/>
    </row>
    <row r="22804" spans="1:1" ht="30">
      <c r="A22804" s="604"/>
    </row>
    <row r="22805" spans="1:1" ht="30">
      <c r="A22805" s="604"/>
    </row>
    <row r="22806" spans="1:1" ht="30">
      <c r="A22806" s="604"/>
    </row>
    <row r="22807" spans="1:1" ht="30">
      <c r="A22807" s="604"/>
    </row>
    <row r="22808" spans="1:1" ht="30">
      <c r="A22808" s="604"/>
    </row>
    <row r="22809" spans="1:1" ht="30">
      <c r="A22809" s="604"/>
    </row>
    <row r="22810" spans="1:1" ht="30">
      <c r="A22810" s="604"/>
    </row>
    <row r="22811" spans="1:1" ht="30">
      <c r="A22811" s="604"/>
    </row>
    <row r="22812" spans="1:1" ht="30">
      <c r="A22812" s="604"/>
    </row>
    <row r="22813" spans="1:1" ht="30">
      <c r="A22813" s="604"/>
    </row>
    <row r="22814" spans="1:1" ht="30">
      <c r="A22814" s="604"/>
    </row>
    <row r="22815" spans="1:1" ht="30">
      <c r="A22815" s="604"/>
    </row>
    <row r="22816" spans="1:1" ht="30">
      <c r="A22816" s="604"/>
    </row>
    <row r="22817" spans="1:1" ht="30">
      <c r="A22817" s="604"/>
    </row>
    <row r="22818" spans="1:1" ht="30">
      <c r="A22818" s="604"/>
    </row>
    <row r="22819" spans="1:1" ht="30">
      <c r="A22819" s="604"/>
    </row>
    <row r="22820" spans="1:1" ht="30">
      <c r="A22820" s="604"/>
    </row>
    <row r="22821" spans="1:1" ht="30">
      <c r="A22821" s="604"/>
    </row>
    <row r="22822" spans="1:1" ht="30">
      <c r="A22822" s="604"/>
    </row>
    <row r="22823" spans="1:1" ht="30">
      <c r="A22823" s="604"/>
    </row>
    <row r="22824" spans="1:1" ht="30">
      <c r="A22824" s="604"/>
    </row>
    <row r="22825" spans="1:1" ht="30">
      <c r="A22825" s="604"/>
    </row>
    <row r="22826" spans="1:1" ht="30">
      <c r="A22826" s="604"/>
    </row>
    <row r="22827" spans="1:1" ht="30">
      <c r="A22827" s="604"/>
    </row>
    <row r="22828" spans="1:1" ht="30">
      <c r="A22828" s="604"/>
    </row>
    <row r="22829" spans="1:1" ht="30">
      <c r="A22829" s="604"/>
    </row>
    <row r="22830" spans="1:1" ht="30">
      <c r="A22830" s="604"/>
    </row>
    <row r="22831" spans="1:1" ht="30">
      <c r="A22831" s="604"/>
    </row>
    <row r="22832" spans="1:1" ht="30">
      <c r="A22832" s="604"/>
    </row>
    <row r="22833" spans="1:1" ht="30">
      <c r="A22833" s="604"/>
    </row>
    <row r="22834" spans="1:1" ht="30">
      <c r="A22834" s="604"/>
    </row>
    <row r="22835" spans="1:1" ht="30">
      <c r="A22835" s="604"/>
    </row>
    <row r="22836" spans="1:1" ht="30">
      <c r="A22836" s="604"/>
    </row>
    <row r="22837" spans="1:1" ht="30">
      <c r="A22837" s="604"/>
    </row>
    <row r="22838" spans="1:1" ht="30">
      <c r="A22838" s="604"/>
    </row>
    <row r="22839" spans="1:1" ht="30">
      <c r="A22839" s="604"/>
    </row>
    <row r="22840" spans="1:1" ht="30">
      <c r="A22840" s="604"/>
    </row>
    <row r="22841" spans="1:1" ht="30">
      <c r="A22841" s="604"/>
    </row>
    <row r="22842" spans="1:1" ht="30">
      <c r="A22842" s="604"/>
    </row>
    <row r="22843" spans="1:1" ht="30">
      <c r="A22843" s="604"/>
    </row>
    <row r="22844" spans="1:1" ht="30">
      <c r="A22844" s="604"/>
    </row>
    <row r="22845" spans="1:1" ht="30">
      <c r="A22845" s="604"/>
    </row>
    <row r="22846" spans="1:1" ht="30">
      <c r="A22846" s="604"/>
    </row>
    <row r="22847" spans="1:1" ht="30">
      <c r="A22847" s="604"/>
    </row>
    <row r="22848" spans="1:1" ht="30">
      <c r="A22848" s="604"/>
    </row>
    <row r="22849" spans="1:1" ht="30">
      <c r="A22849" s="604"/>
    </row>
    <row r="22850" spans="1:1" ht="30">
      <c r="A22850" s="604"/>
    </row>
    <row r="22851" spans="1:1" ht="30">
      <c r="A22851" s="604"/>
    </row>
    <row r="22852" spans="1:1" ht="30">
      <c r="A22852" s="604"/>
    </row>
    <row r="22853" spans="1:1" ht="30">
      <c r="A22853" s="604"/>
    </row>
    <row r="22854" spans="1:1" ht="30">
      <c r="A22854" s="604"/>
    </row>
    <row r="22855" spans="1:1" ht="30">
      <c r="A22855" s="604"/>
    </row>
    <row r="22856" spans="1:1" ht="30">
      <c r="A22856" s="604"/>
    </row>
    <row r="22857" spans="1:1" ht="30">
      <c r="A22857" s="604"/>
    </row>
    <row r="22858" spans="1:1" ht="30">
      <c r="A22858" s="604"/>
    </row>
    <row r="22859" spans="1:1" ht="30">
      <c r="A22859" s="604"/>
    </row>
    <row r="22860" spans="1:1" ht="30">
      <c r="A22860" s="604"/>
    </row>
    <row r="22861" spans="1:1" ht="30">
      <c r="A22861" s="604"/>
    </row>
    <row r="22862" spans="1:1" ht="30">
      <c r="A22862" s="604"/>
    </row>
    <row r="22863" spans="1:1" ht="30">
      <c r="A22863" s="604"/>
    </row>
    <row r="22864" spans="1:1" ht="30">
      <c r="A22864" s="604"/>
    </row>
    <row r="22865" spans="1:1" ht="30">
      <c r="A22865" s="604"/>
    </row>
    <row r="22866" spans="1:1" ht="30">
      <c r="A22866" s="604"/>
    </row>
    <row r="22867" spans="1:1" ht="30">
      <c r="A22867" s="604"/>
    </row>
    <row r="22868" spans="1:1" ht="30">
      <c r="A22868" s="604"/>
    </row>
    <row r="22869" spans="1:1" ht="30">
      <c r="A22869" s="604"/>
    </row>
    <row r="22870" spans="1:1" ht="30">
      <c r="A22870" s="604"/>
    </row>
    <row r="22871" spans="1:1" ht="30">
      <c r="A22871" s="604"/>
    </row>
    <row r="22872" spans="1:1" ht="30">
      <c r="A22872" s="604"/>
    </row>
    <row r="22873" spans="1:1" ht="30">
      <c r="A22873" s="604"/>
    </row>
    <row r="22874" spans="1:1" ht="30">
      <c r="A22874" s="604"/>
    </row>
    <row r="22875" spans="1:1" ht="30">
      <c r="A22875" s="604"/>
    </row>
    <row r="22876" spans="1:1" ht="30">
      <c r="A22876" s="604"/>
    </row>
    <row r="22877" spans="1:1" ht="30">
      <c r="A22877" s="604"/>
    </row>
    <row r="22878" spans="1:1" ht="30">
      <c r="A22878" s="604"/>
    </row>
    <row r="22879" spans="1:1" ht="30">
      <c r="A22879" s="604"/>
    </row>
    <row r="22880" spans="1:1" ht="30">
      <c r="A22880" s="604"/>
    </row>
    <row r="22881" spans="1:1" ht="30">
      <c r="A22881" s="604"/>
    </row>
    <row r="22882" spans="1:1" ht="30">
      <c r="A22882" s="604"/>
    </row>
    <row r="22883" spans="1:1" ht="30">
      <c r="A22883" s="604"/>
    </row>
    <row r="22884" spans="1:1" ht="30">
      <c r="A22884" s="604"/>
    </row>
    <row r="22885" spans="1:1" ht="30">
      <c r="A22885" s="604"/>
    </row>
    <row r="22886" spans="1:1" ht="30">
      <c r="A22886" s="604"/>
    </row>
    <row r="22887" spans="1:1" ht="30">
      <c r="A22887" s="604"/>
    </row>
    <row r="22888" spans="1:1" ht="30">
      <c r="A22888" s="604"/>
    </row>
    <row r="22889" spans="1:1" ht="30">
      <c r="A22889" s="604"/>
    </row>
    <row r="22890" spans="1:1" ht="30">
      <c r="A22890" s="604"/>
    </row>
    <row r="22891" spans="1:1" ht="30">
      <c r="A22891" s="604"/>
    </row>
    <row r="22892" spans="1:1" ht="30">
      <c r="A22892" s="604"/>
    </row>
    <row r="22893" spans="1:1" ht="30">
      <c r="A22893" s="604"/>
    </row>
    <row r="22894" spans="1:1" ht="30">
      <c r="A22894" s="604"/>
    </row>
    <row r="22895" spans="1:1" ht="30">
      <c r="A22895" s="604"/>
    </row>
    <row r="22896" spans="1:1" ht="30">
      <c r="A22896" s="604"/>
    </row>
    <row r="22897" spans="1:1" ht="30">
      <c r="A22897" s="604"/>
    </row>
    <row r="22898" spans="1:1" ht="30">
      <c r="A22898" s="604"/>
    </row>
    <row r="22899" spans="1:1" ht="30">
      <c r="A22899" s="604"/>
    </row>
    <row r="22900" spans="1:1" ht="30">
      <c r="A22900" s="604"/>
    </row>
    <row r="22901" spans="1:1" ht="30">
      <c r="A22901" s="604"/>
    </row>
    <row r="22902" spans="1:1" ht="30">
      <c r="A22902" s="604"/>
    </row>
    <row r="22903" spans="1:1" ht="30">
      <c r="A22903" s="604"/>
    </row>
    <row r="22904" spans="1:1" ht="30">
      <c r="A22904" s="604"/>
    </row>
    <row r="22905" spans="1:1" ht="30">
      <c r="A22905" s="604"/>
    </row>
    <row r="22906" spans="1:1" ht="30">
      <c r="A22906" s="604"/>
    </row>
    <row r="22907" spans="1:1" ht="30">
      <c r="A22907" s="604"/>
    </row>
    <row r="22908" spans="1:1" ht="30">
      <c r="A22908" s="604"/>
    </row>
    <row r="22909" spans="1:1" ht="30">
      <c r="A22909" s="604"/>
    </row>
    <row r="22910" spans="1:1" ht="30">
      <c r="A22910" s="604"/>
    </row>
    <row r="22911" spans="1:1" ht="30">
      <c r="A22911" s="604"/>
    </row>
    <row r="22912" spans="1:1" ht="30">
      <c r="A22912" s="604"/>
    </row>
    <row r="22913" spans="1:1" ht="30">
      <c r="A22913" s="604"/>
    </row>
    <row r="22914" spans="1:1" ht="30">
      <c r="A22914" s="604"/>
    </row>
    <row r="22915" spans="1:1" ht="30">
      <c r="A22915" s="604"/>
    </row>
    <row r="22916" spans="1:1" ht="30">
      <c r="A22916" s="604"/>
    </row>
    <row r="22917" spans="1:1" ht="30">
      <c r="A22917" s="604"/>
    </row>
    <row r="22918" spans="1:1" ht="30">
      <c r="A22918" s="604"/>
    </row>
    <row r="22919" spans="1:1" ht="30">
      <c r="A22919" s="604"/>
    </row>
    <row r="22920" spans="1:1" ht="30">
      <c r="A22920" s="604"/>
    </row>
    <row r="22921" spans="1:1" ht="30">
      <c r="A22921" s="604"/>
    </row>
    <row r="22922" spans="1:1" ht="30">
      <c r="A22922" s="604"/>
    </row>
    <row r="22923" spans="1:1" ht="30">
      <c r="A22923" s="604"/>
    </row>
    <row r="22924" spans="1:1" ht="30">
      <c r="A22924" s="604"/>
    </row>
    <row r="22925" spans="1:1" ht="30">
      <c r="A22925" s="604"/>
    </row>
    <row r="22926" spans="1:1" ht="30">
      <c r="A22926" s="604"/>
    </row>
    <row r="22927" spans="1:1" ht="30">
      <c r="A22927" s="604"/>
    </row>
    <row r="22928" spans="1:1" ht="30">
      <c r="A22928" s="604"/>
    </row>
    <row r="22929" spans="1:1" ht="30">
      <c r="A22929" s="604"/>
    </row>
    <row r="22930" spans="1:1" ht="30">
      <c r="A22930" s="604"/>
    </row>
    <row r="22931" spans="1:1" ht="30">
      <c r="A22931" s="604"/>
    </row>
    <row r="22932" spans="1:1" ht="30">
      <c r="A22932" s="604"/>
    </row>
    <row r="22933" spans="1:1" ht="30">
      <c r="A22933" s="604"/>
    </row>
    <row r="22934" spans="1:1" ht="30">
      <c r="A22934" s="604"/>
    </row>
    <row r="22935" spans="1:1" ht="30">
      <c r="A22935" s="604"/>
    </row>
    <row r="22936" spans="1:1" ht="30">
      <c r="A22936" s="604"/>
    </row>
    <row r="22937" spans="1:1" ht="30">
      <c r="A22937" s="604"/>
    </row>
    <row r="22938" spans="1:1" ht="30">
      <c r="A22938" s="604"/>
    </row>
    <row r="22939" spans="1:1" ht="30">
      <c r="A22939" s="604"/>
    </row>
    <row r="22940" spans="1:1" ht="30">
      <c r="A22940" s="604"/>
    </row>
    <row r="22941" spans="1:1" ht="30">
      <c r="A22941" s="604"/>
    </row>
    <row r="22942" spans="1:1" ht="30">
      <c r="A22942" s="604"/>
    </row>
    <row r="22943" spans="1:1" ht="30">
      <c r="A22943" s="604"/>
    </row>
    <row r="22944" spans="1:1" ht="30">
      <c r="A22944" s="604"/>
    </row>
    <row r="22945" spans="1:1" ht="30">
      <c r="A22945" s="604"/>
    </row>
    <row r="22946" spans="1:1" ht="30">
      <c r="A22946" s="604"/>
    </row>
    <row r="22947" spans="1:1" ht="30">
      <c r="A22947" s="604"/>
    </row>
    <row r="22948" spans="1:1" ht="30">
      <c r="A22948" s="604"/>
    </row>
    <row r="22949" spans="1:1" ht="30">
      <c r="A22949" s="604"/>
    </row>
    <row r="22950" spans="1:1" ht="30">
      <c r="A22950" s="604"/>
    </row>
    <row r="22951" spans="1:1" ht="30">
      <c r="A22951" s="604"/>
    </row>
    <row r="22952" spans="1:1" ht="30">
      <c r="A22952" s="604"/>
    </row>
    <row r="22953" spans="1:1" ht="30">
      <c r="A22953" s="604"/>
    </row>
    <row r="22954" spans="1:1" ht="30">
      <c r="A22954" s="604"/>
    </row>
    <row r="22955" spans="1:1" ht="30">
      <c r="A22955" s="604"/>
    </row>
    <row r="22956" spans="1:1" ht="30">
      <c r="A22956" s="604"/>
    </row>
    <row r="22957" spans="1:1" ht="30">
      <c r="A22957" s="604"/>
    </row>
    <row r="22958" spans="1:1" ht="30">
      <c r="A22958" s="604"/>
    </row>
    <row r="22959" spans="1:1" ht="30">
      <c r="A22959" s="604"/>
    </row>
    <row r="22960" spans="1:1" ht="30">
      <c r="A22960" s="604"/>
    </row>
    <row r="22961" spans="1:1" ht="30">
      <c r="A22961" s="604"/>
    </row>
    <row r="22962" spans="1:1" ht="30">
      <c r="A22962" s="604"/>
    </row>
    <row r="22963" spans="1:1" ht="30">
      <c r="A22963" s="604"/>
    </row>
    <row r="22964" spans="1:1" ht="30">
      <c r="A22964" s="604"/>
    </row>
    <row r="22965" spans="1:1" ht="30">
      <c r="A22965" s="604"/>
    </row>
    <row r="22966" spans="1:1" ht="30">
      <c r="A22966" s="604"/>
    </row>
    <row r="22967" spans="1:1" ht="30">
      <c r="A22967" s="604"/>
    </row>
    <row r="22968" spans="1:1" ht="30">
      <c r="A22968" s="604"/>
    </row>
    <row r="22969" spans="1:1" ht="30">
      <c r="A22969" s="604"/>
    </row>
    <row r="22970" spans="1:1" ht="30">
      <c r="A22970" s="604"/>
    </row>
    <row r="22971" spans="1:1" ht="30">
      <c r="A22971" s="604"/>
    </row>
    <row r="22972" spans="1:1" ht="30">
      <c r="A22972" s="604"/>
    </row>
    <row r="22973" spans="1:1" ht="30">
      <c r="A22973" s="604"/>
    </row>
    <row r="22974" spans="1:1" ht="30">
      <c r="A22974" s="604"/>
    </row>
    <row r="22975" spans="1:1" ht="30">
      <c r="A22975" s="604"/>
    </row>
    <row r="22976" spans="1:1" ht="30">
      <c r="A22976" s="604"/>
    </row>
    <row r="22977" spans="1:1" ht="30">
      <c r="A22977" s="604"/>
    </row>
    <row r="22978" spans="1:1" ht="30">
      <c r="A22978" s="604"/>
    </row>
    <row r="22979" spans="1:1" ht="30">
      <c r="A22979" s="604"/>
    </row>
    <row r="22980" spans="1:1" ht="30">
      <c r="A22980" s="604"/>
    </row>
    <row r="22981" spans="1:1" ht="30">
      <c r="A22981" s="604"/>
    </row>
    <row r="22982" spans="1:1" ht="30">
      <c r="A22982" s="604"/>
    </row>
    <row r="22983" spans="1:1" ht="30">
      <c r="A22983" s="604"/>
    </row>
    <row r="22984" spans="1:1" ht="30">
      <c r="A22984" s="604"/>
    </row>
    <row r="22985" spans="1:1" ht="30">
      <c r="A22985" s="604"/>
    </row>
    <row r="22986" spans="1:1" ht="30">
      <c r="A22986" s="604"/>
    </row>
    <row r="22987" spans="1:1" ht="30">
      <c r="A22987" s="604"/>
    </row>
    <row r="22988" spans="1:1" ht="30">
      <c r="A22988" s="604"/>
    </row>
    <row r="22989" spans="1:1" ht="30">
      <c r="A22989" s="604"/>
    </row>
    <row r="22990" spans="1:1" ht="30">
      <c r="A22990" s="604"/>
    </row>
    <row r="22991" spans="1:1" ht="30">
      <c r="A22991" s="604"/>
    </row>
    <row r="22992" spans="1:1" ht="30">
      <c r="A22992" s="604"/>
    </row>
    <row r="22993" spans="1:1" ht="30">
      <c r="A22993" s="604"/>
    </row>
    <row r="22994" spans="1:1" ht="30">
      <c r="A22994" s="604"/>
    </row>
    <row r="22995" spans="1:1" ht="30">
      <c r="A22995" s="604"/>
    </row>
    <row r="22996" spans="1:1" ht="30">
      <c r="A22996" s="604"/>
    </row>
    <row r="22997" spans="1:1" ht="30">
      <c r="A22997" s="604"/>
    </row>
    <row r="22998" spans="1:1" ht="30">
      <c r="A22998" s="604"/>
    </row>
    <row r="22999" spans="1:1" ht="30">
      <c r="A22999" s="604"/>
    </row>
    <row r="23000" spans="1:1" ht="30">
      <c r="A23000" s="604"/>
    </row>
    <row r="23001" spans="1:1" ht="30">
      <c r="A23001" s="604"/>
    </row>
    <row r="23002" spans="1:1" ht="30">
      <c r="A23002" s="604"/>
    </row>
    <row r="23003" spans="1:1" ht="30">
      <c r="A23003" s="604"/>
    </row>
    <row r="23004" spans="1:1" ht="30">
      <c r="A23004" s="604"/>
    </row>
    <row r="23005" spans="1:1" ht="30">
      <c r="A23005" s="604"/>
    </row>
    <row r="23006" spans="1:1" ht="30">
      <c r="A23006" s="604"/>
    </row>
    <row r="23007" spans="1:1" ht="30">
      <c r="A23007" s="604"/>
    </row>
    <row r="23008" spans="1:1" ht="30">
      <c r="A23008" s="604"/>
    </row>
    <row r="23009" spans="1:1" ht="30">
      <c r="A23009" s="604"/>
    </row>
    <row r="23010" spans="1:1" ht="30">
      <c r="A23010" s="604"/>
    </row>
    <row r="23011" spans="1:1" ht="30">
      <c r="A23011" s="604"/>
    </row>
    <row r="23012" spans="1:1" ht="30">
      <c r="A23012" s="604"/>
    </row>
    <row r="23013" spans="1:1" ht="30">
      <c r="A23013" s="604"/>
    </row>
    <row r="23014" spans="1:1" ht="30">
      <c r="A23014" s="604"/>
    </row>
    <row r="23015" spans="1:1" ht="30">
      <c r="A23015" s="604"/>
    </row>
    <row r="23016" spans="1:1" ht="30">
      <c r="A23016" s="604"/>
    </row>
    <row r="23017" spans="1:1" ht="30">
      <c r="A23017" s="604"/>
    </row>
    <row r="23018" spans="1:1" ht="30">
      <c r="A23018" s="604"/>
    </row>
    <row r="23019" spans="1:1" ht="30">
      <c r="A23019" s="604"/>
    </row>
    <row r="23020" spans="1:1" ht="30">
      <c r="A23020" s="604"/>
    </row>
    <row r="23021" spans="1:1" ht="30">
      <c r="A23021" s="604"/>
    </row>
    <row r="23022" spans="1:1" ht="30">
      <c r="A23022" s="604"/>
    </row>
    <row r="23023" spans="1:1" ht="30">
      <c r="A23023" s="604"/>
    </row>
    <row r="23024" spans="1:1" ht="30">
      <c r="A23024" s="604"/>
    </row>
    <row r="23025" spans="1:1" ht="30">
      <c r="A23025" s="604"/>
    </row>
    <row r="23026" spans="1:1" ht="30">
      <c r="A23026" s="604"/>
    </row>
    <row r="23027" spans="1:1" ht="30">
      <c r="A23027" s="604"/>
    </row>
    <row r="23028" spans="1:1" ht="30">
      <c r="A23028" s="604"/>
    </row>
    <row r="23029" spans="1:1" ht="30">
      <c r="A23029" s="604"/>
    </row>
    <row r="23030" spans="1:1" ht="30">
      <c r="A23030" s="604"/>
    </row>
    <row r="23031" spans="1:1" ht="30">
      <c r="A23031" s="604"/>
    </row>
    <row r="23032" spans="1:1" ht="30">
      <c r="A23032" s="604"/>
    </row>
    <row r="23033" spans="1:1" ht="30">
      <c r="A23033" s="604"/>
    </row>
    <row r="23034" spans="1:1" ht="30">
      <c r="A23034" s="604"/>
    </row>
    <row r="23035" spans="1:1" ht="30">
      <c r="A23035" s="604"/>
    </row>
    <row r="23036" spans="1:1" ht="30">
      <c r="A23036" s="604"/>
    </row>
    <row r="23037" spans="1:1" ht="30">
      <c r="A23037" s="604"/>
    </row>
    <row r="23038" spans="1:1" ht="30">
      <c r="A23038" s="604"/>
    </row>
    <row r="23039" spans="1:1" ht="30">
      <c r="A23039" s="604"/>
    </row>
    <row r="23040" spans="1:1" ht="30">
      <c r="A23040" s="604"/>
    </row>
    <row r="23041" spans="1:1" ht="30">
      <c r="A23041" s="604"/>
    </row>
    <row r="23042" spans="1:1" ht="30">
      <c r="A23042" s="604"/>
    </row>
    <row r="23043" spans="1:1" ht="30">
      <c r="A23043" s="604"/>
    </row>
    <row r="23044" spans="1:1" ht="30">
      <c r="A23044" s="604"/>
    </row>
    <row r="23045" spans="1:1" ht="30">
      <c r="A23045" s="604"/>
    </row>
    <row r="23046" spans="1:1" ht="30">
      <c r="A23046" s="604"/>
    </row>
    <row r="23047" spans="1:1" ht="30">
      <c r="A23047" s="604"/>
    </row>
    <row r="23048" spans="1:1" ht="30">
      <c r="A23048" s="604"/>
    </row>
    <row r="23049" spans="1:1" ht="30">
      <c r="A23049" s="604"/>
    </row>
    <row r="23050" spans="1:1" ht="30">
      <c r="A23050" s="604"/>
    </row>
    <row r="23051" spans="1:1" ht="30">
      <c r="A23051" s="604"/>
    </row>
    <row r="23052" spans="1:1" ht="30">
      <c r="A23052" s="604"/>
    </row>
    <row r="23053" spans="1:1" ht="30">
      <c r="A23053" s="604"/>
    </row>
    <row r="23054" spans="1:1" ht="30">
      <c r="A23054" s="604"/>
    </row>
    <row r="23055" spans="1:1" ht="30">
      <c r="A23055" s="604"/>
    </row>
    <row r="23056" spans="1:1" ht="30">
      <c r="A23056" s="604"/>
    </row>
    <row r="23057" spans="1:1" ht="30">
      <c r="A23057" s="604"/>
    </row>
    <row r="23058" spans="1:1" ht="30">
      <c r="A23058" s="604"/>
    </row>
    <row r="23059" spans="1:1" ht="30">
      <c r="A23059" s="604"/>
    </row>
    <row r="23060" spans="1:1" ht="30">
      <c r="A23060" s="604"/>
    </row>
    <row r="23061" spans="1:1" ht="30">
      <c r="A23061" s="604"/>
    </row>
    <row r="23062" spans="1:1" ht="30">
      <c r="A23062" s="604"/>
    </row>
    <row r="23063" spans="1:1" ht="30">
      <c r="A23063" s="604"/>
    </row>
    <row r="23064" spans="1:1" ht="30">
      <c r="A23064" s="604"/>
    </row>
    <row r="23065" spans="1:1" ht="30">
      <c r="A23065" s="604"/>
    </row>
    <row r="23066" spans="1:1" ht="30">
      <c r="A23066" s="604"/>
    </row>
    <row r="23067" spans="1:1" ht="30">
      <c r="A23067" s="604"/>
    </row>
    <row r="23068" spans="1:1" ht="30">
      <c r="A23068" s="604"/>
    </row>
    <row r="23069" spans="1:1" ht="30">
      <c r="A23069" s="604"/>
    </row>
    <row r="23070" spans="1:1" ht="30">
      <c r="A23070" s="604"/>
    </row>
    <row r="23071" spans="1:1" ht="30">
      <c r="A23071" s="604"/>
    </row>
    <row r="23072" spans="1:1" ht="30">
      <c r="A23072" s="604"/>
    </row>
    <row r="23073" spans="1:1" ht="30">
      <c r="A23073" s="604"/>
    </row>
    <row r="23074" spans="1:1" ht="30">
      <c r="A23074" s="604"/>
    </row>
    <row r="23075" spans="1:1" ht="30">
      <c r="A23075" s="604"/>
    </row>
    <row r="23076" spans="1:1" ht="30">
      <c r="A23076" s="604"/>
    </row>
    <row r="23077" spans="1:1" ht="30">
      <c r="A23077" s="604"/>
    </row>
    <row r="23078" spans="1:1" ht="30">
      <c r="A23078" s="604"/>
    </row>
    <row r="23079" spans="1:1" ht="30">
      <c r="A23079" s="604"/>
    </row>
    <row r="23080" spans="1:1" ht="30">
      <c r="A23080" s="604"/>
    </row>
    <row r="23081" spans="1:1" ht="30">
      <c r="A23081" s="604"/>
    </row>
    <row r="23082" spans="1:1" ht="30">
      <c r="A23082" s="604"/>
    </row>
    <row r="23083" spans="1:1" ht="30">
      <c r="A23083" s="604"/>
    </row>
    <row r="23084" spans="1:1" ht="30">
      <c r="A23084" s="604"/>
    </row>
    <row r="23085" spans="1:1" ht="30">
      <c r="A23085" s="604"/>
    </row>
    <row r="23086" spans="1:1" ht="30">
      <c r="A23086" s="604"/>
    </row>
    <row r="23087" spans="1:1" ht="30">
      <c r="A23087" s="604"/>
    </row>
    <row r="23088" spans="1:1" ht="30">
      <c r="A23088" s="604"/>
    </row>
    <row r="23089" spans="1:1" ht="30">
      <c r="A23089" s="604"/>
    </row>
    <row r="23090" spans="1:1" ht="30">
      <c r="A23090" s="604"/>
    </row>
    <row r="23091" spans="1:1" ht="30">
      <c r="A23091" s="604"/>
    </row>
    <row r="23092" spans="1:1" ht="30">
      <c r="A23092" s="604"/>
    </row>
    <row r="23093" spans="1:1" ht="30">
      <c r="A23093" s="604"/>
    </row>
    <row r="23094" spans="1:1" ht="30">
      <c r="A23094" s="604"/>
    </row>
    <row r="23095" spans="1:1" ht="30">
      <c r="A23095" s="604"/>
    </row>
    <row r="23096" spans="1:1" ht="30">
      <c r="A23096" s="604"/>
    </row>
    <row r="23097" spans="1:1" ht="30">
      <c r="A23097" s="604"/>
    </row>
    <row r="23098" spans="1:1" ht="30">
      <c r="A23098" s="604"/>
    </row>
    <row r="23099" spans="1:1" ht="30">
      <c r="A23099" s="604"/>
    </row>
    <row r="23100" spans="1:1" ht="30">
      <c r="A23100" s="604"/>
    </row>
    <row r="23101" spans="1:1" ht="30">
      <c r="A23101" s="604"/>
    </row>
    <row r="23102" spans="1:1" ht="30">
      <c r="A23102" s="604"/>
    </row>
    <row r="23103" spans="1:1" ht="30">
      <c r="A23103" s="604"/>
    </row>
    <row r="23104" spans="1:1" ht="30">
      <c r="A23104" s="604"/>
    </row>
    <row r="23105" spans="1:1" ht="30">
      <c r="A23105" s="604"/>
    </row>
    <row r="23106" spans="1:1" ht="30">
      <c r="A23106" s="604"/>
    </row>
    <row r="23107" spans="1:1" ht="30">
      <c r="A23107" s="604"/>
    </row>
    <row r="23108" spans="1:1" ht="30">
      <c r="A23108" s="604"/>
    </row>
    <row r="23109" spans="1:1" ht="30">
      <c r="A23109" s="604"/>
    </row>
    <row r="23110" spans="1:1" ht="30">
      <c r="A23110" s="604"/>
    </row>
    <row r="23111" spans="1:1" ht="30">
      <c r="A23111" s="604"/>
    </row>
    <row r="23112" spans="1:1" ht="30">
      <c r="A23112" s="604"/>
    </row>
    <row r="23113" spans="1:1" ht="30">
      <c r="A23113" s="604"/>
    </row>
    <row r="23114" spans="1:1" ht="30">
      <c r="A23114" s="604"/>
    </row>
    <row r="23115" spans="1:1" ht="30">
      <c r="A23115" s="604"/>
    </row>
    <row r="23116" spans="1:1" ht="30">
      <c r="A23116" s="604"/>
    </row>
    <row r="23117" spans="1:1" ht="30">
      <c r="A23117" s="604"/>
    </row>
    <row r="23118" spans="1:1" ht="30">
      <c r="A23118" s="604"/>
    </row>
    <row r="23119" spans="1:1" ht="30">
      <c r="A23119" s="604"/>
    </row>
    <row r="23120" spans="1:1" ht="30">
      <c r="A23120" s="604"/>
    </row>
    <row r="23121" spans="1:1" ht="30">
      <c r="A23121" s="604"/>
    </row>
    <row r="23122" spans="1:1" ht="30">
      <c r="A23122" s="604"/>
    </row>
    <row r="23123" spans="1:1" ht="30">
      <c r="A23123" s="604"/>
    </row>
    <row r="23124" spans="1:1" ht="30">
      <c r="A23124" s="604"/>
    </row>
    <row r="23125" spans="1:1" ht="30">
      <c r="A23125" s="604"/>
    </row>
    <row r="23126" spans="1:1" ht="30">
      <c r="A23126" s="604"/>
    </row>
    <row r="23127" spans="1:1" ht="30">
      <c r="A23127" s="604"/>
    </row>
    <row r="23128" spans="1:1" ht="30">
      <c r="A23128" s="604"/>
    </row>
    <row r="23129" spans="1:1" ht="30">
      <c r="A23129" s="604"/>
    </row>
    <row r="23130" spans="1:1" ht="30">
      <c r="A23130" s="604"/>
    </row>
    <row r="23131" spans="1:1" ht="30">
      <c r="A23131" s="604"/>
    </row>
    <row r="23132" spans="1:1" ht="30">
      <c r="A23132" s="604"/>
    </row>
    <row r="23133" spans="1:1" ht="30">
      <c r="A23133" s="604"/>
    </row>
    <row r="23134" spans="1:1" ht="30">
      <c r="A23134" s="604"/>
    </row>
    <row r="23135" spans="1:1" ht="30">
      <c r="A23135" s="604"/>
    </row>
    <row r="23136" spans="1:1" ht="30">
      <c r="A23136" s="604"/>
    </row>
    <row r="23137" spans="1:1" ht="30">
      <c r="A23137" s="604"/>
    </row>
    <row r="23138" spans="1:1" ht="30">
      <c r="A23138" s="604"/>
    </row>
    <row r="23139" spans="1:1" ht="30">
      <c r="A23139" s="604"/>
    </row>
    <row r="23140" spans="1:1" ht="30">
      <c r="A23140" s="604"/>
    </row>
    <row r="23141" spans="1:1" ht="30">
      <c r="A23141" s="604"/>
    </row>
    <row r="23142" spans="1:1" ht="30">
      <c r="A23142" s="604"/>
    </row>
    <row r="23143" spans="1:1" ht="30">
      <c r="A23143" s="604"/>
    </row>
    <row r="23144" spans="1:1" ht="30">
      <c r="A23144" s="604"/>
    </row>
    <row r="23145" spans="1:1" ht="30">
      <c r="A23145" s="604"/>
    </row>
    <row r="23146" spans="1:1" ht="30">
      <c r="A23146" s="604"/>
    </row>
    <row r="23147" spans="1:1" ht="30">
      <c r="A23147" s="604"/>
    </row>
    <row r="23148" spans="1:1" ht="30">
      <c r="A23148" s="604"/>
    </row>
    <row r="23149" spans="1:1" ht="30">
      <c r="A23149" s="604"/>
    </row>
    <row r="23150" spans="1:1" ht="30">
      <c r="A23150" s="604"/>
    </row>
    <row r="23151" spans="1:1" ht="30">
      <c r="A23151" s="604"/>
    </row>
    <row r="23152" spans="1:1" ht="30">
      <c r="A23152" s="604"/>
    </row>
    <row r="23153" spans="1:1" ht="30">
      <c r="A23153" s="604"/>
    </row>
    <row r="23154" spans="1:1" ht="30">
      <c r="A23154" s="604"/>
    </row>
    <row r="23155" spans="1:1" ht="30">
      <c r="A23155" s="604"/>
    </row>
    <row r="23156" spans="1:1" ht="30">
      <c r="A23156" s="604"/>
    </row>
    <row r="23157" spans="1:1" ht="30">
      <c r="A23157" s="604"/>
    </row>
    <row r="23158" spans="1:1" ht="30">
      <c r="A23158" s="604"/>
    </row>
    <row r="23159" spans="1:1" ht="30">
      <c r="A23159" s="604"/>
    </row>
    <row r="23160" spans="1:1" ht="30">
      <c r="A23160" s="604"/>
    </row>
    <row r="23161" spans="1:1" ht="30">
      <c r="A23161" s="604"/>
    </row>
    <row r="23162" spans="1:1" ht="30">
      <c r="A23162" s="604"/>
    </row>
    <row r="23163" spans="1:1" ht="30">
      <c r="A23163" s="604"/>
    </row>
    <row r="23164" spans="1:1" ht="30">
      <c r="A23164" s="604"/>
    </row>
    <row r="23165" spans="1:1" ht="30">
      <c r="A23165" s="604"/>
    </row>
    <row r="23166" spans="1:1" ht="30">
      <c r="A23166" s="604"/>
    </row>
    <row r="23167" spans="1:1" ht="30">
      <c r="A23167" s="604"/>
    </row>
    <row r="23168" spans="1:1" ht="30">
      <c r="A23168" s="604"/>
    </row>
    <row r="23169" spans="1:1" ht="30">
      <c r="A23169" s="604"/>
    </row>
    <row r="23170" spans="1:1" ht="30">
      <c r="A23170" s="604"/>
    </row>
    <row r="23171" spans="1:1" ht="30">
      <c r="A23171" s="604"/>
    </row>
    <row r="23172" spans="1:1" ht="30">
      <c r="A23172" s="604"/>
    </row>
    <row r="23173" spans="1:1" ht="30">
      <c r="A23173" s="604"/>
    </row>
    <row r="23174" spans="1:1" ht="30">
      <c r="A23174" s="604"/>
    </row>
    <row r="23175" spans="1:1" ht="30">
      <c r="A23175" s="604"/>
    </row>
    <row r="23176" spans="1:1" ht="30">
      <c r="A23176" s="604"/>
    </row>
    <row r="23177" spans="1:1" ht="30">
      <c r="A23177" s="604"/>
    </row>
    <row r="23178" spans="1:1" ht="30">
      <c r="A23178" s="604"/>
    </row>
    <row r="23179" spans="1:1" ht="30">
      <c r="A23179" s="604"/>
    </row>
    <row r="23180" spans="1:1" ht="30">
      <c r="A23180" s="604"/>
    </row>
    <row r="23181" spans="1:1" ht="30">
      <c r="A23181" s="604"/>
    </row>
    <row r="23182" spans="1:1" ht="30">
      <c r="A23182" s="604"/>
    </row>
    <row r="23183" spans="1:1" ht="30">
      <c r="A23183" s="604"/>
    </row>
    <row r="23184" spans="1:1" ht="30">
      <c r="A23184" s="604"/>
    </row>
    <row r="23185" spans="1:1" ht="30">
      <c r="A23185" s="604"/>
    </row>
    <row r="23186" spans="1:1" ht="30">
      <c r="A23186" s="604"/>
    </row>
    <row r="23187" spans="1:1" ht="30">
      <c r="A23187" s="604"/>
    </row>
    <row r="23188" spans="1:1" ht="30">
      <c r="A23188" s="604"/>
    </row>
    <row r="23189" spans="1:1" ht="30">
      <c r="A23189" s="604"/>
    </row>
    <row r="23190" spans="1:1" ht="30">
      <c r="A23190" s="604"/>
    </row>
    <row r="23191" spans="1:1" ht="30">
      <c r="A23191" s="604"/>
    </row>
    <row r="23192" spans="1:1" ht="30">
      <c r="A23192" s="604"/>
    </row>
    <row r="23193" spans="1:1" ht="30">
      <c r="A23193" s="604"/>
    </row>
    <row r="23194" spans="1:1" ht="30">
      <c r="A23194" s="604"/>
    </row>
    <row r="23195" spans="1:1" ht="30">
      <c r="A23195" s="604"/>
    </row>
    <row r="23196" spans="1:1" ht="30">
      <c r="A23196" s="604"/>
    </row>
    <row r="23197" spans="1:1" ht="30">
      <c r="A23197" s="604"/>
    </row>
    <row r="23198" spans="1:1" ht="30">
      <c r="A23198" s="604"/>
    </row>
    <row r="23199" spans="1:1" ht="30">
      <c r="A23199" s="604"/>
    </row>
    <row r="23200" spans="1:1" ht="30">
      <c r="A23200" s="604"/>
    </row>
    <row r="23201" spans="1:1" ht="30">
      <c r="A23201" s="604"/>
    </row>
    <row r="23202" spans="1:1" ht="30">
      <c r="A23202" s="604"/>
    </row>
    <row r="23203" spans="1:1" ht="30">
      <c r="A23203" s="604"/>
    </row>
    <row r="23204" spans="1:1" ht="30">
      <c r="A23204" s="604"/>
    </row>
    <row r="23205" spans="1:1" ht="30">
      <c r="A23205" s="604"/>
    </row>
    <row r="23206" spans="1:1" ht="30">
      <c r="A23206" s="604"/>
    </row>
    <row r="23207" spans="1:1" ht="30">
      <c r="A23207" s="604"/>
    </row>
    <row r="23208" spans="1:1" ht="30">
      <c r="A23208" s="604"/>
    </row>
    <row r="23209" spans="1:1" ht="30">
      <c r="A23209" s="604"/>
    </row>
    <row r="23210" spans="1:1" ht="30">
      <c r="A23210" s="604"/>
    </row>
    <row r="23211" spans="1:1" ht="30">
      <c r="A23211" s="604"/>
    </row>
    <row r="23212" spans="1:1" ht="30">
      <c r="A23212" s="604"/>
    </row>
    <row r="23213" spans="1:1" ht="30">
      <c r="A23213" s="604"/>
    </row>
    <row r="23214" spans="1:1" ht="30">
      <c r="A23214" s="604"/>
    </row>
    <row r="23215" spans="1:1" ht="30">
      <c r="A23215" s="604"/>
    </row>
    <row r="23216" spans="1:1" ht="30">
      <c r="A23216" s="604"/>
    </row>
    <row r="23217" spans="1:1" ht="30">
      <c r="A23217" s="604"/>
    </row>
    <row r="23218" spans="1:1" ht="30">
      <c r="A23218" s="604"/>
    </row>
    <row r="23219" spans="1:1" ht="30">
      <c r="A23219" s="604"/>
    </row>
    <row r="23220" spans="1:1" ht="30">
      <c r="A23220" s="604"/>
    </row>
    <row r="23221" spans="1:1" ht="30">
      <c r="A23221" s="604"/>
    </row>
    <row r="23222" spans="1:1" ht="30">
      <c r="A23222" s="604"/>
    </row>
    <row r="23223" spans="1:1" ht="30">
      <c r="A23223" s="604"/>
    </row>
    <row r="23224" spans="1:1" ht="30">
      <c r="A23224" s="604"/>
    </row>
    <row r="23225" spans="1:1" ht="30">
      <c r="A23225" s="604"/>
    </row>
    <row r="23226" spans="1:1" ht="30">
      <c r="A23226" s="604"/>
    </row>
    <row r="23227" spans="1:1" ht="30">
      <c r="A23227" s="604"/>
    </row>
    <row r="23228" spans="1:1" ht="30">
      <c r="A23228" s="604"/>
    </row>
    <row r="23229" spans="1:1" ht="30">
      <c r="A23229" s="604"/>
    </row>
    <row r="23230" spans="1:1" ht="30">
      <c r="A23230" s="604"/>
    </row>
    <row r="23231" spans="1:1" ht="30">
      <c r="A23231" s="604"/>
    </row>
    <row r="23232" spans="1:1" ht="30">
      <c r="A23232" s="604"/>
    </row>
    <row r="23233" spans="1:1" ht="30">
      <c r="A23233" s="604"/>
    </row>
    <row r="23234" spans="1:1" ht="30">
      <c r="A23234" s="604"/>
    </row>
    <row r="23235" spans="1:1" ht="30">
      <c r="A23235" s="604"/>
    </row>
    <row r="23236" spans="1:1" ht="30">
      <c r="A23236" s="604"/>
    </row>
    <row r="23237" spans="1:1" ht="30">
      <c r="A23237" s="604"/>
    </row>
    <row r="23238" spans="1:1" ht="30">
      <c r="A23238" s="604"/>
    </row>
    <row r="23239" spans="1:1" ht="30">
      <c r="A23239" s="604"/>
    </row>
    <row r="23240" spans="1:1" ht="30">
      <c r="A23240" s="604"/>
    </row>
    <row r="23241" spans="1:1" ht="30">
      <c r="A23241" s="604"/>
    </row>
    <row r="23242" spans="1:1" ht="30">
      <c r="A23242" s="604"/>
    </row>
    <row r="23243" spans="1:1" ht="30">
      <c r="A23243" s="604"/>
    </row>
    <row r="23244" spans="1:1" ht="30">
      <c r="A23244" s="604"/>
    </row>
    <row r="23245" spans="1:1" ht="30">
      <c r="A23245" s="604"/>
    </row>
    <row r="23246" spans="1:1" ht="30">
      <c r="A23246" s="604"/>
    </row>
    <row r="23247" spans="1:1" ht="30">
      <c r="A23247" s="604"/>
    </row>
    <row r="23248" spans="1:1" ht="30">
      <c r="A23248" s="604"/>
    </row>
    <row r="23249" spans="1:1" ht="30">
      <c r="A23249" s="604"/>
    </row>
    <row r="23250" spans="1:1" ht="30">
      <c r="A23250" s="604"/>
    </row>
    <row r="23251" spans="1:1" ht="30">
      <c r="A23251" s="604"/>
    </row>
    <row r="23252" spans="1:1" ht="30">
      <c r="A23252" s="604"/>
    </row>
    <row r="23253" spans="1:1" ht="30">
      <c r="A23253" s="604"/>
    </row>
    <row r="23254" spans="1:1" ht="30">
      <c r="A23254" s="604"/>
    </row>
    <row r="23255" spans="1:1" ht="30">
      <c r="A23255" s="604"/>
    </row>
    <row r="23256" spans="1:1" ht="30">
      <c r="A23256" s="604"/>
    </row>
    <row r="23257" spans="1:1" ht="30">
      <c r="A23257" s="604"/>
    </row>
    <row r="23258" spans="1:1" ht="30">
      <c r="A23258" s="604"/>
    </row>
    <row r="23259" spans="1:1" ht="30">
      <c r="A23259" s="604"/>
    </row>
    <row r="23260" spans="1:1" ht="30">
      <c r="A23260" s="604"/>
    </row>
    <row r="23261" spans="1:1" ht="30">
      <c r="A23261" s="604"/>
    </row>
    <row r="23262" spans="1:1" ht="30">
      <c r="A23262" s="604"/>
    </row>
    <row r="23263" spans="1:1" ht="30">
      <c r="A23263" s="604"/>
    </row>
    <row r="23264" spans="1:1" ht="30">
      <c r="A23264" s="604"/>
    </row>
    <row r="23265" spans="1:1" ht="30">
      <c r="A23265" s="604"/>
    </row>
    <row r="23266" spans="1:1" ht="30">
      <c r="A23266" s="604"/>
    </row>
    <row r="23267" spans="1:1" ht="30">
      <c r="A23267" s="604"/>
    </row>
    <row r="23268" spans="1:1" ht="30">
      <c r="A23268" s="604"/>
    </row>
    <row r="23269" spans="1:1" ht="30">
      <c r="A23269" s="604"/>
    </row>
    <row r="23270" spans="1:1" ht="30">
      <c r="A23270" s="604"/>
    </row>
    <row r="23271" spans="1:1" ht="30">
      <c r="A23271" s="604"/>
    </row>
    <row r="23272" spans="1:1" ht="30">
      <c r="A23272" s="604"/>
    </row>
    <row r="23273" spans="1:1" ht="30">
      <c r="A23273" s="604"/>
    </row>
    <row r="23274" spans="1:1" ht="30">
      <c r="A23274" s="604"/>
    </row>
    <row r="23275" spans="1:1" ht="30">
      <c r="A23275" s="604"/>
    </row>
    <row r="23276" spans="1:1" ht="30">
      <c r="A23276" s="604"/>
    </row>
    <row r="23277" spans="1:1" ht="30">
      <c r="A23277" s="604"/>
    </row>
    <row r="23278" spans="1:1" ht="30">
      <c r="A23278" s="604"/>
    </row>
    <row r="23279" spans="1:1" ht="30">
      <c r="A23279" s="604"/>
    </row>
    <row r="23280" spans="1:1" ht="30">
      <c r="A23280" s="604"/>
    </row>
    <row r="23281" spans="1:1" ht="30">
      <c r="A23281" s="604"/>
    </row>
    <row r="23282" spans="1:1" ht="30">
      <c r="A23282" s="604"/>
    </row>
    <row r="23283" spans="1:1" ht="30">
      <c r="A23283" s="604"/>
    </row>
    <row r="23284" spans="1:1" ht="30">
      <c r="A23284" s="604"/>
    </row>
    <row r="23285" spans="1:1" ht="30">
      <c r="A23285" s="604"/>
    </row>
    <row r="23286" spans="1:1" ht="30">
      <c r="A23286" s="604"/>
    </row>
    <row r="23287" spans="1:1" ht="30">
      <c r="A23287" s="604"/>
    </row>
    <row r="23288" spans="1:1" ht="30">
      <c r="A23288" s="604"/>
    </row>
    <row r="23289" spans="1:1" ht="30">
      <c r="A23289" s="604"/>
    </row>
    <row r="23290" spans="1:1" ht="30">
      <c r="A23290" s="604"/>
    </row>
    <row r="23291" spans="1:1" ht="30">
      <c r="A23291" s="604"/>
    </row>
    <row r="23292" spans="1:1" ht="30">
      <c r="A23292" s="604"/>
    </row>
    <row r="23293" spans="1:1" ht="30">
      <c r="A23293" s="604"/>
    </row>
    <row r="23294" spans="1:1" ht="30">
      <c r="A23294" s="604"/>
    </row>
    <row r="23295" spans="1:1" ht="30">
      <c r="A23295" s="604"/>
    </row>
    <row r="23296" spans="1:1" ht="30">
      <c r="A23296" s="604"/>
    </row>
    <row r="23297" spans="1:1" ht="30">
      <c r="A23297" s="604"/>
    </row>
    <row r="23298" spans="1:1" ht="30">
      <c r="A23298" s="604"/>
    </row>
    <row r="23299" spans="1:1" ht="30">
      <c r="A23299" s="604"/>
    </row>
    <row r="23300" spans="1:1" ht="30">
      <c r="A23300" s="604"/>
    </row>
    <row r="23301" spans="1:1" ht="30">
      <c r="A23301" s="604"/>
    </row>
    <row r="23302" spans="1:1" ht="30">
      <c r="A23302" s="604"/>
    </row>
    <row r="23303" spans="1:1" ht="30">
      <c r="A23303" s="604"/>
    </row>
    <row r="23304" spans="1:1" ht="30">
      <c r="A23304" s="604"/>
    </row>
    <row r="23305" spans="1:1" ht="30">
      <c r="A23305" s="604"/>
    </row>
    <row r="23306" spans="1:1" ht="30">
      <c r="A23306" s="604"/>
    </row>
    <row r="23307" spans="1:1" ht="30">
      <c r="A23307" s="604"/>
    </row>
    <row r="23308" spans="1:1" ht="30">
      <c r="A23308" s="604"/>
    </row>
    <row r="23309" spans="1:1" ht="30">
      <c r="A23309" s="604"/>
    </row>
    <row r="23310" spans="1:1" ht="30">
      <c r="A23310" s="604"/>
    </row>
    <row r="23311" spans="1:1" ht="30">
      <c r="A23311" s="604"/>
    </row>
    <row r="23312" spans="1:1" ht="30">
      <c r="A23312" s="604"/>
    </row>
    <row r="23313" spans="1:1" ht="30">
      <c r="A23313" s="604"/>
    </row>
    <row r="23314" spans="1:1" ht="30">
      <c r="A23314" s="604"/>
    </row>
    <row r="23315" spans="1:1" ht="30">
      <c r="A23315" s="604"/>
    </row>
    <row r="23316" spans="1:1" ht="30">
      <c r="A23316" s="604"/>
    </row>
    <row r="23317" spans="1:1" ht="30">
      <c r="A23317" s="604"/>
    </row>
    <row r="23318" spans="1:1" ht="30">
      <c r="A23318" s="604"/>
    </row>
    <row r="23319" spans="1:1" ht="30">
      <c r="A23319" s="604"/>
    </row>
    <row r="23320" spans="1:1" ht="30">
      <c r="A23320" s="604"/>
    </row>
    <row r="23321" spans="1:1" ht="30">
      <c r="A23321" s="604"/>
    </row>
    <row r="23322" spans="1:1" ht="30">
      <c r="A23322" s="604"/>
    </row>
    <row r="23323" spans="1:1" ht="30">
      <c r="A23323" s="604"/>
    </row>
    <row r="23324" spans="1:1" ht="30">
      <c r="A23324" s="604"/>
    </row>
    <row r="23325" spans="1:1" ht="30">
      <c r="A23325" s="604"/>
    </row>
    <row r="23326" spans="1:1" ht="30">
      <c r="A23326" s="604"/>
    </row>
    <row r="23327" spans="1:1" ht="30">
      <c r="A23327" s="604"/>
    </row>
    <row r="23328" spans="1:1" ht="30">
      <c r="A23328" s="604"/>
    </row>
    <row r="23329" spans="1:1" ht="30">
      <c r="A23329" s="604"/>
    </row>
    <row r="23330" spans="1:1" ht="30">
      <c r="A23330" s="604"/>
    </row>
    <row r="23331" spans="1:1" ht="30">
      <c r="A23331" s="604"/>
    </row>
    <row r="23332" spans="1:1" ht="30">
      <c r="A23332" s="604"/>
    </row>
    <row r="23333" spans="1:1" ht="30">
      <c r="A23333" s="604"/>
    </row>
    <row r="23334" spans="1:1" ht="30">
      <c r="A23334" s="604"/>
    </row>
    <row r="23335" spans="1:1" ht="30">
      <c r="A23335" s="604"/>
    </row>
    <row r="23336" spans="1:1" ht="30">
      <c r="A23336" s="604"/>
    </row>
    <row r="23337" spans="1:1" ht="30">
      <c r="A23337" s="604"/>
    </row>
    <row r="23338" spans="1:1" ht="30">
      <c r="A23338" s="604"/>
    </row>
    <row r="23339" spans="1:1" ht="30">
      <c r="A23339" s="604"/>
    </row>
    <row r="23340" spans="1:1" ht="30">
      <c r="A23340" s="604"/>
    </row>
    <row r="23341" spans="1:1" ht="30">
      <c r="A23341" s="604"/>
    </row>
    <row r="23342" spans="1:1" ht="30">
      <c r="A23342" s="604"/>
    </row>
    <row r="23343" spans="1:1" ht="30">
      <c r="A23343" s="604"/>
    </row>
    <row r="23344" spans="1:1" ht="30">
      <c r="A23344" s="604"/>
    </row>
    <row r="23345" spans="1:1" ht="30">
      <c r="A23345" s="604"/>
    </row>
    <row r="23346" spans="1:1" ht="30">
      <c r="A23346" s="604"/>
    </row>
    <row r="23347" spans="1:1" ht="30">
      <c r="A23347" s="604"/>
    </row>
    <row r="23348" spans="1:1" ht="30">
      <c r="A23348" s="604"/>
    </row>
    <row r="23349" spans="1:1" ht="30">
      <c r="A23349" s="604"/>
    </row>
    <row r="23350" spans="1:1" ht="30">
      <c r="A23350" s="604"/>
    </row>
    <row r="23351" spans="1:1" ht="30">
      <c r="A23351" s="604"/>
    </row>
    <row r="23352" spans="1:1" ht="30">
      <c r="A23352" s="604"/>
    </row>
    <row r="23353" spans="1:1" ht="30">
      <c r="A23353" s="604"/>
    </row>
    <row r="23354" spans="1:1" ht="30">
      <c r="A23354" s="604"/>
    </row>
    <row r="23355" spans="1:1" ht="30">
      <c r="A23355" s="604"/>
    </row>
    <row r="23356" spans="1:1" ht="30">
      <c r="A23356" s="604"/>
    </row>
    <row r="23357" spans="1:1" ht="30">
      <c r="A23357" s="604"/>
    </row>
    <row r="23358" spans="1:1" ht="30">
      <c r="A23358" s="604"/>
    </row>
    <row r="23359" spans="1:1" ht="30">
      <c r="A23359" s="604"/>
    </row>
    <row r="23360" spans="1:1" ht="30">
      <c r="A23360" s="604"/>
    </row>
    <row r="23361" spans="1:1" ht="30">
      <c r="A23361" s="604"/>
    </row>
    <row r="23362" spans="1:1" ht="30">
      <c r="A23362" s="604"/>
    </row>
    <row r="23363" spans="1:1" ht="30">
      <c r="A23363" s="604"/>
    </row>
    <row r="23364" spans="1:1" ht="30">
      <c r="A23364" s="604"/>
    </row>
    <row r="23365" spans="1:1" ht="30">
      <c r="A23365" s="604"/>
    </row>
    <row r="23366" spans="1:1" ht="30">
      <c r="A23366" s="604"/>
    </row>
    <row r="23367" spans="1:1" ht="30">
      <c r="A23367" s="604"/>
    </row>
    <row r="23368" spans="1:1" ht="30">
      <c r="A23368" s="604"/>
    </row>
    <row r="23369" spans="1:1" ht="30">
      <c r="A23369" s="604"/>
    </row>
    <row r="23370" spans="1:1" ht="30">
      <c r="A23370" s="604"/>
    </row>
    <row r="23371" spans="1:1" ht="30">
      <c r="A23371" s="604"/>
    </row>
    <row r="23372" spans="1:1" ht="30">
      <c r="A23372" s="604"/>
    </row>
    <row r="23373" spans="1:1" ht="30">
      <c r="A23373" s="604"/>
    </row>
    <row r="23374" spans="1:1" ht="30">
      <c r="A23374" s="604"/>
    </row>
    <row r="23375" spans="1:1" ht="30">
      <c r="A23375" s="604"/>
    </row>
    <row r="23376" spans="1:1" ht="30">
      <c r="A23376" s="604"/>
    </row>
    <row r="23377" spans="1:1" ht="30">
      <c r="A23377" s="604"/>
    </row>
    <row r="23378" spans="1:1" ht="30">
      <c r="A23378" s="604"/>
    </row>
    <row r="23379" spans="1:1" ht="30">
      <c r="A23379" s="604"/>
    </row>
    <row r="23380" spans="1:1" ht="30">
      <c r="A23380" s="604"/>
    </row>
    <row r="23381" spans="1:1" ht="30">
      <c r="A23381" s="604"/>
    </row>
    <row r="23382" spans="1:1" ht="30">
      <c r="A23382" s="604"/>
    </row>
    <row r="23383" spans="1:1" ht="30">
      <c r="A23383" s="604"/>
    </row>
    <row r="23384" spans="1:1" ht="30">
      <c r="A23384" s="604"/>
    </row>
    <row r="23385" spans="1:1" ht="30">
      <c r="A23385" s="604"/>
    </row>
    <row r="23386" spans="1:1" ht="30">
      <c r="A23386" s="604"/>
    </row>
    <row r="23387" spans="1:1" ht="30">
      <c r="A23387" s="604"/>
    </row>
    <row r="23388" spans="1:1" ht="30">
      <c r="A23388" s="604"/>
    </row>
    <row r="23389" spans="1:1" ht="30">
      <c r="A23389" s="604"/>
    </row>
    <row r="23390" spans="1:1" ht="30">
      <c r="A23390" s="604"/>
    </row>
    <row r="23391" spans="1:1" ht="30">
      <c r="A23391" s="604"/>
    </row>
    <row r="23392" spans="1:1" ht="30">
      <c r="A23392" s="604"/>
    </row>
    <row r="23393" spans="1:1" ht="30">
      <c r="A23393" s="604"/>
    </row>
    <row r="23394" spans="1:1" ht="30">
      <c r="A23394" s="604"/>
    </row>
    <row r="23395" spans="1:1" ht="30">
      <c r="A23395" s="604"/>
    </row>
    <row r="23396" spans="1:1" ht="30">
      <c r="A23396" s="604"/>
    </row>
    <row r="23397" spans="1:1" ht="30">
      <c r="A23397" s="604"/>
    </row>
    <row r="23398" spans="1:1" ht="30">
      <c r="A23398" s="604"/>
    </row>
    <row r="23399" spans="1:1" ht="30">
      <c r="A23399" s="604"/>
    </row>
    <row r="23400" spans="1:1" ht="30">
      <c r="A23400" s="604"/>
    </row>
    <row r="23401" spans="1:1" ht="30">
      <c r="A23401" s="604"/>
    </row>
    <row r="23402" spans="1:1" ht="30">
      <c r="A23402" s="604"/>
    </row>
    <row r="23403" spans="1:1" ht="30">
      <c r="A23403" s="604"/>
    </row>
    <row r="23404" spans="1:1" ht="30">
      <c r="A23404" s="604"/>
    </row>
    <row r="23405" spans="1:1" ht="30">
      <c r="A23405" s="604"/>
    </row>
    <row r="23406" spans="1:1" ht="30">
      <c r="A23406" s="604"/>
    </row>
    <row r="23407" spans="1:1" ht="30">
      <c r="A23407" s="604"/>
    </row>
    <row r="23408" spans="1:1" ht="30">
      <c r="A23408" s="604"/>
    </row>
    <row r="23409" spans="1:1" ht="30">
      <c r="A23409" s="604"/>
    </row>
    <row r="23410" spans="1:1" ht="30">
      <c r="A23410" s="604"/>
    </row>
    <row r="23411" spans="1:1" ht="30">
      <c r="A23411" s="604"/>
    </row>
    <row r="23412" spans="1:1" ht="30">
      <c r="A23412" s="604"/>
    </row>
    <row r="23413" spans="1:1" ht="30">
      <c r="A23413" s="604"/>
    </row>
    <row r="23414" spans="1:1" ht="30">
      <c r="A23414" s="604"/>
    </row>
    <row r="23415" spans="1:1" ht="30">
      <c r="A23415" s="604"/>
    </row>
    <row r="23416" spans="1:1" ht="30">
      <c r="A23416" s="604"/>
    </row>
    <row r="23417" spans="1:1" ht="30">
      <c r="A23417" s="604"/>
    </row>
    <row r="23418" spans="1:1" ht="30">
      <c r="A23418" s="604"/>
    </row>
    <row r="23419" spans="1:1" ht="30">
      <c r="A23419" s="604"/>
    </row>
    <row r="23420" spans="1:1" ht="30">
      <c r="A23420" s="604"/>
    </row>
    <row r="23421" spans="1:1" ht="30">
      <c r="A23421" s="604"/>
    </row>
    <row r="23422" spans="1:1" ht="30">
      <c r="A23422" s="604"/>
    </row>
    <row r="23423" spans="1:1" ht="30">
      <c r="A23423" s="604"/>
    </row>
    <row r="23424" spans="1:1" ht="30">
      <c r="A23424" s="604"/>
    </row>
    <row r="23425" spans="1:1" ht="30">
      <c r="A23425" s="604"/>
    </row>
    <row r="23426" spans="1:1" ht="30">
      <c r="A23426" s="604"/>
    </row>
    <row r="23427" spans="1:1" ht="30">
      <c r="A23427" s="604"/>
    </row>
    <row r="23428" spans="1:1" ht="30">
      <c r="A23428" s="604"/>
    </row>
    <row r="23429" spans="1:1" ht="30">
      <c r="A23429" s="604"/>
    </row>
    <row r="23430" spans="1:1" ht="30">
      <c r="A23430" s="604"/>
    </row>
    <row r="23431" spans="1:1" ht="30">
      <c r="A23431" s="604"/>
    </row>
    <row r="23432" spans="1:1" ht="30">
      <c r="A23432" s="604"/>
    </row>
    <row r="23433" spans="1:1" ht="30">
      <c r="A23433" s="604"/>
    </row>
    <row r="23434" spans="1:1" ht="30">
      <c r="A23434" s="604"/>
    </row>
    <row r="23435" spans="1:1" ht="30">
      <c r="A23435" s="604"/>
    </row>
    <row r="23436" spans="1:1" ht="30">
      <c r="A23436" s="604"/>
    </row>
    <row r="23437" spans="1:1" ht="30">
      <c r="A23437" s="604"/>
    </row>
    <row r="23438" spans="1:1" ht="30">
      <c r="A23438" s="604"/>
    </row>
    <row r="23439" spans="1:1" ht="30">
      <c r="A23439" s="604"/>
    </row>
    <row r="23440" spans="1:1" ht="30">
      <c r="A23440" s="604"/>
    </row>
    <row r="23441" spans="1:1" ht="30">
      <c r="A23441" s="604"/>
    </row>
    <row r="23442" spans="1:1" ht="30">
      <c r="A23442" s="604"/>
    </row>
    <row r="23443" spans="1:1" ht="30">
      <c r="A23443" s="604"/>
    </row>
    <row r="23444" spans="1:1" ht="30">
      <c r="A23444" s="604"/>
    </row>
    <row r="23445" spans="1:1" ht="30">
      <c r="A23445" s="604"/>
    </row>
    <row r="23446" spans="1:1" ht="30">
      <c r="A23446" s="604"/>
    </row>
    <row r="23447" spans="1:1" ht="30">
      <c r="A23447" s="604"/>
    </row>
    <row r="23448" spans="1:1" ht="30">
      <c r="A23448" s="604"/>
    </row>
    <row r="23449" spans="1:1" ht="30">
      <c r="A23449" s="604"/>
    </row>
    <row r="23450" spans="1:1" ht="30">
      <c r="A23450" s="604"/>
    </row>
    <row r="23451" spans="1:1" ht="30">
      <c r="A23451" s="604"/>
    </row>
    <row r="23452" spans="1:1" ht="30">
      <c r="A23452" s="604"/>
    </row>
    <row r="23453" spans="1:1" ht="30">
      <c r="A23453" s="604"/>
    </row>
    <row r="23454" spans="1:1" ht="30">
      <c r="A23454" s="604"/>
    </row>
    <row r="23455" spans="1:1" ht="30">
      <c r="A23455" s="604"/>
    </row>
    <row r="23456" spans="1:1" ht="30">
      <c r="A23456" s="604"/>
    </row>
    <row r="23457" spans="1:1" ht="30">
      <c r="A23457" s="604"/>
    </row>
    <row r="23458" spans="1:1" ht="30">
      <c r="A23458" s="604"/>
    </row>
    <row r="23459" spans="1:1" ht="30">
      <c r="A23459" s="604"/>
    </row>
    <row r="23460" spans="1:1" ht="30">
      <c r="A23460" s="604"/>
    </row>
    <row r="23461" spans="1:1" ht="30">
      <c r="A23461" s="604"/>
    </row>
    <row r="23462" spans="1:1" ht="30">
      <c r="A23462" s="604"/>
    </row>
    <row r="23463" spans="1:1" ht="30">
      <c r="A23463" s="604"/>
    </row>
    <row r="23464" spans="1:1" ht="30">
      <c r="A23464" s="604"/>
    </row>
    <row r="23465" spans="1:1" ht="30">
      <c r="A23465" s="604"/>
    </row>
    <row r="23466" spans="1:1" ht="30">
      <c r="A23466" s="604"/>
    </row>
    <row r="23467" spans="1:1" ht="30">
      <c r="A23467" s="604"/>
    </row>
    <row r="23468" spans="1:1" ht="30">
      <c r="A23468" s="604"/>
    </row>
    <row r="23469" spans="1:1" ht="30">
      <c r="A23469" s="604"/>
    </row>
    <row r="23470" spans="1:1" ht="30">
      <c r="A23470" s="604"/>
    </row>
    <row r="23471" spans="1:1" ht="30">
      <c r="A23471" s="604"/>
    </row>
    <row r="23472" spans="1:1" ht="30">
      <c r="A23472" s="604"/>
    </row>
    <row r="23473" spans="1:1" ht="30">
      <c r="A23473" s="604"/>
    </row>
    <row r="23474" spans="1:1" ht="30">
      <c r="A23474" s="604"/>
    </row>
    <row r="23475" spans="1:1" ht="30">
      <c r="A23475" s="604"/>
    </row>
    <row r="23476" spans="1:1" ht="30">
      <c r="A23476" s="604"/>
    </row>
    <row r="23477" spans="1:1" ht="30">
      <c r="A23477" s="604"/>
    </row>
    <row r="23478" spans="1:1" ht="30">
      <c r="A23478" s="604"/>
    </row>
    <row r="23479" spans="1:1" ht="30">
      <c r="A23479" s="604"/>
    </row>
    <row r="23480" spans="1:1" ht="30">
      <c r="A23480" s="604"/>
    </row>
    <row r="23481" spans="1:1" ht="30">
      <c r="A23481" s="604"/>
    </row>
    <row r="23482" spans="1:1" ht="30">
      <c r="A23482" s="604"/>
    </row>
    <row r="23483" spans="1:1" ht="30">
      <c r="A23483" s="604"/>
    </row>
    <row r="23484" spans="1:1" ht="30">
      <c r="A23484" s="604"/>
    </row>
    <row r="23485" spans="1:1" ht="30">
      <c r="A23485" s="604"/>
    </row>
    <row r="23486" spans="1:1" ht="30">
      <c r="A23486" s="604"/>
    </row>
    <row r="23487" spans="1:1" ht="30">
      <c r="A23487" s="604"/>
    </row>
    <row r="23488" spans="1:1" ht="30">
      <c r="A23488" s="604"/>
    </row>
    <row r="23489" spans="1:1" ht="30">
      <c r="A23489" s="604"/>
    </row>
    <row r="23490" spans="1:1" ht="30">
      <c r="A23490" s="604"/>
    </row>
    <row r="23491" spans="1:1" ht="30">
      <c r="A23491" s="604"/>
    </row>
    <row r="23492" spans="1:1" ht="30">
      <c r="A23492" s="604"/>
    </row>
    <row r="23493" spans="1:1" ht="30">
      <c r="A23493" s="604"/>
    </row>
    <row r="23494" spans="1:1" ht="30">
      <c r="A23494" s="604"/>
    </row>
    <row r="23495" spans="1:1" ht="30">
      <c r="A23495" s="604"/>
    </row>
    <row r="23496" spans="1:1" ht="30">
      <c r="A23496" s="604"/>
    </row>
    <row r="23497" spans="1:1" ht="30">
      <c r="A23497" s="604"/>
    </row>
    <row r="23498" spans="1:1" ht="30">
      <c r="A23498" s="604"/>
    </row>
    <row r="23499" spans="1:1" ht="30">
      <c r="A23499" s="604"/>
    </row>
    <row r="23500" spans="1:1" ht="30">
      <c r="A23500" s="604"/>
    </row>
    <row r="23501" spans="1:1" ht="30">
      <c r="A23501" s="604"/>
    </row>
    <row r="23502" spans="1:1" ht="30">
      <c r="A23502" s="604"/>
    </row>
    <row r="23503" spans="1:1" ht="30">
      <c r="A23503" s="604"/>
    </row>
    <row r="23504" spans="1:1" ht="30">
      <c r="A23504" s="604"/>
    </row>
    <row r="23505" spans="1:1" ht="30">
      <c r="A23505" s="604"/>
    </row>
    <row r="23506" spans="1:1" ht="30">
      <c r="A23506" s="604"/>
    </row>
    <row r="23507" spans="1:1" ht="30">
      <c r="A23507" s="604"/>
    </row>
    <row r="23508" spans="1:1" ht="30">
      <c r="A23508" s="604"/>
    </row>
    <row r="23509" spans="1:1" ht="30">
      <c r="A23509" s="604"/>
    </row>
    <row r="23510" spans="1:1" ht="30">
      <c r="A23510" s="604"/>
    </row>
    <row r="23511" spans="1:1" ht="30">
      <c r="A23511" s="604"/>
    </row>
    <row r="23512" spans="1:1" ht="30">
      <c r="A23512" s="604"/>
    </row>
    <row r="23513" spans="1:1" ht="30">
      <c r="A23513" s="604"/>
    </row>
    <row r="23514" spans="1:1" ht="30">
      <c r="A23514" s="604"/>
    </row>
    <row r="23515" spans="1:1" ht="30">
      <c r="A23515" s="604"/>
    </row>
    <row r="23516" spans="1:1" ht="30">
      <c r="A23516" s="604"/>
    </row>
    <row r="23517" spans="1:1" ht="30">
      <c r="A23517" s="604"/>
    </row>
    <row r="23518" spans="1:1" ht="30">
      <c r="A23518" s="604"/>
    </row>
    <row r="23519" spans="1:1" ht="30">
      <c r="A23519" s="604"/>
    </row>
    <row r="23520" spans="1:1" ht="30">
      <c r="A23520" s="604"/>
    </row>
    <row r="23521" spans="1:1" ht="30">
      <c r="A23521" s="604"/>
    </row>
    <row r="23522" spans="1:1" ht="30">
      <c r="A23522" s="604"/>
    </row>
    <row r="23523" spans="1:1" ht="30">
      <c r="A23523" s="604"/>
    </row>
    <row r="23524" spans="1:1" ht="30">
      <c r="A23524" s="604"/>
    </row>
    <row r="23525" spans="1:1" ht="30">
      <c r="A23525" s="604"/>
    </row>
    <row r="23526" spans="1:1" ht="30">
      <c r="A23526" s="604"/>
    </row>
    <row r="23527" spans="1:1" ht="30">
      <c r="A23527" s="604"/>
    </row>
    <row r="23528" spans="1:1" ht="30">
      <c r="A23528" s="604"/>
    </row>
    <row r="23529" spans="1:1" ht="30">
      <c r="A23529" s="604"/>
    </row>
    <row r="23530" spans="1:1" ht="30">
      <c r="A23530" s="604"/>
    </row>
    <row r="23531" spans="1:1" ht="30">
      <c r="A23531" s="604"/>
    </row>
    <row r="23532" spans="1:1" ht="30">
      <c r="A23532" s="604"/>
    </row>
    <row r="23533" spans="1:1" ht="30">
      <c r="A23533" s="604"/>
    </row>
    <row r="23534" spans="1:1" ht="30">
      <c r="A23534" s="604"/>
    </row>
    <row r="23535" spans="1:1" ht="30">
      <c r="A23535" s="604"/>
    </row>
    <row r="23536" spans="1:1" ht="30">
      <c r="A23536" s="604"/>
    </row>
    <row r="23537" spans="1:1" ht="30">
      <c r="A23537" s="604"/>
    </row>
    <row r="23538" spans="1:1" ht="30">
      <c r="A23538" s="604"/>
    </row>
    <row r="23539" spans="1:1" ht="30">
      <c r="A23539" s="604"/>
    </row>
    <row r="23540" spans="1:1" ht="30">
      <c r="A23540" s="604"/>
    </row>
    <row r="23541" spans="1:1" ht="30">
      <c r="A23541" s="604"/>
    </row>
    <row r="23542" spans="1:1" ht="30">
      <c r="A23542" s="604"/>
    </row>
    <row r="23543" spans="1:1" ht="30">
      <c r="A23543" s="604"/>
    </row>
    <row r="23544" spans="1:1" ht="30">
      <c r="A23544" s="604"/>
    </row>
    <row r="23545" spans="1:1" ht="30">
      <c r="A23545" s="604"/>
    </row>
    <row r="23546" spans="1:1" ht="30">
      <c r="A23546" s="604"/>
    </row>
    <row r="23547" spans="1:1" ht="30">
      <c r="A23547" s="604"/>
    </row>
    <row r="23548" spans="1:1" ht="30">
      <c r="A23548" s="604"/>
    </row>
    <row r="23549" spans="1:1" ht="30">
      <c r="A23549" s="604"/>
    </row>
    <row r="23550" spans="1:1" ht="30">
      <c r="A23550" s="604"/>
    </row>
    <row r="23551" spans="1:1" ht="30">
      <c r="A23551" s="604"/>
    </row>
    <row r="23552" spans="1:1" ht="30">
      <c r="A23552" s="604"/>
    </row>
    <row r="23553" spans="1:1" ht="30">
      <c r="A23553" s="604"/>
    </row>
    <row r="23554" spans="1:1" ht="30">
      <c r="A23554" s="604"/>
    </row>
    <row r="23555" spans="1:1" ht="30">
      <c r="A23555" s="604"/>
    </row>
    <row r="23556" spans="1:1" ht="30">
      <c r="A23556" s="604"/>
    </row>
    <row r="23557" spans="1:1" ht="30">
      <c r="A23557" s="604"/>
    </row>
    <row r="23558" spans="1:1" ht="30">
      <c r="A23558" s="604"/>
    </row>
    <row r="23559" spans="1:1" ht="30">
      <c r="A23559" s="604"/>
    </row>
    <row r="23560" spans="1:1" ht="30">
      <c r="A23560" s="604"/>
    </row>
    <row r="23561" spans="1:1" ht="30">
      <c r="A23561" s="604"/>
    </row>
    <row r="23562" spans="1:1" ht="30">
      <c r="A23562" s="604"/>
    </row>
    <row r="23563" spans="1:1" ht="30">
      <c r="A23563" s="604"/>
    </row>
    <row r="23564" spans="1:1" ht="30">
      <c r="A23564" s="604"/>
    </row>
    <row r="23565" spans="1:1" ht="30">
      <c r="A23565" s="604"/>
    </row>
    <row r="23566" spans="1:1" ht="30">
      <c r="A23566" s="604"/>
    </row>
    <row r="23567" spans="1:1" ht="30">
      <c r="A23567" s="604"/>
    </row>
    <row r="23568" spans="1:1" ht="30">
      <c r="A23568" s="604"/>
    </row>
    <row r="23569" spans="1:1" ht="30">
      <c r="A23569" s="604"/>
    </row>
    <row r="23570" spans="1:1" ht="30">
      <c r="A23570" s="604"/>
    </row>
    <row r="23571" spans="1:1" ht="30">
      <c r="A23571" s="604"/>
    </row>
    <row r="23572" spans="1:1" ht="30">
      <c r="A23572" s="604"/>
    </row>
    <row r="23573" spans="1:1" ht="30">
      <c r="A23573" s="604"/>
    </row>
    <row r="23574" spans="1:1" ht="30">
      <c r="A23574" s="604"/>
    </row>
    <row r="23575" spans="1:1" ht="30">
      <c r="A23575" s="604"/>
    </row>
    <row r="23576" spans="1:1" ht="30">
      <c r="A23576" s="604"/>
    </row>
    <row r="23577" spans="1:1" ht="30">
      <c r="A23577" s="604"/>
    </row>
    <row r="23578" spans="1:1" ht="30">
      <c r="A23578" s="604"/>
    </row>
    <row r="23579" spans="1:1" ht="30">
      <c r="A23579" s="604"/>
    </row>
    <row r="23580" spans="1:1" ht="30">
      <c r="A23580" s="604"/>
    </row>
    <row r="23581" spans="1:1" ht="30">
      <c r="A23581" s="604"/>
    </row>
    <row r="23582" spans="1:1" ht="30">
      <c r="A23582" s="604"/>
    </row>
    <row r="23583" spans="1:1" ht="30">
      <c r="A23583" s="604"/>
    </row>
    <row r="23584" spans="1:1" ht="30">
      <c r="A23584" s="604"/>
    </row>
    <row r="23585" spans="1:1" ht="30">
      <c r="A23585" s="604"/>
    </row>
    <row r="23586" spans="1:1" ht="30">
      <c r="A23586" s="604"/>
    </row>
    <row r="23587" spans="1:1" ht="30">
      <c r="A23587" s="604"/>
    </row>
    <row r="23588" spans="1:1" ht="30">
      <c r="A23588" s="604"/>
    </row>
    <row r="23589" spans="1:1" ht="30">
      <c r="A23589" s="604"/>
    </row>
    <row r="23590" spans="1:1" ht="30">
      <c r="A23590" s="604"/>
    </row>
    <row r="23591" spans="1:1" ht="30">
      <c r="A23591" s="604"/>
    </row>
    <row r="23592" spans="1:1" ht="30">
      <c r="A23592" s="604"/>
    </row>
    <row r="23593" spans="1:1" ht="30">
      <c r="A23593" s="604"/>
    </row>
    <row r="23594" spans="1:1" ht="30">
      <c r="A23594" s="604"/>
    </row>
    <row r="23595" spans="1:1" ht="30">
      <c r="A23595" s="604"/>
    </row>
    <row r="23596" spans="1:1" ht="30">
      <c r="A23596" s="604"/>
    </row>
    <row r="23597" spans="1:1" ht="30">
      <c r="A23597" s="604"/>
    </row>
    <row r="23598" spans="1:1" ht="30">
      <c r="A23598" s="604"/>
    </row>
    <row r="23599" spans="1:1" ht="30">
      <c r="A23599" s="604"/>
    </row>
    <row r="23600" spans="1:1" ht="30">
      <c r="A23600" s="604"/>
    </row>
    <row r="23601" spans="1:1" ht="30">
      <c r="A23601" s="604"/>
    </row>
    <row r="23602" spans="1:1" ht="30">
      <c r="A23602" s="604"/>
    </row>
    <row r="23603" spans="1:1" ht="30">
      <c r="A23603" s="604"/>
    </row>
    <row r="23604" spans="1:1" ht="30">
      <c r="A23604" s="604"/>
    </row>
    <row r="23605" spans="1:1" ht="30">
      <c r="A23605" s="604"/>
    </row>
    <row r="23606" spans="1:1" ht="30">
      <c r="A23606" s="604"/>
    </row>
    <row r="23607" spans="1:1" ht="30">
      <c r="A23607" s="604"/>
    </row>
    <row r="23608" spans="1:1" ht="30">
      <c r="A23608" s="604"/>
    </row>
    <row r="23609" spans="1:1" ht="30">
      <c r="A23609" s="604"/>
    </row>
    <row r="23610" spans="1:1" ht="30">
      <c r="A23610" s="604"/>
    </row>
    <row r="23611" spans="1:1" ht="30">
      <c r="A23611" s="604"/>
    </row>
    <row r="23612" spans="1:1" ht="30">
      <c r="A23612" s="604"/>
    </row>
    <row r="23613" spans="1:1" ht="30">
      <c r="A23613" s="604"/>
    </row>
    <row r="23614" spans="1:1" ht="30">
      <c r="A23614" s="604"/>
    </row>
    <row r="23615" spans="1:1" ht="30">
      <c r="A23615" s="604"/>
    </row>
    <row r="23616" spans="1:1" ht="30">
      <c r="A23616" s="604"/>
    </row>
    <row r="23617" spans="1:1" ht="30">
      <c r="A23617" s="604"/>
    </row>
    <row r="23618" spans="1:1" ht="30">
      <c r="A23618" s="604"/>
    </row>
    <row r="23619" spans="1:1" ht="30">
      <c r="A23619" s="604"/>
    </row>
    <row r="23620" spans="1:1" ht="30">
      <c r="A23620" s="604"/>
    </row>
    <row r="23621" spans="1:1" ht="30">
      <c r="A23621" s="604"/>
    </row>
    <row r="23622" spans="1:1" ht="30">
      <c r="A23622" s="604"/>
    </row>
    <row r="23623" spans="1:1" ht="30">
      <c r="A23623" s="604"/>
    </row>
    <row r="23624" spans="1:1" ht="30">
      <c r="A23624" s="604"/>
    </row>
    <row r="23625" spans="1:1" ht="30">
      <c r="A23625" s="604"/>
    </row>
    <row r="23626" spans="1:1" ht="30">
      <c r="A23626" s="604"/>
    </row>
    <row r="23627" spans="1:1" ht="30">
      <c r="A23627" s="604"/>
    </row>
    <row r="23628" spans="1:1" ht="30">
      <c r="A23628" s="604"/>
    </row>
    <row r="23629" spans="1:1" ht="30">
      <c r="A23629" s="604"/>
    </row>
    <row r="23630" spans="1:1" ht="30">
      <c r="A23630" s="604"/>
    </row>
    <row r="23631" spans="1:1" ht="30">
      <c r="A23631" s="604"/>
    </row>
    <row r="23632" spans="1:1" ht="30">
      <c r="A23632" s="604"/>
    </row>
    <row r="23633" spans="1:1" ht="30">
      <c r="A23633" s="604"/>
    </row>
    <row r="23634" spans="1:1" ht="30">
      <c r="A23634" s="604"/>
    </row>
    <row r="23635" spans="1:1" ht="30">
      <c r="A23635" s="604"/>
    </row>
    <row r="23636" spans="1:1" ht="30">
      <c r="A23636" s="604"/>
    </row>
    <row r="23637" spans="1:1" ht="30">
      <c r="A23637" s="604"/>
    </row>
    <row r="23638" spans="1:1" ht="30">
      <c r="A23638" s="604"/>
    </row>
    <row r="23639" spans="1:1" ht="30">
      <c r="A23639" s="604"/>
    </row>
    <row r="23640" spans="1:1" ht="30">
      <c r="A23640" s="604"/>
    </row>
    <row r="23641" spans="1:1" ht="30">
      <c r="A23641" s="604"/>
    </row>
    <row r="23642" spans="1:1" ht="30">
      <c r="A23642" s="604"/>
    </row>
    <row r="23643" spans="1:1" ht="30">
      <c r="A23643" s="604"/>
    </row>
    <row r="23644" spans="1:1" ht="30">
      <c r="A23644" s="604"/>
    </row>
    <row r="23645" spans="1:1" ht="30">
      <c r="A23645" s="604"/>
    </row>
    <row r="23646" spans="1:1" ht="30">
      <c r="A23646" s="604"/>
    </row>
    <row r="23647" spans="1:1" ht="30">
      <c r="A23647" s="604"/>
    </row>
    <row r="23648" spans="1:1" ht="30">
      <c r="A23648" s="604"/>
    </row>
    <row r="23649" spans="1:1" ht="30">
      <c r="A23649" s="604"/>
    </row>
    <row r="23650" spans="1:1" ht="30">
      <c r="A23650" s="604"/>
    </row>
    <row r="23651" spans="1:1" ht="30">
      <c r="A23651" s="604"/>
    </row>
    <row r="23652" spans="1:1" ht="30">
      <c r="A23652" s="604"/>
    </row>
    <row r="23653" spans="1:1" ht="30">
      <c r="A23653" s="604"/>
    </row>
    <row r="23654" spans="1:1" ht="30">
      <c r="A23654" s="604"/>
    </row>
    <row r="23655" spans="1:1" ht="30">
      <c r="A23655" s="604"/>
    </row>
    <row r="23656" spans="1:1" ht="30">
      <c r="A23656" s="604"/>
    </row>
    <row r="23657" spans="1:1" ht="30">
      <c r="A23657" s="604"/>
    </row>
    <row r="23658" spans="1:1" ht="30">
      <c r="A23658" s="604"/>
    </row>
    <row r="23659" spans="1:1" ht="30">
      <c r="A23659" s="604"/>
    </row>
    <row r="23660" spans="1:1" ht="30">
      <c r="A23660" s="604"/>
    </row>
    <row r="23661" spans="1:1" ht="30">
      <c r="A23661" s="604"/>
    </row>
    <row r="23662" spans="1:1" ht="30">
      <c r="A23662" s="604"/>
    </row>
    <row r="23663" spans="1:1" ht="30">
      <c r="A23663" s="604"/>
    </row>
    <row r="23664" spans="1:1" ht="30">
      <c r="A23664" s="604"/>
    </row>
    <row r="23665" spans="1:1" ht="30">
      <c r="A23665" s="604"/>
    </row>
    <row r="23666" spans="1:1" ht="30">
      <c r="A23666" s="604"/>
    </row>
    <row r="23667" spans="1:1" ht="30">
      <c r="A23667" s="604"/>
    </row>
    <row r="23668" spans="1:1" ht="30">
      <c r="A23668" s="604"/>
    </row>
    <row r="23669" spans="1:1" ht="30">
      <c r="A23669" s="604"/>
    </row>
    <row r="23670" spans="1:1" ht="30">
      <c r="A23670" s="604"/>
    </row>
    <row r="23671" spans="1:1" ht="30">
      <c r="A23671" s="604"/>
    </row>
    <row r="23672" spans="1:1" ht="30">
      <c r="A23672" s="604"/>
    </row>
    <row r="23673" spans="1:1" ht="30">
      <c r="A23673" s="604"/>
    </row>
    <row r="23674" spans="1:1" ht="30">
      <c r="A23674" s="604"/>
    </row>
    <row r="23675" spans="1:1" ht="30">
      <c r="A23675" s="604"/>
    </row>
    <row r="23676" spans="1:1" ht="30">
      <c r="A23676" s="604"/>
    </row>
    <row r="23677" spans="1:1" ht="30">
      <c r="A23677" s="604"/>
    </row>
    <row r="23678" spans="1:1" ht="30">
      <c r="A23678" s="604"/>
    </row>
    <row r="23679" spans="1:1" ht="30">
      <c r="A23679" s="604"/>
    </row>
    <row r="23680" spans="1:1" ht="30">
      <c r="A23680" s="604"/>
    </row>
    <row r="23681" spans="1:1" ht="30">
      <c r="A23681" s="604"/>
    </row>
    <row r="23682" spans="1:1" ht="30">
      <c r="A23682" s="604"/>
    </row>
    <row r="23683" spans="1:1" ht="30">
      <c r="A23683" s="604"/>
    </row>
    <row r="23684" spans="1:1" ht="30">
      <c r="A23684" s="604"/>
    </row>
    <row r="23685" spans="1:1" ht="30">
      <c r="A23685" s="604"/>
    </row>
    <row r="23686" spans="1:1" ht="30">
      <c r="A23686" s="604"/>
    </row>
    <row r="23687" spans="1:1" ht="30">
      <c r="A23687" s="604"/>
    </row>
    <row r="23688" spans="1:1" ht="30">
      <c r="A23688" s="604"/>
    </row>
    <row r="23689" spans="1:1" ht="30">
      <c r="A23689" s="604"/>
    </row>
    <row r="23690" spans="1:1" ht="30">
      <c r="A23690" s="604"/>
    </row>
    <row r="23691" spans="1:1" ht="30">
      <c r="A23691" s="604"/>
    </row>
    <row r="23692" spans="1:1" ht="30">
      <c r="A23692" s="604"/>
    </row>
    <row r="23693" spans="1:1" ht="30">
      <c r="A23693" s="604"/>
    </row>
    <row r="23694" spans="1:1" ht="30">
      <c r="A23694" s="604"/>
    </row>
    <row r="23695" spans="1:1" ht="30">
      <c r="A23695" s="604"/>
    </row>
    <row r="23696" spans="1:1" ht="30">
      <c r="A23696" s="604"/>
    </row>
    <row r="23697" spans="1:1" ht="30">
      <c r="A23697" s="604"/>
    </row>
    <row r="23698" spans="1:1" ht="30">
      <c r="A23698" s="604"/>
    </row>
    <row r="23699" spans="1:1" ht="30">
      <c r="A23699" s="604"/>
    </row>
    <row r="23700" spans="1:1" ht="30">
      <c r="A23700" s="604"/>
    </row>
    <row r="23701" spans="1:1" ht="30">
      <c r="A23701" s="604"/>
    </row>
    <row r="23702" spans="1:1" ht="30">
      <c r="A23702" s="604"/>
    </row>
    <row r="23703" spans="1:1" ht="30">
      <c r="A23703" s="604"/>
    </row>
    <row r="23704" spans="1:1" ht="30">
      <c r="A23704" s="604"/>
    </row>
    <row r="23705" spans="1:1" ht="30">
      <c r="A23705" s="604"/>
    </row>
    <row r="23706" spans="1:1" ht="30">
      <c r="A23706" s="604"/>
    </row>
    <row r="23707" spans="1:1" ht="30">
      <c r="A23707" s="604"/>
    </row>
    <row r="23708" spans="1:1" ht="30">
      <c r="A23708" s="604"/>
    </row>
    <row r="23709" spans="1:1" ht="30">
      <c r="A23709" s="604"/>
    </row>
    <row r="23710" spans="1:1" ht="30">
      <c r="A23710" s="604"/>
    </row>
    <row r="23711" spans="1:1" ht="30">
      <c r="A23711" s="604"/>
    </row>
    <row r="23712" spans="1:1" ht="30">
      <c r="A23712" s="604"/>
    </row>
    <row r="23713" spans="1:1" ht="30">
      <c r="A23713" s="604"/>
    </row>
    <row r="23714" spans="1:1" ht="30">
      <c r="A23714" s="604"/>
    </row>
    <row r="23715" spans="1:1" ht="30">
      <c r="A23715" s="604"/>
    </row>
    <row r="23716" spans="1:1" ht="30">
      <c r="A23716" s="604"/>
    </row>
    <row r="23717" spans="1:1" ht="30">
      <c r="A23717" s="604"/>
    </row>
    <row r="23718" spans="1:1" ht="30">
      <c r="A23718" s="604"/>
    </row>
    <row r="23719" spans="1:1" ht="30">
      <c r="A23719" s="604"/>
    </row>
    <row r="23720" spans="1:1" ht="30">
      <c r="A23720" s="604"/>
    </row>
    <row r="23721" spans="1:1" ht="30">
      <c r="A23721" s="604"/>
    </row>
    <row r="23722" spans="1:1" ht="30">
      <c r="A23722" s="604"/>
    </row>
    <row r="23723" spans="1:1" ht="30">
      <c r="A23723" s="604"/>
    </row>
    <row r="23724" spans="1:1" ht="30">
      <c r="A23724" s="604"/>
    </row>
    <row r="23725" spans="1:1" ht="30">
      <c r="A23725" s="604"/>
    </row>
    <row r="23726" spans="1:1" ht="30">
      <c r="A23726" s="604"/>
    </row>
    <row r="23727" spans="1:1" ht="30">
      <c r="A23727" s="604"/>
    </row>
    <row r="23728" spans="1:1" ht="30">
      <c r="A23728" s="604"/>
    </row>
    <row r="23729" spans="1:1" ht="30">
      <c r="A23729" s="604"/>
    </row>
    <row r="23730" spans="1:1" ht="30">
      <c r="A23730" s="604"/>
    </row>
    <row r="23731" spans="1:1" ht="30">
      <c r="A23731" s="604"/>
    </row>
    <row r="23732" spans="1:1" ht="30">
      <c r="A23732" s="604"/>
    </row>
    <row r="23733" spans="1:1" ht="30">
      <c r="A23733" s="604"/>
    </row>
    <row r="23734" spans="1:1" ht="30">
      <c r="A23734" s="604"/>
    </row>
    <row r="23735" spans="1:1" ht="30">
      <c r="A23735" s="604"/>
    </row>
    <row r="23736" spans="1:1" ht="30">
      <c r="A23736" s="604"/>
    </row>
    <row r="23737" spans="1:1" ht="30">
      <c r="A23737" s="604"/>
    </row>
    <row r="23738" spans="1:1" ht="30">
      <c r="A23738" s="604"/>
    </row>
    <row r="23739" spans="1:1" ht="30">
      <c r="A23739" s="604"/>
    </row>
    <row r="23740" spans="1:1" ht="30">
      <c r="A23740" s="604"/>
    </row>
    <row r="23741" spans="1:1" ht="30">
      <c r="A23741" s="604"/>
    </row>
    <row r="23742" spans="1:1" ht="30">
      <c r="A23742" s="604"/>
    </row>
    <row r="23743" spans="1:1" ht="30">
      <c r="A23743" s="604"/>
    </row>
    <row r="23744" spans="1:1" ht="30">
      <c r="A23744" s="604"/>
    </row>
    <row r="23745" spans="1:1" ht="30">
      <c r="A23745" s="604"/>
    </row>
    <row r="23746" spans="1:1" ht="30">
      <c r="A23746" s="604"/>
    </row>
    <row r="23747" spans="1:1" ht="30">
      <c r="A23747" s="604"/>
    </row>
    <row r="23748" spans="1:1" ht="30">
      <c r="A23748" s="604"/>
    </row>
    <row r="23749" spans="1:1" ht="30">
      <c r="A23749" s="604"/>
    </row>
    <row r="23750" spans="1:1" ht="30">
      <c r="A23750" s="604"/>
    </row>
    <row r="23751" spans="1:1" ht="30">
      <c r="A23751" s="604"/>
    </row>
    <row r="23752" spans="1:1" ht="30">
      <c r="A23752" s="604"/>
    </row>
    <row r="23753" spans="1:1" ht="30">
      <c r="A23753" s="604"/>
    </row>
    <row r="23754" spans="1:1" ht="30">
      <c r="A23754" s="604"/>
    </row>
    <row r="23755" spans="1:1" ht="30">
      <c r="A23755" s="604"/>
    </row>
    <row r="23756" spans="1:1" ht="30">
      <c r="A23756" s="604"/>
    </row>
    <row r="23757" spans="1:1" ht="30">
      <c r="A23757" s="604"/>
    </row>
    <row r="23758" spans="1:1" ht="30">
      <c r="A23758" s="604"/>
    </row>
    <row r="23759" spans="1:1" ht="30">
      <c r="A23759" s="604"/>
    </row>
    <row r="23760" spans="1:1" ht="30">
      <c r="A23760" s="604"/>
    </row>
    <row r="23761" spans="1:1" ht="30">
      <c r="A23761" s="604"/>
    </row>
    <row r="23762" spans="1:1" ht="30">
      <c r="A23762" s="604"/>
    </row>
    <row r="23763" spans="1:1" ht="30">
      <c r="A23763" s="604"/>
    </row>
    <row r="23764" spans="1:1" ht="30">
      <c r="A23764" s="604"/>
    </row>
    <row r="23765" spans="1:1" ht="30">
      <c r="A23765" s="604"/>
    </row>
    <row r="23766" spans="1:1" ht="30">
      <c r="A23766" s="604"/>
    </row>
    <row r="23767" spans="1:1" ht="30">
      <c r="A23767" s="604"/>
    </row>
    <row r="23768" spans="1:1" ht="30">
      <c r="A23768" s="604"/>
    </row>
    <row r="23769" spans="1:1" ht="30">
      <c r="A23769" s="604"/>
    </row>
    <row r="23770" spans="1:1" ht="30">
      <c r="A23770" s="604"/>
    </row>
    <row r="23771" spans="1:1" ht="30">
      <c r="A23771" s="604"/>
    </row>
    <row r="23772" spans="1:1" ht="30">
      <c r="A23772" s="604"/>
    </row>
    <row r="23773" spans="1:1" ht="30">
      <c r="A23773" s="604"/>
    </row>
    <row r="23774" spans="1:1" ht="30">
      <c r="A23774" s="604"/>
    </row>
    <row r="23775" spans="1:1" ht="30">
      <c r="A23775" s="604"/>
    </row>
    <row r="23776" spans="1:1" ht="30">
      <c r="A23776" s="604"/>
    </row>
    <row r="23777" spans="1:1" ht="30">
      <c r="A23777" s="604"/>
    </row>
    <row r="23778" spans="1:1" ht="30">
      <c r="A23778" s="604"/>
    </row>
    <row r="23779" spans="1:1" ht="30">
      <c r="A23779" s="604"/>
    </row>
    <row r="23780" spans="1:1" ht="30">
      <c r="A23780" s="604"/>
    </row>
    <row r="23781" spans="1:1" ht="30">
      <c r="A23781" s="604"/>
    </row>
    <row r="23782" spans="1:1" ht="30">
      <c r="A23782" s="604"/>
    </row>
    <row r="23783" spans="1:1" ht="30">
      <c r="A23783" s="604"/>
    </row>
    <row r="23784" spans="1:1" ht="30">
      <c r="A23784" s="604"/>
    </row>
    <row r="23785" spans="1:1" ht="30">
      <c r="A23785" s="604"/>
    </row>
    <row r="23786" spans="1:1" ht="30">
      <c r="A23786" s="604"/>
    </row>
    <row r="23787" spans="1:1" ht="30">
      <c r="A23787" s="604"/>
    </row>
    <row r="23788" spans="1:1" ht="30">
      <c r="A23788" s="604"/>
    </row>
    <row r="23789" spans="1:1" ht="30">
      <c r="A23789" s="604"/>
    </row>
    <row r="23790" spans="1:1" ht="30">
      <c r="A23790" s="604"/>
    </row>
    <row r="23791" spans="1:1" ht="30">
      <c r="A23791" s="604"/>
    </row>
    <row r="23792" spans="1:1" ht="30">
      <c r="A23792" s="604"/>
    </row>
    <row r="23793" spans="1:1" ht="30">
      <c r="A23793" s="604"/>
    </row>
    <row r="23794" spans="1:1" ht="30">
      <c r="A23794" s="604"/>
    </row>
    <row r="23795" spans="1:1" ht="30">
      <c r="A23795" s="604"/>
    </row>
    <row r="23796" spans="1:1" ht="30">
      <c r="A23796" s="604"/>
    </row>
    <row r="23797" spans="1:1" ht="30">
      <c r="A23797" s="604"/>
    </row>
    <row r="23798" spans="1:1" ht="30">
      <c r="A23798" s="604"/>
    </row>
    <row r="23799" spans="1:1" ht="30">
      <c r="A23799" s="604"/>
    </row>
    <row r="23800" spans="1:1" ht="30">
      <c r="A23800" s="604"/>
    </row>
    <row r="23801" spans="1:1" ht="30">
      <c r="A23801" s="604"/>
    </row>
    <row r="23802" spans="1:1" ht="30">
      <c r="A23802" s="604"/>
    </row>
    <row r="23803" spans="1:1" ht="30">
      <c r="A23803" s="604"/>
    </row>
    <row r="23804" spans="1:1" ht="30">
      <c r="A23804" s="604"/>
    </row>
    <row r="23805" spans="1:1" ht="30">
      <c r="A23805" s="604"/>
    </row>
    <row r="23806" spans="1:1" ht="30">
      <c r="A23806" s="604"/>
    </row>
    <row r="23807" spans="1:1" ht="30">
      <c r="A23807" s="604"/>
    </row>
    <row r="23808" spans="1:1" ht="30">
      <c r="A23808" s="604"/>
    </row>
    <row r="23809" spans="1:1" ht="30">
      <c r="A23809" s="604"/>
    </row>
    <row r="23810" spans="1:1" ht="30">
      <c r="A23810" s="604"/>
    </row>
    <row r="23811" spans="1:1" ht="30">
      <c r="A23811" s="604"/>
    </row>
    <row r="23812" spans="1:1" ht="30">
      <c r="A23812" s="604"/>
    </row>
    <row r="23813" spans="1:1" ht="30">
      <c r="A23813" s="604"/>
    </row>
    <row r="23814" spans="1:1" ht="30">
      <c r="A23814" s="604"/>
    </row>
    <row r="23815" spans="1:1" ht="30">
      <c r="A23815" s="604"/>
    </row>
    <row r="23816" spans="1:1" ht="30">
      <c r="A23816" s="604"/>
    </row>
    <row r="23817" spans="1:1" ht="30">
      <c r="A23817" s="604"/>
    </row>
    <row r="23818" spans="1:1" ht="30">
      <c r="A23818" s="604"/>
    </row>
    <row r="23819" spans="1:1" ht="30">
      <c r="A23819" s="604"/>
    </row>
    <row r="23820" spans="1:1" ht="30">
      <c r="A23820" s="604"/>
    </row>
    <row r="23821" spans="1:1" ht="30">
      <c r="A23821" s="604"/>
    </row>
    <row r="23822" spans="1:1" ht="30">
      <c r="A23822" s="604"/>
    </row>
    <row r="23823" spans="1:1" ht="30">
      <c r="A23823" s="604"/>
    </row>
    <row r="23824" spans="1:1" ht="30">
      <c r="A23824" s="604"/>
    </row>
    <row r="23825" spans="1:1" ht="30">
      <c r="A23825" s="604"/>
    </row>
    <row r="23826" spans="1:1" ht="30">
      <c r="A23826" s="604"/>
    </row>
    <row r="23827" spans="1:1" ht="30">
      <c r="A23827" s="604"/>
    </row>
    <row r="23828" spans="1:1" ht="30">
      <c r="A23828" s="604"/>
    </row>
    <row r="23829" spans="1:1" ht="30">
      <c r="A23829" s="604"/>
    </row>
    <row r="23830" spans="1:1" ht="30">
      <c r="A23830" s="604"/>
    </row>
    <row r="23831" spans="1:1" ht="30">
      <c r="A23831" s="604"/>
    </row>
    <row r="23832" spans="1:1" ht="30">
      <c r="A23832" s="604"/>
    </row>
    <row r="23833" spans="1:1" ht="30">
      <c r="A23833" s="604"/>
    </row>
    <row r="23834" spans="1:1" ht="30">
      <c r="A23834" s="604"/>
    </row>
    <row r="23835" spans="1:1" ht="30">
      <c r="A23835" s="604"/>
    </row>
    <row r="23836" spans="1:1" ht="30">
      <c r="A23836" s="604"/>
    </row>
    <row r="23837" spans="1:1" ht="30">
      <c r="A23837" s="604"/>
    </row>
    <row r="23838" spans="1:1" ht="30">
      <c r="A23838" s="604"/>
    </row>
    <row r="23839" spans="1:1" ht="30">
      <c r="A23839" s="604"/>
    </row>
    <row r="23840" spans="1:1" ht="30">
      <c r="A23840" s="604"/>
    </row>
    <row r="23841" spans="1:1" ht="30">
      <c r="A23841" s="604"/>
    </row>
    <row r="23842" spans="1:1" ht="30">
      <c r="A23842" s="604"/>
    </row>
    <row r="23843" spans="1:1" ht="30">
      <c r="A23843" s="604"/>
    </row>
    <row r="23844" spans="1:1" ht="30">
      <c r="A23844" s="604"/>
    </row>
    <row r="23845" spans="1:1" ht="30">
      <c r="A23845" s="604"/>
    </row>
    <row r="23846" spans="1:1" ht="30">
      <c r="A23846" s="604"/>
    </row>
    <row r="23847" spans="1:1" ht="30">
      <c r="A23847" s="604"/>
    </row>
    <row r="23848" spans="1:1" ht="30">
      <c r="A23848" s="604"/>
    </row>
    <row r="23849" spans="1:1" ht="30">
      <c r="A23849" s="604"/>
    </row>
    <row r="23850" spans="1:1" ht="30">
      <c r="A23850" s="604"/>
    </row>
    <row r="23851" spans="1:1" ht="30">
      <c r="A23851" s="604"/>
    </row>
    <row r="23852" spans="1:1" ht="30">
      <c r="A23852" s="604"/>
    </row>
    <row r="23853" spans="1:1" ht="30">
      <c r="A23853" s="604"/>
    </row>
    <row r="23854" spans="1:1" ht="30">
      <c r="A23854" s="604"/>
    </row>
    <row r="23855" spans="1:1" ht="30">
      <c r="A23855" s="604"/>
    </row>
    <row r="23856" spans="1:1" ht="30">
      <c r="A23856" s="604"/>
    </row>
    <row r="23857" spans="1:1" ht="30">
      <c r="A23857" s="604"/>
    </row>
    <row r="23858" spans="1:1" ht="30">
      <c r="A23858" s="604"/>
    </row>
    <row r="23859" spans="1:1" ht="30">
      <c r="A23859" s="604"/>
    </row>
    <row r="23860" spans="1:1" ht="30">
      <c r="A23860" s="604"/>
    </row>
    <row r="23861" spans="1:1" ht="30">
      <c r="A23861" s="604"/>
    </row>
    <row r="23862" spans="1:1" ht="30">
      <c r="A23862" s="604"/>
    </row>
    <row r="23863" spans="1:1" ht="30">
      <c r="A23863" s="604"/>
    </row>
    <row r="23864" spans="1:1" ht="30">
      <c r="A23864" s="604"/>
    </row>
    <row r="23865" spans="1:1" ht="30">
      <c r="A23865" s="604"/>
    </row>
    <row r="23866" spans="1:1" ht="30">
      <c r="A23866" s="604"/>
    </row>
    <row r="23867" spans="1:1" ht="30">
      <c r="A23867" s="604"/>
    </row>
    <row r="23868" spans="1:1" ht="30">
      <c r="A23868" s="604"/>
    </row>
    <row r="23869" spans="1:1" ht="30">
      <c r="A23869" s="604"/>
    </row>
    <row r="23870" spans="1:1" ht="30">
      <c r="A23870" s="604"/>
    </row>
    <row r="23871" spans="1:1" ht="30">
      <c r="A23871" s="604"/>
    </row>
    <row r="23872" spans="1:1" ht="30">
      <c r="A23872" s="604"/>
    </row>
    <row r="23873" spans="1:1" ht="30">
      <c r="A23873" s="604"/>
    </row>
    <row r="23874" spans="1:1" ht="30">
      <c r="A23874" s="604"/>
    </row>
    <row r="23875" spans="1:1" ht="30">
      <c r="A23875" s="604"/>
    </row>
    <row r="23876" spans="1:1" ht="30">
      <c r="A23876" s="604"/>
    </row>
    <row r="23877" spans="1:1" ht="30">
      <c r="A23877" s="604"/>
    </row>
    <row r="23878" spans="1:1" ht="30">
      <c r="A23878" s="604"/>
    </row>
    <row r="23879" spans="1:1" ht="30">
      <c r="A23879" s="604"/>
    </row>
    <row r="23880" spans="1:1" ht="30">
      <c r="A23880" s="604"/>
    </row>
    <row r="23881" spans="1:1" ht="30">
      <c r="A23881" s="604"/>
    </row>
    <row r="23882" spans="1:1" ht="30">
      <c r="A23882" s="604"/>
    </row>
    <row r="23883" spans="1:1" ht="30">
      <c r="A23883" s="604"/>
    </row>
    <row r="23884" spans="1:1" ht="30">
      <c r="A23884" s="604"/>
    </row>
    <row r="23885" spans="1:1" ht="30">
      <c r="A23885" s="604"/>
    </row>
    <row r="23886" spans="1:1" ht="30">
      <c r="A23886" s="604"/>
    </row>
    <row r="23887" spans="1:1" ht="30">
      <c r="A23887" s="604"/>
    </row>
    <row r="23888" spans="1:1" ht="30">
      <c r="A23888" s="604"/>
    </row>
    <row r="23889" spans="1:1" ht="30">
      <c r="A23889" s="604"/>
    </row>
    <row r="23890" spans="1:1" ht="30">
      <c r="A23890" s="604"/>
    </row>
    <row r="23891" spans="1:1" ht="30">
      <c r="A23891" s="604"/>
    </row>
    <row r="23892" spans="1:1" ht="30">
      <c r="A23892" s="604"/>
    </row>
    <row r="23893" spans="1:1" ht="30">
      <c r="A23893" s="604"/>
    </row>
    <row r="23894" spans="1:1" ht="30">
      <c r="A23894" s="604"/>
    </row>
    <row r="23895" spans="1:1" ht="30">
      <c r="A23895" s="604"/>
    </row>
    <row r="23896" spans="1:1" ht="30">
      <c r="A23896" s="604"/>
    </row>
    <row r="23897" spans="1:1" ht="30">
      <c r="A23897" s="604"/>
    </row>
    <row r="23898" spans="1:1" ht="30">
      <c r="A23898" s="604"/>
    </row>
    <row r="23899" spans="1:1" ht="30">
      <c r="A23899" s="604"/>
    </row>
    <row r="23900" spans="1:1" ht="30">
      <c r="A23900" s="604"/>
    </row>
    <row r="23901" spans="1:1" ht="30">
      <c r="A23901" s="604"/>
    </row>
    <row r="23902" spans="1:1" ht="30">
      <c r="A23902" s="604"/>
    </row>
    <row r="23903" spans="1:1" ht="30">
      <c r="A23903" s="604"/>
    </row>
    <row r="23904" spans="1:1" ht="30">
      <c r="A23904" s="604"/>
    </row>
    <row r="23905" spans="1:1" ht="30">
      <c r="A23905" s="604"/>
    </row>
    <row r="23906" spans="1:1" ht="30">
      <c r="A23906" s="604"/>
    </row>
    <row r="23907" spans="1:1" ht="30">
      <c r="A23907" s="604"/>
    </row>
    <row r="23908" spans="1:1" ht="30">
      <c r="A23908" s="604"/>
    </row>
    <row r="23909" spans="1:1" ht="30">
      <c r="A23909" s="604"/>
    </row>
    <row r="23910" spans="1:1" ht="30">
      <c r="A23910" s="604"/>
    </row>
    <row r="23911" spans="1:1" ht="30">
      <c r="A23911" s="604"/>
    </row>
    <row r="23912" spans="1:1" ht="30">
      <c r="A23912" s="604"/>
    </row>
    <row r="23913" spans="1:1" ht="30">
      <c r="A23913" s="604"/>
    </row>
    <row r="23914" spans="1:1" ht="30">
      <c r="A23914" s="604"/>
    </row>
    <row r="23915" spans="1:1" ht="30">
      <c r="A23915" s="604"/>
    </row>
    <row r="23916" spans="1:1" ht="30">
      <c r="A23916" s="604"/>
    </row>
    <row r="23917" spans="1:1" ht="30">
      <c r="A23917" s="604"/>
    </row>
    <row r="23918" spans="1:1" ht="30">
      <c r="A23918" s="604"/>
    </row>
    <row r="23919" spans="1:1" ht="30">
      <c r="A23919" s="604"/>
    </row>
    <row r="23920" spans="1:1" ht="30">
      <c r="A23920" s="604"/>
    </row>
    <row r="23921" spans="1:1" ht="30">
      <c r="A23921" s="604"/>
    </row>
    <row r="23922" spans="1:1" ht="30">
      <c r="A23922" s="604"/>
    </row>
    <row r="23923" spans="1:1" ht="30">
      <c r="A23923" s="604"/>
    </row>
    <row r="23924" spans="1:1" ht="30">
      <c r="A23924" s="604"/>
    </row>
    <row r="23925" spans="1:1" ht="30">
      <c r="A23925" s="604"/>
    </row>
    <row r="23926" spans="1:1" ht="30">
      <c r="A23926" s="604"/>
    </row>
    <row r="23927" spans="1:1" ht="30">
      <c r="A23927" s="604"/>
    </row>
    <row r="23928" spans="1:1" ht="30">
      <c r="A23928" s="604"/>
    </row>
    <row r="23929" spans="1:1" ht="30">
      <c r="A23929" s="604"/>
    </row>
    <row r="23930" spans="1:1" ht="30">
      <c r="A23930" s="604"/>
    </row>
    <row r="23931" spans="1:1" ht="30">
      <c r="A23931" s="604"/>
    </row>
    <row r="23932" spans="1:1" ht="30">
      <c r="A23932" s="604"/>
    </row>
    <row r="23933" spans="1:1" ht="30">
      <c r="A23933" s="604"/>
    </row>
    <row r="23934" spans="1:1" ht="30">
      <c r="A23934" s="604"/>
    </row>
    <row r="23935" spans="1:1" ht="30">
      <c r="A23935" s="604"/>
    </row>
    <row r="23936" spans="1:1" ht="30">
      <c r="A23936" s="604"/>
    </row>
    <row r="23937" spans="1:1" ht="30">
      <c r="A23937" s="604"/>
    </row>
    <row r="23938" spans="1:1" ht="30">
      <c r="A23938" s="604"/>
    </row>
    <row r="23939" spans="1:1" ht="30">
      <c r="A23939" s="604"/>
    </row>
    <row r="23940" spans="1:1" ht="30">
      <c r="A23940" s="604"/>
    </row>
    <row r="23941" spans="1:1" ht="30">
      <c r="A23941" s="604"/>
    </row>
    <row r="23942" spans="1:1" ht="30">
      <c r="A23942" s="604"/>
    </row>
    <row r="23943" spans="1:1" ht="30">
      <c r="A23943" s="604"/>
    </row>
    <row r="23944" spans="1:1" ht="30">
      <c r="A23944" s="604"/>
    </row>
    <row r="23945" spans="1:1" ht="30">
      <c r="A23945" s="604"/>
    </row>
    <row r="23946" spans="1:1" ht="30">
      <c r="A23946" s="604"/>
    </row>
    <row r="23947" spans="1:1" ht="30">
      <c r="A23947" s="604"/>
    </row>
    <row r="23948" spans="1:1" ht="30">
      <c r="A23948" s="604"/>
    </row>
    <row r="23949" spans="1:1" ht="30">
      <c r="A23949" s="604"/>
    </row>
    <row r="23950" spans="1:1" ht="30">
      <c r="A23950" s="604"/>
    </row>
    <row r="23951" spans="1:1" ht="30">
      <c r="A23951" s="604"/>
    </row>
    <row r="23952" spans="1:1" ht="30">
      <c r="A23952" s="604"/>
    </row>
    <row r="23953" spans="1:1" ht="30">
      <c r="A23953" s="604"/>
    </row>
    <row r="23954" spans="1:1" ht="30">
      <c r="A23954" s="604"/>
    </row>
    <row r="23955" spans="1:1" ht="30">
      <c r="A23955" s="604"/>
    </row>
    <row r="23956" spans="1:1" ht="30">
      <c r="A23956" s="604"/>
    </row>
    <row r="23957" spans="1:1" ht="30">
      <c r="A23957" s="604"/>
    </row>
    <row r="23958" spans="1:1" ht="30">
      <c r="A23958" s="604"/>
    </row>
    <row r="23959" spans="1:1" ht="30">
      <c r="A23959" s="604"/>
    </row>
    <row r="23960" spans="1:1" ht="30">
      <c r="A23960" s="604"/>
    </row>
    <row r="23961" spans="1:1" ht="30">
      <c r="A23961" s="604"/>
    </row>
    <row r="23962" spans="1:1" ht="30">
      <c r="A23962" s="604"/>
    </row>
    <row r="23963" spans="1:1" ht="30">
      <c r="A23963" s="604"/>
    </row>
    <row r="23964" spans="1:1" ht="30">
      <c r="A23964" s="604"/>
    </row>
    <row r="23965" spans="1:1" ht="30">
      <c r="A23965" s="604"/>
    </row>
    <row r="23966" spans="1:1" ht="30">
      <c r="A23966" s="604"/>
    </row>
    <row r="23967" spans="1:1" ht="30">
      <c r="A23967" s="604"/>
    </row>
    <row r="23968" spans="1:1" ht="30">
      <c r="A23968" s="604"/>
    </row>
    <row r="23969" spans="1:1" ht="30">
      <c r="A23969" s="604"/>
    </row>
    <row r="23970" spans="1:1" ht="30">
      <c r="A23970" s="604"/>
    </row>
    <row r="23971" spans="1:1" ht="30">
      <c r="A23971" s="604"/>
    </row>
    <row r="23972" spans="1:1" ht="30">
      <c r="A23972" s="604"/>
    </row>
    <row r="23973" spans="1:1" ht="30">
      <c r="A23973" s="604"/>
    </row>
    <row r="23974" spans="1:1" ht="30">
      <c r="A23974" s="604"/>
    </row>
    <row r="23975" spans="1:1" ht="30">
      <c r="A23975" s="604"/>
    </row>
    <row r="23976" spans="1:1" ht="30">
      <c r="A23976" s="604"/>
    </row>
    <row r="23977" spans="1:1" ht="30">
      <c r="A23977" s="604"/>
    </row>
    <row r="23978" spans="1:1" ht="30">
      <c r="A23978" s="604"/>
    </row>
    <row r="23979" spans="1:1" ht="30">
      <c r="A23979" s="604"/>
    </row>
    <row r="23980" spans="1:1" ht="30">
      <c r="A23980" s="604"/>
    </row>
    <row r="23981" spans="1:1" ht="30">
      <c r="A23981" s="604"/>
    </row>
    <row r="23982" spans="1:1" ht="30">
      <c r="A23982" s="604"/>
    </row>
    <row r="23983" spans="1:1" ht="30">
      <c r="A23983" s="604"/>
    </row>
    <row r="23984" spans="1:1" ht="30">
      <c r="A23984" s="604"/>
    </row>
    <row r="23985" spans="1:1" ht="30">
      <c r="A23985" s="604"/>
    </row>
    <row r="23986" spans="1:1" ht="30">
      <c r="A23986" s="604"/>
    </row>
    <row r="23987" spans="1:1" ht="30">
      <c r="A23987" s="604"/>
    </row>
    <row r="23988" spans="1:1" ht="30">
      <c r="A23988" s="604"/>
    </row>
    <row r="23989" spans="1:1" ht="30">
      <c r="A23989" s="604"/>
    </row>
    <row r="23990" spans="1:1" ht="30">
      <c r="A23990" s="604"/>
    </row>
    <row r="23991" spans="1:1" ht="30">
      <c r="A23991" s="604"/>
    </row>
    <row r="23992" spans="1:1" ht="30">
      <c r="A23992" s="604"/>
    </row>
    <row r="23993" spans="1:1" ht="30">
      <c r="A23993" s="604"/>
    </row>
    <row r="23994" spans="1:1" ht="30">
      <c r="A23994" s="604"/>
    </row>
    <row r="23995" spans="1:1" ht="30">
      <c r="A23995" s="604"/>
    </row>
    <row r="23996" spans="1:1" ht="30">
      <c r="A23996" s="604"/>
    </row>
    <row r="23997" spans="1:1" ht="30">
      <c r="A23997" s="604"/>
    </row>
    <row r="23998" spans="1:1" ht="30">
      <c r="A23998" s="604"/>
    </row>
    <row r="23999" spans="1:1" ht="30">
      <c r="A23999" s="604"/>
    </row>
    <row r="24000" spans="1:1" ht="30">
      <c r="A24000" s="604"/>
    </row>
    <row r="24001" spans="1:1" ht="30">
      <c r="A24001" s="604"/>
    </row>
    <row r="24002" spans="1:1" ht="30">
      <c r="A24002" s="604"/>
    </row>
    <row r="24003" spans="1:1" ht="30">
      <c r="A24003" s="604"/>
    </row>
    <row r="24004" spans="1:1" ht="30">
      <c r="A24004" s="604"/>
    </row>
    <row r="24005" spans="1:1" ht="30">
      <c r="A24005" s="604"/>
    </row>
    <row r="24006" spans="1:1" ht="30">
      <c r="A24006" s="604"/>
    </row>
    <row r="24007" spans="1:1" ht="30">
      <c r="A24007" s="604"/>
    </row>
    <row r="24008" spans="1:1" ht="30">
      <c r="A24008" s="604"/>
    </row>
    <row r="24009" spans="1:1" ht="30">
      <c r="A24009" s="604"/>
    </row>
    <row r="24010" spans="1:1" ht="30">
      <c r="A24010" s="604"/>
    </row>
    <row r="24011" spans="1:1" ht="30">
      <c r="A24011" s="604"/>
    </row>
    <row r="24012" spans="1:1" ht="30">
      <c r="A24012" s="604"/>
    </row>
    <row r="24013" spans="1:1" ht="30">
      <c r="A24013" s="604"/>
    </row>
    <row r="24014" spans="1:1" ht="30">
      <c r="A24014" s="604"/>
    </row>
    <row r="24015" spans="1:1" ht="30">
      <c r="A24015" s="604"/>
    </row>
    <row r="24016" spans="1:1" ht="30">
      <c r="A24016" s="604"/>
    </row>
    <row r="24017" spans="1:1" ht="30">
      <c r="A24017" s="604"/>
    </row>
    <row r="24018" spans="1:1" ht="30">
      <c r="A24018" s="604"/>
    </row>
    <row r="24019" spans="1:1" ht="30">
      <c r="A24019" s="604"/>
    </row>
    <row r="24020" spans="1:1" ht="30">
      <c r="A24020" s="604"/>
    </row>
    <row r="24021" spans="1:1" ht="30">
      <c r="A24021" s="604"/>
    </row>
    <row r="24022" spans="1:1" ht="30">
      <c r="A24022" s="604"/>
    </row>
    <row r="24023" spans="1:1" ht="30">
      <c r="A24023" s="604"/>
    </row>
    <row r="24024" spans="1:1" ht="30">
      <c r="A24024" s="604"/>
    </row>
    <row r="24025" spans="1:1" ht="30">
      <c r="A24025" s="604"/>
    </row>
    <row r="24026" spans="1:1" ht="30">
      <c r="A24026" s="604"/>
    </row>
    <row r="24027" spans="1:1" ht="30">
      <c r="A24027" s="604"/>
    </row>
    <row r="24028" spans="1:1" ht="30">
      <c r="A24028" s="604"/>
    </row>
    <row r="24029" spans="1:1" ht="30">
      <c r="A24029" s="604"/>
    </row>
    <row r="24030" spans="1:1" ht="30">
      <c r="A24030" s="604"/>
    </row>
    <row r="24031" spans="1:1" ht="30">
      <c r="A24031" s="604"/>
    </row>
    <row r="24032" spans="1:1" ht="30">
      <c r="A24032" s="604"/>
    </row>
    <row r="24033" spans="1:1" ht="30">
      <c r="A24033" s="604"/>
    </row>
    <row r="24034" spans="1:1" ht="30">
      <c r="A24034" s="604"/>
    </row>
    <row r="24035" spans="1:1" ht="30">
      <c r="A24035" s="604"/>
    </row>
    <row r="24036" spans="1:1" ht="30">
      <c r="A24036" s="604"/>
    </row>
    <row r="24037" spans="1:1" ht="30">
      <c r="A24037" s="604"/>
    </row>
    <row r="24038" spans="1:1" ht="30">
      <c r="A24038" s="604"/>
    </row>
    <row r="24039" spans="1:1" ht="30">
      <c r="A24039" s="604"/>
    </row>
    <row r="24040" spans="1:1" ht="30">
      <c r="A24040" s="604"/>
    </row>
    <row r="24041" spans="1:1" ht="30">
      <c r="A24041" s="604"/>
    </row>
    <row r="24042" spans="1:1" ht="30">
      <c r="A24042" s="604"/>
    </row>
    <row r="24043" spans="1:1" ht="30">
      <c r="A24043" s="604"/>
    </row>
    <row r="24044" spans="1:1" ht="30">
      <c r="A24044" s="604"/>
    </row>
    <row r="24045" spans="1:1" ht="30">
      <c r="A24045" s="604"/>
    </row>
    <row r="24046" spans="1:1" ht="30">
      <c r="A24046" s="604"/>
    </row>
    <row r="24047" spans="1:1" ht="30">
      <c r="A24047" s="604"/>
    </row>
    <row r="24048" spans="1:1" ht="30">
      <c r="A24048" s="604"/>
    </row>
    <row r="24049" spans="1:1" ht="30">
      <c r="A24049" s="604"/>
    </row>
    <row r="24050" spans="1:1" ht="30">
      <c r="A24050" s="604"/>
    </row>
    <row r="24051" spans="1:1" ht="30">
      <c r="A24051" s="604"/>
    </row>
    <row r="24052" spans="1:1" ht="30">
      <c r="A24052" s="604"/>
    </row>
    <row r="24053" spans="1:1" ht="30">
      <c r="A24053" s="604"/>
    </row>
    <row r="24054" spans="1:1" ht="30">
      <c r="A24054" s="604"/>
    </row>
    <row r="24055" spans="1:1" ht="30">
      <c r="A24055" s="604"/>
    </row>
    <row r="24056" spans="1:1" ht="30">
      <c r="A24056" s="604"/>
    </row>
    <row r="24057" spans="1:1" ht="30">
      <c r="A24057" s="604"/>
    </row>
    <row r="24058" spans="1:1" ht="30">
      <c r="A24058" s="604"/>
    </row>
    <row r="24059" spans="1:1" ht="30">
      <c r="A24059" s="604"/>
    </row>
    <row r="24060" spans="1:1" ht="30">
      <c r="A24060" s="604"/>
    </row>
    <row r="24061" spans="1:1" ht="30">
      <c r="A24061" s="604"/>
    </row>
    <row r="24062" spans="1:1" ht="30">
      <c r="A24062" s="604"/>
    </row>
    <row r="24063" spans="1:1" ht="30">
      <c r="A24063" s="604"/>
    </row>
    <row r="24064" spans="1:1" ht="30">
      <c r="A24064" s="604"/>
    </row>
    <row r="24065" spans="1:1" ht="30">
      <c r="A24065" s="604"/>
    </row>
    <row r="24066" spans="1:1" ht="30">
      <c r="A24066" s="604"/>
    </row>
    <row r="24067" spans="1:1" ht="30">
      <c r="A24067" s="604"/>
    </row>
    <row r="24068" spans="1:1" ht="30">
      <c r="A24068" s="604"/>
    </row>
    <row r="24069" spans="1:1" ht="30">
      <c r="A24069" s="604"/>
    </row>
    <row r="24070" spans="1:1" ht="30">
      <c r="A24070" s="604"/>
    </row>
    <row r="24071" spans="1:1" ht="30">
      <c r="A24071" s="604"/>
    </row>
    <row r="24072" spans="1:1" ht="30">
      <c r="A24072" s="604"/>
    </row>
    <row r="24073" spans="1:1" ht="30">
      <c r="A24073" s="604"/>
    </row>
    <row r="24074" spans="1:1" ht="30">
      <c r="A24074" s="604"/>
    </row>
    <row r="24075" spans="1:1" ht="30">
      <c r="A24075" s="604"/>
    </row>
    <row r="24076" spans="1:1" ht="30">
      <c r="A24076" s="604"/>
    </row>
    <row r="24077" spans="1:1" ht="30">
      <c r="A24077" s="604"/>
    </row>
    <row r="24078" spans="1:1" ht="30">
      <c r="A24078" s="604"/>
    </row>
    <row r="24079" spans="1:1" ht="30">
      <c r="A24079" s="604"/>
    </row>
    <row r="24080" spans="1:1" ht="30">
      <c r="A24080" s="604"/>
    </row>
    <row r="24081" spans="1:1" ht="30">
      <c r="A24081" s="604"/>
    </row>
    <row r="24082" spans="1:1" ht="30">
      <c r="A24082" s="604"/>
    </row>
    <row r="24083" spans="1:1" ht="30">
      <c r="A24083" s="604"/>
    </row>
    <row r="24084" spans="1:1" ht="30">
      <c r="A24084" s="604"/>
    </row>
    <row r="24085" spans="1:1" ht="30">
      <c r="A24085" s="604"/>
    </row>
    <row r="24086" spans="1:1" ht="30">
      <c r="A24086" s="604"/>
    </row>
    <row r="24087" spans="1:1" ht="30">
      <c r="A24087" s="604"/>
    </row>
    <row r="24088" spans="1:1" ht="30">
      <c r="A24088" s="604"/>
    </row>
    <row r="24089" spans="1:1" ht="30">
      <c r="A24089" s="604"/>
    </row>
    <row r="24090" spans="1:1" ht="30">
      <c r="A24090" s="604"/>
    </row>
    <row r="24091" spans="1:1" ht="30">
      <c r="A24091" s="604"/>
    </row>
    <row r="24092" spans="1:1" ht="30">
      <c r="A24092" s="604"/>
    </row>
    <row r="24093" spans="1:1" ht="30">
      <c r="A24093" s="604"/>
    </row>
    <row r="24094" spans="1:1" ht="30">
      <c r="A24094" s="604"/>
    </row>
    <row r="24095" spans="1:1" ht="30">
      <c r="A24095" s="604"/>
    </row>
    <row r="24096" spans="1:1" ht="30">
      <c r="A24096" s="604"/>
    </row>
    <row r="24097" spans="1:1" ht="30">
      <c r="A24097" s="604"/>
    </row>
    <row r="24098" spans="1:1" ht="30">
      <c r="A24098" s="604"/>
    </row>
    <row r="24099" spans="1:1" ht="30">
      <c r="A24099" s="604"/>
    </row>
    <row r="24100" spans="1:1" ht="30">
      <c r="A24100" s="604"/>
    </row>
    <row r="24101" spans="1:1" ht="30">
      <c r="A24101" s="604"/>
    </row>
    <row r="24102" spans="1:1" ht="30">
      <c r="A24102" s="604"/>
    </row>
    <row r="24103" spans="1:1" ht="30">
      <c r="A24103" s="604"/>
    </row>
    <row r="24104" spans="1:1" ht="30">
      <c r="A24104" s="604"/>
    </row>
    <row r="24105" spans="1:1" ht="30">
      <c r="A24105" s="604"/>
    </row>
    <row r="24106" spans="1:1" ht="30">
      <c r="A24106" s="604"/>
    </row>
    <row r="24107" spans="1:1" ht="30">
      <c r="A24107" s="604"/>
    </row>
    <row r="24108" spans="1:1" ht="30">
      <c r="A24108" s="604"/>
    </row>
    <row r="24109" spans="1:1" ht="30">
      <c r="A24109" s="604"/>
    </row>
    <row r="24110" spans="1:1" ht="30">
      <c r="A24110" s="604"/>
    </row>
    <row r="24111" spans="1:1" ht="30">
      <c r="A24111" s="604"/>
    </row>
    <row r="24112" spans="1:1" ht="30">
      <c r="A24112" s="604"/>
    </row>
    <row r="24113" spans="1:1" ht="30">
      <c r="A24113" s="604"/>
    </row>
    <row r="24114" spans="1:1" ht="30">
      <c r="A24114" s="604"/>
    </row>
    <row r="24115" spans="1:1" ht="30">
      <c r="A24115" s="604"/>
    </row>
    <row r="24116" spans="1:1" ht="30">
      <c r="A24116" s="604"/>
    </row>
    <row r="24117" spans="1:1" ht="30">
      <c r="A24117" s="604"/>
    </row>
    <row r="24118" spans="1:1" ht="30">
      <c r="A24118" s="604"/>
    </row>
    <row r="24119" spans="1:1" ht="30">
      <c r="A24119" s="604"/>
    </row>
    <row r="24120" spans="1:1" ht="30">
      <c r="A24120" s="604"/>
    </row>
    <row r="24121" spans="1:1" ht="30">
      <c r="A24121" s="604"/>
    </row>
    <row r="24122" spans="1:1" ht="30">
      <c r="A24122" s="604"/>
    </row>
    <row r="24123" spans="1:1" ht="30">
      <c r="A24123" s="604"/>
    </row>
    <row r="24124" spans="1:1" ht="30">
      <c r="A24124" s="604"/>
    </row>
    <row r="24125" spans="1:1" ht="30">
      <c r="A24125" s="604"/>
    </row>
    <row r="24126" spans="1:1" ht="30">
      <c r="A24126" s="604"/>
    </row>
    <row r="24127" spans="1:1" ht="30">
      <c r="A24127" s="604"/>
    </row>
    <row r="24128" spans="1:1" ht="30">
      <c r="A24128" s="604"/>
    </row>
    <row r="24129" spans="1:1" ht="30">
      <c r="A24129" s="604"/>
    </row>
    <row r="24130" spans="1:1" ht="30">
      <c r="A24130" s="604"/>
    </row>
    <row r="24131" spans="1:1" ht="30">
      <c r="A24131" s="604"/>
    </row>
    <row r="24132" spans="1:1" ht="30">
      <c r="A24132" s="604"/>
    </row>
    <row r="24133" spans="1:1" ht="30">
      <c r="A24133" s="604"/>
    </row>
    <row r="24134" spans="1:1" ht="30">
      <c r="A24134" s="604"/>
    </row>
    <row r="24135" spans="1:1" ht="30">
      <c r="A24135" s="604"/>
    </row>
    <row r="24136" spans="1:1" ht="30">
      <c r="A24136" s="604"/>
    </row>
    <row r="24137" spans="1:1" ht="30">
      <c r="A24137" s="604"/>
    </row>
    <row r="24138" spans="1:1" ht="30">
      <c r="A24138" s="604"/>
    </row>
    <row r="24139" spans="1:1" ht="30">
      <c r="A24139" s="604"/>
    </row>
    <row r="24140" spans="1:1" ht="30">
      <c r="A24140" s="604"/>
    </row>
    <row r="24141" spans="1:1" ht="30">
      <c r="A24141" s="604"/>
    </row>
    <row r="24142" spans="1:1" ht="30">
      <c r="A24142" s="604"/>
    </row>
    <row r="24143" spans="1:1" ht="30">
      <c r="A24143" s="604"/>
    </row>
    <row r="24144" spans="1:1" ht="30">
      <c r="A24144" s="604"/>
    </row>
    <row r="24145" spans="1:1" ht="30">
      <c r="A24145" s="604"/>
    </row>
    <row r="24146" spans="1:1" ht="30">
      <c r="A24146" s="604"/>
    </row>
    <row r="24147" spans="1:1" ht="30">
      <c r="A24147" s="604"/>
    </row>
    <row r="24148" spans="1:1" ht="30">
      <c r="A24148" s="604"/>
    </row>
    <row r="24149" spans="1:1" ht="30">
      <c r="A24149" s="604"/>
    </row>
    <row r="24150" spans="1:1" ht="30">
      <c r="A24150" s="604"/>
    </row>
    <row r="24151" spans="1:1" ht="30">
      <c r="A24151" s="604"/>
    </row>
    <row r="24152" spans="1:1" ht="30">
      <c r="A24152" s="604"/>
    </row>
    <row r="24153" spans="1:1" ht="30">
      <c r="A24153" s="604"/>
    </row>
    <row r="24154" spans="1:1" ht="30">
      <c r="A24154" s="604"/>
    </row>
    <row r="24155" spans="1:1" ht="30">
      <c r="A24155" s="604"/>
    </row>
    <row r="24156" spans="1:1" ht="30">
      <c r="A24156" s="604"/>
    </row>
    <row r="24157" spans="1:1" ht="30">
      <c r="A24157" s="604"/>
    </row>
    <row r="24158" spans="1:1" ht="30">
      <c r="A24158" s="604"/>
    </row>
    <row r="24159" spans="1:1" ht="30">
      <c r="A24159" s="604"/>
    </row>
    <row r="24160" spans="1:1" ht="30">
      <c r="A24160" s="604"/>
    </row>
    <row r="24161" spans="1:1" ht="30">
      <c r="A24161" s="604"/>
    </row>
    <row r="24162" spans="1:1" ht="30">
      <c r="A24162" s="604"/>
    </row>
    <row r="24163" spans="1:1" ht="30">
      <c r="A24163" s="604"/>
    </row>
    <row r="24164" spans="1:1" ht="30">
      <c r="A24164" s="604"/>
    </row>
    <row r="24165" spans="1:1" ht="30">
      <c r="A24165" s="604"/>
    </row>
    <row r="24166" spans="1:1" ht="30">
      <c r="A24166" s="604"/>
    </row>
    <row r="24167" spans="1:1" ht="30">
      <c r="A24167" s="604"/>
    </row>
    <row r="24168" spans="1:1" ht="30">
      <c r="A24168" s="604"/>
    </row>
    <row r="24169" spans="1:1" ht="30">
      <c r="A24169" s="604"/>
    </row>
    <row r="24170" spans="1:1" ht="30">
      <c r="A24170" s="604"/>
    </row>
    <row r="24171" spans="1:1" ht="30">
      <c r="A24171" s="604"/>
    </row>
    <row r="24172" spans="1:1" ht="30">
      <c r="A24172" s="604"/>
    </row>
    <row r="24173" spans="1:1" ht="30">
      <c r="A24173" s="604"/>
    </row>
    <row r="24174" spans="1:1" ht="30">
      <c r="A24174" s="604"/>
    </row>
    <row r="24175" spans="1:1" ht="30">
      <c r="A24175" s="604"/>
    </row>
    <row r="24176" spans="1:1" ht="30">
      <c r="A24176" s="604"/>
    </row>
    <row r="24177" spans="1:1" ht="30">
      <c r="A24177" s="604"/>
    </row>
    <row r="24178" spans="1:1" ht="30">
      <c r="A24178" s="604"/>
    </row>
    <row r="24179" spans="1:1" ht="30">
      <c r="A24179" s="604"/>
    </row>
    <row r="24180" spans="1:1" ht="30">
      <c r="A24180" s="604"/>
    </row>
    <row r="24181" spans="1:1" ht="30">
      <c r="A24181" s="604"/>
    </row>
    <row r="24182" spans="1:1" ht="30">
      <c r="A24182" s="604"/>
    </row>
    <row r="24183" spans="1:1" ht="30">
      <c r="A24183" s="604"/>
    </row>
    <row r="24184" spans="1:1" ht="30">
      <c r="A24184" s="604"/>
    </row>
    <row r="24185" spans="1:1" ht="30">
      <c r="A24185" s="604"/>
    </row>
    <row r="24186" spans="1:1" ht="30">
      <c r="A24186" s="604"/>
    </row>
    <row r="24187" spans="1:1" ht="30">
      <c r="A24187" s="604"/>
    </row>
    <row r="24188" spans="1:1" ht="30">
      <c r="A24188" s="604"/>
    </row>
    <row r="24189" spans="1:1" ht="30">
      <c r="A24189" s="604"/>
    </row>
    <row r="24190" spans="1:1" ht="30">
      <c r="A24190" s="604"/>
    </row>
    <row r="24191" spans="1:1" ht="30">
      <c r="A24191" s="604"/>
    </row>
    <row r="24192" spans="1:1" ht="30">
      <c r="A24192" s="604"/>
    </row>
    <row r="24193" spans="1:1" ht="30">
      <c r="A24193" s="604"/>
    </row>
    <row r="24194" spans="1:1" ht="30">
      <c r="A24194" s="604"/>
    </row>
    <row r="24195" spans="1:1" ht="30">
      <c r="A24195" s="604"/>
    </row>
    <row r="24196" spans="1:1" ht="30">
      <c r="A24196" s="604"/>
    </row>
    <row r="24197" spans="1:1" ht="30">
      <c r="A24197" s="604"/>
    </row>
    <row r="24198" spans="1:1" ht="30">
      <c r="A24198" s="604"/>
    </row>
    <row r="24199" spans="1:1" ht="30">
      <c r="A24199" s="604"/>
    </row>
    <row r="24200" spans="1:1" ht="30">
      <c r="A24200" s="604"/>
    </row>
    <row r="24201" spans="1:1" ht="30">
      <c r="A24201" s="604"/>
    </row>
    <row r="24202" spans="1:1" ht="30">
      <c r="A24202" s="604"/>
    </row>
    <row r="24203" spans="1:1" ht="30">
      <c r="A24203" s="604"/>
    </row>
    <row r="24204" spans="1:1" ht="30">
      <c r="A24204" s="604"/>
    </row>
    <row r="24205" spans="1:1" ht="30">
      <c r="A24205" s="604"/>
    </row>
    <row r="24206" spans="1:1" ht="30">
      <c r="A24206" s="604"/>
    </row>
    <row r="24207" spans="1:1" ht="30">
      <c r="A24207" s="604"/>
    </row>
    <row r="24208" spans="1:1" ht="30">
      <c r="A24208" s="604"/>
    </row>
    <row r="24209" spans="1:1" ht="30">
      <c r="A24209" s="604"/>
    </row>
    <row r="24210" spans="1:1" ht="30">
      <c r="A24210" s="604"/>
    </row>
    <row r="24211" spans="1:1" ht="30">
      <c r="A24211" s="604"/>
    </row>
    <row r="24212" spans="1:1" ht="30">
      <c r="A24212" s="604"/>
    </row>
    <row r="24213" spans="1:1" ht="30">
      <c r="A24213" s="604"/>
    </row>
    <row r="24214" spans="1:1" ht="30">
      <c r="A24214" s="604"/>
    </row>
    <row r="24215" spans="1:1" ht="30">
      <c r="A24215" s="604"/>
    </row>
    <row r="24216" spans="1:1" ht="30">
      <c r="A24216" s="604"/>
    </row>
    <row r="24217" spans="1:1" ht="30">
      <c r="A24217" s="604"/>
    </row>
    <row r="24218" spans="1:1" ht="30">
      <c r="A24218" s="604"/>
    </row>
    <row r="24219" spans="1:1" ht="30">
      <c r="A24219" s="604"/>
    </row>
    <row r="24220" spans="1:1" ht="30">
      <c r="A24220" s="604"/>
    </row>
    <row r="24221" spans="1:1" ht="30">
      <c r="A24221" s="604"/>
    </row>
    <row r="24222" spans="1:1" ht="30">
      <c r="A24222" s="604"/>
    </row>
    <row r="24223" spans="1:1" ht="30">
      <c r="A24223" s="604"/>
    </row>
    <row r="24224" spans="1:1" ht="30">
      <c r="A24224" s="604"/>
    </row>
    <row r="24225" spans="1:1" ht="30">
      <c r="A24225" s="604"/>
    </row>
    <row r="24226" spans="1:1" ht="30">
      <c r="A24226" s="604"/>
    </row>
    <row r="24227" spans="1:1" ht="30">
      <c r="A24227" s="604"/>
    </row>
    <row r="24228" spans="1:1" ht="30">
      <c r="A24228" s="604"/>
    </row>
    <row r="24229" spans="1:1" ht="30">
      <c r="A24229" s="604"/>
    </row>
    <row r="24230" spans="1:1" ht="30">
      <c r="A24230" s="604"/>
    </row>
    <row r="24231" spans="1:1" ht="30">
      <c r="A24231" s="604"/>
    </row>
    <row r="24232" spans="1:1" ht="30">
      <c r="A24232" s="604"/>
    </row>
    <row r="24233" spans="1:1" ht="30">
      <c r="A24233" s="604"/>
    </row>
    <row r="24234" spans="1:1" ht="30">
      <c r="A24234" s="604"/>
    </row>
    <row r="24235" spans="1:1" ht="30">
      <c r="A24235" s="604"/>
    </row>
    <row r="24236" spans="1:1" ht="30">
      <c r="A24236" s="604"/>
    </row>
    <row r="24237" spans="1:1" ht="30">
      <c r="A24237" s="604"/>
    </row>
    <row r="24238" spans="1:1" ht="30">
      <c r="A24238" s="604"/>
    </row>
    <row r="24239" spans="1:1" ht="30">
      <c r="A24239" s="604"/>
    </row>
    <row r="24240" spans="1:1" ht="30">
      <c r="A24240" s="604"/>
    </row>
    <row r="24241" spans="1:1" ht="30">
      <c r="A24241" s="604"/>
    </row>
    <row r="24242" spans="1:1" ht="30">
      <c r="A24242" s="604"/>
    </row>
    <row r="24243" spans="1:1" ht="30">
      <c r="A24243" s="604"/>
    </row>
    <row r="24244" spans="1:1" ht="30">
      <c r="A24244" s="604"/>
    </row>
    <row r="24245" spans="1:1" ht="30">
      <c r="A24245" s="604"/>
    </row>
    <row r="24246" spans="1:1" ht="30">
      <c r="A24246" s="604"/>
    </row>
    <row r="24247" spans="1:1" ht="30">
      <c r="A24247" s="604"/>
    </row>
    <row r="24248" spans="1:1" ht="30">
      <c r="A24248" s="604"/>
    </row>
    <row r="24249" spans="1:1" ht="30">
      <c r="A24249" s="604"/>
    </row>
    <row r="24250" spans="1:1" ht="30">
      <c r="A24250" s="604"/>
    </row>
    <row r="24251" spans="1:1" ht="30">
      <c r="A24251" s="604"/>
    </row>
    <row r="24252" spans="1:1" ht="30">
      <c r="A24252" s="604"/>
    </row>
    <row r="24253" spans="1:1" ht="30">
      <c r="A24253" s="604"/>
    </row>
    <row r="24254" spans="1:1" ht="30">
      <c r="A24254" s="604"/>
    </row>
    <row r="24255" spans="1:1" ht="30">
      <c r="A24255" s="604"/>
    </row>
    <row r="24256" spans="1:1" ht="30">
      <c r="A24256" s="604"/>
    </row>
    <row r="24257" spans="1:1" ht="30">
      <c r="A24257" s="604"/>
    </row>
    <row r="24258" spans="1:1" ht="30">
      <c r="A24258" s="604"/>
    </row>
    <row r="24259" spans="1:1" ht="30">
      <c r="A24259" s="604"/>
    </row>
    <row r="24260" spans="1:1" ht="30">
      <c r="A24260" s="604"/>
    </row>
    <row r="24261" spans="1:1" ht="30">
      <c r="A24261" s="604"/>
    </row>
    <row r="24262" spans="1:1" ht="30">
      <c r="A24262" s="604"/>
    </row>
    <row r="24263" spans="1:1" ht="30">
      <c r="A24263" s="604"/>
    </row>
    <row r="24264" spans="1:1" ht="30">
      <c r="A24264" s="604"/>
    </row>
    <row r="24265" spans="1:1" ht="30">
      <c r="A24265" s="604"/>
    </row>
    <row r="24266" spans="1:1" ht="30">
      <c r="A24266" s="604"/>
    </row>
    <row r="24267" spans="1:1" ht="30">
      <c r="A24267" s="604"/>
    </row>
    <row r="24268" spans="1:1" ht="30">
      <c r="A24268" s="604"/>
    </row>
    <row r="24269" spans="1:1" ht="30">
      <c r="A24269" s="604"/>
    </row>
    <row r="24270" spans="1:1" ht="30">
      <c r="A24270" s="604"/>
    </row>
    <row r="24271" spans="1:1" ht="30">
      <c r="A24271" s="604"/>
    </row>
    <row r="24272" spans="1:1" ht="30">
      <c r="A24272" s="604"/>
    </row>
    <row r="24273" spans="1:1" ht="30">
      <c r="A24273" s="604"/>
    </row>
    <row r="24274" spans="1:1" ht="30">
      <c r="A24274" s="604"/>
    </row>
    <row r="24275" spans="1:1" ht="30">
      <c r="A24275" s="604"/>
    </row>
    <row r="24276" spans="1:1" ht="30">
      <c r="A24276" s="604"/>
    </row>
    <row r="24277" spans="1:1" ht="30">
      <c r="A24277" s="604"/>
    </row>
    <row r="24278" spans="1:1" ht="30">
      <c r="A24278" s="604"/>
    </row>
    <row r="24279" spans="1:1" ht="30">
      <c r="A24279" s="604"/>
    </row>
    <row r="24280" spans="1:1" ht="30">
      <c r="A24280" s="604"/>
    </row>
    <row r="24281" spans="1:1" ht="30">
      <c r="A24281" s="604"/>
    </row>
    <row r="24282" spans="1:1" ht="30">
      <c r="A24282" s="604"/>
    </row>
    <row r="24283" spans="1:1" ht="30">
      <c r="A24283" s="604"/>
    </row>
    <row r="24284" spans="1:1" ht="30">
      <c r="A24284" s="604"/>
    </row>
    <row r="24285" spans="1:1" ht="30">
      <c r="A24285" s="604"/>
    </row>
    <row r="24286" spans="1:1" ht="30">
      <c r="A24286" s="604"/>
    </row>
    <row r="24287" spans="1:1" ht="30">
      <c r="A24287" s="604"/>
    </row>
    <row r="24288" spans="1:1" ht="30">
      <c r="A24288" s="604"/>
    </row>
    <row r="24289" spans="1:1" ht="30">
      <c r="A24289" s="604"/>
    </row>
    <row r="24290" spans="1:1" ht="30">
      <c r="A24290" s="604"/>
    </row>
    <row r="24291" spans="1:1" ht="30">
      <c r="A24291" s="604"/>
    </row>
    <row r="24292" spans="1:1" ht="30">
      <c r="A24292" s="604"/>
    </row>
    <row r="24293" spans="1:1" ht="30">
      <c r="A24293" s="604"/>
    </row>
    <row r="24294" spans="1:1" ht="30">
      <c r="A24294" s="604"/>
    </row>
    <row r="24295" spans="1:1" ht="30">
      <c r="A24295" s="604"/>
    </row>
    <row r="24296" spans="1:1" ht="30">
      <c r="A24296" s="604"/>
    </row>
    <row r="24297" spans="1:1" ht="30">
      <c r="A24297" s="604"/>
    </row>
    <row r="24298" spans="1:1" ht="30">
      <c r="A24298" s="604"/>
    </row>
    <row r="24299" spans="1:1" ht="30">
      <c r="A24299" s="604"/>
    </row>
    <row r="24300" spans="1:1" ht="30">
      <c r="A24300" s="604"/>
    </row>
    <row r="24301" spans="1:1" ht="30">
      <c r="A24301" s="604"/>
    </row>
    <row r="24302" spans="1:1" ht="30">
      <c r="A24302" s="604"/>
    </row>
    <row r="24303" spans="1:1" ht="30">
      <c r="A24303" s="604"/>
    </row>
    <row r="24304" spans="1:1" ht="30">
      <c r="A24304" s="604"/>
    </row>
    <row r="24305" spans="1:1" ht="30">
      <c r="A24305" s="604"/>
    </row>
    <row r="24306" spans="1:1" ht="30">
      <c r="A24306" s="604"/>
    </row>
    <row r="24307" spans="1:1" ht="30">
      <c r="A24307" s="604"/>
    </row>
    <row r="24308" spans="1:1" ht="30">
      <c r="A24308" s="604"/>
    </row>
    <row r="24309" spans="1:1" ht="30">
      <c r="A24309" s="604"/>
    </row>
    <row r="24310" spans="1:1" ht="30">
      <c r="A24310" s="604"/>
    </row>
    <row r="24311" spans="1:1" ht="30">
      <c r="A24311" s="604"/>
    </row>
    <row r="24312" spans="1:1" ht="30">
      <c r="A24312" s="604"/>
    </row>
    <row r="24313" spans="1:1" ht="30">
      <c r="A24313" s="604"/>
    </row>
    <row r="24314" spans="1:1" ht="30">
      <c r="A24314" s="604"/>
    </row>
    <row r="24315" spans="1:1" ht="30">
      <c r="A24315" s="604"/>
    </row>
    <row r="24316" spans="1:1" ht="30">
      <c r="A24316" s="604"/>
    </row>
    <row r="24317" spans="1:1" ht="30">
      <c r="A24317" s="604"/>
    </row>
    <row r="24318" spans="1:1" ht="30">
      <c r="A24318" s="604"/>
    </row>
    <row r="24319" spans="1:1" ht="30">
      <c r="A24319" s="604"/>
    </row>
    <row r="24320" spans="1:1" ht="30">
      <c r="A24320" s="604"/>
    </row>
    <row r="24321" spans="1:1" ht="30">
      <c r="A24321" s="604"/>
    </row>
    <row r="24322" spans="1:1" ht="30">
      <c r="A24322" s="604"/>
    </row>
    <row r="24323" spans="1:1" ht="30">
      <c r="A24323" s="604"/>
    </row>
    <row r="24324" spans="1:1" ht="30">
      <c r="A24324" s="604"/>
    </row>
    <row r="24325" spans="1:1" ht="30">
      <c r="A24325" s="604"/>
    </row>
    <row r="24326" spans="1:1" ht="30">
      <c r="A24326" s="604"/>
    </row>
    <row r="24327" spans="1:1" ht="30">
      <c r="A24327" s="604"/>
    </row>
    <row r="24328" spans="1:1" ht="30">
      <c r="A24328" s="604"/>
    </row>
    <row r="24329" spans="1:1" ht="30">
      <c r="A24329" s="604"/>
    </row>
    <row r="24330" spans="1:1" ht="30">
      <c r="A24330" s="604"/>
    </row>
    <row r="24331" spans="1:1" ht="30">
      <c r="A24331" s="604"/>
    </row>
    <row r="24332" spans="1:1" ht="30">
      <c r="A24332" s="604"/>
    </row>
    <row r="24333" spans="1:1" ht="30">
      <c r="A24333" s="604"/>
    </row>
    <row r="24334" spans="1:1" ht="30">
      <c r="A24334" s="604"/>
    </row>
    <row r="24335" spans="1:1" ht="30">
      <c r="A24335" s="604"/>
    </row>
    <row r="24336" spans="1:1" ht="30">
      <c r="A24336" s="604"/>
    </row>
    <row r="24337" spans="1:1" ht="30">
      <c r="A24337" s="604"/>
    </row>
    <row r="24338" spans="1:1" ht="30">
      <c r="A24338" s="604"/>
    </row>
    <row r="24339" spans="1:1" ht="30">
      <c r="A24339" s="604"/>
    </row>
    <row r="24340" spans="1:1" ht="30">
      <c r="A24340" s="604"/>
    </row>
    <row r="24341" spans="1:1" ht="30">
      <c r="A24341" s="604"/>
    </row>
    <row r="24342" spans="1:1" ht="30">
      <c r="A24342" s="604"/>
    </row>
    <row r="24343" spans="1:1" ht="30">
      <c r="A24343" s="604"/>
    </row>
    <row r="24344" spans="1:1" ht="30">
      <c r="A24344" s="604"/>
    </row>
    <row r="24345" spans="1:1" ht="30">
      <c r="A24345" s="604"/>
    </row>
    <row r="24346" spans="1:1" ht="30">
      <c r="A24346" s="604"/>
    </row>
    <row r="24347" spans="1:1" ht="30">
      <c r="A24347" s="604"/>
    </row>
    <row r="24348" spans="1:1" ht="30">
      <c r="A24348" s="604"/>
    </row>
    <row r="24349" spans="1:1" ht="30">
      <c r="A24349" s="604"/>
    </row>
    <row r="24350" spans="1:1" ht="30">
      <c r="A24350" s="604"/>
    </row>
    <row r="24351" spans="1:1" ht="30">
      <c r="A24351" s="604"/>
    </row>
    <row r="24352" spans="1:1" ht="30">
      <c r="A24352" s="604"/>
    </row>
    <row r="24353" spans="1:1" ht="30">
      <c r="A24353" s="604"/>
    </row>
    <row r="24354" spans="1:1" ht="30">
      <c r="A24354" s="604"/>
    </row>
    <row r="24355" spans="1:1" ht="30">
      <c r="A24355" s="604"/>
    </row>
    <row r="24356" spans="1:1" ht="30">
      <c r="A24356" s="604"/>
    </row>
    <row r="24357" spans="1:1" ht="30">
      <c r="A24357" s="604"/>
    </row>
    <row r="24358" spans="1:1" ht="30">
      <c r="A24358" s="604"/>
    </row>
    <row r="24359" spans="1:1" ht="30">
      <c r="A24359" s="604"/>
    </row>
    <row r="24360" spans="1:1" ht="30">
      <c r="A24360" s="604"/>
    </row>
    <row r="24361" spans="1:1" ht="30">
      <c r="A24361" s="604"/>
    </row>
    <row r="24362" spans="1:1" ht="30">
      <c r="A24362" s="604"/>
    </row>
    <row r="24363" spans="1:1" ht="30">
      <c r="A24363" s="604"/>
    </row>
    <row r="24364" spans="1:1" ht="30">
      <c r="A24364" s="604"/>
    </row>
    <row r="24365" spans="1:1" ht="30">
      <c r="A24365" s="604"/>
    </row>
    <row r="24366" spans="1:1" ht="30">
      <c r="A24366" s="604"/>
    </row>
    <row r="24367" spans="1:1" ht="30">
      <c r="A24367" s="604"/>
    </row>
    <row r="24368" spans="1:1" ht="30">
      <c r="A24368" s="604"/>
    </row>
    <row r="24369" spans="1:1" ht="30">
      <c r="A24369" s="604"/>
    </row>
    <row r="24370" spans="1:1" ht="30">
      <c r="A24370" s="604"/>
    </row>
    <row r="24371" spans="1:1" ht="30">
      <c r="A24371" s="604"/>
    </row>
    <row r="24372" spans="1:1" ht="30">
      <c r="A24372" s="604"/>
    </row>
    <row r="24373" spans="1:1" ht="30">
      <c r="A24373" s="604"/>
    </row>
    <row r="24374" spans="1:1" ht="30">
      <c r="A24374" s="604"/>
    </row>
    <row r="24375" spans="1:1" ht="30">
      <c r="A24375" s="604"/>
    </row>
    <row r="24376" spans="1:1" ht="30">
      <c r="A24376" s="604"/>
    </row>
    <row r="24377" spans="1:1" ht="30">
      <c r="A24377" s="604"/>
    </row>
    <row r="24378" spans="1:1" ht="30">
      <c r="A24378" s="604"/>
    </row>
    <row r="24379" spans="1:1" ht="30">
      <c r="A24379" s="604"/>
    </row>
    <row r="24380" spans="1:1" ht="30">
      <c r="A24380" s="604"/>
    </row>
    <row r="24381" spans="1:1" ht="30">
      <c r="A24381" s="604"/>
    </row>
    <row r="24382" spans="1:1" ht="30">
      <c r="A24382" s="604"/>
    </row>
    <row r="24383" spans="1:1" ht="30">
      <c r="A24383" s="604"/>
    </row>
    <row r="24384" spans="1:1" ht="30">
      <c r="A24384" s="604"/>
    </row>
    <row r="24385" spans="1:1" ht="30">
      <c r="A24385" s="604"/>
    </row>
    <row r="24386" spans="1:1" ht="30">
      <c r="A24386" s="604"/>
    </row>
    <row r="24387" spans="1:1" ht="30">
      <c r="A24387" s="604"/>
    </row>
    <row r="24388" spans="1:1" ht="30">
      <c r="A24388" s="604"/>
    </row>
    <row r="24389" spans="1:1" ht="30">
      <c r="A24389" s="604"/>
    </row>
    <row r="24390" spans="1:1" ht="30">
      <c r="A24390" s="604"/>
    </row>
    <row r="24391" spans="1:1" ht="30">
      <c r="A24391" s="604"/>
    </row>
    <row r="24392" spans="1:1" ht="30">
      <c r="A24392" s="604"/>
    </row>
    <row r="24393" spans="1:1" ht="30">
      <c r="A24393" s="604"/>
    </row>
    <row r="24394" spans="1:1" ht="30">
      <c r="A24394" s="604"/>
    </row>
    <row r="24395" spans="1:1" ht="30">
      <c r="A24395" s="604"/>
    </row>
    <row r="24396" spans="1:1" ht="30">
      <c r="A24396" s="604"/>
    </row>
    <row r="24397" spans="1:1" ht="30">
      <c r="A24397" s="604"/>
    </row>
    <row r="24398" spans="1:1" ht="30">
      <c r="A24398" s="604"/>
    </row>
    <row r="24399" spans="1:1" ht="30">
      <c r="A24399" s="604"/>
    </row>
    <row r="24400" spans="1:1" ht="30">
      <c r="A24400" s="604"/>
    </row>
    <row r="24401" spans="1:1" ht="30">
      <c r="A24401" s="604"/>
    </row>
    <row r="24402" spans="1:1" ht="30">
      <c r="A24402" s="604"/>
    </row>
    <row r="24403" spans="1:1" ht="30">
      <c r="A24403" s="604"/>
    </row>
    <row r="24404" spans="1:1" ht="30">
      <c r="A24404" s="604"/>
    </row>
    <row r="24405" spans="1:1" ht="30">
      <c r="A24405" s="604"/>
    </row>
    <row r="24406" spans="1:1" ht="30">
      <c r="A24406" s="604"/>
    </row>
    <row r="24407" spans="1:1" ht="30">
      <c r="A24407" s="604"/>
    </row>
    <row r="24408" spans="1:1" ht="30">
      <c r="A24408" s="604"/>
    </row>
    <row r="24409" spans="1:1" ht="30">
      <c r="A24409" s="604"/>
    </row>
    <row r="24410" spans="1:1" ht="30">
      <c r="A24410" s="604"/>
    </row>
    <row r="24411" spans="1:1" ht="30">
      <c r="A24411" s="604"/>
    </row>
    <row r="24412" spans="1:1" ht="30">
      <c r="A24412" s="604"/>
    </row>
    <row r="24413" spans="1:1" ht="30">
      <c r="A24413" s="604"/>
    </row>
    <row r="24414" spans="1:1" ht="30">
      <c r="A24414" s="604"/>
    </row>
    <row r="24415" spans="1:1" ht="30">
      <c r="A24415" s="604"/>
    </row>
    <row r="24416" spans="1:1" ht="30">
      <c r="A24416" s="604"/>
    </row>
    <row r="24417" spans="1:1" ht="30">
      <c r="A24417" s="604"/>
    </row>
    <row r="24418" spans="1:1" ht="30">
      <c r="A24418" s="604"/>
    </row>
    <row r="24419" spans="1:1" ht="30">
      <c r="A24419" s="604"/>
    </row>
    <row r="24420" spans="1:1" ht="30">
      <c r="A24420" s="604"/>
    </row>
    <row r="24421" spans="1:1" ht="30">
      <c r="A24421" s="604"/>
    </row>
    <row r="24422" spans="1:1" ht="30">
      <c r="A24422" s="604"/>
    </row>
    <row r="24423" spans="1:1" ht="30">
      <c r="A24423" s="604"/>
    </row>
    <row r="24424" spans="1:1" ht="30">
      <c r="A24424" s="604"/>
    </row>
    <row r="24425" spans="1:1" ht="30">
      <c r="A24425" s="604"/>
    </row>
    <row r="24426" spans="1:1" ht="30">
      <c r="A24426" s="604"/>
    </row>
    <row r="24427" spans="1:1" ht="30">
      <c r="A24427" s="604"/>
    </row>
    <row r="24428" spans="1:1" ht="30">
      <c r="A24428" s="604"/>
    </row>
    <row r="24429" spans="1:1" ht="30">
      <c r="A24429" s="604"/>
    </row>
    <row r="24430" spans="1:1" ht="30">
      <c r="A24430" s="604"/>
    </row>
    <row r="24431" spans="1:1" ht="30">
      <c r="A24431" s="604"/>
    </row>
    <row r="24432" spans="1:1" ht="30">
      <c r="A24432" s="604"/>
    </row>
    <row r="24433" spans="1:1" ht="30">
      <c r="A24433" s="604"/>
    </row>
    <row r="24434" spans="1:1" ht="30">
      <c r="A24434" s="604"/>
    </row>
    <row r="24435" spans="1:1" ht="30">
      <c r="A24435" s="604"/>
    </row>
    <row r="24436" spans="1:1" ht="30">
      <c r="A24436" s="604"/>
    </row>
    <row r="24437" spans="1:1" ht="30">
      <c r="A24437" s="604"/>
    </row>
    <row r="24438" spans="1:1" ht="30">
      <c r="A24438" s="604"/>
    </row>
    <row r="24439" spans="1:1" ht="30">
      <c r="A24439" s="604"/>
    </row>
    <row r="24440" spans="1:1" ht="30">
      <c r="A24440" s="604"/>
    </row>
    <row r="24441" spans="1:1" ht="30">
      <c r="A24441" s="604"/>
    </row>
    <row r="24442" spans="1:1" ht="30">
      <c r="A24442" s="604"/>
    </row>
    <row r="24443" spans="1:1" ht="30">
      <c r="A24443" s="604"/>
    </row>
    <row r="24444" spans="1:1" ht="30">
      <c r="A24444" s="604"/>
    </row>
    <row r="24445" spans="1:1" ht="30">
      <c r="A24445" s="604"/>
    </row>
    <row r="24446" spans="1:1" ht="30">
      <c r="A24446" s="604"/>
    </row>
    <row r="24447" spans="1:1" ht="30">
      <c r="A24447" s="604"/>
    </row>
    <row r="24448" spans="1:1" ht="30">
      <c r="A24448" s="604"/>
    </row>
    <row r="24449" spans="1:1" ht="30">
      <c r="A24449" s="604"/>
    </row>
    <row r="24450" spans="1:1" ht="30">
      <c r="A24450" s="604"/>
    </row>
    <row r="24451" spans="1:1" ht="30">
      <c r="A24451" s="604"/>
    </row>
    <row r="24452" spans="1:1" ht="30">
      <c r="A24452" s="604"/>
    </row>
    <row r="24453" spans="1:1" ht="30">
      <c r="A24453" s="604"/>
    </row>
    <row r="24454" spans="1:1" ht="30">
      <c r="A24454" s="604"/>
    </row>
    <row r="24455" spans="1:1" ht="30">
      <c r="A24455" s="604"/>
    </row>
    <row r="24456" spans="1:1" ht="30">
      <c r="A24456" s="604"/>
    </row>
    <row r="24457" spans="1:1" ht="30">
      <c r="A24457" s="604"/>
    </row>
    <row r="24458" spans="1:1" ht="30">
      <c r="A24458" s="604"/>
    </row>
    <row r="24459" spans="1:1" ht="30">
      <c r="A24459" s="604"/>
    </row>
    <row r="24460" spans="1:1" ht="30">
      <c r="A24460" s="604"/>
    </row>
    <row r="24461" spans="1:1" ht="30">
      <c r="A24461" s="604"/>
    </row>
    <row r="24462" spans="1:1" ht="30">
      <c r="A24462" s="604"/>
    </row>
    <row r="24463" spans="1:1" ht="30">
      <c r="A24463" s="604"/>
    </row>
    <row r="24464" spans="1:1" ht="30">
      <c r="A24464" s="604"/>
    </row>
    <row r="24465" spans="1:1" ht="30">
      <c r="A24465" s="604"/>
    </row>
    <row r="24466" spans="1:1" ht="30">
      <c r="A24466" s="604"/>
    </row>
    <row r="24467" spans="1:1" ht="30">
      <c r="A24467" s="604"/>
    </row>
    <row r="24468" spans="1:1" ht="30">
      <c r="A24468" s="604"/>
    </row>
    <row r="24469" spans="1:1" ht="30">
      <c r="A24469" s="604"/>
    </row>
    <row r="24470" spans="1:1" ht="30">
      <c r="A24470" s="604"/>
    </row>
    <row r="24471" spans="1:1" ht="30">
      <c r="A24471" s="604"/>
    </row>
    <row r="24472" spans="1:1" ht="30">
      <c r="A24472" s="604"/>
    </row>
    <row r="24473" spans="1:1" ht="30">
      <c r="A24473" s="604"/>
    </row>
    <row r="24474" spans="1:1" ht="30">
      <c r="A24474" s="604"/>
    </row>
    <row r="24475" spans="1:1" ht="30">
      <c r="A24475" s="604"/>
    </row>
    <row r="24476" spans="1:1" ht="30">
      <c r="A24476" s="604"/>
    </row>
    <row r="24477" spans="1:1" ht="30">
      <c r="A24477" s="604"/>
    </row>
    <row r="24478" spans="1:1" ht="30">
      <c r="A24478" s="604"/>
    </row>
    <row r="24479" spans="1:1" ht="30">
      <c r="A24479" s="604"/>
    </row>
    <row r="24480" spans="1:1" ht="30">
      <c r="A24480" s="604"/>
    </row>
    <row r="24481" spans="1:1" ht="30">
      <c r="A24481" s="604"/>
    </row>
    <row r="24482" spans="1:1" ht="30">
      <c r="A24482" s="604"/>
    </row>
    <row r="24483" spans="1:1" ht="30">
      <c r="A24483" s="604"/>
    </row>
    <row r="24484" spans="1:1" ht="30">
      <c r="A24484" s="604"/>
    </row>
    <row r="24485" spans="1:1" ht="30">
      <c r="A24485" s="604"/>
    </row>
    <row r="24486" spans="1:1" ht="30">
      <c r="A24486" s="604"/>
    </row>
    <row r="24487" spans="1:1" ht="30">
      <c r="A24487" s="604"/>
    </row>
    <row r="24488" spans="1:1" ht="30">
      <c r="A24488" s="604"/>
    </row>
    <row r="24489" spans="1:1" ht="30">
      <c r="A24489" s="604"/>
    </row>
    <row r="24490" spans="1:1" ht="30">
      <c r="A24490" s="604"/>
    </row>
    <row r="24491" spans="1:1" ht="30">
      <c r="A24491" s="604"/>
    </row>
    <row r="24492" spans="1:1" ht="30">
      <c r="A24492" s="604"/>
    </row>
    <row r="24493" spans="1:1" ht="30">
      <c r="A24493" s="604"/>
    </row>
    <row r="24494" spans="1:1" ht="30">
      <c r="A24494" s="604"/>
    </row>
    <row r="24495" spans="1:1" ht="30">
      <c r="A24495" s="604"/>
    </row>
    <row r="24496" spans="1:1" ht="30">
      <c r="A24496" s="604"/>
    </row>
    <row r="24497" spans="1:1" ht="30">
      <c r="A24497" s="604"/>
    </row>
    <row r="24498" spans="1:1" ht="30">
      <c r="A24498" s="604"/>
    </row>
    <row r="24499" spans="1:1" ht="30">
      <c r="A24499" s="604"/>
    </row>
    <row r="24500" spans="1:1" ht="30">
      <c r="A24500" s="604"/>
    </row>
    <row r="24501" spans="1:1" ht="30">
      <c r="A24501" s="604"/>
    </row>
    <row r="24502" spans="1:1" ht="30">
      <c r="A24502" s="604"/>
    </row>
    <row r="24503" spans="1:1" ht="30">
      <c r="A24503" s="604"/>
    </row>
    <row r="24504" spans="1:1" ht="30">
      <c r="A24504" s="604"/>
    </row>
    <row r="24505" spans="1:1" ht="30">
      <c r="A24505" s="604"/>
    </row>
    <row r="24506" spans="1:1" ht="30">
      <c r="A24506" s="604"/>
    </row>
    <row r="24507" spans="1:1" ht="30">
      <c r="A24507" s="604"/>
    </row>
    <row r="24508" spans="1:1" ht="30">
      <c r="A24508" s="604"/>
    </row>
    <row r="24509" spans="1:1" ht="30">
      <c r="A24509" s="604"/>
    </row>
    <row r="24510" spans="1:1" ht="30">
      <c r="A24510" s="604"/>
    </row>
    <row r="24511" spans="1:1" ht="30">
      <c r="A24511" s="604"/>
    </row>
    <row r="24512" spans="1:1" ht="30">
      <c r="A24512" s="604"/>
    </row>
    <row r="24513" spans="1:1" ht="30">
      <c r="A24513" s="604"/>
    </row>
    <row r="24514" spans="1:1" ht="30">
      <c r="A24514" s="604"/>
    </row>
    <row r="24515" spans="1:1" ht="30">
      <c r="A24515" s="604"/>
    </row>
    <row r="24516" spans="1:1" ht="30">
      <c r="A24516" s="604"/>
    </row>
    <row r="24517" spans="1:1" ht="30">
      <c r="A24517" s="604"/>
    </row>
    <row r="24518" spans="1:1" ht="30">
      <c r="A24518" s="604"/>
    </row>
    <row r="24519" spans="1:1" ht="30">
      <c r="A24519" s="604"/>
    </row>
    <row r="24520" spans="1:1" ht="30">
      <c r="A24520" s="604"/>
    </row>
    <row r="24521" spans="1:1" ht="30">
      <c r="A24521" s="604"/>
    </row>
    <row r="24522" spans="1:1" ht="30">
      <c r="A24522" s="604"/>
    </row>
    <row r="24523" spans="1:1" ht="30">
      <c r="A24523" s="604"/>
    </row>
    <row r="24524" spans="1:1" ht="30">
      <c r="A24524" s="604"/>
    </row>
    <row r="24525" spans="1:1" ht="30">
      <c r="A24525" s="604"/>
    </row>
    <row r="24526" spans="1:1" ht="30">
      <c r="A24526" s="604"/>
    </row>
    <row r="24527" spans="1:1" ht="30">
      <c r="A24527" s="604"/>
    </row>
    <row r="24528" spans="1:1" ht="30">
      <c r="A24528" s="604"/>
    </row>
    <row r="24529" spans="1:1" ht="30">
      <c r="A24529" s="604"/>
    </row>
    <row r="24530" spans="1:1" ht="30">
      <c r="A24530" s="604"/>
    </row>
    <row r="24531" spans="1:1" ht="30">
      <c r="A24531" s="604"/>
    </row>
    <row r="24532" spans="1:1" ht="30">
      <c r="A24532" s="604"/>
    </row>
    <row r="24533" spans="1:1" ht="30">
      <c r="A24533" s="604"/>
    </row>
    <row r="24534" spans="1:1" ht="30">
      <c r="A24534" s="604"/>
    </row>
    <row r="24535" spans="1:1" ht="30">
      <c r="A24535" s="604"/>
    </row>
    <row r="24536" spans="1:1" ht="30">
      <c r="A24536" s="604"/>
    </row>
    <row r="24537" spans="1:1" ht="30">
      <c r="A24537" s="604"/>
    </row>
    <row r="24538" spans="1:1" ht="30">
      <c r="A24538" s="604"/>
    </row>
    <row r="24539" spans="1:1" ht="30">
      <c r="A24539" s="604"/>
    </row>
    <row r="24540" spans="1:1" ht="30">
      <c r="A24540" s="604"/>
    </row>
    <row r="24541" spans="1:1" ht="30">
      <c r="A24541" s="604"/>
    </row>
    <row r="24542" spans="1:1" ht="30">
      <c r="A24542" s="604"/>
    </row>
    <row r="24543" spans="1:1" ht="30">
      <c r="A24543" s="604"/>
    </row>
    <row r="24544" spans="1:1" ht="30">
      <c r="A24544" s="604"/>
    </row>
    <row r="24545" spans="1:1" ht="30">
      <c r="A24545" s="604"/>
    </row>
    <row r="24546" spans="1:1" ht="30">
      <c r="A24546" s="604"/>
    </row>
    <row r="24547" spans="1:1" ht="30">
      <c r="A24547" s="604"/>
    </row>
    <row r="24548" spans="1:1" ht="30">
      <c r="A24548" s="604"/>
    </row>
    <row r="24549" spans="1:1" ht="30">
      <c r="A24549" s="604"/>
    </row>
    <row r="24550" spans="1:1" ht="30">
      <c r="A24550" s="604"/>
    </row>
    <row r="24551" spans="1:1" ht="30">
      <c r="A24551" s="604"/>
    </row>
    <row r="24552" spans="1:1" ht="30">
      <c r="A24552" s="604"/>
    </row>
    <row r="24553" spans="1:1" ht="30">
      <c r="A24553" s="604"/>
    </row>
    <row r="24554" spans="1:1" ht="30">
      <c r="A24554" s="604"/>
    </row>
    <row r="24555" spans="1:1" ht="30">
      <c r="A24555" s="604"/>
    </row>
    <row r="24556" spans="1:1" ht="30">
      <c r="A24556" s="604"/>
    </row>
    <row r="24557" spans="1:1" ht="30">
      <c r="A24557" s="604"/>
    </row>
    <row r="24558" spans="1:1" ht="30">
      <c r="A24558" s="604"/>
    </row>
    <row r="24559" spans="1:1" ht="30">
      <c r="A24559" s="604"/>
    </row>
    <row r="24560" spans="1:1" ht="30">
      <c r="A24560" s="604"/>
    </row>
    <row r="24561" spans="1:1" ht="30">
      <c r="A24561" s="604"/>
    </row>
    <row r="24562" spans="1:1" ht="30">
      <c r="A24562" s="604"/>
    </row>
    <row r="24563" spans="1:1" ht="30">
      <c r="A24563" s="604"/>
    </row>
    <row r="24564" spans="1:1" ht="30">
      <c r="A24564" s="604"/>
    </row>
    <row r="24565" spans="1:1" ht="30">
      <c r="A24565" s="604"/>
    </row>
    <row r="24566" spans="1:1" ht="30">
      <c r="A24566" s="604"/>
    </row>
    <row r="24567" spans="1:1" ht="30">
      <c r="A24567" s="604"/>
    </row>
    <row r="24568" spans="1:1" ht="30">
      <c r="A24568" s="604"/>
    </row>
    <row r="24569" spans="1:1" ht="30">
      <c r="A24569" s="604"/>
    </row>
    <row r="24570" spans="1:1" ht="30">
      <c r="A24570" s="604"/>
    </row>
    <row r="24571" spans="1:1" ht="30">
      <c r="A24571" s="604"/>
    </row>
    <row r="24572" spans="1:1" ht="30">
      <c r="A24572" s="604"/>
    </row>
    <row r="24573" spans="1:1" ht="30">
      <c r="A24573" s="604"/>
    </row>
    <row r="24574" spans="1:1" ht="30">
      <c r="A24574" s="604"/>
    </row>
    <row r="24575" spans="1:1" ht="30">
      <c r="A24575" s="604"/>
    </row>
    <row r="24576" spans="1:1" ht="30">
      <c r="A24576" s="604"/>
    </row>
    <row r="24577" spans="1:1" ht="30">
      <c r="A24577" s="604"/>
    </row>
    <row r="24578" spans="1:1" ht="30">
      <c r="A24578" s="604"/>
    </row>
    <row r="24579" spans="1:1" ht="30">
      <c r="A24579" s="604"/>
    </row>
    <row r="24580" spans="1:1" ht="30">
      <c r="A24580" s="604"/>
    </row>
    <row r="24581" spans="1:1" ht="30">
      <c r="A24581" s="604"/>
    </row>
    <row r="24582" spans="1:1" ht="30">
      <c r="A24582" s="604"/>
    </row>
    <row r="24583" spans="1:1" ht="30">
      <c r="A24583" s="604"/>
    </row>
    <row r="24584" spans="1:1" ht="30">
      <c r="A24584" s="604"/>
    </row>
    <row r="24585" spans="1:1" ht="30">
      <c r="A24585" s="604"/>
    </row>
    <row r="24586" spans="1:1" ht="30">
      <c r="A24586" s="604"/>
    </row>
    <row r="24587" spans="1:1" ht="30">
      <c r="A24587" s="604"/>
    </row>
    <row r="24588" spans="1:1" ht="30">
      <c r="A24588" s="604"/>
    </row>
    <row r="24589" spans="1:1" ht="30">
      <c r="A24589" s="604"/>
    </row>
    <row r="24590" spans="1:1" ht="30">
      <c r="A24590" s="604"/>
    </row>
    <row r="24591" spans="1:1" ht="30">
      <c r="A24591" s="604"/>
    </row>
    <row r="24592" spans="1:1" ht="30">
      <c r="A24592" s="604"/>
    </row>
    <row r="24593" spans="1:1" ht="30">
      <c r="A24593" s="604"/>
    </row>
    <row r="24594" spans="1:1" ht="30">
      <c r="A24594" s="604"/>
    </row>
    <row r="24595" spans="1:1" ht="30">
      <c r="A24595" s="604"/>
    </row>
    <row r="24596" spans="1:1" ht="30">
      <c r="A24596" s="604"/>
    </row>
    <row r="24597" spans="1:1" ht="30">
      <c r="A24597" s="604"/>
    </row>
    <row r="24598" spans="1:1" ht="30">
      <c r="A24598" s="604"/>
    </row>
    <row r="24599" spans="1:1" ht="30">
      <c r="A24599" s="604"/>
    </row>
    <row r="24600" spans="1:1" ht="30">
      <c r="A24600" s="604"/>
    </row>
    <row r="24601" spans="1:1" ht="30">
      <c r="A24601" s="604"/>
    </row>
    <row r="24602" spans="1:1" ht="30">
      <c r="A24602" s="604"/>
    </row>
    <row r="24603" spans="1:1" ht="30">
      <c r="A24603" s="604"/>
    </row>
    <row r="24604" spans="1:1" ht="30">
      <c r="A24604" s="604"/>
    </row>
    <row r="24605" spans="1:1" ht="30">
      <c r="A24605" s="604"/>
    </row>
    <row r="24606" spans="1:1" ht="30">
      <c r="A24606" s="604"/>
    </row>
    <row r="24607" spans="1:1" ht="30">
      <c r="A24607" s="604"/>
    </row>
    <row r="24608" spans="1:1" ht="30">
      <c r="A24608" s="604"/>
    </row>
    <row r="24609" spans="1:1" ht="30">
      <c r="A24609" s="604"/>
    </row>
    <row r="24610" spans="1:1" ht="30">
      <c r="A24610" s="604"/>
    </row>
    <row r="24611" spans="1:1" ht="30">
      <c r="A24611" s="604"/>
    </row>
    <row r="24612" spans="1:1" ht="30">
      <c r="A24612" s="604"/>
    </row>
    <row r="24613" spans="1:1" ht="30">
      <c r="A24613" s="604"/>
    </row>
    <row r="24614" spans="1:1" ht="30">
      <c r="A24614" s="604"/>
    </row>
    <row r="24615" spans="1:1" ht="30">
      <c r="A24615" s="604"/>
    </row>
    <row r="24616" spans="1:1" ht="30">
      <c r="A24616" s="604"/>
    </row>
    <row r="24617" spans="1:1" ht="30">
      <c r="A24617" s="604"/>
    </row>
    <row r="24618" spans="1:1" ht="30">
      <c r="A24618" s="604"/>
    </row>
    <row r="24619" spans="1:1" ht="30">
      <c r="A24619" s="604"/>
    </row>
    <row r="24620" spans="1:1" ht="30">
      <c r="A24620" s="604"/>
    </row>
    <row r="24621" spans="1:1" ht="30">
      <c r="A24621" s="604"/>
    </row>
    <row r="24622" spans="1:1" ht="30">
      <c r="A24622" s="604"/>
    </row>
    <row r="24623" spans="1:1" ht="30">
      <c r="A24623" s="604"/>
    </row>
    <row r="24624" spans="1:1" ht="30">
      <c r="A24624" s="604"/>
    </row>
    <row r="24625" spans="1:1" ht="30">
      <c r="A24625" s="604"/>
    </row>
    <row r="24626" spans="1:1" ht="30">
      <c r="A24626" s="604"/>
    </row>
    <row r="24627" spans="1:1" ht="30">
      <c r="A24627" s="604"/>
    </row>
    <row r="24628" spans="1:1" ht="30">
      <c r="A24628" s="604"/>
    </row>
    <row r="24629" spans="1:1" ht="30">
      <c r="A24629" s="604"/>
    </row>
    <row r="24630" spans="1:1" ht="30">
      <c r="A24630" s="604"/>
    </row>
    <row r="24631" spans="1:1" ht="30">
      <c r="A24631" s="604"/>
    </row>
    <row r="24632" spans="1:1" ht="30">
      <c r="A24632" s="604"/>
    </row>
    <row r="24633" spans="1:1" ht="30">
      <c r="A24633" s="604"/>
    </row>
    <row r="24634" spans="1:1" ht="30">
      <c r="A24634" s="604"/>
    </row>
    <row r="24635" spans="1:1" ht="30">
      <c r="A24635" s="604"/>
    </row>
    <row r="24636" spans="1:1" ht="30">
      <c r="A24636" s="604"/>
    </row>
    <row r="24637" spans="1:1" ht="30">
      <c r="A24637" s="604"/>
    </row>
    <row r="24638" spans="1:1" ht="30">
      <c r="A24638" s="604"/>
    </row>
    <row r="24639" spans="1:1" ht="30">
      <c r="A24639" s="604"/>
    </row>
    <row r="24640" spans="1:1" ht="30">
      <c r="A24640" s="604"/>
    </row>
    <row r="24641" spans="1:1" ht="30">
      <c r="A24641" s="604"/>
    </row>
    <row r="24642" spans="1:1" ht="30">
      <c r="A24642" s="604"/>
    </row>
    <row r="24643" spans="1:1" ht="30">
      <c r="A24643" s="604"/>
    </row>
    <row r="24644" spans="1:1" ht="30">
      <c r="A24644" s="604"/>
    </row>
    <row r="24645" spans="1:1" ht="30">
      <c r="A24645" s="604"/>
    </row>
    <row r="24646" spans="1:1" ht="30">
      <c r="A24646" s="604"/>
    </row>
    <row r="24647" spans="1:1" ht="30">
      <c r="A24647" s="604"/>
    </row>
    <row r="24648" spans="1:1" ht="30">
      <c r="A24648" s="604"/>
    </row>
    <row r="24649" spans="1:1" ht="30">
      <c r="A24649" s="604"/>
    </row>
    <row r="24650" spans="1:1" ht="30">
      <c r="A24650" s="604"/>
    </row>
    <row r="24651" spans="1:1" ht="30">
      <c r="A24651" s="604"/>
    </row>
    <row r="24652" spans="1:1" ht="30">
      <c r="A24652" s="604"/>
    </row>
    <row r="24653" spans="1:1" ht="30">
      <c r="A24653" s="604"/>
    </row>
    <row r="24654" spans="1:1" ht="30">
      <c r="A24654" s="604"/>
    </row>
    <row r="24655" spans="1:1" ht="30">
      <c r="A24655" s="604"/>
    </row>
    <row r="24656" spans="1:1" ht="30">
      <c r="A24656" s="604"/>
    </row>
    <row r="24657" spans="1:1" ht="30">
      <c r="A24657" s="604"/>
    </row>
    <row r="24658" spans="1:1" ht="30">
      <c r="A24658" s="604"/>
    </row>
    <row r="24659" spans="1:1" ht="30">
      <c r="A24659" s="604"/>
    </row>
    <row r="24660" spans="1:1" ht="30">
      <c r="A24660" s="604"/>
    </row>
    <row r="24661" spans="1:1" ht="30">
      <c r="A24661" s="604"/>
    </row>
    <row r="24662" spans="1:1" ht="30">
      <c r="A24662" s="604"/>
    </row>
    <row r="24663" spans="1:1" ht="30">
      <c r="A24663" s="604"/>
    </row>
    <row r="24664" spans="1:1" ht="30">
      <c r="A24664" s="604"/>
    </row>
    <row r="24665" spans="1:1" ht="30">
      <c r="A24665" s="604"/>
    </row>
    <row r="24666" spans="1:1" ht="30">
      <c r="A24666" s="604"/>
    </row>
    <row r="24667" spans="1:1" ht="30">
      <c r="A24667" s="604"/>
    </row>
    <row r="24668" spans="1:1" ht="30">
      <c r="A24668" s="604"/>
    </row>
    <row r="24669" spans="1:1" ht="30">
      <c r="A24669" s="604"/>
    </row>
    <row r="24670" spans="1:1" ht="30">
      <c r="A24670" s="604"/>
    </row>
    <row r="24671" spans="1:1" ht="30">
      <c r="A24671" s="604"/>
    </row>
    <row r="24672" spans="1:1" ht="30">
      <c r="A24672" s="604"/>
    </row>
    <row r="24673" spans="1:1" ht="30">
      <c r="A24673" s="604"/>
    </row>
    <row r="24674" spans="1:1" ht="30">
      <c r="A24674" s="604"/>
    </row>
    <row r="24675" spans="1:1" ht="30">
      <c r="A24675" s="604"/>
    </row>
    <row r="24676" spans="1:1" ht="30">
      <c r="A24676" s="604"/>
    </row>
    <row r="24677" spans="1:1" ht="30">
      <c r="A24677" s="604"/>
    </row>
    <row r="24678" spans="1:1" ht="30">
      <c r="A24678" s="604"/>
    </row>
    <row r="24679" spans="1:1" ht="30">
      <c r="A24679" s="604"/>
    </row>
    <row r="24680" spans="1:1" ht="30">
      <c r="A24680" s="604"/>
    </row>
    <row r="24681" spans="1:1" ht="30">
      <c r="A24681" s="604"/>
    </row>
    <row r="24682" spans="1:1" ht="30">
      <c r="A24682" s="604"/>
    </row>
    <row r="24683" spans="1:1" ht="30">
      <c r="A24683" s="604"/>
    </row>
    <row r="24684" spans="1:1" ht="30">
      <c r="A24684" s="604"/>
    </row>
    <row r="24685" spans="1:1" ht="30">
      <c r="A24685" s="604"/>
    </row>
    <row r="24686" spans="1:1" ht="30">
      <c r="A24686" s="604"/>
    </row>
    <row r="24687" spans="1:1" ht="30">
      <c r="A24687" s="604"/>
    </row>
    <row r="24688" spans="1:1" ht="30">
      <c r="A24688" s="604"/>
    </row>
    <row r="24689" spans="1:1" ht="30">
      <c r="A24689" s="604"/>
    </row>
    <row r="24690" spans="1:1" ht="30">
      <c r="A24690" s="604"/>
    </row>
    <row r="24691" spans="1:1" ht="30">
      <c r="A24691" s="604"/>
    </row>
    <row r="24692" spans="1:1" ht="30">
      <c r="A24692" s="604"/>
    </row>
    <row r="24693" spans="1:1" ht="30">
      <c r="A24693" s="604"/>
    </row>
    <row r="24694" spans="1:1" ht="30">
      <c r="A24694" s="604"/>
    </row>
    <row r="24695" spans="1:1" ht="30">
      <c r="A24695" s="604"/>
    </row>
    <row r="24696" spans="1:1" ht="30">
      <c r="A24696" s="604"/>
    </row>
    <row r="24697" spans="1:1" ht="30">
      <c r="A24697" s="604"/>
    </row>
    <row r="24698" spans="1:1" ht="30">
      <c r="A24698" s="604"/>
    </row>
    <row r="24699" spans="1:1" ht="30">
      <c r="A24699" s="604"/>
    </row>
    <row r="24700" spans="1:1" ht="30">
      <c r="A24700" s="604"/>
    </row>
    <row r="24701" spans="1:1" ht="30">
      <c r="A24701" s="604"/>
    </row>
    <row r="24702" spans="1:1" ht="30">
      <c r="A24702" s="604"/>
    </row>
    <row r="24703" spans="1:1" ht="30">
      <c r="A24703" s="604"/>
    </row>
    <row r="24704" spans="1:1" ht="30">
      <c r="A24704" s="604"/>
    </row>
    <row r="24705" spans="1:1" ht="30">
      <c r="A24705" s="604"/>
    </row>
    <row r="24706" spans="1:1" ht="30">
      <c r="A24706" s="604"/>
    </row>
    <row r="24707" spans="1:1" ht="30">
      <c r="A24707" s="604"/>
    </row>
    <row r="24708" spans="1:1" ht="30">
      <c r="A24708" s="604"/>
    </row>
    <row r="24709" spans="1:1" ht="30">
      <c r="A24709" s="604"/>
    </row>
    <row r="24710" spans="1:1" ht="30">
      <c r="A24710" s="604"/>
    </row>
    <row r="24711" spans="1:1" ht="30">
      <c r="A24711" s="604"/>
    </row>
    <row r="24712" spans="1:1" ht="30">
      <c r="A24712" s="604"/>
    </row>
    <row r="24713" spans="1:1" ht="30">
      <c r="A24713" s="604"/>
    </row>
    <row r="24714" spans="1:1" ht="30">
      <c r="A24714" s="604"/>
    </row>
    <row r="24715" spans="1:1" ht="30">
      <c r="A24715" s="604"/>
    </row>
    <row r="24716" spans="1:1" ht="30">
      <c r="A24716" s="604"/>
    </row>
    <row r="24717" spans="1:1" ht="30">
      <c r="A24717" s="604"/>
    </row>
    <row r="24718" spans="1:1" ht="30">
      <c r="A24718" s="604"/>
    </row>
    <row r="24719" spans="1:1" ht="30">
      <c r="A24719" s="604"/>
    </row>
    <row r="24720" spans="1:1" ht="30">
      <c r="A24720" s="604"/>
    </row>
    <row r="24721" spans="1:1" ht="30">
      <c r="A24721" s="604"/>
    </row>
    <row r="24722" spans="1:1" ht="30">
      <c r="A24722" s="604"/>
    </row>
    <row r="24723" spans="1:1" ht="30">
      <c r="A24723" s="604"/>
    </row>
    <row r="24724" spans="1:1" ht="30">
      <c r="A24724" s="604"/>
    </row>
    <row r="24725" spans="1:1" ht="30">
      <c r="A24725" s="604"/>
    </row>
    <row r="24726" spans="1:1" ht="30">
      <c r="A24726" s="604"/>
    </row>
    <row r="24727" spans="1:1" ht="30">
      <c r="A24727" s="604"/>
    </row>
    <row r="24728" spans="1:1" ht="30">
      <c r="A24728" s="604"/>
    </row>
    <row r="24729" spans="1:1" ht="30">
      <c r="A24729" s="604"/>
    </row>
    <row r="24730" spans="1:1" ht="30">
      <c r="A24730" s="604"/>
    </row>
    <row r="24731" spans="1:1" ht="30">
      <c r="A24731" s="604"/>
    </row>
    <row r="24732" spans="1:1" ht="30">
      <c r="A24732" s="604"/>
    </row>
    <row r="24733" spans="1:1" ht="30">
      <c r="A24733" s="604"/>
    </row>
    <row r="24734" spans="1:1" ht="30">
      <c r="A24734" s="604"/>
    </row>
    <row r="24735" spans="1:1" ht="30">
      <c r="A24735" s="604"/>
    </row>
    <row r="24736" spans="1:1" ht="30">
      <c r="A24736" s="604"/>
    </row>
    <row r="24737" spans="1:1" ht="30">
      <c r="A24737" s="604"/>
    </row>
    <row r="24738" spans="1:1" ht="30">
      <c r="A24738" s="604"/>
    </row>
    <row r="24739" spans="1:1" ht="30">
      <c r="A24739" s="604"/>
    </row>
    <row r="24740" spans="1:1" ht="30">
      <c r="A24740" s="604"/>
    </row>
    <row r="24741" spans="1:1" ht="30">
      <c r="A24741" s="604"/>
    </row>
    <row r="24742" spans="1:1" ht="30">
      <c r="A24742" s="604"/>
    </row>
    <row r="24743" spans="1:1" ht="30">
      <c r="A24743" s="604"/>
    </row>
    <row r="24744" spans="1:1" ht="30">
      <c r="A24744" s="604"/>
    </row>
    <row r="24745" spans="1:1" ht="30">
      <c r="A24745" s="604"/>
    </row>
    <row r="24746" spans="1:1" ht="30">
      <c r="A24746" s="604"/>
    </row>
    <row r="24747" spans="1:1" ht="30">
      <c r="A24747" s="604"/>
    </row>
    <row r="24748" spans="1:1" ht="30">
      <c r="A24748" s="604"/>
    </row>
    <row r="24749" spans="1:1" ht="30">
      <c r="A24749" s="604"/>
    </row>
    <row r="24750" spans="1:1" ht="30">
      <c r="A24750" s="604"/>
    </row>
    <row r="24751" spans="1:1" ht="30">
      <c r="A24751" s="604"/>
    </row>
    <row r="24752" spans="1:1" ht="30">
      <c r="A24752" s="604"/>
    </row>
    <row r="24753" spans="1:1" ht="30">
      <c r="A24753" s="604"/>
    </row>
    <row r="24754" spans="1:1" ht="30">
      <c r="A24754" s="604"/>
    </row>
    <row r="24755" spans="1:1" ht="30">
      <c r="A24755" s="604"/>
    </row>
    <row r="24756" spans="1:1" ht="30">
      <c r="A24756" s="604"/>
    </row>
    <row r="24757" spans="1:1" ht="30">
      <c r="A24757" s="604"/>
    </row>
    <row r="24758" spans="1:1" ht="30">
      <c r="A24758" s="604"/>
    </row>
    <row r="24759" spans="1:1" ht="30">
      <c r="A24759" s="604"/>
    </row>
    <row r="24760" spans="1:1" ht="30">
      <c r="A24760" s="604"/>
    </row>
    <row r="24761" spans="1:1" ht="30">
      <c r="A24761" s="604"/>
    </row>
    <row r="24762" spans="1:1" ht="30">
      <c r="A24762" s="604"/>
    </row>
    <row r="24763" spans="1:1" ht="30">
      <c r="A24763" s="604"/>
    </row>
    <row r="24764" spans="1:1" ht="30">
      <c r="A24764" s="604"/>
    </row>
    <row r="24765" spans="1:1" ht="30">
      <c r="A24765" s="604"/>
    </row>
    <row r="24766" spans="1:1" ht="30">
      <c r="A24766" s="604"/>
    </row>
    <row r="24767" spans="1:1" ht="30">
      <c r="A24767" s="604"/>
    </row>
    <row r="24768" spans="1:1" ht="30">
      <c r="A24768" s="604"/>
    </row>
    <row r="24769" spans="1:1" ht="30">
      <c r="A24769" s="604"/>
    </row>
    <row r="24770" spans="1:1" ht="30">
      <c r="A24770" s="604"/>
    </row>
    <row r="24771" spans="1:1" ht="30">
      <c r="A24771" s="604"/>
    </row>
    <row r="24772" spans="1:1" ht="30">
      <c r="A24772" s="604"/>
    </row>
    <row r="24773" spans="1:1" ht="30">
      <c r="A24773" s="604"/>
    </row>
    <row r="24774" spans="1:1" ht="30">
      <c r="A24774" s="604"/>
    </row>
    <row r="24775" spans="1:1" ht="30">
      <c r="A24775" s="604"/>
    </row>
    <row r="24776" spans="1:1" ht="30">
      <c r="A24776" s="604"/>
    </row>
    <row r="24777" spans="1:1" ht="30">
      <c r="A24777" s="604"/>
    </row>
    <row r="24778" spans="1:1" ht="30">
      <c r="A24778" s="604"/>
    </row>
    <row r="24779" spans="1:1" ht="30">
      <c r="A24779" s="604"/>
    </row>
    <row r="24780" spans="1:1" ht="30">
      <c r="A24780" s="604"/>
    </row>
    <row r="24781" spans="1:1" ht="30">
      <c r="A24781" s="604"/>
    </row>
    <row r="24782" spans="1:1" ht="30">
      <c r="A24782" s="604"/>
    </row>
    <row r="24783" spans="1:1" ht="30">
      <c r="A24783" s="604"/>
    </row>
    <row r="24784" spans="1:1" ht="30">
      <c r="A24784" s="604"/>
    </row>
    <row r="24785" spans="1:1" ht="30">
      <c r="A24785" s="604"/>
    </row>
    <row r="24786" spans="1:1" ht="30">
      <c r="A24786" s="604"/>
    </row>
    <row r="24787" spans="1:1" ht="30">
      <c r="A24787" s="604"/>
    </row>
    <row r="24788" spans="1:1" ht="30">
      <c r="A24788" s="604"/>
    </row>
    <row r="24789" spans="1:1" ht="30">
      <c r="A24789" s="604"/>
    </row>
    <row r="24790" spans="1:1" ht="30">
      <c r="A24790" s="604"/>
    </row>
    <row r="24791" spans="1:1" ht="30">
      <c r="A24791" s="604"/>
    </row>
    <row r="24792" spans="1:1" ht="30">
      <c r="A24792" s="604"/>
    </row>
    <row r="24793" spans="1:1" ht="30">
      <c r="A24793" s="604"/>
    </row>
    <row r="24794" spans="1:1" ht="30">
      <c r="A24794" s="604"/>
    </row>
    <row r="24795" spans="1:1" ht="30">
      <c r="A24795" s="604"/>
    </row>
    <row r="24796" spans="1:1" ht="30">
      <c r="A24796" s="604"/>
    </row>
    <row r="24797" spans="1:1" ht="30">
      <c r="A24797" s="604"/>
    </row>
    <row r="24798" spans="1:1" ht="30">
      <c r="A24798" s="604"/>
    </row>
    <row r="24799" spans="1:1" ht="30">
      <c r="A24799" s="604"/>
    </row>
    <row r="24800" spans="1:1" ht="30">
      <c r="A24800" s="604"/>
    </row>
    <row r="24801" spans="1:1" ht="30">
      <c r="A24801" s="604"/>
    </row>
    <row r="24802" spans="1:1" ht="30">
      <c r="A24802" s="604"/>
    </row>
    <row r="24803" spans="1:1" ht="30">
      <c r="A24803" s="604"/>
    </row>
    <row r="24804" spans="1:1" ht="30">
      <c r="A24804" s="604"/>
    </row>
    <row r="24805" spans="1:1" ht="30">
      <c r="A24805" s="604"/>
    </row>
    <row r="24806" spans="1:1" ht="30">
      <c r="A24806" s="604"/>
    </row>
    <row r="24807" spans="1:1" ht="30">
      <c r="A24807" s="604"/>
    </row>
    <row r="24808" spans="1:1" ht="30">
      <c r="A24808" s="604"/>
    </row>
    <row r="24809" spans="1:1" ht="30">
      <c r="A24809" s="604"/>
    </row>
    <row r="24810" spans="1:1" ht="30">
      <c r="A24810" s="604"/>
    </row>
    <row r="24811" spans="1:1" ht="30">
      <c r="A24811" s="604"/>
    </row>
    <row r="24812" spans="1:1" ht="30">
      <c r="A24812" s="604"/>
    </row>
    <row r="24813" spans="1:1" ht="30">
      <c r="A24813" s="604"/>
    </row>
    <row r="24814" spans="1:1" ht="30">
      <c r="A24814" s="604"/>
    </row>
    <row r="24815" spans="1:1" ht="30">
      <c r="A24815" s="604"/>
    </row>
    <row r="24816" spans="1:1" ht="30">
      <c r="A24816" s="604"/>
    </row>
    <row r="24817" spans="1:1" ht="30">
      <c r="A24817" s="604"/>
    </row>
    <row r="24818" spans="1:1" ht="30">
      <c r="A24818" s="604"/>
    </row>
    <row r="24819" spans="1:1" ht="30">
      <c r="A24819" s="604"/>
    </row>
    <row r="24820" spans="1:1" ht="30">
      <c r="A24820" s="604"/>
    </row>
    <row r="24821" spans="1:1" ht="30">
      <c r="A24821" s="604"/>
    </row>
    <row r="24822" spans="1:1" ht="30">
      <c r="A24822" s="604"/>
    </row>
    <row r="24823" spans="1:1" ht="30">
      <c r="A24823" s="604"/>
    </row>
    <row r="24824" spans="1:1" ht="30">
      <c r="A24824" s="604"/>
    </row>
    <row r="24825" spans="1:1" ht="30">
      <c r="A24825" s="604"/>
    </row>
    <row r="24826" spans="1:1" ht="30">
      <c r="A24826" s="604"/>
    </row>
    <row r="24827" spans="1:1" ht="30">
      <c r="A24827" s="604"/>
    </row>
    <row r="24828" spans="1:1" ht="30">
      <c r="A24828" s="604"/>
    </row>
    <row r="24829" spans="1:1" ht="30">
      <c r="A24829" s="604"/>
    </row>
    <row r="24830" spans="1:1" ht="30">
      <c r="A24830" s="604"/>
    </row>
    <row r="24831" spans="1:1" ht="30">
      <c r="A24831" s="604"/>
    </row>
    <row r="24832" spans="1:1" ht="30">
      <c r="A24832" s="604"/>
    </row>
    <row r="24833" spans="1:1" ht="30">
      <c r="A24833" s="604"/>
    </row>
    <row r="24834" spans="1:1" ht="30">
      <c r="A24834" s="604"/>
    </row>
    <row r="24835" spans="1:1" ht="30">
      <c r="A24835" s="604"/>
    </row>
    <row r="24836" spans="1:1" ht="30">
      <c r="A24836" s="604"/>
    </row>
    <row r="24837" spans="1:1" ht="30">
      <c r="A24837" s="604"/>
    </row>
    <row r="24838" spans="1:1" ht="30">
      <c r="A24838" s="604"/>
    </row>
    <row r="24839" spans="1:1" ht="30">
      <c r="A24839" s="604"/>
    </row>
    <row r="24840" spans="1:1" ht="30">
      <c r="A24840" s="604"/>
    </row>
    <row r="24841" spans="1:1" ht="30">
      <c r="A24841" s="604"/>
    </row>
    <row r="24842" spans="1:1" ht="30">
      <c r="A24842" s="604"/>
    </row>
    <row r="24843" spans="1:1" ht="30">
      <c r="A24843" s="604"/>
    </row>
    <row r="24844" spans="1:1" ht="30">
      <c r="A24844" s="604"/>
    </row>
    <row r="24845" spans="1:1" ht="30">
      <c r="A24845" s="604"/>
    </row>
    <row r="24846" spans="1:1" ht="30">
      <c r="A24846" s="604"/>
    </row>
    <row r="24847" spans="1:1" ht="30">
      <c r="A24847" s="604"/>
    </row>
    <row r="24848" spans="1:1" ht="30">
      <c r="A24848" s="604"/>
    </row>
    <row r="24849" spans="1:1" ht="30">
      <c r="A24849" s="604"/>
    </row>
    <row r="24850" spans="1:1" ht="30">
      <c r="A24850" s="604"/>
    </row>
    <row r="24851" spans="1:1" ht="30">
      <c r="A24851" s="604"/>
    </row>
    <row r="24852" spans="1:1" ht="30">
      <c r="A24852" s="604"/>
    </row>
    <row r="24853" spans="1:1" ht="30">
      <c r="A24853" s="604"/>
    </row>
    <row r="24854" spans="1:1" ht="30">
      <c r="A24854" s="604"/>
    </row>
    <row r="24855" spans="1:1" ht="30">
      <c r="A24855" s="604"/>
    </row>
    <row r="24856" spans="1:1" ht="30">
      <c r="A24856" s="604"/>
    </row>
    <row r="24857" spans="1:1" ht="30">
      <c r="A24857" s="604"/>
    </row>
    <row r="24858" spans="1:1" ht="30">
      <c r="A24858" s="604"/>
    </row>
    <row r="24859" spans="1:1" ht="30">
      <c r="A24859" s="604"/>
    </row>
    <row r="24860" spans="1:1" ht="30">
      <c r="A24860" s="604"/>
    </row>
    <row r="24861" spans="1:1" ht="30">
      <c r="A24861" s="604"/>
    </row>
    <row r="24862" spans="1:1" ht="30">
      <c r="A24862" s="604"/>
    </row>
    <row r="24863" spans="1:1" ht="30">
      <c r="A24863" s="604"/>
    </row>
    <row r="24864" spans="1:1" ht="30">
      <c r="A24864" s="604"/>
    </row>
    <row r="24865" spans="1:1" ht="30">
      <c r="A24865" s="604"/>
    </row>
    <row r="24866" spans="1:1" ht="30">
      <c r="A24866" s="604"/>
    </row>
    <row r="24867" spans="1:1" ht="30">
      <c r="A24867" s="604"/>
    </row>
    <row r="24868" spans="1:1" ht="30">
      <c r="A24868" s="604"/>
    </row>
    <row r="24869" spans="1:1" ht="30">
      <c r="A24869" s="604"/>
    </row>
    <row r="24870" spans="1:1" ht="30">
      <c r="A24870" s="604"/>
    </row>
    <row r="24871" spans="1:1" ht="30">
      <c r="A24871" s="604"/>
    </row>
    <row r="24872" spans="1:1" ht="30">
      <c r="A24872" s="604"/>
    </row>
    <row r="24873" spans="1:1" ht="30">
      <c r="A24873" s="604"/>
    </row>
    <row r="24874" spans="1:1" ht="30">
      <c r="A24874" s="604"/>
    </row>
    <row r="24875" spans="1:1" ht="30">
      <c r="A24875" s="604"/>
    </row>
    <row r="24876" spans="1:1" ht="30">
      <c r="A24876" s="604"/>
    </row>
    <row r="24877" spans="1:1" ht="30">
      <c r="A24877" s="604"/>
    </row>
    <row r="24878" spans="1:1" ht="30">
      <c r="A24878" s="604"/>
    </row>
    <row r="24879" spans="1:1" ht="30">
      <c r="A24879" s="604"/>
    </row>
    <row r="24880" spans="1:1" ht="30">
      <c r="A24880" s="604"/>
    </row>
    <row r="24881" spans="1:1" ht="30">
      <c r="A24881" s="604"/>
    </row>
    <row r="24882" spans="1:1" ht="30">
      <c r="A24882" s="604"/>
    </row>
    <row r="24883" spans="1:1" ht="30">
      <c r="A24883" s="604"/>
    </row>
    <row r="24884" spans="1:1" ht="30">
      <c r="A24884" s="604"/>
    </row>
    <row r="24885" spans="1:1" ht="30">
      <c r="A24885" s="604"/>
    </row>
    <row r="24886" spans="1:1" ht="30">
      <c r="A24886" s="604"/>
    </row>
    <row r="24887" spans="1:1" ht="30">
      <c r="A24887" s="604"/>
    </row>
    <row r="24888" spans="1:1" ht="30">
      <c r="A24888" s="604"/>
    </row>
    <row r="24889" spans="1:1" ht="30">
      <c r="A24889" s="604"/>
    </row>
    <row r="24890" spans="1:1" ht="30">
      <c r="A24890" s="604"/>
    </row>
    <row r="24891" spans="1:1" ht="30">
      <c r="A24891" s="604"/>
    </row>
    <row r="24892" spans="1:1" ht="30">
      <c r="A24892" s="604"/>
    </row>
    <row r="24893" spans="1:1" ht="30">
      <c r="A24893" s="604"/>
    </row>
    <row r="24894" spans="1:1" ht="30">
      <c r="A24894" s="604"/>
    </row>
    <row r="24895" spans="1:1" ht="30">
      <c r="A24895" s="604"/>
    </row>
    <row r="24896" spans="1:1" ht="30">
      <c r="A24896" s="604"/>
    </row>
    <row r="24897" spans="1:1" ht="30">
      <c r="A24897" s="604"/>
    </row>
    <row r="24898" spans="1:1" ht="30">
      <c r="A24898" s="604"/>
    </row>
    <row r="24899" spans="1:1" ht="30">
      <c r="A24899" s="604"/>
    </row>
    <row r="24900" spans="1:1" ht="30">
      <c r="A24900" s="604"/>
    </row>
    <row r="24901" spans="1:1" ht="30">
      <c r="A24901" s="604"/>
    </row>
    <row r="24902" spans="1:1" ht="30">
      <c r="A24902" s="604"/>
    </row>
    <row r="24903" spans="1:1" ht="30">
      <c r="A24903" s="604"/>
    </row>
    <row r="24904" spans="1:1" ht="30">
      <c r="A24904" s="604"/>
    </row>
    <row r="24905" spans="1:1" ht="30">
      <c r="A24905" s="604"/>
    </row>
    <row r="24906" spans="1:1" ht="30">
      <c r="A24906" s="604"/>
    </row>
    <row r="24907" spans="1:1" ht="30">
      <c r="A24907" s="604"/>
    </row>
    <row r="24908" spans="1:1" ht="30">
      <c r="A24908" s="604"/>
    </row>
    <row r="24909" spans="1:1" ht="30">
      <c r="A24909" s="604"/>
    </row>
    <row r="24910" spans="1:1" ht="30">
      <c r="A24910" s="604"/>
    </row>
    <row r="24911" spans="1:1" ht="30">
      <c r="A24911" s="604"/>
    </row>
    <row r="24912" spans="1:1" ht="30">
      <c r="A24912" s="604"/>
    </row>
    <row r="24913" spans="1:1" ht="30">
      <c r="A24913" s="604"/>
    </row>
    <row r="24914" spans="1:1" ht="30">
      <c r="A24914" s="604"/>
    </row>
    <row r="24915" spans="1:1" ht="30">
      <c r="A24915" s="604"/>
    </row>
    <row r="24916" spans="1:1" ht="30">
      <c r="A24916" s="604"/>
    </row>
    <row r="24917" spans="1:1" ht="30">
      <c r="A24917" s="604"/>
    </row>
    <row r="24918" spans="1:1" ht="30">
      <c r="A24918" s="604"/>
    </row>
    <row r="24919" spans="1:1" ht="30">
      <c r="A24919" s="604"/>
    </row>
    <row r="24920" spans="1:1" ht="30">
      <c r="A24920" s="604"/>
    </row>
    <row r="24921" spans="1:1" ht="30">
      <c r="A24921" s="604"/>
    </row>
    <row r="24922" spans="1:1" ht="30">
      <c r="A24922" s="604"/>
    </row>
    <row r="24923" spans="1:1" ht="30">
      <c r="A24923" s="604"/>
    </row>
    <row r="24924" spans="1:1" ht="30">
      <c r="A24924" s="604"/>
    </row>
    <row r="24925" spans="1:1" ht="30">
      <c r="A24925" s="604"/>
    </row>
    <row r="24926" spans="1:1" ht="30">
      <c r="A24926" s="604"/>
    </row>
    <row r="24927" spans="1:1" ht="30">
      <c r="A24927" s="604"/>
    </row>
    <row r="24928" spans="1:1" ht="30">
      <c r="A24928" s="604"/>
    </row>
    <row r="24929" spans="1:1" ht="30">
      <c r="A24929" s="604"/>
    </row>
    <row r="24930" spans="1:1" ht="30">
      <c r="A24930" s="604"/>
    </row>
    <row r="24931" spans="1:1" ht="30">
      <c r="A24931" s="604"/>
    </row>
    <row r="24932" spans="1:1" ht="30">
      <c r="A24932" s="604"/>
    </row>
    <row r="24933" spans="1:1" ht="30">
      <c r="A24933" s="604"/>
    </row>
    <row r="24934" spans="1:1" ht="30">
      <c r="A24934" s="604"/>
    </row>
    <row r="24935" spans="1:1" ht="30">
      <c r="A24935" s="604"/>
    </row>
    <row r="24936" spans="1:1" ht="30">
      <c r="A24936" s="604"/>
    </row>
    <row r="24937" spans="1:1" ht="30">
      <c r="A24937" s="604"/>
    </row>
    <row r="24938" spans="1:1" ht="30">
      <c r="A24938" s="604"/>
    </row>
    <row r="24939" spans="1:1" ht="30">
      <c r="A24939" s="604"/>
    </row>
    <row r="24940" spans="1:1" ht="30">
      <c r="A24940" s="604"/>
    </row>
    <row r="24941" spans="1:1" ht="30">
      <c r="A24941" s="604"/>
    </row>
    <row r="24942" spans="1:1" ht="30">
      <c r="A24942" s="604"/>
    </row>
    <row r="24943" spans="1:1" ht="30">
      <c r="A24943" s="604"/>
    </row>
    <row r="24944" spans="1:1" ht="30">
      <c r="A24944" s="604"/>
    </row>
    <row r="24945" spans="1:1" ht="30">
      <c r="A24945" s="604"/>
    </row>
    <row r="24946" spans="1:1" ht="30">
      <c r="A24946" s="604"/>
    </row>
    <row r="24947" spans="1:1" ht="30">
      <c r="A24947" s="604"/>
    </row>
    <row r="24948" spans="1:1" ht="30">
      <c r="A24948" s="604"/>
    </row>
    <row r="24949" spans="1:1" ht="30">
      <c r="A24949" s="604"/>
    </row>
    <row r="24950" spans="1:1" ht="30">
      <c r="A24950" s="604"/>
    </row>
    <row r="24951" spans="1:1" ht="30">
      <c r="A24951" s="604"/>
    </row>
    <row r="24952" spans="1:1" ht="30">
      <c r="A24952" s="604"/>
    </row>
    <row r="24953" spans="1:1" ht="30">
      <c r="A24953" s="604"/>
    </row>
    <row r="24954" spans="1:1" ht="30">
      <c r="A24954" s="604"/>
    </row>
    <row r="24955" spans="1:1" ht="30">
      <c r="A24955" s="604"/>
    </row>
    <row r="24956" spans="1:1" ht="30">
      <c r="A24956" s="604"/>
    </row>
    <row r="24957" spans="1:1" ht="30">
      <c r="A24957" s="604"/>
    </row>
    <row r="24958" spans="1:1" ht="30">
      <c r="A24958" s="604"/>
    </row>
    <row r="24959" spans="1:1" ht="30">
      <c r="A24959" s="604"/>
    </row>
    <row r="24960" spans="1:1" ht="30">
      <c r="A24960" s="604"/>
    </row>
    <row r="24961" spans="1:1" ht="30">
      <c r="A24961" s="604"/>
    </row>
    <row r="24962" spans="1:1" ht="30">
      <c r="A24962" s="604"/>
    </row>
    <row r="24963" spans="1:1" ht="30">
      <c r="A24963" s="604"/>
    </row>
    <row r="24964" spans="1:1" ht="30">
      <c r="A24964" s="604"/>
    </row>
    <row r="24965" spans="1:1" ht="30">
      <c r="A24965" s="604"/>
    </row>
    <row r="24966" spans="1:1" ht="30">
      <c r="A24966" s="604"/>
    </row>
    <row r="24967" spans="1:1" ht="30">
      <c r="A24967" s="604"/>
    </row>
    <row r="24968" spans="1:1" ht="30">
      <c r="A24968" s="604"/>
    </row>
    <row r="24969" spans="1:1" ht="30">
      <c r="A24969" s="604"/>
    </row>
    <row r="24970" spans="1:1" ht="30">
      <c r="A24970" s="604"/>
    </row>
    <row r="24971" spans="1:1" ht="30">
      <c r="A24971" s="604"/>
    </row>
    <row r="24972" spans="1:1" ht="30">
      <c r="A24972" s="604"/>
    </row>
    <row r="24973" spans="1:1" ht="30">
      <c r="A24973" s="604"/>
    </row>
    <row r="24974" spans="1:1" ht="30">
      <c r="A24974" s="604"/>
    </row>
    <row r="24975" spans="1:1" ht="30">
      <c r="A24975" s="604"/>
    </row>
    <row r="24976" spans="1:1" ht="30">
      <c r="A24976" s="604"/>
    </row>
    <row r="24977" spans="1:1" ht="30">
      <c r="A24977" s="604"/>
    </row>
    <row r="24978" spans="1:1" ht="30">
      <c r="A24978" s="604"/>
    </row>
    <row r="24979" spans="1:1" ht="30">
      <c r="A24979" s="604"/>
    </row>
    <row r="24980" spans="1:1" ht="30">
      <c r="A24980" s="604"/>
    </row>
    <row r="24981" spans="1:1" ht="30">
      <c r="A24981" s="604"/>
    </row>
    <row r="24982" spans="1:1" ht="30">
      <c r="A24982" s="604"/>
    </row>
    <row r="24983" spans="1:1" ht="30">
      <c r="A24983" s="604"/>
    </row>
    <row r="24984" spans="1:1" ht="30">
      <c r="A24984" s="604"/>
    </row>
    <row r="24985" spans="1:1" ht="30">
      <c r="A24985" s="604"/>
    </row>
    <row r="24986" spans="1:1" ht="30">
      <c r="A24986" s="604"/>
    </row>
    <row r="24987" spans="1:1" ht="30">
      <c r="A24987" s="604"/>
    </row>
    <row r="24988" spans="1:1" ht="30">
      <c r="A24988" s="604"/>
    </row>
    <row r="24989" spans="1:1" ht="30">
      <c r="A24989" s="604"/>
    </row>
    <row r="24990" spans="1:1" ht="30">
      <c r="A24990" s="604"/>
    </row>
    <row r="24991" spans="1:1" ht="30">
      <c r="A24991" s="604"/>
    </row>
    <row r="24992" spans="1:1" ht="30">
      <c r="A24992" s="604"/>
    </row>
    <row r="24993" spans="1:1" ht="30">
      <c r="A24993" s="604"/>
    </row>
    <row r="24994" spans="1:1" ht="30">
      <c r="A24994" s="604"/>
    </row>
    <row r="24995" spans="1:1" ht="30">
      <c r="A24995" s="604"/>
    </row>
    <row r="24996" spans="1:1" ht="30">
      <c r="A24996" s="604"/>
    </row>
    <row r="24997" spans="1:1" ht="30">
      <c r="A24997" s="604"/>
    </row>
    <row r="24998" spans="1:1" ht="30">
      <c r="A24998" s="604"/>
    </row>
    <row r="24999" spans="1:1" ht="30">
      <c r="A24999" s="604"/>
    </row>
    <row r="25000" spans="1:1" ht="30">
      <c r="A25000" s="604"/>
    </row>
    <row r="25001" spans="1:1" ht="30">
      <c r="A25001" s="604"/>
    </row>
    <row r="25002" spans="1:1" ht="30">
      <c r="A25002" s="604"/>
    </row>
    <row r="25003" spans="1:1" ht="30">
      <c r="A25003" s="604"/>
    </row>
    <row r="25004" spans="1:1" ht="30">
      <c r="A25004" s="604"/>
    </row>
    <row r="25005" spans="1:1" ht="30">
      <c r="A25005" s="604"/>
    </row>
    <row r="25006" spans="1:1" ht="30">
      <c r="A25006" s="604"/>
    </row>
    <row r="25007" spans="1:1" ht="30">
      <c r="A25007" s="604"/>
    </row>
    <row r="25008" spans="1:1" ht="30">
      <c r="A25008" s="604"/>
    </row>
    <row r="25009" spans="1:1" ht="30">
      <c r="A25009" s="604"/>
    </row>
    <row r="25010" spans="1:1" ht="30">
      <c r="A25010" s="604"/>
    </row>
    <row r="25011" spans="1:1" ht="30">
      <c r="A25011" s="604"/>
    </row>
    <row r="25012" spans="1:1" ht="30">
      <c r="A25012" s="604"/>
    </row>
    <row r="25013" spans="1:1" ht="30">
      <c r="A25013" s="604"/>
    </row>
    <row r="25014" spans="1:1" ht="30">
      <c r="A25014" s="604"/>
    </row>
    <row r="25015" spans="1:1" ht="30">
      <c r="A25015" s="604"/>
    </row>
    <row r="25016" spans="1:1" ht="30">
      <c r="A25016" s="604"/>
    </row>
    <row r="25017" spans="1:1" ht="30">
      <c r="A25017" s="604"/>
    </row>
    <row r="25018" spans="1:1" ht="30">
      <c r="A25018" s="604"/>
    </row>
    <row r="25019" spans="1:1" ht="30">
      <c r="A25019" s="604"/>
    </row>
    <row r="25020" spans="1:1" ht="30">
      <c r="A25020" s="604"/>
    </row>
    <row r="25021" spans="1:1" ht="30">
      <c r="A25021" s="604"/>
    </row>
    <row r="25022" spans="1:1" ht="30">
      <c r="A25022" s="604"/>
    </row>
    <row r="25023" spans="1:1" ht="30">
      <c r="A25023" s="604"/>
    </row>
    <row r="25024" spans="1:1" ht="30">
      <c r="A25024" s="604"/>
    </row>
    <row r="25025" spans="1:1" ht="30">
      <c r="A25025" s="604"/>
    </row>
    <row r="25026" spans="1:1" ht="30">
      <c r="A25026" s="604"/>
    </row>
    <row r="25027" spans="1:1" ht="30">
      <c r="A25027" s="604"/>
    </row>
    <row r="25028" spans="1:1" ht="30">
      <c r="A25028" s="604"/>
    </row>
    <row r="25029" spans="1:1" ht="30">
      <c r="A25029" s="604"/>
    </row>
    <row r="25030" spans="1:1" ht="30">
      <c r="A25030" s="604"/>
    </row>
    <row r="25031" spans="1:1" ht="30">
      <c r="A25031" s="604"/>
    </row>
    <row r="25032" spans="1:1" ht="30">
      <c r="A25032" s="604"/>
    </row>
    <row r="25033" spans="1:1" ht="30">
      <c r="A25033" s="604"/>
    </row>
    <row r="25034" spans="1:1" ht="30">
      <c r="A25034" s="604"/>
    </row>
    <row r="25035" spans="1:1" ht="30">
      <c r="A25035" s="604"/>
    </row>
    <row r="25036" spans="1:1" ht="30">
      <c r="A25036" s="604"/>
    </row>
    <row r="25037" spans="1:1" ht="30">
      <c r="A25037" s="604"/>
    </row>
    <row r="25038" spans="1:1" ht="30">
      <c r="A25038" s="604"/>
    </row>
    <row r="25039" spans="1:1" ht="30">
      <c r="A25039" s="604"/>
    </row>
    <row r="25040" spans="1:1" ht="30">
      <c r="A25040" s="604"/>
    </row>
    <row r="25041" spans="1:1" ht="30">
      <c r="A25041" s="604"/>
    </row>
    <row r="25042" spans="1:1" ht="30">
      <c r="A25042" s="604"/>
    </row>
    <row r="25043" spans="1:1" ht="30">
      <c r="A25043" s="604"/>
    </row>
    <row r="25044" spans="1:1" ht="30">
      <c r="A25044" s="604"/>
    </row>
    <row r="25045" spans="1:1" ht="30">
      <c r="A25045" s="604"/>
    </row>
    <row r="25046" spans="1:1" ht="30">
      <c r="A25046" s="604"/>
    </row>
    <row r="25047" spans="1:1" ht="30">
      <c r="A25047" s="604"/>
    </row>
    <row r="25048" spans="1:1" ht="30">
      <c r="A25048" s="604"/>
    </row>
    <row r="25049" spans="1:1" ht="30">
      <c r="A25049" s="604"/>
    </row>
    <row r="25050" spans="1:1" ht="30">
      <c r="A25050" s="604"/>
    </row>
    <row r="25051" spans="1:1" ht="30">
      <c r="A25051" s="604"/>
    </row>
    <row r="25052" spans="1:1" ht="30">
      <c r="A25052" s="604"/>
    </row>
    <row r="25053" spans="1:1" ht="30">
      <c r="A25053" s="604"/>
    </row>
    <row r="25054" spans="1:1" ht="30">
      <c r="A25054" s="604"/>
    </row>
    <row r="25055" spans="1:1" ht="30">
      <c r="A25055" s="604"/>
    </row>
    <row r="25056" spans="1:1" ht="30">
      <c r="A25056" s="604"/>
    </row>
    <row r="25057" spans="1:1" ht="30">
      <c r="A25057" s="604"/>
    </row>
    <row r="25058" spans="1:1" ht="30">
      <c r="A25058" s="604"/>
    </row>
    <row r="25059" spans="1:1" ht="30">
      <c r="A25059" s="604"/>
    </row>
    <row r="25060" spans="1:1" ht="30">
      <c r="A25060" s="604"/>
    </row>
    <row r="25061" spans="1:1" ht="30">
      <c r="A25061" s="604"/>
    </row>
    <row r="25062" spans="1:1" ht="30">
      <c r="A25062" s="604"/>
    </row>
    <row r="25063" spans="1:1" ht="30">
      <c r="A25063" s="604"/>
    </row>
    <row r="25064" spans="1:1" ht="30">
      <c r="A25064" s="604"/>
    </row>
    <row r="25065" spans="1:1" ht="30">
      <c r="A25065" s="604"/>
    </row>
    <row r="25066" spans="1:1" ht="30">
      <c r="A25066" s="604"/>
    </row>
    <row r="25067" spans="1:1" ht="30">
      <c r="A25067" s="604"/>
    </row>
    <row r="25068" spans="1:1" ht="30">
      <c r="A25068" s="604"/>
    </row>
    <row r="25069" spans="1:1" ht="30">
      <c r="A25069" s="604"/>
    </row>
    <row r="25070" spans="1:1" ht="30">
      <c r="A25070" s="604"/>
    </row>
    <row r="25071" spans="1:1" ht="30">
      <c r="A25071" s="604"/>
    </row>
    <row r="25072" spans="1:1" ht="30">
      <c r="A25072" s="604"/>
    </row>
    <row r="25073" spans="1:1" ht="30">
      <c r="A25073" s="604"/>
    </row>
    <row r="25074" spans="1:1" ht="30">
      <c r="A25074" s="604"/>
    </row>
    <row r="25075" spans="1:1" ht="30">
      <c r="A25075" s="604"/>
    </row>
    <row r="25076" spans="1:1" ht="30">
      <c r="A25076" s="604"/>
    </row>
    <row r="25077" spans="1:1" ht="30">
      <c r="A25077" s="604"/>
    </row>
    <row r="25078" spans="1:1" ht="30">
      <c r="A25078" s="604"/>
    </row>
    <row r="25079" spans="1:1" ht="30">
      <c r="A25079" s="604"/>
    </row>
    <row r="25080" spans="1:1" ht="30">
      <c r="A25080" s="604"/>
    </row>
    <row r="25081" spans="1:1" ht="30">
      <c r="A25081" s="604"/>
    </row>
    <row r="25082" spans="1:1" ht="30">
      <c r="A25082" s="604"/>
    </row>
    <row r="25083" spans="1:1" ht="30">
      <c r="A25083" s="604"/>
    </row>
    <row r="25084" spans="1:1" ht="30">
      <c r="A25084" s="604"/>
    </row>
    <row r="25085" spans="1:1" ht="30">
      <c r="A25085" s="604"/>
    </row>
    <row r="25086" spans="1:1" ht="30">
      <c r="A25086" s="604"/>
    </row>
    <row r="25087" spans="1:1" ht="30">
      <c r="A25087" s="604"/>
    </row>
    <row r="25088" spans="1:1" ht="30">
      <c r="A25088" s="604"/>
    </row>
    <row r="25089" spans="1:1" ht="30">
      <c r="A25089" s="604"/>
    </row>
    <row r="25090" spans="1:1" ht="30">
      <c r="A25090" s="604"/>
    </row>
    <row r="25091" spans="1:1" ht="30">
      <c r="A25091" s="604"/>
    </row>
    <row r="25092" spans="1:1" ht="30">
      <c r="A25092" s="604"/>
    </row>
    <row r="25093" spans="1:1" ht="30">
      <c r="A25093" s="604"/>
    </row>
    <row r="25094" spans="1:1" ht="30">
      <c r="A25094" s="604"/>
    </row>
    <row r="25095" spans="1:1" ht="30">
      <c r="A25095" s="604"/>
    </row>
    <row r="25096" spans="1:1" ht="30">
      <c r="A25096" s="604"/>
    </row>
    <row r="25097" spans="1:1" ht="30">
      <c r="A25097" s="604"/>
    </row>
    <row r="25098" spans="1:1" ht="30">
      <c r="A25098" s="604"/>
    </row>
    <row r="25099" spans="1:1" ht="30">
      <c r="A25099" s="604"/>
    </row>
    <row r="25100" spans="1:1" ht="30">
      <c r="A25100" s="604"/>
    </row>
    <row r="25101" spans="1:1" ht="30">
      <c r="A25101" s="604"/>
    </row>
    <row r="25102" spans="1:1" ht="30">
      <c r="A25102" s="604"/>
    </row>
    <row r="25103" spans="1:1" ht="30">
      <c r="A25103" s="604"/>
    </row>
    <row r="25104" spans="1:1" ht="30">
      <c r="A25104" s="604"/>
    </row>
    <row r="25105" spans="1:1" ht="30">
      <c r="A25105" s="604"/>
    </row>
    <row r="25106" spans="1:1" ht="30">
      <c r="A25106" s="604"/>
    </row>
    <row r="25107" spans="1:1" ht="30">
      <c r="A25107" s="604"/>
    </row>
    <row r="25108" spans="1:1" ht="30">
      <c r="A25108" s="604"/>
    </row>
    <row r="25109" spans="1:1" ht="30">
      <c r="A25109" s="604"/>
    </row>
    <row r="25110" spans="1:1" ht="30">
      <c r="A25110" s="604"/>
    </row>
    <row r="25111" spans="1:1" ht="30">
      <c r="A25111" s="604"/>
    </row>
    <row r="25112" spans="1:1" ht="30">
      <c r="A25112" s="604"/>
    </row>
    <row r="25113" spans="1:1" ht="30">
      <c r="A25113" s="604"/>
    </row>
    <row r="25114" spans="1:1" ht="30">
      <c r="A25114" s="604"/>
    </row>
    <row r="25115" spans="1:1" ht="30">
      <c r="A25115" s="604"/>
    </row>
    <row r="25116" spans="1:1" ht="30">
      <c r="A25116" s="604"/>
    </row>
    <row r="25117" spans="1:1" ht="30">
      <c r="A25117" s="604"/>
    </row>
    <row r="25118" spans="1:1" ht="30">
      <c r="A25118" s="604"/>
    </row>
    <row r="25119" spans="1:1" ht="30">
      <c r="A25119" s="604"/>
    </row>
    <row r="25120" spans="1:1" ht="30">
      <c r="A25120" s="604"/>
    </row>
    <row r="25121" spans="1:1" ht="30">
      <c r="A25121" s="604"/>
    </row>
    <row r="25122" spans="1:1" ht="30">
      <c r="A25122" s="604"/>
    </row>
    <row r="25123" spans="1:1" ht="30">
      <c r="A25123" s="604"/>
    </row>
    <row r="25124" spans="1:1" ht="30">
      <c r="A25124" s="604"/>
    </row>
    <row r="25125" spans="1:1" ht="30">
      <c r="A25125" s="604"/>
    </row>
    <row r="25126" spans="1:1" ht="30">
      <c r="A25126" s="604"/>
    </row>
    <row r="25127" spans="1:1" ht="30">
      <c r="A25127" s="604"/>
    </row>
    <row r="25128" spans="1:1" ht="30">
      <c r="A25128" s="604"/>
    </row>
    <row r="25129" spans="1:1" ht="30">
      <c r="A25129" s="604"/>
    </row>
    <row r="25130" spans="1:1" ht="30">
      <c r="A25130" s="604"/>
    </row>
    <row r="25131" spans="1:1" ht="30">
      <c r="A25131" s="604"/>
    </row>
    <row r="25132" spans="1:1" ht="30">
      <c r="A25132" s="604"/>
    </row>
    <row r="25133" spans="1:1" ht="30">
      <c r="A25133" s="604"/>
    </row>
    <row r="25134" spans="1:1" ht="30">
      <c r="A25134" s="604"/>
    </row>
    <row r="25135" spans="1:1" ht="30">
      <c r="A25135" s="604"/>
    </row>
    <row r="25136" spans="1:1" ht="30">
      <c r="A25136" s="604"/>
    </row>
    <row r="25137" spans="1:1" ht="30">
      <c r="A25137" s="604"/>
    </row>
    <row r="25138" spans="1:1" ht="30">
      <c r="A25138" s="604"/>
    </row>
    <row r="25139" spans="1:1" ht="30">
      <c r="A25139" s="604"/>
    </row>
    <row r="25140" spans="1:1" ht="30">
      <c r="A25140" s="604"/>
    </row>
    <row r="25141" spans="1:1" ht="30">
      <c r="A25141" s="604"/>
    </row>
    <row r="25142" spans="1:1" ht="30">
      <c r="A25142" s="604"/>
    </row>
    <row r="25143" spans="1:1" ht="30">
      <c r="A25143" s="604"/>
    </row>
    <row r="25144" spans="1:1" ht="30">
      <c r="A25144" s="604"/>
    </row>
    <row r="25145" spans="1:1" ht="30">
      <c r="A25145" s="604"/>
    </row>
    <row r="25146" spans="1:1" ht="30">
      <c r="A25146" s="604"/>
    </row>
    <row r="25147" spans="1:1" ht="30">
      <c r="A25147" s="604"/>
    </row>
    <row r="25148" spans="1:1" ht="30">
      <c r="A25148" s="604"/>
    </row>
    <row r="25149" spans="1:1" ht="30">
      <c r="A25149" s="604"/>
    </row>
    <row r="25150" spans="1:1" ht="30">
      <c r="A25150" s="604"/>
    </row>
    <row r="25151" spans="1:1" ht="30">
      <c r="A25151" s="604"/>
    </row>
    <row r="25152" spans="1:1" ht="30">
      <c r="A25152" s="604"/>
    </row>
    <row r="25153" spans="1:1" ht="30">
      <c r="A25153" s="604"/>
    </row>
    <row r="25154" spans="1:1" ht="30">
      <c r="A25154" s="604"/>
    </row>
    <row r="25155" spans="1:1" ht="30">
      <c r="A25155" s="604"/>
    </row>
    <row r="25156" spans="1:1" ht="30">
      <c r="A25156" s="604"/>
    </row>
    <row r="25157" spans="1:1" ht="30">
      <c r="A25157" s="604"/>
    </row>
    <row r="25158" spans="1:1" ht="30">
      <c r="A25158" s="604"/>
    </row>
    <row r="25159" spans="1:1" ht="30">
      <c r="A25159" s="604"/>
    </row>
    <row r="25160" spans="1:1" ht="30">
      <c r="A25160" s="604"/>
    </row>
    <row r="25161" spans="1:1" ht="30">
      <c r="A25161" s="604"/>
    </row>
    <row r="25162" spans="1:1" ht="30">
      <c r="A25162" s="604"/>
    </row>
    <row r="25163" spans="1:1" ht="30">
      <c r="A25163" s="604"/>
    </row>
    <row r="25164" spans="1:1" ht="30">
      <c r="A25164" s="604"/>
    </row>
    <row r="25165" spans="1:1" ht="30">
      <c r="A25165" s="604"/>
    </row>
    <row r="25166" spans="1:1" ht="30">
      <c r="A25166" s="604"/>
    </row>
    <row r="25167" spans="1:1" ht="30">
      <c r="A25167" s="604"/>
    </row>
    <row r="25168" spans="1:1" ht="30">
      <c r="A25168" s="604"/>
    </row>
    <row r="25169" spans="1:1" ht="30">
      <c r="A25169" s="604"/>
    </row>
    <row r="25170" spans="1:1" ht="30">
      <c r="A25170" s="604"/>
    </row>
    <row r="25171" spans="1:1" ht="30">
      <c r="A25171" s="604"/>
    </row>
    <row r="25172" spans="1:1" ht="30">
      <c r="A25172" s="604"/>
    </row>
    <row r="25173" spans="1:1" ht="30">
      <c r="A25173" s="604"/>
    </row>
    <row r="25174" spans="1:1" ht="30">
      <c r="A25174" s="604"/>
    </row>
    <row r="25175" spans="1:1" ht="30">
      <c r="A25175" s="604"/>
    </row>
    <row r="25176" spans="1:1" ht="30">
      <c r="A25176" s="604"/>
    </row>
    <row r="25177" spans="1:1" ht="30">
      <c r="A25177" s="604"/>
    </row>
    <row r="25178" spans="1:1" ht="30">
      <c r="A25178" s="604"/>
    </row>
    <row r="25179" spans="1:1" ht="30">
      <c r="A25179" s="604"/>
    </row>
    <row r="25180" spans="1:1" ht="30">
      <c r="A25180" s="604"/>
    </row>
    <row r="25181" spans="1:1" ht="30">
      <c r="A25181" s="604"/>
    </row>
    <row r="25182" spans="1:1" ht="30">
      <c r="A25182" s="604"/>
    </row>
    <row r="25183" spans="1:1" ht="30">
      <c r="A25183" s="604"/>
    </row>
    <row r="25184" spans="1:1" ht="30">
      <c r="A25184" s="604"/>
    </row>
    <row r="25185" spans="1:1" ht="30">
      <c r="A25185" s="604"/>
    </row>
    <row r="25186" spans="1:1" ht="30">
      <c r="A25186" s="604"/>
    </row>
    <row r="25187" spans="1:1" ht="30">
      <c r="A25187" s="604"/>
    </row>
    <row r="25188" spans="1:1" ht="30">
      <c r="A25188" s="604"/>
    </row>
    <row r="25189" spans="1:1" ht="30">
      <c r="A25189" s="604"/>
    </row>
    <row r="25190" spans="1:1" ht="30">
      <c r="A25190" s="604"/>
    </row>
    <row r="25191" spans="1:1" ht="30">
      <c r="A25191" s="604"/>
    </row>
    <row r="25192" spans="1:1" ht="30">
      <c r="A25192" s="604"/>
    </row>
    <row r="25193" spans="1:1" ht="30">
      <c r="A25193" s="604"/>
    </row>
    <row r="25194" spans="1:1" ht="30">
      <c r="A25194" s="604"/>
    </row>
    <row r="25195" spans="1:1" ht="30">
      <c r="A25195" s="604"/>
    </row>
    <row r="25196" spans="1:1" ht="30">
      <c r="A25196" s="604"/>
    </row>
    <row r="25197" spans="1:1" ht="30">
      <c r="A25197" s="604"/>
    </row>
    <row r="25198" spans="1:1" ht="30">
      <c r="A25198" s="604"/>
    </row>
    <row r="25199" spans="1:1" ht="30">
      <c r="A25199" s="604"/>
    </row>
    <row r="25200" spans="1:1" ht="30">
      <c r="A25200" s="604"/>
    </row>
    <row r="25201" spans="1:1" ht="30">
      <c r="A25201" s="604"/>
    </row>
    <row r="25202" spans="1:1" ht="30">
      <c r="A25202" s="604"/>
    </row>
    <row r="25203" spans="1:1" ht="30">
      <c r="A25203" s="604"/>
    </row>
    <row r="25204" spans="1:1" ht="30">
      <c r="A25204" s="604"/>
    </row>
    <row r="25205" spans="1:1" ht="30">
      <c r="A25205" s="604"/>
    </row>
    <row r="25206" spans="1:1" ht="30">
      <c r="A25206" s="604"/>
    </row>
    <row r="25207" spans="1:1" ht="30">
      <c r="A25207" s="604"/>
    </row>
    <row r="25208" spans="1:1" ht="30">
      <c r="A25208" s="604"/>
    </row>
    <row r="25209" spans="1:1" ht="30">
      <c r="A25209" s="604"/>
    </row>
    <row r="25210" spans="1:1" ht="30">
      <c r="A25210" s="604"/>
    </row>
    <row r="25211" spans="1:1" ht="30">
      <c r="A25211" s="604"/>
    </row>
    <row r="25212" spans="1:1" ht="30">
      <c r="A25212" s="604"/>
    </row>
    <row r="25213" spans="1:1" ht="30">
      <c r="A25213" s="604"/>
    </row>
    <row r="25214" spans="1:1" ht="30">
      <c r="A25214" s="604"/>
    </row>
    <row r="25215" spans="1:1" ht="30">
      <c r="A25215" s="604"/>
    </row>
    <row r="25216" spans="1:1" ht="30">
      <c r="A25216" s="604"/>
    </row>
    <row r="25217" spans="1:1" ht="30">
      <c r="A25217" s="604"/>
    </row>
    <row r="25218" spans="1:1" ht="30">
      <c r="A25218" s="604"/>
    </row>
    <row r="25219" spans="1:1" ht="30">
      <c r="A25219" s="604"/>
    </row>
    <row r="25220" spans="1:1" ht="30">
      <c r="A25220" s="604"/>
    </row>
    <row r="25221" spans="1:1" ht="30">
      <c r="A25221" s="604"/>
    </row>
    <row r="25222" spans="1:1" ht="30">
      <c r="A25222" s="604"/>
    </row>
    <row r="25223" spans="1:1" ht="30">
      <c r="A25223" s="604"/>
    </row>
    <row r="25224" spans="1:1" ht="30">
      <c r="A25224" s="604"/>
    </row>
    <row r="25225" spans="1:1" ht="30">
      <c r="A25225" s="604"/>
    </row>
    <row r="25226" spans="1:1" ht="30">
      <c r="A25226" s="604"/>
    </row>
    <row r="25227" spans="1:1" ht="30">
      <c r="A25227" s="604"/>
    </row>
    <row r="25228" spans="1:1" ht="30">
      <c r="A25228" s="604"/>
    </row>
    <row r="25229" spans="1:1" ht="30">
      <c r="A25229" s="604"/>
    </row>
    <row r="25230" spans="1:1" ht="30">
      <c r="A25230" s="604"/>
    </row>
    <row r="25231" spans="1:1" ht="30">
      <c r="A25231" s="604"/>
    </row>
    <row r="25232" spans="1:1" ht="30">
      <c r="A25232" s="604"/>
    </row>
    <row r="25233" spans="1:1" ht="30">
      <c r="A25233" s="604"/>
    </row>
    <row r="25234" spans="1:1" ht="30">
      <c r="A25234" s="604"/>
    </row>
    <row r="25235" spans="1:1" ht="30">
      <c r="A25235" s="604"/>
    </row>
    <row r="25236" spans="1:1" ht="30">
      <c r="A25236" s="604"/>
    </row>
    <row r="25237" spans="1:1" ht="30">
      <c r="A25237" s="604"/>
    </row>
    <row r="25238" spans="1:1" ht="30">
      <c r="A25238" s="604"/>
    </row>
    <row r="25239" spans="1:1" ht="30">
      <c r="A25239" s="604"/>
    </row>
    <row r="25240" spans="1:1" ht="30">
      <c r="A25240" s="604"/>
    </row>
    <row r="25241" spans="1:1" ht="30">
      <c r="A25241" s="604"/>
    </row>
    <row r="25242" spans="1:1" ht="30">
      <c r="A25242" s="604"/>
    </row>
    <row r="25243" spans="1:1" ht="30">
      <c r="A25243" s="604"/>
    </row>
    <row r="25244" spans="1:1" ht="30">
      <c r="A25244" s="604"/>
    </row>
    <row r="25245" spans="1:1" ht="30">
      <c r="A25245" s="604"/>
    </row>
    <row r="25246" spans="1:1" ht="30">
      <c r="A25246" s="604"/>
    </row>
    <row r="25247" spans="1:1" ht="30">
      <c r="A25247" s="604"/>
    </row>
    <row r="25248" spans="1:1" ht="30">
      <c r="A25248" s="604"/>
    </row>
    <row r="25249" spans="1:1" ht="30">
      <c r="A25249" s="604"/>
    </row>
    <row r="25250" spans="1:1" ht="30">
      <c r="A25250" s="604"/>
    </row>
    <row r="25251" spans="1:1" ht="30">
      <c r="A25251" s="604"/>
    </row>
    <row r="25252" spans="1:1" ht="30">
      <c r="A25252" s="604"/>
    </row>
    <row r="25253" spans="1:1" ht="30">
      <c r="A25253" s="604"/>
    </row>
    <row r="25254" spans="1:1" ht="30">
      <c r="A25254" s="604"/>
    </row>
    <row r="25255" spans="1:1" ht="30">
      <c r="A25255" s="604"/>
    </row>
    <row r="25256" spans="1:1" ht="30">
      <c r="A25256" s="604"/>
    </row>
    <row r="25257" spans="1:1" ht="30">
      <c r="A25257" s="604"/>
    </row>
    <row r="25258" spans="1:1" ht="30">
      <c r="A25258" s="604"/>
    </row>
    <row r="25259" spans="1:1" ht="30">
      <c r="A25259" s="604"/>
    </row>
    <row r="25260" spans="1:1" ht="30">
      <c r="A25260" s="604"/>
    </row>
    <row r="25261" spans="1:1" ht="30">
      <c r="A25261" s="604"/>
    </row>
    <row r="25262" spans="1:1" ht="30">
      <c r="A25262" s="604"/>
    </row>
    <row r="25263" spans="1:1" ht="30">
      <c r="A25263" s="604"/>
    </row>
    <row r="25264" spans="1:1" ht="30">
      <c r="A25264" s="604"/>
    </row>
    <row r="25265" spans="1:1" ht="30">
      <c r="A25265" s="604"/>
    </row>
    <row r="25266" spans="1:1" ht="30">
      <c r="A25266" s="604"/>
    </row>
    <row r="25267" spans="1:1" ht="30">
      <c r="A25267" s="604"/>
    </row>
    <row r="25268" spans="1:1" ht="30">
      <c r="A25268" s="604"/>
    </row>
    <row r="25269" spans="1:1" ht="30">
      <c r="A25269" s="604"/>
    </row>
    <row r="25270" spans="1:1" ht="30">
      <c r="A25270" s="604"/>
    </row>
    <row r="25271" spans="1:1" ht="30">
      <c r="A25271" s="604"/>
    </row>
    <row r="25272" spans="1:1" ht="30">
      <c r="A25272" s="604"/>
    </row>
    <row r="25273" spans="1:1" ht="30">
      <c r="A25273" s="604"/>
    </row>
    <row r="25274" spans="1:1" ht="30">
      <c r="A25274" s="604"/>
    </row>
    <row r="25275" spans="1:1" ht="30">
      <c r="A25275" s="604"/>
    </row>
    <row r="25276" spans="1:1" ht="30">
      <c r="A25276" s="604"/>
    </row>
    <row r="25277" spans="1:1" ht="30">
      <c r="A25277" s="604"/>
    </row>
    <row r="25278" spans="1:1" ht="30">
      <c r="A25278" s="604"/>
    </row>
    <row r="25279" spans="1:1" ht="30">
      <c r="A25279" s="604"/>
    </row>
    <row r="25280" spans="1:1" ht="30">
      <c r="A25280" s="604"/>
    </row>
    <row r="25281" spans="1:1" ht="30">
      <c r="A25281" s="604"/>
    </row>
    <row r="25282" spans="1:1" ht="30">
      <c r="A25282" s="604"/>
    </row>
    <row r="25283" spans="1:1" ht="30">
      <c r="A25283" s="604"/>
    </row>
    <row r="25284" spans="1:1" ht="30">
      <c r="A25284" s="604"/>
    </row>
    <row r="25285" spans="1:1" ht="30">
      <c r="A25285" s="604"/>
    </row>
    <row r="25286" spans="1:1" ht="30">
      <c r="A25286" s="604"/>
    </row>
    <row r="25287" spans="1:1" ht="30">
      <c r="A25287" s="604"/>
    </row>
    <row r="25288" spans="1:1" ht="30">
      <c r="A25288" s="604"/>
    </row>
    <row r="25289" spans="1:1" ht="30">
      <c r="A25289" s="604"/>
    </row>
    <row r="25290" spans="1:1" ht="30">
      <c r="A25290" s="604"/>
    </row>
    <row r="25291" spans="1:1" ht="30">
      <c r="A25291" s="604"/>
    </row>
    <row r="25292" spans="1:1" ht="30">
      <c r="A25292" s="604"/>
    </row>
    <row r="25293" spans="1:1" ht="30">
      <c r="A25293" s="604"/>
    </row>
    <row r="25294" spans="1:1" ht="30">
      <c r="A25294" s="604"/>
    </row>
    <row r="25295" spans="1:1" ht="30">
      <c r="A25295" s="604"/>
    </row>
    <row r="25296" spans="1:1" ht="30">
      <c r="A25296" s="604"/>
    </row>
    <row r="25297" spans="1:1" ht="30">
      <c r="A25297" s="604"/>
    </row>
    <row r="25298" spans="1:1" ht="30">
      <c r="A25298" s="604"/>
    </row>
    <row r="25299" spans="1:1" ht="30">
      <c r="A25299" s="604"/>
    </row>
    <row r="25300" spans="1:1" ht="30">
      <c r="A25300" s="604"/>
    </row>
    <row r="25301" spans="1:1" ht="30">
      <c r="A25301" s="604"/>
    </row>
    <row r="25302" spans="1:1" ht="30">
      <c r="A25302" s="604"/>
    </row>
    <row r="25303" spans="1:1" ht="30">
      <c r="A25303" s="604"/>
    </row>
    <row r="25304" spans="1:1" ht="30">
      <c r="A25304" s="604"/>
    </row>
    <row r="25305" spans="1:1" ht="30">
      <c r="A25305" s="604"/>
    </row>
    <row r="25306" spans="1:1" ht="30">
      <c r="A25306" s="604"/>
    </row>
    <row r="25307" spans="1:1" ht="30">
      <c r="A25307" s="604"/>
    </row>
    <row r="25308" spans="1:1" ht="30">
      <c r="A25308" s="604"/>
    </row>
    <row r="25309" spans="1:1" ht="30">
      <c r="A25309" s="604"/>
    </row>
    <row r="25310" spans="1:1" ht="30">
      <c r="A25310" s="604"/>
    </row>
    <row r="25311" spans="1:1" ht="30">
      <c r="A25311" s="604"/>
    </row>
    <row r="25312" spans="1:1" ht="30">
      <c r="A25312" s="604"/>
    </row>
    <row r="25313" spans="1:1" ht="30">
      <c r="A25313" s="604"/>
    </row>
    <row r="25314" spans="1:1" ht="30">
      <c r="A25314" s="604"/>
    </row>
    <row r="25315" spans="1:1" ht="30">
      <c r="A25315" s="604"/>
    </row>
    <row r="25316" spans="1:1" ht="30">
      <c r="A25316" s="604"/>
    </row>
    <row r="25317" spans="1:1" ht="30">
      <c r="A25317" s="604"/>
    </row>
    <row r="25318" spans="1:1" ht="30">
      <c r="A25318" s="604"/>
    </row>
    <row r="25319" spans="1:1" ht="30">
      <c r="A25319" s="604"/>
    </row>
    <row r="25320" spans="1:1" ht="30">
      <c r="A25320" s="604"/>
    </row>
    <row r="25321" spans="1:1" ht="30">
      <c r="A25321" s="604"/>
    </row>
    <row r="25322" spans="1:1" ht="30">
      <c r="A25322" s="604"/>
    </row>
    <row r="25323" spans="1:1" ht="30">
      <c r="A25323" s="604"/>
    </row>
    <row r="25324" spans="1:1" ht="30">
      <c r="A25324" s="604"/>
    </row>
    <row r="25325" spans="1:1" ht="30">
      <c r="A25325" s="604"/>
    </row>
    <row r="25326" spans="1:1" ht="30">
      <c r="A25326" s="604"/>
    </row>
    <row r="25327" spans="1:1" ht="30">
      <c r="A25327" s="604"/>
    </row>
    <row r="25328" spans="1:1" ht="30">
      <c r="A25328" s="604"/>
    </row>
    <row r="25329" spans="1:1" ht="30">
      <c r="A25329" s="604"/>
    </row>
    <row r="25330" spans="1:1" ht="30">
      <c r="A25330" s="604"/>
    </row>
    <row r="25331" spans="1:1" ht="30">
      <c r="A25331" s="604"/>
    </row>
    <row r="25332" spans="1:1" ht="30">
      <c r="A25332" s="604"/>
    </row>
    <row r="25333" spans="1:1" ht="30">
      <c r="A25333" s="604"/>
    </row>
    <row r="25334" spans="1:1" ht="30">
      <c r="A25334" s="604"/>
    </row>
    <row r="25335" spans="1:1" ht="30">
      <c r="A25335" s="604"/>
    </row>
    <row r="25336" spans="1:1" ht="30">
      <c r="A25336" s="604"/>
    </row>
    <row r="25337" spans="1:1" ht="30">
      <c r="A25337" s="604"/>
    </row>
    <row r="25338" spans="1:1" ht="30">
      <c r="A25338" s="604"/>
    </row>
    <row r="25339" spans="1:1" ht="30">
      <c r="A25339" s="604"/>
    </row>
    <row r="25340" spans="1:1" ht="30">
      <c r="A25340" s="604"/>
    </row>
    <row r="25341" spans="1:1" ht="30">
      <c r="A25341" s="604"/>
    </row>
    <row r="25342" spans="1:1" ht="30">
      <c r="A25342" s="604"/>
    </row>
    <row r="25343" spans="1:1" ht="30">
      <c r="A25343" s="604"/>
    </row>
    <row r="25344" spans="1:1" ht="30">
      <c r="A25344" s="604"/>
    </row>
    <row r="25345" spans="1:1" ht="30">
      <c r="A25345" s="604"/>
    </row>
    <row r="25346" spans="1:1" ht="30">
      <c r="A25346" s="604"/>
    </row>
    <row r="25347" spans="1:1" ht="30">
      <c r="A25347" s="604"/>
    </row>
    <row r="25348" spans="1:1" ht="30">
      <c r="A25348" s="604"/>
    </row>
    <row r="25349" spans="1:1" ht="30">
      <c r="A25349" s="604"/>
    </row>
    <row r="25350" spans="1:1" ht="30">
      <c r="A25350" s="604"/>
    </row>
    <row r="25351" spans="1:1" ht="30">
      <c r="A25351" s="604"/>
    </row>
    <row r="25352" spans="1:1" ht="30">
      <c r="A25352" s="604"/>
    </row>
    <row r="25353" spans="1:1" ht="30">
      <c r="A25353" s="604"/>
    </row>
    <row r="25354" spans="1:1" ht="30">
      <c r="A25354" s="604"/>
    </row>
    <row r="25355" spans="1:1" ht="30">
      <c r="A25355" s="604"/>
    </row>
    <row r="25356" spans="1:1" ht="30">
      <c r="A25356" s="604"/>
    </row>
    <row r="25357" spans="1:1" ht="30">
      <c r="A25357" s="604"/>
    </row>
    <row r="25358" spans="1:1" ht="30">
      <c r="A25358" s="604"/>
    </row>
    <row r="25359" spans="1:1" ht="30">
      <c r="A25359" s="604"/>
    </row>
    <row r="25360" spans="1:1" ht="30">
      <c r="A25360" s="604"/>
    </row>
    <row r="25361" spans="1:1" ht="30">
      <c r="A25361" s="604"/>
    </row>
    <row r="25362" spans="1:1" ht="30">
      <c r="A25362" s="604"/>
    </row>
    <row r="25363" spans="1:1" ht="30">
      <c r="A25363" s="604"/>
    </row>
    <row r="25364" spans="1:1" ht="30">
      <c r="A25364" s="604"/>
    </row>
    <row r="25365" spans="1:1" ht="30">
      <c r="A25365" s="604"/>
    </row>
    <row r="25366" spans="1:1" ht="30">
      <c r="A25366" s="604"/>
    </row>
    <row r="25367" spans="1:1" ht="30">
      <c r="A25367" s="604"/>
    </row>
    <row r="25368" spans="1:1" ht="30">
      <c r="A25368" s="604"/>
    </row>
    <row r="25369" spans="1:1" ht="30">
      <c r="A25369" s="604"/>
    </row>
    <row r="25370" spans="1:1" ht="30">
      <c r="A25370" s="604"/>
    </row>
    <row r="25371" spans="1:1" ht="30">
      <c r="A25371" s="604"/>
    </row>
    <row r="25372" spans="1:1" ht="30">
      <c r="A25372" s="604"/>
    </row>
    <row r="25373" spans="1:1" ht="30">
      <c r="A25373" s="604"/>
    </row>
    <row r="25374" spans="1:1" ht="30">
      <c r="A25374" s="604"/>
    </row>
    <row r="25375" spans="1:1" ht="30">
      <c r="A25375" s="604"/>
    </row>
    <row r="25376" spans="1:1" ht="30">
      <c r="A25376" s="604"/>
    </row>
    <row r="25377" spans="1:1" ht="30">
      <c r="A25377" s="604"/>
    </row>
    <row r="25378" spans="1:1" ht="30">
      <c r="A25378" s="604"/>
    </row>
    <row r="25379" spans="1:1" ht="30">
      <c r="A25379" s="604"/>
    </row>
    <row r="25380" spans="1:1" ht="30">
      <c r="A25380" s="604"/>
    </row>
    <row r="25381" spans="1:1" ht="30">
      <c r="A25381" s="604"/>
    </row>
    <row r="25382" spans="1:1" ht="30">
      <c r="A25382" s="604"/>
    </row>
    <row r="25383" spans="1:1" ht="30">
      <c r="A25383" s="604"/>
    </row>
    <row r="25384" spans="1:1" ht="30">
      <c r="A25384" s="604"/>
    </row>
    <row r="25385" spans="1:1" ht="30">
      <c r="A25385" s="604"/>
    </row>
    <row r="25386" spans="1:1" ht="30">
      <c r="A25386" s="604"/>
    </row>
    <row r="25387" spans="1:1" ht="30">
      <c r="A25387" s="604"/>
    </row>
    <row r="25388" spans="1:1" ht="30">
      <c r="A25388" s="604"/>
    </row>
    <row r="25389" spans="1:1" ht="30">
      <c r="A25389" s="604"/>
    </row>
    <row r="25390" spans="1:1" ht="30">
      <c r="A25390" s="604"/>
    </row>
    <row r="25391" spans="1:1" ht="30">
      <c r="A25391" s="604"/>
    </row>
    <row r="25392" spans="1:1" ht="30">
      <c r="A25392" s="604"/>
    </row>
    <row r="25393" spans="1:1" ht="30">
      <c r="A25393" s="604"/>
    </row>
    <row r="25394" spans="1:1" ht="30">
      <c r="A25394" s="604"/>
    </row>
    <row r="25395" spans="1:1" ht="30">
      <c r="A25395" s="604"/>
    </row>
    <row r="25396" spans="1:1" ht="30">
      <c r="A25396" s="604"/>
    </row>
    <row r="25397" spans="1:1" ht="30">
      <c r="A25397" s="604"/>
    </row>
    <row r="25398" spans="1:1" ht="30">
      <c r="A25398" s="604"/>
    </row>
    <row r="25399" spans="1:1" ht="30">
      <c r="A25399" s="604"/>
    </row>
    <row r="25400" spans="1:1" ht="30">
      <c r="A25400" s="604"/>
    </row>
    <row r="25401" spans="1:1" ht="30">
      <c r="A25401" s="604"/>
    </row>
    <row r="25402" spans="1:1" ht="30">
      <c r="A25402" s="604"/>
    </row>
    <row r="25403" spans="1:1" ht="30">
      <c r="A25403" s="604"/>
    </row>
    <row r="25404" spans="1:1" ht="30">
      <c r="A25404" s="604"/>
    </row>
    <row r="25405" spans="1:1" ht="30">
      <c r="A25405" s="604"/>
    </row>
    <row r="25406" spans="1:1" ht="30">
      <c r="A25406" s="604"/>
    </row>
    <row r="25407" spans="1:1" ht="30">
      <c r="A25407" s="604"/>
    </row>
    <row r="25408" spans="1:1" ht="30">
      <c r="A25408" s="604"/>
    </row>
    <row r="25409" spans="1:1" ht="30">
      <c r="A25409" s="604"/>
    </row>
    <row r="25410" spans="1:1" ht="30">
      <c r="A25410" s="604"/>
    </row>
    <row r="25411" spans="1:1" ht="30">
      <c r="A25411" s="604"/>
    </row>
    <row r="25412" spans="1:1" ht="30">
      <c r="A25412" s="604"/>
    </row>
    <row r="25413" spans="1:1" ht="30">
      <c r="A25413" s="604"/>
    </row>
    <row r="25414" spans="1:1" ht="30">
      <c r="A25414" s="604"/>
    </row>
    <row r="25415" spans="1:1" ht="30">
      <c r="A25415" s="604"/>
    </row>
    <row r="25416" spans="1:1" ht="30">
      <c r="A25416" s="604"/>
    </row>
    <row r="25417" spans="1:1" ht="30">
      <c r="A25417" s="604"/>
    </row>
    <row r="25418" spans="1:1" ht="30">
      <c r="A25418" s="604"/>
    </row>
    <row r="25419" spans="1:1" ht="30">
      <c r="A25419" s="604"/>
    </row>
    <row r="25420" spans="1:1" ht="30">
      <c r="A25420" s="604"/>
    </row>
    <row r="25421" spans="1:1" ht="30">
      <c r="A25421" s="604"/>
    </row>
    <row r="25422" spans="1:1" ht="30">
      <c r="A25422" s="604"/>
    </row>
    <row r="25423" spans="1:1" ht="30">
      <c r="A25423" s="604"/>
    </row>
    <row r="25424" spans="1:1" ht="30">
      <c r="A25424" s="604"/>
    </row>
    <row r="25425" spans="1:1" ht="30">
      <c r="A25425" s="604"/>
    </row>
    <row r="25426" spans="1:1" ht="30">
      <c r="A25426" s="604"/>
    </row>
    <row r="25427" spans="1:1" ht="30">
      <c r="A25427" s="604"/>
    </row>
    <row r="25428" spans="1:1" ht="30">
      <c r="A25428" s="604"/>
    </row>
    <row r="25429" spans="1:1" ht="30">
      <c r="A25429" s="604"/>
    </row>
    <row r="25430" spans="1:1" ht="30">
      <c r="A25430" s="604"/>
    </row>
    <row r="25431" spans="1:1" ht="30">
      <c r="A25431" s="604"/>
    </row>
    <row r="25432" spans="1:1" ht="30">
      <c r="A25432" s="604"/>
    </row>
    <row r="25433" spans="1:1" ht="30">
      <c r="A25433" s="604"/>
    </row>
    <row r="25434" spans="1:1" ht="30">
      <c r="A25434" s="604"/>
    </row>
    <row r="25435" spans="1:1" ht="30">
      <c r="A25435" s="604"/>
    </row>
    <row r="25436" spans="1:1" ht="30">
      <c r="A25436" s="604"/>
    </row>
    <row r="25437" spans="1:1" ht="30">
      <c r="A25437" s="604"/>
    </row>
    <row r="25438" spans="1:1" ht="30">
      <c r="A25438" s="604"/>
    </row>
    <row r="25439" spans="1:1" ht="30">
      <c r="A25439" s="604"/>
    </row>
    <row r="25440" spans="1:1" ht="30">
      <c r="A25440" s="604"/>
    </row>
    <row r="25441" spans="1:1" ht="30">
      <c r="A25441" s="604"/>
    </row>
    <row r="25442" spans="1:1" ht="30">
      <c r="A25442" s="604"/>
    </row>
    <row r="25443" spans="1:1" ht="30">
      <c r="A25443" s="604"/>
    </row>
    <row r="25444" spans="1:1" ht="30">
      <c r="A25444" s="604"/>
    </row>
    <row r="25445" spans="1:1" ht="30">
      <c r="A25445" s="604"/>
    </row>
    <row r="25446" spans="1:1" ht="30">
      <c r="A25446" s="604"/>
    </row>
    <row r="25447" spans="1:1" ht="30">
      <c r="A25447" s="604"/>
    </row>
    <row r="25448" spans="1:1" ht="30">
      <c r="A25448" s="604"/>
    </row>
    <row r="25449" spans="1:1" ht="30">
      <c r="A25449" s="604"/>
    </row>
    <row r="25450" spans="1:1" ht="30">
      <c r="A25450" s="604"/>
    </row>
    <row r="25451" spans="1:1" ht="30">
      <c r="A25451" s="604"/>
    </row>
    <row r="25452" spans="1:1" ht="30">
      <c r="A25452" s="604"/>
    </row>
    <row r="25453" spans="1:1" ht="30">
      <c r="A25453" s="604"/>
    </row>
    <row r="25454" spans="1:1" ht="30">
      <c r="A25454" s="604"/>
    </row>
    <row r="25455" spans="1:1" ht="30">
      <c r="A25455" s="604"/>
    </row>
    <row r="25456" spans="1:1" ht="30">
      <c r="A25456" s="604"/>
    </row>
    <row r="25457" spans="1:1" ht="30">
      <c r="A25457" s="604"/>
    </row>
    <row r="25458" spans="1:1" ht="30">
      <c r="A25458" s="604"/>
    </row>
    <row r="25459" spans="1:1" ht="30">
      <c r="A25459" s="604"/>
    </row>
    <row r="25460" spans="1:1" ht="30">
      <c r="A25460" s="604"/>
    </row>
    <row r="25461" spans="1:1" ht="30">
      <c r="A25461" s="604"/>
    </row>
    <row r="25462" spans="1:1" ht="30">
      <c r="A25462" s="604"/>
    </row>
    <row r="25463" spans="1:1" ht="30">
      <c r="A25463" s="604"/>
    </row>
    <row r="25464" spans="1:1" ht="30">
      <c r="A25464" s="604"/>
    </row>
    <row r="25465" spans="1:1" ht="30">
      <c r="A25465" s="604"/>
    </row>
    <row r="25466" spans="1:1" ht="30">
      <c r="A25466" s="604"/>
    </row>
    <row r="25467" spans="1:1" ht="30">
      <c r="A25467" s="604"/>
    </row>
    <row r="25468" spans="1:1" ht="30">
      <c r="A25468" s="604"/>
    </row>
    <row r="25469" spans="1:1" ht="30">
      <c r="A25469" s="604"/>
    </row>
    <row r="25470" spans="1:1" ht="30">
      <c r="A25470" s="604"/>
    </row>
    <row r="25471" spans="1:1" ht="30">
      <c r="A25471" s="604"/>
    </row>
    <row r="25472" spans="1:1" ht="30">
      <c r="A25472" s="604"/>
    </row>
    <row r="25473" spans="1:1" ht="30">
      <c r="A25473" s="604"/>
    </row>
    <row r="25474" spans="1:1" ht="30">
      <c r="A25474" s="604"/>
    </row>
    <row r="25475" spans="1:1" ht="30">
      <c r="A25475" s="604"/>
    </row>
    <row r="25476" spans="1:1" ht="30">
      <c r="A25476" s="604"/>
    </row>
    <row r="25477" spans="1:1" ht="30">
      <c r="A25477" s="604"/>
    </row>
    <row r="25478" spans="1:1" ht="30">
      <c r="A25478" s="604"/>
    </row>
    <row r="25479" spans="1:1" ht="30">
      <c r="A25479" s="604"/>
    </row>
    <row r="25480" spans="1:1" ht="30">
      <c r="A25480" s="604"/>
    </row>
    <row r="25481" spans="1:1" ht="30">
      <c r="A25481" s="604"/>
    </row>
    <row r="25482" spans="1:1" ht="30">
      <c r="A25482" s="604"/>
    </row>
    <row r="25483" spans="1:1" ht="30">
      <c r="A25483" s="604"/>
    </row>
    <row r="25484" spans="1:1" ht="30">
      <c r="A25484" s="604"/>
    </row>
    <row r="25485" spans="1:1" ht="30">
      <c r="A25485" s="604"/>
    </row>
    <row r="25486" spans="1:1" ht="30">
      <c r="A25486" s="604"/>
    </row>
    <row r="25487" spans="1:1" ht="30">
      <c r="A25487" s="604"/>
    </row>
    <row r="25488" spans="1:1" ht="30">
      <c r="A25488" s="604"/>
    </row>
    <row r="25489" spans="1:1" ht="30">
      <c r="A25489" s="604"/>
    </row>
    <row r="25490" spans="1:1" ht="30">
      <c r="A25490" s="604"/>
    </row>
    <row r="25491" spans="1:1" ht="30">
      <c r="A25491" s="604"/>
    </row>
    <row r="25492" spans="1:1" ht="30">
      <c r="A25492" s="604"/>
    </row>
    <row r="25493" spans="1:1" ht="30">
      <c r="A25493" s="604"/>
    </row>
    <row r="25494" spans="1:1" ht="30">
      <c r="A25494" s="604"/>
    </row>
    <row r="25495" spans="1:1" ht="30">
      <c r="A25495" s="604"/>
    </row>
    <row r="25496" spans="1:1" ht="30">
      <c r="A25496" s="604"/>
    </row>
    <row r="25497" spans="1:1" ht="30">
      <c r="A25497" s="604"/>
    </row>
    <row r="25498" spans="1:1" ht="30">
      <c r="A25498" s="604"/>
    </row>
    <row r="25499" spans="1:1" ht="30">
      <c r="A25499" s="604"/>
    </row>
    <row r="25500" spans="1:1" ht="30">
      <c r="A25500" s="604"/>
    </row>
    <row r="25501" spans="1:1" ht="30">
      <c r="A25501" s="604"/>
    </row>
    <row r="25502" spans="1:1" ht="30">
      <c r="A25502" s="604"/>
    </row>
    <row r="25503" spans="1:1" ht="30">
      <c r="A25503" s="604"/>
    </row>
    <row r="25504" spans="1:1" ht="30">
      <c r="A25504" s="604"/>
    </row>
    <row r="25505" spans="1:1" ht="30">
      <c r="A25505" s="604"/>
    </row>
    <row r="25506" spans="1:1" ht="30">
      <c r="A25506" s="604"/>
    </row>
    <row r="25507" spans="1:1" ht="30">
      <c r="A25507" s="604"/>
    </row>
    <row r="25508" spans="1:1" ht="30">
      <c r="A25508" s="604"/>
    </row>
    <row r="25509" spans="1:1" ht="30">
      <c r="A25509" s="604"/>
    </row>
    <row r="25510" spans="1:1" ht="30">
      <c r="A25510" s="604"/>
    </row>
    <row r="25511" spans="1:1" ht="30">
      <c r="A25511" s="604"/>
    </row>
    <row r="25512" spans="1:1" ht="30">
      <c r="A25512" s="604"/>
    </row>
    <row r="25513" spans="1:1" ht="30">
      <c r="A25513" s="604"/>
    </row>
    <row r="25514" spans="1:1" ht="30">
      <c r="A25514" s="604"/>
    </row>
    <row r="25515" spans="1:1" ht="30">
      <c r="A25515" s="604"/>
    </row>
    <row r="25516" spans="1:1" ht="30">
      <c r="A25516" s="604"/>
    </row>
    <row r="25517" spans="1:1" ht="30">
      <c r="A25517" s="604"/>
    </row>
    <row r="25518" spans="1:1" ht="30">
      <c r="A25518" s="604"/>
    </row>
    <row r="25519" spans="1:1" ht="30">
      <c r="A25519" s="604"/>
    </row>
    <row r="25520" spans="1:1" ht="30">
      <c r="A25520" s="604"/>
    </row>
    <row r="25521" spans="1:1" ht="30">
      <c r="A25521" s="604"/>
    </row>
    <row r="25522" spans="1:1" ht="30">
      <c r="A25522" s="604"/>
    </row>
    <row r="25523" spans="1:1" ht="30">
      <c r="A25523" s="604"/>
    </row>
    <row r="25524" spans="1:1" ht="30">
      <c r="A25524" s="604"/>
    </row>
    <row r="25525" spans="1:1" ht="30">
      <c r="A25525" s="604"/>
    </row>
    <row r="25526" spans="1:1" ht="30">
      <c r="A25526" s="604"/>
    </row>
    <row r="25527" spans="1:1" ht="30">
      <c r="A25527" s="604"/>
    </row>
    <row r="25528" spans="1:1" ht="30">
      <c r="A25528" s="604"/>
    </row>
    <row r="25529" spans="1:1" ht="30">
      <c r="A25529" s="604"/>
    </row>
    <row r="25530" spans="1:1" ht="30">
      <c r="A25530" s="604"/>
    </row>
    <row r="25531" spans="1:1" ht="30">
      <c r="A25531" s="604"/>
    </row>
    <row r="25532" spans="1:1" ht="30">
      <c r="A25532" s="604"/>
    </row>
    <row r="25533" spans="1:1" ht="30">
      <c r="A25533" s="604"/>
    </row>
    <row r="25534" spans="1:1" ht="30">
      <c r="A25534" s="604"/>
    </row>
    <row r="25535" spans="1:1" ht="30">
      <c r="A25535" s="604"/>
    </row>
    <row r="25536" spans="1:1" ht="30">
      <c r="A25536" s="604"/>
    </row>
    <row r="25537" spans="1:1" ht="30">
      <c r="A25537" s="604"/>
    </row>
    <row r="25538" spans="1:1" ht="30">
      <c r="A25538" s="604"/>
    </row>
    <row r="25539" spans="1:1" ht="30">
      <c r="A25539" s="604"/>
    </row>
    <row r="25540" spans="1:1" ht="30">
      <c r="A25540" s="604"/>
    </row>
    <row r="25541" spans="1:1" ht="30">
      <c r="A25541" s="604"/>
    </row>
    <row r="25542" spans="1:1" ht="30">
      <c r="A25542" s="604"/>
    </row>
    <row r="25543" spans="1:1" ht="30">
      <c r="A25543" s="604"/>
    </row>
    <row r="25544" spans="1:1" ht="30">
      <c r="A25544" s="604"/>
    </row>
    <row r="25545" spans="1:1" ht="30">
      <c r="A25545" s="604"/>
    </row>
    <row r="25546" spans="1:1" ht="30">
      <c r="A25546" s="604"/>
    </row>
    <row r="25547" spans="1:1" ht="30">
      <c r="A25547" s="604"/>
    </row>
    <row r="25548" spans="1:1" ht="30">
      <c r="A25548" s="604"/>
    </row>
    <row r="25549" spans="1:1" ht="30">
      <c r="A25549" s="604"/>
    </row>
    <row r="25550" spans="1:1" ht="30">
      <c r="A25550" s="604"/>
    </row>
    <row r="25551" spans="1:1" ht="30">
      <c r="A25551" s="604"/>
    </row>
    <row r="25552" spans="1:1" ht="30">
      <c r="A25552" s="604"/>
    </row>
    <row r="25553" spans="1:1" ht="30">
      <c r="A25553" s="604"/>
    </row>
    <row r="25554" spans="1:1" ht="30">
      <c r="A25554" s="604"/>
    </row>
    <row r="25555" spans="1:1" ht="30">
      <c r="A25555" s="604"/>
    </row>
    <row r="25556" spans="1:1" ht="30">
      <c r="A25556" s="604"/>
    </row>
    <row r="25557" spans="1:1" ht="30">
      <c r="A25557" s="604"/>
    </row>
    <row r="25558" spans="1:1" ht="30">
      <c r="A25558" s="604"/>
    </row>
    <row r="25559" spans="1:1" ht="30">
      <c r="A25559" s="604"/>
    </row>
    <row r="25560" spans="1:1" ht="30">
      <c r="A25560" s="604"/>
    </row>
    <row r="25561" spans="1:1" ht="30">
      <c r="A25561" s="604"/>
    </row>
    <row r="25562" spans="1:1" ht="30">
      <c r="A25562" s="604"/>
    </row>
    <row r="25563" spans="1:1" ht="30">
      <c r="A25563" s="604"/>
    </row>
    <row r="25564" spans="1:1" ht="30">
      <c r="A25564" s="604"/>
    </row>
    <row r="25565" spans="1:1" ht="30">
      <c r="A25565" s="604"/>
    </row>
    <row r="25566" spans="1:1" ht="30">
      <c r="A25566" s="604"/>
    </row>
    <row r="25567" spans="1:1" ht="30">
      <c r="A25567" s="604"/>
    </row>
    <row r="25568" spans="1:1" ht="30">
      <c r="A25568" s="604"/>
    </row>
    <row r="25569" spans="1:1" ht="30">
      <c r="A25569" s="604"/>
    </row>
    <row r="25570" spans="1:1" ht="30">
      <c r="A25570" s="604"/>
    </row>
    <row r="25571" spans="1:1" ht="30">
      <c r="A25571" s="604"/>
    </row>
    <row r="25572" spans="1:1" ht="30">
      <c r="A25572" s="604"/>
    </row>
    <row r="25573" spans="1:1" ht="30">
      <c r="A25573" s="604"/>
    </row>
    <row r="25574" spans="1:1" ht="30">
      <c r="A25574" s="604"/>
    </row>
    <row r="25575" spans="1:1" ht="30">
      <c r="A25575" s="604"/>
    </row>
    <row r="25576" spans="1:1" ht="30">
      <c r="A25576" s="604"/>
    </row>
    <row r="25577" spans="1:1" ht="30">
      <c r="A25577" s="604"/>
    </row>
    <row r="25578" spans="1:1" ht="30">
      <c r="A25578" s="604"/>
    </row>
    <row r="25579" spans="1:1" ht="30">
      <c r="A25579" s="604"/>
    </row>
    <row r="25580" spans="1:1" ht="30">
      <c r="A25580" s="604"/>
    </row>
    <row r="25581" spans="1:1" ht="30">
      <c r="A25581" s="604"/>
    </row>
    <row r="25582" spans="1:1" ht="30">
      <c r="A25582" s="604"/>
    </row>
    <row r="25583" spans="1:1" ht="30">
      <c r="A25583" s="604"/>
    </row>
    <row r="25584" spans="1:1" ht="30">
      <c r="A25584" s="604"/>
    </row>
    <row r="25585" spans="1:1" ht="30">
      <c r="A25585" s="604"/>
    </row>
    <row r="25586" spans="1:1" ht="30">
      <c r="A25586" s="604"/>
    </row>
    <row r="25587" spans="1:1" ht="30">
      <c r="A25587" s="604"/>
    </row>
    <row r="25588" spans="1:1" ht="30">
      <c r="A25588" s="604"/>
    </row>
    <row r="25589" spans="1:1" ht="30">
      <c r="A25589" s="604"/>
    </row>
    <row r="25590" spans="1:1" ht="30">
      <c r="A25590" s="604"/>
    </row>
    <row r="25591" spans="1:1" ht="30">
      <c r="A25591" s="604"/>
    </row>
    <row r="25592" spans="1:1" ht="30">
      <c r="A25592" s="604"/>
    </row>
    <row r="25593" spans="1:1" ht="30">
      <c r="A25593" s="604"/>
    </row>
    <row r="25594" spans="1:1" ht="30">
      <c r="A25594" s="604"/>
    </row>
    <row r="25595" spans="1:1" ht="30">
      <c r="A25595" s="604"/>
    </row>
    <row r="25596" spans="1:1" ht="30">
      <c r="A25596" s="604"/>
    </row>
    <row r="25597" spans="1:1" ht="30">
      <c r="A25597" s="604"/>
    </row>
    <row r="25598" spans="1:1" ht="30">
      <c r="A25598" s="604"/>
    </row>
    <row r="25599" spans="1:1" ht="30">
      <c r="A25599" s="604"/>
    </row>
    <row r="25600" spans="1:1" ht="30">
      <c r="A25600" s="604"/>
    </row>
    <row r="25601" spans="1:1" ht="30">
      <c r="A25601" s="604"/>
    </row>
    <row r="25602" spans="1:1" ht="30">
      <c r="A25602" s="604"/>
    </row>
    <row r="25603" spans="1:1" ht="30">
      <c r="A25603" s="604"/>
    </row>
    <row r="25604" spans="1:1" ht="30">
      <c r="A25604" s="604"/>
    </row>
    <row r="25605" spans="1:1" ht="30">
      <c r="A25605" s="604"/>
    </row>
    <row r="25606" spans="1:1" ht="30">
      <c r="A25606" s="604"/>
    </row>
    <row r="25607" spans="1:1" ht="30">
      <c r="A25607" s="604"/>
    </row>
    <row r="25608" spans="1:1" ht="30">
      <c r="A25608" s="604"/>
    </row>
    <row r="25609" spans="1:1" ht="30">
      <c r="A25609" s="604"/>
    </row>
    <row r="25610" spans="1:1" ht="30">
      <c r="A25610" s="604"/>
    </row>
    <row r="25611" spans="1:1" ht="30">
      <c r="A25611" s="604"/>
    </row>
    <row r="25612" spans="1:1" ht="30">
      <c r="A25612" s="604"/>
    </row>
    <row r="25613" spans="1:1" ht="30">
      <c r="A25613" s="604"/>
    </row>
    <row r="25614" spans="1:1" ht="30">
      <c r="A25614" s="604"/>
    </row>
    <row r="25615" spans="1:1" ht="30">
      <c r="A25615" s="604"/>
    </row>
    <row r="25616" spans="1:1" ht="30">
      <c r="A25616" s="604"/>
    </row>
    <row r="25617" spans="1:1" ht="30">
      <c r="A25617" s="604"/>
    </row>
    <row r="25618" spans="1:1" ht="30">
      <c r="A25618" s="604"/>
    </row>
    <row r="25619" spans="1:1" ht="30">
      <c r="A25619" s="604"/>
    </row>
    <row r="25620" spans="1:1" ht="30">
      <c r="A25620" s="604"/>
    </row>
    <row r="25621" spans="1:1" ht="30">
      <c r="A25621" s="604"/>
    </row>
    <row r="25622" spans="1:1" ht="30">
      <c r="A25622" s="604"/>
    </row>
    <row r="25623" spans="1:1" ht="30">
      <c r="A25623" s="604"/>
    </row>
    <row r="25624" spans="1:1" ht="30">
      <c r="A25624" s="604"/>
    </row>
    <row r="25625" spans="1:1" ht="30">
      <c r="A25625" s="604"/>
    </row>
    <row r="25626" spans="1:1" ht="30">
      <c r="A25626" s="604"/>
    </row>
    <row r="25627" spans="1:1" ht="30">
      <c r="A25627" s="604"/>
    </row>
    <row r="25628" spans="1:1" ht="30">
      <c r="A25628" s="604"/>
    </row>
    <row r="25629" spans="1:1" ht="30">
      <c r="A25629" s="604"/>
    </row>
    <row r="25630" spans="1:1" ht="30">
      <c r="A25630" s="604"/>
    </row>
    <row r="25631" spans="1:1" ht="30">
      <c r="A25631" s="604"/>
    </row>
    <row r="25632" spans="1:1" ht="30">
      <c r="A25632" s="604"/>
    </row>
    <row r="25633" spans="1:1" ht="30">
      <c r="A25633" s="604"/>
    </row>
    <row r="25634" spans="1:1" ht="30">
      <c r="A25634" s="604"/>
    </row>
    <row r="25635" spans="1:1" ht="30">
      <c r="A25635" s="604"/>
    </row>
    <row r="25636" spans="1:1" ht="30">
      <c r="A25636" s="604"/>
    </row>
    <row r="25637" spans="1:1" ht="30">
      <c r="A25637" s="604"/>
    </row>
    <row r="25638" spans="1:1" ht="30">
      <c r="A25638" s="604"/>
    </row>
    <row r="25639" spans="1:1" ht="30">
      <c r="A25639" s="604"/>
    </row>
    <row r="25640" spans="1:1" ht="30">
      <c r="A25640" s="604"/>
    </row>
    <row r="25641" spans="1:1" ht="30">
      <c r="A25641" s="604"/>
    </row>
    <row r="25642" spans="1:1" ht="30">
      <c r="A25642" s="604"/>
    </row>
    <row r="25643" spans="1:1" ht="30">
      <c r="A25643" s="604"/>
    </row>
    <row r="25644" spans="1:1" ht="30">
      <c r="A25644" s="604"/>
    </row>
    <row r="25645" spans="1:1" ht="30">
      <c r="A25645" s="604"/>
    </row>
    <row r="25646" spans="1:1" ht="30">
      <c r="A25646" s="604"/>
    </row>
    <row r="25647" spans="1:1" ht="30">
      <c r="A25647" s="604"/>
    </row>
    <row r="25648" spans="1:1" ht="30">
      <c r="A25648" s="604"/>
    </row>
    <row r="25649" spans="1:1" ht="30">
      <c r="A25649" s="604"/>
    </row>
    <row r="25650" spans="1:1" ht="30">
      <c r="A25650" s="604"/>
    </row>
    <row r="25651" spans="1:1" ht="30">
      <c r="A25651" s="604"/>
    </row>
    <row r="25652" spans="1:1" ht="30">
      <c r="A25652" s="604"/>
    </row>
    <row r="25653" spans="1:1" ht="30">
      <c r="A25653" s="604"/>
    </row>
    <row r="25654" spans="1:1" ht="30">
      <c r="A25654" s="604"/>
    </row>
    <row r="25655" spans="1:1" ht="30">
      <c r="A25655" s="604"/>
    </row>
    <row r="25656" spans="1:1" ht="30">
      <c r="A25656" s="604"/>
    </row>
    <row r="25657" spans="1:1" ht="30">
      <c r="A25657" s="604"/>
    </row>
    <row r="25658" spans="1:1" ht="30">
      <c r="A25658" s="604"/>
    </row>
    <row r="25659" spans="1:1" ht="30">
      <c r="A25659" s="604"/>
    </row>
    <row r="25660" spans="1:1" ht="30">
      <c r="A25660" s="604"/>
    </row>
    <row r="25661" spans="1:1" ht="30">
      <c r="A25661" s="604"/>
    </row>
    <row r="25662" spans="1:1" ht="30">
      <c r="A25662" s="604"/>
    </row>
    <row r="25663" spans="1:1" ht="30">
      <c r="A25663" s="604"/>
    </row>
    <row r="25664" spans="1:1" ht="30">
      <c r="A25664" s="604"/>
    </row>
    <row r="25665" spans="1:1" ht="30">
      <c r="A25665" s="604"/>
    </row>
    <row r="25666" spans="1:1" ht="30">
      <c r="A25666" s="604"/>
    </row>
    <row r="25667" spans="1:1" ht="30">
      <c r="A25667" s="604"/>
    </row>
    <row r="25668" spans="1:1" ht="30">
      <c r="A25668" s="604"/>
    </row>
    <row r="25669" spans="1:1" ht="30">
      <c r="A25669" s="604"/>
    </row>
    <row r="25670" spans="1:1" ht="30">
      <c r="A25670" s="604"/>
    </row>
    <row r="25671" spans="1:1" ht="30">
      <c r="A25671" s="604"/>
    </row>
    <row r="25672" spans="1:1" ht="30">
      <c r="A25672" s="604"/>
    </row>
    <row r="25673" spans="1:1" ht="30">
      <c r="A25673" s="604"/>
    </row>
    <row r="25674" spans="1:1" ht="30">
      <c r="A25674" s="604"/>
    </row>
    <row r="25675" spans="1:1" ht="30">
      <c r="A25675" s="604"/>
    </row>
    <row r="25676" spans="1:1" ht="30">
      <c r="A25676" s="604"/>
    </row>
    <row r="25677" spans="1:1" ht="30">
      <c r="A25677" s="604"/>
    </row>
    <row r="25678" spans="1:1" ht="30">
      <c r="A25678" s="604"/>
    </row>
    <row r="25679" spans="1:1" ht="30">
      <c r="A25679" s="604"/>
    </row>
    <row r="25680" spans="1:1" ht="30">
      <c r="A25680" s="604"/>
    </row>
    <row r="25681" spans="1:1" ht="30">
      <c r="A25681" s="604"/>
    </row>
    <row r="25682" spans="1:1" ht="30">
      <c r="A25682" s="604"/>
    </row>
    <row r="25683" spans="1:1" ht="30">
      <c r="A25683" s="604"/>
    </row>
    <row r="25684" spans="1:1" ht="30">
      <c r="A25684" s="604"/>
    </row>
    <row r="25685" spans="1:1" ht="30">
      <c r="A25685" s="604"/>
    </row>
    <row r="25686" spans="1:1" ht="30">
      <c r="A25686" s="604"/>
    </row>
    <row r="25687" spans="1:1" ht="30">
      <c r="A25687" s="604"/>
    </row>
    <row r="25688" spans="1:1" ht="30">
      <c r="A25688" s="604"/>
    </row>
    <row r="25689" spans="1:1" ht="30">
      <c r="A25689" s="604"/>
    </row>
    <row r="25690" spans="1:1" ht="30">
      <c r="A25690" s="604"/>
    </row>
    <row r="25691" spans="1:1" ht="30">
      <c r="A25691" s="604"/>
    </row>
    <row r="25692" spans="1:1" ht="30">
      <c r="A25692" s="604"/>
    </row>
    <row r="25693" spans="1:1" ht="30">
      <c r="A25693" s="604"/>
    </row>
    <row r="25694" spans="1:1" ht="30">
      <c r="A25694" s="604"/>
    </row>
    <row r="25695" spans="1:1" ht="30">
      <c r="A25695" s="604"/>
    </row>
    <row r="25696" spans="1:1" ht="30">
      <c r="A25696" s="604"/>
    </row>
    <row r="25697" spans="1:1" ht="30">
      <c r="A25697" s="604"/>
    </row>
    <row r="25698" spans="1:1" ht="30">
      <c r="A25698" s="604"/>
    </row>
    <row r="25699" spans="1:1" ht="30">
      <c r="A25699" s="604"/>
    </row>
    <row r="25700" spans="1:1" ht="30">
      <c r="A25700" s="604"/>
    </row>
    <row r="25701" spans="1:1" ht="30">
      <c r="A25701" s="604"/>
    </row>
    <row r="25702" spans="1:1" ht="30">
      <c r="A25702" s="604"/>
    </row>
    <row r="25703" spans="1:1" ht="30">
      <c r="A25703" s="604"/>
    </row>
    <row r="25704" spans="1:1" ht="30">
      <c r="A25704" s="604"/>
    </row>
    <row r="25705" spans="1:1" ht="30">
      <c r="A25705" s="604"/>
    </row>
    <row r="25706" spans="1:1" ht="30">
      <c r="A25706" s="604"/>
    </row>
    <row r="25707" spans="1:1" ht="30">
      <c r="A25707" s="604"/>
    </row>
    <row r="25708" spans="1:1" ht="30">
      <c r="A25708" s="604"/>
    </row>
    <row r="25709" spans="1:1" ht="30">
      <c r="A25709" s="604"/>
    </row>
    <row r="25710" spans="1:1" ht="30">
      <c r="A25710" s="604"/>
    </row>
    <row r="25711" spans="1:1" ht="30">
      <c r="A25711" s="604"/>
    </row>
    <row r="25712" spans="1:1" ht="30">
      <c r="A25712" s="604"/>
    </row>
    <row r="25713" spans="1:1" ht="30">
      <c r="A25713" s="604"/>
    </row>
    <row r="25714" spans="1:1" ht="30">
      <c r="A25714" s="604"/>
    </row>
    <row r="25715" spans="1:1" ht="30">
      <c r="A25715" s="604"/>
    </row>
    <row r="25716" spans="1:1" ht="30">
      <c r="A25716" s="604"/>
    </row>
    <row r="25717" spans="1:1" ht="30">
      <c r="A25717" s="604"/>
    </row>
    <row r="25718" spans="1:1" ht="30">
      <c r="A25718" s="604"/>
    </row>
    <row r="25719" spans="1:1" ht="30">
      <c r="A25719" s="604"/>
    </row>
    <row r="25720" spans="1:1" ht="30">
      <c r="A25720" s="604"/>
    </row>
    <row r="25721" spans="1:1" ht="30">
      <c r="A25721" s="604"/>
    </row>
    <row r="25722" spans="1:1" ht="30">
      <c r="A25722" s="604"/>
    </row>
    <row r="25723" spans="1:1" ht="30">
      <c r="A25723" s="604"/>
    </row>
    <row r="25724" spans="1:1" ht="30">
      <c r="A25724" s="604"/>
    </row>
    <row r="25725" spans="1:1" ht="30">
      <c r="A25725" s="604"/>
    </row>
    <row r="25726" spans="1:1" ht="30">
      <c r="A25726" s="604"/>
    </row>
    <row r="25727" spans="1:1" ht="30">
      <c r="A25727" s="604"/>
    </row>
    <row r="25728" spans="1:1" ht="30">
      <c r="A25728" s="604"/>
    </row>
    <row r="25729" spans="1:1" ht="30">
      <c r="A25729" s="604"/>
    </row>
    <row r="25730" spans="1:1" ht="30">
      <c r="A25730" s="604"/>
    </row>
    <row r="25731" spans="1:1" ht="30">
      <c r="A25731" s="604"/>
    </row>
    <row r="25732" spans="1:1" ht="30">
      <c r="A25732" s="604"/>
    </row>
    <row r="25733" spans="1:1" ht="30">
      <c r="A25733" s="604"/>
    </row>
    <row r="25734" spans="1:1" ht="30">
      <c r="A25734" s="604"/>
    </row>
    <row r="25735" spans="1:1" ht="30">
      <c r="A25735" s="604"/>
    </row>
    <row r="25736" spans="1:1" ht="30">
      <c r="A25736" s="604"/>
    </row>
    <row r="25737" spans="1:1" ht="30">
      <c r="A25737" s="604"/>
    </row>
    <row r="25738" spans="1:1" ht="30">
      <c r="A25738" s="604"/>
    </row>
    <row r="25739" spans="1:1" ht="30">
      <c r="A25739" s="604"/>
    </row>
    <row r="25740" spans="1:1" ht="30">
      <c r="A25740" s="604"/>
    </row>
    <row r="25741" spans="1:1" ht="30">
      <c r="A25741" s="604"/>
    </row>
    <row r="25742" spans="1:1" ht="30">
      <c r="A25742" s="604"/>
    </row>
    <row r="25743" spans="1:1" ht="30">
      <c r="A25743" s="604"/>
    </row>
    <row r="25744" spans="1:1" ht="30">
      <c r="A25744" s="604"/>
    </row>
    <row r="25745" spans="1:1" ht="30">
      <c r="A25745" s="604"/>
    </row>
    <row r="25746" spans="1:1" ht="30">
      <c r="A25746" s="604"/>
    </row>
    <row r="25747" spans="1:1" ht="30">
      <c r="A25747" s="604"/>
    </row>
    <row r="25748" spans="1:1" ht="30">
      <c r="A25748" s="604"/>
    </row>
    <row r="25749" spans="1:1" ht="30">
      <c r="A25749" s="604"/>
    </row>
    <row r="25750" spans="1:1" ht="30">
      <c r="A25750" s="604"/>
    </row>
    <row r="25751" spans="1:1" ht="30">
      <c r="A25751" s="604"/>
    </row>
    <row r="25752" spans="1:1" ht="30">
      <c r="A25752" s="604"/>
    </row>
    <row r="25753" spans="1:1" ht="30">
      <c r="A25753" s="604"/>
    </row>
    <row r="25754" spans="1:1" ht="30">
      <c r="A25754" s="604"/>
    </row>
    <row r="25755" spans="1:1" ht="30">
      <c r="A25755" s="604"/>
    </row>
    <row r="25756" spans="1:1" ht="30">
      <c r="A25756" s="604"/>
    </row>
    <row r="25757" spans="1:1" ht="30">
      <c r="A25757" s="604"/>
    </row>
    <row r="25758" spans="1:1" ht="30">
      <c r="A25758" s="604"/>
    </row>
    <row r="25759" spans="1:1" ht="30">
      <c r="A25759" s="604"/>
    </row>
    <row r="25760" spans="1:1" ht="30">
      <c r="A25760" s="604"/>
    </row>
    <row r="25761" spans="1:1" ht="30">
      <c r="A25761" s="604"/>
    </row>
    <row r="25762" spans="1:1" ht="30">
      <c r="A25762" s="604"/>
    </row>
    <row r="25763" spans="1:1" ht="30">
      <c r="A25763" s="604"/>
    </row>
    <row r="25764" spans="1:1" ht="30">
      <c r="A25764" s="604"/>
    </row>
    <row r="25765" spans="1:1" ht="30">
      <c r="A25765" s="604"/>
    </row>
    <row r="25766" spans="1:1" ht="30">
      <c r="A25766" s="604"/>
    </row>
    <row r="25767" spans="1:1" ht="30">
      <c r="A25767" s="604"/>
    </row>
    <row r="25768" spans="1:1" ht="30">
      <c r="A25768" s="604"/>
    </row>
    <row r="25769" spans="1:1" ht="30">
      <c r="A25769" s="604"/>
    </row>
    <row r="25770" spans="1:1" ht="30">
      <c r="A25770" s="604"/>
    </row>
    <row r="25771" spans="1:1" ht="30">
      <c r="A25771" s="604"/>
    </row>
    <row r="25772" spans="1:1" ht="30">
      <c r="A25772" s="604"/>
    </row>
    <row r="25773" spans="1:1" ht="30">
      <c r="A25773" s="604"/>
    </row>
    <row r="25774" spans="1:1" ht="30">
      <c r="A25774" s="604"/>
    </row>
    <row r="25775" spans="1:1" ht="30">
      <c r="A25775" s="604"/>
    </row>
    <row r="25776" spans="1:1" ht="30">
      <c r="A25776" s="604"/>
    </row>
    <row r="25777" spans="1:1" ht="30">
      <c r="A25777" s="604"/>
    </row>
    <row r="25778" spans="1:1" ht="30">
      <c r="A25778" s="604"/>
    </row>
    <row r="25779" spans="1:1" ht="30">
      <c r="A25779" s="604"/>
    </row>
    <row r="25780" spans="1:1" ht="30">
      <c r="A25780" s="604"/>
    </row>
    <row r="25781" spans="1:1" ht="30">
      <c r="A25781" s="604"/>
    </row>
    <row r="25782" spans="1:1" ht="30">
      <c r="A25782" s="604"/>
    </row>
    <row r="25783" spans="1:1" ht="30">
      <c r="A25783" s="604"/>
    </row>
    <row r="25784" spans="1:1" ht="30">
      <c r="A25784" s="604"/>
    </row>
    <row r="25785" spans="1:1" ht="30">
      <c r="A25785" s="604"/>
    </row>
    <row r="25786" spans="1:1" ht="30">
      <c r="A25786" s="604"/>
    </row>
    <row r="25787" spans="1:1" ht="30">
      <c r="A25787" s="604"/>
    </row>
    <row r="25788" spans="1:1" ht="30">
      <c r="A25788" s="604"/>
    </row>
    <row r="25789" spans="1:1" ht="30">
      <c r="A25789" s="604"/>
    </row>
    <row r="25790" spans="1:1" ht="30">
      <c r="A25790" s="604"/>
    </row>
    <row r="25791" spans="1:1" ht="30">
      <c r="A25791" s="604"/>
    </row>
    <row r="25792" spans="1:1" ht="30">
      <c r="A25792" s="604"/>
    </row>
    <row r="25793" spans="1:1" ht="30">
      <c r="A25793" s="604"/>
    </row>
    <row r="25794" spans="1:1" ht="30">
      <c r="A25794" s="604"/>
    </row>
    <row r="25795" spans="1:1" ht="30">
      <c r="A25795" s="604"/>
    </row>
    <row r="25796" spans="1:1" ht="30">
      <c r="A25796" s="604"/>
    </row>
    <row r="25797" spans="1:1" ht="30">
      <c r="A25797" s="604"/>
    </row>
    <row r="25798" spans="1:1" ht="30">
      <c r="A25798" s="604"/>
    </row>
    <row r="25799" spans="1:1" ht="30">
      <c r="A25799" s="604"/>
    </row>
    <row r="25800" spans="1:1" ht="30">
      <c r="A25800" s="604"/>
    </row>
    <row r="25801" spans="1:1" ht="30">
      <c r="A25801" s="604"/>
    </row>
    <row r="25802" spans="1:1" ht="30">
      <c r="A25802" s="604"/>
    </row>
    <row r="25803" spans="1:1" ht="30">
      <c r="A25803" s="604"/>
    </row>
    <row r="25804" spans="1:1" ht="30">
      <c r="A25804" s="604"/>
    </row>
    <row r="25805" spans="1:1" ht="30">
      <c r="A25805" s="604"/>
    </row>
    <row r="25806" spans="1:1" ht="30">
      <c r="A25806" s="604"/>
    </row>
    <row r="25807" spans="1:1" ht="30">
      <c r="A25807" s="604"/>
    </row>
    <row r="25808" spans="1:1" ht="30">
      <c r="A25808" s="604"/>
    </row>
    <row r="25809" spans="1:1" ht="30">
      <c r="A25809" s="604"/>
    </row>
    <row r="25810" spans="1:1" ht="30">
      <c r="A25810" s="604"/>
    </row>
    <row r="25811" spans="1:1" ht="30">
      <c r="A25811" s="604"/>
    </row>
    <row r="25812" spans="1:1" ht="30">
      <c r="A25812" s="604"/>
    </row>
    <row r="25813" spans="1:1" ht="30">
      <c r="A25813" s="604"/>
    </row>
    <row r="25814" spans="1:1" ht="30">
      <c r="A25814" s="604"/>
    </row>
    <row r="25815" spans="1:1" ht="30">
      <c r="A25815" s="604"/>
    </row>
    <row r="25816" spans="1:1" ht="30">
      <c r="A25816" s="604"/>
    </row>
    <row r="25817" spans="1:1" ht="30">
      <c r="A25817" s="604"/>
    </row>
    <row r="25818" spans="1:1" ht="30">
      <c r="A25818" s="604"/>
    </row>
    <row r="25819" spans="1:1" ht="30">
      <c r="A25819" s="604"/>
    </row>
    <row r="25820" spans="1:1" ht="30">
      <c r="A25820" s="604"/>
    </row>
    <row r="25821" spans="1:1" ht="30">
      <c r="A25821" s="604"/>
    </row>
    <row r="25822" spans="1:1" ht="30">
      <c r="A25822" s="604"/>
    </row>
    <row r="25823" spans="1:1" ht="30">
      <c r="A25823" s="604"/>
    </row>
    <row r="25824" spans="1:1" ht="30">
      <c r="A25824" s="604"/>
    </row>
    <row r="25825" spans="1:1" ht="30">
      <c r="A25825" s="604"/>
    </row>
    <row r="25826" spans="1:1" ht="30">
      <c r="A25826" s="604"/>
    </row>
    <row r="25827" spans="1:1" ht="30">
      <c r="A25827" s="604"/>
    </row>
    <row r="25828" spans="1:1" ht="30">
      <c r="A25828" s="604"/>
    </row>
    <row r="25829" spans="1:1" ht="30">
      <c r="A25829" s="604"/>
    </row>
    <row r="25830" spans="1:1" ht="30">
      <c r="A25830" s="604"/>
    </row>
    <row r="25831" spans="1:1" ht="30">
      <c r="A25831" s="604"/>
    </row>
    <row r="25832" spans="1:1" ht="30">
      <c r="A25832" s="604"/>
    </row>
    <row r="25833" spans="1:1" ht="30">
      <c r="A25833" s="604"/>
    </row>
    <row r="25834" spans="1:1" ht="30">
      <c r="A25834" s="604"/>
    </row>
    <row r="25835" spans="1:1" ht="30">
      <c r="A25835" s="604"/>
    </row>
    <row r="25836" spans="1:1" ht="30">
      <c r="A25836" s="604"/>
    </row>
    <row r="25837" spans="1:1" ht="30">
      <c r="A25837" s="604"/>
    </row>
    <row r="25838" spans="1:1" ht="30">
      <c r="A25838" s="604"/>
    </row>
    <row r="25839" spans="1:1" ht="30">
      <c r="A25839" s="604"/>
    </row>
    <row r="25840" spans="1:1" ht="30">
      <c r="A25840" s="604"/>
    </row>
    <row r="25841" spans="1:1" ht="30">
      <c r="A25841" s="604"/>
    </row>
    <row r="25842" spans="1:1" ht="30">
      <c r="A25842" s="604"/>
    </row>
    <row r="25843" spans="1:1" ht="30">
      <c r="A25843" s="604"/>
    </row>
    <row r="25844" spans="1:1" ht="30">
      <c r="A25844" s="604"/>
    </row>
    <row r="25845" spans="1:1" ht="30">
      <c r="A25845" s="604"/>
    </row>
    <row r="25846" spans="1:1" ht="30">
      <c r="A25846" s="604"/>
    </row>
    <row r="25847" spans="1:1" ht="30">
      <c r="A25847" s="604"/>
    </row>
    <row r="25848" spans="1:1" ht="30">
      <c r="A25848" s="604"/>
    </row>
    <row r="25849" spans="1:1" ht="30">
      <c r="A25849" s="604"/>
    </row>
    <row r="25850" spans="1:1" ht="30">
      <c r="A25850" s="604"/>
    </row>
    <row r="25851" spans="1:1" ht="30">
      <c r="A25851" s="604"/>
    </row>
    <row r="25852" spans="1:1" ht="30">
      <c r="A25852" s="604"/>
    </row>
    <row r="25853" spans="1:1" ht="30">
      <c r="A25853" s="604"/>
    </row>
    <row r="25854" spans="1:1" ht="30">
      <c r="A25854" s="604"/>
    </row>
    <row r="25855" spans="1:1" ht="30">
      <c r="A25855" s="604"/>
    </row>
    <row r="25856" spans="1:1" ht="30">
      <c r="A25856" s="604"/>
    </row>
    <row r="25857" spans="1:1" ht="30">
      <c r="A25857" s="604"/>
    </row>
    <row r="25858" spans="1:1" ht="30">
      <c r="A25858" s="604"/>
    </row>
    <row r="25859" spans="1:1" ht="30">
      <c r="A25859" s="604"/>
    </row>
    <row r="25860" spans="1:1" ht="30">
      <c r="A25860" s="604"/>
    </row>
    <row r="25861" spans="1:1" ht="30">
      <c r="A25861" s="604"/>
    </row>
    <row r="25862" spans="1:1" ht="30">
      <c r="A25862" s="604"/>
    </row>
    <row r="25863" spans="1:1" ht="30">
      <c r="A25863" s="604"/>
    </row>
    <row r="25864" spans="1:1" ht="30">
      <c r="A25864" s="604"/>
    </row>
    <row r="25865" spans="1:1" ht="30">
      <c r="A25865" s="604"/>
    </row>
    <row r="25866" spans="1:1" ht="30">
      <c r="A25866" s="604"/>
    </row>
    <row r="25867" spans="1:1" ht="30">
      <c r="A25867" s="604"/>
    </row>
    <row r="25868" spans="1:1" ht="30">
      <c r="A25868" s="604"/>
    </row>
    <row r="25869" spans="1:1" ht="30">
      <c r="A25869" s="604"/>
    </row>
    <row r="25870" spans="1:1" ht="30">
      <c r="A25870" s="604"/>
    </row>
    <row r="25871" spans="1:1" ht="30">
      <c r="A25871" s="604"/>
    </row>
    <row r="25872" spans="1:1" ht="30">
      <c r="A25872" s="604"/>
    </row>
    <row r="25873" spans="1:1" ht="30">
      <c r="A25873" s="604"/>
    </row>
    <row r="25874" spans="1:1" ht="30">
      <c r="A25874" s="604"/>
    </row>
    <row r="25875" spans="1:1" ht="30">
      <c r="A25875" s="604"/>
    </row>
    <row r="25876" spans="1:1" ht="30">
      <c r="A25876" s="604"/>
    </row>
    <row r="25877" spans="1:1" ht="30">
      <c r="A25877" s="604"/>
    </row>
    <row r="25878" spans="1:1" ht="30">
      <c r="A25878" s="604"/>
    </row>
    <row r="25879" spans="1:1" ht="30">
      <c r="A25879" s="604"/>
    </row>
    <row r="25880" spans="1:1" ht="30">
      <c r="A25880" s="604"/>
    </row>
    <row r="25881" spans="1:1" ht="30">
      <c r="A25881" s="604"/>
    </row>
    <row r="25882" spans="1:1" ht="30">
      <c r="A25882" s="604"/>
    </row>
    <row r="25883" spans="1:1" ht="30">
      <c r="A25883" s="604"/>
    </row>
    <row r="25884" spans="1:1" ht="30">
      <c r="A25884" s="604"/>
    </row>
    <row r="25885" spans="1:1" ht="30">
      <c r="A25885" s="604"/>
    </row>
    <row r="25886" spans="1:1" ht="30">
      <c r="A25886" s="604"/>
    </row>
    <row r="25887" spans="1:1" ht="30">
      <c r="A25887" s="604"/>
    </row>
    <row r="25888" spans="1:1" ht="30">
      <c r="A25888" s="604"/>
    </row>
    <row r="25889" spans="1:1" ht="30">
      <c r="A25889" s="604"/>
    </row>
    <row r="25890" spans="1:1" ht="30">
      <c r="A25890" s="604"/>
    </row>
    <row r="25891" spans="1:1" ht="30">
      <c r="A25891" s="604"/>
    </row>
    <row r="25892" spans="1:1" ht="30">
      <c r="A25892" s="604"/>
    </row>
    <row r="25893" spans="1:1" ht="30">
      <c r="A25893" s="604"/>
    </row>
    <row r="25894" spans="1:1" ht="30">
      <c r="A25894" s="604"/>
    </row>
    <row r="25895" spans="1:1" ht="30">
      <c r="A25895" s="604"/>
    </row>
    <row r="25896" spans="1:1" ht="30">
      <c r="A25896" s="604"/>
    </row>
    <row r="25897" spans="1:1" ht="30">
      <c r="A25897" s="604"/>
    </row>
    <row r="25898" spans="1:1" ht="30">
      <c r="A25898" s="604"/>
    </row>
    <row r="25899" spans="1:1" ht="30">
      <c r="A25899" s="604"/>
    </row>
    <row r="25900" spans="1:1" ht="30">
      <c r="A25900" s="604"/>
    </row>
    <row r="25901" spans="1:1" ht="30">
      <c r="A25901" s="604"/>
    </row>
    <row r="25902" spans="1:1" ht="30">
      <c r="A25902" s="604"/>
    </row>
    <row r="25903" spans="1:1" ht="30">
      <c r="A25903" s="604"/>
    </row>
    <row r="25904" spans="1:1" ht="30">
      <c r="A25904" s="604"/>
    </row>
    <row r="25905" spans="1:1" ht="30">
      <c r="A25905" s="604"/>
    </row>
    <row r="25906" spans="1:1" ht="30">
      <c r="A25906" s="604"/>
    </row>
    <row r="25907" spans="1:1" ht="30">
      <c r="A25907" s="604"/>
    </row>
    <row r="25908" spans="1:1" ht="30">
      <c r="A25908" s="604"/>
    </row>
    <row r="25909" spans="1:1" ht="30">
      <c r="A25909" s="604"/>
    </row>
    <row r="25910" spans="1:1" ht="30">
      <c r="A25910" s="604"/>
    </row>
    <row r="25911" spans="1:1" ht="30">
      <c r="A25911" s="604"/>
    </row>
    <row r="25912" spans="1:1" ht="30">
      <c r="A25912" s="604"/>
    </row>
    <row r="25913" spans="1:1" ht="30">
      <c r="A25913" s="604"/>
    </row>
    <row r="25914" spans="1:1" ht="30">
      <c r="A25914" s="604"/>
    </row>
    <row r="25915" spans="1:1" ht="30">
      <c r="A25915" s="604"/>
    </row>
    <row r="25916" spans="1:1" ht="30">
      <c r="A25916" s="604"/>
    </row>
    <row r="25917" spans="1:1" ht="30">
      <c r="A25917" s="604"/>
    </row>
    <row r="25918" spans="1:1" ht="30">
      <c r="A25918" s="604"/>
    </row>
    <row r="25919" spans="1:1" ht="30">
      <c r="A25919" s="604"/>
    </row>
    <row r="25920" spans="1:1" ht="30">
      <c r="A25920" s="604"/>
    </row>
    <row r="25921" spans="1:1" ht="30">
      <c r="A25921" s="604"/>
    </row>
    <row r="25922" spans="1:1" ht="30">
      <c r="A25922" s="604"/>
    </row>
    <row r="25923" spans="1:1" ht="30">
      <c r="A25923" s="604"/>
    </row>
    <row r="25924" spans="1:1" ht="30">
      <c r="A25924" s="604"/>
    </row>
    <row r="25925" spans="1:1" ht="30">
      <c r="A25925" s="604"/>
    </row>
    <row r="25926" spans="1:1" ht="30">
      <c r="A25926" s="604"/>
    </row>
    <row r="25927" spans="1:1" ht="30">
      <c r="A25927" s="604"/>
    </row>
    <row r="25928" spans="1:1" ht="30">
      <c r="A25928" s="604"/>
    </row>
    <row r="25929" spans="1:1" ht="30">
      <c r="A25929" s="604"/>
    </row>
    <row r="25930" spans="1:1" ht="30">
      <c r="A25930" s="604"/>
    </row>
    <row r="25931" spans="1:1" ht="30">
      <c r="A25931" s="604"/>
    </row>
    <row r="25932" spans="1:1" ht="30">
      <c r="A25932" s="604"/>
    </row>
    <row r="25933" spans="1:1" ht="30">
      <c r="A25933" s="604"/>
    </row>
    <row r="25934" spans="1:1" ht="30">
      <c r="A25934" s="604"/>
    </row>
    <row r="25935" spans="1:1" ht="30">
      <c r="A25935" s="604"/>
    </row>
    <row r="25936" spans="1:1" ht="30">
      <c r="A25936" s="604"/>
    </row>
    <row r="25937" spans="1:1" ht="30">
      <c r="A25937" s="604"/>
    </row>
    <row r="25938" spans="1:1" ht="30">
      <c r="A25938" s="604"/>
    </row>
    <row r="25939" spans="1:1" ht="30">
      <c r="A25939" s="604"/>
    </row>
    <row r="25940" spans="1:1" ht="30">
      <c r="A25940" s="604"/>
    </row>
    <row r="25941" spans="1:1" ht="30">
      <c r="A25941" s="604"/>
    </row>
    <row r="25942" spans="1:1" ht="30">
      <c r="A25942" s="604"/>
    </row>
    <row r="25943" spans="1:1" ht="30">
      <c r="A25943" s="604"/>
    </row>
    <row r="25944" spans="1:1" ht="30">
      <c r="A25944" s="604"/>
    </row>
    <row r="25945" spans="1:1" ht="30">
      <c r="A25945" s="604"/>
    </row>
    <row r="25946" spans="1:1" ht="30">
      <c r="A25946" s="604"/>
    </row>
    <row r="25947" spans="1:1" ht="30">
      <c r="A25947" s="604"/>
    </row>
    <row r="25948" spans="1:1" ht="30">
      <c r="A25948" s="604"/>
    </row>
    <row r="25949" spans="1:1" ht="30">
      <c r="A25949" s="604"/>
    </row>
    <row r="25950" spans="1:1" ht="30">
      <c r="A25950" s="604"/>
    </row>
    <row r="25951" spans="1:1" ht="30">
      <c r="A25951" s="604"/>
    </row>
    <row r="25952" spans="1:1" ht="30">
      <c r="A25952" s="604"/>
    </row>
    <row r="25953" spans="1:1" ht="30">
      <c r="A25953" s="604"/>
    </row>
  </sheetData>
  <sheetProtection password="BE64" sheet="1" objects="1" scenarios="1"/>
  <conditionalFormatting sqref="A3738:A1048576 A1">
    <cfRule type="duplicateValues" dxfId="7" priority="17"/>
  </conditionalFormatting>
  <conditionalFormatting sqref="A3738:A1048576 A1">
    <cfRule type="duplicateValues" dxfId="6" priority="10"/>
    <cfRule type="duplicateValues" dxfId="5" priority="11"/>
  </conditionalFormatting>
  <conditionalFormatting sqref="A3738:A1048576 A1">
    <cfRule type="duplicateValues" dxfId="4" priority="8"/>
  </conditionalFormatting>
  <conditionalFormatting sqref="A1 A3738:A1048576">
    <cfRule type="duplicateValues" dxfId="3" priority="2"/>
  </conditionalFormatting>
  <conditionalFormatting sqref="A2:A3737">
    <cfRule type="duplicateValues" dxfId="2" priority="1"/>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codeName="ورقة5"/>
  <dimension ref="A1:U10819"/>
  <sheetViews>
    <sheetView rightToLeft="1" workbookViewId="0">
      <pane xSplit="1" ySplit="1" topLeftCell="B2" activePane="bottomRight" state="frozen"/>
      <selection pane="topRight" activeCell="B1" sqref="B1"/>
      <selection pane="bottomLeft" activeCell="A2" sqref="A2"/>
      <selection pane="bottomRight" sqref="A1:XFD1048576"/>
    </sheetView>
  </sheetViews>
  <sheetFormatPr defaultColWidth="9" defaultRowHeight="14.25"/>
  <cols>
    <col min="1" max="1" width="10" style="55" bestFit="1" customWidth="1"/>
    <col min="2" max="2" width="20.75" style="55" bestFit="1" customWidth="1"/>
    <col min="3" max="3" width="12.125" style="55" bestFit="1" customWidth="1"/>
    <col min="4" max="4" width="19" style="55" bestFit="1" customWidth="1"/>
    <col min="5" max="5" width="9" style="55" bestFit="1" customWidth="1"/>
    <col min="6" max="6" width="11.375" style="605" bestFit="1" customWidth="1"/>
    <col min="7" max="7" width="17.625" style="55" bestFit="1" customWidth="1"/>
    <col min="8" max="8" width="12.375" style="55" bestFit="1" customWidth="1"/>
    <col min="9" max="9" width="8.375" style="55" bestFit="1" customWidth="1"/>
    <col min="10" max="10" width="17.25" style="55" bestFit="1" customWidth="1"/>
    <col min="11" max="11" width="12.375" style="55" bestFit="1" customWidth="1"/>
    <col min="12" max="12" width="14.5" style="55" bestFit="1" customWidth="1"/>
    <col min="13" max="13" width="10.25" style="55" bestFit="1" customWidth="1"/>
    <col min="14" max="14" width="30.125" style="55" bestFit="1" customWidth="1"/>
    <col min="15" max="15" width="26.75" style="55" bestFit="1" customWidth="1"/>
    <col min="16" max="16" width="12.875" style="55" bestFit="1" customWidth="1"/>
    <col min="17" max="17" width="12" style="55" bestFit="1" customWidth="1"/>
    <col min="18" max="18" width="15" style="605" bestFit="1" customWidth="1"/>
    <col min="19" max="19" width="13.625" style="55" bestFit="1" customWidth="1"/>
    <col min="20" max="20" width="9.875" style="605" bestFit="1" customWidth="1"/>
    <col min="21" max="16384" width="9" style="55"/>
  </cols>
  <sheetData>
    <row r="1" spans="1:21">
      <c r="A1" s="55" t="s">
        <v>66</v>
      </c>
      <c r="B1" s="55" t="s">
        <v>77</v>
      </c>
      <c r="C1" s="55" t="s">
        <v>67</v>
      </c>
      <c r="D1" s="55" t="s">
        <v>68</v>
      </c>
      <c r="E1" s="55" t="s">
        <v>13</v>
      </c>
      <c r="F1" s="605" t="s">
        <v>69</v>
      </c>
      <c r="G1" s="55" t="s">
        <v>8</v>
      </c>
      <c r="H1" s="55" t="s">
        <v>12</v>
      </c>
      <c r="I1" s="55" t="s">
        <v>11</v>
      </c>
      <c r="J1" s="55" t="s">
        <v>3704</v>
      </c>
      <c r="K1" s="55" t="s">
        <v>72</v>
      </c>
      <c r="L1" s="55" t="s">
        <v>73</v>
      </c>
      <c r="M1" s="55" t="s">
        <v>78</v>
      </c>
      <c r="N1" s="55" t="s">
        <v>79</v>
      </c>
      <c r="O1" s="55" t="s">
        <v>80</v>
      </c>
      <c r="P1" s="55" t="s">
        <v>17</v>
      </c>
      <c r="Q1" s="55" t="s">
        <v>517</v>
      </c>
      <c r="R1" s="605" t="s">
        <v>81</v>
      </c>
      <c r="S1" s="55" t="s">
        <v>82</v>
      </c>
      <c r="T1" s="605" t="s">
        <v>83</v>
      </c>
      <c r="U1" s="55" t="s">
        <v>61</v>
      </c>
    </row>
    <row r="2" spans="1:21" ht="17.25" customHeight="1">
      <c r="A2" s="55">
        <v>411742</v>
      </c>
      <c r="B2" s="55" t="s">
        <v>2144</v>
      </c>
      <c r="C2" s="55" t="s">
        <v>145</v>
      </c>
      <c r="D2" s="55" t="s">
        <v>587</v>
      </c>
      <c r="E2" s="55" t="s">
        <v>493</v>
      </c>
      <c r="F2" s="605">
        <v>32914</v>
      </c>
      <c r="G2" s="55" t="s">
        <v>3357</v>
      </c>
      <c r="H2" s="55" t="s">
        <v>3657</v>
      </c>
      <c r="I2" s="55" t="s">
        <v>87</v>
      </c>
      <c r="J2" s="55" t="s">
        <v>3669</v>
      </c>
      <c r="K2" s="55" t="s">
        <v>3683</v>
      </c>
      <c r="L2" s="55" t="s">
        <v>3357</v>
      </c>
      <c r="M2" s="55" t="s">
        <v>3357</v>
      </c>
      <c r="S2" s="55">
        <v>2634</v>
      </c>
      <c r="T2" s="605">
        <v>43605.529305555552</v>
      </c>
      <c r="U2" s="55">
        <v>12500</v>
      </c>
    </row>
    <row r="3" spans="1:21" ht="17.25" customHeight="1">
      <c r="A3" s="55">
        <v>420573</v>
      </c>
      <c r="B3" s="55" t="s">
        <v>744</v>
      </c>
      <c r="C3" s="55" t="s">
        <v>92</v>
      </c>
      <c r="D3" s="55" t="s">
        <v>746</v>
      </c>
      <c r="E3" s="55" t="s">
        <v>493</v>
      </c>
      <c r="F3" s="605">
        <v>34700</v>
      </c>
      <c r="G3" s="55" t="s">
        <v>3357</v>
      </c>
      <c r="H3" s="55" t="s">
        <v>3657</v>
      </c>
      <c r="I3" s="55" t="s">
        <v>87</v>
      </c>
      <c r="J3" s="55" t="s">
        <v>3665</v>
      </c>
      <c r="K3" s="55" t="s">
        <v>3671</v>
      </c>
      <c r="L3" s="55" t="s">
        <v>3357</v>
      </c>
      <c r="M3" s="55" t="s">
        <v>3388</v>
      </c>
      <c r="S3" s="55">
        <v>2689</v>
      </c>
      <c r="T3" s="605">
        <v>43608.408252314817</v>
      </c>
      <c r="U3" s="55">
        <v>10000</v>
      </c>
    </row>
    <row r="4" spans="1:21" ht="17.25" customHeight="1">
      <c r="A4" s="55">
        <v>421727</v>
      </c>
      <c r="B4" s="55" t="s">
        <v>1934</v>
      </c>
      <c r="C4" s="55" t="s">
        <v>377</v>
      </c>
      <c r="D4" s="55" t="s">
        <v>588</v>
      </c>
      <c r="E4" s="55" t="s">
        <v>494</v>
      </c>
      <c r="F4" s="605">
        <v>34056</v>
      </c>
      <c r="G4" s="55" t="s">
        <v>3357</v>
      </c>
      <c r="H4" s="55" t="s">
        <v>3657</v>
      </c>
      <c r="I4" s="55" t="s">
        <v>87</v>
      </c>
      <c r="J4" s="55" t="s">
        <v>3669</v>
      </c>
      <c r="K4" s="55" t="s">
        <v>3677</v>
      </c>
      <c r="L4" s="55" t="s">
        <v>3357</v>
      </c>
      <c r="M4" s="55" t="s">
        <v>3357</v>
      </c>
      <c r="S4" s="55">
        <v>2712</v>
      </c>
      <c r="T4" s="605">
        <v>43608.495335648149</v>
      </c>
      <c r="U4" s="55">
        <v>13000</v>
      </c>
    </row>
    <row r="5" spans="1:21" ht="17.25" customHeight="1">
      <c r="A5" s="55">
        <v>417713</v>
      </c>
      <c r="B5" s="55" t="s">
        <v>2495</v>
      </c>
      <c r="C5" s="55" t="s">
        <v>145</v>
      </c>
      <c r="D5" s="55" t="s">
        <v>446</v>
      </c>
      <c r="E5" s="55" t="s">
        <v>493</v>
      </c>
      <c r="F5" s="605">
        <v>34198</v>
      </c>
      <c r="G5" s="55" t="s">
        <v>3357</v>
      </c>
      <c r="H5" s="55" t="s">
        <v>3657</v>
      </c>
      <c r="I5" s="55" t="s">
        <v>87</v>
      </c>
      <c r="J5" s="55" t="s">
        <v>3665</v>
      </c>
      <c r="K5" s="55" t="s">
        <v>3679</v>
      </c>
      <c r="L5" s="55" t="s">
        <v>3357</v>
      </c>
      <c r="M5" s="55" t="s">
        <v>3440</v>
      </c>
      <c r="S5" s="55">
        <v>2751</v>
      </c>
      <c r="T5" s="605">
        <v>43612.391226851854</v>
      </c>
      <c r="U5" s="55">
        <v>13000</v>
      </c>
    </row>
    <row r="6" spans="1:21" ht="17.25" customHeight="1">
      <c r="A6" s="55">
        <v>418513</v>
      </c>
      <c r="B6" s="55" t="s">
        <v>1915</v>
      </c>
      <c r="C6" s="55" t="s">
        <v>192</v>
      </c>
      <c r="D6" s="55" t="s">
        <v>810</v>
      </c>
      <c r="E6" s="55" t="s">
        <v>493</v>
      </c>
      <c r="F6" s="605">
        <v>35065</v>
      </c>
      <c r="G6" s="55" t="s">
        <v>3417</v>
      </c>
      <c r="H6" s="55" t="s">
        <v>3657</v>
      </c>
      <c r="I6" s="55" t="s">
        <v>87</v>
      </c>
      <c r="J6" s="55" t="s">
        <v>3665</v>
      </c>
      <c r="K6" s="55" t="s">
        <v>3666</v>
      </c>
      <c r="L6" s="55" t="s">
        <v>3417</v>
      </c>
      <c r="M6" s="55" t="s">
        <v>3417</v>
      </c>
      <c r="S6" s="55">
        <v>2826</v>
      </c>
      <c r="T6" s="605">
        <v>43614.45957175926</v>
      </c>
      <c r="U6" s="55">
        <v>11000</v>
      </c>
    </row>
    <row r="7" spans="1:21" ht="17.25" customHeight="1">
      <c r="A7" s="55">
        <v>420036</v>
      </c>
      <c r="B7" s="55" t="s">
        <v>2014</v>
      </c>
      <c r="C7" s="55" t="s">
        <v>2015</v>
      </c>
      <c r="D7" s="55" t="s">
        <v>2016</v>
      </c>
      <c r="E7" s="55" t="s">
        <v>493</v>
      </c>
      <c r="F7" s="605">
        <v>35191</v>
      </c>
      <c r="G7" s="55" t="s">
        <v>3413</v>
      </c>
      <c r="H7" s="55" t="s">
        <v>3657</v>
      </c>
      <c r="I7" s="55" t="s">
        <v>87</v>
      </c>
      <c r="J7" s="55" t="s">
        <v>3665</v>
      </c>
      <c r="K7" s="55" t="s">
        <v>3673</v>
      </c>
      <c r="L7" s="55" t="s">
        <v>3357</v>
      </c>
      <c r="M7" s="55" t="s">
        <v>3357</v>
      </c>
      <c r="S7" s="55">
        <v>2831</v>
      </c>
      <c r="T7" s="605">
        <v>43614.491215277776</v>
      </c>
      <c r="U7" s="55">
        <v>10000</v>
      </c>
    </row>
    <row r="8" spans="1:21" ht="17.25" customHeight="1">
      <c r="A8" s="55">
        <v>423110</v>
      </c>
      <c r="B8" s="55" t="s">
        <v>1500</v>
      </c>
      <c r="C8" s="55" t="s">
        <v>94</v>
      </c>
      <c r="D8" s="55" t="s">
        <v>1106</v>
      </c>
      <c r="E8" s="55" t="s">
        <v>494</v>
      </c>
      <c r="F8" s="605">
        <v>33606</v>
      </c>
      <c r="G8" s="55" t="s">
        <v>3417</v>
      </c>
      <c r="H8" s="55" t="s">
        <v>3657</v>
      </c>
      <c r="I8" s="55" t="s">
        <v>87</v>
      </c>
      <c r="J8" s="55" t="s">
        <v>3665</v>
      </c>
      <c r="K8" s="55" t="s">
        <v>3677</v>
      </c>
      <c r="L8" s="55" t="s">
        <v>3417</v>
      </c>
      <c r="M8" s="55" t="s">
        <v>3417</v>
      </c>
      <c r="S8" s="55">
        <v>2834</v>
      </c>
      <c r="T8" s="605">
        <v>43614.536446759259</v>
      </c>
      <c r="U8" s="55">
        <v>10000</v>
      </c>
    </row>
    <row r="9" spans="1:21" ht="17.25" customHeight="1">
      <c r="A9" s="55">
        <v>422789</v>
      </c>
      <c r="B9" s="55" t="s">
        <v>2641</v>
      </c>
      <c r="C9" s="55" t="s">
        <v>92</v>
      </c>
      <c r="D9" s="55" t="s">
        <v>582</v>
      </c>
      <c r="E9" s="55" t="s">
        <v>494</v>
      </c>
      <c r="F9" s="605">
        <v>35066</v>
      </c>
      <c r="G9" s="55" t="s">
        <v>3465</v>
      </c>
      <c r="H9" s="55" t="s">
        <v>3657</v>
      </c>
      <c r="I9" s="55" t="s">
        <v>87</v>
      </c>
      <c r="J9" s="55" t="s">
        <v>3669</v>
      </c>
      <c r="K9" s="55" t="s">
        <v>3671</v>
      </c>
      <c r="L9" s="55" t="s">
        <v>3388</v>
      </c>
      <c r="M9" s="55" t="s">
        <v>3544</v>
      </c>
      <c r="S9" s="55">
        <v>2850</v>
      </c>
      <c r="T9" s="605">
        <v>43615.496157407404</v>
      </c>
      <c r="U9" s="55">
        <v>10000</v>
      </c>
    </row>
    <row r="10" spans="1:21" ht="17.25" customHeight="1">
      <c r="A10" s="55">
        <v>412608</v>
      </c>
      <c r="B10" s="55" t="s">
        <v>974</v>
      </c>
      <c r="C10" s="55" t="s">
        <v>92</v>
      </c>
      <c r="D10" s="55" t="s">
        <v>651</v>
      </c>
      <c r="E10" s="55" t="s">
        <v>493</v>
      </c>
      <c r="F10" s="605">
        <v>33345</v>
      </c>
      <c r="G10" s="55" t="s">
        <v>3397</v>
      </c>
      <c r="H10" s="55" t="s">
        <v>3657</v>
      </c>
      <c r="I10" s="55" t="s">
        <v>87</v>
      </c>
      <c r="J10" s="55" t="s">
        <v>3665</v>
      </c>
      <c r="K10" s="55" t="s">
        <v>3677</v>
      </c>
      <c r="L10" s="55" t="s">
        <v>3388</v>
      </c>
      <c r="M10" s="55" t="s">
        <v>3397</v>
      </c>
      <c r="S10" s="55">
        <v>2852</v>
      </c>
      <c r="T10" s="605">
        <v>43615.516250000001</v>
      </c>
      <c r="U10" s="55">
        <v>40500</v>
      </c>
    </row>
    <row r="11" spans="1:21" ht="17.25" customHeight="1">
      <c r="A11" s="55">
        <v>423717</v>
      </c>
      <c r="B11" s="55" t="s">
        <v>406</v>
      </c>
      <c r="C11" s="55" t="s">
        <v>348</v>
      </c>
      <c r="D11" s="55" t="s">
        <v>1119</v>
      </c>
      <c r="E11" s="55" t="s">
        <v>493</v>
      </c>
      <c r="F11" s="605">
        <v>35819</v>
      </c>
      <c r="G11" s="55" t="s">
        <v>3357</v>
      </c>
      <c r="H11" s="55" t="s">
        <v>3657</v>
      </c>
      <c r="I11" s="55" t="s">
        <v>87</v>
      </c>
      <c r="J11" s="55" t="s">
        <v>3665</v>
      </c>
      <c r="K11" s="55" t="s">
        <v>3673</v>
      </c>
      <c r="L11" s="55" t="s">
        <v>3388</v>
      </c>
      <c r="M11" s="55" t="s">
        <v>3357</v>
      </c>
      <c r="S11" s="55">
        <v>2889</v>
      </c>
      <c r="T11" s="605">
        <v>43625.461539351854</v>
      </c>
      <c r="U11" s="55">
        <v>8000</v>
      </c>
    </row>
    <row r="12" spans="1:21" ht="17.25" customHeight="1">
      <c r="A12" s="55">
        <v>424728</v>
      </c>
      <c r="B12" s="55" t="s">
        <v>2713</v>
      </c>
      <c r="C12" s="55" t="s">
        <v>331</v>
      </c>
      <c r="D12" s="55" t="s">
        <v>665</v>
      </c>
      <c r="E12" s="55" t="s">
        <v>494</v>
      </c>
      <c r="F12" s="605">
        <v>35643</v>
      </c>
      <c r="G12" s="55" t="s">
        <v>3407</v>
      </c>
      <c r="H12" s="55" t="s">
        <v>3657</v>
      </c>
      <c r="I12" s="55" t="s">
        <v>87</v>
      </c>
      <c r="J12" s="55" t="s">
        <v>3665</v>
      </c>
      <c r="K12" s="55" t="s">
        <v>3673</v>
      </c>
      <c r="L12" s="55" t="s">
        <v>3388</v>
      </c>
      <c r="M12" s="55" t="s">
        <v>3388</v>
      </c>
      <c r="S12" s="55">
        <v>2890</v>
      </c>
      <c r="T12" s="605">
        <v>43625.462256944447</v>
      </c>
      <c r="U12" s="55">
        <v>10000</v>
      </c>
    </row>
    <row r="13" spans="1:21" ht="17.25" customHeight="1">
      <c r="A13" s="55">
        <v>424870</v>
      </c>
      <c r="B13" s="55" t="s">
        <v>2784</v>
      </c>
      <c r="C13" s="55" t="s">
        <v>202</v>
      </c>
      <c r="D13" s="55" t="s">
        <v>900</v>
      </c>
      <c r="E13" s="55" t="s">
        <v>494</v>
      </c>
      <c r="F13" s="605">
        <v>29589</v>
      </c>
      <c r="G13" s="55" t="s">
        <v>3357</v>
      </c>
      <c r="H13" s="55" t="s">
        <v>3657</v>
      </c>
      <c r="I13" s="55" t="s">
        <v>87</v>
      </c>
      <c r="J13" s="55" t="s">
        <v>3665</v>
      </c>
      <c r="K13" s="55" t="s">
        <v>3674</v>
      </c>
      <c r="L13" s="55" t="s">
        <v>3357</v>
      </c>
      <c r="M13" s="55" t="s">
        <v>3357</v>
      </c>
      <c r="S13" s="55">
        <v>2891</v>
      </c>
      <c r="T13" s="605">
        <v>43625.464687500003</v>
      </c>
      <c r="U13" s="55">
        <v>36500</v>
      </c>
    </row>
    <row r="14" spans="1:21" ht="17.25" customHeight="1">
      <c r="A14" s="55">
        <v>423118</v>
      </c>
      <c r="B14" s="55" t="s">
        <v>1511</v>
      </c>
      <c r="C14" s="55" t="s">
        <v>136</v>
      </c>
      <c r="D14" s="55" t="s">
        <v>816</v>
      </c>
      <c r="E14" s="55" t="s">
        <v>494</v>
      </c>
      <c r="F14" s="605">
        <v>33565</v>
      </c>
      <c r="G14" s="55" t="s">
        <v>3357</v>
      </c>
      <c r="H14" s="55" t="s">
        <v>3657</v>
      </c>
      <c r="I14" s="55" t="s">
        <v>87</v>
      </c>
      <c r="J14" s="55" t="s">
        <v>3665</v>
      </c>
      <c r="K14" s="55" t="s">
        <v>3683</v>
      </c>
      <c r="L14" s="55" t="s">
        <v>3357</v>
      </c>
      <c r="M14" s="55" t="s">
        <v>3357</v>
      </c>
      <c r="S14" s="55">
        <v>2897</v>
      </c>
      <c r="T14" s="605">
        <v>43625.483634259261</v>
      </c>
      <c r="U14" s="55">
        <v>11500</v>
      </c>
    </row>
    <row r="15" spans="1:21" ht="17.25" customHeight="1">
      <c r="A15" s="55">
        <v>419550</v>
      </c>
      <c r="B15" s="55" t="s">
        <v>1361</v>
      </c>
      <c r="C15" s="55" t="s">
        <v>686</v>
      </c>
      <c r="D15" s="55" t="s">
        <v>578</v>
      </c>
      <c r="E15" s="55" t="s">
        <v>494</v>
      </c>
      <c r="F15" s="605">
        <v>34033</v>
      </c>
      <c r="G15" s="55" t="s">
        <v>3357</v>
      </c>
      <c r="H15" s="55" t="s">
        <v>3657</v>
      </c>
      <c r="I15" s="55" t="s">
        <v>87</v>
      </c>
      <c r="J15" s="55" t="s">
        <v>3669</v>
      </c>
      <c r="K15" s="55" t="s">
        <v>3679</v>
      </c>
      <c r="L15" s="55" t="s">
        <v>3357</v>
      </c>
      <c r="M15" s="55" t="s">
        <v>3357</v>
      </c>
      <c r="S15" s="55">
        <v>2907</v>
      </c>
      <c r="T15" s="605">
        <v>43625.530995370369</v>
      </c>
      <c r="U15" s="55">
        <v>20000</v>
      </c>
    </row>
    <row r="16" spans="1:21" ht="17.25" customHeight="1">
      <c r="A16" s="55">
        <v>422410</v>
      </c>
      <c r="B16" s="55" t="s">
        <v>2482</v>
      </c>
      <c r="C16" s="55" t="s">
        <v>286</v>
      </c>
      <c r="D16" s="55" t="s">
        <v>579</v>
      </c>
      <c r="E16" s="55" t="s">
        <v>494</v>
      </c>
      <c r="F16" s="605">
        <v>32321</v>
      </c>
      <c r="G16" s="55" t="s">
        <v>3357</v>
      </c>
      <c r="H16" s="55" t="s">
        <v>3657</v>
      </c>
      <c r="I16" s="55" t="s">
        <v>87</v>
      </c>
      <c r="J16" s="55" t="s">
        <v>3669</v>
      </c>
      <c r="K16" s="55" t="s">
        <v>3668</v>
      </c>
      <c r="L16" s="55" t="s">
        <v>3357</v>
      </c>
      <c r="M16" s="55" t="s">
        <v>3397</v>
      </c>
      <c r="S16" s="55">
        <v>2935</v>
      </c>
      <c r="T16" s="605">
        <v>43626.426898148151</v>
      </c>
      <c r="U16" s="55">
        <v>10000</v>
      </c>
    </row>
    <row r="17" spans="1:21" ht="17.25" customHeight="1">
      <c r="A17" s="55">
        <v>418524</v>
      </c>
      <c r="B17" s="55" t="s">
        <v>1952</v>
      </c>
      <c r="C17" s="55" t="s">
        <v>177</v>
      </c>
      <c r="D17" s="55" t="s">
        <v>566</v>
      </c>
      <c r="E17" s="55" t="s">
        <v>493</v>
      </c>
      <c r="F17" s="605">
        <v>33970</v>
      </c>
      <c r="G17" s="55" t="s">
        <v>3538</v>
      </c>
      <c r="H17" s="55" t="s">
        <v>3657</v>
      </c>
      <c r="I17" s="55" t="s">
        <v>87</v>
      </c>
      <c r="J17" s="55" t="s">
        <v>3665</v>
      </c>
      <c r="K17" s="55" t="s">
        <v>3678</v>
      </c>
      <c r="L17" s="55" t="s">
        <v>3357</v>
      </c>
      <c r="M17" s="55" t="s">
        <v>3357</v>
      </c>
      <c r="S17" s="55">
        <v>2941</v>
      </c>
      <c r="T17" s="605">
        <v>43626</v>
      </c>
      <c r="U17" s="55">
        <v>0</v>
      </c>
    </row>
    <row r="18" spans="1:21" ht="17.25" customHeight="1">
      <c r="A18" s="55">
        <v>421128</v>
      </c>
      <c r="B18" s="55" t="s">
        <v>1416</v>
      </c>
      <c r="C18" s="55" t="s">
        <v>120</v>
      </c>
      <c r="D18" s="55" t="s">
        <v>2744</v>
      </c>
      <c r="E18" s="55" t="s">
        <v>494</v>
      </c>
      <c r="F18" s="605">
        <v>35942</v>
      </c>
      <c r="G18" s="55" t="s">
        <v>3417</v>
      </c>
      <c r="H18" s="55" t="s">
        <v>3657</v>
      </c>
      <c r="I18" s="55" t="s">
        <v>87</v>
      </c>
      <c r="J18" s="55" t="s">
        <v>3669</v>
      </c>
      <c r="K18" s="55" t="s">
        <v>3675</v>
      </c>
      <c r="L18" s="55" t="s">
        <v>3417</v>
      </c>
      <c r="M18" s="55" t="s">
        <v>3417</v>
      </c>
      <c r="S18" s="55">
        <v>2960</v>
      </c>
      <c r="T18" s="605">
        <v>43626.551307870373</v>
      </c>
      <c r="U18" s="55">
        <v>10000</v>
      </c>
    </row>
    <row r="19" spans="1:21" ht="17.25" customHeight="1">
      <c r="A19" s="55">
        <v>423807</v>
      </c>
      <c r="B19" s="55" t="s">
        <v>2122</v>
      </c>
      <c r="C19" s="55" t="s">
        <v>145</v>
      </c>
      <c r="D19" s="55" t="s">
        <v>1254</v>
      </c>
      <c r="E19" s="55" t="s">
        <v>493</v>
      </c>
      <c r="F19" s="605">
        <v>31876</v>
      </c>
      <c r="G19" s="55" t="s">
        <v>3480</v>
      </c>
      <c r="H19" s="55" t="s">
        <v>3657</v>
      </c>
      <c r="I19" s="55" t="s">
        <v>87</v>
      </c>
      <c r="J19" s="55" t="s">
        <v>3665</v>
      </c>
      <c r="K19" s="55" t="s">
        <v>3668</v>
      </c>
      <c r="L19" s="55" t="s">
        <v>3388</v>
      </c>
      <c r="M19" s="55" t="s">
        <v>3370</v>
      </c>
      <c r="S19" s="55">
        <v>2986</v>
      </c>
      <c r="T19" s="605">
        <v>43627.452152777776</v>
      </c>
      <c r="U19" s="55">
        <v>10000</v>
      </c>
    </row>
    <row r="20" spans="1:21" ht="17.25" customHeight="1">
      <c r="A20" s="55">
        <v>424349</v>
      </c>
      <c r="B20" s="55" t="s">
        <v>2997</v>
      </c>
      <c r="C20" s="55" t="s">
        <v>124</v>
      </c>
      <c r="D20" s="55" t="s">
        <v>2061</v>
      </c>
      <c r="E20" s="55" t="s">
        <v>493</v>
      </c>
      <c r="F20" s="605">
        <v>35431</v>
      </c>
      <c r="G20" s="55" t="s">
        <v>3357</v>
      </c>
      <c r="H20" s="55" t="s">
        <v>3657</v>
      </c>
      <c r="I20" s="55" t="s">
        <v>87</v>
      </c>
      <c r="J20" s="55" t="s">
        <v>3665</v>
      </c>
      <c r="K20" s="55" t="s">
        <v>3666</v>
      </c>
      <c r="L20" s="55" t="s">
        <v>3357</v>
      </c>
      <c r="M20" s="55" t="s">
        <v>3357</v>
      </c>
      <c r="S20" s="55">
        <v>3024</v>
      </c>
      <c r="T20" s="605">
        <v>43627</v>
      </c>
      <c r="U20" s="55">
        <v>10000</v>
      </c>
    </row>
    <row r="21" spans="1:21" ht="17.25" customHeight="1">
      <c r="A21" s="55">
        <v>423561</v>
      </c>
      <c r="B21" s="55" t="s">
        <v>1899</v>
      </c>
      <c r="C21" s="55" t="s">
        <v>193</v>
      </c>
      <c r="D21" s="55" t="s">
        <v>1002</v>
      </c>
      <c r="E21" s="55" t="s">
        <v>494</v>
      </c>
      <c r="F21" s="605">
        <v>35242</v>
      </c>
      <c r="G21" s="55" t="s">
        <v>3357</v>
      </c>
      <c r="H21" s="55" t="s">
        <v>3657</v>
      </c>
      <c r="I21" s="55" t="s">
        <v>87</v>
      </c>
      <c r="J21" s="55" t="s">
        <v>3665</v>
      </c>
      <c r="K21" s="55" t="s">
        <v>3666</v>
      </c>
      <c r="L21" s="55" t="s">
        <v>3357</v>
      </c>
      <c r="M21" s="55" t="s">
        <v>3357</v>
      </c>
      <c r="S21" s="55">
        <v>3033</v>
      </c>
      <c r="T21" s="605">
        <v>43628.384826388887</v>
      </c>
      <c r="U21" s="55">
        <v>12500</v>
      </c>
    </row>
    <row r="22" spans="1:21" ht="17.25" customHeight="1">
      <c r="A22" s="55">
        <v>423119</v>
      </c>
      <c r="B22" s="55" t="s">
        <v>1513</v>
      </c>
      <c r="C22" s="55" t="s">
        <v>238</v>
      </c>
      <c r="D22" s="55" t="s">
        <v>661</v>
      </c>
      <c r="E22" s="55" t="s">
        <v>494</v>
      </c>
      <c r="F22" s="605">
        <v>31649</v>
      </c>
      <c r="G22" s="55" t="s">
        <v>3534</v>
      </c>
      <c r="H22" s="55" t="s">
        <v>3657</v>
      </c>
      <c r="I22" s="55" t="s">
        <v>87</v>
      </c>
      <c r="J22" s="55" t="s">
        <v>3669</v>
      </c>
      <c r="K22" s="55" t="s">
        <v>3667</v>
      </c>
      <c r="L22" s="55" t="s">
        <v>3388</v>
      </c>
      <c r="M22" s="55" t="s">
        <v>3417</v>
      </c>
      <c r="S22" s="55">
        <v>3034</v>
      </c>
      <c r="T22" s="605">
        <v>43628.386863425927</v>
      </c>
      <c r="U22" s="55">
        <v>65500</v>
      </c>
    </row>
    <row r="23" spans="1:21" ht="17.25" customHeight="1">
      <c r="A23" s="55">
        <v>414026</v>
      </c>
      <c r="B23" s="55" t="s">
        <v>1550</v>
      </c>
      <c r="C23" s="55" t="s">
        <v>232</v>
      </c>
      <c r="D23" s="55" t="s">
        <v>1551</v>
      </c>
      <c r="E23" s="55" t="s">
        <v>494</v>
      </c>
      <c r="F23" s="605">
        <v>33908</v>
      </c>
      <c r="G23" s="55" t="s">
        <v>3357</v>
      </c>
      <c r="H23" s="55" t="s">
        <v>3657</v>
      </c>
      <c r="I23" s="55" t="s">
        <v>87</v>
      </c>
      <c r="J23" s="55" t="s">
        <v>3665</v>
      </c>
      <c r="K23" s="55" t="s">
        <v>3677</v>
      </c>
      <c r="L23" s="55" t="s">
        <v>3357</v>
      </c>
      <c r="M23" s="55" t="s">
        <v>3357</v>
      </c>
      <c r="S23" s="55">
        <v>3038</v>
      </c>
      <c r="T23" s="605">
        <v>43628.426412037035</v>
      </c>
      <c r="U23" s="55">
        <v>11900</v>
      </c>
    </row>
    <row r="24" spans="1:21" ht="17.25" customHeight="1">
      <c r="A24" s="55">
        <v>420668</v>
      </c>
      <c r="B24" s="55" t="s">
        <v>893</v>
      </c>
      <c r="C24" s="55" t="s">
        <v>145</v>
      </c>
      <c r="D24" s="55" t="s">
        <v>631</v>
      </c>
      <c r="E24" s="55" t="s">
        <v>494</v>
      </c>
      <c r="F24" s="605">
        <v>35643</v>
      </c>
      <c r="G24" s="55" t="s">
        <v>3386</v>
      </c>
      <c r="H24" s="55" t="s">
        <v>3657</v>
      </c>
      <c r="I24" s="55" t="s">
        <v>87</v>
      </c>
      <c r="J24" s="55" t="s">
        <v>3665</v>
      </c>
      <c r="K24" s="55" t="s">
        <v>3675</v>
      </c>
      <c r="L24" s="55" t="s">
        <v>3363</v>
      </c>
      <c r="M24" s="55" t="s">
        <v>3363</v>
      </c>
      <c r="S24" s="55">
        <v>3041</v>
      </c>
      <c r="T24" s="605">
        <v>43628.432060185187</v>
      </c>
      <c r="U24" s="55">
        <v>10000</v>
      </c>
    </row>
    <row r="25" spans="1:21" ht="17.25" customHeight="1">
      <c r="A25" s="55">
        <v>423536</v>
      </c>
      <c r="B25" s="55" t="s">
        <v>1882</v>
      </c>
      <c r="C25" s="55" t="s">
        <v>110</v>
      </c>
      <c r="D25" s="55" t="s">
        <v>701</v>
      </c>
      <c r="E25" s="55" t="s">
        <v>493</v>
      </c>
      <c r="F25" s="605">
        <v>36275</v>
      </c>
      <c r="G25" s="55" t="s">
        <v>3418</v>
      </c>
      <c r="H25" s="55" t="s">
        <v>3657</v>
      </c>
      <c r="I25" s="55" t="s">
        <v>87</v>
      </c>
      <c r="J25" s="55" t="s">
        <v>3669</v>
      </c>
      <c r="K25" s="55" t="s">
        <v>3676</v>
      </c>
      <c r="L25" s="55" t="s">
        <v>3388</v>
      </c>
      <c r="M25" s="55" t="s">
        <v>3417</v>
      </c>
      <c r="S25" s="55">
        <v>3057</v>
      </c>
      <c r="T25" s="605">
        <v>43628.494664351849</v>
      </c>
      <c r="U25" s="55">
        <v>10000</v>
      </c>
    </row>
    <row r="26" spans="1:21" ht="17.25" customHeight="1">
      <c r="A26" s="55">
        <v>420849</v>
      </c>
      <c r="B26" s="55" t="s">
        <v>1141</v>
      </c>
      <c r="C26" s="55" t="s">
        <v>89</v>
      </c>
      <c r="D26" s="55" t="s">
        <v>615</v>
      </c>
      <c r="E26" s="55" t="s">
        <v>494</v>
      </c>
      <c r="F26" s="605">
        <v>36021</v>
      </c>
      <c r="G26" s="55" t="s">
        <v>3357</v>
      </c>
      <c r="H26" s="55" t="s">
        <v>3657</v>
      </c>
      <c r="I26" s="55" t="s">
        <v>87</v>
      </c>
      <c r="J26" s="55" t="s">
        <v>3665</v>
      </c>
      <c r="K26" s="55" t="s">
        <v>3676</v>
      </c>
      <c r="L26" s="55" t="s">
        <v>3357</v>
      </c>
      <c r="M26" s="55" t="s">
        <v>3357</v>
      </c>
      <c r="S26" s="55">
        <v>3059</v>
      </c>
      <c r="T26" s="605">
        <v>43628.497870370367</v>
      </c>
      <c r="U26" s="55">
        <v>10000</v>
      </c>
    </row>
    <row r="27" spans="1:21" ht="17.25" customHeight="1">
      <c r="A27" s="55">
        <v>423527</v>
      </c>
      <c r="B27" s="55" t="s">
        <v>1879</v>
      </c>
      <c r="C27" s="55" t="s">
        <v>145</v>
      </c>
      <c r="D27" s="55" t="s">
        <v>693</v>
      </c>
      <c r="E27" s="55" t="s">
        <v>494</v>
      </c>
      <c r="F27" s="605">
        <v>36254</v>
      </c>
      <c r="G27" s="55" t="s">
        <v>3357</v>
      </c>
      <c r="H27" s="55" t="s">
        <v>3657</v>
      </c>
      <c r="I27" s="55" t="s">
        <v>87</v>
      </c>
      <c r="J27" s="55" t="s">
        <v>3669</v>
      </c>
      <c r="K27" s="55" t="s">
        <v>3676</v>
      </c>
      <c r="L27" s="55" t="s">
        <v>3388</v>
      </c>
      <c r="M27" s="55" t="s">
        <v>3357</v>
      </c>
      <c r="S27" s="55">
        <v>3098</v>
      </c>
      <c r="T27" s="605">
        <v>43629.402025462965</v>
      </c>
      <c r="U27" s="55">
        <v>10000</v>
      </c>
    </row>
    <row r="28" spans="1:21" ht="17.25" customHeight="1">
      <c r="A28" s="55">
        <v>423439</v>
      </c>
      <c r="B28" s="55" t="s">
        <v>1818</v>
      </c>
      <c r="C28" s="55" t="s">
        <v>103</v>
      </c>
      <c r="D28" s="55" t="s">
        <v>692</v>
      </c>
      <c r="E28" s="55" t="s">
        <v>493</v>
      </c>
      <c r="F28" s="605">
        <v>31048</v>
      </c>
      <c r="G28" s="55" t="s">
        <v>3425</v>
      </c>
      <c r="H28" s="55" t="s">
        <v>3658</v>
      </c>
      <c r="I28" s="55" t="s">
        <v>87</v>
      </c>
      <c r="J28" s="55" t="s">
        <v>3665</v>
      </c>
      <c r="K28" s="55" t="s">
        <v>3680</v>
      </c>
      <c r="L28" s="55" t="s">
        <v>3357</v>
      </c>
      <c r="S28" s="55">
        <v>3105</v>
      </c>
      <c r="T28" s="605">
        <v>43629.422280092593</v>
      </c>
      <c r="U28" s="55">
        <v>10000</v>
      </c>
    </row>
    <row r="29" spans="1:21" ht="17.25" customHeight="1">
      <c r="A29" s="55">
        <v>420455</v>
      </c>
      <c r="B29" s="55" t="s">
        <v>385</v>
      </c>
      <c r="C29" s="55" t="s">
        <v>268</v>
      </c>
      <c r="D29" s="55" t="s">
        <v>159</v>
      </c>
      <c r="E29" s="55" t="s">
        <v>493</v>
      </c>
      <c r="F29" s="605">
        <v>34211</v>
      </c>
      <c r="G29" s="55" t="s">
        <v>3417</v>
      </c>
      <c r="H29" s="55" t="s">
        <v>3657</v>
      </c>
      <c r="I29" s="55" t="s">
        <v>87</v>
      </c>
      <c r="J29" s="55" t="s">
        <v>3665</v>
      </c>
      <c r="K29" s="55" t="s">
        <v>3677</v>
      </c>
      <c r="L29" s="55" t="s">
        <v>3417</v>
      </c>
      <c r="M29" s="55" t="s">
        <v>3417</v>
      </c>
      <c r="S29" s="55">
        <v>3107</v>
      </c>
      <c r="T29" s="605">
        <v>43629.426296296297</v>
      </c>
      <c r="U29" s="55">
        <v>37500</v>
      </c>
    </row>
    <row r="30" spans="1:21" ht="17.25" customHeight="1">
      <c r="A30" s="55">
        <v>420349</v>
      </c>
      <c r="B30" s="55" t="s">
        <v>2398</v>
      </c>
      <c r="C30" s="55" t="s">
        <v>275</v>
      </c>
      <c r="D30" s="55" t="s">
        <v>756</v>
      </c>
      <c r="E30" s="55" t="s">
        <v>494</v>
      </c>
      <c r="F30" s="605">
        <v>35431</v>
      </c>
      <c r="G30" s="55" t="s">
        <v>3357</v>
      </c>
      <c r="H30" s="55" t="s">
        <v>3657</v>
      </c>
      <c r="I30" s="55" t="s">
        <v>87</v>
      </c>
      <c r="J30" s="55" t="s">
        <v>3665</v>
      </c>
      <c r="K30" s="55" t="s">
        <v>3673</v>
      </c>
      <c r="L30" s="55" t="s">
        <v>3357</v>
      </c>
      <c r="M30" s="55" t="s">
        <v>3357</v>
      </c>
      <c r="S30" s="55">
        <v>3121</v>
      </c>
      <c r="T30" s="605">
        <v>43629.458067129628</v>
      </c>
      <c r="U30" s="55">
        <v>11000</v>
      </c>
    </row>
    <row r="31" spans="1:21" ht="17.25" customHeight="1">
      <c r="A31" s="55">
        <v>417995</v>
      </c>
      <c r="B31" s="55" t="s">
        <v>1199</v>
      </c>
      <c r="C31" s="55" t="s">
        <v>104</v>
      </c>
      <c r="D31" s="55" t="s">
        <v>567</v>
      </c>
      <c r="E31" s="55" t="s">
        <v>494</v>
      </c>
      <c r="F31" s="605">
        <v>34879</v>
      </c>
      <c r="G31" s="55" t="s">
        <v>3417</v>
      </c>
      <c r="H31" s="55" t="s">
        <v>3657</v>
      </c>
      <c r="I31" s="55" t="s">
        <v>87</v>
      </c>
      <c r="J31" s="55" t="s">
        <v>3665</v>
      </c>
      <c r="K31" s="55" t="s">
        <v>3671</v>
      </c>
      <c r="L31" s="55" t="s">
        <v>3417</v>
      </c>
      <c r="M31" s="55" t="s">
        <v>3417</v>
      </c>
      <c r="S31" s="55">
        <v>3167</v>
      </c>
      <c r="T31" s="605">
        <v>43629</v>
      </c>
      <c r="U31" s="55">
        <v>15000</v>
      </c>
    </row>
    <row r="32" spans="1:21" ht="17.25" customHeight="1">
      <c r="A32" s="55">
        <v>421239</v>
      </c>
      <c r="B32" s="55" t="s">
        <v>1544</v>
      </c>
      <c r="C32" s="55" t="s">
        <v>149</v>
      </c>
      <c r="D32" s="55" t="s">
        <v>853</v>
      </c>
      <c r="E32" s="55" t="s">
        <v>494</v>
      </c>
      <c r="F32" s="605">
        <v>34701</v>
      </c>
      <c r="G32" s="55" t="s">
        <v>3357</v>
      </c>
      <c r="H32" s="55" t="s">
        <v>3657</v>
      </c>
      <c r="I32" s="55" t="s">
        <v>87</v>
      </c>
      <c r="J32" s="55" t="s">
        <v>3669</v>
      </c>
      <c r="K32" s="55" t="s">
        <v>3679</v>
      </c>
      <c r="L32" s="55" t="s">
        <v>3388</v>
      </c>
      <c r="M32" s="55" t="s">
        <v>3388</v>
      </c>
      <c r="S32" s="55">
        <v>3176</v>
      </c>
      <c r="T32" s="605">
        <v>43629</v>
      </c>
      <c r="U32" s="55">
        <v>10000</v>
      </c>
    </row>
    <row r="33" spans="1:21" ht="17.25" customHeight="1">
      <c r="A33" s="55">
        <v>402408</v>
      </c>
      <c r="B33" s="55" t="s">
        <v>1078</v>
      </c>
      <c r="C33" s="55" t="s">
        <v>120</v>
      </c>
      <c r="D33" s="55" t="s">
        <v>1079</v>
      </c>
      <c r="E33" s="55" t="s">
        <v>493</v>
      </c>
      <c r="F33" s="605">
        <v>31957</v>
      </c>
      <c r="G33" s="55" t="s">
        <v>3357</v>
      </c>
      <c r="H33" s="55" t="s">
        <v>3657</v>
      </c>
      <c r="I33" s="55" t="s">
        <v>87</v>
      </c>
      <c r="J33" s="55" t="s">
        <v>3665</v>
      </c>
      <c r="K33" s="55" t="s">
        <v>3667</v>
      </c>
      <c r="L33" s="55" t="s">
        <v>3357</v>
      </c>
      <c r="M33" s="55" t="s">
        <v>3370</v>
      </c>
      <c r="S33" s="55">
        <v>3193</v>
      </c>
      <c r="T33" s="605">
        <v>43632.498298611114</v>
      </c>
      <c r="U33" s="55">
        <v>6500</v>
      </c>
    </row>
    <row r="34" spans="1:21" ht="17.25" customHeight="1">
      <c r="A34" s="55">
        <v>402116</v>
      </c>
      <c r="B34" s="55" t="s">
        <v>2596</v>
      </c>
      <c r="C34" s="55" t="s">
        <v>194</v>
      </c>
      <c r="D34" s="55" t="s">
        <v>771</v>
      </c>
      <c r="E34" s="55" t="s">
        <v>494</v>
      </c>
      <c r="F34" s="605">
        <v>31230</v>
      </c>
      <c r="G34" s="55" t="s">
        <v>3357</v>
      </c>
      <c r="H34" s="55" t="s">
        <v>3657</v>
      </c>
      <c r="I34" s="55" t="s">
        <v>87</v>
      </c>
      <c r="M34" s="55" t="s">
        <v>3357</v>
      </c>
      <c r="S34" s="55">
        <v>3194</v>
      </c>
      <c r="T34" s="605">
        <v>43632.50503472222</v>
      </c>
      <c r="U34" s="55">
        <v>20900</v>
      </c>
    </row>
    <row r="35" spans="1:21" ht="17.25" customHeight="1">
      <c r="A35" s="55">
        <v>419898</v>
      </c>
      <c r="B35" s="55" t="s">
        <v>1842</v>
      </c>
      <c r="C35" s="55" t="s">
        <v>91</v>
      </c>
      <c r="D35" s="55" t="s">
        <v>577</v>
      </c>
      <c r="E35" s="55" t="s">
        <v>494</v>
      </c>
      <c r="F35" s="605">
        <v>32509</v>
      </c>
      <c r="G35" s="55" t="s">
        <v>3357</v>
      </c>
      <c r="H35" s="55" t="s">
        <v>3657</v>
      </c>
      <c r="I35" s="55" t="s">
        <v>87</v>
      </c>
      <c r="J35" s="55" t="s">
        <v>3669</v>
      </c>
      <c r="K35" s="55" t="s">
        <v>3682</v>
      </c>
      <c r="L35" s="55" t="s">
        <v>3357</v>
      </c>
      <c r="M35" s="55" t="s">
        <v>3357</v>
      </c>
      <c r="S35" s="55">
        <v>3219</v>
      </c>
      <c r="T35" s="605">
        <v>43634.430960648147</v>
      </c>
      <c r="U35" s="55">
        <v>21500</v>
      </c>
    </row>
    <row r="36" spans="1:21" ht="17.25" customHeight="1">
      <c r="A36" s="55">
        <v>422388</v>
      </c>
      <c r="B36" s="55" t="s">
        <v>2453</v>
      </c>
      <c r="C36" s="55" t="s">
        <v>226</v>
      </c>
      <c r="D36" s="55" t="s">
        <v>611</v>
      </c>
      <c r="E36" s="55" t="s">
        <v>494</v>
      </c>
      <c r="F36" s="605">
        <v>35570</v>
      </c>
      <c r="G36" s="55" t="s">
        <v>3357</v>
      </c>
      <c r="H36" s="55" t="s">
        <v>3657</v>
      </c>
      <c r="I36" s="55" t="s">
        <v>87</v>
      </c>
      <c r="J36" s="55" t="s">
        <v>3669</v>
      </c>
      <c r="K36" s="55" t="s">
        <v>3675</v>
      </c>
      <c r="L36" s="55" t="s">
        <v>3388</v>
      </c>
      <c r="M36" s="55" t="s">
        <v>3357</v>
      </c>
      <c r="S36" s="55">
        <v>3244</v>
      </c>
      <c r="T36" s="605">
        <v>43635.506192129629</v>
      </c>
      <c r="U36" s="55">
        <v>38500</v>
      </c>
    </row>
    <row r="37" spans="1:21" ht="17.25" customHeight="1">
      <c r="A37" s="55">
        <v>404977</v>
      </c>
      <c r="B37" s="55" t="s">
        <v>3257</v>
      </c>
      <c r="C37" s="55" t="s">
        <v>137</v>
      </c>
      <c r="D37" s="55" t="s">
        <v>619</v>
      </c>
      <c r="E37" s="55" t="s">
        <v>3356</v>
      </c>
      <c r="F37" s="605">
        <v>29643</v>
      </c>
      <c r="G37" s="55" t="s">
        <v>3357</v>
      </c>
      <c r="I37" s="55" t="s">
        <v>87</v>
      </c>
      <c r="S37" s="55">
        <v>3260</v>
      </c>
      <c r="T37" s="605">
        <v>43636.486944444441</v>
      </c>
      <c r="U37" s="55">
        <v>11900</v>
      </c>
    </row>
    <row r="38" spans="1:21" ht="17.25" customHeight="1">
      <c r="A38" s="55">
        <v>419684</v>
      </c>
      <c r="B38" s="55" t="s">
        <v>1563</v>
      </c>
      <c r="C38" s="55" t="s">
        <v>1305</v>
      </c>
      <c r="D38" s="55" t="s">
        <v>653</v>
      </c>
      <c r="E38" s="55" t="s">
        <v>494</v>
      </c>
      <c r="F38" s="605">
        <v>34335</v>
      </c>
      <c r="G38" s="55" t="s">
        <v>3357</v>
      </c>
      <c r="H38" s="55" t="s">
        <v>3657</v>
      </c>
      <c r="I38" s="55" t="s">
        <v>87</v>
      </c>
      <c r="J38" s="55" t="s">
        <v>3665</v>
      </c>
      <c r="K38" s="55" t="s">
        <v>3666</v>
      </c>
      <c r="L38" s="55" t="s">
        <v>3357</v>
      </c>
      <c r="M38" s="55" t="s">
        <v>3357</v>
      </c>
      <c r="S38" s="55">
        <v>3273</v>
      </c>
      <c r="T38" s="605">
        <v>43636.538518518515</v>
      </c>
      <c r="U38" s="55">
        <v>10000</v>
      </c>
    </row>
    <row r="39" spans="1:21" ht="17.25" customHeight="1">
      <c r="A39" s="55">
        <v>409562</v>
      </c>
      <c r="B39" s="55" t="s">
        <v>1424</v>
      </c>
      <c r="C39" s="55" t="s">
        <v>85</v>
      </c>
      <c r="D39" s="55" t="s">
        <v>1425</v>
      </c>
      <c r="E39" s="55" t="s">
        <v>494</v>
      </c>
      <c r="F39" s="605">
        <v>27426</v>
      </c>
      <c r="G39" s="55" t="s">
        <v>3535</v>
      </c>
      <c r="H39" s="55" t="s">
        <v>3657</v>
      </c>
      <c r="I39" s="55" t="s">
        <v>87</v>
      </c>
      <c r="J39" s="55" t="s">
        <v>3689</v>
      </c>
      <c r="K39" s="55" t="s">
        <v>3681</v>
      </c>
      <c r="L39" s="55" t="s">
        <v>3388</v>
      </c>
      <c r="M39" s="55" t="s">
        <v>3440</v>
      </c>
    </row>
    <row r="40" spans="1:21" ht="17.25" customHeight="1">
      <c r="A40" s="55">
        <v>424565</v>
      </c>
      <c r="B40" s="55" t="s">
        <v>2631</v>
      </c>
      <c r="C40" s="55" t="s">
        <v>148</v>
      </c>
      <c r="D40" s="55" t="s">
        <v>681</v>
      </c>
      <c r="E40" s="55" t="s">
        <v>494</v>
      </c>
      <c r="F40" s="605">
        <v>35917</v>
      </c>
      <c r="G40" s="55" t="s">
        <v>3357</v>
      </c>
      <c r="H40" s="55" t="s">
        <v>3658</v>
      </c>
      <c r="I40" s="55" t="s">
        <v>87</v>
      </c>
      <c r="J40" s="55" t="s">
        <v>3665</v>
      </c>
      <c r="K40" s="55" t="s">
        <v>3675</v>
      </c>
      <c r="L40" s="55" t="s">
        <v>3357</v>
      </c>
    </row>
    <row r="41" spans="1:21" ht="17.25" customHeight="1">
      <c r="A41" s="55">
        <v>424551</v>
      </c>
      <c r="B41" s="55" t="s">
        <v>2626</v>
      </c>
      <c r="C41" s="55" t="s">
        <v>356</v>
      </c>
      <c r="D41" s="55" t="s">
        <v>653</v>
      </c>
      <c r="E41" s="55" t="s">
        <v>494</v>
      </c>
      <c r="F41" s="605">
        <v>33162</v>
      </c>
      <c r="G41" s="55" t="s">
        <v>3357</v>
      </c>
      <c r="H41" s="55" t="s">
        <v>3657</v>
      </c>
      <c r="I41" s="55" t="s">
        <v>87</v>
      </c>
      <c r="J41" s="55" t="s">
        <v>3665</v>
      </c>
      <c r="K41" s="55" t="s">
        <v>3683</v>
      </c>
      <c r="L41" s="55" t="s">
        <v>3357</v>
      </c>
      <c r="M41" s="55" t="s">
        <v>3357</v>
      </c>
    </row>
    <row r="42" spans="1:21" ht="17.25" customHeight="1">
      <c r="A42" s="55">
        <v>425555</v>
      </c>
      <c r="B42" s="55" t="s">
        <v>3104</v>
      </c>
      <c r="C42" s="55" t="s">
        <v>1919</v>
      </c>
      <c r="D42" s="55" t="s">
        <v>572</v>
      </c>
      <c r="E42" s="55" t="s">
        <v>494</v>
      </c>
      <c r="F42" s="605">
        <v>35074</v>
      </c>
      <c r="G42" s="55" t="s">
        <v>3424</v>
      </c>
      <c r="H42" s="55" t="s">
        <v>3657</v>
      </c>
      <c r="I42" s="55" t="s">
        <v>87</v>
      </c>
      <c r="J42" s="55" t="s">
        <v>3665</v>
      </c>
      <c r="K42" s="55" t="s">
        <v>3666</v>
      </c>
      <c r="L42" s="55" t="s">
        <v>3388</v>
      </c>
      <c r="M42" s="55" t="s">
        <v>3388</v>
      </c>
    </row>
    <row r="43" spans="1:21" ht="17.25" customHeight="1">
      <c r="A43" s="55">
        <v>401913</v>
      </c>
      <c r="B43" s="55" t="s">
        <v>3245</v>
      </c>
      <c r="C43" s="55" t="s">
        <v>148</v>
      </c>
      <c r="D43" s="55" t="s">
        <v>644</v>
      </c>
      <c r="E43" s="55" t="s">
        <v>493</v>
      </c>
      <c r="F43" s="605">
        <v>31878</v>
      </c>
      <c r="G43" s="55" t="s">
        <v>3357</v>
      </c>
      <c r="H43" s="55" t="s">
        <v>3657</v>
      </c>
      <c r="I43" s="55" t="s">
        <v>87</v>
      </c>
      <c r="J43" s="55" t="s">
        <v>3665</v>
      </c>
      <c r="K43" s="55">
        <v>0</v>
      </c>
      <c r="L43" s="55" t="s">
        <v>3363</v>
      </c>
      <c r="M43" s="55" t="s">
        <v>3357</v>
      </c>
    </row>
    <row r="44" spans="1:21" ht="17.25" customHeight="1">
      <c r="A44" s="55">
        <v>424874</v>
      </c>
      <c r="B44" s="55" t="s">
        <v>2787</v>
      </c>
      <c r="C44" s="55" t="s">
        <v>1148</v>
      </c>
      <c r="D44" s="55" t="s">
        <v>1471</v>
      </c>
      <c r="E44" s="55" t="s">
        <v>494</v>
      </c>
      <c r="F44" s="605">
        <v>30652</v>
      </c>
      <c r="G44" s="55" t="s">
        <v>3505</v>
      </c>
      <c r="H44" s="55" t="s">
        <v>3657</v>
      </c>
      <c r="I44" s="55" t="s">
        <v>87</v>
      </c>
      <c r="J44" s="55" t="s">
        <v>3665</v>
      </c>
      <c r="K44" s="55" t="s">
        <v>3687</v>
      </c>
      <c r="L44" s="55" t="s">
        <v>3417</v>
      </c>
      <c r="M44" s="55" t="s">
        <v>3417</v>
      </c>
    </row>
    <row r="45" spans="1:21" ht="17.25" customHeight="1">
      <c r="A45" s="55">
        <v>419710</v>
      </c>
      <c r="B45" s="55" t="s">
        <v>1613</v>
      </c>
      <c r="C45" s="55" t="s">
        <v>142</v>
      </c>
      <c r="D45" s="55" t="s">
        <v>766</v>
      </c>
      <c r="E45" s="55" t="s">
        <v>494</v>
      </c>
      <c r="F45" s="605">
        <v>34562</v>
      </c>
      <c r="G45" s="55" t="s">
        <v>3565</v>
      </c>
      <c r="H45" s="55" t="s">
        <v>3657</v>
      </c>
      <c r="I45" s="55" t="s">
        <v>87</v>
      </c>
      <c r="J45" s="55" t="s">
        <v>3665</v>
      </c>
      <c r="K45" s="55" t="s">
        <v>3679</v>
      </c>
      <c r="L45" s="55" t="s">
        <v>3417</v>
      </c>
      <c r="M45" s="55" t="s">
        <v>3417</v>
      </c>
    </row>
    <row r="46" spans="1:21" ht="17.25" customHeight="1">
      <c r="A46" s="55">
        <v>414276</v>
      </c>
      <c r="B46" s="55" t="s">
        <v>1936</v>
      </c>
      <c r="C46" s="55" t="s">
        <v>135</v>
      </c>
      <c r="D46" s="55" t="s">
        <v>1937</v>
      </c>
      <c r="E46" s="55" t="s">
        <v>494</v>
      </c>
      <c r="F46" s="605">
        <v>33974</v>
      </c>
      <c r="G46" s="55" t="s">
        <v>3607</v>
      </c>
      <c r="H46" s="55" t="s">
        <v>3657</v>
      </c>
      <c r="I46" s="55" t="s">
        <v>87</v>
      </c>
      <c r="J46" s="55" t="s">
        <v>3665</v>
      </c>
      <c r="L46" s="55" t="s">
        <v>3417</v>
      </c>
      <c r="M46" s="55" t="s">
        <v>3417</v>
      </c>
    </row>
    <row r="47" spans="1:21" ht="17.25" customHeight="1">
      <c r="A47" s="55">
        <v>423706</v>
      </c>
      <c r="B47" s="55" t="s">
        <v>2011</v>
      </c>
      <c r="C47" s="55" t="s">
        <v>145</v>
      </c>
      <c r="D47" s="55" t="s">
        <v>576</v>
      </c>
      <c r="E47" s="55" t="s">
        <v>493</v>
      </c>
      <c r="F47" s="605">
        <v>35964</v>
      </c>
      <c r="G47" s="55" t="s">
        <v>3357</v>
      </c>
      <c r="H47" s="55" t="s">
        <v>3657</v>
      </c>
      <c r="I47" s="55" t="s">
        <v>87</v>
      </c>
      <c r="J47" s="55" t="s">
        <v>3665</v>
      </c>
      <c r="K47" s="55" t="s">
        <v>3675</v>
      </c>
      <c r="L47" s="55" t="s">
        <v>3440</v>
      </c>
      <c r="M47" s="55" t="s">
        <v>3440</v>
      </c>
    </row>
    <row r="48" spans="1:21" ht="17.25" customHeight="1">
      <c r="A48" s="55">
        <v>417567</v>
      </c>
      <c r="B48" s="55" t="s">
        <v>2296</v>
      </c>
      <c r="C48" s="55" t="s">
        <v>95</v>
      </c>
      <c r="D48" s="55" t="s">
        <v>672</v>
      </c>
      <c r="E48" s="55" t="s">
        <v>493</v>
      </c>
      <c r="F48" s="605">
        <v>30810</v>
      </c>
      <c r="G48" s="55" t="s">
        <v>3357</v>
      </c>
      <c r="H48" s="55" t="s">
        <v>3657</v>
      </c>
      <c r="I48" s="55" t="s">
        <v>87</v>
      </c>
      <c r="J48" s="55" t="s">
        <v>3665</v>
      </c>
      <c r="K48" s="55" t="s">
        <v>3668</v>
      </c>
      <c r="L48" s="55" t="s">
        <v>3440</v>
      </c>
      <c r="M48" s="55" t="s">
        <v>3440</v>
      </c>
    </row>
    <row r="49" spans="1:13" ht="17.25" customHeight="1">
      <c r="A49" s="55">
        <v>420324</v>
      </c>
      <c r="B49" s="55" t="s">
        <v>2344</v>
      </c>
      <c r="C49" s="55" t="s">
        <v>282</v>
      </c>
      <c r="D49" s="55" t="s">
        <v>1403</v>
      </c>
      <c r="E49" s="55" t="s">
        <v>494</v>
      </c>
      <c r="F49" s="605">
        <v>35119</v>
      </c>
      <c r="G49" s="55" t="s">
        <v>3431</v>
      </c>
      <c r="H49" s="55" t="s">
        <v>3657</v>
      </c>
      <c r="I49" s="55" t="s">
        <v>87</v>
      </c>
      <c r="J49" s="55" t="s">
        <v>3665</v>
      </c>
      <c r="K49" s="55" t="s">
        <v>3673</v>
      </c>
      <c r="L49" s="55" t="s">
        <v>3440</v>
      </c>
      <c r="M49" s="55" t="s">
        <v>3370</v>
      </c>
    </row>
    <row r="50" spans="1:13" ht="17.25" customHeight="1">
      <c r="A50" s="55">
        <v>419869</v>
      </c>
      <c r="B50" s="55" t="s">
        <v>1800</v>
      </c>
      <c r="C50" s="55" t="s">
        <v>1801</v>
      </c>
      <c r="D50" s="55" t="s">
        <v>605</v>
      </c>
      <c r="E50" s="55" t="s">
        <v>493</v>
      </c>
      <c r="F50" s="605">
        <v>35806</v>
      </c>
      <c r="G50" s="55" t="s">
        <v>3397</v>
      </c>
      <c r="H50" s="55" t="s">
        <v>3657</v>
      </c>
      <c r="I50" s="55" t="s">
        <v>87</v>
      </c>
      <c r="J50" s="55" t="s">
        <v>3665</v>
      </c>
      <c r="K50" s="55" t="s">
        <v>3673</v>
      </c>
      <c r="L50" s="55" t="s">
        <v>3440</v>
      </c>
      <c r="M50" s="55" t="s">
        <v>3397</v>
      </c>
    </row>
    <row r="51" spans="1:13" ht="17.25" customHeight="1">
      <c r="A51" s="55">
        <v>405467</v>
      </c>
      <c r="B51" s="55" t="s">
        <v>3200</v>
      </c>
      <c r="C51" s="55" t="s">
        <v>358</v>
      </c>
      <c r="D51" s="55" t="s">
        <v>715</v>
      </c>
      <c r="E51" s="55" t="s">
        <v>493</v>
      </c>
      <c r="F51" s="605">
        <v>29104</v>
      </c>
      <c r="G51" s="55" t="s">
        <v>3400</v>
      </c>
      <c r="H51" s="55" t="s">
        <v>3657</v>
      </c>
      <c r="I51" s="55" t="s">
        <v>87</v>
      </c>
      <c r="J51" s="55" t="s">
        <v>3665</v>
      </c>
      <c r="K51" s="55">
        <v>1996</v>
      </c>
      <c r="L51" s="55" t="s">
        <v>3400</v>
      </c>
    </row>
    <row r="52" spans="1:13" ht="17.25" customHeight="1">
      <c r="A52" s="55">
        <v>416881</v>
      </c>
      <c r="B52" s="55" t="s">
        <v>1104</v>
      </c>
      <c r="C52" s="55" t="s">
        <v>151</v>
      </c>
      <c r="D52" s="55" t="s">
        <v>1105</v>
      </c>
      <c r="E52" s="55" t="s">
        <v>493</v>
      </c>
      <c r="F52" s="605">
        <v>34700</v>
      </c>
      <c r="G52" s="55" t="s">
        <v>3400</v>
      </c>
      <c r="H52" s="55" t="s">
        <v>3657</v>
      </c>
      <c r="I52" s="55" t="s">
        <v>87</v>
      </c>
      <c r="J52" s="55" t="s">
        <v>3665</v>
      </c>
      <c r="K52" s="55" t="s">
        <v>3671</v>
      </c>
      <c r="L52" s="55" t="s">
        <v>3400</v>
      </c>
      <c r="M52" s="55" t="s">
        <v>3400</v>
      </c>
    </row>
    <row r="53" spans="1:13" ht="17.25" customHeight="1">
      <c r="A53" s="55">
        <v>416767</v>
      </c>
      <c r="B53" s="55" t="s">
        <v>698</v>
      </c>
      <c r="C53" s="55" t="s">
        <v>92</v>
      </c>
      <c r="D53" s="55" t="s">
        <v>695</v>
      </c>
      <c r="E53" s="55" t="s">
        <v>493</v>
      </c>
      <c r="F53" s="605">
        <v>32888</v>
      </c>
      <c r="G53" s="55" t="s">
        <v>3386</v>
      </c>
      <c r="H53" s="55" t="s">
        <v>3657</v>
      </c>
      <c r="I53" s="55" t="s">
        <v>87</v>
      </c>
      <c r="J53" s="55" t="s">
        <v>3665</v>
      </c>
      <c r="K53" s="55" t="s">
        <v>3672</v>
      </c>
      <c r="L53" s="55" t="s">
        <v>3363</v>
      </c>
      <c r="M53" s="55" t="s">
        <v>3363</v>
      </c>
    </row>
    <row r="54" spans="1:13" ht="17.25" customHeight="1">
      <c r="A54" s="55">
        <v>422567</v>
      </c>
      <c r="B54" s="55" t="s">
        <v>802</v>
      </c>
      <c r="C54" s="55" t="s">
        <v>92</v>
      </c>
      <c r="D54" s="55" t="s">
        <v>579</v>
      </c>
      <c r="E54" s="55" t="s">
        <v>493</v>
      </c>
      <c r="F54" s="605">
        <v>35457</v>
      </c>
      <c r="G54" s="55" t="s">
        <v>3384</v>
      </c>
      <c r="H54" s="55" t="s">
        <v>3657</v>
      </c>
      <c r="I54" s="55" t="s">
        <v>87</v>
      </c>
      <c r="J54" s="55" t="s">
        <v>3665</v>
      </c>
      <c r="K54" s="55" t="s">
        <v>3666</v>
      </c>
      <c r="L54" s="55" t="s">
        <v>3363</v>
      </c>
      <c r="M54" s="55" t="s">
        <v>3363</v>
      </c>
    </row>
    <row r="55" spans="1:13" ht="17.25" customHeight="1">
      <c r="A55" s="55">
        <v>418449</v>
      </c>
      <c r="B55" s="55" t="s">
        <v>1843</v>
      </c>
      <c r="C55" s="55" t="s">
        <v>358</v>
      </c>
      <c r="D55" s="55" t="s">
        <v>612</v>
      </c>
      <c r="E55" s="55" t="s">
        <v>494</v>
      </c>
      <c r="F55" s="605">
        <v>35065</v>
      </c>
      <c r="G55" s="55" t="s">
        <v>247</v>
      </c>
      <c r="H55" s="55" t="s">
        <v>3657</v>
      </c>
      <c r="I55" s="55" t="s">
        <v>87</v>
      </c>
      <c r="J55" s="55" t="s">
        <v>3665</v>
      </c>
      <c r="K55" s="55" t="s">
        <v>3679</v>
      </c>
      <c r="L55" s="55" t="s">
        <v>3363</v>
      </c>
      <c r="M55" s="55" t="s">
        <v>3363</v>
      </c>
    </row>
    <row r="56" spans="1:13" ht="17.25" customHeight="1">
      <c r="A56" s="55">
        <v>418837</v>
      </c>
      <c r="B56" s="55" t="s">
        <v>2020</v>
      </c>
      <c r="C56" s="55" t="s">
        <v>120</v>
      </c>
      <c r="D56" s="55" t="s">
        <v>457</v>
      </c>
      <c r="E56" s="55" t="s">
        <v>493</v>
      </c>
      <c r="F56" s="605">
        <v>33618</v>
      </c>
      <c r="G56" s="55" t="s">
        <v>3618</v>
      </c>
      <c r="H56" s="55" t="s">
        <v>3657</v>
      </c>
      <c r="I56" s="55" t="s">
        <v>87</v>
      </c>
      <c r="J56" s="55" t="s">
        <v>3665</v>
      </c>
      <c r="K56" s="55" t="s">
        <v>3678</v>
      </c>
      <c r="L56" s="55" t="s">
        <v>3363</v>
      </c>
      <c r="M56" s="55" t="s">
        <v>3363</v>
      </c>
    </row>
    <row r="57" spans="1:13" ht="17.25" customHeight="1">
      <c r="A57" s="55">
        <v>416497</v>
      </c>
      <c r="B57" s="55" t="s">
        <v>2291</v>
      </c>
      <c r="C57" s="55" t="s">
        <v>95</v>
      </c>
      <c r="D57" s="55" t="s">
        <v>558</v>
      </c>
      <c r="E57" s="55" t="s">
        <v>493</v>
      </c>
      <c r="F57" s="605">
        <v>34349</v>
      </c>
      <c r="G57" s="55" t="s">
        <v>3380</v>
      </c>
      <c r="H57" s="55" t="s">
        <v>3657</v>
      </c>
      <c r="I57" s="55" t="s">
        <v>87</v>
      </c>
      <c r="J57" s="55" t="s">
        <v>3665</v>
      </c>
      <c r="K57" s="55" t="s">
        <v>3678</v>
      </c>
      <c r="L57" s="55" t="s">
        <v>3363</v>
      </c>
      <c r="M57" s="55" t="s">
        <v>3363</v>
      </c>
    </row>
    <row r="58" spans="1:13" ht="17.25" customHeight="1">
      <c r="A58" s="55">
        <v>423242</v>
      </c>
      <c r="B58" s="55" t="s">
        <v>1638</v>
      </c>
      <c r="C58" s="55" t="s">
        <v>1639</v>
      </c>
      <c r="D58" s="55" t="s">
        <v>615</v>
      </c>
      <c r="E58" s="55" t="s">
        <v>494</v>
      </c>
      <c r="F58" s="605">
        <v>36526</v>
      </c>
      <c r="G58" s="55" t="s">
        <v>3357</v>
      </c>
      <c r="H58" s="55" t="s">
        <v>3657</v>
      </c>
      <c r="I58" s="55" t="s">
        <v>87</v>
      </c>
      <c r="J58" s="55" t="s">
        <v>3665</v>
      </c>
      <c r="K58" s="55" t="s">
        <v>3675</v>
      </c>
      <c r="L58" s="55" t="s">
        <v>3357</v>
      </c>
      <c r="M58" s="55" t="s">
        <v>3544</v>
      </c>
    </row>
    <row r="59" spans="1:13" ht="17.25" customHeight="1">
      <c r="A59" s="55">
        <v>422246</v>
      </c>
      <c r="B59" s="55" t="s">
        <v>2334</v>
      </c>
      <c r="C59" s="55" t="s">
        <v>223</v>
      </c>
      <c r="D59" s="55" t="s">
        <v>795</v>
      </c>
      <c r="E59" s="55" t="s">
        <v>493</v>
      </c>
      <c r="F59" s="605">
        <v>33852</v>
      </c>
      <c r="G59" s="55" t="s">
        <v>3357</v>
      </c>
      <c r="H59" s="55" t="s">
        <v>3657</v>
      </c>
      <c r="I59" s="55" t="s">
        <v>87</v>
      </c>
      <c r="J59" s="55" t="s">
        <v>3665</v>
      </c>
      <c r="K59" s="55" t="s">
        <v>3678</v>
      </c>
      <c r="L59" s="55" t="s">
        <v>3357</v>
      </c>
      <c r="M59" s="55" t="s">
        <v>3440</v>
      </c>
    </row>
    <row r="60" spans="1:13" ht="17.25" customHeight="1">
      <c r="A60" s="55">
        <v>416794</v>
      </c>
      <c r="B60" s="55" t="s">
        <v>793</v>
      </c>
      <c r="C60" s="55" t="s">
        <v>92</v>
      </c>
      <c r="D60" s="55" t="s">
        <v>776</v>
      </c>
      <c r="E60" s="55" t="s">
        <v>493</v>
      </c>
      <c r="F60" s="605">
        <v>31144</v>
      </c>
      <c r="G60" s="55" t="s">
        <v>3357</v>
      </c>
      <c r="H60" s="55" t="s">
        <v>3657</v>
      </c>
      <c r="I60" s="55" t="s">
        <v>87</v>
      </c>
      <c r="J60" s="55" t="s">
        <v>3665</v>
      </c>
      <c r="K60" s="55" t="s">
        <v>3680</v>
      </c>
      <c r="L60" s="55" t="s">
        <v>3357</v>
      </c>
      <c r="M60" s="55" t="s">
        <v>3403</v>
      </c>
    </row>
    <row r="61" spans="1:13" ht="17.25" customHeight="1">
      <c r="A61" s="55">
        <v>420230</v>
      </c>
      <c r="B61" s="55" t="s">
        <v>2213</v>
      </c>
      <c r="C61" s="55" t="s">
        <v>92</v>
      </c>
      <c r="D61" s="55" t="s">
        <v>912</v>
      </c>
      <c r="E61" s="55" t="s">
        <v>493</v>
      </c>
      <c r="F61" s="605">
        <v>34700</v>
      </c>
      <c r="G61" s="55" t="s">
        <v>3400</v>
      </c>
      <c r="H61" s="55" t="s">
        <v>3657</v>
      </c>
      <c r="I61" s="55" t="s">
        <v>87</v>
      </c>
      <c r="J61" s="55" t="s">
        <v>3665</v>
      </c>
      <c r="K61" s="55" t="s">
        <v>3671</v>
      </c>
      <c r="L61" s="55" t="s">
        <v>3357</v>
      </c>
      <c r="M61" s="55" t="s">
        <v>3400</v>
      </c>
    </row>
    <row r="62" spans="1:13" ht="17.25" customHeight="1">
      <c r="A62" s="55">
        <v>424914</v>
      </c>
      <c r="B62" s="55" t="s">
        <v>2807</v>
      </c>
      <c r="C62" s="55" t="s">
        <v>198</v>
      </c>
      <c r="D62" s="55" t="s">
        <v>1084</v>
      </c>
      <c r="E62" s="55" t="s">
        <v>494</v>
      </c>
      <c r="H62" s="55" t="s">
        <v>3657</v>
      </c>
      <c r="I62" s="55" t="s">
        <v>87</v>
      </c>
      <c r="J62" s="55" t="s">
        <v>3665</v>
      </c>
      <c r="K62" s="55" t="s">
        <v>3697</v>
      </c>
      <c r="L62" s="55" t="s">
        <v>3357</v>
      </c>
      <c r="M62" s="55" t="s">
        <v>3370</v>
      </c>
    </row>
    <row r="63" spans="1:13" ht="17.25" customHeight="1">
      <c r="A63" s="55">
        <v>421888</v>
      </c>
      <c r="B63" s="55" t="s">
        <v>2071</v>
      </c>
      <c r="C63" s="55" t="s">
        <v>265</v>
      </c>
      <c r="D63" s="55" t="s">
        <v>708</v>
      </c>
      <c r="E63" s="55" t="s">
        <v>493</v>
      </c>
      <c r="F63" s="605">
        <v>35833</v>
      </c>
      <c r="G63" s="55" t="s">
        <v>3389</v>
      </c>
      <c r="H63" s="55" t="s">
        <v>3657</v>
      </c>
      <c r="I63" s="55" t="s">
        <v>87</v>
      </c>
      <c r="J63" s="55" t="s">
        <v>3665</v>
      </c>
      <c r="K63" s="55" t="s">
        <v>3675</v>
      </c>
      <c r="L63" s="55" t="s">
        <v>3357</v>
      </c>
      <c r="M63" s="55" t="s">
        <v>3370</v>
      </c>
    </row>
    <row r="64" spans="1:13" ht="17.25" customHeight="1">
      <c r="A64" s="55">
        <v>418962</v>
      </c>
      <c r="B64" s="55" t="s">
        <v>2326</v>
      </c>
      <c r="C64" s="55" t="s">
        <v>92</v>
      </c>
      <c r="D64" s="55" t="s">
        <v>1227</v>
      </c>
      <c r="E64" s="55" t="s">
        <v>494</v>
      </c>
      <c r="F64" s="605">
        <v>35065</v>
      </c>
      <c r="G64" s="55" t="s">
        <v>3357</v>
      </c>
      <c r="H64" s="55" t="s">
        <v>3657</v>
      </c>
      <c r="I64" s="55" t="s">
        <v>87</v>
      </c>
      <c r="J64" s="55" t="s">
        <v>3665</v>
      </c>
      <c r="K64" s="55" t="s">
        <v>3670</v>
      </c>
      <c r="L64" s="55" t="s">
        <v>3357</v>
      </c>
      <c r="M64" s="55" t="s">
        <v>3370</v>
      </c>
    </row>
    <row r="65" spans="1:18" ht="17.25" customHeight="1">
      <c r="A65" s="55">
        <v>420678</v>
      </c>
      <c r="B65" s="55" t="s">
        <v>906</v>
      </c>
      <c r="C65" s="55" t="s">
        <v>330</v>
      </c>
      <c r="D65" s="55" t="s">
        <v>627</v>
      </c>
      <c r="E65" s="55" t="s">
        <v>494</v>
      </c>
      <c r="F65" s="605">
        <v>33719</v>
      </c>
      <c r="G65" s="55" t="s">
        <v>3357</v>
      </c>
      <c r="H65" s="55" t="s">
        <v>3657</v>
      </c>
      <c r="I65" s="55" t="s">
        <v>87</v>
      </c>
      <c r="J65" s="55" t="s">
        <v>3665</v>
      </c>
      <c r="K65" s="55" t="s">
        <v>3679</v>
      </c>
      <c r="L65" s="55" t="s">
        <v>3357</v>
      </c>
      <c r="M65" s="55" t="s">
        <v>3357</v>
      </c>
    </row>
    <row r="66" spans="1:18" ht="17.25" customHeight="1">
      <c r="A66" s="55">
        <v>419296</v>
      </c>
      <c r="B66" s="55" t="s">
        <v>963</v>
      </c>
      <c r="C66" s="55" t="s">
        <v>964</v>
      </c>
      <c r="D66" s="55" t="s">
        <v>965</v>
      </c>
      <c r="E66" s="55" t="s">
        <v>494</v>
      </c>
      <c r="F66" s="605">
        <v>33992</v>
      </c>
      <c r="G66" s="55" t="s">
        <v>3357</v>
      </c>
      <c r="H66" s="55" t="s">
        <v>3657</v>
      </c>
      <c r="I66" s="55" t="s">
        <v>87</v>
      </c>
      <c r="J66" s="55" t="s">
        <v>3665</v>
      </c>
      <c r="K66" s="55" t="s">
        <v>3666</v>
      </c>
      <c r="L66" s="55" t="s">
        <v>3357</v>
      </c>
      <c r="M66" s="55" t="s">
        <v>3357</v>
      </c>
    </row>
    <row r="67" spans="1:18" ht="17.25" customHeight="1">
      <c r="A67" s="55">
        <v>417938</v>
      </c>
      <c r="B67" s="55" t="s">
        <v>1093</v>
      </c>
      <c r="C67" s="55" t="s">
        <v>991</v>
      </c>
      <c r="D67" s="55" t="s">
        <v>895</v>
      </c>
      <c r="E67" s="55" t="s">
        <v>494</v>
      </c>
      <c r="F67" s="605">
        <v>34063</v>
      </c>
      <c r="G67" s="55" t="s">
        <v>3357</v>
      </c>
      <c r="H67" s="55" t="s">
        <v>3657</v>
      </c>
      <c r="I67" s="55" t="s">
        <v>87</v>
      </c>
      <c r="J67" s="55" t="s">
        <v>3665</v>
      </c>
      <c r="K67" s="55" t="s">
        <v>3671</v>
      </c>
      <c r="L67" s="55" t="s">
        <v>3357</v>
      </c>
      <c r="M67" s="55" t="s">
        <v>3357</v>
      </c>
    </row>
    <row r="68" spans="1:18" ht="17.25" customHeight="1">
      <c r="A68" s="55">
        <v>420833</v>
      </c>
      <c r="B68" s="55" t="s">
        <v>1118</v>
      </c>
      <c r="C68" s="55" t="s">
        <v>188</v>
      </c>
      <c r="D68" s="55" t="s">
        <v>653</v>
      </c>
      <c r="E68" s="55" t="s">
        <v>493</v>
      </c>
      <c r="F68" s="605">
        <v>36180</v>
      </c>
      <c r="G68" s="55" t="s">
        <v>3357</v>
      </c>
      <c r="H68" s="55" t="s">
        <v>3657</v>
      </c>
      <c r="I68" s="55" t="s">
        <v>87</v>
      </c>
      <c r="J68" s="55" t="s">
        <v>3665</v>
      </c>
      <c r="K68" s="55" t="s">
        <v>3675</v>
      </c>
      <c r="L68" s="55" t="s">
        <v>3357</v>
      </c>
      <c r="M68" s="55" t="s">
        <v>3357</v>
      </c>
    </row>
    <row r="69" spans="1:18" ht="17.25" customHeight="1">
      <c r="A69" s="55">
        <v>417975</v>
      </c>
      <c r="B69" s="55" t="s">
        <v>1158</v>
      </c>
      <c r="C69" s="55" t="s">
        <v>162</v>
      </c>
      <c r="D69" s="55" t="s">
        <v>1159</v>
      </c>
      <c r="E69" s="55" t="s">
        <v>494</v>
      </c>
      <c r="F69" s="605">
        <v>34399</v>
      </c>
      <c r="G69" s="55" t="s">
        <v>3440</v>
      </c>
      <c r="H69" s="55" t="s">
        <v>3657</v>
      </c>
      <c r="I69" s="55" t="s">
        <v>87</v>
      </c>
      <c r="J69" s="55" t="s">
        <v>3665</v>
      </c>
      <c r="K69" s="55" t="s">
        <v>3679</v>
      </c>
      <c r="L69" s="55" t="s">
        <v>3357</v>
      </c>
      <c r="M69" s="55" t="s">
        <v>3357</v>
      </c>
    </row>
    <row r="70" spans="1:18" ht="17.25" customHeight="1">
      <c r="A70" s="55">
        <v>421136</v>
      </c>
      <c r="B70" s="55" t="s">
        <v>2747</v>
      </c>
      <c r="C70" s="55" t="s">
        <v>88</v>
      </c>
      <c r="D70" s="55" t="s">
        <v>3211</v>
      </c>
      <c r="E70" s="55" t="s">
        <v>494</v>
      </c>
      <c r="F70" s="605">
        <v>32588</v>
      </c>
      <c r="G70" s="55" t="s">
        <v>3357</v>
      </c>
      <c r="H70" s="55" t="s">
        <v>3657</v>
      </c>
      <c r="I70" s="55" t="s">
        <v>87</v>
      </c>
      <c r="J70" s="55" t="s">
        <v>3665</v>
      </c>
      <c r="K70" s="55" t="s">
        <v>3683</v>
      </c>
      <c r="L70" s="55" t="s">
        <v>3357</v>
      </c>
      <c r="M70" s="55" t="s">
        <v>3357</v>
      </c>
    </row>
    <row r="71" spans="1:18" ht="17.25" customHeight="1">
      <c r="A71" s="55">
        <v>418107</v>
      </c>
      <c r="B71" s="55" t="s">
        <v>1509</v>
      </c>
      <c r="C71" s="55" t="s">
        <v>209</v>
      </c>
      <c r="D71" s="55" t="s">
        <v>376</v>
      </c>
      <c r="E71" s="55" t="s">
        <v>493</v>
      </c>
      <c r="F71" s="605">
        <v>34879</v>
      </c>
      <c r="G71" s="55" t="s">
        <v>3357</v>
      </c>
      <c r="H71" s="55" t="s">
        <v>3657</v>
      </c>
      <c r="I71" s="55" t="s">
        <v>87</v>
      </c>
      <c r="J71" s="55" t="s">
        <v>3665</v>
      </c>
      <c r="K71" s="55" t="s">
        <v>3671</v>
      </c>
      <c r="L71" s="55" t="s">
        <v>3357</v>
      </c>
      <c r="M71" s="55" t="s">
        <v>3357</v>
      </c>
    </row>
    <row r="72" spans="1:18" ht="17.25" customHeight="1">
      <c r="A72" s="55">
        <v>421215</v>
      </c>
      <c r="B72" s="55" t="s">
        <v>1523</v>
      </c>
      <c r="C72" s="55" t="s">
        <v>392</v>
      </c>
      <c r="D72" s="55" t="s">
        <v>656</v>
      </c>
      <c r="E72" s="55" t="s">
        <v>494</v>
      </c>
      <c r="F72" s="605">
        <v>34186</v>
      </c>
      <c r="G72" s="55" t="s">
        <v>3357</v>
      </c>
      <c r="H72" s="55" t="s">
        <v>3657</v>
      </c>
      <c r="I72" s="55" t="s">
        <v>87</v>
      </c>
      <c r="J72" s="55" t="s">
        <v>3665</v>
      </c>
      <c r="K72" s="55" t="s">
        <v>3678</v>
      </c>
      <c r="L72" s="55" t="s">
        <v>3357</v>
      </c>
      <c r="M72" s="55" t="s">
        <v>3357</v>
      </c>
    </row>
    <row r="73" spans="1:18" ht="17.25" customHeight="1">
      <c r="A73" s="55">
        <v>421271</v>
      </c>
      <c r="B73" s="55" t="s">
        <v>1564</v>
      </c>
      <c r="C73" s="55" t="s">
        <v>1028</v>
      </c>
      <c r="D73" s="55" t="s">
        <v>653</v>
      </c>
      <c r="E73" s="55" t="s">
        <v>494</v>
      </c>
      <c r="F73" s="605">
        <v>35941</v>
      </c>
      <c r="G73" s="55" t="s">
        <v>3357</v>
      </c>
      <c r="H73" s="55" t="s">
        <v>3657</v>
      </c>
      <c r="I73" s="55" t="s">
        <v>87</v>
      </c>
      <c r="J73" s="55" t="s">
        <v>3665</v>
      </c>
      <c r="K73" s="55" t="s">
        <v>3675</v>
      </c>
      <c r="L73" s="55" t="s">
        <v>3357</v>
      </c>
      <c r="M73" s="55" t="s">
        <v>3357</v>
      </c>
      <c r="Q73" s="55">
        <v>3857</v>
      </c>
      <c r="R73" s="605">
        <v>43718.426099537035</v>
      </c>
    </row>
    <row r="74" spans="1:18" ht="17.25" customHeight="1">
      <c r="A74" s="55">
        <v>421317</v>
      </c>
      <c r="B74" s="55" t="s">
        <v>1600</v>
      </c>
      <c r="C74" s="55" t="s">
        <v>134</v>
      </c>
      <c r="D74" s="55" t="s">
        <v>582</v>
      </c>
      <c r="E74" s="55" t="s">
        <v>494</v>
      </c>
      <c r="F74" s="605">
        <v>36251</v>
      </c>
      <c r="G74" s="55" t="s">
        <v>3357</v>
      </c>
      <c r="H74" s="55" t="s">
        <v>3657</v>
      </c>
      <c r="I74" s="55" t="s">
        <v>87</v>
      </c>
      <c r="J74" s="55" t="s">
        <v>3665</v>
      </c>
      <c r="K74" s="55" t="s">
        <v>3676</v>
      </c>
      <c r="L74" s="55" t="s">
        <v>3357</v>
      </c>
      <c r="M74" s="55" t="s">
        <v>3357</v>
      </c>
    </row>
    <row r="75" spans="1:18" ht="17.25" customHeight="1">
      <c r="A75" s="55">
        <v>423260</v>
      </c>
      <c r="B75" s="55" t="s">
        <v>1653</v>
      </c>
      <c r="C75" s="55" t="s">
        <v>216</v>
      </c>
      <c r="D75" s="55" t="s">
        <v>762</v>
      </c>
      <c r="E75" s="55" t="s">
        <v>494</v>
      </c>
      <c r="F75" s="605">
        <v>34951</v>
      </c>
      <c r="G75" s="55" t="s">
        <v>3357</v>
      </c>
      <c r="H75" s="55" t="s">
        <v>3657</v>
      </c>
      <c r="I75" s="55" t="s">
        <v>87</v>
      </c>
      <c r="J75" s="55" t="s">
        <v>3665</v>
      </c>
      <c r="K75" s="55" t="s">
        <v>3666</v>
      </c>
      <c r="L75" s="55" t="s">
        <v>3357</v>
      </c>
      <c r="M75" s="55" t="s">
        <v>3357</v>
      </c>
    </row>
    <row r="76" spans="1:18" ht="17.25" customHeight="1">
      <c r="A76" s="55">
        <v>423271</v>
      </c>
      <c r="B76" s="55" t="s">
        <v>1665</v>
      </c>
      <c r="C76" s="55" t="s">
        <v>134</v>
      </c>
      <c r="D76" s="55" t="s">
        <v>668</v>
      </c>
      <c r="E76" s="55" t="s">
        <v>494</v>
      </c>
      <c r="F76" s="605">
        <v>34872</v>
      </c>
      <c r="G76" s="55" t="s">
        <v>3357</v>
      </c>
      <c r="H76" s="55" t="s">
        <v>3657</v>
      </c>
      <c r="I76" s="55" t="s">
        <v>87</v>
      </c>
      <c r="J76" s="55" t="s">
        <v>3665</v>
      </c>
      <c r="K76" s="55" t="s">
        <v>3679</v>
      </c>
      <c r="L76" s="55" t="s">
        <v>3357</v>
      </c>
      <c r="M76" s="55" t="s">
        <v>3357</v>
      </c>
    </row>
    <row r="77" spans="1:18" ht="17.25" customHeight="1">
      <c r="A77" s="55">
        <v>421411</v>
      </c>
      <c r="B77" s="55" t="s">
        <v>1703</v>
      </c>
      <c r="C77" s="55" t="s">
        <v>192</v>
      </c>
      <c r="D77" s="55" t="s">
        <v>892</v>
      </c>
      <c r="E77" s="55" t="s">
        <v>493</v>
      </c>
      <c r="F77" s="605">
        <v>35365</v>
      </c>
      <c r="G77" s="55" t="s">
        <v>3428</v>
      </c>
      <c r="H77" s="55" t="s">
        <v>3657</v>
      </c>
      <c r="I77" s="55" t="s">
        <v>87</v>
      </c>
      <c r="J77" s="55" t="s">
        <v>3665</v>
      </c>
      <c r="K77" s="55" t="s">
        <v>3666</v>
      </c>
      <c r="L77" s="55" t="s">
        <v>3357</v>
      </c>
      <c r="M77" s="55" t="s">
        <v>3357</v>
      </c>
    </row>
    <row r="78" spans="1:18" ht="17.25" customHeight="1">
      <c r="A78" s="55">
        <v>421457</v>
      </c>
      <c r="B78" s="55" t="s">
        <v>1736</v>
      </c>
      <c r="C78" s="55" t="s">
        <v>88</v>
      </c>
      <c r="D78" s="55" t="s">
        <v>1737</v>
      </c>
      <c r="E78" s="55" t="s">
        <v>493</v>
      </c>
      <c r="F78" s="605">
        <v>35544</v>
      </c>
      <c r="G78" s="55" t="s">
        <v>3357</v>
      </c>
      <c r="H78" s="55" t="s">
        <v>3657</v>
      </c>
      <c r="I78" s="55" t="s">
        <v>87</v>
      </c>
      <c r="J78" s="55" t="s">
        <v>3665</v>
      </c>
      <c r="K78" s="55" t="s">
        <v>3675</v>
      </c>
      <c r="L78" s="55" t="s">
        <v>3357</v>
      </c>
      <c r="M78" s="55" t="s">
        <v>3357</v>
      </c>
    </row>
    <row r="79" spans="1:18" ht="17.25" customHeight="1">
      <c r="A79" s="55">
        <v>418447</v>
      </c>
      <c r="B79" s="55" t="s">
        <v>1837</v>
      </c>
      <c r="C79" s="55" t="s">
        <v>1838</v>
      </c>
      <c r="D79" s="55" t="s">
        <v>567</v>
      </c>
      <c r="E79" s="55" t="s">
        <v>494</v>
      </c>
      <c r="F79" s="605">
        <v>34348</v>
      </c>
      <c r="G79" s="55" t="s">
        <v>3357</v>
      </c>
      <c r="H79" s="55" t="s">
        <v>3657</v>
      </c>
      <c r="I79" s="55" t="s">
        <v>87</v>
      </c>
      <c r="J79" s="55" t="s">
        <v>3665</v>
      </c>
      <c r="K79" s="55" t="s">
        <v>3679</v>
      </c>
      <c r="L79" s="55" t="s">
        <v>3357</v>
      </c>
      <c r="M79" s="55" t="s">
        <v>3357</v>
      </c>
    </row>
    <row r="80" spans="1:18" ht="17.25" customHeight="1">
      <c r="A80" s="55">
        <v>419956</v>
      </c>
      <c r="B80" s="55" t="s">
        <v>1918</v>
      </c>
      <c r="C80" s="55" t="s">
        <v>306</v>
      </c>
      <c r="D80" s="55" t="s">
        <v>634</v>
      </c>
      <c r="E80" s="55" t="s">
        <v>494</v>
      </c>
      <c r="F80" s="605">
        <v>33970</v>
      </c>
      <c r="G80" s="55" t="s">
        <v>3357</v>
      </c>
      <c r="H80" s="55" t="s">
        <v>3657</v>
      </c>
      <c r="I80" s="55" t="s">
        <v>87</v>
      </c>
      <c r="J80" s="55" t="s">
        <v>3665</v>
      </c>
      <c r="K80" s="55" t="s">
        <v>3677</v>
      </c>
      <c r="L80" s="55" t="s">
        <v>3357</v>
      </c>
      <c r="M80" s="55" t="s">
        <v>3357</v>
      </c>
    </row>
    <row r="81" spans="1:13" ht="17.25" customHeight="1">
      <c r="A81" s="55">
        <v>405909</v>
      </c>
      <c r="B81" s="55" t="s">
        <v>1938</v>
      </c>
      <c r="C81" s="55" t="s">
        <v>142</v>
      </c>
      <c r="D81" s="55" t="s">
        <v>1143</v>
      </c>
      <c r="E81" s="55" t="s">
        <v>494</v>
      </c>
      <c r="F81" s="605">
        <v>31478</v>
      </c>
      <c r="G81" s="55" t="s">
        <v>3357</v>
      </c>
      <c r="H81" s="55" t="s">
        <v>3657</v>
      </c>
      <c r="I81" s="55" t="s">
        <v>87</v>
      </c>
      <c r="J81" s="55" t="s">
        <v>3665</v>
      </c>
      <c r="K81" s="55" t="s">
        <v>3686</v>
      </c>
      <c r="L81" s="55" t="s">
        <v>3357</v>
      </c>
      <c r="M81" s="55" t="s">
        <v>3357</v>
      </c>
    </row>
    <row r="82" spans="1:13" ht="17.25" customHeight="1">
      <c r="A82" s="55">
        <v>421819</v>
      </c>
      <c r="B82" s="55" t="s">
        <v>2984</v>
      </c>
      <c r="C82" s="55" t="s">
        <v>177</v>
      </c>
      <c r="D82" s="55" t="s">
        <v>766</v>
      </c>
      <c r="E82" s="55" t="s">
        <v>493</v>
      </c>
      <c r="F82" s="605">
        <v>36161</v>
      </c>
      <c r="G82" s="55" t="s">
        <v>3357</v>
      </c>
      <c r="H82" s="55" t="s">
        <v>3657</v>
      </c>
      <c r="I82" s="55" t="s">
        <v>87</v>
      </c>
      <c r="J82" s="55" t="s">
        <v>3665</v>
      </c>
      <c r="K82" s="55" t="s">
        <v>3675</v>
      </c>
      <c r="L82" s="55" t="s">
        <v>3357</v>
      </c>
      <c r="M82" s="55" t="s">
        <v>3357</v>
      </c>
    </row>
    <row r="83" spans="1:13" ht="17.25" customHeight="1">
      <c r="A83" s="55">
        <v>420076</v>
      </c>
      <c r="B83" s="55" t="s">
        <v>2080</v>
      </c>
      <c r="C83" s="55" t="s">
        <v>1300</v>
      </c>
      <c r="D83" s="55" t="s">
        <v>734</v>
      </c>
      <c r="E83" s="55" t="s">
        <v>493</v>
      </c>
      <c r="F83" s="605">
        <v>35625</v>
      </c>
      <c r="G83" s="55" t="s">
        <v>3357</v>
      </c>
      <c r="H83" s="55" t="s">
        <v>3657</v>
      </c>
      <c r="I83" s="55" t="s">
        <v>87</v>
      </c>
      <c r="J83" s="55" t="s">
        <v>3665</v>
      </c>
      <c r="K83" s="55" t="s">
        <v>3673</v>
      </c>
      <c r="L83" s="55" t="s">
        <v>3357</v>
      </c>
      <c r="M83" s="55" t="s">
        <v>3357</v>
      </c>
    </row>
    <row r="84" spans="1:13" ht="17.25" customHeight="1">
      <c r="A84" s="55">
        <v>418675</v>
      </c>
      <c r="B84" s="55" t="s">
        <v>2089</v>
      </c>
      <c r="C84" s="55" t="s">
        <v>180</v>
      </c>
      <c r="D84" s="55" t="s">
        <v>558</v>
      </c>
      <c r="E84" s="55" t="s">
        <v>493</v>
      </c>
      <c r="F84" s="605">
        <v>35206</v>
      </c>
      <c r="G84" s="55" t="s">
        <v>3357</v>
      </c>
      <c r="H84" s="55" t="s">
        <v>3657</v>
      </c>
      <c r="I84" s="55" t="s">
        <v>87</v>
      </c>
      <c r="J84" s="55" t="s">
        <v>3665</v>
      </c>
      <c r="K84" s="55" t="s">
        <v>3666</v>
      </c>
      <c r="L84" s="55" t="s">
        <v>3357</v>
      </c>
      <c r="M84" s="55" t="s">
        <v>3357</v>
      </c>
    </row>
    <row r="85" spans="1:13" ht="17.25" customHeight="1">
      <c r="A85" s="55">
        <v>418685</v>
      </c>
      <c r="B85" s="55" t="s">
        <v>2107</v>
      </c>
      <c r="C85" s="55" t="s">
        <v>92</v>
      </c>
      <c r="D85" s="55" t="s">
        <v>1815</v>
      </c>
      <c r="E85" s="55" t="s">
        <v>493</v>
      </c>
      <c r="F85" s="605">
        <v>34335</v>
      </c>
      <c r="G85" s="55" t="s">
        <v>3357</v>
      </c>
      <c r="H85" s="55" t="s">
        <v>3657</v>
      </c>
      <c r="I85" s="55" t="s">
        <v>87</v>
      </c>
      <c r="J85" s="55" t="s">
        <v>3665</v>
      </c>
      <c r="K85" s="55" t="s">
        <v>3666</v>
      </c>
      <c r="L85" s="55" t="s">
        <v>3357</v>
      </c>
      <c r="M85" s="55" t="s">
        <v>3357</v>
      </c>
    </row>
    <row r="86" spans="1:13" ht="17.25" customHeight="1">
      <c r="A86" s="55">
        <v>406772</v>
      </c>
      <c r="B86" s="55" t="s">
        <v>2114</v>
      </c>
      <c r="C86" s="55" t="s">
        <v>221</v>
      </c>
      <c r="D86" s="55" t="s">
        <v>2115</v>
      </c>
      <c r="E86" s="55" t="s">
        <v>493</v>
      </c>
      <c r="F86" s="605">
        <v>32143</v>
      </c>
      <c r="G86" s="55" t="s">
        <v>3357</v>
      </c>
      <c r="H86" s="55" t="s">
        <v>3657</v>
      </c>
      <c r="I86" s="55" t="s">
        <v>87</v>
      </c>
      <c r="J86" s="55" t="s">
        <v>3665</v>
      </c>
      <c r="K86" s="55" t="s">
        <v>3668</v>
      </c>
      <c r="L86" s="55" t="s">
        <v>3357</v>
      </c>
      <c r="M86" s="55" t="s">
        <v>3357</v>
      </c>
    </row>
    <row r="87" spans="1:13" ht="17.25" customHeight="1">
      <c r="A87" s="55">
        <v>420097</v>
      </c>
      <c r="B87" s="55" t="s">
        <v>2129</v>
      </c>
      <c r="C87" s="55" t="s">
        <v>93</v>
      </c>
      <c r="D87" s="55" t="s">
        <v>1111</v>
      </c>
      <c r="E87" s="55" t="s">
        <v>493</v>
      </c>
      <c r="F87" s="605">
        <v>35639</v>
      </c>
      <c r="G87" s="55" t="s">
        <v>3357</v>
      </c>
      <c r="H87" s="55" t="s">
        <v>3657</v>
      </c>
      <c r="I87" s="55" t="s">
        <v>87</v>
      </c>
      <c r="J87" s="55" t="s">
        <v>3665</v>
      </c>
      <c r="K87" s="55" t="s">
        <v>3673</v>
      </c>
      <c r="L87" s="55" t="s">
        <v>3357</v>
      </c>
      <c r="M87" s="55" t="s">
        <v>3357</v>
      </c>
    </row>
    <row r="88" spans="1:13" ht="17.25" customHeight="1">
      <c r="A88" s="55">
        <v>423816</v>
      </c>
      <c r="B88" s="55" t="s">
        <v>2140</v>
      </c>
      <c r="C88" s="55" t="s">
        <v>90</v>
      </c>
      <c r="D88" s="55" t="s">
        <v>567</v>
      </c>
      <c r="E88" s="55" t="s">
        <v>493</v>
      </c>
      <c r="F88" s="605">
        <v>35318</v>
      </c>
      <c r="G88" s="55" t="s">
        <v>3357</v>
      </c>
      <c r="H88" s="55" t="s">
        <v>3657</v>
      </c>
      <c r="I88" s="55" t="s">
        <v>87</v>
      </c>
      <c r="J88" s="55" t="s">
        <v>3665</v>
      </c>
      <c r="K88" s="55" t="s">
        <v>3666</v>
      </c>
      <c r="L88" s="55" t="s">
        <v>3357</v>
      </c>
      <c r="M88" s="55" t="s">
        <v>3357</v>
      </c>
    </row>
    <row r="89" spans="1:13" ht="17.25" customHeight="1">
      <c r="A89" s="55">
        <v>422001</v>
      </c>
      <c r="B89" s="55" t="s">
        <v>2154</v>
      </c>
      <c r="C89" s="55" t="s">
        <v>304</v>
      </c>
      <c r="D89" s="55" t="s">
        <v>1180</v>
      </c>
      <c r="E89" s="55" t="s">
        <v>493</v>
      </c>
      <c r="F89" s="605">
        <v>35065</v>
      </c>
      <c r="H89" s="55" t="s">
        <v>3657</v>
      </c>
      <c r="I89" s="55" t="s">
        <v>87</v>
      </c>
      <c r="J89" s="55" t="s">
        <v>3665</v>
      </c>
      <c r="K89" s="55" t="s">
        <v>3666</v>
      </c>
      <c r="L89" s="55" t="s">
        <v>3357</v>
      </c>
      <c r="M89" s="55" t="s">
        <v>3357</v>
      </c>
    </row>
    <row r="90" spans="1:13" ht="17.25" customHeight="1">
      <c r="A90" s="55">
        <v>423865</v>
      </c>
      <c r="B90" s="55" t="s">
        <v>2168</v>
      </c>
      <c r="C90" s="55" t="s">
        <v>168</v>
      </c>
      <c r="D90" s="55" t="s">
        <v>707</v>
      </c>
      <c r="E90" s="55" t="s">
        <v>493</v>
      </c>
      <c r="F90" s="605">
        <v>34036</v>
      </c>
      <c r="G90" s="55" t="s">
        <v>3357</v>
      </c>
      <c r="H90" s="55" t="s">
        <v>3657</v>
      </c>
      <c r="I90" s="55" t="s">
        <v>87</v>
      </c>
      <c r="J90" s="55" t="s">
        <v>3665</v>
      </c>
      <c r="K90" s="55" t="s">
        <v>3678</v>
      </c>
      <c r="L90" s="55" t="s">
        <v>3357</v>
      </c>
      <c r="M90" s="55" t="s">
        <v>3357</v>
      </c>
    </row>
    <row r="91" spans="1:13" ht="17.25" customHeight="1">
      <c r="A91" s="55">
        <v>420129</v>
      </c>
      <c r="B91" s="55" t="s">
        <v>2170</v>
      </c>
      <c r="C91" s="55" t="s">
        <v>3023</v>
      </c>
      <c r="D91" s="55" t="s">
        <v>1860</v>
      </c>
      <c r="E91" s="55" t="s">
        <v>493</v>
      </c>
      <c r="F91" s="605">
        <v>34547</v>
      </c>
      <c r="G91" s="55" t="s">
        <v>3357</v>
      </c>
      <c r="H91" s="55" t="s">
        <v>3657</v>
      </c>
      <c r="I91" s="55" t="s">
        <v>87</v>
      </c>
      <c r="J91" s="55" t="s">
        <v>3665</v>
      </c>
      <c r="K91" s="55" t="s">
        <v>3671</v>
      </c>
      <c r="L91" s="55" t="s">
        <v>3357</v>
      </c>
      <c r="M91" s="55" t="s">
        <v>3357</v>
      </c>
    </row>
    <row r="92" spans="1:13" ht="17.25" customHeight="1">
      <c r="A92" s="55">
        <v>418742</v>
      </c>
      <c r="B92" s="55" t="s">
        <v>2172</v>
      </c>
      <c r="C92" s="55" t="s">
        <v>97</v>
      </c>
      <c r="D92" s="55" t="s">
        <v>605</v>
      </c>
      <c r="E92" s="55" t="s">
        <v>493</v>
      </c>
      <c r="F92" s="605">
        <v>33970</v>
      </c>
      <c r="G92" s="55" t="s">
        <v>3357</v>
      </c>
      <c r="H92" s="55" t="s">
        <v>3657</v>
      </c>
      <c r="I92" s="55" t="s">
        <v>87</v>
      </c>
      <c r="J92" s="55" t="s">
        <v>3665</v>
      </c>
      <c r="K92" s="55" t="s">
        <v>3677</v>
      </c>
      <c r="L92" s="55" t="s">
        <v>3357</v>
      </c>
      <c r="M92" s="55" t="s">
        <v>3357</v>
      </c>
    </row>
    <row r="93" spans="1:13" ht="17.25" customHeight="1">
      <c r="A93" s="55">
        <v>415681</v>
      </c>
      <c r="B93" s="55" t="s">
        <v>2204</v>
      </c>
      <c r="C93" s="55" t="s">
        <v>90</v>
      </c>
      <c r="D93" s="55" t="s">
        <v>789</v>
      </c>
      <c r="E93" s="55" t="s">
        <v>493</v>
      </c>
      <c r="F93" s="605">
        <v>32523</v>
      </c>
      <c r="G93" s="55" t="s">
        <v>3357</v>
      </c>
      <c r="H93" s="55" t="s">
        <v>3657</v>
      </c>
      <c r="I93" s="55" t="s">
        <v>87</v>
      </c>
      <c r="J93" s="55" t="s">
        <v>3665</v>
      </c>
      <c r="K93" s="55" t="s">
        <v>3672</v>
      </c>
      <c r="L93" s="55" t="s">
        <v>3357</v>
      </c>
      <c r="M93" s="55" t="s">
        <v>3357</v>
      </c>
    </row>
    <row r="94" spans="1:13" ht="17.25" customHeight="1">
      <c r="A94" s="55">
        <v>425449</v>
      </c>
      <c r="B94" s="55" t="s">
        <v>3048</v>
      </c>
      <c r="C94" s="55" t="s">
        <v>3049</v>
      </c>
      <c r="D94" s="55" t="s">
        <v>767</v>
      </c>
      <c r="E94" s="55" t="s">
        <v>493</v>
      </c>
      <c r="F94" s="605">
        <v>35114</v>
      </c>
      <c r="G94" s="55" t="s">
        <v>3357</v>
      </c>
      <c r="H94" s="55" t="s">
        <v>3657</v>
      </c>
      <c r="I94" s="55" t="s">
        <v>87</v>
      </c>
      <c r="J94" s="55" t="s">
        <v>3665</v>
      </c>
      <c r="K94" s="55" t="s">
        <v>3666</v>
      </c>
      <c r="L94" s="55" t="s">
        <v>3357</v>
      </c>
      <c r="M94" s="55" t="s">
        <v>3357</v>
      </c>
    </row>
    <row r="95" spans="1:13" ht="17.25" customHeight="1">
      <c r="A95" s="55">
        <v>419147</v>
      </c>
      <c r="B95" s="55" t="s">
        <v>2261</v>
      </c>
      <c r="C95" s="55" t="s">
        <v>583</v>
      </c>
      <c r="D95" s="55" t="s">
        <v>665</v>
      </c>
      <c r="E95" s="55" t="s">
        <v>493</v>
      </c>
      <c r="F95" s="605">
        <v>32875</v>
      </c>
      <c r="G95" s="55" t="s">
        <v>3357</v>
      </c>
      <c r="H95" s="55" t="s">
        <v>3657</v>
      </c>
      <c r="I95" s="55" t="s">
        <v>87</v>
      </c>
      <c r="J95" s="55" t="s">
        <v>3665</v>
      </c>
      <c r="K95" s="55" t="s">
        <v>3672</v>
      </c>
      <c r="L95" s="55" t="s">
        <v>3357</v>
      </c>
      <c r="M95" s="55" t="s">
        <v>3357</v>
      </c>
    </row>
    <row r="96" spans="1:13" ht="17.25" customHeight="1">
      <c r="A96" s="55">
        <v>417555</v>
      </c>
      <c r="B96" s="55" t="s">
        <v>2274</v>
      </c>
      <c r="C96" s="55" t="s">
        <v>145</v>
      </c>
      <c r="D96" s="55" t="s">
        <v>653</v>
      </c>
      <c r="E96" s="55" t="s">
        <v>494</v>
      </c>
      <c r="F96" s="605">
        <v>33932</v>
      </c>
      <c r="G96" s="55" t="s">
        <v>3357</v>
      </c>
      <c r="H96" s="55" t="s">
        <v>3657</v>
      </c>
      <c r="I96" s="55" t="s">
        <v>87</v>
      </c>
      <c r="J96" s="55" t="s">
        <v>3665</v>
      </c>
      <c r="L96" s="55" t="s">
        <v>3357</v>
      </c>
      <c r="M96" s="55" t="s">
        <v>3357</v>
      </c>
    </row>
    <row r="97" spans="1:13" ht="17.25" customHeight="1">
      <c r="A97" s="55">
        <v>418939</v>
      </c>
      <c r="B97" s="55" t="s">
        <v>2294</v>
      </c>
      <c r="C97" s="55" t="s">
        <v>995</v>
      </c>
      <c r="D97" s="55" t="s">
        <v>593</v>
      </c>
      <c r="E97" s="55" t="s">
        <v>494</v>
      </c>
      <c r="F97" s="605">
        <v>35431</v>
      </c>
      <c r="G97" s="55" t="s">
        <v>3357</v>
      </c>
      <c r="H97" s="55" t="s">
        <v>3657</v>
      </c>
      <c r="I97" s="55" t="s">
        <v>87</v>
      </c>
      <c r="J97" s="55" t="s">
        <v>3665</v>
      </c>
      <c r="K97" s="55" t="s">
        <v>3666</v>
      </c>
      <c r="L97" s="55" t="s">
        <v>3357</v>
      </c>
      <c r="M97" s="55" t="s">
        <v>3357</v>
      </c>
    </row>
    <row r="98" spans="1:13" ht="17.25" customHeight="1">
      <c r="A98" s="55">
        <v>419030</v>
      </c>
      <c r="B98" s="55" t="s">
        <v>2415</v>
      </c>
      <c r="C98" s="55" t="s">
        <v>200</v>
      </c>
      <c r="D98" s="55" t="s">
        <v>695</v>
      </c>
      <c r="E98" s="55" t="s">
        <v>494</v>
      </c>
      <c r="F98" s="605">
        <v>33025</v>
      </c>
      <c r="G98" s="55" t="s">
        <v>3357</v>
      </c>
      <c r="H98" s="55" t="s">
        <v>3657</v>
      </c>
      <c r="I98" s="55" t="s">
        <v>87</v>
      </c>
      <c r="J98" s="55" t="s">
        <v>3665</v>
      </c>
      <c r="K98" s="55" t="s">
        <v>3672</v>
      </c>
      <c r="L98" s="55" t="s">
        <v>3357</v>
      </c>
      <c r="M98" s="55" t="s">
        <v>3357</v>
      </c>
    </row>
    <row r="99" spans="1:13" ht="17.25" customHeight="1">
      <c r="A99" s="55">
        <v>419089</v>
      </c>
      <c r="B99" s="55" t="s">
        <v>2488</v>
      </c>
      <c r="C99" s="55" t="s">
        <v>298</v>
      </c>
      <c r="D99" s="55" t="s">
        <v>810</v>
      </c>
      <c r="E99" s="55" t="s">
        <v>494</v>
      </c>
      <c r="F99" s="605">
        <v>35065</v>
      </c>
      <c r="G99" s="55" t="s">
        <v>3357</v>
      </c>
      <c r="H99" s="55" t="s">
        <v>3657</v>
      </c>
      <c r="I99" s="55" t="s">
        <v>87</v>
      </c>
      <c r="J99" s="55" t="s">
        <v>3665</v>
      </c>
      <c r="K99" s="55" t="s">
        <v>3666</v>
      </c>
      <c r="L99" s="55" t="s">
        <v>3357</v>
      </c>
      <c r="M99" s="55" t="s">
        <v>3357</v>
      </c>
    </row>
    <row r="100" spans="1:13" ht="17.25" customHeight="1">
      <c r="A100" s="55">
        <v>414766</v>
      </c>
      <c r="B100" s="55" t="s">
        <v>2524</v>
      </c>
      <c r="C100" s="55" t="s">
        <v>168</v>
      </c>
      <c r="D100" s="55" t="s">
        <v>3195</v>
      </c>
      <c r="E100" s="55" t="s">
        <v>493</v>
      </c>
      <c r="F100" s="605">
        <v>31522</v>
      </c>
      <c r="G100" s="55" t="s">
        <v>3357</v>
      </c>
      <c r="H100" s="55" t="s">
        <v>3657</v>
      </c>
      <c r="I100" s="55" t="s">
        <v>87</v>
      </c>
      <c r="J100" s="55" t="s">
        <v>3665</v>
      </c>
      <c r="K100" s="55" t="s">
        <v>3668</v>
      </c>
      <c r="L100" s="55" t="s">
        <v>3357</v>
      </c>
      <c r="M100" s="55" t="s">
        <v>3357</v>
      </c>
    </row>
    <row r="101" spans="1:13" ht="17.25" customHeight="1">
      <c r="A101" s="55">
        <v>417096</v>
      </c>
      <c r="B101" s="55" t="s">
        <v>1581</v>
      </c>
      <c r="C101" s="55" t="s">
        <v>90</v>
      </c>
      <c r="D101" s="55" t="s">
        <v>801</v>
      </c>
      <c r="E101" s="55" t="s">
        <v>494</v>
      </c>
      <c r="F101" s="605">
        <v>30317</v>
      </c>
      <c r="G101" s="55" t="s">
        <v>3357</v>
      </c>
      <c r="H101" s="55" t="s">
        <v>3657</v>
      </c>
      <c r="I101" s="55" t="s">
        <v>87</v>
      </c>
      <c r="J101" s="55" t="s">
        <v>3665</v>
      </c>
      <c r="K101" s="55" t="s">
        <v>3680</v>
      </c>
      <c r="L101" s="55" t="s">
        <v>3357</v>
      </c>
      <c r="M101" s="55" t="s">
        <v>3388</v>
      </c>
    </row>
    <row r="102" spans="1:13" ht="17.25" customHeight="1">
      <c r="A102" s="55">
        <v>418307</v>
      </c>
      <c r="B102" s="55" t="s">
        <v>1698</v>
      </c>
      <c r="C102" s="55" t="s">
        <v>91</v>
      </c>
      <c r="D102" s="55" t="s">
        <v>810</v>
      </c>
      <c r="E102" s="55" t="s">
        <v>493</v>
      </c>
      <c r="F102" s="605">
        <v>34608</v>
      </c>
      <c r="G102" s="55" t="s">
        <v>3578</v>
      </c>
      <c r="H102" s="55" t="s">
        <v>3657</v>
      </c>
      <c r="I102" s="55" t="s">
        <v>87</v>
      </c>
      <c r="J102" s="55" t="s">
        <v>3665</v>
      </c>
      <c r="K102" s="55" t="s">
        <v>3666</v>
      </c>
      <c r="L102" s="55" t="s">
        <v>3357</v>
      </c>
      <c r="M102" s="55" t="s">
        <v>3388</v>
      </c>
    </row>
    <row r="103" spans="1:13" ht="17.25" customHeight="1">
      <c r="A103" s="55">
        <v>415987</v>
      </c>
      <c r="B103" s="55" t="s">
        <v>777</v>
      </c>
      <c r="C103" s="55" t="s">
        <v>154</v>
      </c>
      <c r="D103" s="55" t="s">
        <v>779</v>
      </c>
      <c r="E103" s="55" t="s">
        <v>493</v>
      </c>
      <c r="F103" s="605">
        <v>33006</v>
      </c>
      <c r="G103" s="55" t="s">
        <v>3411</v>
      </c>
      <c r="H103" s="55" t="s">
        <v>3658</v>
      </c>
      <c r="I103" s="55" t="s">
        <v>87</v>
      </c>
      <c r="J103" s="55" t="s">
        <v>3665</v>
      </c>
      <c r="K103" s="55" t="s">
        <v>3682</v>
      </c>
      <c r="L103" s="55" t="s">
        <v>3357</v>
      </c>
    </row>
    <row r="104" spans="1:13" ht="17.25" customHeight="1">
      <c r="A104" s="55">
        <v>421210</v>
      </c>
      <c r="B104" s="55" t="s">
        <v>1518</v>
      </c>
      <c r="C104" s="55" t="s">
        <v>211</v>
      </c>
      <c r="D104" s="55" t="s">
        <v>2779</v>
      </c>
      <c r="E104" s="55" t="s">
        <v>494</v>
      </c>
      <c r="F104" s="605">
        <v>35065</v>
      </c>
      <c r="G104" s="55" t="s">
        <v>3390</v>
      </c>
      <c r="H104" s="55" t="s">
        <v>3658</v>
      </c>
      <c r="I104" s="55" t="s">
        <v>87</v>
      </c>
      <c r="J104" s="55" t="s">
        <v>3665</v>
      </c>
      <c r="K104" s="55" t="s">
        <v>3671</v>
      </c>
      <c r="L104" s="55" t="s">
        <v>3357</v>
      </c>
    </row>
    <row r="105" spans="1:13" ht="17.25" customHeight="1">
      <c r="A105" s="55">
        <v>418182</v>
      </c>
      <c r="B105" s="55" t="s">
        <v>1539</v>
      </c>
      <c r="C105" s="55" t="s">
        <v>326</v>
      </c>
      <c r="D105" s="55" t="s">
        <v>1540</v>
      </c>
      <c r="E105" s="55" t="s">
        <v>493</v>
      </c>
      <c r="F105" s="605">
        <v>35065</v>
      </c>
      <c r="G105" s="55" t="s">
        <v>3357</v>
      </c>
      <c r="H105" s="55" t="s">
        <v>3658</v>
      </c>
      <c r="I105" s="55" t="s">
        <v>87</v>
      </c>
      <c r="J105" s="55" t="s">
        <v>3665</v>
      </c>
      <c r="K105" s="55" t="s">
        <v>3666</v>
      </c>
      <c r="L105" s="55" t="s">
        <v>3357</v>
      </c>
    </row>
    <row r="106" spans="1:13" ht="17.25" customHeight="1">
      <c r="A106" s="55">
        <v>423371</v>
      </c>
      <c r="B106" s="55" t="s">
        <v>1763</v>
      </c>
      <c r="C106" s="55" t="s">
        <v>92</v>
      </c>
      <c r="D106" s="55" t="s">
        <v>1025</v>
      </c>
      <c r="E106" s="55" t="s">
        <v>494</v>
      </c>
      <c r="F106" s="605">
        <v>34354</v>
      </c>
      <c r="G106" s="55" t="s">
        <v>3392</v>
      </c>
      <c r="H106" s="55" t="s">
        <v>3658</v>
      </c>
      <c r="I106" s="55" t="s">
        <v>87</v>
      </c>
      <c r="J106" s="55" t="s">
        <v>3665</v>
      </c>
      <c r="K106" s="55" t="s">
        <v>3679</v>
      </c>
      <c r="L106" s="55" t="s">
        <v>3357</v>
      </c>
    </row>
    <row r="107" spans="1:13" ht="17.25" customHeight="1">
      <c r="A107" s="55">
        <v>421900</v>
      </c>
      <c r="B107" s="55" t="s">
        <v>2079</v>
      </c>
      <c r="C107" s="55" t="s">
        <v>239</v>
      </c>
      <c r="D107" s="55" t="s">
        <v>745</v>
      </c>
      <c r="E107" s="55" t="s">
        <v>493</v>
      </c>
      <c r="F107" s="605">
        <v>35065</v>
      </c>
      <c r="G107" s="55" t="s">
        <v>3357</v>
      </c>
      <c r="H107" s="55" t="s">
        <v>3658</v>
      </c>
      <c r="I107" s="55" t="s">
        <v>87</v>
      </c>
      <c r="J107" s="55" t="s">
        <v>3665</v>
      </c>
      <c r="K107" s="55" t="s">
        <v>3666</v>
      </c>
      <c r="L107" s="55" t="s">
        <v>3357</v>
      </c>
    </row>
    <row r="108" spans="1:13" ht="17.25" customHeight="1">
      <c r="A108" s="55">
        <v>418737</v>
      </c>
      <c r="B108" s="55" t="s">
        <v>339</v>
      </c>
      <c r="C108" s="55" t="s">
        <v>107</v>
      </c>
      <c r="D108" s="55" t="s">
        <v>651</v>
      </c>
      <c r="E108" s="55" t="s">
        <v>493</v>
      </c>
      <c r="F108" s="605">
        <v>34706</v>
      </c>
      <c r="G108" s="55" t="s">
        <v>3357</v>
      </c>
      <c r="H108" s="55" t="s">
        <v>3658</v>
      </c>
      <c r="I108" s="55" t="s">
        <v>87</v>
      </c>
      <c r="J108" s="55" t="s">
        <v>3665</v>
      </c>
      <c r="K108" s="55" t="s">
        <v>3671</v>
      </c>
      <c r="L108" s="55" t="s">
        <v>3357</v>
      </c>
    </row>
    <row r="109" spans="1:13" ht="17.25" customHeight="1">
      <c r="A109" s="55">
        <v>425493</v>
      </c>
      <c r="B109" s="55" t="s">
        <v>2286</v>
      </c>
      <c r="C109" s="55" t="s">
        <v>198</v>
      </c>
      <c r="D109" s="55" t="s">
        <v>3071</v>
      </c>
      <c r="E109" s="55" t="s">
        <v>494</v>
      </c>
      <c r="F109" s="605">
        <v>35803</v>
      </c>
      <c r="G109" s="55" t="s">
        <v>3357</v>
      </c>
      <c r="H109" s="55" t="s">
        <v>3658</v>
      </c>
      <c r="I109" s="55" t="s">
        <v>87</v>
      </c>
      <c r="J109" s="55" t="s">
        <v>3665</v>
      </c>
      <c r="K109" s="55" t="s">
        <v>3675</v>
      </c>
      <c r="L109" s="55" t="s">
        <v>3357</v>
      </c>
    </row>
    <row r="110" spans="1:13" ht="17.25" customHeight="1">
      <c r="A110" s="55">
        <v>410293</v>
      </c>
      <c r="B110" s="55" t="s">
        <v>2351</v>
      </c>
      <c r="C110" s="55" t="s">
        <v>198</v>
      </c>
      <c r="D110" s="55" t="s">
        <v>3111</v>
      </c>
      <c r="E110" s="55" t="s">
        <v>494</v>
      </c>
      <c r="F110" s="605">
        <v>31462</v>
      </c>
      <c r="G110" s="55" t="s">
        <v>3357</v>
      </c>
      <c r="H110" s="55" t="s">
        <v>3658</v>
      </c>
      <c r="I110" s="55" t="s">
        <v>87</v>
      </c>
      <c r="J110" s="55" t="s">
        <v>3665</v>
      </c>
      <c r="K110" s="55" t="s">
        <v>3686</v>
      </c>
      <c r="L110" s="55" t="s">
        <v>3357</v>
      </c>
    </row>
    <row r="111" spans="1:13" ht="17.25" customHeight="1">
      <c r="A111" s="55">
        <v>415490</v>
      </c>
      <c r="B111" s="55" t="s">
        <v>1973</v>
      </c>
      <c r="C111" s="55" t="s">
        <v>290</v>
      </c>
      <c r="D111" s="55" t="s">
        <v>1320</v>
      </c>
      <c r="E111" s="55" t="s">
        <v>494</v>
      </c>
      <c r="F111" s="605">
        <v>32073</v>
      </c>
      <c r="G111" s="55" t="s">
        <v>3358</v>
      </c>
      <c r="H111" s="55" t="s">
        <v>3657</v>
      </c>
      <c r="I111" s="55" t="s">
        <v>87</v>
      </c>
      <c r="J111" s="55" t="s">
        <v>3665</v>
      </c>
      <c r="K111" s="55" t="s">
        <v>3682</v>
      </c>
      <c r="L111" s="55" t="s">
        <v>3358</v>
      </c>
      <c r="M111" s="55" t="s">
        <v>3358</v>
      </c>
    </row>
    <row r="112" spans="1:13" ht="17.25" customHeight="1">
      <c r="A112" s="55">
        <v>419892</v>
      </c>
      <c r="B112" s="55" t="s">
        <v>1831</v>
      </c>
      <c r="C112" s="55" t="s">
        <v>116</v>
      </c>
      <c r="D112" s="55" t="s">
        <v>1832</v>
      </c>
      <c r="E112" s="55" t="s">
        <v>493</v>
      </c>
      <c r="F112" s="605">
        <v>34349</v>
      </c>
      <c r="G112" s="55" t="s">
        <v>3357</v>
      </c>
      <c r="H112" s="55" t="s">
        <v>3657</v>
      </c>
      <c r="I112" s="55" t="s">
        <v>87</v>
      </c>
      <c r="J112" s="55" t="s">
        <v>3665</v>
      </c>
      <c r="K112" s="55" t="s">
        <v>3679</v>
      </c>
      <c r="L112" s="55" t="s">
        <v>3388</v>
      </c>
      <c r="M112" s="55" t="s">
        <v>3370</v>
      </c>
    </row>
    <row r="113" spans="1:18" ht="17.25" customHeight="1">
      <c r="A113" s="55">
        <v>422505</v>
      </c>
      <c r="B113" s="55" t="s">
        <v>630</v>
      </c>
      <c r="C113" s="55" t="s">
        <v>92</v>
      </c>
      <c r="D113" s="55" t="s">
        <v>376</v>
      </c>
      <c r="E113" s="55" t="s">
        <v>493</v>
      </c>
      <c r="F113" s="605">
        <v>35065</v>
      </c>
      <c r="G113" s="55" t="s">
        <v>3373</v>
      </c>
      <c r="H113" s="55" t="s">
        <v>3657</v>
      </c>
      <c r="I113" s="55" t="s">
        <v>87</v>
      </c>
      <c r="J113" s="55" t="s">
        <v>3665</v>
      </c>
      <c r="K113" s="55" t="s">
        <v>3666</v>
      </c>
      <c r="L113" s="55" t="s">
        <v>3388</v>
      </c>
      <c r="M113" s="55" t="s">
        <v>3388</v>
      </c>
    </row>
    <row r="114" spans="1:18" ht="17.25" customHeight="1">
      <c r="A114" s="55">
        <v>416908</v>
      </c>
      <c r="B114" s="55" t="s">
        <v>1172</v>
      </c>
      <c r="C114" s="55" t="s">
        <v>145</v>
      </c>
      <c r="D114" s="55" t="s">
        <v>618</v>
      </c>
      <c r="E114" s="55" t="s">
        <v>494</v>
      </c>
      <c r="F114" s="605">
        <v>34056</v>
      </c>
      <c r="G114" s="55" t="s">
        <v>3357</v>
      </c>
      <c r="H114" s="55" t="s">
        <v>3657</v>
      </c>
      <c r="I114" s="55" t="s">
        <v>87</v>
      </c>
      <c r="J114" s="55" t="s">
        <v>3665</v>
      </c>
      <c r="K114" s="55" t="s">
        <v>3678</v>
      </c>
      <c r="L114" s="55" t="s">
        <v>3388</v>
      </c>
      <c r="M114" s="55" t="s">
        <v>3388</v>
      </c>
    </row>
    <row r="115" spans="1:18" ht="17.25" customHeight="1">
      <c r="A115" s="55">
        <v>419478</v>
      </c>
      <c r="B115" s="55" t="s">
        <v>1238</v>
      </c>
      <c r="C115" s="55" t="s">
        <v>313</v>
      </c>
      <c r="D115" s="55" t="s">
        <v>590</v>
      </c>
      <c r="E115" s="55" t="s">
        <v>494</v>
      </c>
      <c r="F115" s="605">
        <v>34339</v>
      </c>
      <c r="G115" s="55" t="s">
        <v>3399</v>
      </c>
      <c r="H115" s="55" t="s">
        <v>3657</v>
      </c>
      <c r="I115" s="55" t="s">
        <v>87</v>
      </c>
      <c r="J115" s="55" t="s">
        <v>3665</v>
      </c>
      <c r="K115" s="55" t="s">
        <v>3683</v>
      </c>
      <c r="L115" s="55" t="s">
        <v>3388</v>
      </c>
      <c r="M115" s="55" t="s">
        <v>3388</v>
      </c>
      <c r="Q115" s="55">
        <v>3958</v>
      </c>
      <c r="R115" s="605">
        <v>43723.398634259262</v>
      </c>
    </row>
    <row r="116" spans="1:18" ht="17.25" customHeight="1">
      <c r="A116" s="55">
        <v>419483</v>
      </c>
      <c r="B116" s="55" t="s">
        <v>1244</v>
      </c>
      <c r="C116" s="55" t="s">
        <v>98</v>
      </c>
      <c r="D116" s="55" t="s">
        <v>572</v>
      </c>
      <c r="E116" s="55" t="s">
        <v>494</v>
      </c>
      <c r="F116" s="605">
        <v>35323</v>
      </c>
      <c r="G116" s="55" t="s">
        <v>3388</v>
      </c>
      <c r="H116" s="55" t="s">
        <v>3657</v>
      </c>
      <c r="I116" s="55" t="s">
        <v>87</v>
      </c>
      <c r="J116" s="55" t="s">
        <v>3665</v>
      </c>
      <c r="K116" s="55" t="s">
        <v>3673</v>
      </c>
      <c r="L116" s="55" t="s">
        <v>3388</v>
      </c>
      <c r="M116" s="55" t="s">
        <v>3388</v>
      </c>
    </row>
    <row r="117" spans="1:18" ht="17.25" customHeight="1">
      <c r="A117" s="55">
        <v>416969</v>
      </c>
      <c r="B117" s="55" t="s">
        <v>1313</v>
      </c>
      <c r="C117" s="55" t="s">
        <v>94</v>
      </c>
      <c r="D117" s="55" t="s">
        <v>855</v>
      </c>
      <c r="E117" s="55" t="s">
        <v>494</v>
      </c>
      <c r="F117" s="605">
        <v>34929</v>
      </c>
      <c r="G117" s="55" t="s">
        <v>3465</v>
      </c>
      <c r="H117" s="55" t="s">
        <v>3657</v>
      </c>
      <c r="I117" s="55" t="s">
        <v>87</v>
      </c>
      <c r="J117" s="55" t="s">
        <v>3665</v>
      </c>
      <c r="K117" s="55" t="s">
        <v>3671</v>
      </c>
      <c r="L117" s="55" t="s">
        <v>3388</v>
      </c>
      <c r="M117" s="55" t="s">
        <v>3388</v>
      </c>
    </row>
    <row r="118" spans="1:18" ht="17.25" customHeight="1">
      <c r="A118" s="55">
        <v>419593</v>
      </c>
      <c r="B118" s="55" t="s">
        <v>1422</v>
      </c>
      <c r="C118" s="55" t="s">
        <v>1423</v>
      </c>
      <c r="D118" s="55" t="s">
        <v>715</v>
      </c>
      <c r="E118" s="55" t="s">
        <v>494</v>
      </c>
      <c r="F118" s="605">
        <v>31229</v>
      </c>
      <c r="G118" s="55" t="s">
        <v>3367</v>
      </c>
      <c r="H118" s="55" t="s">
        <v>3657</v>
      </c>
      <c r="I118" s="55" t="s">
        <v>87</v>
      </c>
      <c r="J118" s="55" t="s">
        <v>3665</v>
      </c>
      <c r="K118" s="55" t="s">
        <v>3680</v>
      </c>
      <c r="L118" s="55" t="s">
        <v>3388</v>
      </c>
      <c r="M118" s="55" t="s">
        <v>3388</v>
      </c>
    </row>
    <row r="119" spans="1:18" ht="17.25" customHeight="1">
      <c r="A119" s="55">
        <v>423084</v>
      </c>
      <c r="B119" s="55" t="s">
        <v>1469</v>
      </c>
      <c r="C119" s="55" t="s">
        <v>438</v>
      </c>
      <c r="D119" s="55" t="s">
        <v>758</v>
      </c>
      <c r="E119" s="55" t="s">
        <v>494</v>
      </c>
      <c r="F119" s="605">
        <v>32143</v>
      </c>
      <c r="G119" s="55" t="s">
        <v>3357</v>
      </c>
      <c r="H119" s="55" t="s">
        <v>3657</v>
      </c>
      <c r="I119" s="55" t="s">
        <v>87</v>
      </c>
      <c r="J119" s="55" t="s">
        <v>3665</v>
      </c>
      <c r="K119" s="55" t="s">
        <v>3667</v>
      </c>
      <c r="L119" s="55" t="s">
        <v>3388</v>
      </c>
      <c r="M119" s="55" t="s">
        <v>3388</v>
      </c>
    </row>
    <row r="120" spans="1:18" ht="17.25" customHeight="1">
      <c r="A120" s="55">
        <v>418148</v>
      </c>
      <c r="B120" s="55" t="s">
        <v>1480</v>
      </c>
      <c r="C120" s="55" t="s">
        <v>204</v>
      </c>
      <c r="D120" s="55" t="s">
        <v>766</v>
      </c>
      <c r="E120" s="55" t="s">
        <v>494</v>
      </c>
      <c r="F120" s="605">
        <v>35435</v>
      </c>
      <c r="G120" s="55" t="s">
        <v>3465</v>
      </c>
      <c r="H120" s="55" t="s">
        <v>3657</v>
      </c>
      <c r="I120" s="55" t="s">
        <v>87</v>
      </c>
      <c r="J120" s="55" t="s">
        <v>3665</v>
      </c>
      <c r="K120" s="55" t="s">
        <v>3666</v>
      </c>
      <c r="L120" s="55" t="s">
        <v>3388</v>
      </c>
      <c r="M120" s="55" t="s">
        <v>3388</v>
      </c>
    </row>
    <row r="121" spans="1:18" ht="17.25" customHeight="1">
      <c r="A121" s="55">
        <v>421260</v>
      </c>
      <c r="B121" s="55" t="s">
        <v>1556</v>
      </c>
      <c r="C121" s="55" t="s">
        <v>220</v>
      </c>
      <c r="D121" s="55" t="s">
        <v>1239</v>
      </c>
      <c r="E121" s="55" t="s">
        <v>493</v>
      </c>
      <c r="F121" s="605">
        <v>34553</v>
      </c>
      <c r="G121" s="55" t="s">
        <v>3388</v>
      </c>
      <c r="H121" s="55" t="s">
        <v>3657</v>
      </c>
      <c r="I121" s="55" t="s">
        <v>87</v>
      </c>
      <c r="J121" s="55" t="s">
        <v>3665</v>
      </c>
      <c r="K121" s="55" t="s">
        <v>3666</v>
      </c>
      <c r="L121" s="55" t="s">
        <v>3388</v>
      </c>
      <c r="M121" s="55" t="s">
        <v>3388</v>
      </c>
    </row>
    <row r="122" spans="1:18" ht="17.25" customHeight="1">
      <c r="A122" s="55">
        <v>419696</v>
      </c>
      <c r="B122" s="55" t="s">
        <v>1586</v>
      </c>
      <c r="C122" s="55" t="s">
        <v>160</v>
      </c>
      <c r="D122" s="55" t="s">
        <v>620</v>
      </c>
      <c r="E122" s="55" t="s">
        <v>493</v>
      </c>
      <c r="F122" s="605">
        <v>34700</v>
      </c>
      <c r="G122" s="55" t="s">
        <v>3557</v>
      </c>
      <c r="H122" s="55" t="s">
        <v>3657</v>
      </c>
      <c r="I122" s="55" t="s">
        <v>87</v>
      </c>
      <c r="J122" s="55" t="s">
        <v>3665</v>
      </c>
      <c r="K122" s="55" t="s">
        <v>3671</v>
      </c>
      <c r="L122" s="55" t="s">
        <v>3388</v>
      </c>
      <c r="M122" s="55" t="s">
        <v>3388</v>
      </c>
    </row>
    <row r="123" spans="1:18" ht="17.25" customHeight="1">
      <c r="A123" s="55">
        <v>419703</v>
      </c>
      <c r="B123" s="55" t="s">
        <v>1604</v>
      </c>
      <c r="C123" s="55" t="s">
        <v>145</v>
      </c>
      <c r="D123" s="55" t="s">
        <v>826</v>
      </c>
      <c r="E123" s="55" t="s">
        <v>494</v>
      </c>
      <c r="F123" s="605">
        <v>35836</v>
      </c>
      <c r="G123" s="55" t="s">
        <v>3561</v>
      </c>
      <c r="H123" s="55" t="s">
        <v>3657</v>
      </c>
      <c r="I123" s="55" t="s">
        <v>87</v>
      </c>
      <c r="J123" s="55" t="s">
        <v>3665</v>
      </c>
      <c r="K123" s="55" t="s">
        <v>3673</v>
      </c>
      <c r="L123" s="55" t="s">
        <v>3388</v>
      </c>
      <c r="M123" s="55" t="s">
        <v>3388</v>
      </c>
    </row>
    <row r="124" spans="1:18" ht="17.25" customHeight="1">
      <c r="A124" s="55">
        <v>423236</v>
      </c>
      <c r="B124" s="55" t="s">
        <v>2840</v>
      </c>
      <c r="C124" s="55" t="s">
        <v>149</v>
      </c>
      <c r="D124" s="55" t="s">
        <v>1627</v>
      </c>
      <c r="E124" s="55" t="s">
        <v>494</v>
      </c>
      <c r="F124" s="605">
        <v>33264</v>
      </c>
      <c r="G124" s="55" t="s">
        <v>3357</v>
      </c>
      <c r="H124" s="55" t="s">
        <v>3657</v>
      </c>
      <c r="I124" s="55" t="s">
        <v>87</v>
      </c>
      <c r="J124" s="55" t="s">
        <v>3665</v>
      </c>
      <c r="K124" s="55" t="s">
        <v>3672</v>
      </c>
      <c r="L124" s="55" t="s">
        <v>3388</v>
      </c>
      <c r="M124" s="55" t="s">
        <v>3388</v>
      </c>
    </row>
    <row r="125" spans="1:18" ht="17.25" customHeight="1">
      <c r="A125" s="55">
        <v>424992</v>
      </c>
      <c r="B125" s="55" t="s">
        <v>2847</v>
      </c>
      <c r="C125" s="55" t="s">
        <v>88</v>
      </c>
      <c r="D125" s="55" t="s">
        <v>631</v>
      </c>
      <c r="E125" s="55" t="s">
        <v>494</v>
      </c>
      <c r="F125" s="605">
        <v>32368</v>
      </c>
      <c r="G125" s="55" t="s">
        <v>3402</v>
      </c>
      <c r="H125" s="55" t="s">
        <v>3657</v>
      </c>
      <c r="I125" s="55" t="s">
        <v>87</v>
      </c>
      <c r="J125" s="55" t="s">
        <v>3665</v>
      </c>
      <c r="K125" s="55" t="s">
        <v>3680</v>
      </c>
      <c r="L125" s="55" t="s">
        <v>3388</v>
      </c>
      <c r="M125" s="55" t="s">
        <v>3388</v>
      </c>
    </row>
    <row r="126" spans="1:18" ht="17.25" customHeight="1">
      <c r="A126" s="55">
        <v>423329</v>
      </c>
      <c r="B126" s="55" t="s">
        <v>1715</v>
      </c>
      <c r="C126" s="55" t="s">
        <v>136</v>
      </c>
      <c r="D126" s="55" t="s">
        <v>2870</v>
      </c>
      <c r="E126" s="55" t="s">
        <v>493</v>
      </c>
      <c r="F126" s="605">
        <v>34455</v>
      </c>
      <c r="G126" s="55" t="s">
        <v>3357</v>
      </c>
      <c r="H126" s="55" t="s">
        <v>3657</v>
      </c>
      <c r="I126" s="55" t="s">
        <v>87</v>
      </c>
      <c r="J126" s="55" t="s">
        <v>3665</v>
      </c>
      <c r="K126" s="55" t="s">
        <v>3666</v>
      </c>
      <c r="L126" s="55" t="s">
        <v>3388</v>
      </c>
      <c r="M126" s="55" t="s">
        <v>3388</v>
      </c>
    </row>
    <row r="127" spans="1:18" ht="17.25" customHeight="1">
      <c r="A127" s="55">
        <v>423421</v>
      </c>
      <c r="B127" s="55" t="s">
        <v>1804</v>
      </c>
      <c r="C127" s="55" t="s">
        <v>90</v>
      </c>
      <c r="D127" s="55" t="s">
        <v>841</v>
      </c>
      <c r="E127" s="55" t="s">
        <v>493</v>
      </c>
      <c r="F127" s="605">
        <v>35723</v>
      </c>
      <c r="G127" s="55" t="s">
        <v>3407</v>
      </c>
      <c r="H127" s="55" t="s">
        <v>3657</v>
      </c>
      <c r="I127" s="55" t="s">
        <v>87</v>
      </c>
      <c r="J127" s="55" t="s">
        <v>3665</v>
      </c>
      <c r="K127" s="55" t="s">
        <v>3673</v>
      </c>
      <c r="L127" s="55" t="s">
        <v>3388</v>
      </c>
      <c r="M127" s="55" t="s">
        <v>3388</v>
      </c>
    </row>
    <row r="128" spans="1:18" ht="17.25" customHeight="1">
      <c r="A128" s="55">
        <v>415416</v>
      </c>
      <c r="B128" s="55" t="s">
        <v>1870</v>
      </c>
      <c r="C128" s="55" t="s">
        <v>340</v>
      </c>
      <c r="D128" s="55" t="s">
        <v>1871</v>
      </c>
      <c r="E128" s="55" t="s">
        <v>493</v>
      </c>
      <c r="F128" s="605">
        <v>33257</v>
      </c>
      <c r="G128" s="55" t="s">
        <v>3389</v>
      </c>
      <c r="H128" s="55" t="s">
        <v>3657</v>
      </c>
      <c r="I128" s="55" t="s">
        <v>87</v>
      </c>
      <c r="J128" s="55" t="s">
        <v>3665</v>
      </c>
      <c r="K128" s="55" t="s">
        <v>3683</v>
      </c>
      <c r="L128" s="55" t="s">
        <v>3388</v>
      </c>
      <c r="M128" s="55" t="s">
        <v>3388</v>
      </c>
    </row>
    <row r="129" spans="1:18" ht="17.25" customHeight="1">
      <c r="A129" s="55">
        <v>418484</v>
      </c>
      <c r="B129" s="55" t="s">
        <v>1888</v>
      </c>
      <c r="C129" s="55" t="s">
        <v>215</v>
      </c>
      <c r="D129" s="55" t="s">
        <v>607</v>
      </c>
      <c r="E129" s="55" t="s">
        <v>493</v>
      </c>
      <c r="F129" s="605">
        <v>35290</v>
      </c>
      <c r="G129" s="55" t="s">
        <v>3410</v>
      </c>
      <c r="H129" s="55" t="s">
        <v>3657</v>
      </c>
      <c r="I129" s="55" t="s">
        <v>87</v>
      </c>
      <c r="J129" s="55" t="s">
        <v>3665</v>
      </c>
      <c r="K129" s="55" t="s">
        <v>3671</v>
      </c>
      <c r="L129" s="55" t="s">
        <v>3388</v>
      </c>
      <c r="M129" s="55" t="s">
        <v>3388</v>
      </c>
    </row>
    <row r="130" spans="1:18" ht="17.25" customHeight="1">
      <c r="A130" s="55">
        <v>419990</v>
      </c>
      <c r="B130" s="55" t="s">
        <v>1959</v>
      </c>
      <c r="C130" s="55" t="s">
        <v>725</v>
      </c>
      <c r="D130" s="55" t="s">
        <v>1710</v>
      </c>
      <c r="E130" s="55" t="s">
        <v>494</v>
      </c>
      <c r="F130" s="605">
        <v>34578</v>
      </c>
      <c r="G130" s="55" t="s">
        <v>3609</v>
      </c>
      <c r="H130" s="55" t="s">
        <v>3657</v>
      </c>
      <c r="I130" s="55" t="s">
        <v>87</v>
      </c>
      <c r="J130" s="55" t="s">
        <v>3665</v>
      </c>
      <c r="K130" s="55" t="s">
        <v>3679</v>
      </c>
      <c r="L130" s="55" t="s">
        <v>3388</v>
      </c>
      <c r="M130" s="55" t="s">
        <v>3388</v>
      </c>
    </row>
    <row r="131" spans="1:18" ht="17.25" customHeight="1">
      <c r="A131" s="55">
        <v>420503</v>
      </c>
      <c r="B131" s="55" t="s">
        <v>2100</v>
      </c>
      <c r="C131" s="55" t="s">
        <v>300</v>
      </c>
      <c r="D131" s="55" t="s">
        <v>2101</v>
      </c>
      <c r="E131" s="55" t="s">
        <v>493</v>
      </c>
      <c r="F131" s="605">
        <v>31386</v>
      </c>
      <c r="G131" s="55" t="s">
        <v>3496</v>
      </c>
      <c r="H131" s="55" t="s">
        <v>3657</v>
      </c>
      <c r="I131" s="55" t="s">
        <v>87</v>
      </c>
      <c r="J131" s="55" t="s">
        <v>3665</v>
      </c>
      <c r="K131" s="55" t="s">
        <v>3686</v>
      </c>
      <c r="L131" s="55" t="s">
        <v>3388</v>
      </c>
      <c r="M131" s="55" t="s">
        <v>3388</v>
      </c>
    </row>
    <row r="132" spans="1:18" ht="17.25" customHeight="1">
      <c r="A132" s="55">
        <v>423867</v>
      </c>
      <c r="B132" s="55" t="s">
        <v>409</v>
      </c>
      <c r="C132" s="55" t="s">
        <v>107</v>
      </c>
      <c r="D132" s="55" t="s">
        <v>577</v>
      </c>
      <c r="E132" s="55" t="s">
        <v>493</v>
      </c>
      <c r="F132" s="605">
        <v>35065</v>
      </c>
      <c r="G132" s="55" t="s">
        <v>3627</v>
      </c>
      <c r="H132" s="55" t="s">
        <v>3657</v>
      </c>
      <c r="I132" s="55" t="s">
        <v>87</v>
      </c>
      <c r="J132" s="55" t="s">
        <v>3665</v>
      </c>
      <c r="K132" s="55" t="s">
        <v>3671</v>
      </c>
      <c r="L132" s="55" t="s">
        <v>3388</v>
      </c>
      <c r="M132" s="55" t="s">
        <v>3388</v>
      </c>
    </row>
    <row r="133" spans="1:18" ht="17.25" customHeight="1">
      <c r="A133" s="55">
        <v>411799</v>
      </c>
      <c r="B133" s="55" t="s">
        <v>2187</v>
      </c>
      <c r="C133" s="55" t="s">
        <v>162</v>
      </c>
      <c r="D133" s="55" t="s">
        <v>2188</v>
      </c>
      <c r="E133" s="55" t="s">
        <v>493</v>
      </c>
      <c r="F133" s="605">
        <v>32143</v>
      </c>
      <c r="G133" s="55" t="s">
        <v>3375</v>
      </c>
      <c r="H133" s="55" t="s">
        <v>3657</v>
      </c>
      <c r="I133" s="55" t="s">
        <v>87</v>
      </c>
      <c r="J133" s="55" t="s">
        <v>3665</v>
      </c>
      <c r="L133" s="55" t="s">
        <v>3388</v>
      </c>
      <c r="M133" s="55" t="s">
        <v>3388</v>
      </c>
    </row>
    <row r="134" spans="1:18" ht="17.25" customHeight="1">
      <c r="A134" s="55">
        <v>424041</v>
      </c>
      <c r="B134" s="55" t="s">
        <v>2323</v>
      </c>
      <c r="C134" s="55" t="s">
        <v>198</v>
      </c>
      <c r="D134" s="55" t="s">
        <v>2324</v>
      </c>
      <c r="E134" s="55" t="s">
        <v>494</v>
      </c>
      <c r="F134" s="605">
        <v>36029</v>
      </c>
      <c r="G134" s="55" t="s">
        <v>3357</v>
      </c>
      <c r="H134" s="55" t="s">
        <v>3657</v>
      </c>
      <c r="I134" s="55" t="s">
        <v>87</v>
      </c>
      <c r="J134" s="55" t="s">
        <v>3665</v>
      </c>
      <c r="K134" s="55" t="s">
        <v>3676</v>
      </c>
      <c r="L134" s="55" t="s">
        <v>3388</v>
      </c>
      <c r="M134" s="55" t="s">
        <v>3388</v>
      </c>
    </row>
    <row r="135" spans="1:18" ht="17.25" customHeight="1">
      <c r="A135" s="55">
        <v>414641</v>
      </c>
      <c r="B135" s="55" t="s">
        <v>2424</v>
      </c>
      <c r="C135" s="55" t="s">
        <v>125</v>
      </c>
      <c r="D135" s="55" t="s">
        <v>2088</v>
      </c>
      <c r="E135" s="55" t="s">
        <v>494</v>
      </c>
      <c r="F135" s="605">
        <v>32005</v>
      </c>
      <c r="G135" s="55" t="s">
        <v>3648</v>
      </c>
      <c r="H135" s="55" t="s">
        <v>3657</v>
      </c>
      <c r="I135" s="55" t="s">
        <v>87</v>
      </c>
      <c r="J135" s="55" t="s">
        <v>3665</v>
      </c>
      <c r="K135" s="55" t="s">
        <v>3667</v>
      </c>
      <c r="L135" s="55" t="s">
        <v>3388</v>
      </c>
      <c r="M135" s="55" t="s">
        <v>3415</v>
      </c>
    </row>
    <row r="136" spans="1:18" ht="17.25" customHeight="1">
      <c r="A136" s="55">
        <v>425142</v>
      </c>
      <c r="B136" s="55" t="s">
        <v>2920</v>
      </c>
      <c r="C136" s="55" t="s">
        <v>99</v>
      </c>
      <c r="D136" s="55" t="s">
        <v>571</v>
      </c>
      <c r="E136" s="55" t="s">
        <v>494</v>
      </c>
      <c r="F136" s="605">
        <v>35858</v>
      </c>
      <c r="G136" s="55" t="s">
        <v>3390</v>
      </c>
      <c r="H136" s="55" t="s">
        <v>3658</v>
      </c>
      <c r="I136" s="55" t="s">
        <v>87</v>
      </c>
      <c r="J136" s="55" t="s">
        <v>3665</v>
      </c>
      <c r="K136" s="55" t="s">
        <v>3675</v>
      </c>
      <c r="L136" s="55" t="s">
        <v>3388</v>
      </c>
    </row>
    <row r="137" spans="1:18" ht="17.25" customHeight="1">
      <c r="A137" s="55">
        <v>425447</v>
      </c>
      <c r="B137" s="55" t="s">
        <v>3046</v>
      </c>
      <c r="C137" s="55" t="s">
        <v>296</v>
      </c>
      <c r="D137" s="55" t="s">
        <v>566</v>
      </c>
      <c r="E137" s="55" t="s">
        <v>493</v>
      </c>
      <c r="F137" s="605">
        <v>35888</v>
      </c>
      <c r="G137" s="55" t="s">
        <v>3453</v>
      </c>
      <c r="H137" s="55" t="s">
        <v>3658</v>
      </c>
      <c r="I137" s="55" t="s">
        <v>87</v>
      </c>
      <c r="J137" s="55" t="s">
        <v>3665</v>
      </c>
      <c r="K137" s="55" t="s">
        <v>3675</v>
      </c>
      <c r="L137" s="55" t="s">
        <v>3388</v>
      </c>
    </row>
    <row r="138" spans="1:18" ht="17.25" customHeight="1">
      <c r="A138" s="55">
        <v>423226</v>
      </c>
      <c r="B138" s="55" t="s">
        <v>1619</v>
      </c>
      <c r="C138" s="55" t="s">
        <v>232</v>
      </c>
      <c r="D138" s="55" t="s">
        <v>2836</v>
      </c>
      <c r="E138" s="55" t="s">
        <v>493</v>
      </c>
      <c r="F138" s="605">
        <v>36060</v>
      </c>
      <c r="G138" s="55" t="s">
        <v>3417</v>
      </c>
      <c r="H138" s="55" t="s">
        <v>3657</v>
      </c>
      <c r="I138" s="55" t="s">
        <v>87</v>
      </c>
      <c r="J138" s="55" t="s">
        <v>3669</v>
      </c>
      <c r="K138" s="55" t="s">
        <v>3675</v>
      </c>
      <c r="L138" s="55" t="s">
        <v>3417</v>
      </c>
      <c r="M138" s="55" t="s">
        <v>3417</v>
      </c>
    </row>
    <row r="139" spans="1:18" ht="17.25" customHeight="1">
      <c r="A139" s="55">
        <v>421803</v>
      </c>
      <c r="B139" s="55" t="s">
        <v>1999</v>
      </c>
      <c r="C139" s="55" t="s">
        <v>2000</v>
      </c>
      <c r="D139" s="55" t="s">
        <v>1221</v>
      </c>
      <c r="E139" s="55" t="s">
        <v>494</v>
      </c>
      <c r="F139" s="605">
        <v>33444</v>
      </c>
      <c r="G139" s="55" t="s">
        <v>3614</v>
      </c>
      <c r="H139" s="55" t="s">
        <v>3657</v>
      </c>
      <c r="I139" s="55" t="s">
        <v>87</v>
      </c>
      <c r="J139" s="55" t="s">
        <v>3669</v>
      </c>
      <c r="K139" s="55" t="s">
        <v>3683</v>
      </c>
      <c r="L139" s="55" t="s">
        <v>3417</v>
      </c>
      <c r="M139" s="55" t="s">
        <v>3417</v>
      </c>
      <c r="Q139" s="55">
        <v>3906</v>
      </c>
      <c r="R139" s="605">
        <v>43719.456793981481</v>
      </c>
    </row>
    <row r="140" spans="1:18" ht="17.25" customHeight="1">
      <c r="A140" s="55">
        <v>420304</v>
      </c>
      <c r="B140" s="55" t="s">
        <v>2317</v>
      </c>
      <c r="C140" s="55" t="s">
        <v>426</v>
      </c>
      <c r="D140" s="55" t="s">
        <v>2318</v>
      </c>
      <c r="E140" s="55" t="s">
        <v>494</v>
      </c>
      <c r="F140" s="605">
        <v>32874</v>
      </c>
      <c r="H140" s="55" t="s">
        <v>3657</v>
      </c>
      <c r="I140" s="55" t="s">
        <v>87</v>
      </c>
      <c r="J140" s="55" t="s">
        <v>3669</v>
      </c>
      <c r="K140" s="55" t="s">
        <v>3672</v>
      </c>
      <c r="L140" s="55" t="s">
        <v>3417</v>
      </c>
      <c r="M140" s="55" t="s">
        <v>3417</v>
      </c>
      <c r="Q140" s="55">
        <v>3881</v>
      </c>
      <c r="R140" s="605">
        <v>43718.512974537036</v>
      </c>
    </row>
    <row r="141" spans="1:18" ht="17.25" customHeight="1">
      <c r="A141" s="55">
        <v>422458</v>
      </c>
      <c r="B141" s="55" t="s">
        <v>2519</v>
      </c>
      <c r="C141" s="55" t="s">
        <v>137</v>
      </c>
      <c r="D141" s="55" t="s">
        <v>834</v>
      </c>
      <c r="E141" s="55" t="s">
        <v>493</v>
      </c>
      <c r="F141" s="605">
        <v>35989</v>
      </c>
      <c r="G141" s="55" t="s">
        <v>3417</v>
      </c>
      <c r="H141" s="55" t="s">
        <v>3657</v>
      </c>
      <c r="I141" s="55" t="s">
        <v>87</v>
      </c>
      <c r="J141" s="55" t="s">
        <v>3669</v>
      </c>
      <c r="K141" s="55" t="s">
        <v>3673</v>
      </c>
      <c r="L141" s="55" t="s">
        <v>3417</v>
      </c>
      <c r="M141" s="55" t="s">
        <v>3417</v>
      </c>
    </row>
    <row r="142" spans="1:18" ht="17.25" customHeight="1">
      <c r="A142" s="55">
        <v>423547</v>
      </c>
      <c r="B142" s="55" t="s">
        <v>2947</v>
      </c>
      <c r="C142" s="55" t="s">
        <v>1726</v>
      </c>
      <c r="D142" s="55" t="s">
        <v>2948</v>
      </c>
      <c r="E142" s="55" t="s">
        <v>493</v>
      </c>
      <c r="F142" s="605">
        <v>35956</v>
      </c>
      <c r="G142" s="55" t="s">
        <v>3357</v>
      </c>
      <c r="H142" s="55" t="s">
        <v>3657</v>
      </c>
      <c r="I142" s="55" t="s">
        <v>87</v>
      </c>
      <c r="J142" s="55" t="s">
        <v>3669</v>
      </c>
      <c r="K142" s="55" t="s">
        <v>3675</v>
      </c>
      <c r="L142" s="55" t="s">
        <v>3440</v>
      </c>
      <c r="M142" s="55" t="s">
        <v>3363</v>
      </c>
    </row>
    <row r="143" spans="1:18" ht="17.25" customHeight="1">
      <c r="A143" s="55">
        <v>419688</v>
      </c>
      <c r="B143" s="55" t="s">
        <v>1571</v>
      </c>
      <c r="C143" s="55" t="s">
        <v>230</v>
      </c>
      <c r="D143" s="55" t="s">
        <v>1088</v>
      </c>
      <c r="E143" s="55" t="s">
        <v>493</v>
      </c>
      <c r="F143" s="605">
        <v>33305</v>
      </c>
      <c r="G143" s="55" t="s">
        <v>3357</v>
      </c>
      <c r="H143" s="55" t="s">
        <v>3657</v>
      </c>
      <c r="I143" s="55" t="s">
        <v>87</v>
      </c>
      <c r="J143" s="55" t="s">
        <v>3669</v>
      </c>
      <c r="K143" s="55" t="s">
        <v>3671</v>
      </c>
      <c r="L143" s="55" t="s">
        <v>3403</v>
      </c>
      <c r="M143" s="55" t="s">
        <v>3403</v>
      </c>
      <c r="Q143" s="55">
        <v>3715</v>
      </c>
      <c r="R143" s="605">
        <v>43711.513252314813</v>
      </c>
    </row>
    <row r="144" spans="1:18" ht="17.25" customHeight="1">
      <c r="A144" s="55">
        <v>422473</v>
      </c>
      <c r="B144" s="55" t="s">
        <v>139</v>
      </c>
      <c r="C144" s="55" t="s">
        <v>324</v>
      </c>
      <c r="D144" s="55" t="s">
        <v>691</v>
      </c>
      <c r="E144" s="55" t="s">
        <v>493</v>
      </c>
      <c r="F144" s="605">
        <v>33844</v>
      </c>
      <c r="G144" s="55" t="s">
        <v>3403</v>
      </c>
      <c r="H144" s="55" t="s">
        <v>3657</v>
      </c>
      <c r="I144" s="55" t="s">
        <v>87</v>
      </c>
      <c r="J144" s="55" t="s">
        <v>3669</v>
      </c>
      <c r="K144" s="55" t="s">
        <v>3672</v>
      </c>
      <c r="L144" s="55" t="s">
        <v>3403</v>
      </c>
      <c r="M144" s="55" t="s">
        <v>3403</v>
      </c>
    </row>
    <row r="145" spans="1:18" ht="17.25" customHeight="1">
      <c r="A145" s="55">
        <v>425541</v>
      </c>
      <c r="B145" s="55" t="s">
        <v>3093</v>
      </c>
      <c r="C145" s="55" t="s">
        <v>168</v>
      </c>
      <c r="D145" s="55" t="s">
        <v>3085</v>
      </c>
      <c r="E145" s="55" t="s">
        <v>493</v>
      </c>
      <c r="F145" s="605">
        <v>34000</v>
      </c>
      <c r="G145" s="55" t="s">
        <v>3548</v>
      </c>
      <c r="H145" s="55" t="s">
        <v>3657</v>
      </c>
      <c r="I145" s="55" t="s">
        <v>87</v>
      </c>
      <c r="J145" s="55" t="s">
        <v>3669</v>
      </c>
      <c r="K145" s="55" t="s">
        <v>3677</v>
      </c>
      <c r="L145" s="55" t="s">
        <v>3403</v>
      </c>
      <c r="M145" s="55" t="s">
        <v>3403</v>
      </c>
    </row>
    <row r="146" spans="1:18" ht="17.25" customHeight="1">
      <c r="A146" s="55">
        <v>419543</v>
      </c>
      <c r="B146" s="55" t="s">
        <v>1349</v>
      </c>
      <c r="C146" s="55" t="s">
        <v>347</v>
      </c>
      <c r="D146" s="55" t="s">
        <v>668</v>
      </c>
      <c r="E146" s="55" t="s">
        <v>493</v>
      </c>
      <c r="F146" s="605">
        <v>35112</v>
      </c>
      <c r="G146" s="55" t="s">
        <v>3442</v>
      </c>
      <c r="H146" s="55" t="s">
        <v>3657</v>
      </c>
      <c r="I146" s="55" t="s">
        <v>87</v>
      </c>
      <c r="J146" s="55" t="s">
        <v>3669</v>
      </c>
      <c r="K146" s="55" t="s">
        <v>3666</v>
      </c>
      <c r="L146" s="55" t="s">
        <v>3642</v>
      </c>
      <c r="M146" s="55" t="s">
        <v>3642</v>
      </c>
    </row>
    <row r="147" spans="1:18" ht="17.25" customHeight="1">
      <c r="A147" s="55">
        <v>422908</v>
      </c>
      <c r="B147" s="55" t="s">
        <v>1260</v>
      </c>
      <c r="C147" s="55" t="s">
        <v>273</v>
      </c>
      <c r="D147" s="55" t="s">
        <v>1261</v>
      </c>
      <c r="E147" s="55" t="s">
        <v>493</v>
      </c>
      <c r="F147" s="605">
        <v>34970</v>
      </c>
      <c r="G147" s="55" t="s">
        <v>3513</v>
      </c>
      <c r="H147" s="55" t="s">
        <v>3657</v>
      </c>
      <c r="I147" s="55" t="s">
        <v>87</v>
      </c>
      <c r="J147" s="55" t="s">
        <v>3669</v>
      </c>
      <c r="K147" s="55" t="s">
        <v>3671</v>
      </c>
      <c r="L147" s="55" t="s">
        <v>3370</v>
      </c>
      <c r="M147" s="55" t="s">
        <v>3370</v>
      </c>
    </row>
    <row r="148" spans="1:18" ht="17.25" customHeight="1">
      <c r="A148" s="55">
        <v>414041</v>
      </c>
      <c r="B148" s="55" t="s">
        <v>1590</v>
      </c>
      <c r="C148" s="55" t="s">
        <v>418</v>
      </c>
      <c r="D148" s="55" t="s">
        <v>652</v>
      </c>
      <c r="E148" s="55" t="s">
        <v>494</v>
      </c>
      <c r="F148" s="605">
        <v>33382</v>
      </c>
      <c r="G148" s="55" t="s">
        <v>3559</v>
      </c>
      <c r="H148" s="55" t="s">
        <v>3657</v>
      </c>
      <c r="I148" s="55" t="s">
        <v>87</v>
      </c>
      <c r="J148" s="55" t="s">
        <v>3669</v>
      </c>
      <c r="K148" s="55" t="s">
        <v>3677</v>
      </c>
      <c r="L148" s="55" t="s">
        <v>3363</v>
      </c>
      <c r="M148" s="55" t="s">
        <v>3363</v>
      </c>
    </row>
    <row r="149" spans="1:18" ht="17.25" customHeight="1">
      <c r="A149" s="55">
        <v>421844</v>
      </c>
      <c r="B149" s="55" t="s">
        <v>2023</v>
      </c>
      <c r="C149" s="55" t="s">
        <v>140</v>
      </c>
      <c r="D149" s="55" t="s">
        <v>859</v>
      </c>
      <c r="E149" s="55" t="s">
        <v>493</v>
      </c>
      <c r="F149" s="605">
        <v>35917</v>
      </c>
      <c r="G149" s="55" t="s">
        <v>3376</v>
      </c>
      <c r="H149" s="55" t="s">
        <v>3657</v>
      </c>
      <c r="I149" s="55" t="s">
        <v>87</v>
      </c>
      <c r="J149" s="55" t="s">
        <v>3669</v>
      </c>
      <c r="K149" s="55" t="s">
        <v>3675</v>
      </c>
      <c r="L149" s="55" t="s">
        <v>3363</v>
      </c>
      <c r="M149" s="55" t="s">
        <v>3363</v>
      </c>
    </row>
    <row r="150" spans="1:18" ht="17.25" customHeight="1">
      <c r="A150" s="55">
        <v>407525</v>
      </c>
      <c r="B150" s="55" t="s">
        <v>2270</v>
      </c>
      <c r="C150" s="55" t="s">
        <v>230</v>
      </c>
      <c r="D150" s="55" t="s">
        <v>2271</v>
      </c>
      <c r="E150" s="55" t="s">
        <v>493</v>
      </c>
      <c r="F150" s="605">
        <v>30863</v>
      </c>
      <c r="G150" s="55" t="s">
        <v>3431</v>
      </c>
      <c r="H150" s="55" t="s">
        <v>3658</v>
      </c>
      <c r="I150" s="55" t="s">
        <v>87</v>
      </c>
      <c r="J150" s="55" t="s">
        <v>3669</v>
      </c>
      <c r="K150" s="55">
        <v>2001</v>
      </c>
      <c r="L150" s="55" t="s">
        <v>3357</v>
      </c>
    </row>
    <row r="151" spans="1:18" ht="17.25" customHeight="1">
      <c r="A151" s="55">
        <v>423353</v>
      </c>
      <c r="B151" s="55" t="s">
        <v>1743</v>
      </c>
      <c r="C151" s="55" t="s">
        <v>292</v>
      </c>
      <c r="D151" s="55" t="s">
        <v>1744</v>
      </c>
      <c r="E151" s="55" t="s">
        <v>494</v>
      </c>
      <c r="F151" s="605">
        <v>31463</v>
      </c>
      <c r="G151" s="55" t="s">
        <v>3395</v>
      </c>
      <c r="H151" s="55" t="s">
        <v>3657</v>
      </c>
      <c r="I151" s="55" t="s">
        <v>87</v>
      </c>
      <c r="J151" s="55" t="s">
        <v>3669</v>
      </c>
      <c r="K151" s="55" t="s">
        <v>3668</v>
      </c>
      <c r="L151" s="55" t="s">
        <v>3357</v>
      </c>
      <c r="M151" s="55" t="s">
        <v>3440</v>
      </c>
    </row>
    <row r="152" spans="1:18" ht="17.25" customHeight="1">
      <c r="A152" s="55">
        <v>424003</v>
      </c>
      <c r="B152" s="55" t="s">
        <v>2284</v>
      </c>
      <c r="C152" s="55" t="s">
        <v>120</v>
      </c>
      <c r="D152" s="55" t="s">
        <v>771</v>
      </c>
      <c r="E152" s="55" t="s">
        <v>493</v>
      </c>
      <c r="F152" s="605">
        <v>32648</v>
      </c>
      <c r="G152" s="55" t="s">
        <v>3357</v>
      </c>
      <c r="H152" s="55" t="s">
        <v>3657</v>
      </c>
      <c r="I152" s="55" t="s">
        <v>87</v>
      </c>
      <c r="J152" s="55" t="s">
        <v>3669</v>
      </c>
      <c r="K152" s="55" t="s">
        <v>3672</v>
      </c>
      <c r="L152" s="55" t="s">
        <v>3357</v>
      </c>
      <c r="M152" s="55" t="s">
        <v>3440</v>
      </c>
    </row>
    <row r="153" spans="1:18" ht="17.25" customHeight="1">
      <c r="A153" s="55">
        <v>413336</v>
      </c>
      <c r="B153" s="55" t="s">
        <v>103</v>
      </c>
      <c r="C153" s="55" t="s">
        <v>2148</v>
      </c>
      <c r="D153" s="55" t="s">
        <v>1106</v>
      </c>
      <c r="E153" s="55" t="s">
        <v>493</v>
      </c>
      <c r="F153" s="605">
        <v>32065</v>
      </c>
      <c r="G153" s="55" t="s">
        <v>3523</v>
      </c>
      <c r="H153" s="55" t="s">
        <v>3657</v>
      </c>
      <c r="I153" s="55" t="s">
        <v>87</v>
      </c>
      <c r="J153" s="55" t="s">
        <v>3669</v>
      </c>
      <c r="K153" s="55" t="s">
        <v>3686</v>
      </c>
      <c r="L153" s="55" t="s">
        <v>3357</v>
      </c>
      <c r="M153" s="55" t="s">
        <v>3370</v>
      </c>
    </row>
    <row r="154" spans="1:18" ht="17.25" customHeight="1">
      <c r="A154" s="55">
        <v>419555</v>
      </c>
      <c r="B154" s="55" t="s">
        <v>1373</v>
      </c>
      <c r="C154" s="55" t="s">
        <v>91</v>
      </c>
      <c r="D154" s="55" t="s">
        <v>631</v>
      </c>
      <c r="E154" s="55" t="s">
        <v>493</v>
      </c>
      <c r="F154" s="605">
        <v>34700</v>
      </c>
      <c r="G154" s="55" t="s">
        <v>247</v>
      </c>
      <c r="H154" s="55" t="s">
        <v>3657</v>
      </c>
      <c r="I154" s="55" t="s">
        <v>87</v>
      </c>
      <c r="J154" s="55" t="s">
        <v>3669</v>
      </c>
      <c r="K154" s="55" t="s">
        <v>3678</v>
      </c>
      <c r="L154" s="55" t="s">
        <v>3357</v>
      </c>
      <c r="M154" s="55" t="s">
        <v>3363</v>
      </c>
    </row>
    <row r="155" spans="1:18" ht="17.25" customHeight="1">
      <c r="A155" s="55">
        <v>420563</v>
      </c>
      <c r="B155" s="55" t="s">
        <v>717</v>
      </c>
      <c r="C155" s="55" t="s">
        <v>92</v>
      </c>
      <c r="D155" s="55" t="s">
        <v>718</v>
      </c>
      <c r="E155" s="55" t="s">
        <v>493</v>
      </c>
      <c r="F155" s="605">
        <v>35145</v>
      </c>
      <c r="G155" s="55" t="s">
        <v>3357</v>
      </c>
      <c r="H155" s="55" t="s">
        <v>3657</v>
      </c>
      <c r="I155" s="55" t="s">
        <v>87</v>
      </c>
      <c r="J155" s="55" t="s">
        <v>3669</v>
      </c>
      <c r="K155" s="55" t="s">
        <v>3673</v>
      </c>
      <c r="L155" s="55" t="s">
        <v>3357</v>
      </c>
      <c r="M155" s="55" t="s">
        <v>3357</v>
      </c>
    </row>
    <row r="156" spans="1:18" ht="17.25" customHeight="1">
      <c r="A156" s="55">
        <v>419230</v>
      </c>
      <c r="B156" s="55" t="s">
        <v>2571</v>
      </c>
      <c r="C156" s="55" t="s">
        <v>94</v>
      </c>
      <c r="D156" s="55" t="s">
        <v>654</v>
      </c>
      <c r="E156" s="55" t="s">
        <v>494</v>
      </c>
      <c r="F156" s="605">
        <v>34339</v>
      </c>
      <c r="G156" s="55" t="s">
        <v>3357</v>
      </c>
      <c r="H156" s="55" t="s">
        <v>3657</v>
      </c>
      <c r="I156" s="55" t="s">
        <v>87</v>
      </c>
      <c r="J156" s="55" t="s">
        <v>3669</v>
      </c>
      <c r="K156" s="55" t="s">
        <v>3679</v>
      </c>
      <c r="L156" s="55" t="s">
        <v>3357</v>
      </c>
      <c r="M156" s="55" t="s">
        <v>3357</v>
      </c>
      <c r="Q156" s="55">
        <v>3956</v>
      </c>
      <c r="R156" s="605">
        <v>43723.386724537035</v>
      </c>
    </row>
    <row r="157" spans="1:18" ht="17.25" customHeight="1">
      <c r="A157" s="55">
        <v>420754</v>
      </c>
      <c r="B157" s="55" t="s">
        <v>1029</v>
      </c>
      <c r="C157" s="55" t="s">
        <v>453</v>
      </c>
      <c r="D157" s="55" t="s">
        <v>577</v>
      </c>
      <c r="E157" s="55" t="s">
        <v>494</v>
      </c>
      <c r="F157" s="605">
        <v>34344</v>
      </c>
      <c r="G157" s="55" t="s">
        <v>3357</v>
      </c>
      <c r="H157" s="55" t="s">
        <v>3657</v>
      </c>
      <c r="I157" s="55" t="s">
        <v>87</v>
      </c>
      <c r="J157" s="55" t="s">
        <v>3669</v>
      </c>
      <c r="K157" s="55" t="s">
        <v>3694</v>
      </c>
      <c r="L157" s="55" t="s">
        <v>3357</v>
      </c>
      <c r="M157" s="55" t="s">
        <v>3357</v>
      </c>
    </row>
    <row r="158" spans="1:18" ht="17.25" customHeight="1">
      <c r="A158" s="55">
        <v>422935</v>
      </c>
      <c r="B158" s="55" t="s">
        <v>1297</v>
      </c>
      <c r="C158" s="55" t="s">
        <v>236</v>
      </c>
      <c r="D158" s="55" t="s">
        <v>892</v>
      </c>
      <c r="E158" s="55" t="s">
        <v>494</v>
      </c>
      <c r="F158" s="605">
        <v>35431</v>
      </c>
      <c r="G158" s="55" t="s">
        <v>3357</v>
      </c>
      <c r="H158" s="55" t="s">
        <v>3657</v>
      </c>
      <c r="I158" s="55" t="s">
        <v>87</v>
      </c>
      <c r="J158" s="55" t="s">
        <v>3669</v>
      </c>
      <c r="K158" s="55" t="s">
        <v>3666</v>
      </c>
      <c r="L158" s="55" t="s">
        <v>3357</v>
      </c>
      <c r="M158" s="55" t="s">
        <v>3357</v>
      </c>
    </row>
    <row r="159" spans="1:18" ht="17.25" customHeight="1">
      <c r="A159" s="55">
        <v>419537</v>
      </c>
      <c r="B159" s="55" t="s">
        <v>1340</v>
      </c>
      <c r="C159" s="55" t="s">
        <v>1341</v>
      </c>
      <c r="D159" s="55" t="s">
        <v>788</v>
      </c>
      <c r="E159" s="55" t="s">
        <v>494</v>
      </c>
      <c r="F159" s="605">
        <v>34700</v>
      </c>
      <c r="G159" s="55" t="s">
        <v>3357</v>
      </c>
      <c r="H159" s="55" t="s">
        <v>3657</v>
      </c>
      <c r="I159" s="55" t="s">
        <v>87</v>
      </c>
      <c r="J159" s="55" t="s">
        <v>3669</v>
      </c>
      <c r="K159" s="55" t="s">
        <v>3679</v>
      </c>
      <c r="L159" s="55" t="s">
        <v>3357</v>
      </c>
      <c r="M159" s="55" t="s">
        <v>3357</v>
      </c>
    </row>
    <row r="160" spans="1:18" ht="17.25" customHeight="1">
      <c r="A160" s="55">
        <v>422970</v>
      </c>
      <c r="B160" s="55" t="s">
        <v>1345</v>
      </c>
      <c r="C160" s="55" t="s">
        <v>104</v>
      </c>
      <c r="D160" s="55" t="s">
        <v>1346</v>
      </c>
      <c r="E160" s="55" t="s">
        <v>493</v>
      </c>
      <c r="F160" s="605">
        <v>36184</v>
      </c>
      <c r="G160" s="55" t="s">
        <v>3357</v>
      </c>
      <c r="H160" s="55" t="s">
        <v>3657</v>
      </c>
      <c r="I160" s="55" t="s">
        <v>87</v>
      </c>
      <c r="J160" s="55" t="s">
        <v>3669</v>
      </c>
      <c r="K160" s="55" t="s">
        <v>3675</v>
      </c>
      <c r="L160" s="55" t="s">
        <v>3357</v>
      </c>
      <c r="M160" s="55" t="s">
        <v>3357</v>
      </c>
    </row>
    <row r="161" spans="1:18" ht="17.25" customHeight="1">
      <c r="A161" s="55">
        <v>416990</v>
      </c>
      <c r="B161" s="55" t="s">
        <v>1379</v>
      </c>
      <c r="C161" s="55" t="s">
        <v>124</v>
      </c>
      <c r="D161" s="55" t="s">
        <v>801</v>
      </c>
      <c r="E161" s="55" t="s">
        <v>493</v>
      </c>
      <c r="F161" s="605">
        <v>30558</v>
      </c>
      <c r="G161" s="55" t="s">
        <v>3357</v>
      </c>
      <c r="H161" s="55" t="s">
        <v>3657</v>
      </c>
      <c r="I161" s="55" t="s">
        <v>87</v>
      </c>
      <c r="J161" s="55" t="s">
        <v>3669</v>
      </c>
      <c r="K161" s="55" t="s">
        <v>3687</v>
      </c>
      <c r="L161" s="55" t="s">
        <v>3357</v>
      </c>
      <c r="M161" s="55" t="s">
        <v>3357</v>
      </c>
    </row>
    <row r="162" spans="1:18" ht="17.25" customHeight="1">
      <c r="A162" s="55">
        <v>418125</v>
      </c>
      <c r="B162" s="55" t="s">
        <v>1428</v>
      </c>
      <c r="C162" s="55" t="s">
        <v>99</v>
      </c>
      <c r="D162" s="55" t="s">
        <v>653</v>
      </c>
      <c r="E162" s="55" t="s">
        <v>494</v>
      </c>
      <c r="F162" s="605">
        <v>35094</v>
      </c>
      <c r="G162" s="55" t="s">
        <v>3357</v>
      </c>
      <c r="H162" s="55" t="s">
        <v>3657</v>
      </c>
      <c r="I162" s="55" t="s">
        <v>87</v>
      </c>
      <c r="J162" s="55" t="s">
        <v>3669</v>
      </c>
      <c r="K162" s="55" t="s">
        <v>3666</v>
      </c>
      <c r="L162" s="55" t="s">
        <v>3357</v>
      </c>
      <c r="M162" s="55" t="s">
        <v>3357</v>
      </c>
    </row>
    <row r="163" spans="1:18" ht="17.25" customHeight="1">
      <c r="A163" s="55">
        <v>421312</v>
      </c>
      <c r="B163" s="55" t="s">
        <v>1592</v>
      </c>
      <c r="C163" s="55" t="s">
        <v>121</v>
      </c>
      <c r="D163" s="55" t="s">
        <v>823</v>
      </c>
      <c r="E163" s="55" t="s">
        <v>494</v>
      </c>
      <c r="F163" s="605">
        <v>31565</v>
      </c>
      <c r="G163" s="55" t="s">
        <v>3357</v>
      </c>
      <c r="H163" s="55" t="s">
        <v>3657</v>
      </c>
      <c r="I163" s="55" t="s">
        <v>87</v>
      </c>
      <c r="J163" s="55" t="s">
        <v>3669</v>
      </c>
      <c r="K163" s="55" t="s">
        <v>3667</v>
      </c>
      <c r="L163" s="55" t="s">
        <v>3357</v>
      </c>
      <c r="M163" s="55" t="s">
        <v>3357</v>
      </c>
    </row>
    <row r="164" spans="1:18" ht="17.25" customHeight="1">
      <c r="A164" s="55">
        <v>423244</v>
      </c>
      <c r="B164" s="55" t="s">
        <v>1641</v>
      </c>
      <c r="C164" s="55" t="s">
        <v>92</v>
      </c>
      <c r="D164" s="55" t="s">
        <v>801</v>
      </c>
      <c r="E164" s="55" t="s">
        <v>494</v>
      </c>
      <c r="F164" s="605">
        <v>33350</v>
      </c>
      <c r="G164" s="55" t="s">
        <v>3357</v>
      </c>
      <c r="H164" s="55" t="s">
        <v>3657</v>
      </c>
      <c r="I164" s="55" t="s">
        <v>87</v>
      </c>
      <c r="J164" s="55" t="s">
        <v>3669</v>
      </c>
      <c r="K164" s="55" t="s">
        <v>3683</v>
      </c>
      <c r="L164" s="55" t="s">
        <v>3357</v>
      </c>
      <c r="M164" s="55" t="s">
        <v>3357</v>
      </c>
    </row>
    <row r="165" spans="1:18" ht="17.25" customHeight="1">
      <c r="A165" s="55">
        <v>418240</v>
      </c>
      <c r="B165" s="55" t="s">
        <v>2846</v>
      </c>
      <c r="C165" s="55" t="s">
        <v>204</v>
      </c>
      <c r="D165" s="55" t="s">
        <v>814</v>
      </c>
      <c r="E165" s="55" t="s">
        <v>494</v>
      </c>
      <c r="F165" s="605">
        <v>34351</v>
      </c>
      <c r="G165" s="55" t="s">
        <v>3357</v>
      </c>
      <c r="H165" s="55" t="s">
        <v>3657</v>
      </c>
      <c r="I165" s="55" t="s">
        <v>87</v>
      </c>
      <c r="J165" s="55" t="s">
        <v>3669</v>
      </c>
      <c r="K165" s="55" t="s">
        <v>3666</v>
      </c>
      <c r="L165" s="55" t="s">
        <v>3357</v>
      </c>
      <c r="M165" s="55" t="s">
        <v>3357</v>
      </c>
    </row>
    <row r="166" spans="1:18" ht="17.25" customHeight="1">
      <c r="A166" s="55">
        <v>419751</v>
      </c>
      <c r="B166" s="55" t="s">
        <v>1671</v>
      </c>
      <c r="C166" s="55" t="s">
        <v>145</v>
      </c>
      <c r="D166" s="55" t="s">
        <v>999</v>
      </c>
      <c r="E166" s="55" t="s">
        <v>493</v>
      </c>
      <c r="F166" s="605">
        <v>34074</v>
      </c>
      <c r="G166" s="55" t="s">
        <v>3389</v>
      </c>
      <c r="H166" s="55" t="s">
        <v>3657</v>
      </c>
      <c r="I166" s="55" t="s">
        <v>87</v>
      </c>
      <c r="J166" s="55" t="s">
        <v>3669</v>
      </c>
      <c r="K166" s="55" t="s">
        <v>3679</v>
      </c>
      <c r="L166" s="55" t="s">
        <v>3357</v>
      </c>
      <c r="M166" s="55" t="s">
        <v>3357</v>
      </c>
    </row>
    <row r="167" spans="1:18" ht="17.25" customHeight="1">
      <c r="A167" s="55">
        <v>421508</v>
      </c>
      <c r="B167" s="55" t="s">
        <v>1765</v>
      </c>
      <c r="C167" s="55" t="s">
        <v>142</v>
      </c>
      <c r="D167" s="55" t="s">
        <v>3208</v>
      </c>
      <c r="E167" s="55" t="s">
        <v>494</v>
      </c>
      <c r="F167" s="605">
        <v>34054</v>
      </c>
      <c r="G167" s="55" t="s">
        <v>3357</v>
      </c>
      <c r="H167" s="55" t="s">
        <v>3657</v>
      </c>
      <c r="I167" s="55" t="s">
        <v>87</v>
      </c>
      <c r="J167" s="55" t="s">
        <v>3669</v>
      </c>
      <c r="K167" s="55" t="s">
        <v>3679</v>
      </c>
      <c r="L167" s="55" t="s">
        <v>3357</v>
      </c>
      <c r="M167" s="55" t="s">
        <v>3357</v>
      </c>
    </row>
    <row r="168" spans="1:18" ht="17.25" customHeight="1">
      <c r="A168" s="55">
        <v>421537</v>
      </c>
      <c r="B168" s="55" t="s">
        <v>1794</v>
      </c>
      <c r="C168" s="55" t="s">
        <v>92</v>
      </c>
      <c r="D168" s="55" t="s">
        <v>576</v>
      </c>
      <c r="E168" s="55" t="s">
        <v>493</v>
      </c>
      <c r="F168" s="605">
        <v>34796</v>
      </c>
      <c r="G168" s="55" t="s">
        <v>3357</v>
      </c>
      <c r="H168" s="55" t="s">
        <v>3657</v>
      </c>
      <c r="I168" s="55" t="s">
        <v>87</v>
      </c>
      <c r="J168" s="55" t="s">
        <v>3669</v>
      </c>
      <c r="K168" s="55" t="s">
        <v>3671</v>
      </c>
      <c r="L168" s="55" t="s">
        <v>3357</v>
      </c>
      <c r="M168" s="55" t="s">
        <v>3357</v>
      </c>
      <c r="Q168" s="55">
        <v>3890</v>
      </c>
      <c r="R168" s="605">
        <v>43719.402511574073</v>
      </c>
    </row>
    <row r="169" spans="1:18" ht="17.25" customHeight="1">
      <c r="A169" s="55">
        <v>423624</v>
      </c>
      <c r="B169" s="55" t="s">
        <v>1950</v>
      </c>
      <c r="C169" s="55" t="s">
        <v>429</v>
      </c>
      <c r="D169" s="55" t="s">
        <v>924</v>
      </c>
      <c r="E169" s="55" t="s">
        <v>493</v>
      </c>
      <c r="F169" s="605">
        <v>30631</v>
      </c>
      <c r="G169" s="55" t="s">
        <v>3357</v>
      </c>
      <c r="H169" s="55" t="s">
        <v>3657</v>
      </c>
      <c r="I169" s="55" t="s">
        <v>87</v>
      </c>
      <c r="J169" s="55" t="s">
        <v>3669</v>
      </c>
      <c r="K169" s="55" t="s">
        <v>3687</v>
      </c>
      <c r="L169" s="55" t="s">
        <v>3357</v>
      </c>
      <c r="M169" s="55" t="s">
        <v>3357</v>
      </c>
    </row>
    <row r="170" spans="1:18" ht="17.25" customHeight="1">
      <c r="A170" s="55">
        <v>420058</v>
      </c>
      <c r="B170" s="55" t="s">
        <v>2057</v>
      </c>
      <c r="C170" s="55" t="s">
        <v>182</v>
      </c>
      <c r="D170" s="55" t="s">
        <v>605</v>
      </c>
      <c r="E170" s="55" t="s">
        <v>493</v>
      </c>
      <c r="F170" s="605">
        <v>33970</v>
      </c>
      <c r="G170" s="55" t="s">
        <v>3357</v>
      </c>
      <c r="H170" s="55" t="s">
        <v>3657</v>
      </c>
      <c r="I170" s="55" t="s">
        <v>87</v>
      </c>
      <c r="J170" s="55" t="s">
        <v>3669</v>
      </c>
      <c r="K170" s="55" t="s">
        <v>3678</v>
      </c>
      <c r="L170" s="55" t="s">
        <v>3357</v>
      </c>
      <c r="M170" s="55" t="s">
        <v>3357</v>
      </c>
    </row>
    <row r="171" spans="1:18" ht="17.25" customHeight="1">
      <c r="A171" s="55">
        <v>418790</v>
      </c>
      <c r="B171" s="55" t="s">
        <v>2098</v>
      </c>
      <c r="C171" s="55" t="s">
        <v>145</v>
      </c>
      <c r="D171" s="55" t="s">
        <v>614</v>
      </c>
      <c r="E171" s="55" t="s">
        <v>493</v>
      </c>
      <c r="F171" s="605">
        <v>31213</v>
      </c>
      <c r="G171" s="55" t="s">
        <v>3357</v>
      </c>
      <c r="H171" s="55" t="s">
        <v>3657</v>
      </c>
      <c r="I171" s="55" t="s">
        <v>87</v>
      </c>
      <c r="J171" s="55" t="s">
        <v>3669</v>
      </c>
      <c r="K171" s="55" t="s">
        <v>3686</v>
      </c>
      <c r="L171" s="55" t="s">
        <v>3357</v>
      </c>
      <c r="M171" s="55" t="s">
        <v>3357</v>
      </c>
    </row>
    <row r="172" spans="1:18" ht="17.25" customHeight="1">
      <c r="A172" s="55">
        <v>420202</v>
      </c>
      <c r="B172" s="55" t="s">
        <v>2164</v>
      </c>
      <c r="C172" s="55" t="s">
        <v>407</v>
      </c>
      <c r="D172" s="55" t="s">
        <v>1860</v>
      </c>
      <c r="E172" s="55" t="s">
        <v>493</v>
      </c>
      <c r="F172" s="605">
        <v>33996</v>
      </c>
      <c r="G172" s="55" t="s">
        <v>3357</v>
      </c>
      <c r="H172" s="55" t="s">
        <v>3657</v>
      </c>
      <c r="I172" s="55" t="s">
        <v>87</v>
      </c>
      <c r="J172" s="55" t="s">
        <v>3669</v>
      </c>
      <c r="K172" s="55" t="s">
        <v>3678</v>
      </c>
      <c r="L172" s="55" t="s">
        <v>3357</v>
      </c>
      <c r="M172" s="55" t="s">
        <v>3357</v>
      </c>
    </row>
    <row r="173" spans="1:18" ht="17.25" customHeight="1">
      <c r="A173" s="55">
        <v>423895</v>
      </c>
      <c r="B173" s="55" t="s">
        <v>2206</v>
      </c>
      <c r="C173" s="55" t="s">
        <v>2207</v>
      </c>
      <c r="D173" s="55" t="s">
        <v>832</v>
      </c>
      <c r="E173" s="55" t="s">
        <v>493</v>
      </c>
      <c r="F173" s="605">
        <v>35302</v>
      </c>
      <c r="G173" s="55" t="s">
        <v>3357</v>
      </c>
      <c r="H173" s="55" t="s">
        <v>3657</v>
      </c>
      <c r="I173" s="55" t="s">
        <v>87</v>
      </c>
      <c r="J173" s="55" t="s">
        <v>3669</v>
      </c>
      <c r="K173" s="55" t="s">
        <v>3673</v>
      </c>
      <c r="L173" s="55" t="s">
        <v>3357</v>
      </c>
      <c r="M173" s="55" t="s">
        <v>3357</v>
      </c>
    </row>
    <row r="174" spans="1:18" ht="17.25" customHeight="1">
      <c r="A174" s="55">
        <v>420251</v>
      </c>
      <c r="B174" s="55" t="s">
        <v>2253</v>
      </c>
      <c r="C174" s="55" t="s">
        <v>148</v>
      </c>
      <c r="D174" s="55" t="s">
        <v>581</v>
      </c>
      <c r="E174" s="55" t="s">
        <v>494</v>
      </c>
      <c r="F174" s="605">
        <v>29598</v>
      </c>
      <c r="G174" s="55" t="s">
        <v>3357</v>
      </c>
      <c r="H174" s="55" t="s">
        <v>3657</v>
      </c>
      <c r="I174" s="55" t="s">
        <v>87</v>
      </c>
      <c r="J174" s="55" t="s">
        <v>3669</v>
      </c>
      <c r="K174" s="55" t="s">
        <v>3674</v>
      </c>
      <c r="L174" s="55" t="s">
        <v>3357</v>
      </c>
      <c r="M174" s="55" t="s">
        <v>3357</v>
      </c>
    </row>
    <row r="175" spans="1:18" ht="17.25" customHeight="1">
      <c r="A175" s="55">
        <v>424146</v>
      </c>
      <c r="B175" s="55" t="s">
        <v>2407</v>
      </c>
      <c r="C175" s="55" t="s">
        <v>90</v>
      </c>
      <c r="D175" s="55" t="s">
        <v>965</v>
      </c>
      <c r="E175" s="55" t="s">
        <v>494</v>
      </c>
      <c r="F175" s="605">
        <v>34433</v>
      </c>
      <c r="G175" s="55" t="s">
        <v>3357</v>
      </c>
      <c r="H175" s="55" t="s">
        <v>3657</v>
      </c>
      <c r="I175" s="55" t="s">
        <v>87</v>
      </c>
      <c r="J175" s="55" t="s">
        <v>3669</v>
      </c>
      <c r="K175" s="55" t="s">
        <v>3679</v>
      </c>
      <c r="L175" s="55" t="s">
        <v>3357</v>
      </c>
      <c r="M175" s="55" t="s">
        <v>3357</v>
      </c>
    </row>
    <row r="176" spans="1:18" ht="17.25" customHeight="1">
      <c r="A176" s="55">
        <v>408584</v>
      </c>
      <c r="B176" s="55" t="s">
        <v>2483</v>
      </c>
      <c r="C176" s="55" t="s">
        <v>263</v>
      </c>
      <c r="D176" s="55" t="s">
        <v>2484</v>
      </c>
      <c r="E176" s="55" t="s">
        <v>493</v>
      </c>
      <c r="F176" s="605">
        <v>31476</v>
      </c>
      <c r="G176" s="55" t="s">
        <v>3357</v>
      </c>
      <c r="H176" s="55" t="s">
        <v>3657</v>
      </c>
      <c r="I176" s="55" t="s">
        <v>87</v>
      </c>
      <c r="J176" s="55" t="s">
        <v>3669</v>
      </c>
      <c r="K176" s="55" t="s">
        <v>3686</v>
      </c>
      <c r="L176" s="55" t="s">
        <v>3357</v>
      </c>
      <c r="M176" s="55" t="s">
        <v>3357</v>
      </c>
    </row>
    <row r="177" spans="1:18" ht="17.25" customHeight="1">
      <c r="A177" s="55">
        <v>421194</v>
      </c>
      <c r="B177" s="55" t="s">
        <v>1498</v>
      </c>
      <c r="C177" s="55" t="s">
        <v>318</v>
      </c>
      <c r="D177" s="55" t="s">
        <v>558</v>
      </c>
      <c r="E177" s="55" t="s">
        <v>494</v>
      </c>
      <c r="F177" s="605">
        <v>36161</v>
      </c>
      <c r="G177" s="55" t="s">
        <v>3357</v>
      </c>
      <c r="H177" s="55" t="s">
        <v>3657</v>
      </c>
      <c r="I177" s="55" t="s">
        <v>87</v>
      </c>
      <c r="J177" s="55" t="s">
        <v>3669</v>
      </c>
      <c r="K177" s="55" t="s">
        <v>3675</v>
      </c>
      <c r="L177" s="55" t="s">
        <v>3357</v>
      </c>
      <c r="M177" s="55" t="s">
        <v>3388</v>
      </c>
    </row>
    <row r="178" spans="1:18" ht="17.25" customHeight="1">
      <c r="A178" s="55">
        <v>420201</v>
      </c>
      <c r="B178" s="55" t="s">
        <v>2160</v>
      </c>
      <c r="C178" s="55" t="s">
        <v>92</v>
      </c>
      <c r="D178" s="55" t="s">
        <v>910</v>
      </c>
      <c r="E178" s="55" t="s">
        <v>493</v>
      </c>
      <c r="F178" s="605">
        <v>34700</v>
      </c>
      <c r="G178" s="55" t="s">
        <v>3474</v>
      </c>
      <c r="H178" s="55" t="s">
        <v>3657</v>
      </c>
      <c r="I178" s="55" t="s">
        <v>87</v>
      </c>
      <c r="J178" s="55" t="s">
        <v>3669</v>
      </c>
      <c r="K178" s="55" t="s">
        <v>3679</v>
      </c>
      <c r="L178" s="55" t="s">
        <v>3357</v>
      </c>
      <c r="M178" s="55" t="s">
        <v>3388</v>
      </c>
    </row>
    <row r="179" spans="1:18" ht="17.25" customHeight="1">
      <c r="A179" s="55">
        <v>414801</v>
      </c>
      <c r="B179" s="55" t="s">
        <v>2432</v>
      </c>
      <c r="C179" s="55" t="s">
        <v>1039</v>
      </c>
      <c r="D179" s="55" t="s">
        <v>3151</v>
      </c>
      <c r="E179" s="55" t="s">
        <v>494</v>
      </c>
      <c r="F179" s="605">
        <v>30467</v>
      </c>
      <c r="G179" s="55" t="s">
        <v>3389</v>
      </c>
      <c r="H179" s="55" t="s">
        <v>3657</v>
      </c>
      <c r="I179" s="55" t="s">
        <v>87</v>
      </c>
      <c r="J179" s="55" t="s">
        <v>3669</v>
      </c>
      <c r="K179" s="55" t="s">
        <v>3688</v>
      </c>
      <c r="L179" s="55" t="s">
        <v>3357</v>
      </c>
      <c r="M179" s="55" t="s">
        <v>3388</v>
      </c>
    </row>
    <row r="180" spans="1:18" ht="17.25" customHeight="1">
      <c r="A180" s="55">
        <v>412107</v>
      </c>
      <c r="B180" s="55" t="s">
        <v>2455</v>
      </c>
      <c r="C180" s="55" t="s">
        <v>95</v>
      </c>
      <c r="D180" s="55" t="s">
        <v>2456</v>
      </c>
      <c r="E180" s="55" t="s">
        <v>493</v>
      </c>
      <c r="F180" s="605">
        <v>29841</v>
      </c>
      <c r="G180" s="55" t="s">
        <v>3357</v>
      </c>
      <c r="H180" s="55" t="s">
        <v>3657</v>
      </c>
      <c r="I180" s="55" t="s">
        <v>87</v>
      </c>
      <c r="J180" s="55" t="s">
        <v>3669</v>
      </c>
      <c r="K180" s="55" t="s">
        <v>3688</v>
      </c>
      <c r="L180" s="55" t="s">
        <v>3357</v>
      </c>
      <c r="M180" s="55" t="s">
        <v>3415</v>
      </c>
    </row>
    <row r="181" spans="1:18" ht="17.25" customHeight="1">
      <c r="A181" s="55">
        <v>420872</v>
      </c>
      <c r="B181" s="55" t="s">
        <v>2669</v>
      </c>
      <c r="C181" s="55" t="s">
        <v>145</v>
      </c>
      <c r="D181" s="55" t="s">
        <v>577</v>
      </c>
      <c r="E181" s="55" t="s">
        <v>493</v>
      </c>
      <c r="F181" s="605">
        <v>32143</v>
      </c>
      <c r="G181" s="55" t="s">
        <v>3490</v>
      </c>
      <c r="H181" s="55" t="s">
        <v>3658</v>
      </c>
      <c r="I181" s="55" t="s">
        <v>87</v>
      </c>
      <c r="J181" s="55" t="s">
        <v>3669</v>
      </c>
      <c r="K181" s="55" t="s">
        <v>3668</v>
      </c>
      <c r="L181" s="55" t="s">
        <v>3357</v>
      </c>
    </row>
    <row r="182" spans="1:18" ht="17.25" customHeight="1">
      <c r="A182" s="55">
        <v>424221</v>
      </c>
      <c r="B182" s="55" t="s">
        <v>2465</v>
      </c>
      <c r="C182" s="55" t="s">
        <v>192</v>
      </c>
      <c r="D182" s="55" t="s">
        <v>801</v>
      </c>
      <c r="E182" s="55" t="s">
        <v>493</v>
      </c>
      <c r="F182" s="605">
        <v>34979</v>
      </c>
      <c r="G182" s="55" t="s">
        <v>3357</v>
      </c>
      <c r="H182" s="55" t="s">
        <v>3658</v>
      </c>
      <c r="I182" s="55" t="s">
        <v>87</v>
      </c>
      <c r="J182" s="55" t="s">
        <v>3669</v>
      </c>
      <c r="K182" s="55" t="s">
        <v>3671</v>
      </c>
      <c r="L182" s="55" t="s">
        <v>3357</v>
      </c>
    </row>
    <row r="183" spans="1:18" ht="17.25" customHeight="1">
      <c r="A183" s="55">
        <v>422468</v>
      </c>
      <c r="B183" s="55" t="s">
        <v>3197</v>
      </c>
      <c r="C183" s="55" t="s">
        <v>197</v>
      </c>
      <c r="D183" s="55" t="s">
        <v>691</v>
      </c>
      <c r="E183" s="55" t="s">
        <v>493</v>
      </c>
      <c r="F183" s="605">
        <v>35434</v>
      </c>
      <c r="G183" s="55" t="s">
        <v>3655</v>
      </c>
      <c r="H183" s="55" t="s">
        <v>3657</v>
      </c>
      <c r="I183" s="55" t="s">
        <v>87</v>
      </c>
      <c r="J183" s="55" t="s">
        <v>3669</v>
      </c>
      <c r="K183" s="55" t="s">
        <v>3666</v>
      </c>
      <c r="L183" s="55" t="s">
        <v>3358</v>
      </c>
      <c r="M183" s="55" t="s">
        <v>3358</v>
      </c>
    </row>
    <row r="184" spans="1:18" ht="17.25" customHeight="1">
      <c r="A184" s="55">
        <v>419295</v>
      </c>
      <c r="B184" s="55" t="s">
        <v>907</v>
      </c>
      <c r="C184" s="55" t="s">
        <v>908</v>
      </c>
      <c r="D184" s="55" t="s">
        <v>691</v>
      </c>
      <c r="E184" s="55" t="s">
        <v>494</v>
      </c>
      <c r="F184" s="605">
        <v>35003</v>
      </c>
      <c r="G184" s="55" t="s">
        <v>3357</v>
      </c>
      <c r="H184" s="55" t="s">
        <v>3657</v>
      </c>
      <c r="I184" s="55" t="s">
        <v>87</v>
      </c>
      <c r="J184" s="55" t="s">
        <v>3669</v>
      </c>
      <c r="K184" s="55" t="s">
        <v>3666</v>
      </c>
      <c r="L184" s="55" t="s">
        <v>3388</v>
      </c>
      <c r="M184" s="55" t="s">
        <v>3440</v>
      </c>
    </row>
    <row r="185" spans="1:18" ht="17.25" customHeight="1">
      <c r="A185" s="55">
        <v>422564</v>
      </c>
      <c r="B185" s="55" t="s">
        <v>800</v>
      </c>
      <c r="C185" s="55" t="s">
        <v>208</v>
      </c>
      <c r="D185" s="55" t="s">
        <v>656</v>
      </c>
      <c r="E185" s="55" t="s">
        <v>493</v>
      </c>
      <c r="F185" s="605">
        <v>35407</v>
      </c>
      <c r="G185" s="55" t="s">
        <v>3357</v>
      </c>
      <c r="H185" s="55" t="s">
        <v>3657</v>
      </c>
      <c r="I185" s="55" t="s">
        <v>87</v>
      </c>
      <c r="J185" s="55" t="s">
        <v>3669</v>
      </c>
      <c r="K185" s="55" t="s">
        <v>3666</v>
      </c>
      <c r="L185" s="55" t="s">
        <v>3388</v>
      </c>
      <c r="M185" s="55" t="s">
        <v>3357</v>
      </c>
      <c r="Q185" s="55">
        <v>3693</v>
      </c>
      <c r="R185" s="605">
        <v>43711.415671296294</v>
      </c>
    </row>
    <row r="186" spans="1:18" ht="17.25" customHeight="1">
      <c r="A186" s="55">
        <v>422689</v>
      </c>
      <c r="B186" s="55" t="s">
        <v>971</v>
      </c>
      <c r="C186" s="55" t="s">
        <v>92</v>
      </c>
      <c r="D186" s="55" t="s">
        <v>588</v>
      </c>
      <c r="E186" s="55" t="s">
        <v>494</v>
      </c>
      <c r="F186" s="605">
        <v>36170</v>
      </c>
      <c r="G186" s="55" t="s">
        <v>3357</v>
      </c>
      <c r="H186" s="55" t="s">
        <v>3657</v>
      </c>
      <c r="I186" s="55" t="s">
        <v>87</v>
      </c>
      <c r="J186" s="55" t="s">
        <v>3669</v>
      </c>
      <c r="K186" s="55" t="s">
        <v>3676</v>
      </c>
      <c r="L186" s="55" t="s">
        <v>3388</v>
      </c>
      <c r="M186" s="55" t="s">
        <v>3357</v>
      </c>
    </row>
    <row r="187" spans="1:18" ht="17.25" customHeight="1">
      <c r="A187" s="55">
        <v>425755</v>
      </c>
      <c r="B187" s="55" t="s">
        <v>2958</v>
      </c>
      <c r="C187" s="55" t="s">
        <v>334</v>
      </c>
      <c r="D187" s="55" t="s">
        <v>937</v>
      </c>
      <c r="E187" s="55" t="s">
        <v>493</v>
      </c>
      <c r="F187" s="605">
        <v>33974</v>
      </c>
      <c r="G187" s="55" t="s">
        <v>3607</v>
      </c>
      <c r="H187" s="55" t="s">
        <v>3657</v>
      </c>
      <c r="I187" s="55" t="s">
        <v>87</v>
      </c>
      <c r="J187" s="55" t="s">
        <v>3669</v>
      </c>
      <c r="K187" s="55" t="s">
        <v>3666</v>
      </c>
      <c r="L187" s="55" t="s">
        <v>3388</v>
      </c>
      <c r="M187" s="55" t="s">
        <v>3357</v>
      </c>
    </row>
    <row r="188" spans="1:18" ht="17.25" customHeight="1">
      <c r="A188" s="55">
        <v>421762</v>
      </c>
      <c r="B188" s="55" t="s">
        <v>1969</v>
      </c>
      <c r="C188" s="55" t="s">
        <v>85</v>
      </c>
      <c r="D188" s="55" t="s">
        <v>663</v>
      </c>
      <c r="E188" s="55" t="s">
        <v>494</v>
      </c>
      <c r="F188" s="605">
        <v>34824</v>
      </c>
      <c r="G188" s="55" t="s">
        <v>3357</v>
      </c>
      <c r="H188" s="55" t="s">
        <v>3657</v>
      </c>
      <c r="I188" s="55" t="s">
        <v>87</v>
      </c>
      <c r="J188" s="55" t="s">
        <v>3669</v>
      </c>
      <c r="K188" s="55" t="s">
        <v>3675</v>
      </c>
      <c r="L188" s="55" t="s">
        <v>3388</v>
      </c>
      <c r="M188" s="55" t="s">
        <v>3357</v>
      </c>
    </row>
    <row r="189" spans="1:18" ht="17.25" customHeight="1">
      <c r="A189" s="55">
        <v>422760</v>
      </c>
      <c r="B189" s="55" t="s">
        <v>1065</v>
      </c>
      <c r="C189" s="55" t="s">
        <v>361</v>
      </c>
      <c r="D189" s="55" t="s">
        <v>1066</v>
      </c>
      <c r="E189" s="55" t="s">
        <v>493</v>
      </c>
      <c r="F189" s="605">
        <v>35462</v>
      </c>
      <c r="G189" s="55" t="s">
        <v>3473</v>
      </c>
      <c r="H189" s="55" t="s">
        <v>3657</v>
      </c>
      <c r="I189" s="55" t="s">
        <v>87</v>
      </c>
      <c r="J189" s="55" t="s">
        <v>3669</v>
      </c>
      <c r="K189" s="55" t="s">
        <v>3666</v>
      </c>
      <c r="L189" s="55" t="s">
        <v>3388</v>
      </c>
      <c r="M189" s="55" t="s">
        <v>3388</v>
      </c>
    </row>
    <row r="190" spans="1:18" ht="17.25" customHeight="1">
      <c r="A190" s="55">
        <v>420837</v>
      </c>
      <c r="B190" s="55" t="s">
        <v>1126</v>
      </c>
      <c r="C190" s="55" t="s">
        <v>423</v>
      </c>
      <c r="D190" s="55" t="s">
        <v>1127</v>
      </c>
      <c r="E190" s="55" t="s">
        <v>494</v>
      </c>
      <c r="F190" s="605">
        <v>34468</v>
      </c>
      <c r="G190" s="55" t="s">
        <v>3484</v>
      </c>
      <c r="H190" s="55" t="s">
        <v>3657</v>
      </c>
      <c r="I190" s="55" t="s">
        <v>87</v>
      </c>
      <c r="J190" s="55" t="s">
        <v>3669</v>
      </c>
      <c r="K190" s="55" t="s">
        <v>3673</v>
      </c>
      <c r="L190" s="55" t="s">
        <v>3388</v>
      </c>
      <c r="M190" s="55" t="s">
        <v>3388</v>
      </c>
    </row>
    <row r="191" spans="1:18" ht="17.25" customHeight="1">
      <c r="A191" s="55">
        <v>419485</v>
      </c>
      <c r="B191" s="55" t="s">
        <v>1246</v>
      </c>
      <c r="C191" s="55" t="s">
        <v>239</v>
      </c>
      <c r="D191" s="55" t="s">
        <v>734</v>
      </c>
      <c r="E191" s="55" t="s">
        <v>493</v>
      </c>
      <c r="F191" s="605">
        <v>34609</v>
      </c>
      <c r="G191" s="55" t="s">
        <v>3357</v>
      </c>
      <c r="H191" s="55" t="s">
        <v>3657</v>
      </c>
      <c r="I191" s="55" t="s">
        <v>87</v>
      </c>
      <c r="J191" s="55" t="s">
        <v>3669</v>
      </c>
      <c r="K191" s="55" t="s">
        <v>3679</v>
      </c>
      <c r="L191" s="55" t="s">
        <v>3388</v>
      </c>
      <c r="M191" s="55" t="s">
        <v>3388</v>
      </c>
    </row>
    <row r="192" spans="1:18" ht="17.25" customHeight="1">
      <c r="A192" s="55">
        <v>412784</v>
      </c>
      <c r="B192" s="55" t="s">
        <v>1311</v>
      </c>
      <c r="C192" s="55" t="s">
        <v>280</v>
      </c>
      <c r="D192" s="55" t="s">
        <v>771</v>
      </c>
      <c r="E192" s="55" t="s">
        <v>494</v>
      </c>
      <c r="F192" s="605">
        <v>32172</v>
      </c>
      <c r="G192" s="55" t="s">
        <v>3430</v>
      </c>
      <c r="H192" s="55" t="s">
        <v>3657</v>
      </c>
      <c r="I192" s="55" t="s">
        <v>87</v>
      </c>
      <c r="J192" s="55" t="s">
        <v>3669</v>
      </c>
      <c r="K192" s="55" t="s">
        <v>3668</v>
      </c>
      <c r="L192" s="55" t="s">
        <v>3388</v>
      </c>
      <c r="M192" s="55" t="s">
        <v>3388</v>
      </c>
    </row>
    <row r="193" spans="1:18" ht="17.25" customHeight="1">
      <c r="A193" s="55">
        <v>421228</v>
      </c>
      <c r="B193" s="55" t="s">
        <v>1537</v>
      </c>
      <c r="C193" s="55" t="s">
        <v>390</v>
      </c>
      <c r="D193" s="55" t="s">
        <v>734</v>
      </c>
      <c r="E193" s="55" t="s">
        <v>493</v>
      </c>
      <c r="F193" s="605">
        <v>35019</v>
      </c>
      <c r="G193" s="55" t="s">
        <v>3552</v>
      </c>
      <c r="H193" s="55" t="s">
        <v>3657</v>
      </c>
      <c r="I193" s="55" t="s">
        <v>87</v>
      </c>
      <c r="J193" s="55" t="s">
        <v>3669</v>
      </c>
      <c r="K193" s="55" t="s">
        <v>3671</v>
      </c>
      <c r="L193" s="55" t="s">
        <v>3388</v>
      </c>
      <c r="M193" s="55" t="s">
        <v>3388</v>
      </c>
    </row>
    <row r="194" spans="1:18" ht="17.25" customHeight="1">
      <c r="A194" s="55">
        <v>416217</v>
      </c>
      <c r="B194" s="55" t="s">
        <v>1666</v>
      </c>
      <c r="C194" s="55" t="s">
        <v>92</v>
      </c>
      <c r="D194" s="55" t="s">
        <v>572</v>
      </c>
      <c r="E194" s="55" t="s">
        <v>494</v>
      </c>
      <c r="F194" s="605">
        <v>33604</v>
      </c>
      <c r="G194" s="55" t="s">
        <v>3435</v>
      </c>
      <c r="H194" s="55" t="s">
        <v>3657</v>
      </c>
      <c r="I194" s="55" t="s">
        <v>87</v>
      </c>
      <c r="J194" s="55" t="s">
        <v>3669</v>
      </c>
      <c r="K194" s="55" t="s">
        <v>3677</v>
      </c>
      <c r="L194" s="55" t="s">
        <v>3388</v>
      </c>
      <c r="M194" s="55" t="s">
        <v>3388</v>
      </c>
    </row>
    <row r="195" spans="1:18" ht="17.25" customHeight="1">
      <c r="A195" s="55">
        <v>421494</v>
      </c>
      <c r="B195" s="55" t="s">
        <v>2888</v>
      </c>
      <c r="C195" s="55" t="s">
        <v>268</v>
      </c>
      <c r="D195" s="55" t="s">
        <v>873</v>
      </c>
      <c r="E195" s="55" t="s">
        <v>494</v>
      </c>
      <c r="F195" s="605">
        <v>34248</v>
      </c>
      <c r="G195" s="55" t="s">
        <v>3367</v>
      </c>
      <c r="H195" s="55" t="s">
        <v>3657</v>
      </c>
      <c r="I195" s="55" t="s">
        <v>87</v>
      </c>
      <c r="J195" s="55" t="s">
        <v>3669</v>
      </c>
      <c r="K195" s="55" t="s">
        <v>3666</v>
      </c>
      <c r="L195" s="55" t="s">
        <v>3388</v>
      </c>
      <c r="M195" s="55" t="s">
        <v>3388</v>
      </c>
    </row>
    <row r="196" spans="1:18" ht="17.25" customHeight="1">
      <c r="A196" s="55">
        <v>419890</v>
      </c>
      <c r="B196" s="55" t="s">
        <v>1830</v>
      </c>
      <c r="C196" s="55" t="s">
        <v>94</v>
      </c>
      <c r="D196" s="55" t="s">
        <v>799</v>
      </c>
      <c r="E196" s="55" t="s">
        <v>494</v>
      </c>
      <c r="F196" s="605">
        <v>34449</v>
      </c>
      <c r="G196" s="55" t="s">
        <v>3357</v>
      </c>
      <c r="H196" s="55" t="s">
        <v>3657</v>
      </c>
      <c r="I196" s="55" t="s">
        <v>87</v>
      </c>
      <c r="J196" s="55" t="s">
        <v>3669</v>
      </c>
      <c r="K196" s="55" t="s">
        <v>3666</v>
      </c>
      <c r="L196" s="55" t="s">
        <v>3388</v>
      </c>
      <c r="M196" s="55" t="s">
        <v>3388</v>
      </c>
    </row>
    <row r="197" spans="1:18" ht="17.25" customHeight="1">
      <c r="A197" s="55">
        <v>419981</v>
      </c>
      <c r="B197" s="55" t="s">
        <v>1946</v>
      </c>
      <c r="C197" s="55" t="s">
        <v>154</v>
      </c>
      <c r="D197" s="55" t="s">
        <v>599</v>
      </c>
      <c r="E197" s="55" t="s">
        <v>494</v>
      </c>
      <c r="F197" s="605" t="s">
        <v>3353</v>
      </c>
      <c r="G197" s="55" t="s">
        <v>3424</v>
      </c>
      <c r="H197" s="55" t="s">
        <v>3657</v>
      </c>
      <c r="I197" s="55" t="s">
        <v>87</v>
      </c>
      <c r="J197" s="55" t="s">
        <v>3669</v>
      </c>
      <c r="K197" s="55" t="s">
        <v>3673</v>
      </c>
      <c r="L197" s="55" t="s">
        <v>3388</v>
      </c>
      <c r="M197" s="55" t="s">
        <v>3388</v>
      </c>
      <c r="Q197" s="55">
        <v>3964</v>
      </c>
      <c r="R197" s="605">
        <v>43723.406550925924</v>
      </c>
    </row>
    <row r="198" spans="1:18" ht="17.25" customHeight="1">
      <c r="A198" s="55">
        <v>420110</v>
      </c>
      <c r="B198" s="55" t="s">
        <v>293</v>
      </c>
      <c r="C198" s="55" t="s">
        <v>217</v>
      </c>
      <c r="D198" s="55" t="s">
        <v>658</v>
      </c>
      <c r="E198" s="55" t="s">
        <v>493</v>
      </c>
      <c r="F198" s="605">
        <v>35012</v>
      </c>
      <c r="G198" s="55" t="s">
        <v>3611</v>
      </c>
      <c r="H198" s="55" t="s">
        <v>3657</v>
      </c>
      <c r="I198" s="55" t="s">
        <v>87</v>
      </c>
      <c r="J198" s="55" t="s">
        <v>3669</v>
      </c>
      <c r="K198" s="55" t="s">
        <v>3671</v>
      </c>
      <c r="L198" s="55" t="s">
        <v>3388</v>
      </c>
      <c r="M198" s="55" t="s">
        <v>3388</v>
      </c>
    </row>
    <row r="199" spans="1:18" ht="17.25" customHeight="1">
      <c r="A199" s="55">
        <v>422113</v>
      </c>
      <c r="B199" s="55" t="s">
        <v>2216</v>
      </c>
      <c r="C199" s="55" t="s">
        <v>92</v>
      </c>
      <c r="D199" s="55" t="s">
        <v>2217</v>
      </c>
      <c r="E199" s="55" t="s">
        <v>493</v>
      </c>
      <c r="F199" s="605">
        <v>35084</v>
      </c>
      <c r="G199" s="55" t="s">
        <v>3357</v>
      </c>
      <c r="H199" s="55" t="s">
        <v>3657</v>
      </c>
      <c r="I199" s="55" t="s">
        <v>87</v>
      </c>
      <c r="J199" s="55" t="s">
        <v>3669</v>
      </c>
      <c r="K199" s="55" t="s">
        <v>3671</v>
      </c>
      <c r="L199" s="55" t="s">
        <v>3388</v>
      </c>
      <c r="M199" s="55" t="s">
        <v>3388</v>
      </c>
    </row>
    <row r="200" spans="1:18" ht="17.25" customHeight="1">
      <c r="A200" s="55">
        <v>420285</v>
      </c>
      <c r="B200" s="55" t="s">
        <v>2288</v>
      </c>
      <c r="C200" s="55" t="s">
        <v>86</v>
      </c>
      <c r="D200" s="55" t="s">
        <v>651</v>
      </c>
      <c r="E200" s="55" t="s">
        <v>494</v>
      </c>
      <c r="F200" s="605">
        <v>34719</v>
      </c>
      <c r="G200" s="55" t="s">
        <v>3424</v>
      </c>
      <c r="H200" s="55" t="s">
        <v>3657</v>
      </c>
      <c r="I200" s="55" t="s">
        <v>87</v>
      </c>
      <c r="J200" s="55" t="s">
        <v>3669</v>
      </c>
      <c r="K200" s="55" t="s">
        <v>3673</v>
      </c>
      <c r="L200" s="55" t="s">
        <v>3388</v>
      </c>
      <c r="M200" s="55" t="s">
        <v>3388</v>
      </c>
    </row>
    <row r="201" spans="1:18" ht="17.25" customHeight="1">
      <c r="A201" s="55">
        <v>410999</v>
      </c>
      <c r="B201" s="55" t="s">
        <v>1406</v>
      </c>
      <c r="C201" s="55" t="s">
        <v>134</v>
      </c>
      <c r="D201" s="55" t="s">
        <v>1407</v>
      </c>
      <c r="E201" s="55" t="s">
        <v>493</v>
      </c>
      <c r="F201" s="605">
        <v>33182</v>
      </c>
      <c r="G201" s="55" t="s">
        <v>3389</v>
      </c>
      <c r="H201" s="55" t="s">
        <v>3658</v>
      </c>
      <c r="I201" s="55" t="s">
        <v>87</v>
      </c>
      <c r="J201" s="55" t="s">
        <v>3669</v>
      </c>
      <c r="K201" s="55" t="s">
        <v>3672</v>
      </c>
      <c r="L201" s="55" t="s">
        <v>3388</v>
      </c>
    </row>
    <row r="202" spans="1:18" ht="17.25" customHeight="1">
      <c r="A202" s="55">
        <v>418929</v>
      </c>
      <c r="B202" s="55" t="s">
        <v>2281</v>
      </c>
      <c r="C202" s="55" t="s">
        <v>90</v>
      </c>
      <c r="D202" s="55" t="s">
        <v>596</v>
      </c>
      <c r="E202" s="55" t="s">
        <v>493</v>
      </c>
      <c r="F202" s="605">
        <v>24079</v>
      </c>
      <c r="G202" s="55" t="s">
        <v>3415</v>
      </c>
      <c r="H202" s="55" t="s">
        <v>3657</v>
      </c>
      <c r="I202" s="55" t="s">
        <v>87</v>
      </c>
      <c r="J202" s="55" t="s">
        <v>3669</v>
      </c>
      <c r="K202" s="55" t="s">
        <v>3703</v>
      </c>
      <c r="L202" s="55" t="s">
        <v>3415</v>
      </c>
      <c r="M202" s="55" t="s">
        <v>3415</v>
      </c>
    </row>
    <row r="203" spans="1:18" ht="17.25" customHeight="1">
      <c r="A203" s="55">
        <v>425751</v>
      </c>
      <c r="B203" s="55" t="s">
        <v>3148</v>
      </c>
      <c r="C203" s="55" t="s">
        <v>215</v>
      </c>
      <c r="D203" s="55" t="s">
        <v>3149</v>
      </c>
      <c r="E203" s="55" t="s">
        <v>493</v>
      </c>
      <c r="F203" s="605">
        <v>35099</v>
      </c>
      <c r="G203" s="55" t="s">
        <v>3650</v>
      </c>
      <c r="H203" s="55" t="s">
        <v>3657</v>
      </c>
      <c r="I203" s="55" t="s">
        <v>87</v>
      </c>
      <c r="J203" s="55" t="s">
        <v>3669</v>
      </c>
      <c r="K203" s="55" t="s">
        <v>3666</v>
      </c>
      <c r="L203" s="55" t="s">
        <v>3650</v>
      </c>
      <c r="M203" s="55" t="s">
        <v>3642</v>
      </c>
    </row>
    <row r="204" spans="1:18" ht="17.25" customHeight="1">
      <c r="A204" s="55">
        <v>422713</v>
      </c>
      <c r="B204" s="55" t="s">
        <v>1008</v>
      </c>
      <c r="C204" s="55" t="s">
        <v>100</v>
      </c>
      <c r="D204" s="55" t="s">
        <v>1009</v>
      </c>
      <c r="E204" s="55" t="s">
        <v>494</v>
      </c>
      <c r="F204" s="605">
        <v>33390</v>
      </c>
      <c r="G204" s="55" t="s">
        <v>3421</v>
      </c>
      <c r="H204" s="55" t="s">
        <v>3657</v>
      </c>
      <c r="I204" s="55" t="s">
        <v>87</v>
      </c>
      <c r="J204" s="55" t="s">
        <v>3669</v>
      </c>
      <c r="K204" s="55" t="s">
        <v>3677</v>
      </c>
      <c r="M204" s="55" t="s">
        <v>3388</v>
      </c>
    </row>
    <row r="205" spans="1:18" ht="17.25" customHeight="1">
      <c r="A205" s="55">
        <v>425226</v>
      </c>
      <c r="B205" s="55" t="s">
        <v>2956</v>
      </c>
      <c r="C205" s="55" t="s">
        <v>92</v>
      </c>
      <c r="D205" s="55" t="s">
        <v>573</v>
      </c>
      <c r="E205" s="55" t="s">
        <v>493</v>
      </c>
      <c r="F205" s="605">
        <v>33312</v>
      </c>
      <c r="G205" s="55" t="s">
        <v>3602</v>
      </c>
      <c r="H205" s="55" t="s">
        <v>3657</v>
      </c>
      <c r="I205" s="55" t="s">
        <v>87</v>
      </c>
      <c r="J205" s="55" t="s">
        <v>3702</v>
      </c>
      <c r="K205" s="55" t="s">
        <v>3677</v>
      </c>
      <c r="L205" s="55" t="s">
        <v>3598</v>
      </c>
      <c r="M205" s="55" t="s">
        <v>3388</v>
      </c>
    </row>
    <row r="206" spans="1:18" ht="17.25" customHeight="1">
      <c r="A206" s="55">
        <v>420782</v>
      </c>
      <c r="B206" s="55" t="s">
        <v>1068</v>
      </c>
      <c r="C206" s="55" t="s">
        <v>145</v>
      </c>
      <c r="D206" s="55" t="s">
        <v>3250</v>
      </c>
      <c r="E206" s="55" t="s">
        <v>493</v>
      </c>
      <c r="F206" s="605">
        <v>35119</v>
      </c>
      <c r="G206" s="55" t="s">
        <v>3474</v>
      </c>
      <c r="H206" s="55" t="s">
        <v>3657</v>
      </c>
      <c r="I206" s="55" t="s">
        <v>87</v>
      </c>
      <c r="K206" s="55" t="s">
        <v>3666</v>
      </c>
      <c r="L206" s="55" t="s">
        <v>3357</v>
      </c>
      <c r="M206" s="55" t="s">
        <v>3440</v>
      </c>
    </row>
    <row r="207" spans="1:18" ht="17.25" customHeight="1">
      <c r="A207" s="55">
        <v>424333</v>
      </c>
      <c r="B207" s="55" t="s">
        <v>3137</v>
      </c>
      <c r="C207" s="55" t="s">
        <v>90</v>
      </c>
      <c r="D207" s="55" t="s">
        <v>558</v>
      </c>
      <c r="E207" s="55" t="s">
        <v>494</v>
      </c>
      <c r="F207" s="605">
        <v>35431</v>
      </c>
      <c r="G207" s="55" t="s">
        <v>3357</v>
      </c>
      <c r="H207" s="55" t="s">
        <v>3657</v>
      </c>
      <c r="I207" s="55" t="s">
        <v>87</v>
      </c>
      <c r="K207" s="55" t="s">
        <v>3676</v>
      </c>
      <c r="L207" s="55" t="s">
        <v>3357</v>
      </c>
      <c r="M207" s="55" t="s">
        <v>3357</v>
      </c>
    </row>
    <row r="208" spans="1:18" ht="17.25" customHeight="1">
      <c r="A208" s="55">
        <v>421144</v>
      </c>
      <c r="B208" s="55" t="s">
        <v>1430</v>
      </c>
      <c r="C208" s="55" t="s">
        <v>138</v>
      </c>
      <c r="D208" s="55" t="s">
        <v>1431</v>
      </c>
      <c r="E208" s="55" t="s">
        <v>494</v>
      </c>
      <c r="F208" s="605">
        <v>34447</v>
      </c>
      <c r="G208" s="55" t="s">
        <v>3403</v>
      </c>
      <c r="H208" s="55" t="s">
        <v>3657</v>
      </c>
      <c r="I208" s="55" t="s">
        <v>87</v>
      </c>
      <c r="K208" s="55" t="s">
        <v>3679</v>
      </c>
      <c r="M208" s="55" t="s">
        <v>3403</v>
      </c>
      <c r="Q208" s="55">
        <v>3634</v>
      </c>
      <c r="R208" s="605">
        <v>43710.389675925922</v>
      </c>
    </row>
    <row r="209" spans="1:18" ht="17.25" customHeight="1">
      <c r="A209" s="55">
        <v>420739</v>
      </c>
      <c r="B209" s="55" t="s">
        <v>1007</v>
      </c>
      <c r="C209" s="55" t="s">
        <v>320</v>
      </c>
      <c r="D209" s="55" t="s">
        <v>581</v>
      </c>
      <c r="E209" s="55" t="s">
        <v>494</v>
      </c>
      <c r="F209" s="605">
        <v>33689</v>
      </c>
      <c r="G209" s="55" t="s">
        <v>3357</v>
      </c>
      <c r="H209" s="55" t="s">
        <v>3657</v>
      </c>
      <c r="I209" s="55" t="s">
        <v>87</v>
      </c>
      <c r="K209" s="55" t="s">
        <v>3683</v>
      </c>
      <c r="M209" s="55" t="s">
        <v>3357</v>
      </c>
      <c r="Q209" s="55">
        <v>3910</v>
      </c>
      <c r="R209" s="605">
        <v>43719.509560185186</v>
      </c>
    </row>
    <row r="210" spans="1:18" ht="17.25" customHeight="1">
      <c r="A210" s="55">
        <v>424524</v>
      </c>
      <c r="B210" s="55" t="s">
        <v>2612</v>
      </c>
      <c r="C210" s="55" t="s">
        <v>92</v>
      </c>
      <c r="D210" s="55" t="s">
        <v>691</v>
      </c>
      <c r="E210" s="55" t="s">
        <v>494</v>
      </c>
      <c r="F210" s="605">
        <v>35110</v>
      </c>
      <c r="G210" s="55" t="s">
        <v>3407</v>
      </c>
      <c r="H210" s="55" t="s">
        <v>3657</v>
      </c>
      <c r="I210" s="55" t="s">
        <v>87</v>
      </c>
      <c r="K210" s="55" t="s">
        <v>3673</v>
      </c>
      <c r="L210" s="55" t="s">
        <v>3388</v>
      </c>
      <c r="M210" s="55" t="s">
        <v>3388</v>
      </c>
    </row>
    <row r="211" spans="1:18" ht="17.25" customHeight="1">
      <c r="A211" s="55">
        <v>421090</v>
      </c>
      <c r="B211" s="55" t="s">
        <v>1380</v>
      </c>
      <c r="C211" s="55" t="s">
        <v>3289</v>
      </c>
      <c r="D211" s="55" t="s">
        <v>3290</v>
      </c>
      <c r="E211" s="55" t="s">
        <v>494</v>
      </c>
      <c r="F211" s="605">
        <v>35144</v>
      </c>
      <c r="G211" s="55" t="s">
        <v>3528</v>
      </c>
      <c r="H211" s="55" t="s">
        <v>3657</v>
      </c>
      <c r="I211" s="55" t="s">
        <v>87</v>
      </c>
      <c r="M211" s="55" t="s">
        <v>3544</v>
      </c>
    </row>
    <row r="212" spans="1:18" ht="17.25" customHeight="1">
      <c r="A212" s="55">
        <v>416307</v>
      </c>
      <c r="B212" s="55" t="s">
        <v>1895</v>
      </c>
      <c r="C212" s="55" t="s">
        <v>215</v>
      </c>
      <c r="D212" s="55" t="s">
        <v>1896</v>
      </c>
      <c r="E212" s="55" t="s">
        <v>493</v>
      </c>
      <c r="F212" s="605">
        <v>34557</v>
      </c>
      <c r="G212" s="55" t="s">
        <v>3417</v>
      </c>
      <c r="H212" s="55" t="s">
        <v>3657</v>
      </c>
      <c r="I212" s="55" t="s">
        <v>87</v>
      </c>
      <c r="M212" s="55" t="s">
        <v>3417</v>
      </c>
      <c r="Q212" s="55">
        <v>3917</v>
      </c>
      <c r="R212" s="605">
        <v>43720.389398148145</v>
      </c>
    </row>
    <row r="213" spans="1:18" ht="17.25" customHeight="1">
      <c r="A213" s="55">
        <v>417338</v>
      </c>
      <c r="B213" s="55" t="s">
        <v>1980</v>
      </c>
      <c r="C213" s="55" t="s">
        <v>90</v>
      </c>
      <c r="D213" s="55" t="s">
        <v>801</v>
      </c>
      <c r="E213" s="55" t="s">
        <v>493</v>
      </c>
      <c r="F213" s="605">
        <v>29603</v>
      </c>
      <c r="G213" s="55" t="s">
        <v>3577</v>
      </c>
      <c r="H213" s="55" t="s">
        <v>3657</v>
      </c>
      <c r="I213" s="55" t="s">
        <v>87</v>
      </c>
      <c r="M213" s="55" t="s">
        <v>3417</v>
      </c>
      <c r="Q213" s="55">
        <v>3873</v>
      </c>
      <c r="R213" s="605">
        <v>43718.480509259258</v>
      </c>
    </row>
    <row r="214" spans="1:18" ht="17.25" customHeight="1">
      <c r="A214" s="55">
        <v>408185</v>
      </c>
      <c r="B214" s="55" t="s">
        <v>2410</v>
      </c>
      <c r="C214" s="55" t="s">
        <v>104</v>
      </c>
      <c r="D214" s="55" t="s">
        <v>576</v>
      </c>
      <c r="E214" s="55" t="s">
        <v>493</v>
      </c>
      <c r="F214" s="605">
        <v>30420</v>
      </c>
      <c r="G214" s="55" t="s">
        <v>3422</v>
      </c>
      <c r="H214" s="55" t="s">
        <v>3657</v>
      </c>
      <c r="I214" s="55" t="s">
        <v>87</v>
      </c>
      <c r="M214" s="55" t="s">
        <v>3417</v>
      </c>
      <c r="Q214" s="55">
        <v>3862</v>
      </c>
      <c r="R214" s="605">
        <v>43718.452719907407</v>
      </c>
    </row>
    <row r="215" spans="1:18" ht="17.25" customHeight="1">
      <c r="A215" s="55">
        <v>415079</v>
      </c>
      <c r="B215" s="55" t="s">
        <v>1214</v>
      </c>
      <c r="C215" s="55" t="s">
        <v>142</v>
      </c>
      <c r="D215" s="55" t="s">
        <v>2680</v>
      </c>
      <c r="E215" s="55" t="s">
        <v>493</v>
      </c>
      <c r="F215" s="605">
        <v>34195</v>
      </c>
      <c r="G215" s="55" t="s">
        <v>3357</v>
      </c>
      <c r="H215" s="55" t="s">
        <v>3657</v>
      </c>
      <c r="I215" s="55" t="s">
        <v>87</v>
      </c>
      <c r="M215" s="55" t="s">
        <v>3440</v>
      </c>
    </row>
    <row r="216" spans="1:18" ht="17.25" customHeight="1">
      <c r="A216" s="55">
        <v>418395</v>
      </c>
      <c r="B216" s="55" t="s">
        <v>432</v>
      </c>
      <c r="C216" s="55" t="s">
        <v>104</v>
      </c>
      <c r="D216" s="55" t="s">
        <v>446</v>
      </c>
      <c r="E216" s="55" t="s">
        <v>493</v>
      </c>
      <c r="F216" s="605">
        <v>31980</v>
      </c>
      <c r="G216" s="55" t="s">
        <v>3537</v>
      </c>
      <c r="H216" s="55" t="s">
        <v>3657</v>
      </c>
      <c r="I216" s="55" t="s">
        <v>87</v>
      </c>
      <c r="M216" s="55" t="s">
        <v>3440</v>
      </c>
      <c r="Q216" s="55">
        <v>3934</v>
      </c>
      <c r="R216" s="605">
        <v>43720.451597222222</v>
      </c>
    </row>
    <row r="217" spans="1:18" ht="17.25" customHeight="1">
      <c r="A217" s="55">
        <v>413963</v>
      </c>
      <c r="B217" s="55" t="s">
        <v>1417</v>
      </c>
      <c r="C217" s="55" t="s">
        <v>291</v>
      </c>
      <c r="D217" s="55" t="s">
        <v>1418</v>
      </c>
      <c r="E217" s="55" t="s">
        <v>494</v>
      </c>
      <c r="F217" s="605">
        <v>30682</v>
      </c>
      <c r="G217" s="55" t="s">
        <v>3367</v>
      </c>
      <c r="H217" s="55" t="s">
        <v>3657</v>
      </c>
      <c r="I217" s="55" t="s">
        <v>87</v>
      </c>
      <c r="M217" s="55" t="s">
        <v>3403</v>
      </c>
      <c r="Q217" s="55">
        <v>3980</v>
      </c>
      <c r="R217" s="605">
        <v>43723.459247685183</v>
      </c>
    </row>
    <row r="218" spans="1:18" ht="17.25" customHeight="1">
      <c r="A218" s="55">
        <v>414746</v>
      </c>
      <c r="B218" s="55" t="s">
        <v>3313</v>
      </c>
      <c r="C218" s="55" t="s">
        <v>241</v>
      </c>
      <c r="D218" s="55" t="s">
        <v>3314</v>
      </c>
      <c r="E218" s="55" t="s">
        <v>493</v>
      </c>
      <c r="F218" s="605">
        <v>26916</v>
      </c>
      <c r="G218" s="55" t="s">
        <v>3393</v>
      </c>
      <c r="H218" s="55" t="s">
        <v>3657</v>
      </c>
      <c r="I218" s="55" t="s">
        <v>87</v>
      </c>
      <c r="M218" s="55" t="s">
        <v>3403</v>
      </c>
    </row>
    <row r="219" spans="1:18" ht="17.25" customHeight="1">
      <c r="A219" s="55">
        <v>408684</v>
      </c>
      <c r="B219" s="55" t="s">
        <v>2509</v>
      </c>
      <c r="C219" s="55" t="s">
        <v>95</v>
      </c>
      <c r="D219" s="55" t="s">
        <v>765</v>
      </c>
      <c r="E219" s="55" t="s">
        <v>493</v>
      </c>
      <c r="F219" s="605">
        <v>31778</v>
      </c>
      <c r="G219" s="55" t="s">
        <v>3357</v>
      </c>
      <c r="H219" s="55" t="s">
        <v>3657</v>
      </c>
      <c r="I219" s="55" t="s">
        <v>87</v>
      </c>
      <c r="M219" s="55" t="s">
        <v>3403</v>
      </c>
      <c r="Q219" s="55">
        <v>3976</v>
      </c>
      <c r="R219" s="605">
        <v>43723.452372685184</v>
      </c>
    </row>
    <row r="220" spans="1:18" ht="17.25" customHeight="1">
      <c r="A220" s="55">
        <v>415197</v>
      </c>
      <c r="B220" s="55" t="s">
        <v>3295</v>
      </c>
      <c r="C220" s="55" t="s">
        <v>130</v>
      </c>
      <c r="D220" s="55" t="s">
        <v>619</v>
      </c>
      <c r="E220" s="55" t="s">
        <v>494</v>
      </c>
      <c r="F220" s="605">
        <v>29174</v>
      </c>
      <c r="G220" s="55" t="s">
        <v>3357</v>
      </c>
      <c r="H220" s="55" t="s">
        <v>3657</v>
      </c>
      <c r="I220" s="55" t="s">
        <v>87</v>
      </c>
      <c r="M220" s="55" t="s">
        <v>3400</v>
      </c>
    </row>
    <row r="221" spans="1:18" ht="17.25" customHeight="1">
      <c r="A221" s="55">
        <v>416475</v>
      </c>
      <c r="B221" s="55" t="s">
        <v>3326</v>
      </c>
      <c r="C221" s="55" t="s">
        <v>247</v>
      </c>
      <c r="D221" s="55" t="s">
        <v>2044</v>
      </c>
      <c r="E221" s="55" t="s">
        <v>493</v>
      </c>
      <c r="F221" s="605">
        <v>34344</v>
      </c>
      <c r="G221" s="55" t="s">
        <v>3564</v>
      </c>
      <c r="H221" s="55" t="s">
        <v>3657</v>
      </c>
      <c r="I221" s="55" t="s">
        <v>87</v>
      </c>
      <c r="M221" s="55" t="s">
        <v>3400</v>
      </c>
    </row>
    <row r="222" spans="1:18" ht="17.25" customHeight="1">
      <c r="A222" s="55">
        <v>423853</v>
      </c>
      <c r="B222" s="55" t="s">
        <v>3329</v>
      </c>
      <c r="C222" s="55" t="s">
        <v>314</v>
      </c>
      <c r="D222" s="55" t="s">
        <v>887</v>
      </c>
      <c r="E222" s="55" t="s">
        <v>493</v>
      </c>
      <c r="F222" s="605">
        <v>32143</v>
      </c>
      <c r="G222" s="55" t="s">
        <v>3625</v>
      </c>
      <c r="H222" s="55" t="s">
        <v>3657</v>
      </c>
      <c r="I222" s="55" t="s">
        <v>87</v>
      </c>
      <c r="M222" s="55" t="s">
        <v>3400</v>
      </c>
    </row>
    <row r="223" spans="1:18" ht="17.25" customHeight="1">
      <c r="A223" s="55">
        <v>415824</v>
      </c>
      <c r="B223" s="55" t="s">
        <v>2451</v>
      </c>
      <c r="C223" s="55" t="s">
        <v>130</v>
      </c>
      <c r="D223" s="55" t="s">
        <v>2452</v>
      </c>
      <c r="E223" s="55" t="s">
        <v>493</v>
      </c>
      <c r="F223" s="605">
        <v>24477</v>
      </c>
      <c r="G223" s="55" t="s">
        <v>3357</v>
      </c>
      <c r="H223" s="55" t="s">
        <v>3657</v>
      </c>
      <c r="I223" s="55" t="s">
        <v>87</v>
      </c>
      <c r="M223" s="55" t="s">
        <v>3400</v>
      </c>
    </row>
    <row r="224" spans="1:18" ht="17.25" customHeight="1">
      <c r="A224" s="55">
        <v>416337</v>
      </c>
      <c r="B224" s="55" t="s">
        <v>3320</v>
      </c>
      <c r="C224" s="55" t="s">
        <v>94</v>
      </c>
      <c r="D224" s="55" t="s">
        <v>457</v>
      </c>
      <c r="E224" s="55" t="s">
        <v>494</v>
      </c>
      <c r="F224" s="605">
        <v>28796</v>
      </c>
      <c r="G224" s="55" t="s">
        <v>3610</v>
      </c>
      <c r="H224" s="55" t="s">
        <v>3657</v>
      </c>
      <c r="I224" s="55" t="s">
        <v>87</v>
      </c>
      <c r="M224" s="55" t="s">
        <v>3370</v>
      </c>
    </row>
    <row r="225" spans="1:18" ht="17.25" customHeight="1">
      <c r="A225" s="55">
        <v>413241</v>
      </c>
      <c r="B225" s="55" t="s">
        <v>2002</v>
      </c>
      <c r="C225" s="55" t="s">
        <v>145</v>
      </c>
      <c r="D225" s="55" t="s">
        <v>618</v>
      </c>
      <c r="E225" s="55" t="s">
        <v>493</v>
      </c>
      <c r="F225" s="605">
        <v>32380</v>
      </c>
      <c r="G225" s="55" t="s">
        <v>3431</v>
      </c>
      <c r="H225" s="55" t="s">
        <v>3657</v>
      </c>
      <c r="I225" s="55" t="s">
        <v>87</v>
      </c>
      <c r="M225" s="55" t="s">
        <v>3370</v>
      </c>
      <c r="Q225" s="55">
        <v>3843</v>
      </c>
      <c r="R225" s="605">
        <v>43717.471898148149</v>
      </c>
    </row>
    <row r="226" spans="1:18" ht="17.25" customHeight="1">
      <c r="A226" s="55">
        <v>407117</v>
      </c>
      <c r="B226" s="55" t="s">
        <v>409</v>
      </c>
      <c r="C226" s="55" t="s">
        <v>95</v>
      </c>
      <c r="D226" s="55" t="s">
        <v>2171</v>
      </c>
      <c r="E226" s="55" t="s">
        <v>493</v>
      </c>
      <c r="F226" s="605">
        <v>31223</v>
      </c>
      <c r="G226" s="55" t="s">
        <v>3417</v>
      </c>
      <c r="H226" s="55" t="s">
        <v>3657</v>
      </c>
      <c r="I226" s="55" t="s">
        <v>87</v>
      </c>
      <c r="M226" s="55" t="s">
        <v>3370</v>
      </c>
      <c r="Q226" s="55">
        <v>3963</v>
      </c>
      <c r="R226" s="605">
        <v>43723.405474537038</v>
      </c>
    </row>
    <row r="227" spans="1:18" ht="17.25" customHeight="1">
      <c r="A227" s="55">
        <v>413762</v>
      </c>
      <c r="B227" s="55" t="s">
        <v>1000</v>
      </c>
      <c r="C227" s="55" t="s">
        <v>353</v>
      </c>
      <c r="D227" s="55" t="s">
        <v>1001</v>
      </c>
      <c r="E227" s="55" t="s">
        <v>494</v>
      </c>
      <c r="F227" s="605">
        <v>31628</v>
      </c>
      <c r="G227" s="55" t="s">
        <v>3397</v>
      </c>
      <c r="H227" s="55" t="s">
        <v>3657</v>
      </c>
      <c r="I227" s="55" t="s">
        <v>87</v>
      </c>
      <c r="M227" s="55" t="s">
        <v>3397</v>
      </c>
      <c r="Q227" s="55">
        <v>3977</v>
      </c>
      <c r="R227" s="605">
        <v>43723.455011574071</v>
      </c>
    </row>
    <row r="228" spans="1:18" ht="17.25" customHeight="1">
      <c r="A228" s="55">
        <v>412111</v>
      </c>
      <c r="B228" s="55" t="s">
        <v>2457</v>
      </c>
      <c r="C228" s="55" t="s">
        <v>134</v>
      </c>
      <c r="D228" s="55" t="s">
        <v>2302</v>
      </c>
      <c r="E228" s="55" t="s">
        <v>493</v>
      </c>
      <c r="F228" s="605">
        <v>27603</v>
      </c>
      <c r="G228" s="55" t="s">
        <v>3370</v>
      </c>
      <c r="H228" s="55" t="s">
        <v>3657</v>
      </c>
      <c r="I228" s="55" t="s">
        <v>87</v>
      </c>
      <c r="M228" s="55" t="s">
        <v>3397</v>
      </c>
    </row>
    <row r="229" spans="1:18" ht="17.25" customHeight="1">
      <c r="A229" s="55">
        <v>412525</v>
      </c>
      <c r="B229" s="55" t="s">
        <v>670</v>
      </c>
      <c r="C229" s="55" t="s">
        <v>220</v>
      </c>
      <c r="D229" s="55" t="s">
        <v>673</v>
      </c>
      <c r="E229" s="55" t="s">
        <v>493</v>
      </c>
      <c r="F229" s="605">
        <v>33515</v>
      </c>
      <c r="G229" s="55" t="s">
        <v>3381</v>
      </c>
      <c r="H229" s="55" t="s">
        <v>3657</v>
      </c>
      <c r="I229" s="55" t="s">
        <v>87</v>
      </c>
      <c r="M229" s="55" t="s">
        <v>3363</v>
      </c>
      <c r="Q229" s="55">
        <v>3811</v>
      </c>
      <c r="R229" s="605">
        <v>43716.463495370372</v>
      </c>
    </row>
    <row r="230" spans="1:18" ht="17.25" customHeight="1">
      <c r="A230" s="55">
        <v>410656</v>
      </c>
      <c r="B230" s="55" t="s">
        <v>3267</v>
      </c>
      <c r="C230" s="55" t="s">
        <v>92</v>
      </c>
      <c r="D230" s="55" t="s">
        <v>3268</v>
      </c>
      <c r="E230" s="55" t="s">
        <v>493</v>
      </c>
      <c r="F230" s="605">
        <v>29342</v>
      </c>
      <c r="G230" s="55" t="s">
        <v>3376</v>
      </c>
      <c r="H230" s="55" t="s">
        <v>3657</v>
      </c>
      <c r="I230" s="55" t="s">
        <v>87</v>
      </c>
      <c r="M230" s="55" t="s">
        <v>3363</v>
      </c>
    </row>
    <row r="231" spans="1:18" ht="17.25" customHeight="1">
      <c r="A231" s="55">
        <v>414150</v>
      </c>
      <c r="B231" s="55" t="s">
        <v>1753</v>
      </c>
      <c r="C231" s="55" t="s">
        <v>220</v>
      </c>
      <c r="D231" s="55" t="s">
        <v>1754</v>
      </c>
      <c r="E231" s="55" t="s">
        <v>493</v>
      </c>
      <c r="F231" s="605">
        <v>33974</v>
      </c>
      <c r="G231" s="55" t="s">
        <v>3382</v>
      </c>
      <c r="H231" s="55" t="s">
        <v>3657</v>
      </c>
      <c r="I231" s="55" t="s">
        <v>87</v>
      </c>
      <c r="M231" s="55" t="s">
        <v>3363</v>
      </c>
    </row>
    <row r="232" spans="1:18" ht="17.25" customHeight="1">
      <c r="A232" s="55">
        <v>408349</v>
      </c>
      <c r="B232" s="55" t="s">
        <v>2444</v>
      </c>
      <c r="C232" s="55" t="s">
        <v>460</v>
      </c>
      <c r="D232" s="55" t="s">
        <v>2445</v>
      </c>
      <c r="E232" s="55" t="s">
        <v>494</v>
      </c>
      <c r="F232" s="605">
        <v>30094</v>
      </c>
      <c r="G232" s="55" t="s">
        <v>3363</v>
      </c>
      <c r="H232" s="55" t="s">
        <v>3657</v>
      </c>
      <c r="I232" s="55" t="s">
        <v>87</v>
      </c>
      <c r="M232" s="55" t="s">
        <v>3363</v>
      </c>
      <c r="Q232" s="55">
        <v>3999</v>
      </c>
      <c r="R232" s="605">
        <v>43723.581365740742</v>
      </c>
    </row>
    <row r="233" spans="1:18" ht="17.25" customHeight="1">
      <c r="A233" s="55">
        <v>412510</v>
      </c>
      <c r="B233" s="55" t="s">
        <v>600</v>
      </c>
      <c r="C233" s="55" t="s">
        <v>133</v>
      </c>
      <c r="D233" s="55" t="s">
        <v>601</v>
      </c>
      <c r="E233" s="55" t="s">
        <v>493</v>
      </c>
      <c r="F233" s="605">
        <v>32282</v>
      </c>
      <c r="G233" s="55" t="s">
        <v>3357</v>
      </c>
      <c r="H233" s="55" t="s">
        <v>3657</v>
      </c>
      <c r="I233" s="55" t="s">
        <v>87</v>
      </c>
      <c r="M233" s="55" t="s">
        <v>3357</v>
      </c>
      <c r="Q233" s="55">
        <v>3764</v>
      </c>
      <c r="R233" s="605">
        <v>43713.373738425929</v>
      </c>
    </row>
    <row r="234" spans="1:18" ht="17.25" customHeight="1">
      <c r="A234" s="55">
        <v>413661</v>
      </c>
      <c r="B234" s="55" t="s">
        <v>640</v>
      </c>
      <c r="C234" s="55" t="s">
        <v>208</v>
      </c>
      <c r="D234" s="55" t="s">
        <v>641</v>
      </c>
      <c r="E234" s="55" t="s">
        <v>493</v>
      </c>
      <c r="F234" s="605">
        <v>33970</v>
      </c>
      <c r="G234" s="55" t="s">
        <v>3357</v>
      </c>
      <c r="H234" s="55" t="s">
        <v>3657</v>
      </c>
      <c r="I234" s="55" t="s">
        <v>87</v>
      </c>
      <c r="M234" s="55" t="s">
        <v>3357</v>
      </c>
      <c r="Q234" s="55">
        <v>3597</v>
      </c>
      <c r="R234" s="605">
        <v>43705.55363425926</v>
      </c>
    </row>
    <row r="235" spans="1:18" ht="17.25" customHeight="1">
      <c r="A235" s="55">
        <v>417866</v>
      </c>
      <c r="B235" s="55" t="s">
        <v>880</v>
      </c>
      <c r="C235" s="55" t="s">
        <v>92</v>
      </c>
      <c r="D235" s="55" t="s">
        <v>881</v>
      </c>
      <c r="E235" s="55" t="s">
        <v>494</v>
      </c>
      <c r="F235" s="605">
        <v>32717</v>
      </c>
      <c r="G235" s="55" t="s">
        <v>3437</v>
      </c>
      <c r="H235" s="55" t="s">
        <v>3657</v>
      </c>
      <c r="I235" s="55" t="s">
        <v>87</v>
      </c>
      <c r="M235" s="55" t="s">
        <v>3357</v>
      </c>
    </row>
    <row r="236" spans="1:18" ht="17.25" customHeight="1">
      <c r="A236" s="55">
        <v>415872</v>
      </c>
      <c r="B236" s="55" t="s">
        <v>3269</v>
      </c>
      <c r="C236" s="55" t="s">
        <v>270</v>
      </c>
      <c r="D236" s="55" t="s">
        <v>446</v>
      </c>
      <c r="E236" s="55" t="s">
        <v>493</v>
      </c>
      <c r="F236" s="605">
        <v>26012</v>
      </c>
      <c r="G236" s="55" t="s">
        <v>3357</v>
      </c>
      <c r="H236" s="55" t="s">
        <v>3657</v>
      </c>
      <c r="I236" s="55" t="s">
        <v>87</v>
      </c>
      <c r="M236" s="55" t="s">
        <v>3357</v>
      </c>
    </row>
    <row r="237" spans="1:18" ht="17.25" customHeight="1">
      <c r="A237" s="55">
        <v>422750</v>
      </c>
      <c r="B237" s="55" t="s">
        <v>3272</v>
      </c>
      <c r="C237" s="55" t="s">
        <v>242</v>
      </c>
      <c r="D237" s="55" t="s">
        <v>791</v>
      </c>
      <c r="E237" s="55" t="s">
        <v>494</v>
      </c>
      <c r="F237" s="605">
        <v>33970</v>
      </c>
      <c r="G237" s="55" t="s">
        <v>3357</v>
      </c>
      <c r="H237" s="55" t="s">
        <v>3657</v>
      </c>
      <c r="I237" s="55" t="s">
        <v>87</v>
      </c>
      <c r="M237" s="55" t="s">
        <v>3357</v>
      </c>
    </row>
    <row r="238" spans="1:18" ht="17.25" customHeight="1">
      <c r="A238" s="55">
        <v>412589</v>
      </c>
      <c r="B238" s="55" t="s">
        <v>3273</v>
      </c>
      <c r="C238" s="55" t="s">
        <v>287</v>
      </c>
      <c r="D238" s="55" t="s">
        <v>2584</v>
      </c>
      <c r="E238" s="55" t="s">
        <v>494</v>
      </c>
      <c r="F238" s="605">
        <v>31048</v>
      </c>
      <c r="G238" s="55" t="s">
        <v>3357</v>
      </c>
      <c r="H238" s="55" t="s">
        <v>3657</v>
      </c>
      <c r="I238" s="55" t="s">
        <v>87</v>
      </c>
      <c r="M238" s="55" t="s">
        <v>3357</v>
      </c>
      <c r="Q238" s="55">
        <v>3754</v>
      </c>
      <c r="R238" s="605">
        <v>43712.485532407409</v>
      </c>
    </row>
    <row r="239" spans="1:18" ht="17.25" customHeight="1">
      <c r="A239" s="55">
        <v>402661</v>
      </c>
      <c r="B239" s="55" t="s">
        <v>3277</v>
      </c>
      <c r="C239" s="55" t="s">
        <v>221</v>
      </c>
      <c r="D239" s="55" t="s">
        <v>3278</v>
      </c>
      <c r="E239" s="55" t="s">
        <v>493</v>
      </c>
      <c r="F239" s="605">
        <v>31928</v>
      </c>
      <c r="G239" s="55" t="s">
        <v>3357</v>
      </c>
      <c r="H239" s="55" t="s">
        <v>3657</v>
      </c>
      <c r="I239" s="55" t="s">
        <v>87</v>
      </c>
      <c r="M239" s="55" t="s">
        <v>3357</v>
      </c>
    </row>
    <row r="240" spans="1:18" ht="17.25" customHeight="1">
      <c r="A240" s="55">
        <v>402690</v>
      </c>
      <c r="B240" s="55" t="s">
        <v>3279</v>
      </c>
      <c r="C240" s="55" t="s">
        <v>255</v>
      </c>
      <c r="D240" s="55" t="s">
        <v>3280</v>
      </c>
      <c r="E240" s="55" t="s">
        <v>494</v>
      </c>
      <c r="F240" s="605">
        <v>32098</v>
      </c>
      <c r="G240" s="55" t="s">
        <v>3357</v>
      </c>
      <c r="H240" s="55" t="s">
        <v>3657</v>
      </c>
      <c r="I240" s="55" t="s">
        <v>87</v>
      </c>
      <c r="M240" s="55" t="s">
        <v>3357</v>
      </c>
    </row>
    <row r="241" spans="1:18" ht="17.25" customHeight="1">
      <c r="A241" s="55">
        <v>412871</v>
      </c>
      <c r="B241" s="55" t="s">
        <v>1495</v>
      </c>
      <c r="C241" s="55" t="s">
        <v>441</v>
      </c>
      <c r="D241" s="55" t="s">
        <v>892</v>
      </c>
      <c r="E241" s="55" t="s">
        <v>494</v>
      </c>
      <c r="F241" s="605">
        <v>30503</v>
      </c>
      <c r="G241" s="55" t="s">
        <v>3538</v>
      </c>
      <c r="H241" s="55" t="s">
        <v>3657</v>
      </c>
      <c r="I241" s="55" t="s">
        <v>87</v>
      </c>
      <c r="M241" s="55" t="s">
        <v>3357</v>
      </c>
      <c r="Q241" s="55">
        <v>3468</v>
      </c>
      <c r="R241" s="605">
        <v>43696.385949074072</v>
      </c>
    </row>
    <row r="242" spans="1:18" ht="17.25" customHeight="1">
      <c r="A242" s="55">
        <v>421281</v>
      </c>
      <c r="B242" s="55" t="s">
        <v>3297</v>
      </c>
      <c r="C242" s="55" t="s">
        <v>181</v>
      </c>
      <c r="D242" s="55" t="s">
        <v>3298</v>
      </c>
      <c r="E242" s="55" t="s">
        <v>494</v>
      </c>
      <c r="F242" s="605">
        <v>32643</v>
      </c>
      <c r="G242" s="55" t="s">
        <v>829</v>
      </c>
      <c r="H242" s="55" t="s">
        <v>3657</v>
      </c>
      <c r="I242" s="55" t="s">
        <v>87</v>
      </c>
      <c r="M242" s="55" t="s">
        <v>3357</v>
      </c>
    </row>
    <row r="243" spans="1:18" ht="17.25" customHeight="1">
      <c r="A243" s="55">
        <v>409693</v>
      </c>
      <c r="B243" s="55" t="s">
        <v>1606</v>
      </c>
      <c r="C243" s="55" t="s">
        <v>1607</v>
      </c>
      <c r="D243" s="55" t="s">
        <v>1203</v>
      </c>
      <c r="E243" s="55" t="s">
        <v>494</v>
      </c>
      <c r="F243" s="605">
        <v>30655</v>
      </c>
      <c r="G243" s="55" t="s">
        <v>3357</v>
      </c>
      <c r="H243" s="55" t="s">
        <v>3657</v>
      </c>
      <c r="I243" s="55" t="s">
        <v>87</v>
      </c>
      <c r="M243" s="55" t="s">
        <v>3357</v>
      </c>
    </row>
    <row r="244" spans="1:18" ht="17.25" customHeight="1">
      <c r="A244" s="55">
        <v>415287</v>
      </c>
      <c r="B244" s="55" t="s">
        <v>3303</v>
      </c>
      <c r="C244" s="55" t="s">
        <v>136</v>
      </c>
      <c r="D244" s="55" t="s">
        <v>3304</v>
      </c>
      <c r="E244" s="55" t="s">
        <v>493</v>
      </c>
      <c r="F244" s="605">
        <v>33980</v>
      </c>
      <c r="G244" s="55" t="s">
        <v>3357</v>
      </c>
      <c r="H244" s="55" t="s">
        <v>3657</v>
      </c>
      <c r="I244" s="55" t="s">
        <v>87</v>
      </c>
      <c r="M244" s="55" t="s">
        <v>3357</v>
      </c>
    </row>
    <row r="245" spans="1:18" ht="17.25" customHeight="1">
      <c r="A245" s="55">
        <v>415322</v>
      </c>
      <c r="B245" s="55" t="s">
        <v>2866</v>
      </c>
      <c r="C245" s="55" t="s">
        <v>145</v>
      </c>
      <c r="D245" s="55" t="s">
        <v>2867</v>
      </c>
      <c r="E245" s="55" t="s">
        <v>493</v>
      </c>
      <c r="F245" s="605">
        <v>30371</v>
      </c>
      <c r="G245" s="55" t="s">
        <v>3357</v>
      </c>
      <c r="H245" s="55" t="s">
        <v>3657</v>
      </c>
      <c r="I245" s="55" t="s">
        <v>87</v>
      </c>
      <c r="M245" s="55" t="s">
        <v>3357</v>
      </c>
      <c r="Q245" s="55">
        <v>3889</v>
      </c>
      <c r="R245" s="605">
        <v>43719.397511574076</v>
      </c>
    </row>
    <row r="246" spans="1:18" ht="17.25" customHeight="1">
      <c r="A246" s="55">
        <v>404912</v>
      </c>
      <c r="B246" s="55" t="s">
        <v>3307</v>
      </c>
      <c r="C246" s="55" t="s">
        <v>208</v>
      </c>
      <c r="D246" s="55" t="s">
        <v>565</v>
      </c>
      <c r="E246" s="55" t="s">
        <v>493</v>
      </c>
      <c r="F246" s="605">
        <v>31243</v>
      </c>
      <c r="G246" s="55" t="s">
        <v>3357</v>
      </c>
      <c r="H246" s="55" t="s">
        <v>3657</v>
      </c>
      <c r="I246" s="55" t="s">
        <v>87</v>
      </c>
      <c r="M246" s="55" t="s">
        <v>3357</v>
      </c>
    </row>
    <row r="247" spans="1:18" ht="17.25" customHeight="1">
      <c r="A247" s="55">
        <v>412209</v>
      </c>
      <c r="B247" s="55" t="s">
        <v>1859</v>
      </c>
      <c r="C247" s="55" t="s">
        <v>144</v>
      </c>
      <c r="D247" s="55" t="s">
        <v>799</v>
      </c>
      <c r="E247" s="55" t="s">
        <v>493</v>
      </c>
      <c r="F247" s="605">
        <v>27451</v>
      </c>
      <c r="G247" s="55" t="s">
        <v>3357</v>
      </c>
      <c r="H247" s="55" t="s">
        <v>3657</v>
      </c>
      <c r="I247" s="55" t="s">
        <v>87</v>
      </c>
      <c r="M247" s="55" t="s">
        <v>3357</v>
      </c>
      <c r="Q247" s="55">
        <v>3534</v>
      </c>
      <c r="R247" s="605">
        <v>43703.398263888892</v>
      </c>
    </row>
    <row r="248" spans="1:18" ht="17.25" customHeight="1">
      <c r="A248" s="55">
        <v>418762</v>
      </c>
      <c r="B248" s="55" t="s">
        <v>2052</v>
      </c>
      <c r="C248" s="55" t="s">
        <v>98</v>
      </c>
      <c r="D248" s="55" t="s">
        <v>578</v>
      </c>
      <c r="E248" s="55" t="s">
        <v>493</v>
      </c>
      <c r="F248" s="605">
        <v>33286</v>
      </c>
      <c r="G248" s="55" t="s">
        <v>3357</v>
      </c>
      <c r="H248" s="55" t="s">
        <v>3657</v>
      </c>
      <c r="I248" s="55" t="s">
        <v>87</v>
      </c>
      <c r="M248" s="55" t="s">
        <v>3357</v>
      </c>
      <c r="Q248" s="55">
        <v>3900</v>
      </c>
      <c r="R248" s="605">
        <v>43719.431331018517</v>
      </c>
    </row>
    <row r="249" spans="1:18" ht="17.25" customHeight="1">
      <c r="A249" s="55">
        <v>414397</v>
      </c>
      <c r="B249" s="55" t="s">
        <v>2136</v>
      </c>
      <c r="C249" s="55" t="s">
        <v>991</v>
      </c>
      <c r="D249" s="55" t="s">
        <v>707</v>
      </c>
      <c r="E249" s="55" t="s">
        <v>493</v>
      </c>
      <c r="F249" s="605">
        <v>26146</v>
      </c>
      <c r="G249" s="55" t="s">
        <v>3431</v>
      </c>
      <c r="H249" s="55" t="s">
        <v>3657</v>
      </c>
      <c r="I249" s="55" t="s">
        <v>87</v>
      </c>
      <c r="M249" s="55" t="s">
        <v>3357</v>
      </c>
      <c r="Q249" s="55">
        <v>3809</v>
      </c>
      <c r="R249" s="605">
        <v>43716.425428240742</v>
      </c>
    </row>
    <row r="250" spans="1:18" ht="17.25" customHeight="1">
      <c r="A250" s="55">
        <v>415636</v>
      </c>
      <c r="B250" s="55" t="s">
        <v>3328</v>
      </c>
      <c r="C250" s="55" t="s">
        <v>104</v>
      </c>
      <c r="D250" s="55" t="s">
        <v>695</v>
      </c>
      <c r="E250" s="55" t="s">
        <v>493</v>
      </c>
      <c r="F250" s="605">
        <v>33673</v>
      </c>
      <c r="G250" s="55" t="s">
        <v>3357</v>
      </c>
      <c r="H250" s="55" t="s">
        <v>3657</v>
      </c>
      <c r="I250" s="55" t="s">
        <v>87</v>
      </c>
      <c r="M250" s="55" t="s">
        <v>3357</v>
      </c>
    </row>
    <row r="251" spans="1:18" ht="17.25" customHeight="1">
      <c r="A251" s="55">
        <v>407008</v>
      </c>
      <c r="B251" s="55" t="s">
        <v>2159</v>
      </c>
      <c r="C251" s="55" t="s">
        <v>90</v>
      </c>
      <c r="D251" s="55" t="s">
        <v>844</v>
      </c>
      <c r="E251" s="55" t="s">
        <v>493</v>
      </c>
      <c r="F251" s="605">
        <v>32143</v>
      </c>
      <c r="G251" s="55" t="s">
        <v>3357</v>
      </c>
      <c r="H251" s="55" t="s">
        <v>3657</v>
      </c>
      <c r="I251" s="55" t="s">
        <v>87</v>
      </c>
      <c r="M251" s="55" t="s">
        <v>3357</v>
      </c>
      <c r="Q251" s="55">
        <v>3991</v>
      </c>
      <c r="R251" s="605">
        <v>43723.480023148149</v>
      </c>
    </row>
    <row r="252" spans="1:18" ht="17.25" customHeight="1">
      <c r="A252" s="55">
        <v>417494</v>
      </c>
      <c r="B252" s="55" t="s">
        <v>3330</v>
      </c>
      <c r="C252" s="55" t="s">
        <v>144</v>
      </c>
      <c r="D252" s="55" t="s">
        <v>659</v>
      </c>
      <c r="E252" s="55" t="s">
        <v>493</v>
      </c>
      <c r="F252" s="605">
        <v>35066</v>
      </c>
      <c r="G252" s="55" t="s">
        <v>3357</v>
      </c>
      <c r="H252" s="55" t="s">
        <v>3657</v>
      </c>
      <c r="I252" s="55" t="s">
        <v>87</v>
      </c>
      <c r="M252" s="55" t="s">
        <v>3357</v>
      </c>
    </row>
    <row r="253" spans="1:18" ht="17.25" customHeight="1">
      <c r="A253" s="55">
        <v>411934</v>
      </c>
      <c r="B253" s="55" t="s">
        <v>2321</v>
      </c>
      <c r="C253" s="55" t="s">
        <v>92</v>
      </c>
      <c r="D253" s="55" t="s">
        <v>2322</v>
      </c>
      <c r="E253" s="55" t="s">
        <v>494</v>
      </c>
      <c r="F253" s="605">
        <v>25648</v>
      </c>
      <c r="G253" s="55" t="s">
        <v>3357</v>
      </c>
      <c r="H253" s="55" t="s">
        <v>3657</v>
      </c>
      <c r="I253" s="55" t="s">
        <v>87</v>
      </c>
      <c r="M253" s="55" t="s">
        <v>3357</v>
      </c>
      <c r="Q253" s="55">
        <v>3558</v>
      </c>
      <c r="R253" s="605">
        <v>43704.47828703704</v>
      </c>
    </row>
    <row r="254" spans="1:18" ht="17.25" customHeight="1">
      <c r="A254" s="55">
        <v>409168</v>
      </c>
      <c r="B254" s="55" t="s">
        <v>3262</v>
      </c>
      <c r="C254" s="55" t="s">
        <v>380</v>
      </c>
      <c r="D254" s="55" t="s">
        <v>790</v>
      </c>
      <c r="E254" s="55" t="s">
        <v>493</v>
      </c>
      <c r="F254" s="605">
        <v>31871</v>
      </c>
      <c r="G254" s="55" t="s">
        <v>3357</v>
      </c>
      <c r="H254" s="55" t="s">
        <v>3657</v>
      </c>
      <c r="I254" s="55" t="s">
        <v>87</v>
      </c>
      <c r="M254" s="55" t="s">
        <v>3388</v>
      </c>
    </row>
    <row r="255" spans="1:18" ht="17.25" customHeight="1">
      <c r="A255" s="55">
        <v>414816</v>
      </c>
      <c r="B255" s="55" t="s">
        <v>1116</v>
      </c>
      <c r="C255" s="55" t="s">
        <v>103</v>
      </c>
      <c r="D255" s="55" t="s">
        <v>937</v>
      </c>
      <c r="E255" s="55" t="s">
        <v>493</v>
      </c>
      <c r="F255" s="605">
        <v>32351</v>
      </c>
      <c r="G255" s="55" t="s">
        <v>3482</v>
      </c>
      <c r="H255" s="55" t="s">
        <v>3657</v>
      </c>
      <c r="I255" s="55" t="s">
        <v>87</v>
      </c>
      <c r="M255" s="55" t="s">
        <v>3388</v>
      </c>
    </row>
    <row r="256" spans="1:18" ht="17.25" customHeight="1">
      <c r="A256" s="55">
        <v>409411</v>
      </c>
      <c r="B256" s="55" t="s">
        <v>3281</v>
      </c>
      <c r="C256" s="55" t="s">
        <v>131</v>
      </c>
      <c r="D256" s="55" t="s">
        <v>3282</v>
      </c>
      <c r="E256" s="55" t="s">
        <v>493</v>
      </c>
      <c r="F256" s="605">
        <v>31778</v>
      </c>
      <c r="G256" s="55" t="s">
        <v>3457</v>
      </c>
      <c r="H256" s="55" t="s">
        <v>3657</v>
      </c>
      <c r="I256" s="55" t="s">
        <v>87</v>
      </c>
      <c r="M256" s="55" t="s">
        <v>3388</v>
      </c>
    </row>
    <row r="257" spans="1:18" ht="17.25" customHeight="1">
      <c r="A257" s="55">
        <v>416943</v>
      </c>
      <c r="B257" s="55" t="s">
        <v>3283</v>
      </c>
      <c r="C257" s="55" t="s">
        <v>95</v>
      </c>
      <c r="D257" s="55" t="s">
        <v>732</v>
      </c>
      <c r="E257" s="55" t="s">
        <v>493</v>
      </c>
      <c r="F257" s="605">
        <v>34465</v>
      </c>
      <c r="G257" s="55" t="s">
        <v>3357</v>
      </c>
      <c r="H257" s="55" t="s">
        <v>3657</v>
      </c>
      <c r="I257" s="55" t="s">
        <v>87</v>
      </c>
      <c r="M257" s="55" t="s">
        <v>3388</v>
      </c>
    </row>
    <row r="258" spans="1:18" ht="17.25" customHeight="1">
      <c r="A258" s="55">
        <v>415268</v>
      </c>
      <c r="B258" s="55" t="s">
        <v>1635</v>
      </c>
      <c r="C258" s="55" t="s">
        <v>335</v>
      </c>
      <c r="D258" s="55" t="s">
        <v>705</v>
      </c>
      <c r="E258" s="55" t="s">
        <v>493</v>
      </c>
      <c r="F258" s="605">
        <v>32510</v>
      </c>
      <c r="G258" s="55" t="s">
        <v>3389</v>
      </c>
      <c r="H258" s="55" t="s">
        <v>3657</v>
      </c>
      <c r="I258" s="55" t="s">
        <v>87</v>
      </c>
      <c r="M258" s="55" t="s">
        <v>3388</v>
      </c>
      <c r="Q258" s="55">
        <v>3535</v>
      </c>
      <c r="R258" s="605">
        <v>43703.41646990741</v>
      </c>
    </row>
    <row r="259" spans="1:18" ht="17.25" customHeight="1">
      <c r="A259" s="55">
        <v>417127</v>
      </c>
      <c r="B259" s="55" t="s">
        <v>2848</v>
      </c>
      <c r="C259" s="55" t="s">
        <v>196</v>
      </c>
      <c r="D259" s="55" t="s">
        <v>950</v>
      </c>
      <c r="E259" s="55" t="s">
        <v>493</v>
      </c>
      <c r="F259" s="605">
        <v>34700</v>
      </c>
      <c r="G259" s="55" t="s">
        <v>3357</v>
      </c>
      <c r="H259" s="55" t="s">
        <v>3657</v>
      </c>
      <c r="I259" s="55" t="s">
        <v>87</v>
      </c>
      <c r="M259" s="55" t="s">
        <v>3388</v>
      </c>
      <c r="Q259" s="55">
        <v>3882</v>
      </c>
      <c r="R259" s="605">
        <v>43718.513680555552</v>
      </c>
    </row>
    <row r="260" spans="1:18" ht="17.25" customHeight="1">
      <c r="A260" s="55">
        <v>423569</v>
      </c>
      <c r="B260" s="55" t="s">
        <v>3316</v>
      </c>
      <c r="C260" s="55" t="s">
        <v>3317</v>
      </c>
      <c r="D260" s="55" t="s">
        <v>1160</v>
      </c>
      <c r="E260" s="55" t="s">
        <v>493</v>
      </c>
      <c r="F260" s="605">
        <v>32509</v>
      </c>
      <c r="G260" s="55" t="s">
        <v>3430</v>
      </c>
      <c r="H260" s="55" t="s">
        <v>3657</v>
      </c>
      <c r="I260" s="55" t="s">
        <v>87</v>
      </c>
      <c r="M260" s="55" t="s">
        <v>3388</v>
      </c>
    </row>
    <row r="261" spans="1:18" ht="17.25" customHeight="1">
      <c r="A261" s="55">
        <v>411494</v>
      </c>
      <c r="B261" s="55" t="s">
        <v>3318</v>
      </c>
      <c r="C261" s="55" t="s">
        <v>283</v>
      </c>
      <c r="D261" s="55" t="s">
        <v>3319</v>
      </c>
      <c r="E261" s="55" t="s">
        <v>494</v>
      </c>
      <c r="F261" s="605">
        <v>32898</v>
      </c>
      <c r="G261" s="55" t="s">
        <v>3409</v>
      </c>
      <c r="H261" s="55" t="s">
        <v>3657</v>
      </c>
      <c r="I261" s="55" t="s">
        <v>87</v>
      </c>
      <c r="M261" s="55" t="s">
        <v>3388</v>
      </c>
    </row>
    <row r="262" spans="1:18" ht="17.25" customHeight="1">
      <c r="A262" s="55">
        <v>414339</v>
      </c>
      <c r="B262" s="55" t="s">
        <v>2030</v>
      </c>
      <c r="C262" s="55" t="s">
        <v>342</v>
      </c>
      <c r="D262" s="55" t="s">
        <v>3324</v>
      </c>
      <c r="E262" s="55" t="s">
        <v>493</v>
      </c>
      <c r="F262" s="605">
        <v>33501</v>
      </c>
      <c r="G262" s="55" t="s">
        <v>3423</v>
      </c>
      <c r="H262" s="55" t="s">
        <v>3657</v>
      </c>
      <c r="I262" s="55" t="s">
        <v>87</v>
      </c>
      <c r="M262" s="55" t="s">
        <v>3388</v>
      </c>
    </row>
    <row r="263" spans="1:18" ht="17.25" customHeight="1">
      <c r="A263" s="55">
        <v>414398</v>
      </c>
      <c r="B263" s="55" t="s">
        <v>2138</v>
      </c>
      <c r="C263" s="55" t="s">
        <v>90</v>
      </c>
      <c r="D263" s="55" t="s">
        <v>1082</v>
      </c>
      <c r="E263" s="55" t="s">
        <v>493</v>
      </c>
      <c r="F263" s="605">
        <v>33970</v>
      </c>
      <c r="G263" s="55" t="s">
        <v>3420</v>
      </c>
      <c r="H263" s="55" t="s">
        <v>3657</v>
      </c>
      <c r="I263" s="55" t="s">
        <v>87</v>
      </c>
      <c r="M263" s="55" t="s">
        <v>3388</v>
      </c>
    </row>
    <row r="264" spans="1:18" ht="17.25" customHeight="1">
      <c r="A264" s="55">
        <v>410261</v>
      </c>
      <c r="B264" s="55" t="s">
        <v>2335</v>
      </c>
      <c r="C264" s="55" t="s">
        <v>413</v>
      </c>
      <c r="D264" s="55" t="s">
        <v>2336</v>
      </c>
      <c r="E264" s="55" t="s">
        <v>494</v>
      </c>
      <c r="F264" s="605">
        <v>30663</v>
      </c>
      <c r="G264" s="55" t="s">
        <v>3357</v>
      </c>
      <c r="H264" s="55" t="s">
        <v>3657</v>
      </c>
      <c r="I264" s="55" t="s">
        <v>87</v>
      </c>
      <c r="M264" s="55" t="s">
        <v>3388</v>
      </c>
      <c r="Q264" s="55">
        <v>3907</v>
      </c>
      <c r="R264" s="605">
        <v>43719.45758101852</v>
      </c>
    </row>
    <row r="265" spans="1:18" ht="17.25" customHeight="1">
      <c r="A265" s="55">
        <v>413738</v>
      </c>
      <c r="B265" s="55" t="s">
        <v>3266</v>
      </c>
      <c r="C265" s="55" t="s">
        <v>168</v>
      </c>
      <c r="D265" s="55" t="s">
        <v>841</v>
      </c>
      <c r="E265" s="55" t="s">
        <v>493</v>
      </c>
      <c r="F265" s="605">
        <v>33604</v>
      </c>
      <c r="G265" s="55" t="s">
        <v>3450</v>
      </c>
      <c r="H265" s="55" t="s">
        <v>3657</v>
      </c>
      <c r="I265" s="55" t="s">
        <v>87</v>
      </c>
      <c r="M265" s="55" t="s">
        <v>3415</v>
      </c>
    </row>
    <row r="266" spans="1:18" ht="17.25" customHeight="1">
      <c r="A266" s="55">
        <v>412156</v>
      </c>
      <c r="B266" s="55" t="s">
        <v>266</v>
      </c>
      <c r="C266" s="55" t="s">
        <v>92</v>
      </c>
      <c r="D266" s="55" t="s">
        <v>2501</v>
      </c>
      <c r="E266" s="55" t="s">
        <v>493</v>
      </c>
      <c r="F266" s="605">
        <v>31155</v>
      </c>
      <c r="G266" s="55" t="s">
        <v>3357</v>
      </c>
      <c r="H266" s="55" t="s">
        <v>3657</v>
      </c>
      <c r="I266" s="55" t="s">
        <v>87</v>
      </c>
      <c r="M266" s="55" t="s">
        <v>3415</v>
      </c>
      <c r="Q266" s="55">
        <v>3949</v>
      </c>
      <c r="R266" s="605">
        <v>43723.364710648151</v>
      </c>
    </row>
    <row r="267" spans="1:18" ht="17.25" customHeight="1">
      <c r="A267" s="55">
        <v>420565</v>
      </c>
      <c r="B267" s="55" t="s">
        <v>3259</v>
      </c>
      <c r="C267" s="55" t="s">
        <v>104</v>
      </c>
      <c r="D267" s="55" t="s">
        <v>3260</v>
      </c>
      <c r="E267" s="55" t="s">
        <v>493</v>
      </c>
      <c r="F267" s="605">
        <v>34700</v>
      </c>
      <c r="G267" s="55">
        <v>0</v>
      </c>
      <c r="H267" s="55" t="s">
        <v>3657</v>
      </c>
      <c r="I267" s="55" t="s">
        <v>87</v>
      </c>
    </row>
    <row r="268" spans="1:18" ht="17.25" customHeight="1">
      <c r="A268" s="55">
        <v>417881</v>
      </c>
      <c r="B268" s="55" t="s">
        <v>3261</v>
      </c>
      <c r="C268" s="55" t="s">
        <v>287</v>
      </c>
      <c r="D268" s="55" t="s">
        <v>688</v>
      </c>
      <c r="E268" s="55" t="s">
        <v>493</v>
      </c>
      <c r="F268" s="605">
        <v>34700</v>
      </c>
      <c r="G268" s="55" t="s">
        <v>3357</v>
      </c>
      <c r="H268" s="55" t="s">
        <v>3657</v>
      </c>
      <c r="I268" s="55" t="s">
        <v>87</v>
      </c>
    </row>
    <row r="269" spans="1:18" ht="17.25" customHeight="1">
      <c r="A269" s="55">
        <v>409159</v>
      </c>
      <c r="B269" s="55" t="s">
        <v>305</v>
      </c>
      <c r="C269" s="55" t="s">
        <v>106</v>
      </c>
      <c r="D269" s="55" t="s">
        <v>759</v>
      </c>
      <c r="E269" s="55" t="s">
        <v>493</v>
      </c>
      <c r="F269" s="605">
        <v>31182</v>
      </c>
      <c r="G269" s="55" t="s">
        <v>3389</v>
      </c>
      <c r="H269" s="55" t="s">
        <v>3659</v>
      </c>
      <c r="I269" s="55" t="s">
        <v>87</v>
      </c>
      <c r="Q269" s="55">
        <v>3897</v>
      </c>
      <c r="R269" s="605">
        <v>43719.423495370371</v>
      </c>
    </row>
    <row r="270" spans="1:18" ht="17.25" customHeight="1">
      <c r="A270" s="55">
        <v>417798</v>
      </c>
      <c r="B270" s="55" t="s">
        <v>3263</v>
      </c>
      <c r="C270" s="55" t="s">
        <v>92</v>
      </c>
      <c r="D270" s="55" t="s">
        <v>813</v>
      </c>
      <c r="E270" s="55" t="s">
        <v>494</v>
      </c>
      <c r="F270" s="605">
        <v>33604</v>
      </c>
      <c r="G270" s="55">
        <v>0</v>
      </c>
      <c r="H270" s="55" t="s">
        <v>3657</v>
      </c>
      <c r="I270" s="55" t="s">
        <v>87</v>
      </c>
    </row>
    <row r="271" spans="1:18" ht="17.25" customHeight="1">
      <c r="A271" s="55">
        <v>419332</v>
      </c>
      <c r="B271" s="55" t="s">
        <v>3264</v>
      </c>
      <c r="C271" s="55" t="s">
        <v>405</v>
      </c>
      <c r="D271" s="55" t="s">
        <v>699</v>
      </c>
      <c r="E271" s="55" t="s">
        <v>493</v>
      </c>
      <c r="F271" s="605">
        <v>35065</v>
      </c>
      <c r="G271" s="55" t="s">
        <v>3407</v>
      </c>
      <c r="H271" s="55" t="s">
        <v>3657</v>
      </c>
      <c r="I271" s="55" t="s">
        <v>87</v>
      </c>
    </row>
    <row r="272" spans="1:18" ht="17.25" customHeight="1">
      <c r="A272" s="55">
        <v>419288</v>
      </c>
      <c r="B272" s="55" t="s">
        <v>3265</v>
      </c>
      <c r="C272" s="55" t="s">
        <v>211</v>
      </c>
      <c r="D272" s="55" t="s">
        <v>161</v>
      </c>
      <c r="E272" s="55" t="s">
        <v>494</v>
      </c>
      <c r="F272" s="605">
        <v>34700</v>
      </c>
      <c r="G272" s="55">
        <v>0</v>
      </c>
      <c r="H272" s="55" t="s">
        <v>3657</v>
      </c>
      <c r="I272" s="55" t="s">
        <v>87</v>
      </c>
    </row>
    <row r="273" spans="1:18" ht="17.25" customHeight="1">
      <c r="A273" s="55">
        <v>420760</v>
      </c>
      <c r="B273" s="55" t="s">
        <v>3270</v>
      </c>
      <c r="C273" s="55" t="s">
        <v>92</v>
      </c>
      <c r="D273" s="55" t="s">
        <v>3271</v>
      </c>
      <c r="E273" s="55" t="s">
        <v>493</v>
      </c>
      <c r="F273" s="605">
        <v>35065</v>
      </c>
      <c r="G273" s="55">
        <v>0</v>
      </c>
      <c r="H273" s="55" t="s">
        <v>3657</v>
      </c>
      <c r="I273" s="55" t="s">
        <v>87</v>
      </c>
    </row>
    <row r="274" spans="1:18" ht="17.25" customHeight="1">
      <c r="A274" s="55">
        <v>419373</v>
      </c>
      <c r="B274" s="55" t="s">
        <v>3274</v>
      </c>
      <c r="C274" s="55" t="s">
        <v>1089</v>
      </c>
      <c r="D274" s="55" t="s">
        <v>376</v>
      </c>
      <c r="E274" s="55" t="s">
        <v>494</v>
      </c>
      <c r="F274" s="605">
        <v>35796</v>
      </c>
      <c r="G274" s="55">
        <v>0</v>
      </c>
      <c r="H274" s="55" t="s">
        <v>3657</v>
      </c>
      <c r="I274" s="55" t="s">
        <v>87</v>
      </c>
    </row>
    <row r="275" spans="1:18" ht="17.25" customHeight="1">
      <c r="A275" s="55">
        <v>419404</v>
      </c>
      <c r="B275" s="55" t="s">
        <v>3275</v>
      </c>
      <c r="C275" s="55" t="s">
        <v>212</v>
      </c>
      <c r="D275" s="55" t="s">
        <v>648</v>
      </c>
      <c r="E275" s="55" t="s">
        <v>494</v>
      </c>
      <c r="F275" s="605">
        <v>35431</v>
      </c>
      <c r="G275" s="55">
        <v>0</v>
      </c>
      <c r="H275" s="55" t="s">
        <v>3657</v>
      </c>
      <c r="I275" s="55" t="s">
        <v>87</v>
      </c>
    </row>
    <row r="276" spans="1:18" ht="17.25" customHeight="1">
      <c r="A276" s="55">
        <v>420850</v>
      </c>
      <c r="B276" s="55" t="s">
        <v>3276</v>
      </c>
      <c r="C276" s="55" t="s">
        <v>92</v>
      </c>
      <c r="D276" s="55" t="s">
        <v>902</v>
      </c>
      <c r="E276" s="55" t="s">
        <v>494</v>
      </c>
      <c r="F276" s="605">
        <v>36161</v>
      </c>
      <c r="G276" s="55">
        <v>0</v>
      </c>
      <c r="H276" s="55" t="s">
        <v>3657</v>
      </c>
      <c r="I276" s="55" t="s">
        <v>87</v>
      </c>
    </row>
    <row r="277" spans="1:18" ht="17.25" customHeight="1">
      <c r="A277" s="55">
        <v>420944</v>
      </c>
      <c r="B277" s="55" t="s">
        <v>3284</v>
      </c>
      <c r="C277" s="55" t="s">
        <v>264</v>
      </c>
      <c r="D277" s="55" t="s">
        <v>422</v>
      </c>
      <c r="E277" s="55" t="s">
        <v>493</v>
      </c>
      <c r="F277" s="605">
        <v>32509</v>
      </c>
      <c r="G277" s="55">
        <v>0</v>
      </c>
      <c r="H277" s="55" t="s">
        <v>3657</v>
      </c>
      <c r="I277" s="55" t="s">
        <v>87</v>
      </c>
    </row>
    <row r="278" spans="1:18" ht="17.25" customHeight="1">
      <c r="A278" s="55">
        <v>416950</v>
      </c>
      <c r="B278" s="55" t="s">
        <v>1259</v>
      </c>
      <c r="C278" s="55" t="s">
        <v>188</v>
      </c>
      <c r="D278" s="55" t="s">
        <v>695</v>
      </c>
      <c r="E278" s="55" t="s">
        <v>493</v>
      </c>
      <c r="F278" s="605">
        <v>34700</v>
      </c>
      <c r="G278" s="55" t="s">
        <v>3389</v>
      </c>
      <c r="H278" s="55" t="s">
        <v>3657</v>
      </c>
      <c r="I278" s="55" t="s">
        <v>87</v>
      </c>
    </row>
    <row r="279" spans="1:18" ht="17.25" customHeight="1">
      <c r="A279" s="55">
        <v>419521</v>
      </c>
      <c r="B279" s="55" t="s">
        <v>1310</v>
      </c>
      <c r="C279" s="55" t="s">
        <v>192</v>
      </c>
      <c r="D279" s="55" t="s">
        <v>658</v>
      </c>
      <c r="E279" s="55" t="s">
        <v>494</v>
      </c>
      <c r="F279" s="605">
        <v>34335</v>
      </c>
      <c r="G279" s="55">
        <v>0</v>
      </c>
      <c r="H279" s="55" t="s">
        <v>3657</v>
      </c>
      <c r="I279" s="55" t="s">
        <v>87</v>
      </c>
    </row>
    <row r="280" spans="1:18" ht="17.25" customHeight="1">
      <c r="A280" s="55">
        <v>421024</v>
      </c>
      <c r="B280" s="55" t="s">
        <v>3285</v>
      </c>
      <c r="C280" s="55" t="s">
        <v>242</v>
      </c>
      <c r="D280" s="55" t="s">
        <v>811</v>
      </c>
      <c r="E280" s="55" t="s">
        <v>494</v>
      </c>
      <c r="F280" s="605">
        <v>35796</v>
      </c>
      <c r="G280" s="55">
        <v>0</v>
      </c>
      <c r="H280" s="55" t="s">
        <v>3657</v>
      </c>
      <c r="I280" s="55" t="s">
        <v>87</v>
      </c>
    </row>
    <row r="281" spans="1:18" ht="17.25" customHeight="1">
      <c r="A281" s="55">
        <v>422975</v>
      </c>
      <c r="B281" s="55" t="s">
        <v>3286</v>
      </c>
      <c r="C281" s="55" t="s">
        <v>136</v>
      </c>
      <c r="D281" s="55" t="s">
        <v>572</v>
      </c>
      <c r="E281" s="55" t="s">
        <v>494</v>
      </c>
      <c r="F281" s="605">
        <v>0</v>
      </c>
      <c r="G281" s="55">
        <v>0</v>
      </c>
      <c r="H281" s="55" t="s">
        <v>3657</v>
      </c>
      <c r="I281" s="55" t="s">
        <v>87</v>
      </c>
    </row>
    <row r="282" spans="1:18" ht="17.25" customHeight="1">
      <c r="A282" s="55">
        <v>421055</v>
      </c>
      <c r="B282" s="55" t="s">
        <v>3287</v>
      </c>
      <c r="C282" s="55" t="s">
        <v>211</v>
      </c>
      <c r="D282" s="55" t="s">
        <v>161</v>
      </c>
      <c r="E282" s="55" t="s">
        <v>494</v>
      </c>
      <c r="F282" s="605">
        <v>36161</v>
      </c>
      <c r="G282" s="55">
        <v>0</v>
      </c>
      <c r="H282" s="55" t="s">
        <v>3657</v>
      </c>
      <c r="I282" s="55" t="s">
        <v>87</v>
      </c>
    </row>
    <row r="283" spans="1:18" ht="17.25" customHeight="1">
      <c r="A283" s="55">
        <v>419553</v>
      </c>
      <c r="B283" s="55" t="s">
        <v>3288</v>
      </c>
      <c r="C283" s="55" t="s">
        <v>256</v>
      </c>
      <c r="D283" s="55" t="s">
        <v>578</v>
      </c>
      <c r="E283" s="55" t="s">
        <v>494</v>
      </c>
      <c r="F283" s="605">
        <v>35065</v>
      </c>
      <c r="G283" s="55">
        <v>0</v>
      </c>
      <c r="H283" s="55" t="s">
        <v>3657</v>
      </c>
      <c r="I283" s="55" t="s">
        <v>87</v>
      </c>
    </row>
    <row r="284" spans="1:18" ht="17.25" customHeight="1">
      <c r="A284" s="55">
        <v>421046</v>
      </c>
      <c r="B284" s="55" t="s">
        <v>3291</v>
      </c>
      <c r="C284" s="55" t="s">
        <v>268</v>
      </c>
      <c r="D284" s="55" t="s">
        <v>976</v>
      </c>
      <c r="E284" s="55" t="s">
        <v>493</v>
      </c>
      <c r="F284" s="605">
        <v>36161</v>
      </c>
      <c r="G284" s="55">
        <v>0</v>
      </c>
      <c r="H284" s="55" t="s">
        <v>3657</v>
      </c>
      <c r="I284" s="55" t="s">
        <v>87</v>
      </c>
    </row>
    <row r="285" spans="1:18" ht="17.25" customHeight="1">
      <c r="A285" s="55">
        <v>419562</v>
      </c>
      <c r="B285" s="55" t="s">
        <v>3292</v>
      </c>
      <c r="C285" s="55" t="s">
        <v>319</v>
      </c>
      <c r="D285" s="55" t="s">
        <v>695</v>
      </c>
      <c r="E285" s="55" t="s">
        <v>494</v>
      </c>
      <c r="F285" s="605">
        <v>30682</v>
      </c>
      <c r="G285" s="55">
        <v>0</v>
      </c>
      <c r="H285" s="55" t="s">
        <v>3657</v>
      </c>
      <c r="I285" s="55" t="s">
        <v>87</v>
      </c>
    </row>
    <row r="286" spans="1:18" ht="17.25" customHeight="1">
      <c r="A286" s="55">
        <v>416135</v>
      </c>
      <c r="B286" s="55" t="s">
        <v>1400</v>
      </c>
      <c r="C286" s="55" t="s">
        <v>188</v>
      </c>
      <c r="D286" s="55" t="s">
        <v>1401</v>
      </c>
      <c r="E286" s="55" t="s">
        <v>494</v>
      </c>
      <c r="F286" s="605">
        <v>31048</v>
      </c>
      <c r="G286" s="55" t="s">
        <v>3357</v>
      </c>
      <c r="H286" s="55" t="s">
        <v>3659</v>
      </c>
      <c r="I286" s="55" t="s">
        <v>87</v>
      </c>
      <c r="Q286" s="55">
        <v>3517</v>
      </c>
      <c r="R286" s="605">
        <v>43699.540555555555</v>
      </c>
    </row>
    <row r="287" spans="1:18" ht="17.25" customHeight="1">
      <c r="A287" s="55">
        <v>421138</v>
      </c>
      <c r="B287" s="55" t="s">
        <v>3293</v>
      </c>
      <c r="C287" s="55" t="s">
        <v>120</v>
      </c>
      <c r="D287" s="55" t="s">
        <v>1426</v>
      </c>
      <c r="E287" s="55" t="s">
        <v>494</v>
      </c>
      <c r="F287" s="605">
        <v>0</v>
      </c>
      <c r="G287" s="55">
        <v>0</v>
      </c>
      <c r="H287" s="55" t="s">
        <v>3657</v>
      </c>
      <c r="I287" s="55" t="s">
        <v>87</v>
      </c>
    </row>
    <row r="288" spans="1:18" ht="17.25" customHeight="1">
      <c r="A288" s="55">
        <v>421179</v>
      </c>
      <c r="B288" s="55" t="s">
        <v>3294</v>
      </c>
      <c r="C288" s="55" t="s">
        <v>232</v>
      </c>
      <c r="D288" s="55" t="s">
        <v>1473</v>
      </c>
      <c r="E288" s="55" t="s">
        <v>493</v>
      </c>
      <c r="F288" s="605">
        <v>35431</v>
      </c>
      <c r="G288" s="55">
        <v>0</v>
      </c>
      <c r="H288" s="55" t="s">
        <v>3657</v>
      </c>
      <c r="I288" s="55" t="s">
        <v>87</v>
      </c>
    </row>
    <row r="289" spans="1:18" ht="17.25" customHeight="1">
      <c r="A289" s="55">
        <v>421277</v>
      </c>
      <c r="B289" s="55" t="s">
        <v>3296</v>
      </c>
      <c r="C289" s="55" t="s">
        <v>275</v>
      </c>
      <c r="D289" s="55" t="s">
        <v>827</v>
      </c>
      <c r="E289" s="55" t="s">
        <v>494</v>
      </c>
      <c r="F289" s="605">
        <v>36161</v>
      </c>
      <c r="G289" s="55">
        <v>0</v>
      </c>
      <c r="H289" s="55" t="s">
        <v>3657</v>
      </c>
      <c r="I289" s="55" t="s">
        <v>87</v>
      </c>
    </row>
    <row r="290" spans="1:18" ht="17.25" customHeight="1">
      <c r="A290" s="55">
        <v>421290</v>
      </c>
      <c r="B290" s="55" t="s">
        <v>3299</v>
      </c>
      <c r="C290" s="55" t="s">
        <v>223</v>
      </c>
      <c r="D290" s="55" t="s">
        <v>668</v>
      </c>
      <c r="E290" s="55" t="s">
        <v>494</v>
      </c>
      <c r="F290" s="605">
        <v>35431</v>
      </c>
      <c r="G290" s="55">
        <v>0</v>
      </c>
      <c r="H290" s="55" t="s">
        <v>3657</v>
      </c>
      <c r="I290" s="55" t="s">
        <v>87</v>
      </c>
    </row>
    <row r="291" spans="1:18" ht="17.25" customHeight="1">
      <c r="A291" s="55">
        <v>404235</v>
      </c>
      <c r="B291" s="55" t="s">
        <v>3258</v>
      </c>
      <c r="C291" s="55" t="s">
        <v>219</v>
      </c>
      <c r="D291" s="55" t="s">
        <v>1025</v>
      </c>
      <c r="F291" s="605">
        <v>31168</v>
      </c>
      <c r="G291" s="55" t="s">
        <v>3410</v>
      </c>
      <c r="I291" s="55" t="s">
        <v>87</v>
      </c>
      <c r="Q291" s="55">
        <v>3536</v>
      </c>
      <c r="R291" s="605">
        <v>43703.437268518515</v>
      </c>
    </row>
    <row r="292" spans="1:18" ht="17.25" customHeight="1">
      <c r="A292" s="55">
        <v>418229</v>
      </c>
      <c r="B292" s="55" t="s">
        <v>3300</v>
      </c>
      <c r="C292" s="55" t="s">
        <v>92</v>
      </c>
      <c r="D292" s="55" t="s">
        <v>388</v>
      </c>
      <c r="E292" s="55" t="s">
        <v>494</v>
      </c>
      <c r="F292" s="605">
        <v>34700</v>
      </c>
      <c r="G292" s="55">
        <v>0</v>
      </c>
      <c r="H292" s="55" t="s">
        <v>3657</v>
      </c>
      <c r="I292" s="55" t="s">
        <v>87</v>
      </c>
    </row>
    <row r="293" spans="1:18" ht="17.25" customHeight="1">
      <c r="A293" s="55">
        <v>411209</v>
      </c>
      <c r="B293" s="55" t="s">
        <v>3301</v>
      </c>
      <c r="C293" s="55" t="s">
        <v>360</v>
      </c>
      <c r="D293" s="55" t="s">
        <v>1183</v>
      </c>
      <c r="E293" s="55" t="s">
        <v>494</v>
      </c>
      <c r="F293" s="605">
        <v>29587</v>
      </c>
      <c r="G293" s="55" t="s">
        <v>3410</v>
      </c>
      <c r="H293" s="55" t="s">
        <v>3657</v>
      </c>
      <c r="I293" s="55" t="s">
        <v>87</v>
      </c>
    </row>
    <row r="294" spans="1:18" ht="17.25" customHeight="1">
      <c r="A294" s="55">
        <v>419742</v>
      </c>
      <c r="B294" s="55" t="s">
        <v>3302</v>
      </c>
      <c r="C294" s="55" t="s">
        <v>94</v>
      </c>
      <c r="D294" s="55" t="s">
        <v>573</v>
      </c>
      <c r="E294" s="55" t="s">
        <v>494</v>
      </c>
      <c r="F294" s="605">
        <v>32143</v>
      </c>
      <c r="G294" s="55">
        <v>0</v>
      </c>
      <c r="H294" s="55" t="s">
        <v>3657</v>
      </c>
      <c r="I294" s="55" t="s">
        <v>87</v>
      </c>
    </row>
    <row r="295" spans="1:18" ht="17.25" customHeight="1">
      <c r="A295" s="55">
        <v>421392</v>
      </c>
      <c r="B295" s="55" t="s">
        <v>3305</v>
      </c>
      <c r="C295" s="55" t="s">
        <v>1017</v>
      </c>
      <c r="D295" s="55" t="s">
        <v>801</v>
      </c>
      <c r="E295" s="55" t="s">
        <v>493</v>
      </c>
      <c r="F295" s="605">
        <v>32143</v>
      </c>
      <c r="G295" s="55">
        <v>0</v>
      </c>
      <c r="H295" s="55" t="s">
        <v>3657</v>
      </c>
      <c r="I295" s="55" t="s">
        <v>87</v>
      </c>
    </row>
    <row r="296" spans="1:18" ht="17.25" customHeight="1">
      <c r="A296" s="55">
        <v>421477</v>
      </c>
      <c r="B296" s="55" t="s">
        <v>3306</v>
      </c>
      <c r="C296" s="55" t="s">
        <v>664</v>
      </c>
      <c r="D296" s="55" t="s">
        <v>562</v>
      </c>
      <c r="E296" s="55" t="s">
        <v>493</v>
      </c>
      <c r="F296" s="605">
        <v>34700</v>
      </c>
      <c r="G296" s="55">
        <v>0</v>
      </c>
      <c r="H296" s="55" t="s">
        <v>3657</v>
      </c>
      <c r="I296" s="55" t="s">
        <v>87</v>
      </c>
    </row>
    <row r="297" spans="1:18" ht="17.25" customHeight="1">
      <c r="A297" s="55">
        <v>419875</v>
      </c>
      <c r="B297" s="55" t="s">
        <v>3309</v>
      </c>
      <c r="C297" s="55" t="s">
        <v>297</v>
      </c>
      <c r="D297" s="55" t="s">
        <v>3310</v>
      </c>
      <c r="E297" s="55" t="s">
        <v>493</v>
      </c>
      <c r="F297" s="605">
        <v>33970</v>
      </c>
      <c r="G297" s="55" t="s">
        <v>3357</v>
      </c>
      <c r="H297" s="55" t="s">
        <v>3659</v>
      </c>
      <c r="I297" s="55" t="s">
        <v>87</v>
      </c>
    </row>
    <row r="298" spans="1:18" ht="17.25" customHeight="1">
      <c r="A298" s="55">
        <v>423435</v>
      </c>
      <c r="B298" s="55" t="s">
        <v>3311</v>
      </c>
      <c r="C298" s="55" t="s">
        <v>195</v>
      </c>
      <c r="D298" s="55" t="s">
        <v>596</v>
      </c>
      <c r="E298" s="55" t="s">
        <v>493</v>
      </c>
      <c r="F298" s="605">
        <v>35796</v>
      </c>
      <c r="G298" s="55">
        <v>0</v>
      </c>
      <c r="H298" s="55" t="s">
        <v>3657</v>
      </c>
      <c r="I298" s="55" t="s">
        <v>87</v>
      </c>
    </row>
    <row r="299" spans="1:18" ht="17.25" customHeight="1">
      <c r="A299" s="55">
        <v>419895</v>
      </c>
      <c r="B299" s="55" t="s">
        <v>3312</v>
      </c>
      <c r="C299" s="55" t="s">
        <v>133</v>
      </c>
      <c r="D299" s="55" t="s">
        <v>692</v>
      </c>
      <c r="E299" s="55" t="s">
        <v>493</v>
      </c>
      <c r="F299" s="605">
        <v>34700</v>
      </c>
      <c r="G299" s="55">
        <v>0</v>
      </c>
      <c r="H299" s="55" t="s">
        <v>3657</v>
      </c>
      <c r="I299" s="55" t="s">
        <v>87</v>
      </c>
    </row>
    <row r="300" spans="1:18" ht="17.25" customHeight="1">
      <c r="A300" s="55">
        <v>418506</v>
      </c>
      <c r="B300" s="55" t="s">
        <v>3315</v>
      </c>
      <c r="C300" s="55" t="s">
        <v>186</v>
      </c>
      <c r="D300" s="55" t="s">
        <v>1902</v>
      </c>
      <c r="E300" s="55" t="s">
        <v>494</v>
      </c>
      <c r="F300" s="605">
        <v>35065</v>
      </c>
      <c r="G300" s="55" t="s">
        <v>3357</v>
      </c>
      <c r="H300" s="55" t="s">
        <v>3657</v>
      </c>
      <c r="I300" s="55" t="s">
        <v>87</v>
      </c>
    </row>
    <row r="301" spans="1:18" ht="17.25" customHeight="1">
      <c r="A301" s="55">
        <v>421805</v>
      </c>
      <c r="B301" s="55" t="s">
        <v>3321</v>
      </c>
      <c r="C301" s="55" t="s">
        <v>90</v>
      </c>
      <c r="D301" s="55" t="s">
        <v>1504</v>
      </c>
      <c r="E301" s="55" t="s">
        <v>493</v>
      </c>
      <c r="F301" s="605">
        <v>34700</v>
      </c>
      <c r="G301" s="55">
        <v>0</v>
      </c>
      <c r="H301" s="55" t="s">
        <v>3657</v>
      </c>
      <c r="I301" s="55" t="s">
        <v>87</v>
      </c>
    </row>
    <row r="302" spans="1:18" ht="17.25" customHeight="1">
      <c r="A302" s="55">
        <v>423689</v>
      </c>
      <c r="B302" s="55" t="s">
        <v>3322</v>
      </c>
      <c r="C302" s="55" t="s">
        <v>3323</v>
      </c>
      <c r="D302" s="55" t="s">
        <v>635</v>
      </c>
      <c r="E302" s="55" t="s">
        <v>493</v>
      </c>
      <c r="F302" s="605">
        <v>31413</v>
      </c>
      <c r="G302" s="55" t="s">
        <v>3357</v>
      </c>
      <c r="H302" s="55" t="s">
        <v>3657</v>
      </c>
      <c r="I302" s="55" t="s">
        <v>87</v>
      </c>
    </row>
    <row r="303" spans="1:18" ht="17.25" customHeight="1">
      <c r="A303" s="55">
        <v>423735</v>
      </c>
      <c r="B303" s="55" t="s">
        <v>3325</v>
      </c>
      <c r="C303" s="55" t="s">
        <v>85</v>
      </c>
      <c r="D303" s="55" t="s">
        <v>1541</v>
      </c>
      <c r="E303" s="55" t="s">
        <v>493</v>
      </c>
      <c r="F303" s="605">
        <v>34700</v>
      </c>
      <c r="G303" s="55">
        <v>0</v>
      </c>
      <c r="H303" s="55" t="s">
        <v>3657</v>
      </c>
      <c r="I303" s="55" t="s">
        <v>87</v>
      </c>
    </row>
    <row r="304" spans="1:18" ht="17.25" customHeight="1">
      <c r="A304" s="55">
        <v>418652</v>
      </c>
      <c r="B304" s="55" t="s">
        <v>3327</v>
      </c>
      <c r="C304" s="55" t="s">
        <v>626</v>
      </c>
      <c r="D304" s="55" t="s">
        <v>814</v>
      </c>
      <c r="E304" s="55" t="s">
        <v>493</v>
      </c>
      <c r="F304" s="605">
        <v>35065</v>
      </c>
      <c r="G304" s="55" t="s">
        <v>3357</v>
      </c>
      <c r="H304" s="55" t="s">
        <v>3657</v>
      </c>
      <c r="I304" s="55" t="s">
        <v>87</v>
      </c>
    </row>
    <row r="305" spans="1:13" ht="17.25" customHeight="1">
      <c r="A305" s="55">
        <v>413633</v>
      </c>
      <c r="B305" s="55" t="s">
        <v>3331</v>
      </c>
      <c r="C305" s="55" t="s">
        <v>363</v>
      </c>
      <c r="D305" s="55" t="s">
        <v>3332</v>
      </c>
      <c r="E305" s="55" t="s">
        <v>493</v>
      </c>
      <c r="F305" s="605">
        <v>30853</v>
      </c>
      <c r="G305" s="55" t="s">
        <v>3357</v>
      </c>
      <c r="H305" s="55" t="s">
        <v>3657</v>
      </c>
      <c r="I305" s="55" t="s">
        <v>87</v>
      </c>
    </row>
    <row r="306" spans="1:13" ht="17.25" customHeight="1">
      <c r="A306" s="55">
        <v>422095</v>
      </c>
      <c r="B306" s="55" t="s">
        <v>3333</v>
      </c>
      <c r="C306" s="55" t="s">
        <v>145</v>
      </c>
      <c r="D306" s="55" t="s">
        <v>1098</v>
      </c>
      <c r="E306" s="55" t="s">
        <v>493</v>
      </c>
      <c r="F306" s="605">
        <v>34700</v>
      </c>
      <c r="G306" s="55">
        <v>0</v>
      </c>
      <c r="H306" s="55" t="s">
        <v>3657</v>
      </c>
      <c r="I306" s="55" t="s">
        <v>87</v>
      </c>
    </row>
    <row r="307" spans="1:13" ht="17.25" customHeight="1">
      <c r="A307" s="55">
        <v>423908</v>
      </c>
      <c r="B307" s="55" t="s">
        <v>3334</v>
      </c>
      <c r="C307" s="55" t="s">
        <v>160</v>
      </c>
      <c r="D307" s="55" t="s">
        <v>635</v>
      </c>
      <c r="E307" s="55" t="s">
        <v>493</v>
      </c>
      <c r="F307" s="605">
        <v>35431</v>
      </c>
      <c r="G307" s="55">
        <v>0</v>
      </c>
      <c r="H307" s="55" t="s">
        <v>3657</v>
      </c>
      <c r="I307" s="55" t="s">
        <v>87</v>
      </c>
    </row>
    <row r="308" spans="1:13" ht="17.25" customHeight="1">
      <c r="A308" s="55">
        <v>417546</v>
      </c>
      <c r="B308" s="55" t="s">
        <v>3335</v>
      </c>
      <c r="C308" s="55" t="s">
        <v>145</v>
      </c>
      <c r="D308" s="55" t="s">
        <v>702</v>
      </c>
      <c r="E308" s="55" t="s">
        <v>494</v>
      </c>
      <c r="F308" s="605">
        <v>34700</v>
      </c>
      <c r="G308" s="55">
        <v>0</v>
      </c>
      <c r="H308" s="55" t="s">
        <v>3657</v>
      </c>
      <c r="I308" s="55" t="s">
        <v>87</v>
      </c>
    </row>
    <row r="309" spans="1:13" ht="17.25" customHeight="1">
      <c r="A309" s="55">
        <v>424040</v>
      </c>
      <c r="B309" s="55" t="s">
        <v>3336</v>
      </c>
      <c r="C309" s="55" t="s">
        <v>204</v>
      </c>
      <c r="D309" s="55" t="s">
        <v>684</v>
      </c>
      <c r="E309" s="55" t="s">
        <v>494</v>
      </c>
      <c r="F309" s="605">
        <v>34700</v>
      </c>
      <c r="G309" s="55">
        <v>0</v>
      </c>
      <c r="H309" s="55" t="s">
        <v>3657</v>
      </c>
      <c r="I309" s="55" t="s">
        <v>87</v>
      </c>
    </row>
    <row r="310" spans="1:13" ht="17.25" customHeight="1">
      <c r="A310" s="55">
        <v>424043</v>
      </c>
      <c r="B310" s="55" t="s">
        <v>3337</v>
      </c>
      <c r="C310" s="55" t="s">
        <v>216</v>
      </c>
      <c r="D310" s="55" t="s">
        <v>976</v>
      </c>
      <c r="E310" s="55" t="s">
        <v>494</v>
      </c>
      <c r="F310" s="605">
        <v>36161</v>
      </c>
      <c r="G310" s="55">
        <v>0</v>
      </c>
      <c r="H310" s="55" t="s">
        <v>3657</v>
      </c>
      <c r="I310" s="55" t="s">
        <v>87</v>
      </c>
    </row>
    <row r="311" spans="1:13" ht="17.25" customHeight="1">
      <c r="A311" s="55">
        <v>419129</v>
      </c>
      <c r="B311" s="55" t="s">
        <v>3338</v>
      </c>
      <c r="C311" s="55" t="s">
        <v>168</v>
      </c>
      <c r="D311" s="55" t="s">
        <v>1025</v>
      </c>
      <c r="E311" s="55" t="s">
        <v>493</v>
      </c>
      <c r="F311" s="605">
        <v>34335</v>
      </c>
      <c r="G311" s="55" t="s">
        <v>3388</v>
      </c>
      <c r="H311" s="55" t="s">
        <v>3657</v>
      </c>
      <c r="I311" s="55" t="s">
        <v>87</v>
      </c>
    </row>
    <row r="312" spans="1:13" ht="17.25" customHeight="1">
      <c r="A312" s="55">
        <v>412083</v>
      </c>
      <c r="B312" s="55" t="s">
        <v>3339</v>
      </c>
      <c r="C312" s="55" t="s">
        <v>93</v>
      </c>
      <c r="D312" s="55" t="s">
        <v>3340</v>
      </c>
      <c r="E312" s="55" t="s">
        <v>493</v>
      </c>
      <c r="F312" s="605">
        <v>29956</v>
      </c>
      <c r="G312" s="55" t="s">
        <v>3357</v>
      </c>
      <c r="H312" s="55" t="s">
        <v>3657</v>
      </c>
      <c r="I312" s="55" t="s">
        <v>87</v>
      </c>
    </row>
    <row r="313" spans="1:13" ht="17.25" customHeight="1">
      <c r="A313" s="55">
        <v>424198</v>
      </c>
      <c r="B313" s="55" t="s">
        <v>3341</v>
      </c>
      <c r="C313" s="55" t="s">
        <v>400</v>
      </c>
      <c r="D313" s="55" t="s">
        <v>1401</v>
      </c>
      <c r="E313" s="55" t="s">
        <v>494</v>
      </c>
      <c r="F313" s="605">
        <v>32143</v>
      </c>
      <c r="G313" s="55">
        <v>0</v>
      </c>
      <c r="H313" s="55" t="s">
        <v>3658</v>
      </c>
      <c r="I313" s="55" t="s">
        <v>87</v>
      </c>
    </row>
    <row r="314" spans="1:13" ht="17.25" customHeight="1">
      <c r="A314" s="55">
        <v>419077</v>
      </c>
      <c r="B314" s="55" t="s">
        <v>3342</v>
      </c>
      <c r="C314" s="55" t="s">
        <v>204</v>
      </c>
      <c r="D314" s="55" t="s">
        <v>596</v>
      </c>
      <c r="E314" s="55" t="s">
        <v>493</v>
      </c>
      <c r="F314" s="605">
        <v>34700</v>
      </c>
      <c r="G314" s="55" t="s">
        <v>3357</v>
      </c>
      <c r="H314" s="55" t="s">
        <v>3657</v>
      </c>
      <c r="I314" s="55" t="s">
        <v>87</v>
      </c>
    </row>
    <row r="315" spans="1:13" ht="17.25" customHeight="1">
      <c r="A315" s="55">
        <v>422409</v>
      </c>
      <c r="B315" s="55" t="s">
        <v>3343</v>
      </c>
      <c r="C315" s="55" t="s">
        <v>3344</v>
      </c>
      <c r="D315" s="55" t="s">
        <v>1411</v>
      </c>
      <c r="E315" s="55" t="s">
        <v>494</v>
      </c>
      <c r="F315" s="605">
        <v>33239</v>
      </c>
      <c r="G315" s="55">
        <v>0</v>
      </c>
      <c r="H315" s="55" t="s">
        <v>3657</v>
      </c>
      <c r="I315" s="55" t="s">
        <v>87</v>
      </c>
    </row>
    <row r="316" spans="1:13" ht="17.25" customHeight="1">
      <c r="A316" s="55">
        <v>422420</v>
      </c>
      <c r="B316" s="55" t="s">
        <v>3345</v>
      </c>
      <c r="C316" s="55" t="s">
        <v>92</v>
      </c>
      <c r="D316" s="55" t="s">
        <v>1034</v>
      </c>
      <c r="E316" s="55" t="s">
        <v>493</v>
      </c>
      <c r="F316" s="605">
        <v>0</v>
      </c>
      <c r="G316" s="55">
        <v>0</v>
      </c>
      <c r="H316" s="55" t="s">
        <v>3658</v>
      </c>
      <c r="I316" s="55" t="s">
        <v>87</v>
      </c>
    </row>
    <row r="317" spans="1:13" ht="17.25" customHeight="1">
      <c r="A317" s="55">
        <v>422425</v>
      </c>
      <c r="B317" s="55" t="s">
        <v>3346</v>
      </c>
      <c r="C317" s="55" t="s">
        <v>183</v>
      </c>
      <c r="D317" s="55" t="s">
        <v>3347</v>
      </c>
      <c r="E317" s="55" t="s">
        <v>494</v>
      </c>
      <c r="F317" s="605">
        <v>35796</v>
      </c>
      <c r="G317" s="55">
        <v>0</v>
      </c>
      <c r="H317" s="55" t="s">
        <v>3657</v>
      </c>
      <c r="I317" s="55" t="s">
        <v>87</v>
      </c>
    </row>
    <row r="318" spans="1:13" ht="17.25" customHeight="1">
      <c r="A318" s="55">
        <v>419099</v>
      </c>
      <c r="B318" s="55" t="s">
        <v>3348</v>
      </c>
      <c r="C318" s="55" t="s">
        <v>121</v>
      </c>
      <c r="D318" s="55" t="s">
        <v>587</v>
      </c>
      <c r="E318" s="55" t="s">
        <v>493</v>
      </c>
      <c r="F318" s="605">
        <v>34700</v>
      </c>
      <c r="G318" s="55" t="s">
        <v>3357</v>
      </c>
      <c r="H318" s="55" t="s">
        <v>3657</v>
      </c>
      <c r="I318" s="55" t="s">
        <v>87</v>
      </c>
    </row>
    <row r="319" spans="1:13" ht="17.25" customHeight="1">
      <c r="A319" s="55">
        <v>422465</v>
      </c>
      <c r="B319" s="55" t="s">
        <v>3349</v>
      </c>
      <c r="C319" s="55" t="s">
        <v>1362</v>
      </c>
      <c r="D319" s="55" t="s">
        <v>653</v>
      </c>
      <c r="E319" s="55" t="s">
        <v>493</v>
      </c>
      <c r="F319" s="605">
        <v>35796</v>
      </c>
      <c r="G319" s="55">
        <v>0</v>
      </c>
      <c r="H319" s="55" t="s">
        <v>3657</v>
      </c>
      <c r="I319" s="55" t="s">
        <v>87</v>
      </c>
    </row>
    <row r="320" spans="1:13" ht="17.25" customHeight="1">
      <c r="A320" s="55">
        <v>408809</v>
      </c>
      <c r="B320" s="55" t="s">
        <v>763</v>
      </c>
      <c r="C320" s="55" t="s">
        <v>240</v>
      </c>
      <c r="D320" s="55" t="s">
        <v>705</v>
      </c>
      <c r="E320" s="55" t="s">
        <v>493</v>
      </c>
      <c r="F320" s="605">
        <v>30153</v>
      </c>
      <c r="G320" s="55" t="s">
        <v>3357</v>
      </c>
      <c r="H320" s="55" t="s">
        <v>3657</v>
      </c>
      <c r="I320" s="55" t="s">
        <v>87</v>
      </c>
      <c r="J320" s="55" t="s">
        <v>3689</v>
      </c>
      <c r="K320" s="55" t="s">
        <v>3687</v>
      </c>
      <c r="L320" s="55" t="s">
        <v>3357</v>
      </c>
      <c r="M320" s="55" t="s">
        <v>3357</v>
      </c>
    </row>
    <row r="321" spans="1:13" ht="17.25" customHeight="1">
      <c r="A321" s="55">
        <v>424390</v>
      </c>
      <c r="B321" s="55" t="s">
        <v>2545</v>
      </c>
      <c r="C321" s="55" t="s">
        <v>362</v>
      </c>
      <c r="D321" s="55" t="s">
        <v>1004</v>
      </c>
      <c r="E321" s="55" t="s">
        <v>494</v>
      </c>
      <c r="F321" s="605">
        <v>35438</v>
      </c>
      <c r="G321" s="55" t="s">
        <v>3383</v>
      </c>
      <c r="H321" s="55" t="s">
        <v>3657</v>
      </c>
      <c r="I321" s="55" t="s">
        <v>87</v>
      </c>
      <c r="J321" s="55" t="s">
        <v>3665</v>
      </c>
      <c r="K321" s="55" t="s">
        <v>3666</v>
      </c>
      <c r="L321" s="55" t="s">
        <v>3363</v>
      </c>
      <c r="M321" s="55" t="s">
        <v>3363</v>
      </c>
    </row>
    <row r="322" spans="1:13" ht="17.25" customHeight="1">
      <c r="A322" s="55">
        <v>424826</v>
      </c>
      <c r="B322" s="55" t="s">
        <v>2761</v>
      </c>
      <c r="C322" s="55" t="s">
        <v>94</v>
      </c>
      <c r="D322" s="55" t="s">
        <v>723</v>
      </c>
      <c r="E322" s="55" t="s">
        <v>494</v>
      </c>
      <c r="F322" s="605">
        <v>35431</v>
      </c>
      <c r="G322" s="55" t="s">
        <v>3363</v>
      </c>
      <c r="H322" s="55" t="s">
        <v>3657</v>
      </c>
      <c r="I322" s="55" t="s">
        <v>87</v>
      </c>
      <c r="J322" s="55" t="s">
        <v>3665</v>
      </c>
      <c r="K322" s="55" t="s">
        <v>3666</v>
      </c>
      <c r="L322" s="55" t="s">
        <v>3363</v>
      </c>
      <c r="M322" s="55" t="s">
        <v>3363</v>
      </c>
    </row>
    <row r="323" spans="1:13" ht="17.25" customHeight="1">
      <c r="A323" s="55">
        <v>424464</v>
      </c>
      <c r="B323" s="55" t="s">
        <v>2578</v>
      </c>
      <c r="C323" s="55" t="s">
        <v>93</v>
      </c>
      <c r="D323" s="55" t="s">
        <v>616</v>
      </c>
      <c r="E323" s="55" t="s">
        <v>494</v>
      </c>
      <c r="F323" s="605">
        <v>35929</v>
      </c>
      <c r="G323" s="55" t="s">
        <v>3357</v>
      </c>
      <c r="H323" s="55" t="s">
        <v>3657</v>
      </c>
      <c r="I323" s="55" t="s">
        <v>87</v>
      </c>
      <c r="J323" s="55" t="s">
        <v>3665</v>
      </c>
      <c r="K323" s="55" t="s">
        <v>3675</v>
      </c>
      <c r="L323" s="55" t="s">
        <v>3357</v>
      </c>
      <c r="M323" s="55" t="s">
        <v>3357</v>
      </c>
    </row>
    <row r="324" spans="1:13" ht="17.25" customHeight="1">
      <c r="A324" s="55">
        <v>424788</v>
      </c>
      <c r="B324" s="55" t="s">
        <v>2743</v>
      </c>
      <c r="C324" s="55" t="s">
        <v>184</v>
      </c>
      <c r="D324" s="55" t="s">
        <v>915</v>
      </c>
      <c r="E324" s="55" t="s">
        <v>494</v>
      </c>
      <c r="F324" s="605">
        <v>34191</v>
      </c>
      <c r="G324" s="55" t="s">
        <v>3446</v>
      </c>
      <c r="H324" s="55" t="s">
        <v>3657</v>
      </c>
      <c r="I324" s="55" t="s">
        <v>87</v>
      </c>
      <c r="J324" s="55" t="s">
        <v>3665</v>
      </c>
      <c r="K324" s="55" t="s">
        <v>3679</v>
      </c>
      <c r="L324" s="55" t="s">
        <v>3357</v>
      </c>
      <c r="M324" s="55" t="s">
        <v>3388</v>
      </c>
    </row>
    <row r="325" spans="1:13" ht="17.25" customHeight="1">
      <c r="A325" s="55">
        <v>425070</v>
      </c>
      <c r="B325" s="55" t="s">
        <v>2887</v>
      </c>
      <c r="C325" s="55" t="s">
        <v>92</v>
      </c>
      <c r="D325" s="55" t="s">
        <v>739</v>
      </c>
      <c r="E325" s="55" t="s">
        <v>493</v>
      </c>
      <c r="F325" s="605">
        <v>31127</v>
      </c>
      <c r="G325" s="55" t="s">
        <v>3357</v>
      </c>
      <c r="H325" s="55" t="s">
        <v>3657</v>
      </c>
      <c r="I325" s="55" t="s">
        <v>87</v>
      </c>
      <c r="J325" s="55" t="s">
        <v>3665</v>
      </c>
      <c r="K325" s="55" t="s">
        <v>3680</v>
      </c>
      <c r="L325" s="55" t="s">
        <v>3388</v>
      </c>
      <c r="M325" s="55" t="s">
        <v>3440</v>
      </c>
    </row>
    <row r="326" spans="1:13" ht="17.25" customHeight="1">
      <c r="A326" s="55">
        <v>425080</v>
      </c>
      <c r="B326" s="55" t="s">
        <v>2897</v>
      </c>
      <c r="C326" s="55" t="s">
        <v>124</v>
      </c>
      <c r="D326" s="55" t="s">
        <v>692</v>
      </c>
      <c r="E326" s="55" t="s">
        <v>494</v>
      </c>
      <c r="F326" s="605">
        <v>36161</v>
      </c>
      <c r="G326" s="55" t="s">
        <v>3465</v>
      </c>
      <c r="H326" s="55" t="s">
        <v>3657</v>
      </c>
      <c r="I326" s="55" t="s">
        <v>87</v>
      </c>
      <c r="J326" s="55" t="s">
        <v>3665</v>
      </c>
      <c r="K326" s="55" t="s">
        <v>3675</v>
      </c>
      <c r="L326" s="55" t="s">
        <v>3388</v>
      </c>
      <c r="M326" s="55" t="s">
        <v>3388</v>
      </c>
    </row>
    <row r="327" spans="1:13" ht="17.25" customHeight="1">
      <c r="A327" s="55">
        <v>425115</v>
      </c>
      <c r="B327" s="55" t="s">
        <v>2907</v>
      </c>
      <c r="C327" s="55" t="s">
        <v>114</v>
      </c>
      <c r="D327" s="55" t="s">
        <v>733</v>
      </c>
      <c r="E327" s="55" t="s">
        <v>494</v>
      </c>
      <c r="F327" s="605">
        <v>36173</v>
      </c>
      <c r="G327" s="55" t="s">
        <v>3357</v>
      </c>
      <c r="H327" s="55" t="s">
        <v>3657</v>
      </c>
      <c r="I327" s="55" t="s">
        <v>87</v>
      </c>
      <c r="J327" s="55" t="s">
        <v>3665</v>
      </c>
      <c r="K327" s="55" t="s">
        <v>3675</v>
      </c>
      <c r="L327" s="55" t="s">
        <v>3440</v>
      </c>
      <c r="M327" s="55" t="s">
        <v>3357</v>
      </c>
    </row>
    <row r="328" spans="1:13" ht="17.25" customHeight="1">
      <c r="A328" s="55">
        <v>424634</v>
      </c>
      <c r="B328" s="55" t="s">
        <v>2677</v>
      </c>
      <c r="C328" s="55" t="s">
        <v>92</v>
      </c>
      <c r="D328" s="55" t="s">
        <v>565</v>
      </c>
      <c r="E328" s="55" t="s">
        <v>494</v>
      </c>
      <c r="F328" s="605">
        <v>33020</v>
      </c>
      <c r="G328" s="55" t="s">
        <v>3403</v>
      </c>
      <c r="H328" s="55" t="s">
        <v>3657</v>
      </c>
      <c r="I328" s="55" t="s">
        <v>87</v>
      </c>
      <c r="J328" s="55" t="s">
        <v>3665</v>
      </c>
      <c r="K328" s="55" t="s">
        <v>3672</v>
      </c>
      <c r="L328" s="55" t="s">
        <v>3403</v>
      </c>
      <c r="M328" s="55" t="s">
        <v>3403</v>
      </c>
    </row>
    <row r="329" spans="1:13" ht="17.25" customHeight="1">
      <c r="A329" s="55">
        <v>424849</v>
      </c>
      <c r="B329" s="55" t="s">
        <v>2767</v>
      </c>
      <c r="C329" s="55" t="s">
        <v>101</v>
      </c>
      <c r="D329" s="55" t="s">
        <v>662</v>
      </c>
      <c r="E329" s="55" t="s">
        <v>493</v>
      </c>
      <c r="F329" s="605">
        <v>36188</v>
      </c>
      <c r="G329" s="55" t="s">
        <v>3357</v>
      </c>
      <c r="H329" s="55" t="s">
        <v>3657</v>
      </c>
      <c r="I329" s="55" t="s">
        <v>87</v>
      </c>
      <c r="J329" s="55" t="s">
        <v>3665</v>
      </c>
      <c r="K329" s="55" t="s">
        <v>3675</v>
      </c>
      <c r="L329" s="55" t="s">
        <v>3403</v>
      </c>
      <c r="M329" s="55" t="s">
        <v>3357</v>
      </c>
    </row>
    <row r="330" spans="1:13" ht="17.25" customHeight="1">
      <c r="A330" s="55">
        <v>425531</v>
      </c>
      <c r="B330" s="55" t="s">
        <v>3090</v>
      </c>
      <c r="C330" s="55" t="s">
        <v>97</v>
      </c>
      <c r="D330" s="55" t="s">
        <v>1213</v>
      </c>
      <c r="E330" s="55" t="s">
        <v>494</v>
      </c>
      <c r="F330" s="605">
        <v>35595</v>
      </c>
      <c r="G330" s="55" t="s">
        <v>3363</v>
      </c>
      <c r="H330" s="55" t="s">
        <v>3657</v>
      </c>
      <c r="I330" s="55" t="s">
        <v>87</v>
      </c>
      <c r="J330" s="55" t="s">
        <v>3665</v>
      </c>
      <c r="K330" s="55" t="s">
        <v>3673</v>
      </c>
      <c r="L330" s="55" t="s">
        <v>3363</v>
      </c>
      <c r="M330" s="55" t="s">
        <v>3363</v>
      </c>
    </row>
    <row r="331" spans="1:13" ht="17.25" customHeight="1">
      <c r="A331" s="55">
        <v>425267</v>
      </c>
      <c r="B331" s="55" t="s">
        <v>2972</v>
      </c>
      <c r="C331" s="55" t="s">
        <v>94</v>
      </c>
      <c r="D331" s="55" t="s">
        <v>704</v>
      </c>
      <c r="E331" s="55" t="s">
        <v>494</v>
      </c>
      <c r="F331" s="605">
        <v>29832</v>
      </c>
      <c r="G331" s="55" t="s">
        <v>3363</v>
      </c>
      <c r="H331" s="55" t="s">
        <v>3658</v>
      </c>
      <c r="I331" s="55" t="s">
        <v>87</v>
      </c>
      <c r="J331" s="55" t="s">
        <v>3665</v>
      </c>
      <c r="K331" s="55" t="s">
        <v>3674</v>
      </c>
      <c r="L331" s="55" t="s">
        <v>3363</v>
      </c>
    </row>
    <row r="332" spans="1:13" ht="17.25" customHeight="1">
      <c r="A332" s="55">
        <v>424517</v>
      </c>
      <c r="B332" s="55" t="s">
        <v>2609</v>
      </c>
      <c r="C332" s="55" t="s">
        <v>209</v>
      </c>
      <c r="D332" s="55" t="s">
        <v>596</v>
      </c>
      <c r="E332" s="55" t="s">
        <v>493</v>
      </c>
      <c r="F332" s="605">
        <v>35693</v>
      </c>
      <c r="G332" s="55" t="s">
        <v>3357</v>
      </c>
      <c r="H332" s="55" t="s">
        <v>3657</v>
      </c>
      <c r="I332" s="55" t="s">
        <v>87</v>
      </c>
      <c r="J332" s="55" t="s">
        <v>3665</v>
      </c>
      <c r="K332" s="55" t="s">
        <v>3673</v>
      </c>
      <c r="L332" s="55" t="s">
        <v>3357</v>
      </c>
      <c r="M332" s="55" t="s">
        <v>3440</v>
      </c>
    </row>
    <row r="333" spans="1:13" ht="17.25" customHeight="1">
      <c r="A333" s="55">
        <v>425587</v>
      </c>
      <c r="B333" s="55" t="s">
        <v>3115</v>
      </c>
      <c r="C333" s="55" t="s">
        <v>306</v>
      </c>
      <c r="D333" s="55" t="s">
        <v>577</v>
      </c>
      <c r="E333" s="55" t="s">
        <v>494</v>
      </c>
      <c r="F333" s="605">
        <v>35818</v>
      </c>
      <c r="G333" s="55" t="s">
        <v>3357</v>
      </c>
      <c r="H333" s="55" t="s">
        <v>3657</v>
      </c>
      <c r="I333" s="55" t="s">
        <v>87</v>
      </c>
      <c r="J333" s="55" t="s">
        <v>3665</v>
      </c>
      <c r="K333" s="55" t="s">
        <v>3675</v>
      </c>
      <c r="L333" s="55" t="s">
        <v>3357</v>
      </c>
      <c r="M333" s="55" t="s">
        <v>3400</v>
      </c>
    </row>
    <row r="334" spans="1:13" ht="17.25" customHeight="1">
      <c r="A334" s="55">
        <v>425673</v>
      </c>
      <c r="B334" s="55" t="s">
        <v>3157</v>
      </c>
      <c r="C334" s="55" t="s">
        <v>85</v>
      </c>
      <c r="D334" s="55" t="s">
        <v>599</v>
      </c>
      <c r="E334" s="55" t="s">
        <v>494</v>
      </c>
      <c r="F334" s="605">
        <v>35431</v>
      </c>
      <c r="G334" s="55" t="s">
        <v>3651</v>
      </c>
      <c r="H334" s="55" t="s">
        <v>3657</v>
      </c>
      <c r="I334" s="55" t="s">
        <v>87</v>
      </c>
      <c r="J334" s="55" t="s">
        <v>3665</v>
      </c>
      <c r="K334" s="55" t="s">
        <v>3673</v>
      </c>
      <c r="L334" s="55" t="s">
        <v>3357</v>
      </c>
      <c r="M334" s="55" t="s">
        <v>3400</v>
      </c>
    </row>
    <row r="335" spans="1:13" ht="17.25" customHeight="1">
      <c r="A335" s="55">
        <v>424594</v>
      </c>
      <c r="B335" s="55" t="s">
        <v>2653</v>
      </c>
      <c r="C335" s="55" t="s">
        <v>2654</v>
      </c>
      <c r="D335" s="55" t="s">
        <v>662</v>
      </c>
      <c r="E335" s="55" t="s">
        <v>494</v>
      </c>
      <c r="F335" s="605">
        <v>30688</v>
      </c>
      <c r="G335" s="55" t="s">
        <v>3357</v>
      </c>
      <c r="H335" s="55" t="s">
        <v>3657</v>
      </c>
      <c r="I335" s="55" t="s">
        <v>87</v>
      </c>
      <c r="J335" s="55" t="s">
        <v>3665</v>
      </c>
      <c r="K335" s="55" t="s">
        <v>3680</v>
      </c>
      <c r="L335" s="55" t="s">
        <v>3357</v>
      </c>
      <c r="M335" s="55" t="s">
        <v>3370</v>
      </c>
    </row>
    <row r="336" spans="1:13" ht="17.25" customHeight="1">
      <c r="A336" s="55">
        <v>424843</v>
      </c>
      <c r="B336" s="55" t="s">
        <v>1489</v>
      </c>
      <c r="C336" s="55" t="s">
        <v>119</v>
      </c>
      <c r="D336" s="55" t="s">
        <v>651</v>
      </c>
      <c r="E336" s="55" t="s">
        <v>493</v>
      </c>
      <c r="F336" s="605">
        <v>33239</v>
      </c>
      <c r="G336" s="55" t="s">
        <v>3357</v>
      </c>
      <c r="H336" s="55" t="s">
        <v>3657</v>
      </c>
      <c r="I336" s="55" t="s">
        <v>87</v>
      </c>
      <c r="J336" s="55" t="s">
        <v>3665</v>
      </c>
      <c r="K336" s="55" t="s">
        <v>3678</v>
      </c>
      <c r="L336" s="55" t="s">
        <v>3357</v>
      </c>
      <c r="M336" s="55" t="s">
        <v>3397</v>
      </c>
    </row>
    <row r="337" spans="1:13" ht="17.25" customHeight="1">
      <c r="A337" s="55">
        <v>425059</v>
      </c>
      <c r="B337" s="55" t="s">
        <v>1741</v>
      </c>
      <c r="C337" s="55" t="s">
        <v>274</v>
      </c>
      <c r="D337" s="55" t="s">
        <v>572</v>
      </c>
      <c r="E337" s="55" t="s">
        <v>494</v>
      </c>
      <c r="F337" s="605">
        <v>32895</v>
      </c>
      <c r="G337" s="55" t="s">
        <v>3357</v>
      </c>
      <c r="H337" s="55" t="s">
        <v>3657</v>
      </c>
      <c r="I337" s="55" t="s">
        <v>87</v>
      </c>
      <c r="J337" s="55" t="s">
        <v>3665</v>
      </c>
      <c r="K337" s="55" t="s">
        <v>3682</v>
      </c>
      <c r="L337" s="55" t="s">
        <v>3357</v>
      </c>
      <c r="M337" s="55" t="s">
        <v>3363</v>
      </c>
    </row>
    <row r="338" spans="1:13" ht="17.25" customHeight="1">
      <c r="A338" s="55">
        <v>425719</v>
      </c>
      <c r="B338" s="55" t="s">
        <v>3185</v>
      </c>
      <c r="C338" s="55" t="s">
        <v>145</v>
      </c>
      <c r="D338" s="55" t="s">
        <v>691</v>
      </c>
      <c r="E338" s="55" t="s">
        <v>494</v>
      </c>
      <c r="F338" s="605">
        <v>35435</v>
      </c>
      <c r="G338" s="55" t="s">
        <v>3653</v>
      </c>
      <c r="H338" s="55" t="s">
        <v>3657</v>
      </c>
      <c r="I338" s="55" t="s">
        <v>87</v>
      </c>
      <c r="J338" s="55" t="s">
        <v>3665</v>
      </c>
      <c r="K338" s="55" t="s">
        <v>3666</v>
      </c>
      <c r="L338" s="55" t="s">
        <v>3357</v>
      </c>
      <c r="M338" s="55" t="s">
        <v>3363</v>
      </c>
    </row>
    <row r="339" spans="1:13" ht="17.25" customHeight="1">
      <c r="A339" s="55">
        <v>424446</v>
      </c>
      <c r="B339" s="55" t="s">
        <v>2562</v>
      </c>
      <c r="C339" s="55" t="s">
        <v>103</v>
      </c>
      <c r="D339" s="55" t="s">
        <v>933</v>
      </c>
      <c r="E339" s="55" t="s">
        <v>493</v>
      </c>
      <c r="F339" s="605">
        <v>35282</v>
      </c>
      <c r="G339" s="55" t="s">
        <v>3357</v>
      </c>
      <c r="H339" s="55" t="s">
        <v>3657</v>
      </c>
      <c r="I339" s="55" t="s">
        <v>87</v>
      </c>
      <c r="J339" s="55" t="s">
        <v>3665</v>
      </c>
      <c r="K339" s="55" t="s">
        <v>3666</v>
      </c>
      <c r="L339" s="55" t="s">
        <v>3357</v>
      </c>
      <c r="M339" s="55" t="s">
        <v>3357</v>
      </c>
    </row>
    <row r="340" spans="1:13" ht="17.25" customHeight="1">
      <c r="A340" s="55">
        <v>424558</v>
      </c>
      <c r="B340" s="55" t="s">
        <v>2627</v>
      </c>
      <c r="C340" s="55" t="s">
        <v>289</v>
      </c>
      <c r="D340" s="55" t="s">
        <v>912</v>
      </c>
      <c r="E340" s="55" t="s">
        <v>494</v>
      </c>
      <c r="F340" s="605">
        <v>35211</v>
      </c>
      <c r="G340" s="55" t="s">
        <v>3357</v>
      </c>
      <c r="H340" s="55" t="s">
        <v>3657</v>
      </c>
      <c r="I340" s="55" t="s">
        <v>87</v>
      </c>
      <c r="J340" s="55" t="s">
        <v>3665</v>
      </c>
      <c r="K340" s="55" t="s">
        <v>3675</v>
      </c>
      <c r="L340" s="55" t="s">
        <v>3357</v>
      </c>
      <c r="M340" s="55" t="s">
        <v>3357</v>
      </c>
    </row>
    <row r="341" spans="1:13" ht="17.25" customHeight="1">
      <c r="A341" s="55">
        <v>424930</v>
      </c>
      <c r="B341" s="55" t="s">
        <v>1572</v>
      </c>
      <c r="C341" s="55" t="s">
        <v>168</v>
      </c>
      <c r="D341" s="55" t="s">
        <v>457</v>
      </c>
      <c r="E341" s="55" t="s">
        <v>493</v>
      </c>
      <c r="F341" s="605">
        <v>36191</v>
      </c>
      <c r="G341" s="55" t="s">
        <v>3357</v>
      </c>
      <c r="H341" s="55" t="s">
        <v>3657</v>
      </c>
      <c r="I341" s="55" t="s">
        <v>87</v>
      </c>
      <c r="J341" s="55" t="s">
        <v>3665</v>
      </c>
      <c r="K341" s="55" t="s">
        <v>3675</v>
      </c>
      <c r="L341" s="55" t="s">
        <v>3357</v>
      </c>
      <c r="M341" s="55" t="s">
        <v>3357</v>
      </c>
    </row>
    <row r="342" spans="1:13" ht="17.25" customHeight="1">
      <c r="A342" s="55">
        <v>425071</v>
      </c>
      <c r="B342" s="55" t="s">
        <v>2889</v>
      </c>
      <c r="C342" s="55" t="s">
        <v>2890</v>
      </c>
      <c r="D342" s="55" t="s">
        <v>573</v>
      </c>
      <c r="E342" s="55" t="s">
        <v>493</v>
      </c>
      <c r="F342" s="605">
        <v>36161</v>
      </c>
      <c r="G342" s="55" t="s">
        <v>3357</v>
      </c>
      <c r="H342" s="55" t="s">
        <v>3657</v>
      </c>
      <c r="I342" s="55" t="s">
        <v>87</v>
      </c>
      <c r="J342" s="55" t="s">
        <v>3665</v>
      </c>
      <c r="K342" s="55" t="s">
        <v>3675</v>
      </c>
      <c r="L342" s="55" t="s">
        <v>3357</v>
      </c>
      <c r="M342" s="55" t="s">
        <v>3357</v>
      </c>
    </row>
    <row r="343" spans="1:13" ht="17.25" customHeight="1">
      <c r="A343" s="55">
        <v>425144</v>
      </c>
      <c r="B343" s="55" t="s">
        <v>2921</v>
      </c>
      <c r="C343" s="55" t="s">
        <v>374</v>
      </c>
      <c r="D343" s="55" t="s">
        <v>814</v>
      </c>
      <c r="E343" s="55" t="s">
        <v>494</v>
      </c>
      <c r="H343" s="55" t="s">
        <v>3657</v>
      </c>
      <c r="I343" s="55" t="s">
        <v>87</v>
      </c>
      <c r="J343" s="55" t="s">
        <v>3665</v>
      </c>
      <c r="K343" s="55" t="s">
        <v>3673</v>
      </c>
      <c r="L343" s="55" t="s">
        <v>3357</v>
      </c>
      <c r="M343" s="55" t="s">
        <v>3357</v>
      </c>
    </row>
    <row r="344" spans="1:13" ht="17.25" customHeight="1">
      <c r="A344" s="55">
        <v>425146</v>
      </c>
      <c r="B344" s="55" t="s">
        <v>2922</v>
      </c>
      <c r="C344" s="55" t="s">
        <v>391</v>
      </c>
      <c r="D344" s="55" t="s">
        <v>734</v>
      </c>
      <c r="E344" s="55" t="s">
        <v>494</v>
      </c>
      <c r="F344" s="605">
        <v>35679</v>
      </c>
      <c r="G344" s="55" t="s">
        <v>3357</v>
      </c>
      <c r="H344" s="55" t="s">
        <v>3657</v>
      </c>
      <c r="I344" s="55" t="s">
        <v>87</v>
      </c>
      <c r="J344" s="55" t="s">
        <v>3665</v>
      </c>
      <c r="K344" s="55" t="s">
        <v>3673</v>
      </c>
      <c r="L344" s="55" t="s">
        <v>3357</v>
      </c>
      <c r="M344" s="55" t="s">
        <v>3357</v>
      </c>
    </row>
    <row r="345" spans="1:13" ht="17.25" customHeight="1">
      <c r="A345" s="55">
        <v>425391</v>
      </c>
      <c r="B345" s="55" t="s">
        <v>2165</v>
      </c>
      <c r="C345" s="55" t="s">
        <v>155</v>
      </c>
      <c r="D345" s="55" t="s">
        <v>2166</v>
      </c>
      <c r="E345" s="55" t="s">
        <v>494</v>
      </c>
      <c r="F345" s="605">
        <v>35638</v>
      </c>
      <c r="G345" s="55" t="s">
        <v>3357</v>
      </c>
      <c r="H345" s="55" t="s">
        <v>3657</v>
      </c>
      <c r="I345" s="55" t="s">
        <v>87</v>
      </c>
      <c r="J345" s="55" t="s">
        <v>3665</v>
      </c>
      <c r="K345" s="55" t="s">
        <v>3673</v>
      </c>
      <c r="L345" s="55" t="s">
        <v>3357</v>
      </c>
      <c r="M345" s="55" t="s">
        <v>3357</v>
      </c>
    </row>
    <row r="346" spans="1:13" ht="17.25" customHeight="1">
      <c r="A346" s="55">
        <v>425428</v>
      </c>
      <c r="B346" s="55" t="s">
        <v>3041</v>
      </c>
      <c r="C346" s="55" t="s">
        <v>136</v>
      </c>
      <c r="D346" s="55" t="s">
        <v>733</v>
      </c>
      <c r="E346" s="55" t="s">
        <v>494</v>
      </c>
      <c r="F346" s="605">
        <v>35273</v>
      </c>
      <c r="G346" s="55" t="s">
        <v>3357</v>
      </c>
      <c r="H346" s="55" t="s">
        <v>3657</v>
      </c>
      <c r="I346" s="55" t="s">
        <v>87</v>
      </c>
      <c r="J346" s="55" t="s">
        <v>3665</v>
      </c>
      <c r="K346" s="55" t="s">
        <v>3666</v>
      </c>
      <c r="L346" s="55" t="s">
        <v>3357</v>
      </c>
      <c r="M346" s="55" t="s">
        <v>3357</v>
      </c>
    </row>
    <row r="347" spans="1:13" ht="17.25" customHeight="1">
      <c r="A347" s="55">
        <v>425439</v>
      </c>
      <c r="B347" s="55" t="s">
        <v>2240</v>
      </c>
      <c r="C347" s="55" t="s">
        <v>134</v>
      </c>
      <c r="D347" s="55" t="s">
        <v>579</v>
      </c>
      <c r="E347" s="55" t="s">
        <v>493</v>
      </c>
      <c r="F347" s="605">
        <v>34728</v>
      </c>
      <c r="G347" s="55" t="s">
        <v>3357</v>
      </c>
      <c r="H347" s="55" t="s">
        <v>3657</v>
      </c>
      <c r="I347" s="55" t="s">
        <v>87</v>
      </c>
      <c r="J347" s="55" t="s">
        <v>3665</v>
      </c>
      <c r="K347" s="55" t="s">
        <v>3673</v>
      </c>
      <c r="L347" s="55" t="s">
        <v>3357</v>
      </c>
      <c r="M347" s="55" t="s">
        <v>3357</v>
      </c>
    </row>
    <row r="348" spans="1:13" ht="17.25" customHeight="1">
      <c r="A348" s="55">
        <v>425460</v>
      </c>
      <c r="B348" s="55" t="s">
        <v>3058</v>
      </c>
      <c r="C348" s="55" t="s">
        <v>217</v>
      </c>
      <c r="D348" s="55" t="s">
        <v>691</v>
      </c>
      <c r="E348" s="55" t="s">
        <v>493</v>
      </c>
      <c r="F348" s="605">
        <v>34700</v>
      </c>
      <c r="G348" s="55" t="s">
        <v>3357</v>
      </c>
      <c r="H348" s="55" t="s">
        <v>3657</v>
      </c>
      <c r="I348" s="55" t="s">
        <v>87</v>
      </c>
      <c r="J348" s="55" t="s">
        <v>3665</v>
      </c>
      <c r="K348" s="55" t="s">
        <v>3679</v>
      </c>
      <c r="L348" s="55" t="s">
        <v>3357</v>
      </c>
      <c r="M348" s="55" t="s">
        <v>3357</v>
      </c>
    </row>
    <row r="349" spans="1:13" ht="17.25" customHeight="1">
      <c r="A349" s="55">
        <v>425506</v>
      </c>
      <c r="B349" s="55" t="s">
        <v>3081</v>
      </c>
      <c r="C349" s="55" t="s">
        <v>136</v>
      </c>
      <c r="D349" s="55" t="s">
        <v>733</v>
      </c>
      <c r="E349" s="55" t="s">
        <v>493</v>
      </c>
      <c r="F349" s="605">
        <v>35273</v>
      </c>
      <c r="G349" s="55" t="s">
        <v>3357</v>
      </c>
      <c r="H349" s="55" t="s">
        <v>3657</v>
      </c>
      <c r="I349" s="55" t="s">
        <v>87</v>
      </c>
      <c r="J349" s="55" t="s">
        <v>3665</v>
      </c>
      <c r="K349" s="55" t="s">
        <v>3666</v>
      </c>
      <c r="L349" s="55" t="s">
        <v>3357</v>
      </c>
      <c r="M349" s="55" t="s">
        <v>3357</v>
      </c>
    </row>
    <row r="350" spans="1:13" ht="17.25" customHeight="1">
      <c r="A350" s="55">
        <v>425646</v>
      </c>
      <c r="B350" s="55" t="s">
        <v>3143</v>
      </c>
      <c r="C350" s="55" t="s">
        <v>97</v>
      </c>
      <c r="D350" s="55" t="s">
        <v>654</v>
      </c>
      <c r="E350" s="55" t="s">
        <v>494</v>
      </c>
      <c r="F350" s="605">
        <v>34783</v>
      </c>
      <c r="G350" s="55" t="s">
        <v>3357</v>
      </c>
      <c r="H350" s="55" t="s">
        <v>3657</v>
      </c>
      <c r="I350" s="55" t="s">
        <v>87</v>
      </c>
      <c r="J350" s="55" t="s">
        <v>3665</v>
      </c>
      <c r="K350" s="55" t="s">
        <v>3673</v>
      </c>
      <c r="L350" s="55" t="s">
        <v>3357</v>
      </c>
      <c r="M350" s="55" t="s">
        <v>3357</v>
      </c>
    </row>
    <row r="351" spans="1:13" ht="17.25" customHeight="1">
      <c r="A351" s="55">
        <v>424751</v>
      </c>
      <c r="B351" s="55" t="s">
        <v>2727</v>
      </c>
      <c r="C351" s="55" t="s">
        <v>182</v>
      </c>
      <c r="D351" s="55" t="s">
        <v>1046</v>
      </c>
      <c r="E351" s="55" t="s">
        <v>494</v>
      </c>
      <c r="F351" s="605">
        <v>34948</v>
      </c>
      <c r="G351" s="55" t="s">
        <v>3463</v>
      </c>
      <c r="H351" s="55" t="s">
        <v>3657</v>
      </c>
      <c r="I351" s="55" t="s">
        <v>87</v>
      </c>
      <c r="J351" s="55" t="s">
        <v>3665</v>
      </c>
      <c r="K351" s="55" t="s">
        <v>3679</v>
      </c>
      <c r="L351" s="55" t="s">
        <v>3357</v>
      </c>
      <c r="M351" s="55" t="s">
        <v>3388</v>
      </c>
    </row>
    <row r="352" spans="1:13" ht="17.25" customHeight="1">
      <c r="A352" s="55">
        <v>424779</v>
      </c>
      <c r="B352" s="55" t="s">
        <v>2740</v>
      </c>
      <c r="C352" s="55" t="s">
        <v>175</v>
      </c>
      <c r="D352" s="55" t="s">
        <v>732</v>
      </c>
      <c r="E352" s="55" t="s">
        <v>494</v>
      </c>
      <c r="F352" s="605">
        <v>35651</v>
      </c>
      <c r="G352" s="55" t="s">
        <v>3357</v>
      </c>
      <c r="H352" s="55" t="s">
        <v>3657</v>
      </c>
      <c r="I352" s="55" t="s">
        <v>87</v>
      </c>
      <c r="J352" s="55" t="s">
        <v>3665</v>
      </c>
      <c r="K352" s="55" t="s">
        <v>3675</v>
      </c>
      <c r="L352" s="55" t="s">
        <v>3357</v>
      </c>
      <c r="M352" s="55" t="s">
        <v>3388</v>
      </c>
    </row>
    <row r="353" spans="1:13" ht="17.25" customHeight="1">
      <c r="A353" s="55">
        <v>424851</v>
      </c>
      <c r="B353" s="55" t="s">
        <v>2769</v>
      </c>
      <c r="C353" s="55" t="s">
        <v>277</v>
      </c>
      <c r="D353" s="55" t="s">
        <v>855</v>
      </c>
      <c r="E353" s="55" t="s">
        <v>494</v>
      </c>
      <c r="F353" s="605">
        <v>35527</v>
      </c>
      <c r="G353" s="55" t="s">
        <v>3461</v>
      </c>
      <c r="H353" s="55" t="s">
        <v>3657</v>
      </c>
      <c r="I353" s="55" t="s">
        <v>87</v>
      </c>
      <c r="J353" s="55" t="s">
        <v>3665</v>
      </c>
      <c r="K353" s="55" t="s">
        <v>3673</v>
      </c>
      <c r="L353" s="55" t="s">
        <v>3357</v>
      </c>
      <c r="M353" s="55" t="s">
        <v>3388</v>
      </c>
    </row>
    <row r="354" spans="1:13" ht="17.25" customHeight="1">
      <c r="A354" s="55">
        <v>425072</v>
      </c>
      <c r="B354" s="55" t="s">
        <v>2893</v>
      </c>
      <c r="C354" s="55" t="s">
        <v>95</v>
      </c>
      <c r="D354" s="55" t="s">
        <v>376</v>
      </c>
      <c r="E354" s="55" t="s">
        <v>493</v>
      </c>
      <c r="F354" s="605">
        <v>35518</v>
      </c>
      <c r="G354" s="55" t="s">
        <v>3389</v>
      </c>
      <c r="H354" s="55" t="s">
        <v>3657</v>
      </c>
      <c r="I354" s="55" t="s">
        <v>87</v>
      </c>
      <c r="J354" s="55" t="s">
        <v>3665</v>
      </c>
      <c r="K354" s="55" t="s">
        <v>3673</v>
      </c>
      <c r="L354" s="55" t="s">
        <v>3357</v>
      </c>
      <c r="M354" s="55" t="s">
        <v>3388</v>
      </c>
    </row>
    <row r="355" spans="1:13" ht="17.25" customHeight="1">
      <c r="A355" s="55">
        <v>425270</v>
      </c>
      <c r="B355" s="55" t="s">
        <v>2976</v>
      </c>
      <c r="C355" s="55" t="s">
        <v>140</v>
      </c>
      <c r="D355" s="55" t="s">
        <v>654</v>
      </c>
      <c r="E355" s="55" t="s">
        <v>493</v>
      </c>
      <c r="F355" s="605">
        <v>34920</v>
      </c>
      <c r="G355" s="55" t="s">
        <v>3357</v>
      </c>
      <c r="H355" s="55" t="s">
        <v>3657</v>
      </c>
      <c r="I355" s="55" t="s">
        <v>87</v>
      </c>
      <c r="J355" s="55" t="s">
        <v>3665</v>
      </c>
      <c r="K355" s="55" t="s">
        <v>3666</v>
      </c>
      <c r="L355" s="55" t="s">
        <v>3357</v>
      </c>
      <c r="M355" s="55" t="s">
        <v>3388</v>
      </c>
    </row>
    <row r="356" spans="1:13" ht="17.25" customHeight="1">
      <c r="A356" s="55">
        <v>425671</v>
      </c>
      <c r="B356" s="55" t="s">
        <v>3156</v>
      </c>
      <c r="C356" s="55" t="s">
        <v>637</v>
      </c>
      <c r="D356" s="55" t="s">
        <v>590</v>
      </c>
      <c r="E356" s="55" t="s">
        <v>494</v>
      </c>
      <c r="F356" s="605">
        <v>35065</v>
      </c>
      <c r="G356" s="55" t="s">
        <v>3392</v>
      </c>
      <c r="H356" s="55" t="s">
        <v>3657</v>
      </c>
      <c r="I356" s="55" t="s">
        <v>87</v>
      </c>
      <c r="J356" s="55" t="s">
        <v>3665</v>
      </c>
      <c r="K356" s="55" t="s">
        <v>3673</v>
      </c>
      <c r="L356" s="55" t="s">
        <v>3357</v>
      </c>
      <c r="M356" s="55" t="s">
        <v>3388</v>
      </c>
    </row>
    <row r="357" spans="1:13" ht="17.25" customHeight="1">
      <c r="A357" s="55">
        <v>424426</v>
      </c>
      <c r="B357" s="55" t="s">
        <v>2553</v>
      </c>
      <c r="C357" s="55" t="s">
        <v>158</v>
      </c>
      <c r="D357" s="55" t="s">
        <v>801</v>
      </c>
      <c r="E357" s="55" t="s">
        <v>493</v>
      </c>
      <c r="F357" s="605">
        <v>33508</v>
      </c>
      <c r="G357" s="55" t="s">
        <v>3357</v>
      </c>
      <c r="H357" s="55" t="s">
        <v>3657</v>
      </c>
      <c r="I357" s="55" t="s">
        <v>87</v>
      </c>
      <c r="J357" s="55" t="s">
        <v>3665</v>
      </c>
      <c r="K357" s="55" t="s">
        <v>3683</v>
      </c>
      <c r="L357" s="55" t="s">
        <v>3357</v>
      </c>
      <c r="M357" s="55" t="s">
        <v>3415</v>
      </c>
    </row>
    <row r="358" spans="1:13" ht="17.25" customHeight="1">
      <c r="A358" s="55">
        <v>425390</v>
      </c>
      <c r="B358" s="55" t="s">
        <v>3022</v>
      </c>
      <c r="C358" s="55" t="s">
        <v>242</v>
      </c>
      <c r="D358" s="55" t="s">
        <v>603</v>
      </c>
      <c r="E358" s="55" t="s">
        <v>494</v>
      </c>
      <c r="F358" s="605">
        <v>36174</v>
      </c>
      <c r="G358" s="55" t="s">
        <v>3390</v>
      </c>
      <c r="H358" s="55" t="s">
        <v>3658</v>
      </c>
      <c r="I358" s="55" t="s">
        <v>87</v>
      </c>
      <c r="J358" s="55" t="s">
        <v>3665</v>
      </c>
      <c r="K358" s="55" t="s">
        <v>3675</v>
      </c>
      <c r="L358" s="55" t="s">
        <v>3357</v>
      </c>
    </row>
    <row r="359" spans="1:13" ht="17.25" customHeight="1">
      <c r="A359" s="55">
        <v>425600</v>
      </c>
      <c r="B359" s="55" t="s">
        <v>3124</v>
      </c>
      <c r="C359" s="55" t="s">
        <v>131</v>
      </c>
      <c r="D359" s="55" t="s">
        <v>803</v>
      </c>
      <c r="E359" s="55" t="s">
        <v>494</v>
      </c>
      <c r="F359" s="605">
        <v>35956</v>
      </c>
      <c r="G359" s="55" t="s">
        <v>3357</v>
      </c>
      <c r="H359" s="55" t="s">
        <v>3658</v>
      </c>
      <c r="I359" s="55" t="s">
        <v>87</v>
      </c>
      <c r="J359" s="55" t="s">
        <v>3665</v>
      </c>
      <c r="K359" s="55" t="s">
        <v>3675</v>
      </c>
      <c r="L359" s="55" t="s">
        <v>3357</v>
      </c>
    </row>
    <row r="360" spans="1:13" ht="17.25" customHeight="1">
      <c r="A360" s="55">
        <v>425604</v>
      </c>
      <c r="B360" s="55" t="s">
        <v>3127</v>
      </c>
      <c r="C360" s="55" t="s">
        <v>114</v>
      </c>
      <c r="D360" s="55" t="s">
        <v>3254</v>
      </c>
      <c r="E360" s="55" t="s">
        <v>493</v>
      </c>
      <c r="F360" s="605">
        <v>36164</v>
      </c>
      <c r="G360" s="55" t="s">
        <v>3425</v>
      </c>
      <c r="H360" s="55" t="s">
        <v>3658</v>
      </c>
      <c r="I360" s="55" t="s">
        <v>87</v>
      </c>
      <c r="J360" s="55" t="s">
        <v>3665</v>
      </c>
      <c r="K360" s="55" t="s">
        <v>3675</v>
      </c>
      <c r="L360" s="55" t="s">
        <v>3357</v>
      </c>
    </row>
    <row r="361" spans="1:13" ht="17.25" customHeight="1">
      <c r="A361" s="55">
        <v>425047</v>
      </c>
      <c r="B361" s="55" t="s">
        <v>1732</v>
      </c>
      <c r="C361" s="55" t="s">
        <v>92</v>
      </c>
      <c r="D361" s="55" t="s">
        <v>668</v>
      </c>
      <c r="E361" s="55" t="s">
        <v>494</v>
      </c>
      <c r="F361" s="605">
        <v>35303</v>
      </c>
      <c r="G361" s="55" t="s">
        <v>3444</v>
      </c>
      <c r="H361" s="55" t="s">
        <v>3657</v>
      </c>
      <c r="I361" s="55" t="s">
        <v>87</v>
      </c>
      <c r="J361" s="55" t="s">
        <v>3665</v>
      </c>
      <c r="K361" s="55" t="s">
        <v>3673</v>
      </c>
      <c r="L361" s="55" t="s">
        <v>3388</v>
      </c>
      <c r="M361" s="55" t="s">
        <v>3440</v>
      </c>
    </row>
    <row r="362" spans="1:13" ht="17.25" customHeight="1">
      <c r="A362" s="55">
        <v>424721</v>
      </c>
      <c r="B362" s="55" t="s">
        <v>1315</v>
      </c>
      <c r="C362" s="55" t="s">
        <v>192</v>
      </c>
      <c r="D362" s="55" t="s">
        <v>638</v>
      </c>
      <c r="E362" s="55" t="s">
        <v>493</v>
      </c>
      <c r="F362" s="605">
        <v>35804</v>
      </c>
      <c r="G362" s="55" t="s">
        <v>3446</v>
      </c>
      <c r="H362" s="55" t="s">
        <v>3657</v>
      </c>
      <c r="I362" s="55" t="s">
        <v>87</v>
      </c>
      <c r="J362" s="55" t="s">
        <v>3665</v>
      </c>
      <c r="K362" s="55" t="s">
        <v>3673</v>
      </c>
      <c r="L362" s="55" t="s">
        <v>3388</v>
      </c>
      <c r="M362" s="55" t="s">
        <v>3388</v>
      </c>
    </row>
    <row r="363" spans="1:13" ht="17.25" customHeight="1">
      <c r="A363" s="55">
        <v>424884</v>
      </c>
      <c r="B363" s="55" t="s">
        <v>1531</v>
      </c>
      <c r="C363" s="55" t="s">
        <v>114</v>
      </c>
      <c r="D363" s="55" t="s">
        <v>619</v>
      </c>
      <c r="E363" s="55" t="s">
        <v>494</v>
      </c>
      <c r="F363" s="605">
        <v>35703</v>
      </c>
      <c r="G363" s="55" t="s">
        <v>3367</v>
      </c>
      <c r="H363" s="55" t="s">
        <v>3657</v>
      </c>
      <c r="I363" s="55" t="s">
        <v>87</v>
      </c>
      <c r="J363" s="55" t="s">
        <v>3665</v>
      </c>
      <c r="K363" s="55" t="s">
        <v>3673</v>
      </c>
      <c r="L363" s="55" t="s">
        <v>3388</v>
      </c>
      <c r="M363" s="55" t="s">
        <v>3388</v>
      </c>
    </row>
    <row r="364" spans="1:13" ht="17.25" customHeight="1">
      <c r="A364" s="55">
        <v>424927</v>
      </c>
      <c r="B364" s="55" t="s">
        <v>2815</v>
      </c>
      <c r="C364" s="55" t="s">
        <v>136</v>
      </c>
      <c r="D364" s="55" t="s">
        <v>1815</v>
      </c>
      <c r="E364" s="55" t="s">
        <v>493</v>
      </c>
      <c r="F364" s="605">
        <v>36180</v>
      </c>
      <c r="G364" s="55" t="s">
        <v>3477</v>
      </c>
      <c r="H364" s="55" t="s">
        <v>3657</v>
      </c>
      <c r="I364" s="55" t="s">
        <v>87</v>
      </c>
      <c r="J364" s="55" t="s">
        <v>3665</v>
      </c>
      <c r="K364" s="55" t="s">
        <v>3675</v>
      </c>
      <c r="L364" s="55" t="s">
        <v>3388</v>
      </c>
      <c r="M364" s="55" t="s">
        <v>3388</v>
      </c>
    </row>
    <row r="365" spans="1:13" ht="17.25" customHeight="1">
      <c r="A365" s="55">
        <v>425339</v>
      </c>
      <c r="B365" s="55" t="s">
        <v>3001</v>
      </c>
      <c r="C365" s="55" t="s">
        <v>95</v>
      </c>
      <c r="D365" s="55" t="s">
        <v>614</v>
      </c>
      <c r="E365" s="55" t="s">
        <v>493</v>
      </c>
      <c r="F365" s="605">
        <v>35096</v>
      </c>
      <c r="G365" s="55" t="s">
        <v>3357</v>
      </c>
      <c r="H365" s="55" t="s">
        <v>3657</v>
      </c>
      <c r="I365" s="55" t="s">
        <v>87</v>
      </c>
      <c r="J365" s="55" t="s">
        <v>3665</v>
      </c>
      <c r="K365" s="55" t="s">
        <v>3666</v>
      </c>
      <c r="L365" s="55" t="s">
        <v>3388</v>
      </c>
      <c r="M365" s="55" t="s">
        <v>3388</v>
      </c>
    </row>
    <row r="366" spans="1:13" ht="17.25" customHeight="1">
      <c r="A366" s="55">
        <v>419329</v>
      </c>
      <c r="B366" s="55" t="s">
        <v>817</v>
      </c>
      <c r="C366" s="55" t="s">
        <v>219</v>
      </c>
      <c r="D366" s="55" t="s">
        <v>818</v>
      </c>
      <c r="E366" s="55" t="s">
        <v>494</v>
      </c>
      <c r="F366" s="605">
        <v>34335</v>
      </c>
      <c r="G366" s="55" t="s">
        <v>3417</v>
      </c>
      <c r="H366" s="55" t="s">
        <v>3657</v>
      </c>
      <c r="I366" s="55" t="s">
        <v>87</v>
      </c>
      <c r="J366" s="55" t="s">
        <v>3665</v>
      </c>
      <c r="K366" s="55" t="s">
        <v>3678</v>
      </c>
      <c r="L366" s="55" t="s">
        <v>3417</v>
      </c>
      <c r="M366" s="55" t="s">
        <v>3417</v>
      </c>
    </row>
    <row r="367" spans="1:13" ht="17.25" customHeight="1">
      <c r="A367" s="55">
        <v>422608</v>
      </c>
      <c r="B367" s="55" t="s">
        <v>867</v>
      </c>
      <c r="C367" s="55" t="s">
        <v>183</v>
      </c>
      <c r="D367" s="55" t="s">
        <v>868</v>
      </c>
      <c r="E367" s="55" t="s">
        <v>494</v>
      </c>
      <c r="F367" s="605">
        <v>35460</v>
      </c>
      <c r="G367" s="55" t="s">
        <v>3434</v>
      </c>
      <c r="H367" s="55" t="s">
        <v>3657</v>
      </c>
      <c r="I367" s="55" t="s">
        <v>87</v>
      </c>
      <c r="J367" s="55" t="s">
        <v>3665</v>
      </c>
      <c r="K367" s="55" t="s">
        <v>3673</v>
      </c>
      <c r="L367" s="55" t="s">
        <v>3417</v>
      </c>
      <c r="M367" s="55" t="s">
        <v>3417</v>
      </c>
    </row>
    <row r="368" spans="1:13" ht="17.25" customHeight="1">
      <c r="A368" s="55">
        <v>419237</v>
      </c>
      <c r="B368" s="55" t="s">
        <v>2580</v>
      </c>
      <c r="C368" s="55" t="s">
        <v>252</v>
      </c>
      <c r="D368" s="55" t="s">
        <v>696</v>
      </c>
      <c r="E368" s="55" t="s">
        <v>494</v>
      </c>
      <c r="F368" s="605">
        <v>35560</v>
      </c>
      <c r="G368" s="55" t="s">
        <v>3417</v>
      </c>
      <c r="H368" s="55" t="s">
        <v>3657</v>
      </c>
      <c r="I368" s="55" t="s">
        <v>87</v>
      </c>
      <c r="J368" s="55" t="s">
        <v>3665</v>
      </c>
      <c r="K368" s="55" t="s">
        <v>3673</v>
      </c>
      <c r="L368" s="55" t="s">
        <v>3417</v>
      </c>
      <c r="M368" s="55" t="s">
        <v>3417</v>
      </c>
    </row>
    <row r="369" spans="1:13" ht="17.25" customHeight="1">
      <c r="A369" s="55">
        <v>416009</v>
      </c>
      <c r="B369" s="55" t="s">
        <v>2582</v>
      </c>
      <c r="C369" s="55" t="s">
        <v>295</v>
      </c>
      <c r="D369" s="55" t="s">
        <v>739</v>
      </c>
      <c r="E369" s="55" t="s">
        <v>494</v>
      </c>
      <c r="F369" s="605">
        <v>29526</v>
      </c>
      <c r="G369" s="55" t="s">
        <v>3448</v>
      </c>
      <c r="H369" s="55" t="s">
        <v>3657</v>
      </c>
      <c r="I369" s="55" t="s">
        <v>87</v>
      </c>
      <c r="J369" s="55" t="s">
        <v>3665</v>
      </c>
      <c r="K369" s="55" t="s">
        <v>3677</v>
      </c>
      <c r="L369" s="55" t="s">
        <v>3417</v>
      </c>
      <c r="M369" s="55" t="s">
        <v>3417</v>
      </c>
    </row>
    <row r="370" spans="1:13" ht="17.25" customHeight="1">
      <c r="A370" s="55">
        <v>420701</v>
      </c>
      <c r="B370" s="55" t="s">
        <v>948</v>
      </c>
      <c r="C370" s="55" t="s">
        <v>162</v>
      </c>
      <c r="D370" s="55" t="s">
        <v>949</v>
      </c>
      <c r="E370" s="55" t="s">
        <v>494</v>
      </c>
      <c r="F370" s="605">
        <v>35684</v>
      </c>
      <c r="G370" s="55" t="s">
        <v>3417</v>
      </c>
      <c r="H370" s="55" t="s">
        <v>3657</v>
      </c>
      <c r="I370" s="55" t="s">
        <v>87</v>
      </c>
      <c r="J370" s="55" t="s">
        <v>3665</v>
      </c>
      <c r="K370" s="55" t="s">
        <v>3675</v>
      </c>
      <c r="L370" s="55" t="s">
        <v>3417</v>
      </c>
      <c r="M370" s="55" t="s">
        <v>3417</v>
      </c>
    </row>
    <row r="371" spans="1:13" ht="17.25" customHeight="1">
      <c r="A371" s="55">
        <v>419455</v>
      </c>
      <c r="B371" s="55" t="s">
        <v>2682</v>
      </c>
      <c r="C371" s="55" t="s">
        <v>131</v>
      </c>
      <c r="D371" s="55" t="s">
        <v>1620</v>
      </c>
      <c r="E371" s="55" t="s">
        <v>493</v>
      </c>
      <c r="F371" s="605">
        <v>35714</v>
      </c>
      <c r="G371" s="55" t="s">
        <v>3417</v>
      </c>
      <c r="H371" s="55" t="s">
        <v>3657</v>
      </c>
      <c r="I371" s="55" t="s">
        <v>87</v>
      </c>
      <c r="J371" s="55" t="s">
        <v>3665</v>
      </c>
      <c r="K371" s="55" t="s">
        <v>3673</v>
      </c>
      <c r="L371" s="55" t="s">
        <v>3417</v>
      </c>
      <c r="M371" s="55" t="s">
        <v>3417</v>
      </c>
    </row>
    <row r="372" spans="1:13" ht="17.25" customHeight="1">
      <c r="A372" s="55">
        <v>419492</v>
      </c>
      <c r="B372" s="55" t="s">
        <v>1255</v>
      </c>
      <c r="C372" s="55" t="s">
        <v>183</v>
      </c>
      <c r="D372" s="55" t="s">
        <v>799</v>
      </c>
      <c r="E372" s="55" t="s">
        <v>494</v>
      </c>
      <c r="F372" s="605">
        <v>33970</v>
      </c>
      <c r="G372" s="55" t="s">
        <v>3417</v>
      </c>
      <c r="H372" s="55" t="s">
        <v>3657</v>
      </c>
      <c r="I372" s="55" t="s">
        <v>87</v>
      </c>
      <c r="J372" s="55" t="s">
        <v>3665</v>
      </c>
      <c r="K372" s="55" t="s">
        <v>3678</v>
      </c>
      <c r="L372" s="55" t="s">
        <v>3417</v>
      </c>
      <c r="M372" s="55" t="s">
        <v>3417</v>
      </c>
    </row>
    <row r="373" spans="1:13" ht="17.25" customHeight="1">
      <c r="A373" s="55">
        <v>422965</v>
      </c>
      <c r="B373" s="55" t="s">
        <v>2716</v>
      </c>
      <c r="C373" s="55" t="s">
        <v>1789</v>
      </c>
      <c r="D373" s="55" t="s">
        <v>2717</v>
      </c>
      <c r="E373" s="55" t="s">
        <v>494</v>
      </c>
      <c r="F373" s="605">
        <v>32207</v>
      </c>
      <c r="G373" s="55" t="s">
        <v>3417</v>
      </c>
      <c r="H373" s="55" t="s">
        <v>3657</v>
      </c>
      <c r="I373" s="55" t="s">
        <v>87</v>
      </c>
      <c r="J373" s="55" t="s">
        <v>3665</v>
      </c>
      <c r="K373" s="55" t="s">
        <v>3668</v>
      </c>
      <c r="L373" s="55" t="s">
        <v>3417</v>
      </c>
      <c r="M373" s="55" t="s">
        <v>3417</v>
      </c>
    </row>
    <row r="374" spans="1:13" ht="17.25" customHeight="1">
      <c r="A374" s="55">
        <v>423023</v>
      </c>
      <c r="B374" s="55" t="s">
        <v>2731</v>
      </c>
      <c r="C374" s="55" t="s">
        <v>183</v>
      </c>
      <c r="D374" s="55" t="s">
        <v>1388</v>
      </c>
      <c r="E374" s="55" t="s">
        <v>494</v>
      </c>
      <c r="F374" s="605">
        <v>35731</v>
      </c>
      <c r="G374" s="55" t="s">
        <v>3417</v>
      </c>
      <c r="H374" s="55" t="s">
        <v>3657</v>
      </c>
      <c r="I374" s="55" t="s">
        <v>87</v>
      </c>
      <c r="J374" s="55" t="s">
        <v>3665</v>
      </c>
      <c r="K374" s="55" t="s">
        <v>3673</v>
      </c>
      <c r="L374" s="55" t="s">
        <v>3417</v>
      </c>
      <c r="M374" s="55" t="s">
        <v>3417</v>
      </c>
    </row>
    <row r="375" spans="1:13" ht="17.25" customHeight="1">
      <c r="A375" s="55">
        <v>421134</v>
      </c>
      <c r="B375" s="55" t="s">
        <v>1420</v>
      </c>
      <c r="C375" s="55" t="s">
        <v>107</v>
      </c>
      <c r="D375" s="55" t="s">
        <v>651</v>
      </c>
      <c r="E375" s="55" t="s">
        <v>493</v>
      </c>
      <c r="F375" s="605">
        <v>35358</v>
      </c>
      <c r="G375" s="55" t="s">
        <v>3417</v>
      </c>
      <c r="H375" s="55" t="s">
        <v>3657</v>
      </c>
      <c r="I375" s="55" t="s">
        <v>87</v>
      </c>
      <c r="J375" s="55" t="s">
        <v>3665</v>
      </c>
      <c r="K375" s="55" t="s">
        <v>3675</v>
      </c>
      <c r="L375" s="55" t="s">
        <v>3417</v>
      </c>
      <c r="M375" s="55" t="s">
        <v>3417</v>
      </c>
    </row>
    <row r="376" spans="1:13" ht="17.25" customHeight="1">
      <c r="A376" s="55">
        <v>423049</v>
      </c>
      <c r="B376" s="55" t="s">
        <v>1421</v>
      </c>
      <c r="C376" s="55" t="s">
        <v>232</v>
      </c>
      <c r="D376" s="55" t="s">
        <v>1254</v>
      </c>
      <c r="E376" s="55" t="s">
        <v>494</v>
      </c>
      <c r="F376" s="605">
        <v>30484</v>
      </c>
      <c r="G376" s="55" t="s">
        <v>3476</v>
      </c>
      <c r="H376" s="55" t="s">
        <v>3657</v>
      </c>
      <c r="I376" s="55" t="s">
        <v>87</v>
      </c>
      <c r="J376" s="55" t="s">
        <v>3665</v>
      </c>
      <c r="K376" s="55" t="s">
        <v>3687</v>
      </c>
      <c r="L376" s="55" t="s">
        <v>3417</v>
      </c>
      <c r="M376" s="55" t="s">
        <v>3417</v>
      </c>
    </row>
    <row r="377" spans="1:13" ht="17.25" customHeight="1">
      <c r="A377" s="55">
        <v>423053</v>
      </c>
      <c r="B377" s="55" t="s">
        <v>1432</v>
      </c>
      <c r="C377" s="55" t="s">
        <v>130</v>
      </c>
      <c r="D377" s="55" t="s">
        <v>582</v>
      </c>
      <c r="E377" s="55" t="s">
        <v>494</v>
      </c>
      <c r="F377" s="605">
        <v>35485</v>
      </c>
      <c r="G377" s="55" t="s">
        <v>3536</v>
      </c>
      <c r="H377" s="55" t="s">
        <v>3657</v>
      </c>
      <c r="I377" s="55" t="s">
        <v>87</v>
      </c>
      <c r="J377" s="55" t="s">
        <v>3665</v>
      </c>
      <c r="K377" s="55" t="s">
        <v>3673</v>
      </c>
      <c r="L377" s="55" t="s">
        <v>3417</v>
      </c>
      <c r="M377" s="55" t="s">
        <v>3417</v>
      </c>
    </row>
    <row r="378" spans="1:13" ht="17.25" customHeight="1">
      <c r="A378" s="55">
        <v>423098</v>
      </c>
      <c r="B378" s="55" t="s">
        <v>1484</v>
      </c>
      <c r="C378" s="55" t="s">
        <v>1245</v>
      </c>
      <c r="D378" s="55" t="s">
        <v>1283</v>
      </c>
      <c r="E378" s="55" t="s">
        <v>494</v>
      </c>
      <c r="F378" s="605">
        <v>36800</v>
      </c>
      <c r="G378" s="55" t="s">
        <v>3498</v>
      </c>
      <c r="H378" s="55" t="s">
        <v>3657</v>
      </c>
      <c r="I378" s="55" t="s">
        <v>87</v>
      </c>
      <c r="J378" s="55" t="s">
        <v>3665</v>
      </c>
      <c r="K378" s="55" t="s">
        <v>3676</v>
      </c>
      <c r="L378" s="55" t="s">
        <v>3417</v>
      </c>
      <c r="M378" s="55" t="s">
        <v>3417</v>
      </c>
    </row>
    <row r="379" spans="1:13" ht="17.25" customHeight="1">
      <c r="A379" s="55">
        <v>424327</v>
      </c>
      <c r="B379" s="55" t="s">
        <v>1612</v>
      </c>
      <c r="C379" s="55" t="s">
        <v>317</v>
      </c>
      <c r="D379" s="55" t="s">
        <v>844</v>
      </c>
      <c r="E379" s="55" t="s">
        <v>494</v>
      </c>
      <c r="F379" s="605">
        <v>35402</v>
      </c>
      <c r="G379" s="55" t="s">
        <v>3563</v>
      </c>
      <c r="H379" s="55" t="s">
        <v>3657</v>
      </c>
      <c r="I379" s="55" t="s">
        <v>87</v>
      </c>
      <c r="J379" s="55" t="s">
        <v>3665</v>
      </c>
      <c r="K379" s="55" t="s">
        <v>3666</v>
      </c>
      <c r="L379" s="55" t="s">
        <v>3417</v>
      </c>
      <c r="M379" s="55" t="s">
        <v>3417</v>
      </c>
    </row>
    <row r="380" spans="1:13" ht="17.25" customHeight="1">
      <c r="A380" s="55">
        <v>417128</v>
      </c>
      <c r="B380" s="55" t="s">
        <v>2849</v>
      </c>
      <c r="C380" s="55" t="s">
        <v>990</v>
      </c>
      <c r="D380" s="55" t="s">
        <v>558</v>
      </c>
      <c r="E380" s="55" t="s">
        <v>494</v>
      </c>
      <c r="F380" s="605">
        <v>34390</v>
      </c>
      <c r="G380" s="55" t="s">
        <v>3417</v>
      </c>
      <c r="H380" s="55" t="s">
        <v>3657</v>
      </c>
      <c r="I380" s="55" t="s">
        <v>87</v>
      </c>
      <c r="J380" s="55" t="s">
        <v>3665</v>
      </c>
      <c r="K380" s="55" t="s">
        <v>3671</v>
      </c>
      <c r="L380" s="55" t="s">
        <v>3417</v>
      </c>
      <c r="M380" s="55" t="s">
        <v>3417</v>
      </c>
    </row>
    <row r="381" spans="1:13" ht="17.25" customHeight="1">
      <c r="A381" s="55">
        <v>423272</v>
      </c>
      <c r="B381" s="55" t="s">
        <v>1667</v>
      </c>
      <c r="C381" s="55" t="s">
        <v>211</v>
      </c>
      <c r="D381" s="55" t="s">
        <v>646</v>
      </c>
      <c r="E381" s="55" t="s">
        <v>494</v>
      </c>
      <c r="F381" s="605">
        <v>35544</v>
      </c>
      <c r="G381" s="55" t="s">
        <v>3573</v>
      </c>
      <c r="H381" s="55" t="s">
        <v>3657</v>
      </c>
      <c r="I381" s="55" t="s">
        <v>87</v>
      </c>
      <c r="J381" s="55" t="s">
        <v>3665</v>
      </c>
      <c r="K381" s="55" t="s">
        <v>3673</v>
      </c>
      <c r="L381" s="55" t="s">
        <v>3417</v>
      </c>
      <c r="M381" s="55" t="s">
        <v>3417</v>
      </c>
    </row>
    <row r="382" spans="1:13" ht="17.25" customHeight="1">
      <c r="A382" s="55">
        <v>421391</v>
      </c>
      <c r="B382" s="55" t="s">
        <v>1685</v>
      </c>
      <c r="C382" s="55" t="s">
        <v>260</v>
      </c>
      <c r="D382" s="55" t="s">
        <v>1367</v>
      </c>
      <c r="E382" s="55" t="s">
        <v>493</v>
      </c>
      <c r="F382" s="605">
        <v>35835</v>
      </c>
      <c r="G382" s="55" t="s">
        <v>3417</v>
      </c>
      <c r="H382" s="55" t="s">
        <v>3657</v>
      </c>
      <c r="I382" s="55" t="s">
        <v>87</v>
      </c>
      <c r="J382" s="55" t="s">
        <v>3665</v>
      </c>
      <c r="K382" s="55" t="s">
        <v>3675</v>
      </c>
      <c r="L382" s="55" t="s">
        <v>3417</v>
      </c>
      <c r="M382" s="55" t="s">
        <v>3417</v>
      </c>
    </row>
    <row r="383" spans="1:13" ht="17.25" customHeight="1">
      <c r="A383" s="55">
        <v>423355</v>
      </c>
      <c r="B383" s="55" t="s">
        <v>2884</v>
      </c>
      <c r="C383" s="55" t="s">
        <v>93</v>
      </c>
      <c r="D383" s="55" t="s">
        <v>3248</v>
      </c>
      <c r="E383" s="55" t="s">
        <v>494</v>
      </c>
      <c r="F383" s="605">
        <v>32502</v>
      </c>
      <c r="G383" s="55" t="s">
        <v>3417</v>
      </c>
      <c r="H383" s="55" t="s">
        <v>3657</v>
      </c>
      <c r="I383" s="55" t="s">
        <v>87</v>
      </c>
      <c r="J383" s="55" t="s">
        <v>3665</v>
      </c>
      <c r="K383" s="55" t="s">
        <v>3668</v>
      </c>
      <c r="L383" s="55" t="s">
        <v>3417</v>
      </c>
      <c r="M383" s="55" t="s">
        <v>3417</v>
      </c>
    </row>
    <row r="384" spans="1:13" ht="17.25" customHeight="1">
      <c r="A384" s="55">
        <v>423360</v>
      </c>
      <c r="B384" s="55" t="s">
        <v>1752</v>
      </c>
      <c r="C384" s="55" t="s">
        <v>201</v>
      </c>
      <c r="D384" s="55" t="s">
        <v>579</v>
      </c>
      <c r="E384" s="55" t="s">
        <v>493</v>
      </c>
      <c r="F384" s="605">
        <v>35815</v>
      </c>
      <c r="G384" s="55" t="s">
        <v>3417</v>
      </c>
      <c r="H384" s="55" t="s">
        <v>3657</v>
      </c>
      <c r="I384" s="55" t="s">
        <v>87</v>
      </c>
      <c r="J384" s="55" t="s">
        <v>3665</v>
      </c>
      <c r="K384" s="55" t="s">
        <v>3673</v>
      </c>
      <c r="L384" s="55" t="s">
        <v>3417</v>
      </c>
      <c r="M384" s="55" t="s">
        <v>3417</v>
      </c>
    </row>
    <row r="385" spans="1:13" ht="17.25" customHeight="1">
      <c r="A385" s="55">
        <v>421502</v>
      </c>
      <c r="B385" s="55" t="s">
        <v>2891</v>
      </c>
      <c r="C385" s="55" t="s">
        <v>120</v>
      </c>
      <c r="D385" s="55" t="s">
        <v>652</v>
      </c>
      <c r="E385" s="55" t="s">
        <v>494</v>
      </c>
      <c r="F385" s="605">
        <v>35996</v>
      </c>
      <c r="G385" s="55" t="s">
        <v>3417</v>
      </c>
      <c r="H385" s="55" t="s">
        <v>3657</v>
      </c>
      <c r="I385" s="55" t="s">
        <v>87</v>
      </c>
      <c r="J385" s="55" t="s">
        <v>3665</v>
      </c>
      <c r="K385" s="55" t="s">
        <v>3675</v>
      </c>
      <c r="L385" s="55" t="s">
        <v>3417</v>
      </c>
      <c r="M385" s="55" t="s">
        <v>3417</v>
      </c>
    </row>
    <row r="386" spans="1:13" ht="17.25" customHeight="1">
      <c r="A386" s="55">
        <v>420491</v>
      </c>
      <c r="B386" s="55" t="s">
        <v>1852</v>
      </c>
      <c r="C386" s="55" t="s">
        <v>1256</v>
      </c>
      <c r="D386" s="55" t="s">
        <v>656</v>
      </c>
      <c r="E386" s="55" t="s">
        <v>493</v>
      </c>
      <c r="F386" s="605">
        <v>32831</v>
      </c>
      <c r="G386" s="55" t="s">
        <v>3592</v>
      </c>
      <c r="H386" s="55" t="s">
        <v>3657</v>
      </c>
      <c r="I386" s="55" t="s">
        <v>87</v>
      </c>
      <c r="J386" s="55" t="s">
        <v>3665</v>
      </c>
      <c r="K386" s="55" t="s">
        <v>3683</v>
      </c>
      <c r="L386" s="55" t="s">
        <v>3417</v>
      </c>
      <c r="M386" s="55" t="s">
        <v>3417</v>
      </c>
    </row>
    <row r="387" spans="1:13" ht="17.25" customHeight="1">
      <c r="A387" s="55">
        <v>419952</v>
      </c>
      <c r="B387" s="55" t="s">
        <v>1905</v>
      </c>
      <c r="C387" s="55" t="s">
        <v>327</v>
      </c>
      <c r="D387" s="55" t="s">
        <v>1202</v>
      </c>
      <c r="E387" s="55" t="s">
        <v>493</v>
      </c>
      <c r="F387" s="605">
        <v>35431</v>
      </c>
      <c r="G387" s="55" t="s">
        <v>3357</v>
      </c>
      <c r="H387" s="55" t="s">
        <v>3657</v>
      </c>
      <c r="I387" s="55" t="s">
        <v>87</v>
      </c>
      <c r="J387" s="55" t="s">
        <v>3665</v>
      </c>
      <c r="K387" s="55" t="s">
        <v>3673</v>
      </c>
      <c r="L387" s="55" t="s">
        <v>3417</v>
      </c>
      <c r="M387" s="55" t="s">
        <v>3417</v>
      </c>
    </row>
    <row r="388" spans="1:13" ht="17.25" customHeight="1">
      <c r="A388" s="55">
        <v>421785</v>
      </c>
      <c r="B388" s="55" t="s">
        <v>2978</v>
      </c>
      <c r="C388" s="55" t="s">
        <v>192</v>
      </c>
      <c r="D388" s="55" t="s">
        <v>1986</v>
      </c>
      <c r="E388" s="55" t="s">
        <v>493</v>
      </c>
      <c r="F388" s="605">
        <v>35065</v>
      </c>
      <c r="G388" s="55" t="s">
        <v>3417</v>
      </c>
      <c r="H388" s="55" t="s">
        <v>3657</v>
      </c>
      <c r="I388" s="55" t="s">
        <v>87</v>
      </c>
      <c r="J388" s="55" t="s">
        <v>3665</v>
      </c>
      <c r="K388" s="55" t="s">
        <v>3675</v>
      </c>
      <c r="L388" s="55" t="s">
        <v>3417</v>
      </c>
      <c r="M388" s="55" t="s">
        <v>3417</v>
      </c>
    </row>
    <row r="389" spans="1:13" ht="17.25" customHeight="1">
      <c r="A389" s="55">
        <v>425424</v>
      </c>
      <c r="B389" s="55" t="s">
        <v>3039</v>
      </c>
      <c r="C389" s="55" t="s">
        <v>241</v>
      </c>
      <c r="D389" s="55" t="s">
        <v>707</v>
      </c>
      <c r="E389" s="55" t="s">
        <v>493</v>
      </c>
      <c r="F389" s="605">
        <v>35292</v>
      </c>
      <c r="G389" s="55" t="s">
        <v>3498</v>
      </c>
      <c r="H389" s="55" t="s">
        <v>3657</v>
      </c>
      <c r="I389" s="55" t="s">
        <v>87</v>
      </c>
      <c r="J389" s="55" t="s">
        <v>3665</v>
      </c>
      <c r="K389" s="55" t="s">
        <v>3666</v>
      </c>
      <c r="L389" s="55" t="s">
        <v>3417</v>
      </c>
      <c r="M389" s="55" t="s">
        <v>3417</v>
      </c>
    </row>
    <row r="390" spans="1:13" ht="17.25" customHeight="1">
      <c r="A390" s="55">
        <v>424011</v>
      </c>
      <c r="B390" s="55" t="s">
        <v>2295</v>
      </c>
      <c r="C390" s="55" t="s">
        <v>235</v>
      </c>
      <c r="D390" s="55" t="s">
        <v>1803</v>
      </c>
      <c r="E390" s="55" t="s">
        <v>494</v>
      </c>
      <c r="F390" s="605">
        <v>31253</v>
      </c>
      <c r="G390" s="55" t="s">
        <v>3417</v>
      </c>
      <c r="H390" s="55" t="s">
        <v>3657</v>
      </c>
      <c r="I390" s="55" t="s">
        <v>87</v>
      </c>
      <c r="J390" s="55" t="s">
        <v>3665</v>
      </c>
      <c r="K390" s="55" t="s">
        <v>3668</v>
      </c>
      <c r="L390" s="55" t="s">
        <v>3417</v>
      </c>
      <c r="M390" s="55" t="s">
        <v>3417</v>
      </c>
    </row>
    <row r="391" spans="1:13" ht="17.25" customHeight="1">
      <c r="A391" s="55">
        <v>424022</v>
      </c>
      <c r="B391" s="55" t="s">
        <v>2305</v>
      </c>
      <c r="C391" s="55" t="s">
        <v>1526</v>
      </c>
      <c r="D391" s="55" t="s">
        <v>1540</v>
      </c>
      <c r="E391" s="55" t="s">
        <v>493</v>
      </c>
      <c r="F391" s="605">
        <v>29136</v>
      </c>
      <c r="G391" s="55" t="s">
        <v>3417</v>
      </c>
      <c r="H391" s="55" t="s">
        <v>3657</v>
      </c>
      <c r="I391" s="55" t="s">
        <v>87</v>
      </c>
      <c r="J391" s="55" t="s">
        <v>3665</v>
      </c>
      <c r="K391" s="55" t="s">
        <v>3684</v>
      </c>
      <c r="L391" s="55" t="s">
        <v>3417</v>
      </c>
      <c r="M391" s="55" t="s">
        <v>3417</v>
      </c>
    </row>
    <row r="392" spans="1:13" ht="17.25" customHeight="1">
      <c r="A392" s="55">
        <v>422245</v>
      </c>
      <c r="B392" s="55" t="s">
        <v>3103</v>
      </c>
      <c r="C392" s="55" t="s">
        <v>130</v>
      </c>
      <c r="D392" s="55" t="s">
        <v>3247</v>
      </c>
      <c r="E392" s="55" t="s">
        <v>493</v>
      </c>
      <c r="F392" s="605">
        <v>21916</v>
      </c>
      <c r="G392" s="55" t="s">
        <v>3639</v>
      </c>
      <c r="H392" s="55" t="s">
        <v>3657</v>
      </c>
      <c r="I392" s="55" t="s">
        <v>87</v>
      </c>
      <c r="J392" s="55" t="s">
        <v>3665</v>
      </c>
      <c r="K392" s="55" t="s">
        <v>3680</v>
      </c>
      <c r="L392" s="55" t="s">
        <v>3417</v>
      </c>
      <c r="M392" s="55" t="s">
        <v>3417</v>
      </c>
    </row>
    <row r="393" spans="1:13" ht="17.25" customHeight="1">
      <c r="A393" s="55">
        <v>419103</v>
      </c>
      <c r="B393" s="55" t="s">
        <v>2504</v>
      </c>
      <c r="C393" s="55" t="s">
        <v>159</v>
      </c>
      <c r="D393" s="55" t="s">
        <v>567</v>
      </c>
      <c r="E393" s="55" t="s">
        <v>493</v>
      </c>
      <c r="F393" s="605">
        <v>34189</v>
      </c>
      <c r="G393" s="55" t="s">
        <v>3476</v>
      </c>
      <c r="H393" s="55" t="s">
        <v>3657</v>
      </c>
      <c r="I393" s="55" t="s">
        <v>87</v>
      </c>
      <c r="J393" s="55" t="s">
        <v>3665</v>
      </c>
      <c r="K393" s="55" t="s">
        <v>3679</v>
      </c>
      <c r="L393" s="55" t="s">
        <v>3417</v>
      </c>
      <c r="M393" s="55" t="s">
        <v>3417</v>
      </c>
    </row>
    <row r="394" spans="1:13" ht="17.25" customHeight="1">
      <c r="A394" s="55">
        <v>419189</v>
      </c>
      <c r="B394" s="55" t="s">
        <v>269</v>
      </c>
      <c r="C394" s="55" t="s">
        <v>162</v>
      </c>
      <c r="D394" s="55" t="s">
        <v>707</v>
      </c>
      <c r="E394" s="55" t="s">
        <v>493</v>
      </c>
      <c r="F394" s="605">
        <v>35524</v>
      </c>
      <c r="G394" s="55" t="s">
        <v>3390</v>
      </c>
      <c r="H394" s="55" t="s">
        <v>3657</v>
      </c>
      <c r="I394" s="55" t="s">
        <v>87</v>
      </c>
      <c r="J394" s="55" t="s">
        <v>3665</v>
      </c>
      <c r="K394" s="55" t="s">
        <v>3673</v>
      </c>
      <c r="L394" s="55" t="s">
        <v>3440</v>
      </c>
      <c r="M394" s="55" t="s">
        <v>3440</v>
      </c>
    </row>
    <row r="395" spans="1:13" ht="17.25" customHeight="1">
      <c r="A395" s="55">
        <v>420744</v>
      </c>
      <c r="B395" s="55" t="s">
        <v>1015</v>
      </c>
      <c r="C395" s="55" t="s">
        <v>92</v>
      </c>
      <c r="D395" s="55" t="s">
        <v>616</v>
      </c>
      <c r="E395" s="55" t="s">
        <v>493</v>
      </c>
      <c r="F395" s="605">
        <v>35957</v>
      </c>
      <c r="G395" s="55" t="s">
        <v>3357</v>
      </c>
      <c r="H395" s="55" t="s">
        <v>3657</v>
      </c>
      <c r="I395" s="55" t="s">
        <v>87</v>
      </c>
      <c r="J395" s="55" t="s">
        <v>3665</v>
      </c>
      <c r="K395" s="55" t="s">
        <v>3671</v>
      </c>
      <c r="L395" s="55" t="s">
        <v>3440</v>
      </c>
      <c r="M395" s="55" t="s">
        <v>3440</v>
      </c>
    </row>
    <row r="396" spans="1:13" ht="17.25" customHeight="1">
      <c r="A396" s="55">
        <v>424318</v>
      </c>
      <c r="B396" s="55" t="s">
        <v>425</v>
      </c>
      <c r="C396" s="55" t="s">
        <v>95</v>
      </c>
      <c r="D396" s="55" t="s">
        <v>2683</v>
      </c>
      <c r="E396" s="55" t="s">
        <v>493</v>
      </c>
      <c r="F396" s="605">
        <v>29221</v>
      </c>
      <c r="G396" s="55" t="s">
        <v>3357</v>
      </c>
      <c r="H396" s="55" t="s">
        <v>3657</v>
      </c>
      <c r="I396" s="55" t="s">
        <v>87</v>
      </c>
      <c r="J396" s="55" t="s">
        <v>3665</v>
      </c>
      <c r="K396" s="55" t="s">
        <v>3684</v>
      </c>
      <c r="L396" s="55" t="s">
        <v>3440</v>
      </c>
      <c r="M396" s="55" t="s">
        <v>3440</v>
      </c>
    </row>
    <row r="397" spans="1:13" ht="17.25" customHeight="1">
      <c r="A397" s="55">
        <v>421266</v>
      </c>
      <c r="B397" s="55" t="s">
        <v>1562</v>
      </c>
      <c r="C397" s="55" t="s">
        <v>134</v>
      </c>
      <c r="D397" s="55" t="s">
        <v>597</v>
      </c>
      <c r="E397" s="55" t="s">
        <v>494</v>
      </c>
      <c r="F397" s="605">
        <v>34890</v>
      </c>
      <c r="G397" s="55" t="s">
        <v>3357</v>
      </c>
      <c r="H397" s="55" t="s">
        <v>3657</v>
      </c>
      <c r="I397" s="55" t="s">
        <v>87</v>
      </c>
      <c r="J397" s="55" t="s">
        <v>3665</v>
      </c>
      <c r="K397" s="55" t="s">
        <v>3671</v>
      </c>
      <c r="L397" s="55" t="s">
        <v>3440</v>
      </c>
      <c r="M397" s="55" t="s">
        <v>3440</v>
      </c>
    </row>
    <row r="398" spans="1:13" ht="17.25" customHeight="1">
      <c r="A398" s="55">
        <v>423258</v>
      </c>
      <c r="B398" s="55" t="s">
        <v>2845</v>
      </c>
      <c r="C398" s="55" t="s">
        <v>332</v>
      </c>
      <c r="D398" s="55" t="s">
        <v>877</v>
      </c>
      <c r="E398" s="55" t="s">
        <v>494</v>
      </c>
      <c r="F398" s="605">
        <v>33865</v>
      </c>
      <c r="G398" s="55" t="s">
        <v>3357</v>
      </c>
      <c r="H398" s="55" t="s">
        <v>3657</v>
      </c>
      <c r="I398" s="55" t="s">
        <v>87</v>
      </c>
      <c r="J398" s="55" t="s">
        <v>3665</v>
      </c>
      <c r="K398" s="55" t="s">
        <v>3677</v>
      </c>
      <c r="L398" s="55" t="s">
        <v>3440</v>
      </c>
      <c r="M398" s="55" t="s">
        <v>3440</v>
      </c>
    </row>
    <row r="399" spans="1:13" ht="17.25" customHeight="1">
      <c r="A399" s="55">
        <v>423481</v>
      </c>
      <c r="B399" s="55" t="s">
        <v>1855</v>
      </c>
      <c r="C399" s="55" t="s">
        <v>162</v>
      </c>
      <c r="D399" s="55" t="s">
        <v>740</v>
      </c>
      <c r="E399" s="55" t="s">
        <v>494</v>
      </c>
      <c r="F399" s="605">
        <v>33025</v>
      </c>
      <c r="G399" s="55" t="s">
        <v>3594</v>
      </c>
      <c r="H399" s="55" t="s">
        <v>3657</v>
      </c>
      <c r="I399" s="55" t="s">
        <v>87</v>
      </c>
      <c r="J399" s="55" t="s">
        <v>3665</v>
      </c>
      <c r="K399" s="55" t="s">
        <v>3677</v>
      </c>
      <c r="L399" s="55" t="s">
        <v>3440</v>
      </c>
      <c r="M399" s="55" t="s">
        <v>3440</v>
      </c>
    </row>
    <row r="400" spans="1:13" ht="17.25" customHeight="1">
      <c r="A400" s="55">
        <v>419987</v>
      </c>
      <c r="B400" s="55" t="s">
        <v>1957</v>
      </c>
      <c r="C400" s="55" t="s">
        <v>180</v>
      </c>
      <c r="D400" s="55" t="s">
        <v>745</v>
      </c>
      <c r="E400" s="55" t="s">
        <v>494</v>
      </c>
      <c r="F400" s="605">
        <v>35184</v>
      </c>
      <c r="G400" s="55" t="s">
        <v>3425</v>
      </c>
      <c r="H400" s="55" t="s">
        <v>3657</v>
      </c>
      <c r="I400" s="55" t="s">
        <v>87</v>
      </c>
      <c r="J400" s="55" t="s">
        <v>3665</v>
      </c>
      <c r="K400" s="55" t="s">
        <v>3673</v>
      </c>
      <c r="L400" s="55" t="s">
        <v>3440</v>
      </c>
      <c r="M400" s="55" t="s">
        <v>3440</v>
      </c>
    </row>
    <row r="401" spans="1:13" ht="17.25" customHeight="1">
      <c r="A401" s="55">
        <v>421860</v>
      </c>
      <c r="B401" s="55" t="s">
        <v>2042</v>
      </c>
      <c r="C401" s="55" t="s">
        <v>104</v>
      </c>
      <c r="D401" s="55" t="s">
        <v>1240</v>
      </c>
      <c r="E401" s="55" t="s">
        <v>493</v>
      </c>
      <c r="F401" s="605">
        <v>35796</v>
      </c>
      <c r="G401" s="55" t="s">
        <v>3387</v>
      </c>
      <c r="H401" s="55" t="s">
        <v>3657</v>
      </c>
      <c r="I401" s="55" t="s">
        <v>87</v>
      </c>
      <c r="J401" s="55" t="s">
        <v>3665</v>
      </c>
      <c r="K401" s="55" t="s">
        <v>3675</v>
      </c>
      <c r="L401" s="55" t="s">
        <v>3440</v>
      </c>
      <c r="M401" s="55" t="s">
        <v>3440</v>
      </c>
    </row>
    <row r="402" spans="1:13" ht="17.25" customHeight="1">
      <c r="A402" s="55">
        <v>425471</v>
      </c>
      <c r="B402" s="55" t="s">
        <v>3061</v>
      </c>
      <c r="C402" s="55" t="s">
        <v>247</v>
      </c>
      <c r="D402" s="55" t="s">
        <v>940</v>
      </c>
      <c r="E402" s="55" t="s">
        <v>494</v>
      </c>
      <c r="F402" s="605">
        <v>35633</v>
      </c>
      <c r="G402" s="55" t="s">
        <v>3402</v>
      </c>
      <c r="H402" s="55" t="s">
        <v>3657</v>
      </c>
      <c r="I402" s="55" t="s">
        <v>87</v>
      </c>
      <c r="J402" s="55" t="s">
        <v>3665</v>
      </c>
      <c r="K402" s="55" t="s">
        <v>3666</v>
      </c>
      <c r="L402" s="55" t="s">
        <v>3440</v>
      </c>
      <c r="M402" s="55" t="s">
        <v>3440</v>
      </c>
    </row>
    <row r="403" spans="1:13" ht="17.25" customHeight="1">
      <c r="A403" s="55">
        <v>424072</v>
      </c>
      <c r="B403" s="55" t="s">
        <v>2346</v>
      </c>
      <c r="C403" s="55" t="s">
        <v>92</v>
      </c>
      <c r="D403" s="55" t="s">
        <v>446</v>
      </c>
      <c r="E403" s="55" t="s">
        <v>494</v>
      </c>
      <c r="F403" s="605">
        <v>34855</v>
      </c>
      <c r="G403" s="55" t="s">
        <v>3390</v>
      </c>
      <c r="H403" s="55" t="s">
        <v>3657</v>
      </c>
      <c r="I403" s="55" t="s">
        <v>87</v>
      </c>
      <c r="J403" s="55" t="s">
        <v>3665</v>
      </c>
      <c r="K403" s="55" t="s">
        <v>3671</v>
      </c>
      <c r="L403" s="55" t="s">
        <v>3440</v>
      </c>
      <c r="M403" s="55" t="s">
        <v>3440</v>
      </c>
    </row>
    <row r="404" spans="1:13" ht="17.25" customHeight="1">
      <c r="A404" s="55">
        <v>424100</v>
      </c>
      <c r="B404" s="55" t="s">
        <v>2376</v>
      </c>
      <c r="C404" s="55" t="s">
        <v>162</v>
      </c>
      <c r="D404" s="55" t="s">
        <v>590</v>
      </c>
      <c r="E404" s="55" t="s">
        <v>494</v>
      </c>
      <c r="F404" s="605">
        <v>34880</v>
      </c>
      <c r="G404" s="55" t="s">
        <v>3527</v>
      </c>
      <c r="H404" s="55" t="s">
        <v>3657</v>
      </c>
      <c r="I404" s="55" t="s">
        <v>87</v>
      </c>
      <c r="J404" s="55" t="s">
        <v>3665</v>
      </c>
      <c r="K404" s="55" t="s">
        <v>3671</v>
      </c>
      <c r="L404" s="55" t="s">
        <v>3440</v>
      </c>
      <c r="M404" s="55" t="s">
        <v>3440</v>
      </c>
    </row>
    <row r="405" spans="1:13" ht="17.25" customHeight="1">
      <c r="A405" s="55">
        <v>424268</v>
      </c>
      <c r="B405" s="55" t="s">
        <v>2502</v>
      </c>
      <c r="C405" s="55" t="s">
        <v>364</v>
      </c>
      <c r="D405" s="55" t="s">
        <v>614</v>
      </c>
      <c r="E405" s="55" t="s">
        <v>493</v>
      </c>
      <c r="F405" s="605">
        <v>36011</v>
      </c>
      <c r="G405" s="55" t="s">
        <v>3357</v>
      </c>
      <c r="H405" s="55" t="s">
        <v>3657</v>
      </c>
      <c r="I405" s="55" t="s">
        <v>87</v>
      </c>
      <c r="J405" s="55" t="s">
        <v>3665</v>
      </c>
      <c r="K405" s="55" t="s">
        <v>3675</v>
      </c>
      <c r="L405" s="55" t="s">
        <v>3440</v>
      </c>
      <c r="M405" s="55" t="s">
        <v>3440</v>
      </c>
    </row>
    <row r="406" spans="1:13" ht="17.25" customHeight="1">
      <c r="A406" s="55">
        <v>423943</v>
      </c>
      <c r="B406" s="55" t="s">
        <v>2241</v>
      </c>
      <c r="C406" s="55" t="s">
        <v>188</v>
      </c>
      <c r="D406" s="55" t="s">
        <v>674</v>
      </c>
      <c r="E406" s="55" t="s">
        <v>494</v>
      </c>
      <c r="F406" s="605">
        <v>36554</v>
      </c>
      <c r="G406" s="55" t="s">
        <v>3458</v>
      </c>
      <c r="H406" s="55" t="s">
        <v>3657</v>
      </c>
      <c r="I406" s="55" t="s">
        <v>87</v>
      </c>
      <c r="J406" s="55" t="s">
        <v>3665</v>
      </c>
      <c r="K406" s="55" t="s">
        <v>3676</v>
      </c>
      <c r="L406" s="55" t="s">
        <v>3440</v>
      </c>
      <c r="M406" s="55" t="s">
        <v>3370</v>
      </c>
    </row>
    <row r="407" spans="1:13" ht="17.25" customHeight="1">
      <c r="A407" s="55">
        <v>422809</v>
      </c>
      <c r="B407" s="55" t="s">
        <v>1136</v>
      </c>
      <c r="C407" s="55" t="s">
        <v>103</v>
      </c>
      <c r="D407" s="55" t="s">
        <v>577</v>
      </c>
      <c r="E407" s="55" t="s">
        <v>494</v>
      </c>
      <c r="F407" s="605">
        <v>36188</v>
      </c>
      <c r="G407" s="55" t="s">
        <v>3357</v>
      </c>
      <c r="H407" s="55" t="s">
        <v>3657</v>
      </c>
      <c r="I407" s="55" t="s">
        <v>87</v>
      </c>
      <c r="J407" s="55" t="s">
        <v>3665</v>
      </c>
      <c r="K407" s="55" t="s">
        <v>3676</v>
      </c>
      <c r="L407" s="55" t="s">
        <v>3440</v>
      </c>
      <c r="M407" s="55" t="s">
        <v>3357</v>
      </c>
    </row>
    <row r="408" spans="1:13" ht="17.25" customHeight="1">
      <c r="A408" s="55">
        <v>421931</v>
      </c>
      <c r="B408" s="55" t="s">
        <v>2097</v>
      </c>
      <c r="C408" s="55" t="s">
        <v>445</v>
      </c>
      <c r="D408" s="55" t="s">
        <v>578</v>
      </c>
      <c r="E408" s="55" t="s">
        <v>493</v>
      </c>
      <c r="F408" s="605">
        <v>34826</v>
      </c>
      <c r="G408" s="55" t="s">
        <v>3357</v>
      </c>
      <c r="H408" s="55" t="s">
        <v>3657</v>
      </c>
      <c r="I408" s="55" t="s">
        <v>87</v>
      </c>
      <c r="J408" s="55" t="s">
        <v>3665</v>
      </c>
      <c r="K408" s="55" t="s">
        <v>3671</v>
      </c>
      <c r="L408" s="55" t="s">
        <v>3440</v>
      </c>
      <c r="M408" s="55" t="s">
        <v>3357</v>
      </c>
    </row>
    <row r="409" spans="1:13" ht="17.25" customHeight="1">
      <c r="A409" s="55">
        <v>423823</v>
      </c>
      <c r="B409" s="55" t="s">
        <v>2146</v>
      </c>
      <c r="C409" s="55" t="s">
        <v>1166</v>
      </c>
      <c r="D409" s="55" t="s">
        <v>376</v>
      </c>
      <c r="E409" s="55" t="s">
        <v>493</v>
      </c>
      <c r="F409" s="605">
        <v>36770</v>
      </c>
      <c r="G409" s="55" t="s">
        <v>3357</v>
      </c>
      <c r="H409" s="55" t="s">
        <v>3657</v>
      </c>
      <c r="I409" s="55" t="s">
        <v>87</v>
      </c>
      <c r="J409" s="55" t="s">
        <v>3665</v>
      </c>
      <c r="K409" s="55" t="s">
        <v>3676</v>
      </c>
      <c r="L409" s="55" t="s">
        <v>3440</v>
      </c>
      <c r="M409" s="55" t="s">
        <v>3357</v>
      </c>
    </row>
    <row r="410" spans="1:13" ht="17.25" customHeight="1">
      <c r="A410" s="55">
        <v>424039</v>
      </c>
      <c r="B410" s="55" t="s">
        <v>2320</v>
      </c>
      <c r="C410" s="55" t="s">
        <v>189</v>
      </c>
      <c r="D410" s="55" t="s">
        <v>376</v>
      </c>
      <c r="E410" s="55" t="s">
        <v>494</v>
      </c>
      <c r="F410" s="605">
        <v>36278</v>
      </c>
      <c r="G410" s="55" t="s">
        <v>3357</v>
      </c>
      <c r="H410" s="55" t="s">
        <v>3657</v>
      </c>
      <c r="I410" s="55" t="s">
        <v>87</v>
      </c>
      <c r="J410" s="55" t="s">
        <v>3665</v>
      </c>
      <c r="K410" s="55" t="s">
        <v>3676</v>
      </c>
      <c r="L410" s="55" t="s">
        <v>3440</v>
      </c>
      <c r="M410" s="55" t="s">
        <v>3357</v>
      </c>
    </row>
    <row r="411" spans="1:13" ht="17.25" customHeight="1">
      <c r="A411" s="55">
        <v>424182</v>
      </c>
      <c r="B411" s="55" t="s">
        <v>2433</v>
      </c>
      <c r="C411" s="55" t="s">
        <v>125</v>
      </c>
      <c r="D411" s="55" t="s">
        <v>609</v>
      </c>
      <c r="E411" s="55" t="s">
        <v>494</v>
      </c>
      <c r="F411" s="605">
        <v>36232</v>
      </c>
      <c r="G411" s="55" t="s">
        <v>3357</v>
      </c>
      <c r="H411" s="55" t="s">
        <v>3657</v>
      </c>
      <c r="I411" s="55" t="s">
        <v>87</v>
      </c>
      <c r="J411" s="55" t="s">
        <v>3665</v>
      </c>
      <c r="K411" s="55" t="s">
        <v>3676</v>
      </c>
      <c r="L411" s="55" t="s">
        <v>3440</v>
      </c>
      <c r="M411" s="55" t="s">
        <v>3357</v>
      </c>
    </row>
    <row r="412" spans="1:13" ht="17.25" customHeight="1">
      <c r="A412" s="55">
        <v>425186</v>
      </c>
      <c r="B412" s="55" t="s">
        <v>2941</v>
      </c>
      <c r="C412" s="55" t="s">
        <v>247</v>
      </c>
      <c r="D412" s="55" t="s">
        <v>1719</v>
      </c>
      <c r="E412" s="55" t="s">
        <v>493</v>
      </c>
      <c r="F412" s="605">
        <v>32186</v>
      </c>
      <c r="G412" s="55" t="s">
        <v>3357</v>
      </c>
      <c r="H412" s="55" t="s">
        <v>3657</v>
      </c>
      <c r="I412" s="55" t="s">
        <v>87</v>
      </c>
      <c r="J412" s="55" t="s">
        <v>3665</v>
      </c>
      <c r="K412" s="55" t="s">
        <v>3668</v>
      </c>
      <c r="L412" s="55" t="s">
        <v>3440</v>
      </c>
      <c r="M412" s="55" t="s">
        <v>3358</v>
      </c>
    </row>
    <row r="413" spans="1:13" ht="17.25" customHeight="1">
      <c r="A413" s="55">
        <v>422595</v>
      </c>
      <c r="B413" s="55" t="s">
        <v>848</v>
      </c>
      <c r="C413" s="55" t="s">
        <v>272</v>
      </c>
      <c r="D413" s="55" t="s">
        <v>849</v>
      </c>
      <c r="E413" s="55" t="s">
        <v>494</v>
      </c>
      <c r="F413" s="605">
        <v>34028</v>
      </c>
      <c r="G413" s="55" t="s">
        <v>3427</v>
      </c>
      <c r="H413" s="55" t="s">
        <v>3657</v>
      </c>
      <c r="I413" s="55" t="s">
        <v>87</v>
      </c>
      <c r="J413" s="55" t="s">
        <v>3665</v>
      </c>
      <c r="K413" s="55" t="s">
        <v>3671</v>
      </c>
      <c r="L413" s="55" t="s">
        <v>3440</v>
      </c>
      <c r="M413" s="55" t="s">
        <v>3388</v>
      </c>
    </row>
    <row r="414" spans="1:13" ht="17.25" customHeight="1">
      <c r="A414" s="55">
        <v>422574</v>
      </c>
      <c r="B414" s="55" t="s">
        <v>815</v>
      </c>
      <c r="C414" s="55" t="s">
        <v>121</v>
      </c>
      <c r="D414" s="55" t="s">
        <v>771</v>
      </c>
      <c r="E414" s="55" t="s">
        <v>494</v>
      </c>
      <c r="F414" s="605">
        <v>34335</v>
      </c>
      <c r="G414" s="55" t="s">
        <v>3357</v>
      </c>
      <c r="H414" s="55" t="s">
        <v>3658</v>
      </c>
      <c r="I414" s="55" t="s">
        <v>87</v>
      </c>
      <c r="J414" s="55" t="s">
        <v>3665</v>
      </c>
      <c r="K414" s="55" t="s">
        <v>3679</v>
      </c>
      <c r="L414" s="55" t="s">
        <v>3440</v>
      </c>
    </row>
    <row r="415" spans="1:13" ht="17.25" customHeight="1">
      <c r="A415" s="55">
        <v>425375</v>
      </c>
      <c r="B415" s="55" t="s">
        <v>3017</v>
      </c>
      <c r="C415" s="55" t="s">
        <v>343</v>
      </c>
      <c r="D415" s="55" t="s">
        <v>710</v>
      </c>
      <c r="E415" s="55" t="s">
        <v>494</v>
      </c>
      <c r="F415" s="605">
        <v>36047</v>
      </c>
      <c r="G415" s="55" t="s">
        <v>3389</v>
      </c>
      <c r="H415" s="55" t="s">
        <v>3658</v>
      </c>
      <c r="I415" s="55" t="s">
        <v>87</v>
      </c>
      <c r="J415" s="55" t="s">
        <v>3665</v>
      </c>
      <c r="K415" s="55" t="s">
        <v>3675</v>
      </c>
      <c r="L415" s="55" t="s">
        <v>3440</v>
      </c>
    </row>
    <row r="416" spans="1:13" ht="17.25" customHeight="1">
      <c r="A416" s="55">
        <v>414790</v>
      </c>
      <c r="B416" s="55" t="s">
        <v>977</v>
      </c>
      <c r="C416" s="55" t="s">
        <v>271</v>
      </c>
      <c r="D416" s="55" t="s">
        <v>978</v>
      </c>
      <c r="E416" s="55" t="s">
        <v>493</v>
      </c>
      <c r="F416" s="605">
        <v>27397</v>
      </c>
      <c r="G416" s="55" t="s">
        <v>3400</v>
      </c>
      <c r="H416" s="55" t="s">
        <v>3657</v>
      </c>
      <c r="I416" s="55" t="s">
        <v>87</v>
      </c>
      <c r="J416" s="55" t="s">
        <v>3665</v>
      </c>
      <c r="K416" s="55" t="s">
        <v>3692</v>
      </c>
      <c r="L416" s="55" t="s">
        <v>3400</v>
      </c>
      <c r="M416" s="55" t="s">
        <v>3400</v>
      </c>
    </row>
    <row r="417" spans="1:13" ht="17.25" customHeight="1">
      <c r="A417" s="55">
        <v>421464</v>
      </c>
      <c r="B417" s="55" t="s">
        <v>1739</v>
      </c>
      <c r="C417" s="55" t="s">
        <v>98</v>
      </c>
      <c r="D417" s="55" t="s">
        <v>1740</v>
      </c>
      <c r="E417" s="55" t="s">
        <v>493</v>
      </c>
      <c r="F417" s="605">
        <v>35796</v>
      </c>
      <c r="G417" s="55" t="s">
        <v>3582</v>
      </c>
      <c r="H417" s="55" t="s">
        <v>3657</v>
      </c>
      <c r="I417" s="55" t="s">
        <v>87</v>
      </c>
      <c r="J417" s="55" t="s">
        <v>3665</v>
      </c>
      <c r="K417" s="55" t="s">
        <v>3673</v>
      </c>
      <c r="L417" s="55" t="s">
        <v>3400</v>
      </c>
      <c r="M417" s="55" t="s">
        <v>3400</v>
      </c>
    </row>
    <row r="418" spans="1:13" ht="17.25" customHeight="1">
      <c r="A418" s="55">
        <v>423521</v>
      </c>
      <c r="B418" s="55" t="s">
        <v>1874</v>
      </c>
      <c r="C418" s="55" t="s">
        <v>145</v>
      </c>
      <c r="D418" s="55" t="s">
        <v>1875</v>
      </c>
      <c r="E418" s="55" t="s">
        <v>494</v>
      </c>
      <c r="F418" s="605">
        <v>32509</v>
      </c>
      <c r="G418" s="55" t="s">
        <v>3596</v>
      </c>
      <c r="H418" s="55" t="s">
        <v>3657</v>
      </c>
      <c r="I418" s="55" t="s">
        <v>87</v>
      </c>
      <c r="J418" s="55" t="s">
        <v>3665</v>
      </c>
      <c r="K418" s="55" t="s">
        <v>3668</v>
      </c>
      <c r="L418" s="55" t="s">
        <v>3400</v>
      </c>
      <c r="M418" s="55" t="s">
        <v>3400</v>
      </c>
    </row>
    <row r="419" spans="1:13" ht="17.25" customHeight="1">
      <c r="A419" s="55">
        <v>422172</v>
      </c>
      <c r="B419" s="55" t="s">
        <v>2260</v>
      </c>
      <c r="C419" s="55" t="s">
        <v>105</v>
      </c>
      <c r="D419" s="55" t="s">
        <v>705</v>
      </c>
      <c r="E419" s="55" t="s">
        <v>493</v>
      </c>
      <c r="F419" s="605">
        <v>35203</v>
      </c>
      <c r="G419" s="55" t="s">
        <v>3431</v>
      </c>
      <c r="H419" s="55" t="s">
        <v>3657</v>
      </c>
      <c r="I419" s="55" t="s">
        <v>87</v>
      </c>
      <c r="J419" s="55" t="s">
        <v>3665</v>
      </c>
      <c r="K419" s="55" t="s">
        <v>3666</v>
      </c>
      <c r="L419" s="55" t="s">
        <v>3370</v>
      </c>
      <c r="M419" s="55" t="s">
        <v>3370</v>
      </c>
    </row>
    <row r="420" spans="1:13" ht="17.25" customHeight="1">
      <c r="A420" s="55">
        <v>423627</v>
      </c>
      <c r="B420" s="55" t="s">
        <v>1955</v>
      </c>
      <c r="C420" s="55" t="s">
        <v>175</v>
      </c>
      <c r="D420" s="55" t="s">
        <v>695</v>
      </c>
      <c r="E420" s="55" t="s">
        <v>494</v>
      </c>
      <c r="F420" s="605">
        <v>34700</v>
      </c>
      <c r="G420" s="55" t="s">
        <v>3397</v>
      </c>
      <c r="H420" s="55" t="s">
        <v>3657</v>
      </c>
      <c r="I420" s="55" t="s">
        <v>87</v>
      </c>
      <c r="J420" s="55" t="s">
        <v>3665</v>
      </c>
      <c r="K420" s="55" t="s">
        <v>3679</v>
      </c>
      <c r="L420" s="55" t="s">
        <v>3397</v>
      </c>
      <c r="M420" s="55" t="s">
        <v>3397</v>
      </c>
    </row>
    <row r="421" spans="1:13" ht="17.25" customHeight="1">
      <c r="A421" s="55">
        <v>422080</v>
      </c>
      <c r="B421" s="55" t="s">
        <v>3249</v>
      </c>
      <c r="C421" s="55" t="s">
        <v>227</v>
      </c>
      <c r="D421" s="55" t="s">
        <v>3029</v>
      </c>
      <c r="E421" s="55" t="s">
        <v>493</v>
      </c>
      <c r="F421" s="605">
        <v>35796</v>
      </c>
      <c r="G421" s="55" t="s">
        <v>3387</v>
      </c>
      <c r="H421" s="55" t="s">
        <v>3657</v>
      </c>
      <c r="I421" s="55" t="s">
        <v>87</v>
      </c>
      <c r="J421" s="55" t="s">
        <v>3665</v>
      </c>
      <c r="K421" s="55" t="s">
        <v>3675</v>
      </c>
      <c r="L421" s="55" t="s">
        <v>3363</v>
      </c>
      <c r="M421" s="55" t="s">
        <v>3440</v>
      </c>
    </row>
    <row r="422" spans="1:13" ht="17.25" customHeight="1">
      <c r="A422" s="55">
        <v>420881</v>
      </c>
      <c r="B422" s="55" t="s">
        <v>1178</v>
      </c>
      <c r="C422" s="55" t="s">
        <v>192</v>
      </c>
      <c r="D422" s="55" t="s">
        <v>566</v>
      </c>
      <c r="E422" s="55" t="s">
        <v>493</v>
      </c>
      <c r="F422" s="605">
        <v>35864</v>
      </c>
      <c r="G422" s="55" t="s">
        <v>3397</v>
      </c>
      <c r="H422" s="55" t="s">
        <v>3657</v>
      </c>
      <c r="I422" s="55" t="s">
        <v>87</v>
      </c>
      <c r="J422" s="55" t="s">
        <v>3665</v>
      </c>
      <c r="K422" s="55" t="s">
        <v>3675</v>
      </c>
      <c r="L422" s="55" t="s">
        <v>3363</v>
      </c>
      <c r="M422" s="55" t="s">
        <v>3397</v>
      </c>
    </row>
    <row r="423" spans="1:13" ht="17.25" customHeight="1">
      <c r="A423" s="55">
        <v>423250</v>
      </c>
      <c r="B423" s="55" t="s">
        <v>1648</v>
      </c>
      <c r="C423" s="55" t="s">
        <v>138</v>
      </c>
      <c r="D423" s="55" t="s">
        <v>1106</v>
      </c>
      <c r="E423" s="55" t="s">
        <v>494</v>
      </c>
      <c r="F423" s="605">
        <v>30720</v>
      </c>
      <c r="G423" s="55" t="s">
        <v>3422</v>
      </c>
      <c r="H423" s="55" t="s">
        <v>3657</v>
      </c>
      <c r="I423" s="55" t="s">
        <v>87</v>
      </c>
      <c r="J423" s="55" t="s">
        <v>3665</v>
      </c>
      <c r="K423" s="55" t="s">
        <v>3688</v>
      </c>
      <c r="L423" s="55" t="s">
        <v>3363</v>
      </c>
      <c r="M423" s="55" t="s">
        <v>3363</v>
      </c>
    </row>
    <row r="424" spans="1:13" ht="17.25" customHeight="1">
      <c r="A424" s="55">
        <v>416591</v>
      </c>
      <c r="B424" s="55" t="s">
        <v>1995</v>
      </c>
      <c r="C424" s="55" t="s">
        <v>98</v>
      </c>
      <c r="D424" s="55" t="s">
        <v>2981</v>
      </c>
      <c r="E424" s="55" t="s">
        <v>493</v>
      </c>
      <c r="F424" s="605">
        <v>34505</v>
      </c>
      <c r="G424" s="55" t="s">
        <v>247</v>
      </c>
      <c r="H424" s="55" t="s">
        <v>3657</v>
      </c>
      <c r="I424" s="55" t="s">
        <v>87</v>
      </c>
      <c r="J424" s="55" t="s">
        <v>3665</v>
      </c>
      <c r="K424" s="55" t="s">
        <v>3679</v>
      </c>
      <c r="L424" s="55" t="s">
        <v>3363</v>
      </c>
      <c r="M424" s="55" t="s">
        <v>3363</v>
      </c>
    </row>
    <row r="425" spans="1:13" ht="17.25" customHeight="1">
      <c r="A425" s="55">
        <v>425438</v>
      </c>
      <c r="B425" s="55" t="s">
        <v>3045</v>
      </c>
      <c r="C425" s="55" t="s">
        <v>145</v>
      </c>
      <c r="D425" s="55" t="s">
        <v>370</v>
      </c>
      <c r="E425" s="55" t="s">
        <v>493</v>
      </c>
      <c r="F425" s="605">
        <v>34940</v>
      </c>
      <c r="G425" s="55" t="s">
        <v>3363</v>
      </c>
      <c r="H425" s="55" t="s">
        <v>3657</v>
      </c>
      <c r="I425" s="55" t="s">
        <v>87</v>
      </c>
      <c r="J425" s="55" t="s">
        <v>3665</v>
      </c>
      <c r="K425" s="55" t="s">
        <v>3671</v>
      </c>
      <c r="L425" s="55" t="s">
        <v>3363</v>
      </c>
      <c r="M425" s="55" t="s">
        <v>3363</v>
      </c>
    </row>
    <row r="426" spans="1:13" ht="17.25" customHeight="1">
      <c r="A426" s="55">
        <v>424284</v>
      </c>
      <c r="B426" s="55" t="s">
        <v>2520</v>
      </c>
      <c r="C426" s="55" t="s">
        <v>228</v>
      </c>
      <c r="D426" s="55" t="s">
        <v>578</v>
      </c>
      <c r="E426" s="55" t="s">
        <v>493</v>
      </c>
      <c r="F426" s="605">
        <v>36473</v>
      </c>
      <c r="G426" s="55" t="s">
        <v>3466</v>
      </c>
      <c r="H426" s="55" t="s">
        <v>3657</v>
      </c>
      <c r="I426" s="55" t="s">
        <v>87</v>
      </c>
      <c r="J426" s="55" t="s">
        <v>3665</v>
      </c>
      <c r="K426" s="55" t="s">
        <v>3676</v>
      </c>
      <c r="L426" s="55" t="s">
        <v>3363</v>
      </c>
      <c r="M426" s="55" t="s">
        <v>3363</v>
      </c>
    </row>
    <row r="427" spans="1:13" ht="17.25" customHeight="1">
      <c r="A427" s="55">
        <v>405932</v>
      </c>
      <c r="B427" s="55" t="s">
        <v>3201</v>
      </c>
      <c r="C427" s="55" t="s">
        <v>284</v>
      </c>
      <c r="D427" s="55" t="s">
        <v>1250</v>
      </c>
      <c r="E427" s="55" t="s">
        <v>3356</v>
      </c>
      <c r="F427" s="605">
        <v>32173</v>
      </c>
      <c r="G427" s="55" t="s">
        <v>3357</v>
      </c>
      <c r="H427" s="55" t="s">
        <v>3657</v>
      </c>
      <c r="I427" s="55" t="s">
        <v>87</v>
      </c>
      <c r="J427" s="55" t="s">
        <v>3665</v>
      </c>
      <c r="K427" s="55">
        <v>2005</v>
      </c>
      <c r="L427" s="55" t="s">
        <v>3357</v>
      </c>
    </row>
    <row r="428" spans="1:13" ht="17.25" customHeight="1">
      <c r="A428" s="55">
        <v>420839</v>
      </c>
      <c r="B428" s="55" t="s">
        <v>1130</v>
      </c>
      <c r="C428" s="55" t="s">
        <v>264</v>
      </c>
      <c r="D428" s="55" t="s">
        <v>648</v>
      </c>
      <c r="E428" s="55" t="s">
        <v>494</v>
      </c>
      <c r="F428" s="605">
        <v>36161</v>
      </c>
      <c r="G428" s="55" t="s">
        <v>3357</v>
      </c>
      <c r="H428" s="55" t="s">
        <v>3657</v>
      </c>
      <c r="I428" s="55" t="s">
        <v>87</v>
      </c>
      <c r="J428" s="55" t="s">
        <v>3665</v>
      </c>
      <c r="K428" s="55" t="s">
        <v>3675</v>
      </c>
      <c r="L428" s="55" t="s">
        <v>3357</v>
      </c>
      <c r="M428" s="55" t="s">
        <v>3385</v>
      </c>
    </row>
    <row r="429" spans="1:13" ht="17.25" customHeight="1">
      <c r="A429" s="55">
        <v>422719</v>
      </c>
      <c r="B429" s="55" t="s">
        <v>1019</v>
      </c>
      <c r="C429" s="55" t="s">
        <v>211</v>
      </c>
      <c r="D429" s="55" t="s">
        <v>457</v>
      </c>
      <c r="E429" s="55" t="s">
        <v>494</v>
      </c>
      <c r="F429" s="605">
        <v>35640</v>
      </c>
      <c r="G429" s="55" t="s">
        <v>3357</v>
      </c>
      <c r="H429" s="55" t="s">
        <v>3657</v>
      </c>
      <c r="I429" s="55" t="s">
        <v>87</v>
      </c>
      <c r="J429" s="55" t="s">
        <v>3665</v>
      </c>
      <c r="K429" s="55" t="s">
        <v>3673</v>
      </c>
      <c r="L429" s="55" t="s">
        <v>3357</v>
      </c>
      <c r="M429" s="55" t="s">
        <v>3417</v>
      </c>
    </row>
    <row r="430" spans="1:13" ht="17.25" customHeight="1">
      <c r="A430" s="55">
        <v>422672</v>
      </c>
      <c r="B430" s="55" t="s">
        <v>951</v>
      </c>
      <c r="C430" s="55" t="s">
        <v>952</v>
      </c>
      <c r="D430" s="55" t="s">
        <v>596</v>
      </c>
      <c r="E430" s="55" t="s">
        <v>494</v>
      </c>
      <c r="F430" s="605">
        <v>36462</v>
      </c>
      <c r="G430" s="55" t="s">
        <v>3357</v>
      </c>
      <c r="H430" s="55" t="s">
        <v>3657</v>
      </c>
      <c r="I430" s="55" t="s">
        <v>87</v>
      </c>
      <c r="J430" s="55" t="s">
        <v>3665</v>
      </c>
      <c r="K430" s="55" t="s">
        <v>3676</v>
      </c>
      <c r="L430" s="55" t="s">
        <v>3357</v>
      </c>
      <c r="M430" s="55" t="s">
        <v>3440</v>
      </c>
    </row>
    <row r="431" spans="1:13" ht="17.25" customHeight="1">
      <c r="A431" s="55">
        <v>422703</v>
      </c>
      <c r="B431" s="55" t="s">
        <v>989</v>
      </c>
      <c r="C431" s="55" t="s">
        <v>90</v>
      </c>
      <c r="D431" s="55" t="s">
        <v>940</v>
      </c>
      <c r="E431" s="55" t="s">
        <v>493</v>
      </c>
      <c r="F431" s="605">
        <v>35980</v>
      </c>
      <c r="G431" s="55" t="s">
        <v>3378</v>
      </c>
      <c r="H431" s="55" t="s">
        <v>3657</v>
      </c>
      <c r="I431" s="55" t="s">
        <v>87</v>
      </c>
      <c r="J431" s="55" t="s">
        <v>3665</v>
      </c>
      <c r="K431" s="55" t="s">
        <v>3675</v>
      </c>
      <c r="L431" s="55" t="s">
        <v>3357</v>
      </c>
      <c r="M431" s="55" t="s">
        <v>3440</v>
      </c>
    </row>
    <row r="432" spans="1:13" ht="17.25" customHeight="1">
      <c r="A432" s="55">
        <v>420945</v>
      </c>
      <c r="B432" s="55" t="s">
        <v>1230</v>
      </c>
      <c r="C432" s="55" t="s">
        <v>264</v>
      </c>
      <c r="D432" s="55" t="s">
        <v>644</v>
      </c>
      <c r="E432" s="55" t="s">
        <v>494</v>
      </c>
      <c r="F432" s="605">
        <v>30737</v>
      </c>
      <c r="G432" s="55" t="s">
        <v>3357</v>
      </c>
      <c r="H432" s="55" t="s">
        <v>3657</v>
      </c>
      <c r="I432" s="55" t="s">
        <v>87</v>
      </c>
      <c r="J432" s="55" t="s">
        <v>3665</v>
      </c>
      <c r="K432" s="55" t="s">
        <v>3670</v>
      </c>
      <c r="L432" s="55" t="s">
        <v>3357</v>
      </c>
      <c r="M432" s="55" t="s">
        <v>3440</v>
      </c>
    </row>
    <row r="433" spans="1:13" ht="17.25" customHeight="1">
      <c r="A433" s="55">
        <v>418217</v>
      </c>
      <c r="B433" s="55" t="s">
        <v>1605</v>
      </c>
      <c r="C433" s="55" t="s">
        <v>154</v>
      </c>
      <c r="D433" s="55" t="s">
        <v>859</v>
      </c>
      <c r="E433" s="55" t="s">
        <v>494</v>
      </c>
      <c r="F433" s="605">
        <v>34346</v>
      </c>
      <c r="G433" s="55" t="s">
        <v>3418</v>
      </c>
      <c r="H433" s="55" t="s">
        <v>3657</v>
      </c>
      <c r="I433" s="55" t="s">
        <v>87</v>
      </c>
      <c r="J433" s="55" t="s">
        <v>3665</v>
      </c>
      <c r="K433" s="55" t="s">
        <v>3679</v>
      </c>
      <c r="L433" s="55" t="s">
        <v>3357</v>
      </c>
      <c r="M433" s="55" t="s">
        <v>3440</v>
      </c>
    </row>
    <row r="434" spans="1:13" ht="17.25" customHeight="1">
      <c r="A434" s="55">
        <v>423345</v>
      </c>
      <c r="B434" s="55" t="s">
        <v>1730</v>
      </c>
      <c r="C434" s="55" t="s">
        <v>174</v>
      </c>
      <c r="D434" s="55" t="s">
        <v>587</v>
      </c>
      <c r="E434" s="55" t="s">
        <v>493</v>
      </c>
      <c r="F434" s="605">
        <v>36298</v>
      </c>
      <c r="G434" s="55" t="s">
        <v>3357</v>
      </c>
      <c r="H434" s="55" t="s">
        <v>3657</v>
      </c>
      <c r="I434" s="55" t="s">
        <v>87</v>
      </c>
      <c r="J434" s="55" t="s">
        <v>3665</v>
      </c>
      <c r="K434" s="55" t="s">
        <v>3676</v>
      </c>
      <c r="L434" s="55" t="s">
        <v>3357</v>
      </c>
      <c r="M434" s="55" t="s">
        <v>3440</v>
      </c>
    </row>
    <row r="435" spans="1:13" ht="17.25" customHeight="1">
      <c r="A435" s="55">
        <v>425061</v>
      </c>
      <c r="B435" s="55" t="s">
        <v>2881</v>
      </c>
      <c r="C435" s="55" t="s">
        <v>145</v>
      </c>
      <c r="D435" s="55" t="s">
        <v>691</v>
      </c>
      <c r="E435" s="55" t="s">
        <v>493</v>
      </c>
      <c r="F435" s="605">
        <v>30682</v>
      </c>
      <c r="H435" s="55" t="s">
        <v>3657</v>
      </c>
      <c r="I435" s="55" t="s">
        <v>87</v>
      </c>
      <c r="J435" s="55" t="s">
        <v>3665</v>
      </c>
      <c r="K435" s="55" t="s">
        <v>3687</v>
      </c>
      <c r="L435" s="55" t="s">
        <v>3357</v>
      </c>
      <c r="M435" s="55" t="s">
        <v>3440</v>
      </c>
    </row>
    <row r="436" spans="1:13" ht="17.25" customHeight="1">
      <c r="A436" s="55">
        <v>423372</v>
      </c>
      <c r="B436" s="55" t="s">
        <v>1764</v>
      </c>
      <c r="C436" s="55" t="s">
        <v>145</v>
      </c>
      <c r="D436" s="55" t="s">
        <v>976</v>
      </c>
      <c r="E436" s="55" t="s">
        <v>494</v>
      </c>
      <c r="F436" s="605">
        <v>36085</v>
      </c>
      <c r="G436" s="55" t="s">
        <v>3357</v>
      </c>
      <c r="H436" s="55" t="s">
        <v>3657</v>
      </c>
      <c r="I436" s="55" t="s">
        <v>87</v>
      </c>
      <c r="J436" s="55" t="s">
        <v>3665</v>
      </c>
      <c r="K436" s="55" t="s">
        <v>3675</v>
      </c>
      <c r="L436" s="55" t="s">
        <v>3357</v>
      </c>
      <c r="M436" s="55" t="s">
        <v>3440</v>
      </c>
    </row>
    <row r="437" spans="1:13" ht="17.25" customHeight="1">
      <c r="A437" s="55">
        <v>425189</v>
      </c>
      <c r="B437" s="55" t="s">
        <v>2943</v>
      </c>
      <c r="C437" s="55" t="s">
        <v>85</v>
      </c>
      <c r="D437" s="55" t="s">
        <v>631</v>
      </c>
      <c r="E437" s="55" t="s">
        <v>493</v>
      </c>
      <c r="F437" s="605">
        <v>34768</v>
      </c>
      <c r="G437" s="55" t="s">
        <v>3357</v>
      </c>
      <c r="H437" s="55" t="s">
        <v>3657</v>
      </c>
      <c r="I437" s="55" t="s">
        <v>87</v>
      </c>
      <c r="J437" s="55" t="s">
        <v>3665</v>
      </c>
      <c r="K437" s="55" t="s">
        <v>3666</v>
      </c>
      <c r="L437" s="55" t="s">
        <v>3357</v>
      </c>
      <c r="M437" s="55" t="s">
        <v>3440</v>
      </c>
    </row>
    <row r="438" spans="1:13" ht="17.25" customHeight="1">
      <c r="A438" s="55">
        <v>423600</v>
      </c>
      <c r="B438" s="55" t="s">
        <v>1931</v>
      </c>
      <c r="C438" s="55" t="s">
        <v>130</v>
      </c>
      <c r="D438" s="55" t="s">
        <v>651</v>
      </c>
      <c r="E438" s="55" t="s">
        <v>494</v>
      </c>
      <c r="F438" s="605">
        <v>30659</v>
      </c>
      <c r="G438" s="55" t="s">
        <v>3357</v>
      </c>
      <c r="H438" s="55" t="s">
        <v>3657</v>
      </c>
      <c r="I438" s="55" t="s">
        <v>87</v>
      </c>
      <c r="J438" s="55" t="s">
        <v>3665</v>
      </c>
      <c r="K438" s="55" t="s">
        <v>3687</v>
      </c>
      <c r="L438" s="55" t="s">
        <v>3357</v>
      </c>
      <c r="M438" s="55" t="s">
        <v>3440</v>
      </c>
    </row>
    <row r="439" spans="1:13" ht="17.25" customHeight="1">
      <c r="A439" s="55">
        <v>424233</v>
      </c>
      <c r="B439" s="55" t="s">
        <v>3168</v>
      </c>
      <c r="C439" s="55" t="s">
        <v>271</v>
      </c>
      <c r="D439" s="55" t="s">
        <v>559</v>
      </c>
      <c r="E439" s="55" t="s">
        <v>494</v>
      </c>
      <c r="F439" s="605">
        <v>28249</v>
      </c>
      <c r="G439" s="55" t="s">
        <v>3357</v>
      </c>
      <c r="H439" s="55" t="s">
        <v>3657</v>
      </c>
      <c r="I439" s="55" t="s">
        <v>87</v>
      </c>
      <c r="J439" s="55" t="s">
        <v>3665</v>
      </c>
      <c r="K439" s="55" t="s">
        <v>3692</v>
      </c>
      <c r="L439" s="55" t="s">
        <v>3357</v>
      </c>
      <c r="M439" s="55" t="s">
        <v>3440</v>
      </c>
    </row>
    <row r="440" spans="1:13" ht="17.25" customHeight="1">
      <c r="A440" s="55">
        <v>424234</v>
      </c>
      <c r="B440" s="55" t="s">
        <v>2476</v>
      </c>
      <c r="C440" s="55" t="s">
        <v>95</v>
      </c>
      <c r="D440" s="55" t="s">
        <v>652</v>
      </c>
      <c r="E440" s="55" t="s">
        <v>494</v>
      </c>
      <c r="F440" s="605">
        <v>30682</v>
      </c>
      <c r="G440" s="55" t="s">
        <v>3399</v>
      </c>
      <c r="H440" s="55" t="s">
        <v>3657</v>
      </c>
      <c r="I440" s="55" t="s">
        <v>87</v>
      </c>
      <c r="J440" s="55" t="s">
        <v>3665</v>
      </c>
      <c r="K440" s="55" t="s">
        <v>3687</v>
      </c>
      <c r="L440" s="55" t="s">
        <v>3357</v>
      </c>
      <c r="M440" s="55" t="s">
        <v>3440</v>
      </c>
    </row>
    <row r="441" spans="1:13" ht="17.25" customHeight="1">
      <c r="A441" s="55">
        <v>420799</v>
      </c>
      <c r="B441" s="55" t="s">
        <v>1094</v>
      </c>
      <c r="C441" s="55" t="s">
        <v>457</v>
      </c>
      <c r="D441" s="55" t="s">
        <v>3241</v>
      </c>
      <c r="E441" s="55" t="s">
        <v>494</v>
      </c>
      <c r="F441" s="605">
        <v>35980</v>
      </c>
      <c r="G441" s="55" t="s">
        <v>3357</v>
      </c>
      <c r="H441" s="55" t="s">
        <v>3657</v>
      </c>
      <c r="I441" s="55" t="s">
        <v>87</v>
      </c>
      <c r="J441" s="55" t="s">
        <v>3665</v>
      </c>
      <c r="K441" s="55" t="s">
        <v>3675</v>
      </c>
      <c r="L441" s="55" t="s">
        <v>3357</v>
      </c>
      <c r="M441" s="55" t="s">
        <v>3403</v>
      </c>
    </row>
    <row r="442" spans="1:13" ht="17.25" customHeight="1">
      <c r="A442" s="55">
        <v>419848</v>
      </c>
      <c r="B442" s="55" t="s">
        <v>2900</v>
      </c>
      <c r="C442" s="55" t="s">
        <v>164</v>
      </c>
      <c r="D442" s="55" t="s">
        <v>578</v>
      </c>
      <c r="E442" s="55" t="s">
        <v>493</v>
      </c>
      <c r="F442" s="605">
        <v>34534</v>
      </c>
      <c r="G442" s="55" t="s">
        <v>3357</v>
      </c>
      <c r="H442" s="55" t="s">
        <v>3657</v>
      </c>
      <c r="I442" s="55" t="s">
        <v>87</v>
      </c>
      <c r="J442" s="55" t="s">
        <v>3665</v>
      </c>
      <c r="K442" s="55" t="s">
        <v>3679</v>
      </c>
      <c r="L442" s="55" t="s">
        <v>3357</v>
      </c>
      <c r="M442" s="55" t="s">
        <v>3403</v>
      </c>
    </row>
    <row r="443" spans="1:13" ht="17.25" customHeight="1">
      <c r="A443" s="55">
        <v>414285</v>
      </c>
      <c r="B443" s="55" t="s">
        <v>1944</v>
      </c>
      <c r="C443" s="55" t="s">
        <v>230</v>
      </c>
      <c r="D443" s="55" t="s">
        <v>1945</v>
      </c>
      <c r="E443" s="55" t="s">
        <v>494</v>
      </c>
      <c r="F443" s="605">
        <v>31386</v>
      </c>
      <c r="G443" s="55" t="s">
        <v>3357</v>
      </c>
      <c r="H443" s="55" t="s">
        <v>3657</v>
      </c>
      <c r="I443" s="55" t="s">
        <v>87</v>
      </c>
      <c r="J443" s="55" t="s">
        <v>3665</v>
      </c>
      <c r="K443" s="55" t="s">
        <v>3680</v>
      </c>
      <c r="L443" s="55" t="s">
        <v>3357</v>
      </c>
      <c r="M443" s="55" t="s">
        <v>3403</v>
      </c>
    </row>
    <row r="444" spans="1:13" ht="17.25" customHeight="1">
      <c r="A444" s="55">
        <v>422249</v>
      </c>
      <c r="B444" s="55" t="s">
        <v>1545</v>
      </c>
      <c r="C444" s="55" t="s">
        <v>378</v>
      </c>
      <c r="D444" s="55" t="s">
        <v>596</v>
      </c>
      <c r="E444" s="55" t="s">
        <v>493</v>
      </c>
      <c r="F444" s="605">
        <v>32329</v>
      </c>
      <c r="G444" s="55" t="s">
        <v>3357</v>
      </c>
      <c r="H444" s="55" t="s">
        <v>3657</v>
      </c>
      <c r="I444" s="55" t="s">
        <v>87</v>
      </c>
      <c r="J444" s="55" t="s">
        <v>3665</v>
      </c>
      <c r="K444" s="55" t="s">
        <v>3668</v>
      </c>
      <c r="L444" s="55" t="s">
        <v>3357</v>
      </c>
      <c r="M444" s="55" t="s">
        <v>3403</v>
      </c>
    </row>
    <row r="445" spans="1:13" ht="17.25" customHeight="1">
      <c r="A445" s="55">
        <v>422833</v>
      </c>
      <c r="B445" s="55" t="s">
        <v>1171</v>
      </c>
      <c r="C445" s="55" t="s">
        <v>95</v>
      </c>
      <c r="D445" s="55" t="s">
        <v>654</v>
      </c>
      <c r="E445" s="55" t="s">
        <v>494</v>
      </c>
      <c r="F445" s="605">
        <v>35719</v>
      </c>
      <c r="G445" s="55" t="s">
        <v>3489</v>
      </c>
      <c r="H445" s="55" t="s">
        <v>3657</v>
      </c>
      <c r="I445" s="55" t="s">
        <v>87</v>
      </c>
      <c r="J445" s="55" t="s">
        <v>3665</v>
      </c>
      <c r="K445" s="55" t="s">
        <v>3676</v>
      </c>
      <c r="L445" s="55" t="s">
        <v>3357</v>
      </c>
      <c r="M445" s="55" t="s">
        <v>3642</v>
      </c>
    </row>
    <row r="446" spans="1:13" ht="17.25" customHeight="1">
      <c r="A446" s="55">
        <v>421448</v>
      </c>
      <c r="B446" s="55" t="s">
        <v>1731</v>
      </c>
      <c r="C446" s="55" t="s">
        <v>98</v>
      </c>
      <c r="D446" s="55" t="s">
        <v>960</v>
      </c>
      <c r="E446" s="55" t="s">
        <v>493</v>
      </c>
      <c r="F446" s="605">
        <v>36161</v>
      </c>
      <c r="G446" s="55" t="s">
        <v>3491</v>
      </c>
      <c r="H446" s="55" t="s">
        <v>3657</v>
      </c>
      <c r="I446" s="55" t="s">
        <v>87</v>
      </c>
      <c r="J446" s="55" t="s">
        <v>3665</v>
      </c>
      <c r="K446" s="55" t="s">
        <v>3675</v>
      </c>
      <c r="L446" s="55" t="s">
        <v>3357</v>
      </c>
      <c r="M446" s="55" t="s">
        <v>3642</v>
      </c>
    </row>
    <row r="447" spans="1:13" ht="17.25" customHeight="1">
      <c r="A447" s="55">
        <v>423475</v>
      </c>
      <c r="B447" s="55" t="s">
        <v>1850</v>
      </c>
      <c r="C447" s="55" t="s">
        <v>92</v>
      </c>
      <c r="D447" s="55" t="s">
        <v>648</v>
      </c>
      <c r="E447" s="55" t="s">
        <v>494</v>
      </c>
      <c r="F447" s="605">
        <v>35431</v>
      </c>
      <c r="G447" s="55" t="s">
        <v>3357</v>
      </c>
      <c r="H447" s="55" t="s">
        <v>3657</v>
      </c>
      <c r="I447" s="55" t="s">
        <v>87</v>
      </c>
      <c r="J447" s="55" t="s">
        <v>3665</v>
      </c>
      <c r="K447" s="55" t="s">
        <v>3673</v>
      </c>
      <c r="L447" s="55" t="s">
        <v>3357</v>
      </c>
      <c r="M447" s="55" t="s">
        <v>3642</v>
      </c>
    </row>
    <row r="448" spans="1:13" ht="17.25" customHeight="1">
      <c r="A448" s="55">
        <v>423765</v>
      </c>
      <c r="B448" s="55" t="s">
        <v>2077</v>
      </c>
      <c r="C448" s="55" t="s">
        <v>182</v>
      </c>
      <c r="D448" s="55" t="s">
        <v>572</v>
      </c>
      <c r="E448" s="55" t="s">
        <v>493</v>
      </c>
      <c r="F448" s="605">
        <v>36526</v>
      </c>
      <c r="G448" s="55" t="s">
        <v>3533</v>
      </c>
      <c r="H448" s="55" t="s">
        <v>3657</v>
      </c>
      <c r="I448" s="55" t="s">
        <v>87</v>
      </c>
      <c r="J448" s="55" t="s">
        <v>3665</v>
      </c>
      <c r="K448" s="55" t="s">
        <v>3676</v>
      </c>
      <c r="L448" s="55" t="s">
        <v>3357</v>
      </c>
      <c r="M448" s="55" t="s">
        <v>3642</v>
      </c>
    </row>
    <row r="449" spans="1:13" ht="17.25" customHeight="1">
      <c r="A449" s="55">
        <v>424091</v>
      </c>
      <c r="B449" s="55" t="s">
        <v>2368</v>
      </c>
      <c r="C449" s="55" t="s">
        <v>110</v>
      </c>
      <c r="D449" s="55" t="s">
        <v>1930</v>
      </c>
      <c r="E449" s="55" t="s">
        <v>494</v>
      </c>
      <c r="F449" s="605">
        <v>34335</v>
      </c>
      <c r="G449" s="55" t="s">
        <v>3643</v>
      </c>
      <c r="H449" s="55" t="s">
        <v>3657</v>
      </c>
      <c r="I449" s="55" t="s">
        <v>87</v>
      </c>
      <c r="J449" s="55" t="s">
        <v>3665</v>
      </c>
      <c r="K449" s="55" t="s">
        <v>3678</v>
      </c>
      <c r="L449" s="55" t="s">
        <v>3357</v>
      </c>
      <c r="M449" s="55" t="s">
        <v>3642</v>
      </c>
    </row>
    <row r="450" spans="1:13" ht="17.25" customHeight="1">
      <c r="A450" s="55">
        <v>422607</v>
      </c>
      <c r="B450" s="55" t="s">
        <v>862</v>
      </c>
      <c r="C450" s="55" t="s">
        <v>210</v>
      </c>
      <c r="D450" s="55" t="s">
        <v>863</v>
      </c>
      <c r="E450" s="55" t="s">
        <v>494</v>
      </c>
      <c r="F450" s="605">
        <v>33604</v>
      </c>
      <c r="G450" s="55" t="s">
        <v>3433</v>
      </c>
      <c r="H450" s="55" t="s">
        <v>3657</v>
      </c>
      <c r="I450" s="55" t="s">
        <v>87</v>
      </c>
      <c r="J450" s="55" t="s">
        <v>3665</v>
      </c>
      <c r="K450" s="55" t="s">
        <v>3677</v>
      </c>
      <c r="L450" s="55" t="s">
        <v>3357</v>
      </c>
      <c r="M450" s="55" t="s">
        <v>3400</v>
      </c>
    </row>
    <row r="451" spans="1:13" ht="17.25" customHeight="1">
      <c r="A451" s="55">
        <v>418202</v>
      </c>
      <c r="B451" s="55" t="s">
        <v>1569</v>
      </c>
      <c r="C451" s="55" t="s">
        <v>94</v>
      </c>
      <c r="D451" s="55" t="s">
        <v>565</v>
      </c>
      <c r="E451" s="55" t="s">
        <v>493</v>
      </c>
      <c r="F451" s="605">
        <v>33239</v>
      </c>
      <c r="G451" s="55" t="s">
        <v>3400</v>
      </c>
      <c r="H451" s="55" t="s">
        <v>3657</v>
      </c>
      <c r="I451" s="55" t="s">
        <v>87</v>
      </c>
      <c r="J451" s="55" t="s">
        <v>3665</v>
      </c>
      <c r="K451" s="55" t="s">
        <v>3666</v>
      </c>
      <c r="L451" s="55" t="s">
        <v>3357</v>
      </c>
      <c r="M451" s="55" t="s">
        <v>3400</v>
      </c>
    </row>
    <row r="452" spans="1:13" ht="17.25" customHeight="1">
      <c r="A452" s="55">
        <v>421431</v>
      </c>
      <c r="B452" s="55" t="s">
        <v>1713</v>
      </c>
      <c r="C452" s="55" t="s">
        <v>157</v>
      </c>
      <c r="D452" s="55" t="s">
        <v>1714</v>
      </c>
      <c r="E452" s="55" t="s">
        <v>493</v>
      </c>
      <c r="F452" s="605">
        <v>35431</v>
      </c>
      <c r="G452" s="55" t="s">
        <v>3357</v>
      </c>
      <c r="H452" s="55" t="s">
        <v>3657</v>
      </c>
      <c r="I452" s="55" t="s">
        <v>87</v>
      </c>
      <c r="J452" s="55" t="s">
        <v>3665</v>
      </c>
      <c r="K452" s="55" t="s">
        <v>3675</v>
      </c>
      <c r="L452" s="55" t="s">
        <v>3357</v>
      </c>
      <c r="M452" s="55" t="s">
        <v>3400</v>
      </c>
    </row>
    <row r="453" spans="1:13" ht="17.25" customHeight="1">
      <c r="A453" s="55">
        <v>423920</v>
      </c>
      <c r="B453" s="55" t="s">
        <v>2224</v>
      </c>
      <c r="C453" s="55" t="s">
        <v>264</v>
      </c>
      <c r="D453" s="55" t="s">
        <v>1506</v>
      </c>
      <c r="E453" s="55" t="s">
        <v>493</v>
      </c>
      <c r="F453" s="605">
        <v>36278</v>
      </c>
      <c r="G453" s="55" t="s">
        <v>3400</v>
      </c>
      <c r="H453" s="55" t="s">
        <v>3657</v>
      </c>
      <c r="I453" s="55" t="s">
        <v>87</v>
      </c>
      <c r="J453" s="55" t="s">
        <v>3665</v>
      </c>
      <c r="K453" s="55" t="s">
        <v>3676</v>
      </c>
      <c r="L453" s="55" t="s">
        <v>3357</v>
      </c>
      <c r="M453" s="55" t="s">
        <v>3400</v>
      </c>
    </row>
    <row r="454" spans="1:13" ht="17.25" customHeight="1">
      <c r="A454" s="55">
        <v>420549</v>
      </c>
      <c r="B454" s="55" t="s">
        <v>667</v>
      </c>
      <c r="C454" s="55" t="s">
        <v>180</v>
      </c>
      <c r="D454" s="55" t="s">
        <v>669</v>
      </c>
      <c r="E454" s="55" t="s">
        <v>493</v>
      </c>
      <c r="F454" s="605">
        <v>36030</v>
      </c>
      <c r="G454" s="55" t="s">
        <v>3357</v>
      </c>
      <c r="H454" s="55" t="s">
        <v>3657</v>
      </c>
      <c r="I454" s="55" t="s">
        <v>87</v>
      </c>
      <c r="J454" s="55" t="s">
        <v>3665</v>
      </c>
      <c r="K454" s="55" t="s">
        <v>3675</v>
      </c>
      <c r="L454" s="55" t="s">
        <v>3357</v>
      </c>
      <c r="M454" s="55" t="s">
        <v>3370</v>
      </c>
    </row>
    <row r="455" spans="1:13" ht="17.25" customHeight="1">
      <c r="A455" s="55">
        <v>419526</v>
      </c>
      <c r="B455" s="55" t="s">
        <v>1319</v>
      </c>
      <c r="C455" s="55" t="s">
        <v>244</v>
      </c>
      <c r="D455" s="55" t="s">
        <v>596</v>
      </c>
      <c r="E455" s="55" t="s">
        <v>494</v>
      </c>
      <c r="F455" s="605">
        <v>35278</v>
      </c>
      <c r="G455" s="55" t="s">
        <v>3522</v>
      </c>
      <c r="H455" s="55" t="s">
        <v>3657</v>
      </c>
      <c r="I455" s="55" t="s">
        <v>87</v>
      </c>
      <c r="J455" s="55" t="s">
        <v>3665</v>
      </c>
      <c r="K455" s="55" t="s">
        <v>3666</v>
      </c>
      <c r="L455" s="55" t="s">
        <v>3357</v>
      </c>
      <c r="M455" s="55" t="s">
        <v>3370</v>
      </c>
    </row>
    <row r="456" spans="1:13" ht="17.25" customHeight="1">
      <c r="A456" s="55">
        <v>423109</v>
      </c>
      <c r="B456" s="55" t="s">
        <v>2773</v>
      </c>
      <c r="C456" s="55" t="s">
        <v>90</v>
      </c>
      <c r="D456" s="55" t="s">
        <v>732</v>
      </c>
      <c r="E456" s="55" t="s">
        <v>494</v>
      </c>
      <c r="F456" s="605">
        <v>36005</v>
      </c>
      <c r="G456" s="55" t="s">
        <v>3546</v>
      </c>
      <c r="H456" s="55" t="s">
        <v>3657</v>
      </c>
      <c r="I456" s="55" t="s">
        <v>87</v>
      </c>
      <c r="J456" s="55" t="s">
        <v>3665</v>
      </c>
      <c r="K456" s="55" t="s">
        <v>3676</v>
      </c>
      <c r="L456" s="55" t="s">
        <v>3357</v>
      </c>
      <c r="M456" s="55" t="s">
        <v>3370</v>
      </c>
    </row>
    <row r="457" spans="1:13" ht="17.25" customHeight="1">
      <c r="A457" s="55">
        <v>421201</v>
      </c>
      <c r="B457" s="55" t="s">
        <v>1514</v>
      </c>
      <c r="C457" s="55" t="s">
        <v>211</v>
      </c>
      <c r="D457" s="55" t="s">
        <v>810</v>
      </c>
      <c r="E457" s="55" t="s">
        <v>494</v>
      </c>
      <c r="F457" s="605">
        <v>36162</v>
      </c>
      <c r="G457" s="55" t="s">
        <v>3549</v>
      </c>
      <c r="H457" s="55" t="s">
        <v>3657</v>
      </c>
      <c r="I457" s="55" t="s">
        <v>87</v>
      </c>
      <c r="J457" s="55" t="s">
        <v>3665</v>
      </c>
      <c r="K457" s="55" t="s">
        <v>3675</v>
      </c>
      <c r="L457" s="55" t="s">
        <v>3357</v>
      </c>
      <c r="M457" s="55" t="s">
        <v>3370</v>
      </c>
    </row>
    <row r="458" spans="1:13" ht="17.25" customHeight="1">
      <c r="A458" s="55">
        <v>423618</v>
      </c>
      <c r="B458" s="55" t="s">
        <v>1942</v>
      </c>
      <c r="C458" s="55" t="s">
        <v>102</v>
      </c>
      <c r="D458" s="55" t="s">
        <v>801</v>
      </c>
      <c r="E458" s="55" t="s">
        <v>494</v>
      </c>
      <c r="F458" s="605">
        <v>31778</v>
      </c>
      <c r="G458" s="55" t="s">
        <v>3357</v>
      </c>
      <c r="H458" s="55" t="s">
        <v>3657</v>
      </c>
      <c r="I458" s="55" t="s">
        <v>87</v>
      </c>
      <c r="J458" s="55" t="s">
        <v>3665</v>
      </c>
      <c r="K458" s="55" t="s">
        <v>3675</v>
      </c>
      <c r="L458" s="55" t="s">
        <v>3357</v>
      </c>
      <c r="M458" s="55" t="s">
        <v>3370</v>
      </c>
    </row>
    <row r="459" spans="1:13" ht="17.25" customHeight="1">
      <c r="A459" s="55">
        <v>421823</v>
      </c>
      <c r="B459" s="55" t="s">
        <v>2008</v>
      </c>
      <c r="C459" s="55" t="s">
        <v>180</v>
      </c>
      <c r="D459" s="55" t="s">
        <v>2009</v>
      </c>
      <c r="E459" s="55" t="s">
        <v>493</v>
      </c>
      <c r="F459" s="605">
        <v>35954</v>
      </c>
      <c r="G459" s="55" t="s">
        <v>3615</v>
      </c>
      <c r="H459" s="55" t="s">
        <v>3657</v>
      </c>
      <c r="I459" s="55" t="s">
        <v>87</v>
      </c>
      <c r="J459" s="55" t="s">
        <v>3665</v>
      </c>
      <c r="K459" s="55" t="s">
        <v>3675</v>
      </c>
      <c r="L459" s="55" t="s">
        <v>3357</v>
      </c>
      <c r="M459" s="55" t="s">
        <v>3370</v>
      </c>
    </row>
    <row r="460" spans="1:13" ht="17.25" customHeight="1">
      <c r="A460" s="55">
        <v>422130</v>
      </c>
      <c r="B460" s="55" t="s">
        <v>2227</v>
      </c>
      <c r="C460" s="55" t="s">
        <v>95</v>
      </c>
      <c r="D460" s="55" t="s">
        <v>379</v>
      </c>
      <c r="E460" s="55" t="s">
        <v>494</v>
      </c>
      <c r="F460" s="605">
        <v>35431</v>
      </c>
      <c r="G460" s="55" t="s">
        <v>3631</v>
      </c>
      <c r="H460" s="55" t="s">
        <v>3657</v>
      </c>
      <c r="I460" s="55" t="s">
        <v>87</v>
      </c>
      <c r="J460" s="55" t="s">
        <v>3665</v>
      </c>
      <c r="K460" s="55" t="s">
        <v>3666</v>
      </c>
      <c r="L460" s="55" t="s">
        <v>3357</v>
      </c>
      <c r="M460" s="55" t="s">
        <v>3370</v>
      </c>
    </row>
    <row r="461" spans="1:13" ht="17.25" customHeight="1">
      <c r="A461" s="55">
        <v>424159</v>
      </c>
      <c r="B461" s="55" t="s">
        <v>2417</v>
      </c>
      <c r="C461" s="55" t="s">
        <v>206</v>
      </c>
      <c r="D461" s="55" t="s">
        <v>610</v>
      </c>
      <c r="E461" s="55" t="s">
        <v>494</v>
      </c>
      <c r="F461" s="605">
        <v>32509</v>
      </c>
      <c r="G461" s="55" t="s">
        <v>3357</v>
      </c>
      <c r="H461" s="55" t="s">
        <v>3657</v>
      </c>
      <c r="I461" s="55" t="s">
        <v>87</v>
      </c>
      <c r="J461" s="55" t="s">
        <v>3665</v>
      </c>
      <c r="K461" s="55" t="s">
        <v>3672</v>
      </c>
      <c r="L461" s="55" t="s">
        <v>3357</v>
      </c>
      <c r="M461" s="55" t="s">
        <v>3370</v>
      </c>
    </row>
    <row r="462" spans="1:13" ht="17.25" customHeight="1">
      <c r="A462" s="55">
        <v>414651</v>
      </c>
      <c r="B462" s="55" t="s">
        <v>2427</v>
      </c>
      <c r="C462" s="55" t="s">
        <v>168</v>
      </c>
      <c r="D462" s="55" t="s">
        <v>2428</v>
      </c>
      <c r="E462" s="55" t="s">
        <v>494</v>
      </c>
      <c r="F462" s="605">
        <v>33971</v>
      </c>
      <c r="G462" s="55" t="s">
        <v>3357</v>
      </c>
      <c r="H462" s="55" t="s">
        <v>3657</v>
      </c>
      <c r="I462" s="55" t="s">
        <v>87</v>
      </c>
      <c r="J462" s="55" t="s">
        <v>3665</v>
      </c>
      <c r="K462" s="55" t="s">
        <v>3677</v>
      </c>
      <c r="L462" s="55" t="s">
        <v>3357</v>
      </c>
      <c r="M462" s="55" t="s">
        <v>3370</v>
      </c>
    </row>
    <row r="463" spans="1:13" ht="17.25" customHeight="1">
      <c r="A463" s="55">
        <v>424196</v>
      </c>
      <c r="B463" s="55" t="s">
        <v>2441</v>
      </c>
      <c r="C463" s="55" t="s">
        <v>92</v>
      </c>
      <c r="D463" s="55" t="s">
        <v>621</v>
      </c>
      <c r="E463" s="55" t="s">
        <v>494</v>
      </c>
      <c r="F463" s="605">
        <v>33120</v>
      </c>
      <c r="G463" s="55" t="s">
        <v>3357</v>
      </c>
      <c r="H463" s="55" t="s">
        <v>3657</v>
      </c>
      <c r="I463" s="55" t="s">
        <v>87</v>
      </c>
      <c r="J463" s="55" t="s">
        <v>3665</v>
      </c>
      <c r="K463" s="55" t="s">
        <v>3678</v>
      </c>
      <c r="L463" s="55" t="s">
        <v>3357</v>
      </c>
      <c r="M463" s="55" t="s">
        <v>3370</v>
      </c>
    </row>
    <row r="464" spans="1:13" ht="17.25" customHeight="1">
      <c r="A464" s="55">
        <v>424256</v>
      </c>
      <c r="B464" s="55" t="s">
        <v>2485</v>
      </c>
      <c r="C464" s="55" t="s">
        <v>92</v>
      </c>
      <c r="D464" s="55" t="s">
        <v>629</v>
      </c>
      <c r="E464" s="55" t="s">
        <v>494</v>
      </c>
      <c r="F464" s="605">
        <v>35105</v>
      </c>
      <c r="G464" s="55" t="s">
        <v>3357</v>
      </c>
      <c r="H464" s="55" t="s">
        <v>3657</v>
      </c>
      <c r="I464" s="55" t="s">
        <v>87</v>
      </c>
      <c r="J464" s="55" t="s">
        <v>3665</v>
      </c>
      <c r="K464" s="55" t="s">
        <v>3666</v>
      </c>
      <c r="L464" s="55" t="s">
        <v>3357</v>
      </c>
      <c r="M464" s="55" t="s">
        <v>3370</v>
      </c>
    </row>
    <row r="465" spans="1:13" ht="17.25" customHeight="1">
      <c r="A465" s="55">
        <v>422521</v>
      </c>
      <c r="B465" s="55" t="s">
        <v>682</v>
      </c>
      <c r="C465" s="55" t="s">
        <v>223</v>
      </c>
      <c r="D465" s="55" t="s">
        <v>683</v>
      </c>
      <c r="E465" s="55" t="s">
        <v>493</v>
      </c>
      <c r="F465" s="605">
        <v>33300</v>
      </c>
      <c r="G465" s="55" t="s">
        <v>3357</v>
      </c>
      <c r="H465" s="55" t="s">
        <v>3657</v>
      </c>
      <c r="I465" s="55" t="s">
        <v>87</v>
      </c>
      <c r="J465" s="55" t="s">
        <v>3665</v>
      </c>
      <c r="K465" s="55" t="s">
        <v>3683</v>
      </c>
      <c r="L465" s="55" t="s">
        <v>3357</v>
      </c>
      <c r="M465" s="55" t="s">
        <v>3397</v>
      </c>
    </row>
    <row r="466" spans="1:13" ht="17.25" customHeight="1">
      <c r="A466" s="55">
        <v>422700</v>
      </c>
      <c r="B466" s="55" t="s">
        <v>981</v>
      </c>
      <c r="C466" s="55" t="s">
        <v>982</v>
      </c>
      <c r="D466" s="55" t="s">
        <v>983</v>
      </c>
      <c r="E466" s="55" t="s">
        <v>493</v>
      </c>
      <c r="F466" s="605">
        <v>30201</v>
      </c>
      <c r="G466" s="55" t="s">
        <v>3357</v>
      </c>
      <c r="H466" s="55" t="s">
        <v>3657</v>
      </c>
      <c r="I466" s="55" t="s">
        <v>87</v>
      </c>
      <c r="J466" s="55" t="s">
        <v>3665</v>
      </c>
      <c r="K466" s="55" t="s">
        <v>3678</v>
      </c>
      <c r="L466" s="55" t="s">
        <v>3357</v>
      </c>
      <c r="M466" s="55" t="s">
        <v>3397</v>
      </c>
    </row>
    <row r="467" spans="1:13" ht="17.25" customHeight="1">
      <c r="A467" s="55">
        <v>424295</v>
      </c>
      <c r="B467" s="55" t="s">
        <v>1248</v>
      </c>
      <c r="C467" s="55" t="s">
        <v>188</v>
      </c>
      <c r="D467" s="55" t="s">
        <v>572</v>
      </c>
      <c r="E467" s="55" t="s">
        <v>494</v>
      </c>
      <c r="F467" s="605">
        <v>33979</v>
      </c>
      <c r="G467" s="55" t="s">
        <v>3357</v>
      </c>
      <c r="H467" s="55" t="s">
        <v>3657</v>
      </c>
      <c r="I467" s="55" t="s">
        <v>87</v>
      </c>
      <c r="J467" s="55" t="s">
        <v>3665</v>
      </c>
      <c r="K467" s="55" t="s">
        <v>3677</v>
      </c>
      <c r="L467" s="55" t="s">
        <v>3357</v>
      </c>
      <c r="M467" s="55" t="s">
        <v>3397</v>
      </c>
    </row>
    <row r="468" spans="1:13" ht="17.25" customHeight="1">
      <c r="A468" s="55">
        <v>422926</v>
      </c>
      <c r="B468" s="55" t="s">
        <v>1286</v>
      </c>
      <c r="C468" s="55" t="s">
        <v>92</v>
      </c>
      <c r="D468" s="55" t="s">
        <v>285</v>
      </c>
      <c r="E468" s="55" t="s">
        <v>494</v>
      </c>
      <c r="F468" s="605">
        <v>35065</v>
      </c>
      <c r="G468" s="55" t="s">
        <v>3397</v>
      </c>
      <c r="H468" s="55" t="s">
        <v>3657</v>
      </c>
      <c r="I468" s="55" t="s">
        <v>87</v>
      </c>
      <c r="J468" s="55" t="s">
        <v>3665</v>
      </c>
      <c r="K468" s="55" t="s">
        <v>3671</v>
      </c>
      <c r="L468" s="55" t="s">
        <v>3357</v>
      </c>
      <c r="M468" s="55" t="s">
        <v>3397</v>
      </c>
    </row>
    <row r="469" spans="1:13" ht="17.25" customHeight="1">
      <c r="A469" s="55">
        <v>421003</v>
      </c>
      <c r="B469" s="55" t="s">
        <v>1288</v>
      </c>
      <c r="C469" s="55" t="s">
        <v>1289</v>
      </c>
      <c r="D469" s="55" t="s">
        <v>1290</v>
      </c>
      <c r="E469" s="55" t="s">
        <v>494</v>
      </c>
      <c r="F469" s="605">
        <v>35796</v>
      </c>
      <c r="G469" s="55" t="s">
        <v>3357</v>
      </c>
      <c r="H469" s="55" t="s">
        <v>3657</v>
      </c>
      <c r="I469" s="55" t="s">
        <v>87</v>
      </c>
      <c r="J469" s="55" t="s">
        <v>3665</v>
      </c>
      <c r="K469" s="55" t="s">
        <v>3675</v>
      </c>
      <c r="L469" s="55" t="s">
        <v>3357</v>
      </c>
      <c r="M469" s="55" t="s">
        <v>3397</v>
      </c>
    </row>
    <row r="470" spans="1:13" ht="17.25" customHeight="1">
      <c r="A470" s="55">
        <v>421321</v>
      </c>
      <c r="B470" s="55" t="s">
        <v>1608</v>
      </c>
      <c r="C470" s="55" t="s">
        <v>401</v>
      </c>
      <c r="D470" s="55" t="s">
        <v>572</v>
      </c>
      <c r="E470" s="55" t="s">
        <v>494</v>
      </c>
      <c r="F470" s="605">
        <v>35343</v>
      </c>
      <c r="G470" s="55" t="s">
        <v>3397</v>
      </c>
      <c r="H470" s="55" t="s">
        <v>3657</v>
      </c>
      <c r="I470" s="55" t="s">
        <v>87</v>
      </c>
      <c r="J470" s="55" t="s">
        <v>3665</v>
      </c>
      <c r="K470" s="55" t="s">
        <v>3666</v>
      </c>
      <c r="L470" s="55" t="s">
        <v>3357</v>
      </c>
      <c r="M470" s="55" t="s">
        <v>3397</v>
      </c>
    </row>
    <row r="471" spans="1:13" ht="17.25" customHeight="1">
      <c r="A471" s="55">
        <v>421421</v>
      </c>
      <c r="B471" s="55" t="s">
        <v>1708</v>
      </c>
      <c r="C471" s="55" t="s">
        <v>255</v>
      </c>
      <c r="D471" s="55" t="s">
        <v>1004</v>
      </c>
      <c r="E471" s="55" t="s">
        <v>493</v>
      </c>
      <c r="F471" s="605">
        <v>35908</v>
      </c>
      <c r="G471" s="55" t="s">
        <v>3397</v>
      </c>
      <c r="H471" s="55" t="s">
        <v>3657</v>
      </c>
      <c r="I471" s="55" t="s">
        <v>87</v>
      </c>
      <c r="J471" s="55" t="s">
        <v>3665</v>
      </c>
      <c r="K471" s="55" t="s">
        <v>3675</v>
      </c>
      <c r="L471" s="55" t="s">
        <v>3357</v>
      </c>
      <c r="M471" s="55" t="s">
        <v>3397</v>
      </c>
    </row>
    <row r="472" spans="1:13" ht="17.25" customHeight="1">
      <c r="A472" s="55">
        <v>415110</v>
      </c>
      <c r="B472" s="55" t="s">
        <v>1281</v>
      </c>
      <c r="C472" s="55" t="s">
        <v>134</v>
      </c>
      <c r="D472" s="55" t="s">
        <v>864</v>
      </c>
      <c r="E472" s="55" t="s">
        <v>493</v>
      </c>
      <c r="F472" s="605">
        <v>30939</v>
      </c>
      <c r="G472" s="55" t="s">
        <v>3390</v>
      </c>
      <c r="H472" s="55" t="s">
        <v>3657</v>
      </c>
      <c r="I472" s="55" t="s">
        <v>87</v>
      </c>
      <c r="J472" s="55" t="s">
        <v>3665</v>
      </c>
      <c r="K472" s="55" t="s">
        <v>3677</v>
      </c>
      <c r="L472" s="55" t="s">
        <v>3357</v>
      </c>
      <c r="M472" s="55" t="s">
        <v>3363</v>
      </c>
    </row>
    <row r="473" spans="1:13" ht="17.25" customHeight="1">
      <c r="A473" s="55">
        <v>412809</v>
      </c>
      <c r="B473" s="55" t="s">
        <v>1359</v>
      </c>
      <c r="C473" s="55" t="s">
        <v>283</v>
      </c>
      <c r="D473" s="55" t="s">
        <v>606</v>
      </c>
      <c r="E473" s="55" t="s">
        <v>494</v>
      </c>
      <c r="F473" s="605">
        <v>33092</v>
      </c>
      <c r="G473" s="55" t="s">
        <v>3357</v>
      </c>
      <c r="H473" s="55" t="s">
        <v>3657</v>
      </c>
      <c r="I473" s="55" t="s">
        <v>87</v>
      </c>
      <c r="J473" s="55" t="s">
        <v>3665</v>
      </c>
      <c r="K473" s="55" t="s">
        <v>3683</v>
      </c>
      <c r="L473" s="55" t="s">
        <v>3357</v>
      </c>
      <c r="M473" s="55" t="s">
        <v>3363</v>
      </c>
    </row>
    <row r="474" spans="1:13" ht="17.25" customHeight="1">
      <c r="A474" s="55">
        <v>423020</v>
      </c>
      <c r="B474" s="55" t="s">
        <v>1386</v>
      </c>
      <c r="C474" s="55" t="s">
        <v>152</v>
      </c>
      <c r="D474" s="55" t="s">
        <v>739</v>
      </c>
      <c r="E474" s="55" t="s">
        <v>494</v>
      </c>
      <c r="F474" s="605">
        <v>31347</v>
      </c>
      <c r="G474" s="55" t="s">
        <v>3389</v>
      </c>
      <c r="H474" s="55" t="s">
        <v>3657</v>
      </c>
      <c r="I474" s="55" t="s">
        <v>87</v>
      </c>
      <c r="J474" s="55" t="s">
        <v>3665</v>
      </c>
      <c r="K474" s="55" t="s">
        <v>3680</v>
      </c>
      <c r="L474" s="55" t="s">
        <v>3357</v>
      </c>
      <c r="M474" s="55" t="s">
        <v>3363</v>
      </c>
    </row>
    <row r="475" spans="1:13" ht="17.25" customHeight="1">
      <c r="A475" s="55">
        <v>413632</v>
      </c>
      <c r="B475" s="55" t="s">
        <v>2834</v>
      </c>
      <c r="C475" s="55" t="s">
        <v>145</v>
      </c>
      <c r="D475" s="55" t="s">
        <v>1611</v>
      </c>
      <c r="E475" s="55" t="s">
        <v>494</v>
      </c>
      <c r="F475" s="605">
        <v>31749</v>
      </c>
      <c r="G475" s="55" t="s">
        <v>3357</v>
      </c>
      <c r="H475" s="55" t="s">
        <v>3657</v>
      </c>
      <c r="I475" s="55" t="s">
        <v>87</v>
      </c>
      <c r="J475" s="55" t="s">
        <v>3665</v>
      </c>
      <c r="K475" s="55" t="s">
        <v>3668</v>
      </c>
      <c r="L475" s="55" t="s">
        <v>3357</v>
      </c>
      <c r="M475" s="55" t="s">
        <v>3363</v>
      </c>
    </row>
    <row r="476" spans="1:13" ht="17.25" customHeight="1">
      <c r="A476" s="55">
        <v>420034</v>
      </c>
      <c r="B476" s="55" t="s">
        <v>2012</v>
      </c>
      <c r="C476" s="55" t="s">
        <v>133</v>
      </c>
      <c r="D476" s="55" t="s">
        <v>801</v>
      </c>
      <c r="E476" s="55" t="s">
        <v>493</v>
      </c>
      <c r="F476" s="605">
        <v>33100</v>
      </c>
      <c r="G476" s="55" t="s">
        <v>3617</v>
      </c>
      <c r="H476" s="55" t="s">
        <v>3657</v>
      </c>
      <c r="I476" s="55" t="s">
        <v>87</v>
      </c>
      <c r="J476" s="55" t="s">
        <v>3665</v>
      </c>
      <c r="K476" s="55" t="s">
        <v>3677</v>
      </c>
      <c r="L476" s="55" t="s">
        <v>3357</v>
      </c>
      <c r="M476" s="55" t="s">
        <v>3363</v>
      </c>
    </row>
    <row r="477" spans="1:13" ht="17.25" customHeight="1">
      <c r="A477" s="55">
        <v>420524</v>
      </c>
      <c r="B477" s="55" t="s">
        <v>585</v>
      </c>
      <c r="C477" s="55" t="s">
        <v>196</v>
      </c>
      <c r="D477" s="55" t="s">
        <v>2541</v>
      </c>
      <c r="E477" s="55" t="s">
        <v>493</v>
      </c>
      <c r="F477" s="605">
        <v>35837</v>
      </c>
      <c r="G477" s="55" t="s">
        <v>3357</v>
      </c>
      <c r="H477" s="55" t="s">
        <v>3657</v>
      </c>
      <c r="I477" s="55" t="s">
        <v>87</v>
      </c>
      <c r="J477" s="55" t="s">
        <v>3665</v>
      </c>
      <c r="K477" s="55" t="s">
        <v>3675</v>
      </c>
      <c r="L477" s="55" t="s">
        <v>3357</v>
      </c>
      <c r="M477" s="55" t="s">
        <v>3357</v>
      </c>
    </row>
    <row r="478" spans="1:13" ht="17.25" customHeight="1">
      <c r="A478" s="55">
        <v>420528</v>
      </c>
      <c r="B478" s="55" t="s">
        <v>595</v>
      </c>
      <c r="C478" s="55" t="s">
        <v>92</v>
      </c>
      <c r="D478" s="55" t="s">
        <v>161</v>
      </c>
      <c r="E478" s="55" t="s">
        <v>493</v>
      </c>
      <c r="F478" s="605">
        <v>35527</v>
      </c>
      <c r="G478" s="55" t="s">
        <v>3357</v>
      </c>
      <c r="H478" s="55" t="s">
        <v>3657</v>
      </c>
      <c r="I478" s="55" t="s">
        <v>87</v>
      </c>
      <c r="J478" s="55" t="s">
        <v>3665</v>
      </c>
      <c r="K478" s="55" t="s">
        <v>3676</v>
      </c>
      <c r="L478" s="55" t="s">
        <v>3357</v>
      </c>
      <c r="M478" s="55" t="s">
        <v>3357</v>
      </c>
    </row>
    <row r="479" spans="1:13" ht="17.25" customHeight="1">
      <c r="A479" s="55">
        <v>422499</v>
      </c>
      <c r="B479" s="55" t="s">
        <v>608</v>
      </c>
      <c r="C479" s="55" t="s">
        <v>188</v>
      </c>
      <c r="D479" s="55" t="s">
        <v>572</v>
      </c>
      <c r="E479" s="55" t="s">
        <v>493</v>
      </c>
      <c r="F479" s="605">
        <v>35912</v>
      </c>
      <c r="G479" s="55" t="s">
        <v>3357</v>
      </c>
      <c r="H479" s="55" t="s">
        <v>3657</v>
      </c>
      <c r="I479" s="55" t="s">
        <v>87</v>
      </c>
      <c r="J479" s="55" t="s">
        <v>3665</v>
      </c>
      <c r="K479" s="55" t="s">
        <v>3676</v>
      </c>
      <c r="L479" s="55" t="s">
        <v>3357</v>
      </c>
      <c r="M479" s="55" t="s">
        <v>3357</v>
      </c>
    </row>
    <row r="480" spans="1:13" ht="17.25" customHeight="1">
      <c r="A480" s="55">
        <v>422503</v>
      </c>
      <c r="B480" s="55" t="s">
        <v>622</v>
      </c>
      <c r="C480" s="55" t="s">
        <v>474</v>
      </c>
      <c r="D480" s="55" t="s">
        <v>616</v>
      </c>
      <c r="E480" s="55" t="s">
        <v>493</v>
      </c>
      <c r="F480" s="605">
        <v>36161</v>
      </c>
      <c r="G480" s="55" t="s">
        <v>3357</v>
      </c>
      <c r="H480" s="55" t="s">
        <v>3657</v>
      </c>
      <c r="I480" s="55" t="s">
        <v>87</v>
      </c>
      <c r="J480" s="55" t="s">
        <v>3665</v>
      </c>
      <c r="K480" s="55" t="s">
        <v>3676</v>
      </c>
      <c r="L480" s="55" t="s">
        <v>3357</v>
      </c>
      <c r="M480" s="55" t="s">
        <v>3357</v>
      </c>
    </row>
    <row r="481" spans="1:13" ht="17.25" customHeight="1">
      <c r="A481" s="55">
        <v>422507</v>
      </c>
      <c r="B481" s="55" t="s">
        <v>639</v>
      </c>
      <c r="C481" s="55" t="s">
        <v>200</v>
      </c>
      <c r="D481" s="55" t="s">
        <v>578</v>
      </c>
      <c r="E481" s="55" t="s">
        <v>493</v>
      </c>
      <c r="F481" s="605">
        <v>36527</v>
      </c>
      <c r="G481" s="55" t="s">
        <v>3357</v>
      </c>
      <c r="H481" s="55" t="s">
        <v>3657</v>
      </c>
      <c r="I481" s="55" t="s">
        <v>87</v>
      </c>
      <c r="J481" s="55" t="s">
        <v>3665</v>
      </c>
      <c r="K481" s="55" t="s">
        <v>3676</v>
      </c>
      <c r="L481" s="55" t="s">
        <v>3357</v>
      </c>
      <c r="M481" s="55" t="s">
        <v>3357</v>
      </c>
    </row>
    <row r="482" spans="1:13" ht="17.25" customHeight="1">
      <c r="A482" s="55">
        <v>420551</v>
      </c>
      <c r="B482" s="55" t="s">
        <v>680</v>
      </c>
      <c r="C482" s="55" t="s">
        <v>96</v>
      </c>
      <c r="D482" s="55" t="s">
        <v>616</v>
      </c>
      <c r="E482" s="55" t="s">
        <v>493</v>
      </c>
      <c r="F482" s="605">
        <v>36022</v>
      </c>
      <c r="G482" s="55" t="s">
        <v>3357</v>
      </c>
      <c r="H482" s="55" t="s">
        <v>3657</v>
      </c>
      <c r="I482" s="55" t="s">
        <v>87</v>
      </c>
      <c r="J482" s="55" t="s">
        <v>3665</v>
      </c>
      <c r="K482" s="55" t="s">
        <v>3675</v>
      </c>
      <c r="L482" s="55" t="s">
        <v>3357</v>
      </c>
      <c r="M482" s="55" t="s">
        <v>3357</v>
      </c>
    </row>
    <row r="483" spans="1:13" ht="17.25" customHeight="1">
      <c r="A483" s="55">
        <v>419183</v>
      </c>
      <c r="B483" s="55" t="s">
        <v>685</v>
      </c>
      <c r="C483" s="55" t="s">
        <v>686</v>
      </c>
      <c r="D483" s="55" t="s">
        <v>687</v>
      </c>
      <c r="E483" s="55" t="s">
        <v>493</v>
      </c>
      <c r="F483" s="605">
        <v>34335</v>
      </c>
      <c r="G483" s="55" t="s">
        <v>3357</v>
      </c>
      <c r="H483" s="55" t="s">
        <v>3657</v>
      </c>
      <c r="I483" s="55" t="s">
        <v>87</v>
      </c>
      <c r="J483" s="55" t="s">
        <v>3665</v>
      </c>
      <c r="K483" s="55" t="s">
        <v>3679</v>
      </c>
      <c r="L483" s="55" t="s">
        <v>3357</v>
      </c>
      <c r="M483" s="55" t="s">
        <v>3357</v>
      </c>
    </row>
    <row r="484" spans="1:13" ht="17.25" customHeight="1">
      <c r="A484" s="55">
        <v>422531</v>
      </c>
      <c r="B484" s="55" t="s">
        <v>706</v>
      </c>
      <c r="C484" s="55" t="s">
        <v>226</v>
      </c>
      <c r="D484" s="55" t="s">
        <v>376</v>
      </c>
      <c r="E484" s="55" t="s">
        <v>493</v>
      </c>
      <c r="F484" s="605">
        <v>35431</v>
      </c>
      <c r="G484" s="55" t="s">
        <v>3373</v>
      </c>
      <c r="H484" s="55" t="s">
        <v>3657</v>
      </c>
      <c r="I484" s="55" t="s">
        <v>87</v>
      </c>
      <c r="J484" s="55" t="s">
        <v>3665</v>
      </c>
      <c r="K484" s="55" t="s">
        <v>3666</v>
      </c>
      <c r="L484" s="55" t="s">
        <v>3357</v>
      </c>
      <c r="M484" s="55" t="s">
        <v>3357</v>
      </c>
    </row>
    <row r="485" spans="1:13" ht="17.25" customHeight="1">
      <c r="A485" s="55">
        <v>419317</v>
      </c>
      <c r="B485" s="55" t="s">
        <v>736</v>
      </c>
      <c r="C485" s="55" t="s">
        <v>737</v>
      </c>
      <c r="D485" s="55" t="s">
        <v>627</v>
      </c>
      <c r="E485" s="55" t="s">
        <v>493</v>
      </c>
      <c r="F485" s="605">
        <v>34903</v>
      </c>
      <c r="G485" s="55" t="s">
        <v>3357</v>
      </c>
      <c r="H485" s="55" t="s">
        <v>3657</v>
      </c>
      <c r="I485" s="55" t="s">
        <v>87</v>
      </c>
      <c r="J485" s="55" t="s">
        <v>3665</v>
      </c>
      <c r="K485" s="55" t="s">
        <v>3671</v>
      </c>
      <c r="L485" s="55" t="s">
        <v>3357</v>
      </c>
      <c r="M485" s="55" t="s">
        <v>3357</v>
      </c>
    </row>
    <row r="486" spans="1:13" ht="17.25" customHeight="1">
      <c r="A486" s="55">
        <v>420592</v>
      </c>
      <c r="B486" s="55" t="s">
        <v>783</v>
      </c>
      <c r="C486" s="55" t="s">
        <v>121</v>
      </c>
      <c r="D486" s="55" t="s">
        <v>576</v>
      </c>
      <c r="E486" s="55" t="s">
        <v>493</v>
      </c>
      <c r="F486" s="605">
        <v>35923</v>
      </c>
      <c r="G486" s="55" t="s">
        <v>3357</v>
      </c>
      <c r="H486" s="55" t="s">
        <v>3657</v>
      </c>
      <c r="I486" s="55" t="s">
        <v>87</v>
      </c>
      <c r="J486" s="55" t="s">
        <v>3665</v>
      </c>
      <c r="K486" s="55" t="s">
        <v>3675</v>
      </c>
      <c r="L486" s="55" t="s">
        <v>3357</v>
      </c>
      <c r="M486" s="55" t="s">
        <v>3357</v>
      </c>
    </row>
    <row r="487" spans="1:13" ht="17.25" customHeight="1">
      <c r="A487" s="55">
        <v>419281</v>
      </c>
      <c r="B487" s="55" t="s">
        <v>807</v>
      </c>
      <c r="C487" s="55" t="s">
        <v>808</v>
      </c>
      <c r="D487" s="55" t="s">
        <v>809</v>
      </c>
      <c r="E487" s="55" t="s">
        <v>494</v>
      </c>
      <c r="F487" s="605">
        <v>34824</v>
      </c>
      <c r="G487" s="55" t="s">
        <v>3357</v>
      </c>
      <c r="H487" s="55" t="s">
        <v>3657</v>
      </c>
      <c r="I487" s="55" t="s">
        <v>87</v>
      </c>
      <c r="J487" s="55" t="s">
        <v>3665</v>
      </c>
      <c r="K487" s="55" t="s">
        <v>3679</v>
      </c>
      <c r="L487" s="55" t="s">
        <v>3357</v>
      </c>
      <c r="M487" s="55" t="s">
        <v>3357</v>
      </c>
    </row>
    <row r="488" spans="1:13" ht="17.25" customHeight="1">
      <c r="A488" s="55">
        <v>422591</v>
      </c>
      <c r="B488" s="55" t="s">
        <v>842</v>
      </c>
      <c r="C488" s="55" t="s">
        <v>90</v>
      </c>
      <c r="D488" s="55" t="s">
        <v>843</v>
      </c>
      <c r="E488" s="55" t="s">
        <v>494</v>
      </c>
      <c r="F488" s="605">
        <v>36477</v>
      </c>
      <c r="G488" s="55" t="s">
        <v>3357</v>
      </c>
      <c r="H488" s="55" t="s">
        <v>3657</v>
      </c>
      <c r="I488" s="55" t="s">
        <v>87</v>
      </c>
      <c r="J488" s="55" t="s">
        <v>3665</v>
      </c>
      <c r="K488" s="55" t="s">
        <v>3675</v>
      </c>
      <c r="L488" s="55" t="s">
        <v>3357</v>
      </c>
      <c r="M488" s="55" t="s">
        <v>3357</v>
      </c>
    </row>
    <row r="489" spans="1:13" ht="17.25" customHeight="1">
      <c r="A489" s="55">
        <v>422601</v>
      </c>
      <c r="B489" s="55" t="s">
        <v>2561</v>
      </c>
      <c r="C489" s="55" t="s">
        <v>353</v>
      </c>
      <c r="D489" s="55" t="s">
        <v>634</v>
      </c>
      <c r="E489" s="55" t="s">
        <v>494</v>
      </c>
      <c r="F489" s="605">
        <v>36526</v>
      </c>
      <c r="G489" s="55" t="s">
        <v>3357</v>
      </c>
      <c r="H489" s="55" t="s">
        <v>3657</v>
      </c>
      <c r="I489" s="55" t="s">
        <v>87</v>
      </c>
      <c r="J489" s="55" t="s">
        <v>3665</v>
      </c>
      <c r="K489" s="55" t="s">
        <v>3676</v>
      </c>
      <c r="L489" s="55" t="s">
        <v>3357</v>
      </c>
      <c r="M489" s="55" t="s">
        <v>3357</v>
      </c>
    </row>
    <row r="490" spans="1:13" ht="17.25" customHeight="1">
      <c r="A490" s="55">
        <v>419334</v>
      </c>
      <c r="B490" s="55" t="s">
        <v>856</v>
      </c>
      <c r="C490" s="55" t="s">
        <v>92</v>
      </c>
      <c r="D490" s="55" t="s">
        <v>572</v>
      </c>
      <c r="E490" s="55" t="s">
        <v>494</v>
      </c>
      <c r="F490" s="605">
        <v>34335</v>
      </c>
      <c r="G490" s="55" t="s">
        <v>3357</v>
      </c>
      <c r="H490" s="55" t="s">
        <v>3657</v>
      </c>
      <c r="I490" s="55" t="s">
        <v>87</v>
      </c>
      <c r="J490" s="55" t="s">
        <v>3665</v>
      </c>
      <c r="K490" s="55" t="s">
        <v>3679</v>
      </c>
      <c r="L490" s="55" t="s">
        <v>3357</v>
      </c>
      <c r="M490" s="55" t="s">
        <v>3357</v>
      </c>
    </row>
    <row r="491" spans="1:13" ht="17.25" customHeight="1">
      <c r="A491" s="55">
        <v>420646</v>
      </c>
      <c r="B491" s="55" t="s">
        <v>866</v>
      </c>
      <c r="C491" s="55" t="s">
        <v>94</v>
      </c>
      <c r="D491" s="55" t="s">
        <v>831</v>
      </c>
      <c r="E491" s="55" t="s">
        <v>493</v>
      </c>
      <c r="F491" s="605">
        <v>35521</v>
      </c>
      <c r="G491" s="55" t="s">
        <v>3357</v>
      </c>
      <c r="H491" s="55" t="s">
        <v>3657</v>
      </c>
      <c r="I491" s="55" t="s">
        <v>87</v>
      </c>
      <c r="J491" s="55" t="s">
        <v>3665</v>
      </c>
      <c r="K491" s="55" t="s">
        <v>3675</v>
      </c>
      <c r="L491" s="55" t="s">
        <v>3357</v>
      </c>
      <c r="M491" s="55" t="s">
        <v>3357</v>
      </c>
    </row>
    <row r="492" spans="1:13" ht="17.25" customHeight="1">
      <c r="A492" s="55">
        <v>419282</v>
      </c>
      <c r="B492" s="55" t="s">
        <v>2566</v>
      </c>
      <c r="C492" s="55" t="s">
        <v>217</v>
      </c>
      <c r="D492" s="55" t="s">
        <v>956</v>
      </c>
      <c r="E492" s="55" t="s">
        <v>494</v>
      </c>
      <c r="F492" s="605">
        <v>32684</v>
      </c>
      <c r="G492" s="55" t="s">
        <v>3357</v>
      </c>
      <c r="H492" s="55" t="s">
        <v>3657</v>
      </c>
      <c r="I492" s="55" t="s">
        <v>87</v>
      </c>
      <c r="J492" s="55" t="s">
        <v>3665</v>
      </c>
      <c r="K492" s="55" t="s">
        <v>3677</v>
      </c>
      <c r="L492" s="55" t="s">
        <v>3357</v>
      </c>
      <c r="M492" s="55" t="s">
        <v>3357</v>
      </c>
    </row>
    <row r="493" spans="1:13" ht="17.25" customHeight="1">
      <c r="A493" s="55">
        <v>422621</v>
      </c>
      <c r="B493" s="55" t="s">
        <v>883</v>
      </c>
      <c r="C493" s="55" t="s">
        <v>208</v>
      </c>
      <c r="D493" s="55" t="s">
        <v>648</v>
      </c>
      <c r="E493" s="55" t="s">
        <v>494</v>
      </c>
      <c r="F493" s="605">
        <v>32898</v>
      </c>
      <c r="G493" s="55" t="s">
        <v>3357</v>
      </c>
      <c r="H493" s="55" t="s">
        <v>3657</v>
      </c>
      <c r="I493" s="55" t="s">
        <v>87</v>
      </c>
      <c r="J493" s="55" t="s">
        <v>3665</v>
      </c>
      <c r="K493" s="55" t="s">
        <v>3682</v>
      </c>
      <c r="L493" s="55" t="s">
        <v>3357</v>
      </c>
      <c r="M493" s="55" t="s">
        <v>3357</v>
      </c>
    </row>
    <row r="494" spans="1:13" ht="17.25" customHeight="1">
      <c r="A494" s="55">
        <v>416861</v>
      </c>
      <c r="B494" s="55" t="s">
        <v>2570</v>
      </c>
      <c r="C494" s="55" t="s">
        <v>221</v>
      </c>
      <c r="D494" s="55" t="s">
        <v>1072</v>
      </c>
      <c r="E494" s="55" t="s">
        <v>494</v>
      </c>
      <c r="F494" s="605">
        <v>33266</v>
      </c>
      <c r="G494" s="55" t="s">
        <v>3357</v>
      </c>
      <c r="H494" s="55" t="s">
        <v>3657</v>
      </c>
      <c r="I494" s="55" t="s">
        <v>87</v>
      </c>
      <c r="J494" s="55" t="s">
        <v>3665</v>
      </c>
      <c r="K494" s="55" t="s">
        <v>3677</v>
      </c>
      <c r="L494" s="55" t="s">
        <v>3357</v>
      </c>
      <c r="M494" s="55" t="s">
        <v>3357</v>
      </c>
    </row>
    <row r="495" spans="1:13" ht="17.25" customHeight="1">
      <c r="A495" s="55">
        <v>420663</v>
      </c>
      <c r="B495" s="55" t="s">
        <v>884</v>
      </c>
      <c r="C495" s="55" t="s">
        <v>145</v>
      </c>
      <c r="D495" s="55" t="s">
        <v>653</v>
      </c>
      <c r="E495" s="55" t="s">
        <v>494</v>
      </c>
      <c r="F495" s="605">
        <v>32978</v>
      </c>
      <c r="G495" s="55" t="s">
        <v>3357</v>
      </c>
      <c r="H495" s="55" t="s">
        <v>3657</v>
      </c>
      <c r="I495" s="55" t="s">
        <v>87</v>
      </c>
      <c r="J495" s="55" t="s">
        <v>3665</v>
      </c>
      <c r="K495" s="55" t="s">
        <v>3683</v>
      </c>
      <c r="L495" s="55" t="s">
        <v>3357</v>
      </c>
      <c r="M495" s="55" t="s">
        <v>3357</v>
      </c>
    </row>
    <row r="496" spans="1:13" ht="17.25" customHeight="1">
      <c r="A496" s="55">
        <v>422626</v>
      </c>
      <c r="B496" s="55" t="s">
        <v>890</v>
      </c>
      <c r="C496" s="55" t="s">
        <v>461</v>
      </c>
      <c r="D496" s="55" t="s">
        <v>2574</v>
      </c>
      <c r="E496" s="55" t="s">
        <v>494</v>
      </c>
      <c r="F496" s="605">
        <v>36374</v>
      </c>
      <c r="G496" s="55" t="s">
        <v>3357</v>
      </c>
      <c r="H496" s="55" t="s">
        <v>3657</v>
      </c>
      <c r="I496" s="55" t="s">
        <v>87</v>
      </c>
      <c r="J496" s="55" t="s">
        <v>3665</v>
      </c>
      <c r="K496" s="55" t="s">
        <v>3676</v>
      </c>
      <c r="L496" s="55" t="s">
        <v>3357</v>
      </c>
      <c r="M496" s="55" t="s">
        <v>3357</v>
      </c>
    </row>
    <row r="497" spans="1:13" ht="17.25" customHeight="1">
      <c r="A497" s="55">
        <v>422637</v>
      </c>
      <c r="B497" s="55" t="s">
        <v>2576</v>
      </c>
      <c r="C497" s="55" t="s">
        <v>238</v>
      </c>
      <c r="D497" s="55" t="s">
        <v>2577</v>
      </c>
      <c r="E497" s="55" t="s">
        <v>494</v>
      </c>
      <c r="F497" s="605">
        <v>36469</v>
      </c>
      <c r="G497" s="55" t="s">
        <v>3357</v>
      </c>
      <c r="H497" s="55" t="s">
        <v>3657</v>
      </c>
      <c r="I497" s="55" t="s">
        <v>87</v>
      </c>
      <c r="J497" s="55" t="s">
        <v>3665</v>
      </c>
      <c r="K497" s="55" t="s">
        <v>3676</v>
      </c>
      <c r="L497" s="55" t="s">
        <v>3357</v>
      </c>
      <c r="M497" s="55" t="s">
        <v>3357</v>
      </c>
    </row>
    <row r="498" spans="1:13" ht="17.25" customHeight="1">
      <c r="A498" s="55">
        <v>419338</v>
      </c>
      <c r="B498" s="55" t="s">
        <v>901</v>
      </c>
      <c r="C498" s="55" t="s">
        <v>92</v>
      </c>
      <c r="D498" s="55" t="s">
        <v>801</v>
      </c>
      <c r="E498" s="55" t="s">
        <v>494</v>
      </c>
      <c r="F498" s="605">
        <v>35136</v>
      </c>
      <c r="G498" s="55" t="s">
        <v>3357</v>
      </c>
      <c r="H498" s="55" t="s">
        <v>3657</v>
      </c>
      <c r="I498" s="55" t="s">
        <v>87</v>
      </c>
      <c r="J498" s="55" t="s">
        <v>3665</v>
      </c>
      <c r="K498" s="55" t="s">
        <v>3666</v>
      </c>
      <c r="L498" s="55" t="s">
        <v>3357</v>
      </c>
      <c r="M498" s="55" t="s">
        <v>3357</v>
      </c>
    </row>
    <row r="499" spans="1:13" ht="17.25" customHeight="1">
      <c r="A499" s="55">
        <v>413725</v>
      </c>
      <c r="B499" s="55" t="s">
        <v>2579</v>
      </c>
      <c r="C499" s="55" t="s">
        <v>193</v>
      </c>
      <c r="D499" s="55" t="s">
        <v>582</v>
      </c>
      <c r="E499" s="55" t="s">
        <v>494</v>
      </c>
      <c r="F499" s="605">
        <v>33248</v>
      </c>
      <c r="G499" s="55" t="s">
        <v>3357</v>
      </c>
      <c r="H499" s="55" t="s">
        <v>3657</v>
      </c>
      <c r="I499" s="55" t="s">
        <v>87</v>
      </c>
      <c r="J499" s="55" t="s">
        <v>3665</v>
      </c>
      <c r="K499" s="55" t="s">
        <v>3677</v>
      </c>
      <c r="L499" s="55" t="s">
        <v>3357</v>
      </c>
      <c r="M499" s="55" t="s">
        <v>3357</v>
      </c>
    </row>
    <row r="500" spans="1:13" ht="17.25" customHeight="1">
      <c r="A500" s="55">
        <v>422647</v>
      </c>
      <c r="B500" s="55" t="s">
        <v>913</v>
      </c>
      <c r="C500" s="55" t="s">
        <v>308</v>
      </c>
      <c r="D500" s="55" t="s">
        <v>806</v>
      </c>
      <c r="E500" s="55" t="s">
        <v>494</v>
      </c>
      <c r="F500" s="605">
        <v>36416</v>
      </c>
      <c r="G500" s="55" t="s">
        <v>3357</v>
      </c>
      <c r="H500" s="55" t="s">
        <v>3657</v>
      </c>
      <c r="I500" s="55" t="s">
        <v>87</v>
      </c>
      <c r="J500" s="55" t="s">
        <v>3665</v>
      </c>
      <c r="K500" s="55" t="s">
        <v>3676</v>
      </c>
      <c r="L500" s="55" t="s">
        <v>3357</v>
      </c>
      <c r="M500" s="55" t="s">
        <v>3357</v>
      </c>
    </row>
    <row r="501" spans="1:13" ht="17.25" customHeight="1">
      <c r="A501" s="55">
        <v>420691</v>
      </c>
      <c r="B501" s="55" t="s">
        <v>930</v>
      </c>
      <c r="C501" s="55" t="s">
        <v>356</v>
      </c>
      <c r="D501" s="55" t="s">
        <v>653</v>
      </c>
      <c r="E501" s="55" t="s">
        <v>494</v>
      </c>
      <c r="F501" s="605">
        <v>34335</v>
      </c>
      <c r="G501" s="55" t="s">
        <v>3357</v>
      </c>
      <c r="H501" s="55" t="s">
        <v>3657</v>
      </c>
      <c r="I501" s="55" t="s">
        <v>87</v>
      </c>
      <c r="J501" s="55" t="s">
        <v>3665</v>
      </c>
      <c r="K501" s="55" t="s">
        <v>3678</v>
      </c>
      <c r="L501" s="55" t="s">
        <v>3357</v>
      </c>
      <c r="M501" s="55" t="s">
        <v>3357</v>
      </c>
    </row>
    <row r="502" spans="1:13" ht="17.25" customHeight="1">
      <c r="A502" s="55">
        <v>419339</v>
      </c>
      <c r="B502" s="55" t="s">
        <v>931</v>
      </c>
      <c r="C502" s="55" t="s">
        <v>932</v>
      </c>
      <c r="D502" s="55" t="s">
        <v>683</v>
      </c>
      <c r="E502" s="55" t="s">
        <v>494</v>
      </c>
      <c r="F502" s="605">
        <v>34443</v>
      </c>
      <c r="G502" s="55" t="s">
        <v>3357</v>
      </c>
      <c r="H502" s="55" t="s">
        <v>3657</v>
      </c>
      <c r="I502" s="55" t="s">
        <v>87</v>
      </c>
      <c r="J502" s="55" t="s">
        <v>3665</v>
      </c>
      <c r="K502" s="55" t="s">
        <v>3671</v>
      </c>
      <c r="L502" s="55" t="s">
        <v>3357</v>
      </c>
      <c r="M502" s="55" t="s">
        <v>3357</v>
      </c>
    </row>
    <row r="503" spans="1:13" ht="17.25" customHeight="1">
      <c r="A503" s="55">
        <v>422660</v>
      </c>
      <c r="B503" s="55" t="s">
        <v>935</v>
      </c>
      <c r="C503" s="55" t="s">
        <v>188</v>
      </c>
      <c r="D503" s="55" t="s">
        <v>715</v>
      </c>
      <c r="E503" s="55" t="s">
        <v>494</v>
      </c>
      <c r="F503" s="605">
        <v>36061</v>
      </c>
      <c r="G503" s="55" t="s">
        <v>3357</v>
      </c>
      <c r="H503" s="55" t="s">
        <v>3657</v>
      </c>
      <c r="I503" s="55" t="s">
        <v>87</v>
      </c>
      <c r="J503" s="55" t="s">
        <v>3665</v>
      </c>
      <c r="K503" s="55" t="s">
        <v>3675</v>
      </c>
      <c r="L503" s="55" t="s">
        <v>3357</v>
      </c>
      <c r="M503" s="55" t="s">
        <v>3357</v>
      </c>
    </row>
    <row r="504" spans="1:13" ht="17.25" customHeight="1">
      <c r="A504" s="55">
        <v>422675</v>
      </c>
      <c r="B504" s="55" t="s">
        <v>957</v>
      </c>
      <c r="C504" s="55" t="s">
        <v>200</v>
      </c>
      <c r="D504" s="55" t="s">
        <v>616</v>
      </c>
      <c r="E504" s="55" t="s">
        <v>494</v>
      </c>
      <c r="F504" s="605">
        <v>36207</v>
      </c>
      <c r="G504" s="55" t="s">
        <v>3453</v>
      </c>
      <c r="H504" s="55" t="s">
        <v>3657</v>
      </c>
      <c r="I504" s="55" t="s">
        <v>87</v>
      </c>
      <c r="J504" s="55" t="s">
        <v>3665</v>
      </c>
      <c r="K504" s="55" t="s">
        <v>3676</v>
      </c>
      <c r="L504" s="55" t="s">
        <v>3357</v>
      </c>
      <c r="M504" s="55" t="s">
        <v>3357</v>
      </c>
    </row>
    <row r="505" spans="1:13" ht="17.25" customHeight="1">
      <c r="A505" s="55">
        <v>424492</v>
      </c>
      <c r="B505" s="55" t="s">
        <v>2594</v>
      </c>
      <c r="C505" s="55" t="s">
        <v>136</v>
      </c>
      <c r="D505" s="55" t="s">
        <v>573</v>
      </c>
      <c r="E505" s="55" t="s">
        <v>494</v>
      </c>
      <c r="F505" s="605">
        <v>34572</v>
      </c>
      <c r="G505" s="55" t="s">
        <v>3357</v>
      </c>
      <c r="H505" s="55" t="s">
        <v>3657</v>
      </c>
      <c r="I505" s="55" t="s">
        <v>87</v>
      </c>
      <c r="J505" s="55" t="s">
        <v>3665</v>
      </c>
      <c r="K505" s="55" t="s">
        <v>3671</v>
      </c>
      <c r="L505" s="55" t="s">
        <v>3357</v>
      </c>
      <c r="M505" s="55" t="s">
        <v>3357</v>
      </c>
    </row>
    <row r="506" spans="1:13" ht="17.25" customHeight="1">
      <c r="A506" s="55">
        <v>420721</v>
      </c>
      <c r="B506" s="55" t="s">
        <v>980</v>
      </c>
      <c r="C506" s="55" t="s">
        <v>92</v>
      </c>
      <c r="D506" s="55" t="s">
        <v>578</v>
      </c>
      <c r="E506" s="55" t="s">
        <v>493</v>
      </c>
      <c r="F506" s="605">
        <v>36180</v>
      </c>
      <c r="G506" s="55" t="s">
        <v>3357</v>
      </c>
      <c r="H506" s="55" t="s">
        <v>3657</v>
      </c>
      <c r="I506" s="55" t="s">
        <v>87</v>
      </c>
      <c r="J506" s="55" t="s">
        <v>3665</v>
      </c>
      <c r="K506" s="55" t="s">
        <v>3675</v>
      </c>
      <c r="L506" s="55" t="s">
        <v>3357</v>
      </c>
      <c r="M506" s="55" t="s">
        <v>3357</v>
      </c>
    </row>
    <row r="507" spans="1:13" ht="17.25" customHeight="1">
      <c r="A507" s="55">
        <v>420737</v>
      </c>
      <c r="B507" s="55" t="s">
        <v>1003</v>
      </c>
      <c r="C507" s="55" t="s">
        <v>145</v>
      </c>
      <c r="D507" s="55" t="s">
        <v>1004</v>
      </c>
      <c r="E507" s="55" t="s">
        <v>494</v>
      </c>
      <c r="F507" s="605">
        <v>36091</v>
      </c>
      <c r="G507" s="55" t="s">
        <v>3357</v>
      </c>
      <c r="H507" s="55" t="s">
        <v>3657</v>
      </c>
      <c r="I507" s="55" t="s">
        <v>87</v>
      </c>
      <c r="J507" s="55" t="s">
        <v>3665</v>
      </c>
      <c r="K507" s="55" t="s">
        <v>3675</v>
      </c>
      <c r="L507" s="55" t="s">
        <v>3357</v>
      </c>
      <c r="M507" s="55" t="s">
        <v>3357</v>
      </c>
    </row>
    <row r="508" spans="1:13" ht="17.25" customHeight="1">
      <c r="A508" s="55">
        <v>419265</v>
      </c>
      <c r="B508" s="55" t="s">
        <v>2608</v>
      </c>
      <c r="C508" s="55" t="s">
        <v>98</v>
      </c>
      <c r="D508" s="55" t="s">
        <v>578</v>
      </c>
      <c r="E508" s="55" t="s">
        <v>494</v>
      </c>
      <c r="F508" s="605">
        <v>35808</v>
      </c>
      <c r="G508" s="55" t="s">
        <v>3357</v>
      </c>
      <c r="H508" s="55" t="s">
        <v>3657</v>
      </c>
      <c r="I508" s="55" t="s">
        <v>87</v>
      </c>
      <c r="J508" s="55" t="s">
        <v>3665</v>
      </c>
      <c r="K508" s="55" t="s">
        <v>3673</v>
      </c>
      <c r="L508" s="55" t="s">
        <v>3357</v>
      </c>
      <c r="M508" s="55" t="s">
        <v>3357</v>
      </c>
    </row>
    <row r="509" spans="1:13" ht="17.25" customHeight="1">
      <c r="A509" s="55">
        <v>419267</v>
      </c>
      <c r="B509" s="55" t="s">
        <v>1024</v>
      </c>
      <c r="C509" s="55" t="s">
        <v>991</v>
      </c>
      <c r="D509" s="55" t="s">
        <v>579</v>
      </c>
      <c r="E509" s="55" t="s">
        <v>494</v>
      </c>
      <c r="F509" s="605">
        <v>32509</v>
      </c>
      <c r="G509" s="55" t="s">
        <v>3357</v>
      </c>
      <c r="H509" s="55" t="s">
        <v>3657</v>
      </c>
      <c r="I509" s="55" t="s">
        <v>87</v>
      </c>
      <c r="J509" s="55" t="s">
        <v>3665</v>
      </c>
      <c r="K509" s="55" t="s">
        <v>3682</v>
      </c>
      <c r="L509" s="55" t="s">
        <v>3357</v>
      </c>
      <c r="M509" s="55" t="s">
        <v>3357</v>
      </c>
    </row>
    <row r="510" spans="1:13" ht="17.25" customHeight="1">
      <c r="A510" s="55">
        <v>422730</v>
      </c>
      <c r="B510" s="55" t="s">
        <v>2611</v>
      </c>
      <c r="C510" s="55" t="s">
        <v>147</v>
      </c>
      <c r="D510" s="55" t="s">
        <v>651</v>
      </c>
      <c r="E510" s="55" t="s">
        <v>494</v>
      </c>
      <c r="F510" s="605">
        <v>29428</v>
      </c>
      <c r="G510" s="55" t="s">
        <v>3357</v>
      </c>
      <c r="H510" s="55" t="s">
        <v>3657</v>
      </c>
      <c r="I510" s="55" t="s">
        <v>87</v>
      </c>
      <c r="J510" s="55" t="s">
        <v>3665</v>
      </c>
      <c r="K510" s="55" t="s">
        <v>3684</v>
      </c>
      <c r="L510" s="55" t="s">
        <v>3357</v>
      </c>
      <c r="M510" s="55" t="s">
        <v>3357</v>
      </c>
    </row>
    <row r="511" spans="1:13" ht="17.25" customHeight="1">
      <c r="A511" s="55">
        <v>422736</v>
      </c>
      <c r="B511" s="55" t="s">
        <v>2615</v>
      </c>
      <c r="C511" s="55" t="s">
        <v>209</v>
      </c>
      <c r="D511" s="55" t="s">
        <v>567</v>
      </c>
      <c r="E511" s="55" t="s">
        <v>494</v>
      </c>
      <c r="F511" s="605">
        <v>34291</v>
      </c>
      <c r="G511" s="55" t="s">
        <v>3357</v>
      </c>
      <c r="H511" s="55" t="s">
        <v>3657</v>
      </c>
      <c r="I511" s="55" t="s">
        <v>87</v>
      </c>
      <c r="J511" s="55" t="s">
        <v>3665</v>
      </c>
      <c r="K511" s="55" t="s">
        <v>3678</v>
      </c>
      <c r="L511" s="55" t="s">
        <v>3357</v>
      </c>
      <c r="M511" s="55" t="s">
        <v>3357</v>
      </c>
    </row>
    <row r="512" spans="1:13" ht="17.25" customHeight="1">
      <c r="A512" s="55">
        <v>420764</v>
      </c>
      <c r="B512" s="55" t="s">
        <v>1042</v>
      </c>
      <c r="C512" s="55" t="s">
        <v>380</v>
      </c>
      <c r="D512" s="55" t="s">
        <v>3218</v>
      </c>
      <c r="E512" s="55" t="s">
        <v>494</v>
      </c>
      <c r="F512" s="605">
        <v>35158</v>
      </c>
      <c r="G512" s="55" t="s">
        <v>3357</v>
      </c>
      <c r="H512" s="55" t="s">
        <v>3657</v>
      </c>
      <c r="I512" s="55" t="s">
        <v>87</v>
      </c>
      <c r="J512" s="55" t="s">
        <v>3665</v>
      </c>
      <c r="K512" s="55" t="s">
        <v>3671</v>
      </c>
      <c r="L512" s="55" t="s">
        <v>3357</v>
      </c>
      <c r="M512" s="55" t="s">
        <v>3357</v>
      </c>
    </row>
    <row r="513" spans="1:13" ht="17.25" customHeight="1">
      <c r="A513" s="55">
        <v>419303</v>
      </c>
      <c r="B513" s="55" t="s">
        <v>1047</v>
      </c>
      <c r="C513" s="55" t="s">
        <v>90</v>
      </c>
      <c r="D513" s="55" t="s">
        <v>634</v>
      </c>
      <c r="E513" s="55" t="s">
        <v>494</v>
      </c>
      <c r="F513" s="605">
        <v>35798</v>
      </c>
      <c r="G513" s="55" t="s">
        <v>3357</v>
      </c>
      <c r="H513" s="55" t="s">
        <v>3657</v>
      </c>
      <c r="I513" s="55" t="s">
        <v>87</v>
      </c>
      <c r="J513" s="55" t="s">
        <v>3665</v>
      </c>
      <c r="K513" s="55" t="s">
        <v>3673</v>
      </c>
      <c r="L513" s="55" t="s">
        <v>3357</v>
      </c>
      <c r="M513" s="55" t="s">
        <v>3357</v>
      </c>
    </row>
    <row r="514" spans="1:13" ht="17.25" customHeight="1">
      <c r="A514" s="55">
        <v>422743</v>
      </c>
      <c r="B514" s="55" t="s">
        <v>1051</v>
      </c>
      <c r="C514" s="55" t="s">
        <v>109</v>
      </c>
      <c r="D514" s="55" t="s">
        <v>2617</v>
      </c>
      <c r="E514" s="55" t="s">
        <v>494</v>
      </c>
      <c r="F514" s="605">
        <v>36193</v>
      </c>
      <c r="G514" s="55" t="s">
        <v>3357</v>
      </c>
      <c r="H514" s="55" t="s">
        <v>3657</v>
      </c>
      <c r="I514" s="55" t="s">
        <v>87</v>
      </c>
      <c r="J514" s="55" t="s">
        <v>3665</v>
      </c>
      <c r="K514" s="55" t="s">
        <v>3676</v>
      </c>
      <c r="L514" s="55" t="s">
        <v>3357</v>
      </c>
      <c r="M514" s="55" t="s">
        <v>3357</v>
      </c>
    </row>
    <row r="515" spans="1:13" ht="17.25" customHeight="1">
      <c r="A515" s="55">
        <v>419304</v>
      </c>
      <c r="B515" s="55" t="s">
        <v>2619</v>
      </c>
      <c r="C515" s="55" t="s">
        <v>110</v>
      </c>
      <c r="D515" s="55" t="s">
        <v>653</v>
      </c>
      <c r="E515" s="55" t="s">
        <v>494</v>
      </c>
      <c r="F515" s="605">
        <v>34773</v>
      </c>
      <c r="G515" s="55" t="s">
        <v>3357</v>
      </c>
      <c r="H515" s="55" t="s">
        <v>3657</v>
      </c>
      <c r="I515" s="55" t="s">
        <v>87</v>
      </c>
      <c r="J515" s="55" t="s">
        <v>3665</v>
      </c>
      <c r="K515" s="55" t="s">
        <v>3671</v>
      </c>
      <c r="L515" s="55" t="s">
        <v>3357</v>
      </c>
      <c r="M515" s="55" t="s">
        <v>3357</v>
      </c>
    </row>
    <row r="516" spans="1:13" ht="17.25" customHeight="1">
      <c r="A516" s="55">
        <v>420807</v>
      </c>
      <c r="B516" s="55" t="s">
        <v>1096</v>
      </c>
      <c r="C516" s="55" t="s">
        <v>455</v>
      </c>
      <c r="D516" s="55" t="s">
        <v>723</v>
      </c>
      <c r="E516" s="55" t="s">
        <v>493</v>
      </c>
      <c r="F516" s="605">
        <v>36005</v>
      </c>
      <c r="G516" s="55" t="s">
        <v>3390</v>
      </c>
      <c r="H516" s="55" t="s">
        <v>3657</v>
      </c>
      <c r="I516" s="55" t="s">
        <v>87</v>
      </c>
      <c r="J516" s="55" t="s">
        <v>3665</v>
      </c>
      <c r="K516" s="55" t="s">
        <v>3675</v>
      </c>
      <c r="L516" s="55" t="s">
        <v>3357</v>
      </c>
      <c r="M516" s="55" t="s">
        <v>3357</v>
      </c>
    </row>
    <row r="517" spans="1:13" ht="17.25" customHeight="1">
      <c r="A517" s="55">
        <v>419377</v>
      </c>
      <c r="B517" s="55" t="s">
        <v>2628</v>
      </c>
      <c r="C517" s="55" t="s">
        <v>164</v>
      </c>
      <c r="D517" s="55" t="s">
        <v>650</v>
      </c>
      <c r="E517" s="55" t="s">
        <v>493</v>
      </c>
      <c r="F517" s="605">
        <v>35796</v>
      </c>
      <c r="G517" s="55" t="s">
        <v>3357</v>
      </c>
      <c r="H517" s="55" t="s">
        <v>3657</v>
      </c>
      <c r="I517" s="55" t="s">
        <v>87</v>
      </c>
      <c r="J517" s="55" t="s">
        <v>3665</v>
      </c>
      <c r="K517" s="55" t="s">
        <v>3673</v>
      </c>
      <c r="L517" s="55" t="s">
        <v>3357</v>
      </c>
      <c r="M517" s="55" t="s">
        <v>3357</v>
      </c>
    </row>
    <row r="518" spans="1:13" ht="17.25" customHeight="1">
      <c r="A518" s="55">
        <v>419380</v>
      </c>
      <c r="B518" s="55" t="s">
        <v>1102</v>
      </c>
      <c r="C518" s="55" t="s">
        <v>148</v>
      </c>
      <c r="D518" s="55" t="s">
        <v>811</v>
      </c>
      <c r="E518" s="55" t="s">
        <v>494</v>
      </c>
      <c r="F518" s="605">
        <v>34589</v>
      </c>
      <c r="G518" s="55" t="s">
        <v>3357</v>
      </c>
      <c r="H518" s="55" t="s">
        <v>3657</v>
      </c>
      <c r="I518" s="55" t="s">
        <v>87</v>
      </c>
      <c r="J518" s="55" t="s">
        <v>3665</v>
      </c>
      <c r="K518" s="55" t="s">
        <v>3679</v>
      </c>
      <c r="L518" s="55" t="s">
        <v>3357</v>
      </c>
      <c r="M518" s="55" t="s">
        <v>3357</v>
      </c>
    </row>
    <row r="519" spans="1:13" ht="17.25" customHeight="1">
      <c r="A519" s="55">
        <v>422784</v>
      </c>
      <c r="B519" s="55" t="s">
        <v>1110</v>
      </c>
      <c r="C519" s="55" t="s">
        <v>155</v>
      </c>
      <c r="D519" s="55" t="s">
        <v>650</v>
      </c>
      <c r="E519" s="55" t="s">
        <v>494</v>
      </c>
      <c r="F519" s="605">
        <v>36473</v>
      </c>
      <c r="G519" s="55" t="s">
        <v>3357</v>
      </c>
      <c r="H519" s="55" t="s">
        <v>3657</v>
      </c>
      <c r="I519" s="55" t="s">
        <v>87</v>
      </c>
      <c r="J519" s="55" t="s">
        <v>3665</v>
      </c>
      <c r="K519" s="55" t="s">
        <v>3676</v>
      </c>
      <c r="L519" s="55" t="s">
        <v>3357</v>
      </c>
      <c r="M519" s="55" t="s">
        <v>3357</v>
      </c>
    </row>
    <row r="520" spans="1:13" ht="17.25" customHeight="1">
      <c r="A520" s="55">
        <v>419394</v>
      </c>
      <c r="B520" s="55" t="s">
        <v>1112</v>
      </c>
      <c r="C520" s="55" t="s">
        <v>95</v>
      </c>
      <c r="D520" s="55" t="s">
        <v>1113</v>
      </c>
      <c r="E520" s="55" t="s">
        <v>493</v>
      </c>
      <c r="F520" s="605">
        <v>34880</v>
      </c>
      <c r="G520" s="55" t="s">
        <v>3357</v>
      </c>
      <c r="H520" s="55" t="s">
        <v>3657</v>
      </c>
      <c r="I520" s="55" t="s">
        <v>87</v>
      </c>
      <c r="J520" s="55" t="s">
        <v>3665</v>
      </c>
      <c r="K520" s="55" t="s">
        <v>3673</v>
      </c>
      <c r="L520" s="55" t="s">
        <v>3357</v>
      </c>
      <c r="M520" s="55" t="s">
        <v>3357</v>
      </c>
    </row>
    <row r="521" spans="1:13" ht="17.25" customHeight="1">
      <c r="A521" s="55">
        <v>420832</v>
      </c>
      <c r="B521" s="55" t="s">
        <v>1117</v>
      </c>
      <c r="C521" s="55" t="s">
        <v>98</v>
      </c>
      <c r="D521" s="55" t="s">
        <v>789</v>
      </c>
      <c r="E521" s="55" t="s">
        <v>493</v>
      </c>
      <c r="F521" s="605">
        <v>35549</v>
      </c>
      <c r="G521" s="55" t="s">
        <v>3357</v>
      </c>
      <c r="H521" s="55" t="s">
        <v>3657</v>
      </c>
      <c r="I521" s="55" t="s">
        <v>87</v>
      </c>
      <c r="J521" s="55" t="s">
        <v>3665</v>
      </c>
      <c r="K521" s="55" t="s">
        <v>3675</v>
      </c>
      <c r="L521" s="55" t="s">
        <v>3357</v>
      </c>
      <c r="M521" s="55" t="s">
        <v>3357</v>
      </c>
    </row>
    <row r="522" spans="1:13" ht="17.25" customHeight="1">
      <c r="A522" s="55">
        <v>422798</v>
      </c>
      <c r="B522" s="55" t="s">
        <v>1129</v>
      </c>
      <c r="C522" s="55" t="s">
        <v>125</v>
      </c>
      <c r="D522" s="55" t="s">
        <v>615</v>
      </c>
      <c r="E522" s="55" t="s">
        <v>494</v>
      </c>
      <c r="F522" s="605">
        <v>36542</v>
      </c>
      <c r="G522" s="55" t="s">
        <v>3357</v>
      </c>
      <c r="H522" s="55" t="s">
        <v>3657</v>
      </c>
      <c r="I522" s="55" t="s">
        <v>87</v>
      </c>
      <c r="J522" s="55" t="s">
        <v>3665</v>
      </c>
      <c r="K522" s="55" t="s">
        <v>3676</v>
      </c>
      <c r="L522" s="55" t="s">
        <v>3357</v>
      </c>
      <c r="M522" s="55" t="s">
        <v>3357</v>
      </c>
    </row>
    <row r="523" spans="1:13" ht="17.25" customHeight="1">
      <c r="A523" s="55">
        <v>422805</v>
      </c>
      <c r="B523" s="55" t="s">
        <v>1132</v>
      </c>
      <c r="C523" s="55" t="s">
        <v>1133</v>
      </c>
      <c r="D523" s="55" t="s">
        <v>615</v>
      </c>
      <c r="E523" s="55" t="s">
        <v>494</v>
      </c>
      <c r="F523" s="605">
        <v>36189</v>
      </c>
      <c r="G523" s="55" t="s">
        <v>3357</v>
      </c>
      <c r="H523" s="55" t="s">
        <v>3657</v>
      </c>
      <c r="I523" s="55" t="s">
        <v>87</v>
      </c>
      <c r="J523" s="55" t="s">
        <v>3665</v>
      </c>
      <c r="K523" s="55" t="s">
        <v>3673</v>
      </c>
      <c r="L523" s="55" t="s">
        <v>3357</v>
      </c>
      <c r="M523" s="55" t="s">
        <v>3357</v>
      </c>
    </row>
    <row r="524" spans="1:13" ht="17.25" customHeight="1">
      <c r="A524" s="55">
        <v>422811</v>
      </c>
      <c r="B524" s="55" t="s">
        <v>1138</v>
      </c>
      <c r="C524" s="55" t="s">
        <v>375</v>
      </c>
      <c r="D524" s="55" t="s">
        <v>634</v>
      </c>
      <c r="E524" s="55" t="s">
        <v>494</v>
      </c>
      <c r="F524" s="605">
        <v>34125</v>
      </c>
      <c r="G524" s="55" t="s">
        <v>3357</v>
      </c>
      <c r="H524" s="55" t="s">
        <v>3657</v>
      </c>
      <c r="I524" s="55" t="s">
        <v>87</v>
      </c>
      <c r="J524" s="55" t="s">
        <v>3665</v>
      </c>
      <c r="K524" s="55" t="s">
        <v>3678</v>
      </c>
      <c r="L524" s="55" t="s">
        <v>3357</v>
      </c>
      <c r="M524" s="55" t="s">
        <v>3357</v>
      </c>
    </row>
    <row r="525" spans="1:13" ht="17.25" customHeight="1">
      <c r="A525" s="55">
        <v>422812</v>
      </c>
      <c r="B525" s="55" t="s">
        <v>1139</v>
      </c>
      <c r="C525" s="55" t="s">
        <v>306</v>
      </c>
      <c r="D525" s="55" t="s">
        <v>624</v>
      </c>
      <c r="E525" s="55" t="s">
        <v>494</v>
      </c>
      <c r="F525" s="605">
        <v>36194</v>
      </c>
      <c r="G525" s="55" t="s">
        <v>3357</v>
      </c>
      <c r="H525" s="55" t="s">
        <v>3657</v>
      </c>
      <c r="I525" s="55" t="s">
        <v>87</v>
      </c>
      <c r="J525" s="55" t="s">
        <v>3665</v>
      </c>
      <c r="K525" s="55" t="s">
        <v>3676</v>
      </c>
      <c r="L525" s="55" t="s">
        <v>3357</v>
      </c>
      <c r="M525" s="55" t="s">
        <v>3357</v>
      </c>
    </row>
    <row r="526" spans="1:13" ht="17.25" customHeight="1">
      <c r="A526" s="55">
        <v>420855</v>
      </c>
      <c r="B526" s="55" t="s">
        <v>1145</v>
      </c>
      <c r="C526" s="55" t="s">
        <v>331</v>
      </c>
      <c r="D526" s="55" t="s">
        <v>627</v>
      </c>
      <c r="E526" s="55" t="s">
        <v>494</v>
      </c>
      <c r="F526" s="605">
        <v>36025</v>
      </c>
      <c r="G526" s="55" t="s">
        <v>3357</v>
      </c>
      <c r="H526" s="55" t="s">
        <v>3657</v>
      </c>
      <c r="I526" s="55" t="s">
        <v>87</v>
      </c>
      <c r="J526" s="55" t="s">
        <v>3665</v>
      </c>
      <c r="K526" s="55" t="s">
        <v>3675</v>
      </c>
      <c r="L526" s="55" t="s">
        <v>3357</v>
      </c>
      <c r="M526" s="55" t="s">
        <v>3357</v>
      </c>
    </row>
    <row r="527" spans="1:13" ht="17.25" customHeight="1">
      <c r="A527" s="55">
        <v>422823</v>
      </c>
      <c r="B527" s="55" t="s">
        <v>1150</v>
      </c>
      <c r="C527" s="55" t="s">
        <v>1151</v>
      </c>
      <c r="D527" s="55" t="s">
        <v>999</v>
      </c>
      <c r="E527" s="55" t="s">
        <v>494</v>
      </c>
      <c r="F527" s="605">
        <v>33119</v>
      </c>
      <c r="G527" s="55" t="s">
        <v>3357</v>
      </c>
      <c r="H527" s="55" t="s">
        <v>3657</v>
      </c>
      <c r="I527" s="55" t="s">
        <v>87</v>
      </c>
      <c r="J527" s="55" t="s">
        <v>3665</v>
      </c>
      <c r="K527" s="55" t="s">
        <v>3672</v>
      </c>
      <c r="L527" s="55" t="s">
        <v>3357</v>
      </c>
      <c r="M527" s="55" t="s">
        <v>3357</v>
      </c>
    </row>
    <row r="528" spans="1:13" ht="17.25" customHeight="1">
      <c r="A528" s="55">
        <v>420861</v>
      </c>
      <c r="B528" s="55" t="s">
        <v>1157</v>
      </c>
      <c r="C528" s="55" t="s">
        <v>213</v>
      </c>
      <c r="D528" s="55" t="s">
        <v>937</v>
      </c>
      <c r="E528" s="55" t="s">
        <v>494</v>
      </c>
      <c r="F528" s="605">
        <v>35881</v>
      </c>
      <c r="G528" s="55" t="s">
        <v>3357</v>
      </c>
      <c r="H528" s="55" t="s">
        <v>3657</v>
      </c>
      <c r="I528" s="55" t="s">
        <v>87</v>
      </c>
      <c r="J528" s="55" t="s">
        <v>3665</v>
      </c>
      <c r="K528" s="55" t="s">
        <v>3675</v>
      </c>
      <c r="L528" s="55" t="s">
        <v>3357</v>
      </c>
      <c r="M528" s="55" t="s">
        <v>3357</v>
      </c>
    </row>
    <row r="529" spans="1:13" ht="17.25" customHeight="1">
      <c r="A529" s="55">
        <v>420900</v>
      </c>
      <c r="B529" s="55" t="s">
        <v>1192</v>
      </c>
      <c r="C529" s="55" t="s">
        <v>112</v>
      </c>
      <c r="D529" s="55" t="s">
        <v>616</v>
      </c>
      <c r="E529" s="55" t="s">
        <v>494</v>
      </c>
      <c r="F529" s="605">
        <v>36219</v>
      </c>
      <c r="G529" s="55" t="s">
        <v>3357</v>
      </c>
      <c r="H529" s="55" t="s">
        <v>3657</v>
      </c>
      <c r="I529" s="55" t="s">
        <v>87</v>
      </c>
      <c r="J529" s="55" t="s">
        <v>3665</v>
      </c>
      <c r="K529" s="55" t="s">
        <v>3675</v>
      </c>
      <c r="L529" s="55" t="s">
        <v>3357</v>
      </c>
      <c r="M529" s="55" t="s">
        <v>3357</v>
      </c>
    </row>
    <row r="530" spans="1:13" ht="17.25" customHeight="1">
      <c r="A530" s="55">
        <v>420921</v>
      </c>
      <c r="B530" s="55" t="s">
        <v>1215</v>
      </c>
      <c r="C530" s="55" t="s">
        <v>91</v>
      </c>
      <c r="D530" s="55" t="s">
        <v>937</v>
      </c>
      <c r="E530" s="55" t="s">
        <v>493</v>
      </c>
      <c r="F530" s="605">
        <v>26697</v>
      </c>
      <c r="G530" s="55" t="s">
        <v>3357</v>
      </c>
      <c r="H530" s="55" t="s">
        <v>3657</v>
      </c>
      <c r="I530" s="55" t="s">
        <v>87</v>
      </c>
      <c r="J530" s="55" t="s">
        <v>3665</v>
      </c>
      <c r="K530" s="55" t="s">
        <v>3690</v>
      </c>
      <c r="L530" s="55" t="s">
        <v>3357</v>
      </c>
      <c r="M530" s="55" t="s">
        <v>3357</v>
      </c>
    </row>
    <row r="531" spans="1:13" ht="17.25" customHeight="1">
      <c r="A531" s="55">
        <v>420925</v>
      </c>
      <c r="B531" s="55" t="s">
        <v>2681</v>
      </c>
      <c r="C531" s="55" t="s">
        <v>343</v>
      </c>
      <c r="D531" s="55" t="s">
        <v>3214</v>
      </c>
      <c r="E531" s="55" t="s">
        <v>493</v>
      </c>
      <c r="F531" s="605">
        <v>36074</v>
      </c>
      <c r="G531" s="55" t="s">
        <v>3357</v>
      </c>
      <c r="H531" s="55" t="s">
        <v>3657</v>
      </c>
      <c r="I531" s="55" t="s">
        <v>87</v>
      </c>
      <c r="J531" s="55" t="s">
        <v>3665</v>
      </c>
      <c r="K531" s="55" t="s">
        <v>3675</v>
      </c>
      <c r="L531" s="55" t="s">
        <v>3357</v>
      </c>
      <c r="M531" s="55" t="s">
        <v>3357</v>
      </c>
    </row>
    <row r="532" spans="1:13" ht="17.25" customHeight="1">
      <c r="A532" s="55">
        <v>422864</v>
      </c>
      <c r="B532" s="55" t="s">
        <v>1218</v>
      </c>
      <c r="C532" s="55" t="s">
        <v>93</v>
      </c>
      <c r="D532" s="55" t="s">
        <v>791</v>
      </c>
      <c r="E532" s="55" t="s">
        <v>493</v>
      </c>
      <c r="F532" s="605">
        <v>34911</v>
      </c>
      <c r="G532" s="55" t="s">
        <v>3357</v>
      </c>
      <c r="H532" s="55" t="s">
        <v>3657</v>
      </c>
      <c r="I532" s="55" t="s">
        <v>87</v>
      </c>
      <c r="J532" s="55" t="s">
        <v>3665</v>
      </c>
      <c r="K532" s="55" t="s">
        <v>3666</v>
      </c>
      <c r="L532" s="55" t="s">
        <v>3357</v>
      </c>
      <c r="M532" s="55" t="s">
        <v>3357</v>
      </c>
    </row>
    <row r="533" spans="1:13" ht="17.25" customHeight="1">
      <c r="A533" s="55">
        <v>420938</v>
      </c>
      <c r="B533" s="55" t="s">
        <v>1224</v>
      </c>
      <c r="C533" s="55" t="s">
        <v>290</v>
      </c>
      <c r="D533" s="55" t="s">
        <v>651</v>
      </c>
      <c r="E533" s="55" t="s">
        <v>493</v>
      </c>
      <c r="F533" s="605">
        <v>35902</v>
      </c>
      <c r="G533" s="55" t="s">
        <v>3373</v>
      </c>
      <c r="H533" s="55" t="s">
        <v>3657</v>
      </c>
      <c r="I533" s="55" t="s">
        <v>87</v>
      </c>
      <c r="J533" s="55" t="s">
        <v>3665</v>
      </c>
      <c r="K533" s="55" t="s">
        <v>3675</v>
      </c>
      <c r="L533" s="55" t="s">
        <v>3357</v>
      </c>
      <c r="M533" s="55" t="s">
        <v>3357</v>
      </c>
    </row>
    <row r="534" spans="1:13" ht="17.25" customHeight="1">
      <c r="A534" s="55">
        <v>419472</v>
      </c>
      <c r="B534" s="55" t="s">
        <v>1228</v>
      </c>
      <c r="C534" s="55" t="s">
        <v>92</v>
      </c>
      <c r="D534" s="55" t="s">
        <v>1229</v>
      </c>
      <c r="E534" s="55" t="s">
        <v>493</v>
      </c>
      <c r="F534" s="605">
        <v>35065</v>
      </c>
      <c r="G534" s="55" t="s">
        <v>3357</v>
      </c>
      <c r="H534" s="55" t="s">
        <v>3657</v>
      </c>
      <c r="I534" s="55" t="s">
        <v>87</v>
      </c>
      <c r="J534" s="55" t="s">
        <v>3665</v>
      </c>
      <c r="K534" s="55" t="s">
        <v>3673</v>
      </c>
      <c r="L534" s="55" t="s">
        <v>3357</v>
      </c>
      <c r="M534" s="55" t="s">
        <v>3357</v>
      </c>
    </row>
    <row r="535" spans="1:13" ht="17.25" customHeight="1">
      <c r="A535" s="55">
        <v>420976</v>
      </c>
      <c r="B535" s="55" t="s">
        <v>1267</v>
      </c>
      <c r="C535" s="55" t="s">
        <v>118</v>
      </c>
      <c r="D535" s="55" t="s">
        <v>715</v>
      </c>
      <c r="E535" s="55" t="s">
        <v>493</v>
      </c>
      <c r="F535" s="605">
        <v>35187</v>
      </c>
      <c r="G535" s="55" t="s">
        <v>3357</v>
      </c>
      <c r="H535" s="55" t="s">
        <v>3657</v>
      </c>
      <c r="I535" s="55" t="s">
        <v>87</v>
      </c>
      <c r="J535" s="55" t="s">
        <v>3665</v>
      </c>
      <c r="K535" s="55" t="s">
        <v>3666</v>
      </c>
      <c r="L535" s="55" t="s">
        <v>3357</v>
      </c>
      <c r="M535" s="55" t="s">
        <v>3357</v>
      </c>
    </row>
    <row r="536" spans="1:13" ht="17.25" customHeight="1">
      <c r="A536" s="55">
        <v>422917</v>
      </c>
      <c r="B536" s="55" t="s">
        <v>1270</v>
      </c>
      <c r="C536" s="55" t="s">
        <v>99</v>
      </c>
      <c r="D536" s="55" t="s">
        <v>836</v>
      </c>
      <c r="E536" s="55" t="s">
        <v>493</v>
      </c>
      <c r="F536" s="605">
        <v>36526</v>
      </c>
      <c r="G536" s="55" t="s">
        <v>3357</v>
      </c>
      <c r="H536" s="55" t="s">
        <v>3657</v>
      </c>
      <c r="I536" s="55" t="s">
        <v>87</v>
      </c>
      <c r="J536" s="55" t="s">
        <v>3665</v>
      </c>
      <c r="K536" s="55" t="s">
        <v>3676</v>
      </c>
      <c r="L536" s="55" t="s">
        <v>3357</v>
      </c>
      <c r="M536" s="55" t="s">
        <v>3357</v>
      </c>
    </row>
    <row r="537" spans="1:13" ht="17.25" customHeight="1">
      <c r="A537" s="55">
        <v>420982</v>
      </c>
      <c r="B537" s="55" t="s">
        <v>1274</v>
      </c>
      <c r="C537" s="55" t="s">
        <v>180</v>
      </c>
      <c r="D537" s="55" t="s">
        <v>596</v>
      </c>
      <c r="E537" s="55" t="s">
        <v>493</v>
      </c>
      <c r="F537" s="605">
        <v>35431</v>
      </c>
      <c r="G537" s="55" t="s">
        <v>3421</v>
      </c>
      <c r="H537" s="55" t="s">
        <v>3657</v>
      </c>
      <c r="I537" s="55" t="s">
        <v>87</v>
      </c>
      <c r="J537" s="55" t="s">
        <v>3665</v>
      </c>
      <c r="K537" s="55" t="s">
        <v>3666</v>
      </c>
      <c r="L537" s="55" t="s">
        <v>3357</v>
      </c>
      <c r="M537" s="55" t="s">
        <v>3357</v>
      </c>
    </row>
    <row r="538" spans="1:13" ht="17.25" customHeight="1">
      <c r="A538" s="55">
        <v>420991</v>
      </c>
      <c r="B538" s="55" t="s">
        <v>1280</v>
      </c>
      <c r="C538" s="55" t="s">
        <v>264</v>
      </c>
      <c r="D538" s="55" t="s">
        <v>610</v>
      </c>
      <c r="E538" s="55" t="s">
        <v>494</v>
      </c>
      <c r="F538" s="605">
        <v>36220</v>
      </c>
      <c r="G538" s="55" t="s">
        <v>3357</v>
      </c>
      <c r="H538" s="55" t="s">
        <v>3657</v>
      </c>
      <c r="I538" s="55" t="s">
        <v>87</v>
      </c>
      <c r="J538" s="55" t="s">
        <v>3665</v>
      </c>
      <c r="K538" s="55" t="s">
        <v>3675</v>
      </c>
      <c r="L538" s="55" t="s">
        <v>3357</v>
      </c>
      <c r="M538" s="55" t="s">
        <v>3357</v>
      </c>
    </row>
    <row r="539" spans="1:13" ht="17.25" customHeight="1">
      <c r="A539" s="55">
        <v>418053</v>
      </c>
      <c r="B539" s="55" t="s">
        <v>2704</v>
      </c>
      <c r="C539" s="55" t="s">
        <v>323</v>
      </c>
      <c r="D539" s="55" t="s">
        <v>741</v>
      </c>
      <c r="E539" s="55" t="s">
        <v>494</v>
      </c>
      <c r="F539" s="605">
        <v>34335</v>
      </c>
      <c r="G539" s="55" t="s">
        <v>3357</v>
      </c>
      <c r="H539" s="55" t="s">
        <v>3657</v>
      </c>
      <c r="I539" s="55" t="s">
        <v>87</v>
      </c>
      <c r="J539" s="55" t="s">
        <v>3665</v>
      </c>
      <c r="K539" s="55" t="s">
        <v>3668</v>
      </c>
      <c r="L539" s="55" t="s">
        <v>3357</v>
      </c>
      <c r="M539" s="55" t="s">
        <v>3357</v>
      </c>
    </row>
    <row r="540" spans="1:13" ht="17.25" customHeight="1">
      <c r="A540" s="55">
        <v>419515</v>
      </c>
      <c r="B540" s="55" t="s">
        <v>1298</v>
      </c>
      <c r="C540" s="55" t="s">
        <v>1295</v>
      </c>
      <c r="D540" s="55" t="s">
        <v>720</v>
      </c>
      <c r="E540" s="55" t="s">
        <v>494</v>
      </c>
      <c r="F540" s="605">
        <v>35217</v>
      </c>
      <c r="G540" s="55" t="s">
        <v>3357</v>
      </c>
      <c r="H540" s="55" t="s">
        <v>3657</v>
      </c>
      <c r="I540" s="55" t="s">
        <v>87</v>
      </c>
      <c r="J540" s="55" t="s">
        <v>3665</v>
      </c>
      <c r="K540" s="55" t="s">
        <v>3673</v>
      </c>
      <c r="L540" s="55" t="s">
        <v>3357</v>
      </c>
      <c r="M540" s="55" t="s">
        <v>3357</v>
      </c>
    </row>
    <row r="541" spans="1:13" ht="17.25" customHeight="1">
      <c r="A541" s="55">
        <v>422938</v>
      </c>
      <c r="B541" s="55" t="s">
        <v>1302</v>
      </c>
      <c r="C541" s="55" t="s">
        <v>187</v>
      </c>
      <c r="D541" s="55" t="s">
        <v>950</v>
      </c>
      <c r="E541" s="55" t="s">
        <v>494</v>
      </c>
      <c r="F541" s="605">
        <v>36039</v>
      </c>
      <c r="G541" s="55" t="s">
        <v>3357</v>
      </c>
      <c r="H541" s="55" t="s">
        <v>3657</v>
      </c>
      <c r="I541" s="55" t="s">
        <v>87</v>
      </c>
      <c r="J541" s="55" t="s">
        <v>3665</v>
      </c>
      <c r="K541" s="55" t="s">
        <v>3676</v>
      </c>
      <c r="L541" s="55" t="s">
        <v>3357</v>
      </c>
      <c r="M541" s="55" t="s">
        <v>3357</v>
      </c>
    </row>
    <row r="542" spans="1:13" ht="17.25" customHeight="1">
      <c r="A542" s="55">
        <v>419519</v>
      </c>
      <c r="B542" s="55" t="s">
        <v>1304</v>
      </c>
      <c r="C542" s="55" t="s">
        <v>92</v>
      </c>
      <c r="D542" s="55" t="s">
        <v>691</v>
      </c>
      <c r="E542" s="55" t="s">
        <v>494</v>
      </c>
      <c r="F542" s="605">
        <v>35082</v>
      </c>
      <c r="G542" s="55" t="s">
        <v>3357</v>
      </c>
      <c r="H542" s="55" t="s">
        <v>3657</v>
      </c>
      <c r="I542" s="55" t="s">
        <v>87</v>
      </c>
      <c r="J542" s="55" t="s">
        <v>3665</v>
      </c>
      <c r="K542" s="55" t="s">
        <v>3671</v>
      </c>
      <c r="L542" s="55" t="s">
        <v>3357</v>
      </c>
      <c r="M542" s="55" t="s">
        <v>3357</v>
      </c>
    </row>
    <row r="543" spans="1:13" ht="17.25" customHeight="1">
      <c r="A543" s="55">
        <v>416968</v>
      </c>
      <c r="B543" s="55" t="s">
        <v>1307</v>
      </c>
      <c r="C543" s="55" t="s">
        <v>120</v>
      </c>
      <c r="D543" s="55" t="s">
        <v>578</v>
      </c>
      <c r="E543" s="55" t="s">
        <v>494</v>
      </c>
      <c r="F543" s="605">
        <v>34463</v>
      </c>
      <c r="G543" s="55" t="s">
        <v>3357</v>
      </c>
      <c r="H543" s="55" t="s">
        <v>3657</v>
      </c>
      <c r="I543" s="55" t="s">
        <v>87</v>
      </c>
      <c r="J543" s="55" t="s">
        <v>3665</v>
      </c>
      <c r="K543" s="55" t="s">
        <v>3671</v>
      </c>
      <c r="L543" s="55" t="s">
        <v>3357</v>
      </c>
      <c r="M543" s="55" t="s">
        <v>3357</v>
      </c>
    </row>
    <row r="544" spans="1:13" ht="17.25" customHeight="1">
      <c r="A544" s="55">
        <v>422944</v>
      </c>
      <c r="B544" s="55" t="s">
        <v>1309</v>
      </c>
      <c r="C544" s="55" t="s">
        <v>353</v>
      </c>
      <c r="D544" s="55" t="s">
        <v>864</v>
      </c>
      <c r="E544" s="55" t="s">
        <v>494</v>
      </c>
      <c r="F544" s="605">
        <v>33042</v>
      </c>
      <c r="G544" s="55" t="s">
        <v>3357</v>
      </c>
      <c r="H544" s="55" t="s">
        <v>3657</v>
      </c>
      <c r="I544" s="55" t="s">
        <v>87</v>
      </c>
      <c r="J544" s="55" t="s">
        <v>3665</v>
      </c>
      <c r="K544" s="55" t="s">
        <v>3677</v>
      </c>
      <c r="L544" s="55" t="s">
        <v>3357</v>
      </c>
      <c r="M544" s="55" t="s">
        <v>3357</v>
      </c>
    </row>
    <row r="545" spans="1:13" ht="17.25" customHeight="1">
      <c r="A545" s="55">
        <v>422950</v>
      </c>
      <c r="B545" s="55" t="s">
        <v>1317</v>
      </c>
      <c r="C545" s="55" t="s">
        <v>88</v>
      </c>
      <c r="D545" s="55" t="s">
        <v>695</v>
      </c>
      <c r="E545" s="55" t="s">
        <v>494</v>
      </c>
      <c r="F545" s="605">
        <v>32262</v>
      </c>
      <c r="G545" s="55" t="s">
        <v>3357</v>
      </c>
      <c r="H545" s="55" t="s">
        <v>3657</v>
      </c>
      <c r="I545" s="55" t="s">
        <v>87</v>
      </c>
      <c r="J545" s="55" t="s">
        <v>3665</v>
      </c>
      <c r="K545" s="55" t="s">
        <v>3672</v>
      </c>
      <c r="L545" s="55" t="s">
        <v>3357</v>
      </c>
      <c r="M545" s="55" t="s">
        <v>3357</v>
      </c>
    </row>
    <row r="546" spans="1:13" ht="17.25" customHeight="1">
      <c r="A546" s="55">
        <v>419525</v>
      </c>
      <c r="B546" s="55" t="s">
        <v>1318</v>
      </c>
      <c r="C546" s="55" t="s">
        <v>162</v>
      </c>
      <c r="D546" s="55" t="s">
        <v>732</v>
      </c>
      <c r="E546" s="55" t="s">
        <v>494</v>
      </c>
      <c r="F546" s="605">
        <v>35108</v>
      </c>
      <c r="G546" s="55" t="s">
        <v>3357</v>
      </c>
      <c r="H546" s="55" t="s">
        <v>3657</v>
      </c>
      <c r="I546" s="55" t="s">
        <v>87</v>
      </c>
      <c r="J546" s="55" t="s">
        <v>3665</v>
      </c>
      <c r="K546" s="55" t="s">
        <v>3666</v>
      </c>
      <c r="L546" s="55" t="s">
        <v>3357</v>
      </c>
      <c r="M546" s="55" t="s">
        <v>3357</v>
      </c>
    </row>
    <row r="547" spans="1:13" ht="17.25" customHeight="1">
      <c r="A547" s="55">
        <v>418074</v>
      </c>
      <c r="B547" s="55" t="s">
        <v>1322</v>
      </c>
      <c r="C547" s="55" t="s">
        <v>472</v>
      </c>
      <c r="D547" s="55" t="s">
        <v>1323</v>
      </c>
      <c r="E547" s="55" t="s">
        <v>494</v>
      </c>
      <c r="F547" s="605">
        <v>34489</v>
      </c>
      <c r="G547" s="55" t="s">
        <v>3357</v>
      </c>
      <c r="H547" s="55" t="s">
        <v>3657</v>
      </c>
      <c r="I547" s="55" t="s">
        <v>87</v>
      </c>
      <c r="J547" s="55" t="s">
        <v>3665</v>
      </c>
      <c r="K547" s="55" t="s">
        <v>3666</v>
      </c>
      <c r="L547" s="55" t="s">
        <v>3357</v>
      </c>
      <c r="M547" s="55" t="s">
        <v>3357</v>
      </c>
    </row>
    <row r="548" spans="1:13" ht="17.25" customHeight="1">
      <c r="A548" s="55">
        <v>422956</v>
      </c>
      <c r="B548" s="55" t="s">
        <v>1324</v>
      </c>
      <c r="C548" s="55" t="s">
        <v>214</v>
      </c>
      <c r="D548" s="55" t="s">
        <v>691</v>
      </c>
      <c r="E548" s="55" t="s">
        <v>494</v>
      </c>
      <c r="F548" s="605">
        <v>36464</v>
      </c>
      <c r="G548" s="55" t="s">
        <v>3357</v>
      </c>
      <c r="H548" s="55" t="s">
        <v>3657</v>
      </c>
      <c r="I548" s="55" t="s">
        <v>87</v>
      </c>
      <c r="J548" s="55" t="s">
        <v>3665</v>
      </c>
      <c r="K548" s="55" t="s">
        <v>3676</v>
      </c>
      <c r="L548" s="55" t="s">
        <v>3357</v>
      </c>
      <c r="M548" s="55" t="s">
        <v>3357</v>
      </c>
    </row>
    <row r="549" spans="1:13" ht="17.25" customHeight="1">
      <c r="A549" s="55">
        <v>422974</v>
      </c>
      <c r="B549" s="55" t="s">
        <v>1350</v>
      </c>
      <c r="C549" s="55" t="s">
        <v>738</v>
      </c>
      <c r="D549" s="55" t="s">
        <v>695</v>
      </c>
      <c r="E549" s="55" t="s">
        <v>494</v>
      </c>
      <c r="F549" s="605">
        <v>36397</v>
      </c>
      <c r="G549" s="55" t="s">
        <v>3397</v>
      </c>
      <c r="H549" s="55" t="s">
        <v>3657</v>
      </c>
      <c r="I549" s="55" t="s">
        <v>87</v>
      </c>
      <c r="J549" s="55" t="s">
        <v>3665</v>
      </c>
      <c r="K549" s="55" t="s">
        <v>3676</v>
      </c>
      <c r="L549" s="55" t="s">
        <v>3357</v>
      </c>
      <c r="M549" s="55" t="s">
        <v>3357</v>
      </c>
    </row>
    <row r="550" spans="1:13" ht="17.25" customHeight="1">
      <c r="A550" s="55">
        <v>419544</v>
      </c>
      <c r="B550" s="55" t="s">
        <v>1352</v>
      </c>
      <c r="C550" s="55" t="s">
        <v>290</v>
      </c>
      <c r="D550" s="55" t="s">
        <v>891</v>
      </c>
      <c r="E550" s="55" t="s">
        <v>494</v>
      </c>
      <c r="F550" s="605">
        <v>35356</v>
      </c>
      <c r="G550" s="55" t="s">
        <v>3357</v>
      </c>
      <c r="H550" s="55" t="s">
        <v>3657</v>
      </c>
      <c r="I550" s="55" t="s">
        <v>87</v>
      </c>
      <c r="J550" s="55" t="s">
        <v>3665</v>
      </c>
      <c r="L550" s="55" t="s">
        <v>3357</v>
      </c>
      <c r="M550" s="55" t="s">
        <v>3357</v>
      </c>
    </row>
    <row r="551" spans="1:13" ht="17.25" customHeight="1">
      <c r="A551" s="55">
        <v>421060</v>
      </c>
      <c r="B551" s="55" t="s">
        <v>2722</v>
      </c>
      <c r="C551" s="55" t="s">
        <v>182</v>
      </c>
      <c r="D551" s="55" t="s">
        <v>756</v>
      </c>
      <c r="E551" s="55" t="s">
        <v>494</v>
      </c>
      <c r="F551" s="605">
        <v>35065</v>
      </c>
      <c r="G551" s="55" t="s">
        <v>3357</v>
      </c>
      <c r="H551" s="55" t="s">
        <v>3657</v>
      </c>
      <c r="I551" s="55" t="s">
        <v>87</v>
      </c>
      <c r="J551" s="55" t="s">
        <v>3665</v>
      </c>
      <c r="K551" s="55" t="s">
        <v>3671</v>
      </c>
      <c r="L551" s="55" t="s">
        <v>3357</v>
      </c>
      <c r="M551" s="55" t="s">
        <v>3357</v>
      </c>
    </row>
    <row r="552" spans="1:13" ht="17.25" customHeight="1">
      <c r="A552" s="55">
        <v>421071</v>
      </c>
      <c r="B552" s="55" t="s">
        <v>1363</v>
      </c>
      <c r="C552" s="55" t="s">
        <v>294</v>
      </c>
      <c r="D552" s="55" t="s">
        <v>599</v>
      </c>
      <c r="E552" s="55" t="s">
        <v>494</v>
      </c>
      <c r="F552" s="605">
        <v>34417</v>
      </c>
      <c r="G552" s="55" t="s">
        <v>3357</v>
      </c>
      <c r="H552" s="55" t="s">
        <v>3657</v>
      </c>
      <c r="I552" s="55" t="s">
        <v>87</v>
      </c>
      <c r="J552" s="55" t="s">
        <v>3665</v>
      </c>
      <c r="K552" s="55" t="s">
        <v>3679</v>
      </c>
      <c r="L552" s="55" t="s">
        <v>3357</v>
      </c>
      <c r="M552" s="55" t="s">
        <v>3357</v>
      </c>
    </row>
    <row r="553" spans="1:13" ht="17.25" customHeight="1">
      <c r="A553" s="55">
        <v>423001</v>
      </c>
      <c r="B553" s="55" t="s">
        <v>2726</v>
      </c>
      <c r="C553" s="55" t="s">
        <v>312</v>
      </c>
      <c r="D553" s="55" t="s">
        <v>634</v>
      </c>
      <c r="E553" s="55" t="s">
        <v>493</v>
      </c>
      <c r="F553" s="605">
        <v>35524</v>
      </c>
      <c r="G553" s="55" t="s">
        <v>3357</v>
      </c>
      <c r="H553" s="55" t="s">
        <v>3657</v>
      </c>
      <c r="I553" s="55" t="s">
        <v>87</v>
      </c>
      <c r="J553" s="55" t="s">
        <v>3665</v>
      </c>
      <c r="K553" s="55" t="s">
        <v>3666</v>
      </c>
      <c r="L553" s="55" t="s">
        <v>3357</v>
      </c>
      <c r="M553" s="55" t="s">
        <v>3357</v>
      </c>
    </row>
    <row r="554" spans="1:13" ht="17.25" customHeight="1">
      <c r="A554" s="55">
        <v>421091</v>
      </c>
      <c r="B554" s="55" t="s">
        <v>2729</v>
      </c>
      <c r="C554" s="55" t="s">
        <v>285</v>
      </c>
      <c r="D554" s="55" t="s">
        <v>578</v>
      </c>
      <c r="E554" s="55" t="s">
        <v>494</v>
      </c>
      <c r="F554" s="605">
        <v>36188</v>
      </c>
      <c r="G554" s="55" t="s">
        <v>3357</v>
      </c>
      <c r="H554" s="55" t="s">
        <v>3657</v>
      </c>
      <c r="I554" s="55" t="s">
        <v>87</v>
      </c>
      <c r="J554" s="55" t="s">
        <v>3665</v>
      </c>
      <c r="K554" s="55" t="s">
        <v>3675</v>
      </c>
      <c r="L554" s="55" t="s">
        <v>3357</v>
      </c>
      <c r="M554" s="55" t="s">
        <v>3357</v>
      </c>
    </row>
    <row r="555" spans="1:13" ht="17.25" customHeight="1">
      <c r="A555" s="55">
        <v>423017</v>
      </c>
      <c r="B555" s="55" t="s">
        <v>1384</v>
      </c>
      <c r="C555" s="55" t="s">
        <v>145</v>
      </c>
      <c r="D555" s="55" t="s">
        <v>976</v>
      </c>
      <c r="E555" s="55" t="s">
        <v>494</v>
      </c>
      <c r="F555" s="605">
        <v>36161</v>
      </c>
      <c r="G555" s="55" t="s">
        <v>3357</v>
      </c>
      <c r="H555" s="55" t="s">
        <v>3657</v>
      </c>
      <c r="I555" s="55" t="s">
        <v>87</v>
      </c>
      <c r="J555" s="55" t="s">
        <v>3665</v>
      </c>
      <c r="K555" s="55" t="s">
        <v>3676</v>
      </c>
      <c r="L555" s="55" t="s">
        <v>3357</v>
      </c>
      <c r="M555" s="55" t="s">
        <v>3357</v>
      </c>
    </row>
    <row r="556" spans="1:13" ht="17.25" customHeight="1">
      <c r="A556" s="55">
        <v>423035</v>
      </c>
      <c r="B556" s="55" t="s">
        <v>2735</v>
      </c>
      <c r="C556" s="55" t="s">
        <v>216</v>
      </c>
      <c r="D556" s="55" t="s">
        <v>3220</v>
      </c>
      <c r="E556" s="55" t="s">
        <v>494</v>
      </c>
      <c r="F556" s="605">
        <v>36526</v>
      </c>
      <c r="G556" s="55" t="s">
        <v>3357</v>
      </c>
      <c r="H556" s="55" t="s">
        <v>3657</v>
      </c>
      <c r="I556" s="55" t="s">
        <v>87</v>
      </c>
      <c r="J556" s="55" t="s">
        <v>3665</v>
      </c>
      <c r="K556" s="55" t="s">
        <v>3676</v>
      </c>
      <c r="L556" s="55" t="s">
        <v>3357</v>
      </c>
      <c r="M556" s="55" t="s">
        <v>3357</v>
      </c>
    </row>
    <row r="557" spans="1:13" ht="17.25" customHeight="1">
      <c r="A557" s="55">
        <v>403587</v>
      </c>
      <c r="B557" s="55" t="s">
        <v>1397</v>
      </c>
      <c r="C557" s="55" t="s">
        <v>196</v>
      </c>
      <c r="D557" s="55" t="s">
        <v>1398</v>
      </c>
      <c r="E557" s="55" t="s">
        <v>494</v>
      </c>
      <c r="F557" s="605">
        <v>31807</v>
      </c>
      <c r="G557" s="55" t="s">
        <v>3357</v>
      </c>
      <c r="H557" s="55" t="s">
        <v>3657</v>
      </c>
      <c r="I557" s="55" t="s">
        <v>87</v>
      </c>
      <c r="J557" s="55" t="s">
        <v>3665</v>
      </c>
      <c r="K557" s="55" t="s">
        <v>3675</v>
      </c>
      <c r="L557" s="55" t="s">
        <v>3357</v>
      </c>
      <c r="M557" s="55" t="s">
        <v>3357</v>
      </c>
    </row>
    <row r="558" spans="1:13" ht="17.25" customHeight="1">
      <c r="A558" s="55">
        <v>419587</v>
      </c>
      <c r="B558" s="55" t="s">
        <v>1414</v>
      </c>
      <c r="C558" s="55" t="s">
        <v>120</v>
      </c>
      <c r="D558" s="55" t="s">
        <v>1415</v>
      </c>
      <c r="E558" s="55" t="s">
        <v>494</v>
      </c>
      <c r="F558" s="605">
        <v>35256</v>
      </c>
      <c r="G558" s="55" t="s">
        <v>3357</v>
      </c>
      <c r="H558" s="55" t="s">
        <v>3657</v>
      </c>
      <c r="I558" s="55" t="s">
        <v>87</v>
      </c>
      <c r="J558" s="55" t="s">
        <v>3665</v>
      </c>
      <c r="K558" s="55" t="s">
        <v>3673</v>
      </c>
      <c r="L558" s="55" t="s">
        <v>3357</v>
      </c>
      <c r="M558" s="55" t="s">
        <v>3357</v>
      </c>
    </row>
    <row r="559" spans="1:13" ht="17.25" customHeight="1">
      <c r="A559" s="55">
        <v>421149</v>
      </c>
      <c r="B559" s="55" t="s">
        <v>1435</v>
      </c>
      <c r="C559" s="55" t="s">
        <v>208</v>
      </c>
      <c r="D559" s="55" t="s">
        <v>769</v>
      </c>
      <c r="E559" s="55" t="s">
        <v>494</v>
      </c>
      <c r="F559" s="605">
        <v>35940</v>
      </c>
      <c r="G559" s="55" t="s">
        <v>3357</v>
      </c>
      <c r="H559" s="55" t="s">
        <v>3657</v>
      </c>
      <c r="I559" s="55" t="s">
        <v>87</v>
      </c>
      <c r="J559" s="55" t="s">
        <v>3665</v>
      </c>
      <c r="K559" s="55" t="s">
        <v>3675</v>
      </c>
      <c r="L559" s="55" t="s">
        <v>3357</v>
      </c>
      <c r="M559" s="55" t="s">
        <v>3357</v>
      </c>
    </row>
    <row r="560" spans="1:13" ht="17.25" customHeight="1">
      <c r="A560" s="55">
        <v>419599</v>
      </c>
      <c r="B560" s="55" t="s">
        <v>1437</v>
      </c>
      <c r="C560" s="55" t="s">
        <v>179</v>
      </c>
      <c r="D560" s="55" t="s">
        <v>597</v>
      </c>
      <c r="E560" s="55" t="s">
        <v>494</v>
      </c>
      <c r="F560" s="605">
        <v>35796</v>
      </c>
      <c r="G560" s="55" t="s">
        <v>3357</v>
      </c>
      <c r="H560" s="55" t="s">
        <v>3657</v>
      </c>
      <c r="I560" s="55" t="s">
        <v>87</v>
      </c>
      <c r="J560" s="55" t="s">
        <v>3665</v>
      </c>
      <c r="K560" s="55" t="s">
        <v>3673</v>
      </c>
      <c r="L560" s="55" t="s">
        <v>3357</v>
      </c>
      <c r="M560" s="55" t="s">
        <v>3357</v>
      </c>
    </row>
    <row r="561" spans="1:13" ht="17.25" customHeight="1">
      <c r="A561" s="55">
        <v>419600</v>
      </c>
      <c r="B561" s="55" t="s">
        <v>1438</v>
      </c>
      <c r="C561" s="55" t="s">
        <v>303</v>
      </c>
      <c r="D561" s="55" t="s">
        <v>683</v>
      </c>
      <c r="E561" s="55" t="s">
        <v>494</v>
      </c>
      <c r="F561" s="605">
        <v>35127</v>
      </c>
      <c r="G561" s="55" t="s">
        <v>3357</v>
      </c>
      <c r="H561" s="55" t="s">
        <v>3657</v>
      </c>
      <c r="I561" s="55" t="s">
        <v>87</v>
      </c>
      <c r="J561" s="55" t="s">
        <v>3665</v>
      </c>
      <c r="K561" s="55" t="s">
        <v>3673</v>
      </c>
      <c r="L561" s="55" t="s">
        <v>3357</v>
      </c>
      <c r="M561" s="55" t="s">
        <v>3357</v>
      </c>
    </row>
    <row r="562" spans="1:13" ht="17.25" customHeight="1">
      <c r="A562" s="55">
        <v>421153</v>
      </c>
      <c r="B562" s="55" t="s">
        <v>1440</v>
      </c>
      <c r="C562" s="55" t="s">
        <v>1441</v>
      </c>
      <c r="D562" s="55" t="s">
        <v>801</v>
      </c>
      <c r="E562" s="55" t="s">
        <v>494</v>
      </c>
      <c r="F562" s="605">
        <v>36180</v>
      </c>
      <c r="G562" s="55" t="s">
        <v>3357</v>
      </c>
      <c r="H562" s="55" t="s">
        <v>3657</v>
      </c>
      <c r="I562" s="55" t="s">
        <v>87</v>
      </c>
      <c r="J562" s="55" t="s">
        <v>3665</v>
      </c>
      <c r="K562" s="55" t="s">
        <v>3675</v>
      </c>
      <c r="L562" s="55" t="s">
        <v>3357</v>
      </c>
      <c r="M562" s="55" t="s">
        <v>3357</v>
      </c>
    </row>
    <row r="563" spans="1:13" ht="17.25" customHeight="1">
      <c r="A563" s="55">
        <v>423060</v>
      </c>
      <c r="B563" s="55" t="s">
        <v>1442</v>
      </c>
      <c r="C563" s="55" t="s">
        <v>175</v>
      </c>
      <c r="D563" s="55" t="s">
        <v>1443</v>
      </c>
      <c r="E563" s="55" t="s">
        <v>494</v>
      </c>
      <c r="F563" s="605">
        <v>36526</v>
      </c>
      <c r="G563" s="55" t="s">
        <v>3357</v>
      </c>
      <c r="H563" s="55" t="s">
        <v>3657</v>
      </c>
      <c r="I563" s="55" t="s">
        <v>87</v>
      </c>
      <c r="J563" s="55" t="s">
        <v>3665</v>
      </c>
      <c r="K563" s="55" t="s">
        <v>3675</v>
      </c>
      <c r="L563" s="55" t="s">
        <v>3357</v>
      </c>
      <c r="M563" s="55" t="s">
        <v>3357</v>
      </c>
    </row>
    <row r="564" spans="1:13" ht="17.25" customHeight="1">
      <c r="A564" s="55">
        <v>419603</v>
      </c>
      <c r="B564" s="55" t="s">
        <v>2753</v>
      </c>
      <c r="C564" s="55" t="s">
        <v>308</v>
      </c>
      <c r="D564" s="55" t="s">
        <v>3225</v>
      </c>
      <c r="E564" s="55" t="s">
        <v>494</v>
      </c>
      <c r="F564" s="605">
        <v>35796</v>
      </c>
      <c r="G564" s="55" t="s">
        <v>3357</v>
      </c>
      <c r="H564" s="55" t="s">
        <v>3657</v>
      </c>
      <c r="I564" s="55" t="s">
        <v>87</v>
      </c>
      <c r="J564" s="55" t="s">
        <v>3665</v>
      </c>
      <c r="K564" s="55" t="s">
        <v>3675</v>
      </c>
      <c r="L564" s="55" t="s">
        <v>3357</v>
      </c>
      <c r="M564" s="55" t="s">
        <v>3357</v>
      </c>
    </row>
    <row r="565" spans="1:13" ht="17.25" customHeight="1">
      <c r="A565" s="55">
        <v>423062</v>
      </c>
      <c r="B565" s="55" t="s">
        <v>1444</v>
      </c>
      <c r="C565" s="55" t="s">
        <v>445</v>
      </c>
      <c r="D565" s="55" t="s">
        <v>900</v>
      </c>
      <c r="E565" s="55" t="s">
        <v>494</v>
      </c>
      <c r="F565" s="605">
        <v>36076</v>
      </c>
      <c r="G565" s="55" t="s">
        <v>3357</v>
      </c>
      <c r="H565" s="55" t="s">
        <v>3657</v>
      </c>
      <c r="I565" s="55" t="s">
        <v>87</v>
      </c>
      <c r="J565" s="55" t="s">
        <v>3665</v>
      </c>
      <c r="K565" s="55" t="s">
        <v>3675</v>
      </c>
      <c r="L565" s="55" t="s">
        <v>3357</v>
      </c>
      <c r="M565" s="55" t="s">
        <v>3357</v>
      </c>
    </row>
    <row r="566" spans="1:13" ht="17.25" customHeight="1">
      <c r="A566" s="55">
        <v>423068</v>
      </c>
      <c r="B566" s="55" t="s">
        <v>1452</v>
      </c>
      <c r="C566" s="55" t="s">
        <v>130</v>
      </c>
      <c r="D566" s="55" t="s">
        <v>1453</v>
      </c>
      <c r="E566" s="55" t="s">
        <v>494</v>
      </c>
      <c r="F566" s="605">
        <v>35796</v>
      </c>
      <c r="G566" s="55" t="s">
        <v>3357</v>
      </c>
      <c r="H566" s="55" t="s">
        <v>3657</v>
      </c>
      <c r="I566" s="55" t="s">
        <v>87</v>
      </c>
      <c r="J566" s="55" t="s">
        <v>3665</v>
      </c>
      <c r="K566" s="55" t="s">
        <v>3676</v>
      </c>
      <c r="L566" s="55" t="s">
        <v>3357</v>
      </c>
      <c r="M566" s="55" t="s">
        <v>3357</v>
      </c>
    </row>
    <row r="567" spans="1:13" ht="17.25" customHeight="1">
      <c r="A567" s="55">
        <v>421173</v>
      </c>
      <c r="B567" s="55" t="s">
        <v>1459</v>
      </c>
      <c r="C567" s="55" t="s">
        <v>1460</v>
      </c>
      <c r="D567" s="55" t="s">
        <v>572</v>
      </c>
      <c r="E567" s="55" t="s">
        <v>494</v>
      </c>
      <c r="F567" s="605">
        <v>35431</v>
      </c>
      <c r="G567" s="55" t="s">
        <v>3357</v>
      </c>
      <c r="H567" s="55" t="s">
        <v>3657</v>
      </c>
      <c r="I567" s="55" t="s">
        <v>87</v>
      </c>
      <c r="J567" s="55" t="s">
        <v>3665</v>
      </c>
      <c r="K567" s="55" t="s">
        <v>3666</v>
      </c>
      <c r="L567" s="55" t="s">
        <v>3357</v>
      </c>
      <c r="M567" s="55" t="s">
        <v>3357</v>
      </c>
    </row>
    <row r="568" spans="1:13" ht="17.25" customHeight="1">
      <c r="A568" s="55">
        <v>419620</v>
      </c>
      <c r="B568" s="55" t="s">
        <v>1465</v>
      </c>
      <c r="C568" s="55" t="s">
        <v>164</v>
      </c>
      <c r="D568" s="55" t="s">
        <v>1466</v>
      </c>
      <c r="E568" s="55" t="s">
        <v>494</v>
      </c>
      <c r="F568" s="605">
        <v>34150</v>
      </c>
      <c r="G568" s="55" t="s">
        <v>3357</v>
      </c>
      <c r="H568" s="55" t="s">
        <v>3657</v>
      </c>
      <c r="I568" s="55" t="s">
        <v>87</v>
      </c>
      <c r="J568" s="55" t="s">
        <v>3665</v>
      </c>
      <c r="K568" s="55" t="s">
        <v>3679</v>
      </c>
      <c r="L568" s="55" t="s">
        <v>3357</v>
      </c>
      <c r="M568" s="55" t="s">
        <v>3357</v>
      </c>
    </row>
    <row r="569" spans="1:13" ht="17.25" customHeight="1">
      <c r="A569" s="55">
        <v>419626</v>
      </c>
      <c r="B569" s="55" t="s">
        <v>1477</v>
      </c>
      <c r="C569" s="55" t="s">
        <v>1478</v>
      </c>
      <c r="D569" s="55" t="s">
        <v>161</v>
      </c>
      <c r="E569" s="55" t="s">
        <v>494</v>
      </c>
      <c r="F569" s="605">
        <v>34700</v>
      </c>
      <c r="G569" s="55" t="s">
        <v>3357</v>
      </c>
      <c r="H569" s="55" t="s">
        <v>3657</v>
      </c>
      <c r="I569" s="55" t="s">
        <v>87</v>
      </c>
      <c r="J569" s="55" t="s">
        <v>3665</v>
      </c>
      <c r="K569" s="55" t="s">
        <v>3679</v>
      </c>
      <c r="L569" s="55" t="s">
        <v>3357</v>
      </c>
      <c r="M569" s="55" t="s">
        <v>3357</v>
      </c>
    </row>
    <row r="570" spans="1:13" ht="17.25" customHeight="1">
      <c r="A570" s="55">
        <v>421184</v>
      </c>
      <c r="B570" s="55" t="s">
        <v>1483</v>
      </c>
      <c r="C570" s="55" t="s">
        <v>188</v>
      </c>
      <c r="D570" s="55" t="s">
        <v>976</v>
      </c>
      <c r="E570" s="55" t="s">
        <v>494</v>
      </c>
      <c r="F570" s="605">
        <v>35855</v>
      </c>
      <c r="G570" s="55" t="s">
        <v>3357</v>
      </c>
      <c r="H570" s="55" t="s">
        <v>3657</v>
      </c>
      <c r="I570" s="55" t="s">
        <v>87</v>
      </c>
      <c r="J570" s="55" t="s">
        <v>3665</v>
      </c>
      <c r="K570" s="55" t="s">
        <v>3675</v>
      </c>
      <c r="L570" s="55" t="s">
        <v>3357</v>
      </c>
      <c r="M570" s="55" t="s">
        <v>3357</v>
      </c>
    </row>
    <row r="571" spans="1:13" ht="17.25" customHeight="1">
      <c r="A571" s="55">
        <v>424846</v>
      </c>
      <c r="B571" s="55" t="s">
        <v>2766</v>
      </c>
      <c r="C571" s="55" t="s">
        <v>206</v>
      </c>
      <c r="D571" s="55" t="s">
        <v>765</v>
      </c>
      <c r="E571" s="55" t="s">
        <v>493</v>
      </c>
      <c r="F571" s="605">
        <v>28887</v>
      </c>
      <c r="G571" s="55" t="s">
        <v>3357</v>
      </c>
      <c r="H571" s="55" t="s">
        <v>3657</v>
      </c>
      <c r="I571" s="55" t="s">
        <v>87</v>
      </c>
      <c r="J571" s="55" t="s">
        <v>3665</v>
      </c>
      <c r="K571" s="55" t="s">
        <v>3685</v>
      </c>
      <c r="L571" s="55" t="s">
        <v>3357</v>
      </c>
      <c r="M571" s="55" t="s">
        <v>3357</v>
      </c>
    </row>
    <row r="572" spans="1:13" ht="17.25" customHeight="1">
      <c r="A572" s="55">
        <v>421191</v>
      </c>
      <c r="B572" s="55" t="s">
        <v>1494</v>
      </c>
      <c r="C572" s="55" t="s">
        <v>136</v>
      </c>
      <c r="D572" s="55" t="s">
        <v>727</v>
      </c>
      <c r="E572" s="55" t="s">
        <v>494</v>
      </c>
      <c r="F572" s="605">
        <v>36161</v>
      </c>
      <c r="G572" s="55" t="s">
        <v>3357</v>
      </c>
      <c r="H572" s="55" t="s">
        <v>3657</v>
      </c>
      <c r="I572" s="55" t="s">
        <v>87</v>
      </c>
      <c r="J572" s="55" t="s">
        <v>3665</v>
      </c>
      <c r="K572" s="55" t="s">
        <v>3675</v>
      </c>
      <c r="L572" s="55" t="s">
        <v>3357</v>
      </c>
      <c r="M572" s="55" t="s">
        <v>3357</v>
      </c>
    </row>
    <row r="573" spans="1:13" ht="17.25" customHeight="1">
      <c r="A573" s="55">
        <v>419643</v>
      </c>
      <c r="B573" s="55" t="s">
        <v>1510</v>
      </c>
      <c r="C573" s="55" t="s">
        <v>119</v>
      </c>
      <c r="D573" s="55" t="s">
        <v>562</v>
      </c>
      <c r="E573" s="55" t="s">
        <v>493</v>
      </c>
      <c r="F573" s="605">
        <v>35797</v>
      </c>
      <c r="G573" s="55" t="s">
        <v>3357</v>
      </c>
      <c r="H573" s="55" t="s">
        <v>3657</v>
      </c>
      <c r="I573" s="55" t="s">
        <v>87</v>
      </c>
      <c r="J573" s="55" t="s">
        <v>3665</v>
      </c>
      <c r="K573" s="55" t="s">
        <v>3673</v>
      </c>
      <c r="L573" s="55" t="s">
        <v>3357</v>
      </c>
      <c r="M573" s="55" t="s">
        <v>3357</v>
      </c>
    </row>
    <row r="574" spans="1:13" ht="17.25" customHeight="1">
      <c r="A574" s="55">
        <v>423135</v>
      </c>
      <c r="B574" s="55" t="s">
        <v>1528</v>
      </c>
      <c r="C574" s="55" t="s">
        <v>159</v>
      </c>
      <c r="D574" s="55" t="s">
        <v>558</v>
      </c>
      <c r="E574" s="55" t="s">
        <v>494</v>
      </c>
      <c r="F574" s="605">
        <v>34637</v>
      </c>
      <c r="G574" s="55" t="s">
        <v>3357</v>
      </c>
      <c r="H574" s="55" t="s">
        <v>3657</v>
      </c>
      <c r="I574" s="55" t="s">
        <v>87</v>
      </c>
      <c r="J574" s="55" t="s">
        <v>3665</v>
      </c>
      <c r="K574" s="55" t="s">
        <v>3666</v>
      </c>
      <c r="L574" s="55" t="s">
        <v>3357</v>
      </c>
      <c r="M574" s="55" t="s">
        <v>3357</v>
      </c>
    </row>
    <row r="575" spans="1:13" ht="17.25" customHeight="1">
      <c r="A575" s="55">
        <v>421226</v>
      </c>
      <c r="B575" s="55" t="s">
        <v>2798</v>
      </c>
      <c r="C575" s="55" t="s">
        <v>211</v>
      </c>
      <c r="D575" s="55" t="s">
        <v>791</v>
      </c>
      <c r="E575" s="55" t="s">
        <v>493</v>
      </c>
      <c r="F575" s="605">
        <v>35247</v>
      </c>
      <c r="G575" s="55" t="s">
        <v>3357</v>
      </c>
      <c r="H575" s="55" t="s">
        <v>3657</v>
      </c>
      <c r="I575" s="55" t="s">
        <v>87</v>
      </c>
      <c r="J575" s="55" t="s">
        <v>3665</v>
      </c>
      <c r="K575" s="55" t="s">
        <v>3666</v>
      </c>
      <c r="L575" s="55" t="s">
        <v>3357</v>
      </c>
      <c r="M575" s="55" t="s">
        <v>3357</v>
      </c>
    </row>
    <row r="576" spans="1:13" ht="17.25" customHeight="1">
      <c r="A576" s="55">
        <v>423160</v>
      </c>
      <c r="B576" s="55" t="s">
        <v>1547</v>
      </c>
      <c r="C576" s="55" t="s">
        <v>328</v>
      </c>
      <c r="D576" s="55" t="s">
        <v>567</v>
      </c>
      <c r="E576" s="55" t="s">
        <v>494</v>
      </c>
      <c r="F576" s="605">
        <v>35862</v>
      </c>
      <c r="G576" s="55" t="s">
        <v>3357</v>
      </c>
      <c r="H576" s="55" t="s">
        <v>3657</v>
      </c>
      <c r="I576" s="55" t="s">
        <v>87</v>
      </c>
      <c r="J576" s="55" t="s">
        <v>3665</v>
      </c>
      <c r="K576" s="55" t="s">
        <v>3675</v>
      </c>
      <c r="L576" s="55" t="s">
        <v>3357</v>
      </c>
      <c r="M576" s="55" t="s">
        <v>3357</v>
      </c>
    </row>
    <row r="577" spans="1:13" ht="17.25" customHeight="1">
      <c r="A577" s="55">
        <v>421257</v>
      </c>
      <c r="B577" s="55" t="s">
        <v>1553</v>
      </c>
      <c r="C577" s="55" t="s">
        <v>97</v>
      </c>
      <c r="D577" s="55" t="s">
        <v>762</v>
      </c>
      <c r="E577" s="55" t="s">
        <v>493</v>
      </c>
      <c r="F577" s="605">
        <v>34865</v>
      </c>
      <c r="G577" s="55" t="s">
        <v>3357</v>
      </c>
      <c r="H577" s="55" t="s">
        <v>3657</v>
      </c>
      <c r="I577" s="55" t="s">
        <v>87</v>
      </c>
      <c r="J577" s="55" t="s">
        <v>3665</v>
      </c>
      <c r="K577" s="55" t="s">
        <v>3666</v>
      </c>
      <c r="L577" s="55" t="s">
        <v>3357</v>
      </c>
      <c r="M577" s="55" t="s">
        <v>3357</v>
      </c>
    </row>
    <row r="578" spans="1:13" ht="17.25" customHeight="1">
      <c r="A578" s="55">
        <v>421279</v>
      </c>
      <c r="B578" s="55" t="s">
        <v>2813</v>
      </c>
      <c r="C578" s="55" t="s">
        <v>149</v>
      </c>
      <c r="D578" s="55" t="s">
        <v>1565</v>
      </c>
      <c r="E578" s="55" t="s">
        <v>494</v>
      </c>
      <c r="F578" s="605">
        <v>30682</v>
      </c>
      <c r="G578" s="55" t="s">
        <v>3357</v>
      </c>
      <c r="H578" s="55" t="s">
        <v>3657</v>
      </c>
      <c r="I578" s="55" t="s">
        <v>87</v>
      </c>
      <c r="J578" s="55" t="s">
        <v>3665</v>
      </c>
      <c r="K578" s="55" t="s">
        <v>3680</v>
      </c>
      <c r="L578" s="55" t="s">
        <v>3357</v>
      </c>
      <c r="M578" s="55" t="s">
        <v>3357</v>
      </c>
    </row>
    <row r="579" spans="1:13" ht="17.25" customHeight="1">
      <c r="A579" s="55">
        <v>416186</v>
      </c>
      <c r="B579" s="55" t="s">
        <v>1575</v>
      </c>
      <c r="C579" s="55" t="s">
        <v>338</v>
      </c>
      <c r="D579" s="55" t="s">
        <v>900</v>
      </c>
      <c r="E579" s="55" t="s">
        <v>494</v>
      </c>
      <c r="F579" s="605">
        <v>30966</v>
      </c>
      <c r="G579" s="55" t="s">
        <v>3357</v>
      </c>
      <c r="H579" s="55" t="s">
        <v>3657</v>
      </c>
      <c r="I579" s="55" t="s">
        <v>87</v>
      </c>
      <c r="J579" s="55" t="s">
        <v>3665</v>
      </c>
      <c r="K579" s="55" t="s">
        <v>3670</v>
      </c>
      <c r="L579" s="55" t="s">
        <v>3357</v>
      </c>
      <c r="M579" s="55" t="s">
        <v>3357</v>
      </c>
    </row>
    <row r="580" spans="1:13" ht="17.25" customHeight="1">
      <c r="A580" s="55">
        <v>423199</v>
      </c>
      <c r="B580" s="55" t="s">
        <v>1594</v>
      </c>
      <c r="C580" s="55" t="s">
        <v>120</v>
      </c>
      <c r="D580" s="55" t="s">
        <v>1595</v>
      </c>
      <c r="E580" s="55" t="s">
        <v>494</v>
      </c>
      <c r="F580" s="605">
        <v>21916</v>
      </c>
      <c r="G580" s="55" t="s">
        <v>3357</v>
      </c>
      <c r="H580" s="55" t="s">
        <v>3657</v>
      </c>
      <c r="I580" s="55" t="s">
        <v>87</v>
      </c>
      <c r="J580" s="55" t="s">
        <v>3665</v>
      </c>
      <c r="K580" s="55" t="s">
        <v>3684</v>
      </c>
      <c r="L580" s="55" t="s">
        <v>3357</v>
      </c>
      <c r="M580" s="55" t="s">
        <v>3357</v>
      </c>
    </row>
    <row r="581" spans="1:13" ht="17.25" customHeight="1">
      <c r="A581" s="55">
        <v>423205</v>
      </c>
      <c r="B581" s="55" t="s">
        <v>2828</v>
      </c>
      <c r="C581" s="55" t="s">
        <v>263</v>
      </c>
      <c r="D581" s="55" t="s">
        <v>810</v>
      </c>
      <c r="E581" s="55" t="s">
        <v>494</v>
      </c>
      <c r="F581" s="605">
        <v>36529</v>
      </c>
      <c r="G581" s="55" t="s">
        <v>3357</v>
      </c>
      <c r="H581" s="55" t="s">
        <v>3657</v>
      </c>
      <c r="I581" s="55" t="s">
        <v>87</v>
      </c>
      <c r="J581" s="55" t="s">
        <v>3665</v>
      </c>
      <c r="K581" s="55" t="s">
        <v>3676</v>
      </c>
      <c r="L581" s="55" t="s">
        <v>3357</v>
      </c>
      <c r="M581" s="55" t="s">
        <v>3357</v>
      </c>
    </row>
    <row r="582" spans="1:13" ht="17.25" customHeight="1">
      <c r="A582" s="55">
        <v>423211</v>
      </c>
      <c r="B582" s="55" t="s">
        <v>1602</v>
      </c>
      <c r="C582" s="55" t="s">
        <v>180</v>
      </c>
      <c r="D582" s="55" t="s">
        <v>810</v>
      </c>
      <c r="E582" s="55" t="s">
        <v>494</v>
      </c>
      <c r="F582" s="605">
        <v>35435</v>
      </c>
      <c r="G582" s="55" t="s">
        <v>3357</v>
      </c>
      <c r="H582" s="55" t="s">
        <v>3657</v>
      </c>
      <c r="I582" s="55" t="s">
        <v>87</v>
      </c>
      <c r="J582" s="55" t="s">
        <v>3665</v>
      </c>
      <c r="K582" s="55" t="s">
        <v>3666</v>
      </c>
      <c r="L582" s="55" t="s">
        <v>3357</v>
      </c>
      <c r="M582" s="55" t="s">
        <v>3357</v>
      </c>
    </row>
    <row r="583" spans="1:13" ht="17.25" customHeight="1">
      <c r="A583" s="55">
        <v>423216</v>
      </c>
      <c r="B583" s="55" t="s">
        <v>1614</v>
      </c>
      <c r="C583" s="55" t="s">
        <v>178</v>
      </c>
      <c r="D583" s="55" t="s">
        <v>776</v>
      </c>
      <c r="E583" s="55" t="s">
        <v>494</v>
      </c>
      <c r="F583" s="605">
        <v>35560</v>
      </c>
      <c r="G583" s="55" t="s">
        <v>3357</v>
      </c>
      <c r="H583" s="55" t="s">
        <v>3657</v>
      </c>
      <c r="I583" s="55" t="s">
        <v>87</v>
      </c>
      <c r="J583" s="55" t="s">
        <v>3665</v>
      </c>
      <c r="K583" s="55" t="s">
        <v>3675</v>
      </c>
      <c r="L583" s="55" t="s">
        <v>3357</v>
      </c>
      <c r="M583" s="55" t="s">
        <v>3357</v>
      </c>
    </row>
    <row r="584" spans="1:13" ht="17.25" customHeight="1">
      <c r="A584" s="55">
        <v>423224</v>
      </c>
      <c r="B584" s="55" t="s">
        <v>1618</v>
      </c>
      <c r="C584" s="55" t="s">
        <v>336</v>
      </c>
      <c r="D584" s="55" t="s">
        <v>1405</v>
      </c>
      <c r="E584" s="55" t="s">
        <v>494</v>
      </c>
      <c r="F584" s="605">
        <v>36552</v>
      </c>
      <c r="G584" s="55" t="s">
        <v>3357</v>
      </c>
      <c r="H584" s="55" t="s">
        <v>3657</v>
      </c>
      <c r="I584" s="55" t="s">
        <v>87</v>
      </c>
      <c r="J584" s="55" t="s">
        <v>3665</v>
      </c>
      <c r="K584" s="55" t="s">
        <v>3676</v>
      </c>
      <c r="L584" s="55" t="s">
        <v>3357</v>
      </c>
      <c r="M584" s="55" t="s">
        <v>3357</v>
      </c>
    </row>
    <row r="585" spans="1:13" ht="17.25" customHeight="1">
      <c r="A585" s="55">
        <v>423262</v>
      </c>
      <c r="B585" s="55" t="s">
        <v>1655</v>
      </c>
      <c r="C585" s="55" t="s">
        <v>94</v>
      </c>
      <c r="D585" s="55" t="s">
        <v>789</v>
      </c>
      <c r="E585" s="55" t="s">
        <v>494</v>
      </c>
      <c r="F585" s="605">
        <v>35862</v>
      </c>
      <c r="G585" s="55" t="s">
        <v>3357</v>
      </c>
      <c r="H585" s="55" t="s">
        <v>3657</v>
      </c>
      <c r="I585" s="55" t="s">
        <v>87</v>
      </c>
      <c r="J585" s="55" t="s">
        <v>3665</v>
      </c>
      <c r="K585" s="55" t="s">
        <v>3676</v>
      </c>
      <c r="L585" s="55" t="s">
        <v>3357</v>
      </c>
      <c r="M585" s="55" t="s">
        <v>3357</v>
      </c>
    </row>
    <row r="586" spans="1:13" ht="17.25" customHeight="1">
      <c r="A586" s="55">
        <v>419737</v>
      </c>
      <c r="B586" s="55" t="s">
        <v>1656</v>
      </c>
      <c r="C586" s="55" t="s">
        <v>92</v>
      </c>
      <c r="D586" s="55" t="s">
        <v>592</v>
      </c>
      <c r="E586" s="55" t="s">
        <v>494</v>
      </c>
      <c r="F586" s="605">
        <v>34335</v>
      </c>
      <c r="G586" s="55" t="s">
        <v>3357</v>
      </c>
      <c r="H586" s="55" t="s">
        <v>3657</v>
      </c>
      <c r="I586" s="55" t="s">
        <v>87</v>
      </c>
      <c r="J586" s="55" t="s">
        <v>3665</v>
      </c>
      <c r="K586" s="55" t="s">
        <v>3678</v>
      </c>
      <c r="L586" s="55" t="s">
        <v>3357</v>
      </c>
      <c r="M586" s="55" t="s">
        <v>3357</v>
      </c>
    </row>
    <row r="587" spans="1:13" ht="17.25" customHeight="1">
      <c r="A587" s="55">
        <v>419758</v>
      </c>
      <c r="B587" s="55" t="s">
        <v>3217</v>
      </c>
      <c r="C587" s="55" t="s">
        <v>136</v>
      </c>
      <c r="D587" s="55" t="s">
        <v>2856</v>
      </c>
      <c r="E587" s="55" t="s">
        <v>493</v>
      </c>
      <c r="F587" s="605">
        <v>35461</v>
      </c>
      <c r="G587" s="55" t="s">
        <v>3357</v>
      </c>
      <c r="H587" s="55" t="s">
        <v>3657</v>
      </c>
      <c r="I587" s="55" t="s">
        <v>87</v>
      </c>
      <c r="J587" s="55" t="s">
        <v>3665</v>
      </c>
      <c r="K587" s="55" t="s">
        <v>3666</v>
      </c>
      <c r="L587" s="55" t="s">
        <v>3357</v>
      </c>
      <c r="M587" s="55" t="s">
        <v>3357</v>
      </c>
    </row>
    <row r="588" spans="1:13" ht="17.25" customHeight="1">
      <c r="A588" s="55">
        <v>421382</v>
      </c>
      <c r="B588" s="55" t="s">
        <v>1677</v>
      </c>
      <c r="C588" s="55" t="s">
        <v>227</v>
      </c>
      <c r="D588" s="55" t="s">
        <v>1678</v>
      </c>
      <c r="E588" s="55" t="s">
        <v>493</v>
      </c>
      <c r="F588" s="605">
        <v>35796</v>
      </c>
      <c r="G588" s="55" t="s">
        <v>3357</v>
      </c>
      <c r="H588" s="55" t="s">
        <v>3657</v>
      </c>
      <c r="I588" s="55" t="s">
        <v>87</v>
      </c>
      <c r="J588" s="55" t="s">
        <v>3665</v>
      </c>
      <c r="K588" s="55" t="s">
        <v>3673</v>
      </c>
      <c r="L588" s="55" t="s">
        <v>3357</v>
      </c>
      <c r="M588" s="55" t="s">
        <v>3357</v>
      </c>
    </row>
    <row r="589" spans="1:13" ht="17.25" customHeight="1">
      <c r="A589" s="55">
        <v>423286</v>
      </c>
      <c r="B589" s="55" t="s">
        <v>1686</v>
      </c>
      <c r="C589" s="55" t="s">
        <v>285</v>
      </c>
      <c r="D589" s="55" t="s">
        <v>2301</v>
      </c>
      <c r="E589" s="55" t="s">
        <v>493</v>
      </c>
      <c r="F589" s="605">
        <v>35593</v>
      </c>
      <c r="G589" s="55" t="s">
        <v>3357</v>
      </c>
      <c r="H589" s="55" t="s">
        <v>3657</v>
      </c>
      <c r="I589" s="55" t="s">
        <v>87</v>
      </c>
      <c r="J589" s="55" t="s">
        <v>3665</v>
      </c>
      <c r="K589" s="55" t="s">
        <v>3675</v>
      </c>
      <c r="L589" s="55" t="s">
        <v>3357</v>
      </c>
      <c r="M589" s="55" t="s">
        <v>3357</v>
      </c>
    </row>
    <row r="590" spans="1:13" ht="17.25" customHeight="1">
      <c r="A590" s="55">
        <v>423290</v>
      </c>
      <c r="B590" s="55" t="s">
        <v>1688</v>
      </c>
      <c r="C590" s="55" t="s">
        <v>444</v>
      </c>
      <c r="D590" s="55" t="s">
        <v>653</v>
      </c>
      <c r="E590" s="55" t="s">
        <v>493</v>
      </c>
      <c r="F590" s="605">
        <v>34810</v>
      </c>
      <c r="G590" s="55" t="s">
        <v>3357</v>
      </c>
      <c r="H590" s="55" t="s">
        <v>3657</v>
      </c>
      <c r="I590" s="55" t="s">
        <v>87</v>
      </c>
      <c r="J590" s="55" t="s">
        <v>3665</v>
      </c>
      <c r="K590" s="55" t="s">
        <v>3666</v>
      </c>
      <c r="L590" s="55" t="s">
        <v>3357</v>
      </c>
      <c r="M590" s="55" t="s">
        <v>3357</v>
      </c>
    </row>
    <row r="591" spans="1:13" ht="17.25" customHeight="1">
      <c r="A591" s="55">
        <v>421400</v>
      </c>
      <c r="B591" s="55" t="s">
        <v>2860</v>
      </c>
      <c r="C591" s="55" t="s">
        <v>100</v>
      </c>
      <c r="D591" s="55" t="s">
        <v>3212</v>
      </c>
      <c r="E591" s="55" t="s">
        <v>493</v>
      </c>
      <c r="F591" s="605">
        <v>35796</v>
      </c>
      <c r="G591" s="55" t="s">
        <v>3357</v>
      </c>
      <c r="H591" s="55" t="s">
        <v>3657</v>
      </c>
      <c r="I591" s="55" t="s">
        <v>87</v>
      </c>
      <c r="J591" s="55" t="s">
        <v>3665</v>
      </c>
      <c r="K591" s="55" t="s">
        <v>3675</v>
      </c>
      <c r="L591" s="55" t="s">
        <v>3357</v>
      </c>
      <c r="M591" s="55" t="s">
        <v>3357</v>
      </c>
    </row>
    <row r="592" spans="1:13" ht="17.25" customHeight="1">
      <c r="A592" s="55">
        <v>421415</v>
      </c>
      <c r="B592" s="55" t="s">
        <v>1704</v>
      </c>
      <c r="C592" s="55" t="s">
        <v>1207</v>
      </c>
      <c r="D592" s="55" t="s">
        <v>560</v>
      </c>
      <c r="E592" s="55" t="s">
        <v>493</v>
      </c>
      <c r="F592" s="605">
        <v>36175</v>
      </c>
      <c r="G592" s="55" t="s">
        <v>3357</v>
      </c>
      <c r="H592" s="55" t="s">
        <v>3657</v>
      </c>
      <c r="I592" s="55" t="s">
        <v>87</v>
      </c>
      <c r="J592" s="55" t="s">
        <v>3665</v>
      </c>
      <c r="K592" s="55" t="s">
        <v>3675</v>
      </c>
      <c r="L592" s="55" t="s">
        <v>3357</v>
      </c>
      <c r="M592" s="55" t="s">
        <v>3357</v>
      </c>
    </row>
    <row r="593" spans="1:13" ht="17.25" customHeight="1">
      <c r="A593" s="55">
        <v>415320</v>
      </c>
      <c r="B593" s="55" t="s">
        <v>1705</v>
      </c>
      <c r="C593" s="55" t="s">
        <v>686</v>
      </c>
      <c r="D593" s="55" t="s">
        <v>734</v>
      </c>
      <c r="E593" s="55" t="s">
        <v>493</v>
      </c>
      <c r="F593" s="605">
        <v>33268</v>
      </c>
      <c r="G593" s="55" t="s">
        <v>3357</v>
      </c>
      <c r="H593" s="55" t="s">
        <v>3657</v>
      </c>
      <c r="I593" s="55" t="s">
        <v>87</v>
      </c>
      <c r="J593" s="55" t="s">
        <v>3665</v>
      </c>
      <c r="K593" s="55" t="s">
        <v>3683</v>
      </c>
      <c r="L593" s="55" t="s">
        <v>3357</v>
      </c>
      <c r="M593" s="55" t="s">
        <v>3357</v>
      </c>
    </row>
    <row r="594" spans="1:13" ht="17.25" customHeight="1">
      <c r="A594" s="55">
        <v>419797</v>
      </c>
      <c r="B594" s="55" t="s">
        <v>1706</v>
      </c>
      <c r="C594" s="55" t="s">
        <v>429</v>
      </c>
      <c r="D594" s="55" t="s">
        <v>1308</v>
      </c>
      <c r="E594" s="55" t="s">
        <v>493</v>
      </c>
      <c r="F594" s="605">
        <v>34750</v>
      </c>
      <c r="G594" s="55" t="s">
        <v>3357</v>
      </c>
      <c r="H594" s="55" t="s">
        <v>3657</v>
      </c>
      <c r="I594" s="55" t="s">
        <v>87</v>
      </c>
      <c r="J594" s="55" t="s">
        <v>3665</v>
      </c>
      <c r="K594" s="55" t="s">
        <v>3671</v>
      </c>
      <c r="L594" s="55" t="s">
        <v>3357</v>
      </c>
      <c r="M594" s="55" t="s">
        <v>3357</v>
      </c>
    </row>
    <row r="595" spans="1:13" ht="17.25" customHeight="1">
      <c r="A595" s="55">
        <v>421459</v>
      </c>
      <c r="B595" s="55" t="s">
        <v>1738</v>
      </c>
      <c r="C595" s="55" t="s">
        <v>449</v>
      </c>
      <c r="D595" s="55" t="s">
        <v>652</v>
      </c>
      <c r="E595" s="55" t="s">
        <v>493</v>
      </c>
      <c r="F595" s="605">
        <v>35875</v>
      </c>
      <c r="G595" s="55" t="s">
        <v>3357</v>
      </c>
      <c r="H595" s="55" t="s">
        <v>3657</v>
      </c>
      <c r="I595" s="55" t="s">
        <v>87</v>
      </c>
      <c r="J595" s="55" t="s">
        <v>3665</v>
      </c>
      <c r="K595" s="55" t="s">
        <v>3675</v>
      </c>
      <c r="L595" s="55" t="s">
        <v>3357</v>
      </c>
      <c r="M595" s="55" t="s">
        <v>3357</v>
      </c>
    </row>
    <row r="596" spans="1:13" ht="17.25" customHeight="1">
      <c r="A596" s="55">
        <v>421478</v>
      </c>
      <c r="B596" s="55" t="s">
        <v>1749</v>
      </c>
      <c r="C596" s="55" t="s">
        <v>775</v>
      </c>
      <c r="D596" s="55" t="s">
        <v>832</v>
      </c>
      <c r="E596" s="55" t="s">
        <v>493</v>
      </c>
      <c r="F596" s="605">
        <v>35796</v>
      </c>
      <c r="G596" s="55" t="s">
        <v>3357</v>
      </c>
      <c r="H596" s="55" t="s">
        <v>3657</v>
      </c>
      <c r="I596" s="55" t="s">
        <v>87</v>
      </c>
      <c r="J596" s="55" t="s">
        <v>3665</v>
      </c>
      <c r="K596" s="55" t="s">
        <v>3675</v>
      </c>
      <c r="L596" s="55" t="s">
        <v>3357</v>
      </c>
      <c r="M596" s="55" t="s">
        <v>3357</v>
      </c>
    </row>
    <row r="597" spans="1:13" ht="17.25" customHeight="1">
      <c r="A597" s="55">
        <v>423379</v>
      </c>
      <c r="B597" s="55" t="s">
        <v>1770</v>
      </c>
      <c r="C597" s="55" t="s">
        <v>182</v>
      </c>
      <c r="D597" s="55" t="s">
        <v>462</v>
      </c>
      <c r="E597" s="55" t="s">
        <v>494</v>
      </c>
      <c r="F597" s="605">
        <v>33784</v>
      </c>
      <c r="G597" s="55" t="s">
        <v>3357</v>
      </c>
      <c r="H597" s="55" t="s">
        <v>3657</v>
      </c>
      <c r="I597" s="55" t="s">
        <v>87</v>
      </c>
      <c r="J597" s="55" t="s">
        <v>3665</v>
      </c>
      <c r="K597" s="55" t="s">
        <v>3666</v>
      </c>
      <c r="L597" s="55" t="s">
        <v>3357</v>
      </c>
      <c r="M597" s="55" t="s">
        <v>3357</v>
      </c>
    </row>
    <row r="598" spans="1:13" ht="17.25" customHeight="1">
      <c r="A598" s="55">
        <v>423383</v>
      </c>
      <c r="B598" s="55" t="s">
        <v>1775</v>
      </c>
      <c r="C598" s="55" t="s">
        <v>461</v>
      </c>
      <c r="D598" s="55" t="s">
        <v>1385</v>
      </c>
      <c r="E598" s="55" t="s">
        <v>494</v>
      </c>
      <c r="F598" s="605">
        <v>33434</v>
      </c>
      <c r="G598" s="55" t="s">
        <v>3357</v>
      </c>
      <c r="H598" s="55" t="s">
        <v>3657</v>
      </c>
      <c r="I598" s="55" t="s">
        <v>87</v>
      </c>
      <c r="J598" s="55" t="s">
        <v>3665</v>
      </c>
      <c r="K598" s="55" t="s">
        <v>3683</v>
      </c>
      <c r="L598" s="55" t="s">
        <v>3357</v>
      </c>
      <c r="M598" s="55" t="s">
        <v>3357</v>
      </c>
    </row>
    <row r="599" spans="1:13" ht="17.25" customHeight="1">
      <c r="A599" s="55">
        <v>418379</v>
      </c>
      <c r="B599" s="55" t="s">
        <v>1782</v>
      </c>
      <c r="C599" s="55" t="s">
        <v>196</v>
      </c>
      <c r="D599" s="55" t="s">
        <v>811</v>
      </c>
      <c r="E599" s="55" t="s">
        <v>493</v>
      </c>
      <c r="F599" s="605">
        <v>35431</v>
      </c>
      <c r="G599" s="55" t="s">
        <v>3357</v>
      </c>
      <c r="H599" s="55" t="s">
        <v>3657</v>
      </c>
      <c r="I599" s="55" t="s">
        <v>87</v>
      </c>
      <c r="J599" s="55" t="s">
        <v>3665</v>
      </c>
      <c r="K599" s="55" t="s">
        <v>3666</v>
      </c>
      <c r="L599" s="55" t="s">
        <v>3357</v>
      </c>
      <c r="M599" s="55" t="s">
        <v>3357</v>
      </c>
    </row>
    <row r="600" spans="1:13" ht="17.25" customHeight="1">
      <c r="A600" s="55">
        <v>421551</v>
      </c>
      <c r="B600" s="55" t="s">
        <v>1799</v>
      </c>
      <c r="C600" s="55" t="s">
        <v>1030</v>
      </c>
      <c r="D600" s="55" t="s">
        <v>791</v>
      </c>
      <c r="E600" s="55" t="s">
        <v>493</v>
      </c>
      <c r="F600" s="605">
        <v>36170</v>
      </c>
      <c r="G600" s="55" t="s">
        <v>3357</v>
      </c>
      <c r="H600" s="55" t="s">
        <v>3657</v>
      </c>
      <c r="I600" s="55" t="s">
        <v>87</v>
      </c>
      <c r="J600" s="55" t="s">
        <v>3665</v>
      </c>
      <c r="K600" s="55" t="s">
        <v>3675</v>
      </c>
      <c r="L600" s="55" t="s">
        <v>3357</v>
      </c>
      <c r="M600" s="55" t="s">
        <v>3357</v>
      </c>
    </row>
    <row r="601" spans="1:13" ht="17.25" customHeight="1">
      <c r="A601" s="55">
        <v>419872</v>
      </c>
      <c r="B601" s="55" t="s">
        <v>3308</v>
      </c>
      <c r="C601" s="55" t="s">
        <v>792</v>
      </c>
      <c r="D601" s="55" t="s">
        <v>627</v>
      </c>
      <c r="E601" s="55" t="s">
        <v>493</v>
      </c>
      <c r="F601" s="605">
        <v>35065</v>
      </c>
      <c r="G601" s="55" t="s">
        <v>3357</v>
      </c>
      <c r="H601" s="55" t="s">
        <v>3657</v>
      </c>
      <c r="I601" s="55" t="s">
        <v>87</v>
      </c>
      <c r="J601" s="55" t="s">
        <v>3665</v>
      </c>
      <c r="K601" s="55" t="s">
        <v>3666</v>
      </c>
      <c r="L601" s="55" t="s">
        <v>3357</v>
      </c>
      <c r="M601" s="55" t="s">
        <v>3357</v>
      </c>
    </row>
    <row r="602" spans="1:13" ht="17.25" customHeight="1">
      <c r="A602" s="55">
        <v>421561</v>
      </c>
      <c r="B602" s="55" t="s">
        <v>1809</v>
      </c>
      <c r="C602" s="55" t="s">
        <v>427</v>
      </c>
      <c r="D602" s="55" t="s">
        <v>605</v>
      </c>
      <c r="E602" s="55" t="s">
        <v>493</v>
      </c>
      <c r="F602" s="605">
        <v>35431</v>
      </c>
      <c r="G602" s="55" t="s">
        <v>3357</v>
      </c>
      <c r="H602" s="55" t="s">
        <v>3657</v>
      </c>
      <c r="I602" s="55" t="s">
        <v>87</v>
      </c>
      <c r="J602" s="55" t="s">
        <v>3665</v>
      </c>
      <c r="K602" s="55" t="s">
        <v>3666</v>
      </c>
      <c r="L602" s="55" t="s">
        <v>3357</v>
      </c>
      <c r="M602" s="55" t="s">
        <v>3357</v>
      </c>
    </row>
    <row r="603" spans="1:13" ht="17.25" customHeight="1">
      <c r="A603" s="55">
        <v>421573</v>
      </c>
      <c r="B603" s="55" t="s">
        <v>1813</v>
      </c>
      <c r="C603" s="55" t="s">
        <v>365</v>
      </c>
      <c r="D603" s="55" t="s">
        <v>656</v>
      </c>
      <c r="E603" s="55" t="s">
        <v>493</v>
      </c>
      <c r="F603" s="605">
        <v>35431</v>
      </c>
      <c r="G603" s="55" t="s">
        <v>3357</v>
      </c>
      <c r="H603" s="55" t="s">
        <v>3657</v>
      </c>
      <c r="I603" s="55" t="s">
        <v>87</v>
      </c>
      <c r="J603" s="55" t="s">
        <v>3665</v>
      </c>
      <c r="K603" s="55" t="s">
        <v>3673</v>
      </c>
      <c r="L603" s="55" t="s">
        <v>3357</v>
      </c>
      <c r="M603" s="55" t="s">
        <v>3357</v>
      </c>
    </row>
    <row r="604" spans="1:13" ht="17.25" customHeight="1">
      <c r="A604" s="55">
        <v>423483</v>
      </c>
      <c r="B604" s="55" t="s">
        <v>1856</v>
      </c>
      <c r="C604" s="55" t="s">
        <v>268</v>
      </c>
      <c r="D604" s="55" t="s">
        <v>125</v>
      </c>
      <c r="E604" s="55" t="s">
        <v>494</v>
      </c>
      <c r="F604" s="605">
        <v>35690</v>
      </c>
      <c r="G604" s="55" t="s">
        <v>3357</v>
      </c>
      <c r="H604" s="55" t="s">
        <v>3657</v>
      </c>
      <c r="I604" s="55" t="s">
        <v>87</v>
      </c>
      <c r="J604" s="55" t="s">
        <v>3665</v>
      </c>
      <c r="K604" s="55" t="s">
        <v>3673</v>
      </c>
      <c r="L604" s="55" t="s">
        <v>3357</v>
      </c>
      <c r="M604" s="55" t="s">
        <v>3357</v>
      </c>
    </row>
    <row r="605" spans="1:13" ht="17.25" customHeight="1">
      <c r="A605" s="55">
        <v>423485</v>
      </c>
      <c r="B605" s="55" t="s">
        <v>1857</v>
      </c>
      <c r="C605" s="55" t="s">
        <v>92</v>
      </c>
      <c r="D605" s="55" t="s">
        <v>959</v>
      </c>
      <c r="E605" s="55" t="s">
        <v>494</v>
      </c>
      <c r="F605" s="605">
        <v>35153</v>
      </c>
      <c r="G605" s="55" t="s">
        <v>3357</v>
      </c>
      <c r="H605" s="55" t="s">
        <v>3657</v>
      </c>
      <c r="I605" s="55" t="s">
        <v>87</v>
      </c>
      <c r="J605" s="55" t="s">
        <v>3665</v>
      </c>
      <c r="K605" s="55" t="s">
        <v>3666</v>
      </c>
      <c r="L605" s="55" t="s">
        <v>3357</v>
      </c>
      <c r="M605" s="55" t="s">
        <v>3357</v>
      </c>
    </row>
    <row r="606" spans="1:13" ht="17.25" customHeight="1">
      <c r="A606" s="55">
        <v>421620</v>
      </c>
      <c r="B606" s="55" t="s">
        <v>2929</v>
      </c>
      <c r="C606" s="55" t="s">
        <v>373</v>
      </c>
      <c r="D606" s="55" t="s">
        <v>3224</v>
      </c>
      <c r="E606" s="55" t="s">
        <v>493</v>
      </c>
      <c r="F606" s="605">
        <v>36006</v>
      </c>
      <c r="G606" s="55" t="s">
        <v>3357</v>
      </c>
      <c r="H606" s="55" t="s">
        <v>3657</v>
      </c>
      <c r="I606" s="55" t="s">
        <v>87</v>
      </c>
      <c r="J606" s="55" t="s">
        <v>3665</v>
      </c>
      <c r="K606" s="55" t="s">
        <v>3675</v>
      </c>
      <c r="L606" s="55" t="s">
        <v>3357</v>
      </c>
      <c r="M606" s="55" t="s">
        <v>3357</v>
      </c>
    </row>
    <row r="607" spans="1:13" ht="17.25" customHeight="1">
      <c r="A607" s="55">
        <v>423507</v>
      </c>
      <c r="B607" s="55" t="s">
        <v>1866</v>
      </c>
      <c r="C607" s="55" t="s">
        <v>353</v>
      </c>
      <c r="D607" s="55" t="s">
        <v>810</v>
      </c>
      <c r="E607" s="55" t="s">
        <v>494</v>
      </c>
      <c r="F607" s="605">
        <v>36395</v>
      </c>
      <c r="G607" s="55" t="s">
        <v>3357</v>
      </c>
      <c r="H607" s="55" t="s">
        <v>3657</v>
      </c>
      <c r="I607" s="55" t="s">
        <v>87</v>
      </c>
      <c r="J607" s="55" t="s">
        <v>3665</v>
      </c>
      <c r="K607" s="55" t="s">
        <v>3676</v>
      </c>
      <c r="L607" s="55" t="s">
        <v>3357</v>
      </c>
      <c r="M607" s="55" t="s">
        <v>3357</v>
      </c>
    </row>
    <row r="608" spans="1:13" ht="17.25" customHeight="1">
      <c r="A608" s="55">
        <v>419916</v>
      </c>
      <c r="B608" s="55" t="s">
        <v>372</v>
      </c>
      <c r="C608" s="55" t="s">
        <v>216</v>
      </c>
      <c r="D608" s="55" t="s">
        <v>659</v>
      </c>
      <c r="E608" s="55" t="s">
        <v>493</v>
      </c>
      <c r="F608" s="605">
        <v>34864</v>
      </c>
      <c r="G608" s="55" t="s">
        <v>3357</v>
      </c>
      <c r="H608" s="55" t="s">
        <v>3657</v>
      </c>
      <c r="I608" s="55" t="s">
        <v>87</v>
      </c>
      <c r="J608" s="55" t="s">
        <v>3665</v>
      </c>
      <c r="K608" s="55" t="s">
        <v>3666</v>
      </c>
      <c r="L608" s="55" t="s">
        <v>3357</v>
      </c>
      <c r="M608" s="55" t="s">
        <v>3357</v>
      </c>
    </row>
    <row r="609" spans="1:13" ht="17.25" customHeight="1">
      <c r="A609" s="55">
        <v>423516</v>
      </c>
      <c r="B609" s="55" t="s">
        <v>1872</v>
      </c>
      <c r="C609" s="55" t="s">
        <v>90</v>
      </c>
      <c r="D609" s="55" t="s">
        <v>648</v>
      </c>
      <c r="E609" s="55" t="s">
        <v>494</v>
      </c>
      <c r="F609" s="605">
        <v>35971</v>
      </c>
      <c r="G609" s="55" t="s">
        <v>3357</v>
      </c>
      <c r="H609" s="55" t="s">
        <v>3657</v>
      </c>
      <c r="I609" s="55" t="s">
        <v>87</v>
      </c>
      <c r="J609" s="55" t="s">
        <v>3665</v>
      </c>
      <c r="K609" s="55" t="s">
        <v>3676</v>
      </c>
      <c r="L609" s="55" t="s">
        <v>3357</v>
      </c>
      <c r="M609" s="55" t="s">
        <v>3357</v>
      </c>
    </row>
    <row r="610" spans="1:13" ht="17.25" customHeight="1">
      <c r="A610" s="55">
        <v>423519</v>
      </c>
      <c r="B610" s="55" t="s">
        <v>1873</v>
      </c>
      <c r="C610" s="55" t="s">
        <v>1682</v>
      </c>
      <c r="D610" s="55" t="s">
        <v>604</v>
      </c>
      <c r="E610" s="55" t="s">
        <v>494</v>
      </c>
      <c r="F610" s="605">
        <v>36526</v>
      </c>
      <c r="G610" s="55" t="s">
        <v>3357</v>
      </c>
      <c r="H610" s="55" t="s">
        <v>3657</v>
      </c>
      <c r="I610" s="55" t="s">
        <v>87</v>
      </c>
      <c r="J610" s="55" t="s">
        <v>3665</v>
      </c>
      <c r="K610" s="55" t="s">
        <v>3676</v>
      </c>
      <c r="L610" s="55" t="s">
        <v>3357</v>
      </c>
      <c r="M610" s="55" t="s">
        <v>3357</v>
      </c>
    </row>
    <row r="611" spans="1:13" ht="17.25" customHeight="1">
      <c r="A611" s="55">
        <v>425213</v>
      </c>
      <c r="B611" s="55" t="s">
        <v>2953</v>
      </c>
      <c r="C611" s="55" t="s">
        <v>105</v>
      </c>
      <c r="D611" s="55" t="s">
        <v>1930</v>
      </c>
      <c r="E611" s="55" t="s">
        <v>493</v>
      </c>
      <c r="F611" s="605">
        <v>35326</v>
      </c>
      <c r="G611" s="55" t="s">
        <v>3357</v>
      </c>
      <c r="H611" s="55" t="s">
        <v>3657</v>
      </c>
      <c r="I611" s="55" t="s">
        <v>87</v>
      </c>
      <c r="J611" s="55" t="s">
        <v>3665</v>
      </c>
      <c r="K611" s="55" t="s">
        <v>3666</v>
      </c>
      <c r="L611" s="55" t="s">
        <v>3357</v>
      </c>
      <c r="M611" s="55" t="s">
        <v>3357</v>
      </c>
    </row>
    <row r="612" spans="1:13" ht="17.25" customHeight="1">
      <c r="A612" s="55">
        <v>423587</v>
      </c>
      <c r="B612" s="55" t="s">
        <v>1923</v>
      </c>
      <c r="C612" s="55" t="s">
        <v>159</v>
      </c>
      <c r="D612" s="55" t="s">
        <v>558</v>
      </c>
      <c r="E612" s="55" t="s">
        <v>494</v>
      </c>
      <c r="F612" s="605">
        <v>34637</v>
      </c>
      <c r="G612" s="55" t="s">
        <v>3357</v>
      </c>
      <c r="H612" s="55" t="s">
        <v>3657</v>
      </c>
      <c r="I612" s="55" t="s">
        <v>87</v>
      </c>
      <c r="J612" s="55" t="s">
        <v>3665</v>
      </c>
      <c r="K612" s="55" t="s">
        <v>3666</v>
      </c>
      <c r="L612" s="55" t="s">
        <v>3357</v>
      </c>
      <c r="M612" s="55" t="s">
        <v>3357</v>
      </c>
    </row>
    <row r="613" spans="1:13" ht="17.25" customHeight="1">
      <c r="A613" s="55">
        <v>423593</v>
      </c>
      <c r="B613" s="55" t="s">
        <v>1926</v>
      </c>
      <c r="C613" s="55" t="s">
        <v>155</v>
      </c>
      <c r="D613" s="55" t="s">
        <v>577</v>
      </c>
      <c r="E613" s="55" t="s">
        <v>494</v>
      </c>
      <c r="F613" s="605">
        <v>36008</v>
      </c>
      <c r="G613" s="55" t="s">
        <v>3357</v>
      </c>
      <c r="H613" s="55" t="s">
        <v>3657</v>
      </c>
      <c r="I613" s="55" t="s">
        <v>87</v>
      </c>
      <c r="J613" s="55" t="s">
        <v>3665</v>
      </c>
      <c r="K613" s="55" t="s">
        <v>3676</v>
      </c>
      <c r="L613" s="55" t="s">
        <v>3357</v>
      </c>
      <c r="M613" s="55" t="s">
        <v>3357</v>
      </c>
    </row>
    <row r="614" spans="1:13" ht="17.25" customHeight="1">
      <c r="A614" s="55">
        <v>423608</v>
      </c>
      <c r="B614" s="55" t="s">
        <v>1935</v>
      </c>
      <c r="C614" s="55" t="s">
        <v>95</v>
      </c>
      <c r="D614" s="55" t="s">
        <v>1912</v>
      </c>
      <c r="E614" s="55" t="s">
        <v>494</v>
      </c>
      <c r="F614" s="605">
        <v>34851</v>
      </c>
      <c r="G614" s="55" t="s">
        <v>3357</v>
      </c>
      <c r="H614" s="55" t="s">
        <v>3657</v>
      </c>
      <c r="I614" s="55" t="s">
        <v>87</v>
      </c>
      <c r="J614" s="55" t="s">
        <v>3665</v>
      </c>
      <c r="K614" s="55" t="s">
        <v>3666</v>
      </c>
      <c r="L614" s="55" t="s">
        <v>3357</v>
      </c>
      <c r="M614" s="55" t="s">
        <v>3357</v>
      </c>
    </row>
    <row r="615" spans="1:13" ht="17.25" customHeight="1">
      <c r="A615" s="55">
        <v>423613</v>
      </c>
      <c r="B615" s="55" t="s">
        <v>2959</v>
      </c>
      <c r="C615" s="55" t="s">
        <v>411</v>
      </c>
      <c r="D615" s="55" t="s">
        <v>1939</v>
      </c>
      <c r="E615" s="55" t="s">
        <v>494</v>
      </c>
      <c r="F615" s="605">
        <v>36435</v>
      </c>
      <c r="G615" s="55" t="s">
        <v>3397</v>
      </c>
      <c r="H615" s="55" t="s">
        <v>3657</v>
      </c>
      <c r="I615" s="55" t="s">
        <v>87</v>
      </c>
      <c r="J615" s="55" t="s">
        <v>3665</v>
      </c>
      <c r="K615" s="55" t="s">
        <v>3676</v>
      </c>
      <c r="L615" s="55" t="s">
        <v>3357</v>
      </c>
      <c r="M615" s="55" t="s">
        <v>3357</v>
      </c>
    </row>
    <row r="616" spans="1:13" ht="17.25" customHeight="1">
      <c r="A616" s="55">
        <v>421744</v>
      </c>
      <c r="B616" s="55" t="s">
        <v>1948</v>
      </c>
      <c r="C616" s="55" t="s">
        <v>583</v>
      </c>
      <c r="D616" s="55" t="s">
        <v>662</v>
      </c>
      <c r="E616" s="55" t="s">
        <v>494</v>
      </c>
      <c r="F616" s="605">
        <v>29221</v>
      </c>
      <c r="G616" s="55" t="s">
        <v>3357</v>
      </c>
      <c r="H616" s="55" t="s">
        <v>3657</v>
      </c>
      <c r="I616" s="55" t="s">
        <v>87</v>
      </c>
      <c r="J616" s="55" t="s">
        <v>3665</v>
      </c>
      <c r="K616" s="55" t="s">
        <v>3684</v>
      </c>
      <c r="L616" s="55" t="s">
        <v>3357</v>
      </c>
      <c r="M616" s="55" t="s">
        <v>3357</v>
      </c>
    </row>
    <row r="617" spans="1:13" ht="17.25" customHeight="1">
      <c r="A617" s="55">
        <v>419963</v>
      </c>
      <c r="B617" s="55" t="s">
        <v>1951</v>
      </c>
      <c r="C617" s="55" t="s">
        <v>100</v>
      </c>
      <c r="D617" s="55" t="s">
        <v>769</v>
      </c>
      <c r="E617" s="55" t="s">
        <v>493</v>
      </c>
      <c r="F617" s="605">
        <v>35087</v>
      </c>
      <c r="G617" s="55" t="s">
        <v>3357</v>
      </c>
      <c r="H617" s="55" t="s">
        <v>3657</v>
      </c>
      <c r="I617" s="55" t="s">
        <v>87</v>
      </c>
      <c r="J617" s="55" t="s">
        <v>3665</v>
      </c>
      <c r="K617" s="55" t="s">
        <v>3675</v>
      </c>
      <c r="L617" s="55" t="s">
        <v>3357</v>
      </c>
      <c r="M617" s="55" t="s">
        <v>3357</v>
      </c>
    </row>
    <row r="618" spans="1:13" ht="17.25" customHeight="1">
      <c r="A618" s="55">
        <v>419992</v>
      </c>
      <c r="B618" s="55" t="s">
        <v>1960</v>
      </c>
      <c r="C618" s="55" t="s">
        <v>205</v>
      </c>
      <c r="D618" s="55" t="s">
        <v>814</v>
      </c>
      <c r="E618" s="55" t="s">
        <v>494</v>
      </c>
      <c r="F618" s="605">
        <v>32536</v>
      </c>
      <c r="G618" s="55" t="s">
        <v>3357</v>
      </c>
      <c r="H618" s="55" t="s">
        <v>3657</v>
      </c>
      <c r="I618" s="55" t="s">
        <v>87</v>
      </c>
      <c r="J618" s="55" t="s">
        <v>3665</v>
      </c>
      <c r="K618" s="55" t="s">
        <v>3682</v>
      </c>
      <c r="L618" s="55" t="s">
        <v>3357</v>
      </c>
      <c r="M618" s="55" t="s">
        <v>3357</v>
      </c>
    </row>
    <row r="619" spans="1:13" ht="17.25" customHeight="1">
      <c r="A619" s="55">
        <v>423639</v>
      </c>
      <c r="B619" s="55" t="s">
        <v>1964</v>
      </c>
      <c r="C619" s="55" t="s">
        <v>162</v>
      </c>
      <c r="D619" s="55" t="s">
        <v>1965</v>
      </c>
      <c r="E619" s="55" t="s">
        <v>494</v>
      </c>
      <c r="F619" s="605">
        <v>36536</v>
      </c>
      <c r="G619" s="55" t="s">
        <v>3357</v>
      </c>
      <c r="H619" s="55" t="s">
        <v>3657</v>
      </c>
      <c r="I619" s="55" t="s">
        <v>87</v>
      </c>
      <c r="J619" s="55" t="s">
        <v>3665</v>
      </c>
      <c r="K619" s="55" t="s">
        <v>3676</v>
      </c>
      <c r="L619" s="55" t="s">
        <v>3357</v>
      </c>
      <c r="M619" s="55" t="s">
        <v>3357</v>
      </c>
    </row>
    <row r="620" spans="1:13" ht="17.25" customHeight="1">
      <c r="A620" s="55">
        <v>420006</v>
      </c>
      <c r="B620" s="55" t="s">
        <v>1971</v>
      </c>
      <c r="C620" s="55" t="s">
        <v>1030</v>
      </c>
      <c r="D620" s="55" t="s">
        <v>1543</v>
      </c>
      <c r="E620" s="55" t="s">
        <v>493</v>
      </c>
      <c r="F620" s="605">
        <v>35796</v>
      </c>
      <c r="G620" s="55" t="s">
        <v>3357</v>
      </c>
      <c r="H620" s="55" t="s">
        <v>3657</v>
      </c>
      <c r="I620" s="55" t="s">
        <v>87</v>
      </c>
      <c r="J620" s="55" t="s">
        <v>3665</v>
      </c>
      <c r="K620" s="55" t="s">
        <v>3675</v>
      </c>
      <c r="L620" s="55" t="s">
        <v>3357</v>
      </c>
      <c r="M620" s="55" t="s">
        <v>3357</v>
      </c>
    </row>
    <row r="621" spans="1:13" ht="17.25" customHeight="1">
      <c r="A621" s="55">
        <v>423671</v>
      </c>
      <c r="B621" s="55" t="s">
        <v>1982</v>
      </c>
      <c r="C621" s="55" t="s">
        <v>211</v>
      </c>
      <c r="D621" s="55" t="s">
        <v>605</v>
      </c>
      <c r="E621" s="55" t="s">
        <v>493</v>
      </c>
      <c r="F621" s="605">
        <v>35122</v>
      </c>
      <c r="G621" s="55" t="s">
        <v>3357</v>
      </c>
      <c r="H621" s="55" t="s">
        <v>3657</v>
      </c>
      <c r="I621" s="55" t="s">
        <v>87</v>
      </c>
      <c r="J621" s="55" t="s">
        <v>3665</v>
      </c>
      <c r="K621" s="55" t="s">
        <v>3679</v>
      </c>
      <c r="L621" s="55" t="s">
        <v>3357</v>
      </c>
      <c r="M621" s="55" t="s">
        <v>3357</v>
      </c>
    </row>
    <row r="622" spans="1:13" ht="17.25" customHeight="1">
      <c r="A622" s="55">
        <v>421782</v>
      </c>
      <c r="B622" s="55" t="s">
        <v>1984</v>
      </c>
      <c r="C622" s="55" t="s">
        <v>193</v>
      </c>
      <c r="D622" s="55" t="s">
        <v>814</v>
      </c>
      <c r="E622" s="55" t="s">
        <v>493</v>
      </c>
      <c r="F622" s="605">
        <v>35887</v>
      </c>
      <c r="G622" s="55" t="s">
        <v>3357</v>
      </c>
      <c r="H622" s="55" t="s">
        <v>3657</v>
      </c>
      <c r="I622" s="55" t="s">
        <v>87</v>
      </c>
      <c r="J622" s="55" t="s">
        <v>3665</v>
      </c>
      <c r="K622" s="55" t="s">
        <v>3676</v>
      </c>
      <c r="L622" s="55" t="s">
        <v>3357</v>
      </c>
      <c r="M622" s="55" t="s">
        <v>3357</v>
      </c>
    </row>
    <row r="623" spans="1:13" ht="17.25" customHeight="1">
      <c r="A623" s="55">
        <v>423675</v>
      </c>
      <c r="B623" s="55" t="s">
        <v>1987</v>
      </c>
      <c r="C623" s="55" t="s">
        <v>1167</v>
      </c>
      <c r="D623" s="55" t="s">
        <v>613</v>
      </c>
      <c r="E623" s="55" t="s">
        <v>493</v>
      </c>
      <c r="F623" s="605">
        <v>35948</v>
      </c>
      <c r="G623" s="55" t="s">
        <v>3357</v>
      </c>
      <c r="H623" s="55" t="s">
        <v>3657</v>
      </c>
      <c r="I623" s="55" t="s">
        <v>87</v>
      </c>
      <c r="J623" s="55" t="s">
        <v>3665</v>
      </c>
      <c r="K623" s="55" t="s">
        <v>3676</v>
      </c>
      <c r="L623" s="55" t="s">
        <v>3357</v>
      </c>
      <c r="M623" s="55" t="s">
        <v>3357</v>
      </c>
    </row>
    <row r="624" spans="1:13" ht="17.25" customHeight="1">
      <c r="A624" s="55">
        <v>423685</v>
      </c>
      <c r="B624" s="55" t="s">
        <v>2982</v>
      </c>
      <c r="C624" s="55" t="s">
        <v>90</v>
      </c>
      <c r="D624" s="55" t="s">
        <v>627</v>
      </c>
      <c r="E624" s="55" t="s">
        <v>493</v>
      </c>
      <c r="F624" s="605">
        <v>34786</v>
      </c>
      <c r="G624" s="55" t="s">
        <v>3357</v>
      </c>
      <c r="H624" s="55" t="s">
        <v>3657</v>
      </c>
      <c r="I624" s="55" t="s">
        <v>87</v>
      </c>
      <c r="J624" s="55" t="s">
        <v>3665</v>
      </c>
      <c r="K624" s="55" t="s">
        <v>3673</v>
      </c>
      <c r="L624" s="55" t="s">
        <v>3357</v>
      </c>
      <c r="M624" s="55" t="s">
        <v>3357</v>
      </c>
    </row>
    <row r="625" spans="1:13" ht="17.25" customHeight="1">
      <c r="A625" s="55">
        <v>421815</v>
      </c>
      <c r="B625" s="55" t="s">
        <v>2005</v>
      </c>
      <c r="C625" s="55" t="s">
        <v>391</v>
      </c>
      <c r="D625" s="55" t="s">
        <v>745</v>
      </c>
      <c r="E625" s="55" t="s">
        <v>493</v>
      </c>
      <c r="F625" s="605">
        <v>35950</v>
      </c>
      <c r="G625" s="55" t="s">
        <v>3357</v>
      </c>
      <c r="H625" s="55" t="s">
        <v>3657</v>
      </c>
      <c r="I625" s="55" t="s">
        <v>87</v>
      </c>
      <c r="J625" s="55" t="s">
        <v>3665</v>
      </c>
      <c r="K625" s="55" t="s">
        <v>3675</v>
      </c>
      <c r="L625" s="55" t="s">
        <v>3357</v>
      </c>
      <c r="M625" s="55" t="s">
        <v>3357</v>
      </c>
    </row>
    <row r="626" spans="1:13" ht="17.25" customHeight="1">
      <c r="A626" s="55">
        <v>421817</v>
      </c>
      <c r="B626" s="55" t="s">
        <v>2006</v>
      </c>
      <c r="C626" s="55" t="s">
        <v>90</v>
      </c>
      <c r="D626" s="55" t="s">
        <v>734</v>
      </c>
      <c r="E626" s="55" t="s">
        <v>493</v>
      </c>
      <c r="F626" s="605">
        <v>35800</v>
      </c>
      <c r="G626" s="55" t="s">
        <v>3357</v>
      </c>
      <c r="H626" s="55" t="s">
        <v>3657</v>
      </c>
      <c r="I626" s="55" t="s">
        <v>87</v>
      </c>
      <c r="J626" s="55" t="s">
        <v>3665</v>
      </c>
      <c r="K626" s="55" t="s">
        <v>3675</v>
      </c>
      <c r="L626" s="55" t="s">
        <v>3357</v>
      </c>
      <c r="M626" s="55" t="s">
        <v>3357</v>
      </c>
    </row>
    <row r="627" spans="1:13" ht="17.25" customHeight="1">
      <c r="A627" s="55">
        <v>423699</v>
      </c>
      <c r="B627" s="55" t="s">
        <v>2985</v>
      </c>
      <c r="C627" s="55" t="s">
        <v>193</v>
      </c>
      <c r="D627" s="55" t="s">
        <v>2986</v>
      </c>
      <c r="E627" s="55" t="s">
        <v>493</v>
      </c>
      <c r="F627" s="605">
        <v>36423</v>
      </c>
      <c r="G627" s="55" t="s">
        <v>3357</v>
      </c>
      <c r="H627" s="55" t="s">
        <v>3657</v>
      </c>
      <c r="I627" s="55" t="s">
        <v>87</v>
      </c>
      <c r="J627" s="55" t="s">
        <v>3665</v>
      </c>
      <c r="K627" s="55" t="s">
        <v>3676</v>
      </c>
      <c r="L627" s="55" t="s">
        <v>3357</v>
      </c>
      <c r="M627" s="55" t="s">
        <v>3357</v>
      </c>
    </row>
    <row r="628" spans="1:13" ht="17.25" customHeight="1">
      <c r="A628" s="55">
        <v>423704</v>
      </c>
      <c r="B628" s="55" t="s">
        <v>2010</v>
      </c>
      <c r="C628" s="55" t="s">
        <v>277</v>
      </c>
      <c r="D628" s="55" t="s">
        <v>950</v>
      </c>
      <c r="E628" s="55" t="s">
        <v>493</v>
      </c>
      <c r="F628" s="605">
        <v>36341</v>
      </c>
      <c r="G628" s="55" t="s">
        <v>3616</v>
      </c>
      <c r="H628" s="55" t="s">
        <v>3657</v>
      </c>
      <c r="I628" s="55" t="s">
        <v>87</v>
      </c>
      <c r="J628" s="55" t="s">
        <v>3665</v>
      </c>
      <c r="K628" s="55" t="s">
        <v>3676</v>
      </c>
      <c r="L628" s="55" t="s">
        <v>3357</v>
      </c>
      <c r="M628" s="55" t="s">
        <v>3357</v>
      </c>
    </row>
    <row r="629" spans="1:13" ht="17.25" customHeight="1">
      <c r="A629" s="55">
        <v>421830</v>
      </c>
      <c r="B629" s="55" t="s">
        <v>2013</v>
      </c>
      <c r="C629" s="55" t="s">
        <v>664</v>
      </c>
      <c r="D629" s="55" t="s">
        <v>1257</v>
      </c>
      <c r="E629" s="55" t="s">
        <v>493</v>
      </c>
      <c r="F629" s="605">
        <v>35986</v>
      </c>
      <c r="G629" s="55" t="s">
        <v>3357</v>
      </c>
      <c r="H629" s="55" t="s">
        <v>3657</v>
      </c>
      <c r="I629" s="55" t="s">
        <v>87</v>
      </c>
      <c r="J629" s="55" t="s">
        <v>3665</v>
      </c>
      <c r="K629" s="55" t="s">
        <v>3673</v>
      </c>
      <c r="L629" s="55" t="s">
        <v>3357</v>
      </c>
      <c r="M629" s="55" t="s">
        <v>3357</v>
      </c>
    </row>
    <row r="630" spans="1:13" ht="17.25" customHeight="1">
      <c r="A630" s="55">
        <v>420039</v>
      </c>
      <c r="B630" s="55" t="s">
        <v>2022</v>
      </c>
      <c r="C630" s="55" t="s">
        <v>303</v>
      </c>
      <c r="D630" s="55" t="s">
        <v>588</v>
      </c>
      <c r="E630" s="55" t="s">
        <v>493</v>
      </c>
      <c r="F630" s="605">
        <v>35708</v>
      </c>
      <c r="G630" s="55" t="s">
        <v>3357</v>
      </c>
      <c r="H630" s="55" t="s">
        <v>3657</v>
      </c>
      <c r="I630" s="55" t="s">
        <v>87</v>
      </c>
      <c r="J630" s="55" t="s">
        <v>3665</v>
      </c>
      <c r="K630" s="55" t="s">
        <v>3675</v>
      </c>
      <c r="L630" s="55" t="s">
        <v>3357</v>
      </c>
      <c r="M630" s="55" t="s">
        <v>3357</v>
      </c>
    </row>
    <row r="631" spans="1:13" ht="17.25" customHeight="1">
      <c r="A631" s="55">
        <v>420045</v>
      </c>
      <c r="B631" s="55" t="s">
        <v>2030</v>
      </c>
      <c r="C631" s="55" t="s">
        <v>833</v>
      </c>
      <c r="D631" s="55" t="s">
        <v>577</v>
      </c>
      <c r="E631" s="55" t="s">
        <v>493</v>
      </c>
      <c r="F631" s="605">
        <v>35454</v>
      </c>
      <c r="G631" s="55" t="s">
        <v>3357</v>
      </c>
      <c r="H631" s="55" t="s">
        <v>3657</v>
      </c>
      <c r="I631" s="55" t="s">
        <v>87</v>
      </c>
      <c r="J631" s="55" t="s">
        <v>3665</v>
      </c>
      <c r="K631" s="55" t="s">
        <v>3666</v>
      </c>
      <c r="L631" s="55" t="s">
        <v>3357</v>
      </c>
      <c r="M631" s="55" t="s">
        <v>3357</v>
      </c>
    </row>
    <row r="632" spans="1:13" ht="17.25" customHeight="1">
      <c r="A632" s="55">
        <v>421854</v>
      </c>
      <c r="B632" s="55" t="s">
        <v>2036</v>
      </c>
      <c r="C632" s="55" t="s">
        <v>258</v>
      </c>
      <c r="D632" s="55" t="s">
        <v>653</v>
      </c>
      <c r="E632" s="55" t="s">
        <v>493</v>
      </c>
      <c r="F632" s="605">
        <v>35582</v>
      </c>
      <c r="G632" s="55" t="s">
        <v>3357</v>
      </c>
      <c r="H632" s="55" t="s">
        <v>3657</v>
      </c>
      <c r="I632" s="55" t="s">
        <v>87</v>
      </c>
      <c r="J632" s="55" t="s">
        <v>3665</v>
      </c>
      <c r="K632" s="55" t="s">
        <v>3675</v>
      </c>
      <c r="L632" s="55" t="s">
        <v>3357</v>
      </c>
      <c r="M632" s="55" t="s">
        <v>3357</v>
      </c>
    </row>
    <row r="633" spans="1:13" ht="17.25" customHeight="1">
      <c r="A633" s="55">
        <v>421857</v>
      </c>
      <c r="B633" s="55" t="s">
        <v>2041</v>
      </c>
      <c r="C633" s="55" t="s">
        <v>155</v>
      </c>
      <c r="D633" s="55" t="s">
        <v>566</v>
      </c>
      <c r="E633" s="55" t="s">
        <v>493</v>
      </c>
      <c r="F633" s="605">
        <v>36161</v>
      </c>
      <c r="G633" s="55" t="s">
        <v>3357</v>
      </c>
      <c r="H633" s="55" t="s">
        <v>3657</v>
      </c>
      <c r="I633" s="55" t="s">
        <v>87</v>
      </c>
      <c r="J633" s="55" t="s">
        <v>3665</v>
      </c>
      <c r="K633" s="55" t="s">
        <v>3675</v>
      </c>
      <c r="L633" s="55" t="s">
        <v>3357</v>
      </c>
      <c r="M633" s="55" t="s">
        <v>3357</v>
      </c>
    </row>
    <row r="634" spans="1:13" ht="17.25" customHeight="1">
      <c r="A634" s="55">
        <v>420056</v>
      </c>
      <c r="B634" s="55" t="s">
        <v>2056</v>
      </c>
      <c r="C634" s="55" t="s">
        <v>349</v>
      </c>
      <c r="D634" s="55" t="s">
        <v>758</v>
      </c>
      <c r="E634" s="55" t="s">
        <v>493</v>
      </c>
      <c r="F634" s="605">
        <v>34790</v>
      </c>
      <c r="G634" s="55" t="s">
        <v>3357</v>
      </c>
      <c r="H634" s="55" t="s">
        <v>3657</v>
      </c>
      <c r="I634" s="55" t="s">
        <v>87</v>
      </c>
      <c r="J634" s="55" t="s">
        <v>3665</v>
      </c>
      <c r="K634" s="55" t="s">
        <v>3673</v>
      </c>
      <c r="L634" s="55" t="s">
        <v>3357</v>
      </c>
      <c r="M634" s="55" t="s">
        <v>3357</v>
      </c>
    </row>
    <row r="635" spans="1:13" ht="17.25" customHeight="1">
      <c r="A635" s="55">
        <v>416381</v>
      </c>
      <c r="B635" s="55" t="s">
        <v>2060</v>
      </c>
      <c r="C635" s="55" t="s">
        <v>464</v>
      </c>
      <c r="D635" s="55" t="s">
        <v>635</v>
      </c>
      <c r="E635" s="55" t="s">
        <v>493</v>
      </c>
      <c r="F635" s="605">
        <v>34516</v>
      </c>
      <c r="G635" s="55" t="s">
        <v>3357</v>
      </c>
      <c r="H635" s="55" t="s">
        <v>3657</v>
      </c>
      <c r="I635" s="55" t="s">
        <v>87</v>
      </c>
      <c r="J635" s="55" t="s">
        <v>3665</v>
      </c>
      <c r="K635" s="55" t="s">
        <v>3679</v>
      </c>
      <c r="L635" s="55" t="s">
        <v>3357</v>
      </c>
      <c r="M635" s="55" t="s">
        <v>3357</v>
      </c>
    </row>
    <row r="636" spans="1:13" ht="17.25" customHeight="1">
      <c r="A636" s="55">
        <v>410058</v>
      </c>
      <c r="B636" s="55" t="s">
        <v>2062</v>
      </c>
      <c r="C636" s="55" t="s">
        <v>364</v>
      </c>
      <c r="D636" s="55" t="s">
        <v>2063</v>
      </c>
      <c r="E636" s="55" t="s">
        <v>493</v>
      </c>
      <c r="F636" s="605">
        <v>31962</v>
      </c>
      <c r="G636" s="55" t="s">
        <v>3357</v>
      </c>
      <c r="H636" s="55" t="s">
        <v>3657</v>
      </c>
      <c r="I636" s="55" t="s">
        <v>87</v>
      </c>
      <c r="J636" s="55" t="s">
        <v>3665</v>
      </c>
      <c r="K636" s="55" t="s">
        <v>3668</v>
      </c>
      <c r="L636" s="55" t="s">
        <v>3357</v>
      </c>
      <c r="M636" s="55" t="s">
        <v>3357</v>
      </c>
    </row>
    <row r="637" spans="1:13" ht="17.25" customHeight="1">
      <c r="A637" s="55">
        <v>421885</v>
      </c>
      <c r="B637" s="55" t="s">
        <v>2067</v>
      </c>
      <c r="C637" s="55" t="s">
        <v>752</v>
      </c>
      <c r="D637" s="55" t="s">
        <v>846</v>
      </c>
      <c r="E637" s="55" t="s">
        <v>493</v>
      </c>
      <c r="F637" s="605">
        <v>36161</v>
      </c>
      <c r="G637" s="55" t="s">
        <v>3357</v>
      </c>
      <c r="H637" s="55" t="s">
        <v>3657</v>
      </c>
      <c r="I637" s="55" t="s">
        <v>87</v>
      </c>
      <c r="J637" s="55" t="s">
        <v>3665</v>
      </c>
      <c r="K637" s="55" t="s">
        <v>3675</v>
      </c>
      <c r="L637" s="55" t="s">
        <v>3357</v>
      </c>
      <c r="M637" s="55" t="s">
        <v>3357</v>
      </c>
    </row>
    <row r="638" spans="1:13" ht="17.25" customHeight="1">
      <c r="A638" s="55">
        <v>418772</v>
      </c>
      <c r="B638" s="55" t="s">
        <v>2073</v>
      </c>
      <c r="C638" s="55" t="s">
        <v>209</v>
      </c>
      <c r="D638" s="55" t="s">
        <v>892</v>
      </c>
      <c r="E638" s="55" t="s">
        <v>493</v>
      </c>
      <c r="F638" s="605">
        <v>33239</v>
      </c>
      <c r="G638" s="55" t="s">
        <v>3357</v>
      </c>
      <c r="H638" s="55" t="s">
        <v>3657</v>
      </c>
      <c r="I638" s="55" t="s">
        <v>87</v>
      </c>
      <c r="J638" s="55" t="s">
        <v>3665</v>
      </c>
      <c r="K638" s="55" t="s">
        <v>3683</v>
      </c>
      <c r="L638" s="55" t="s">
        <v>3357</v>
      </c>
      <c r="M638" s="55" t="s">
        <v>3357</v>
      </c>
    </row>
    <row r="639" spans="1:13" ht="17.25" customHeight="1">
      <c r="A639" s="55">
        <v>421892</v>
      </c>
      <c r="B639" s="55" t="s">
        <v>2075</v>
      </c>
      <c r="C639" s="55" t="s">
        <v>454</v>
      </c>
      <c r="D639" s="55" t="s">
        <v>2076</v>
      </c>
      <c r="E639" s="55" t="s">
        <v>493</v>
      </c>
      <c r="F639" s="605">
        <v>35839</v>
      </c>
      <c r="G639" s="55" t="s">
        <v>3422</v>
      </c>
      <c r="H639" s="55" t="s">
        <v>3657</v>
      </c>
      <c r="I639" s="55" t="s">
        <v>87</v>
      </c>
      <c r="J639" s="55" t="s">
        <v>3665</v>
      </c>
      <c r="K639" s="55" t="s">
        <v>3675</v>
      </c>
      <c r="L639" s="55" t="s">
        <v>3357</v>
      </c>
      <c r="M639" s="55" t="s">
        <v>3357</v>
      </c>
    </row>
    <row r="640" spans="1:13" ht="17.25" customHeight="1">
      <c r="A640" s="55">
        <v>420073</v>
      </c>
      <c r="B640" s="55" t="s">
        <v>2078</v>
      </c>
      <c r="C640" s="55" t="s">
        <v>308</v>
      </c>
      <c r="D640" s="55" t="s">
        <v>616</v>
      </c>
      <c r="E640" s="55" t="s">
        <v>493</v>
      </c>
      <c r="F640" s="605">
        <v>35065</v>
      </c>
      <c r="G640" s="55" t="s">
        <v>3357</v>
      </c>
      <c r="H640" s="55" t="s">
        <v>3657</v>
      </c>
      <c r="I640" s="55" t="s">
        <v>87</v>
      </c>
      <c r="J640" s="55" t="s">
        <v>3665</v>
      </c>
      <c r="K640" s="55" t="s">
        <v>3666</v>
      </c>
      <c r="L640" s="55" t="s">
        <v>3357</v>
      </c>
      <c r="M640" s="55" t="s">
        <v>3357</v>
      </c>
    </row>
    <row r="641" spans="1:13" ht="17.25" customHeight="1">
      <c r="A641" s="55">
        <v>423770</v>
      </c>
      <c r="B641" s="55" t="s">
        <v>2082</v>
      </c>
      <c r="C641" s="55" t="s">
        <v>155</v>
      </c>
      <c r="D641" s="55" t="s">
        <v>786</v>
      </c>
      <c r="E641" s="55" t="s">
        <v>493</v>
      </c>
      <c r="F641" s="605">
        <v>35825</v>
      </c>
      <c r="G641" s="55" t="s">
        <v>3357</v>
      </c>
      <c r="H641" s="55" t="s">
        <v>3657</v>
      </c>
      <c r="I641" s="55" t="s">
        <v>87</v>
      </c>
      <c r="J641" s="55" t="s">
        <v>3665</v>
      </c>
      <c r="K641" s="55" t="s">
        <v>3675</v>
      </c>
      <c r="L641" s="55" t="s">
        <v>3357</v>
      </c>
      <c r="M641" s="55" t="s">
        <v>3357</v>
      </c>
    </row>
    <row r="642" spans="1:13" ht="17.25" customHeight="1">
      <c r="A642" s="55">
        <v>420162</v>
      </c>
      <c r="B642" s="55" t="s">
        <v>3207</v>
      </c>
      <c r="C642" s="55" t="s">
        <v>126</v>
      </c>
      <c r="D642" s="55" t="s">
        <v>668</v>
      </c>
      <c r="E642" s="55" t="s">
        <v>493</v>
      </c>
      <c r="F642" s="605">
        <v>35740</v>
      </c>
      <c r="G642" s="55" t="s">
        <v>3357</v>
      </c>
      <c r="H642" s="55" t="s">
        <v>3657</v>
      </c>
      <c r="I642" s="55" t="s">
        <v>87</v>
      </c>
      <c r="J642" s="55" t="s">
        <v>3665</v>
      </c>
      <c r="K642" s="55" t="s">
        <v>3673</v>
      </c>
      <c r="L642" s="55" t="s">
        <v>3357</v>
      </c>
      <c r="M642" s="55" t="s">
        <v>3357</v>
      </c>
    </row>
    <row r="643" spans="1:13" ht="17.25" customHeight="1">
      <c r="A643" s="55">
        <v>401118</v>
      </c>
      <c r="B643" s="55" t="s">
        <v>2085</v>
      </c>
      <c r="C643" s="55" t="s">
        <v>2086</v>
      </c>
      <c r="D643" s="55" t="s">
        <v>614</v>
      </c>
      <c r="E643" s="55" t="s">
        <v>493</v>
      </c>
      <c r="F643" s="605">
        <v>29048</v>
      </c>
      <c r="G643" s="55" t="s">
        <v>3357</v>
      </c>
      <c r="H643" s="55" t="s">
        <v>3657</v>
      </c>
      <c r="I643" s="55" t="s">
        <v>87</v>
      </c>
      <c r="J643" s="55" t="s">
        <v>3665</v>
      </c>
      <c r="K643" s="55" t="s">
        <v>3681</v>
      </c>
      <c r="L643" s="55" t="s">
        <v>3357</v>
      </c>
      <c r="M643" s="55" t="s">
        <v>3357</v>
      </c>
    </row>
    <row r="644" spans="1:13" ht="17.25" customHeight="1">
      <c r="A644" s="55">
        <v>423781</v>
      </c>
      <c r="B644" s="55" t="s">
        <v>2090</v>
      </c>
      <c r="C644" s="55" t="s">
        <v>335</v>
      </c>
      <c r="D644" s="55" t="s">
        <v>2091</v>
      </c>
      <c r="E644" s="55" t="s">
        <v>493</v>
      </c>
      <c r="F644" s="605">
        <v>35974</v>
      </c>
      <c r="G644" s="55" t="s">
        <v>3357</v>
      </c>
      <c r="H644" s="55" t="s">
        <v>3657</v>
      </c>
      <c r="I644" s="55" t="s">
        <v>87</v>
      </c>
      <c r="J644" s="55" t="s">
        <v>3665</v>
      </c>
      <c r="K644" s="55" t="s">
        <v>3676</v>
      </c>
      <c r="L644" s="55" t="s">
        <v>3357</v>
      </c>
      <c r="M644" s="55" t="s">
        <v>3357</v>
      </c>
    </row>
    <row r="645" spans="1:13" ht="17.25" customHeight="1">
      <c r="A645" s="55">
        <v>418788</v>
      </c>
      <c r="B645" s="55" t="s">
        <v>2093</v>
      </c>
      <c r="C645" s="55" t="s">
        <v>95</v>
      </c>
      <c r="D645" s="55" t="s">
        <v>376</v>
      </c>
      <c r="E645" s="55" t="s">
        <v>493</v>
      </c>
      <c r="F645" s="605">
        <v>34700</v>
      </c>
      <c r="G645" s="55" t="s">
        <v>3357</v>
      </c>
      <c r="H645" s="55" t="s">
        <v>3657</v>
      </c>
      <c r="I645" s="55" t="s">
        <v>87</v>
      </c>
      <c r="J645" s="55" t="s">
        <v>3665</v>
      </c>
      <c r="K645" s="55" t="s">
        <v>3666</v>
      </c>
      <c r="L645" s="55" t="s">
        <v>3357</v>
      </c>
      <c r="M645" s="55" t="s">
        <v>3357</v>
      </c>
    </row>
    <row r="646" spans="1:13" ht="17.25" customHeight="1">
      <c r="A646" s="55">
        <v>423785</v>
      </c>
      <c r="B646" s="55" t="s">
        <v>2094</v>
      </c>
      <c r="C646" s="55" t="s">
        <v>103</v>
      </c>
      <c r="D646" s="55" t="s">
        <v>2095</v>
      </c>
      <c r="E646" s="55" t="s">
        <v>493</v>
      </c>
      <c r="F646" s="605">
        <v>36281</v>
      </c>
      <c r="G646" s="55" t="s">
        <v>3357</v>
      </c>
      <c r="H646" s="55" t="s">
        <v>3657</v>
      </c>
      <c r="I646" s="55" t="s">
        <v>87</v>
      </c>
      <c r="J646" s="55" t="s">
        <v>3665</v>
      </c>
      <c r="K646" s="55" t="s">
        <v>3676</v>
      </c>
      <c r="L646" s="55" t="s">
        <v>3357</v>
      </c>
      <c r="M646" s="55" t="s">
        <v>3357</v>
      </c>
    </row>
    <row r="647" spans="1:13" ht="17.25" customHeight="1">
      <c r="A647" s="55">
        <v>421929</v>
      </c>
      <c r="B647" s="55" t="s">
        <v>2096</v>
      </c>
      <c r="C647" s="55" t="s">
        <v>255</v>
      </c>
      <c r="D647" s="55" t="s">
        <v>976</v>
      </c>
      <c r="E647" s="55" t="s">
        <v>493</v>
      </c>
      <c r="F647" s="605">
        <v>35478</v>
      </c>
      <c r="G647" s="55" t="s">
        <v>3357</v>
      </c>
      <c r="H647" s="55" t="s">
        <v>3657</v>
      </c>
      <c r="I647" s="55" t="s">
        <v>87</v>
      </c>
      <c r="J647" s="55" t="s">
        <v>3665</v>
      </c>
      <c r="K647" s="55" t="s">
        <v>3675</v>
      </c>
      <c r="L647" s="55" t="s">
        <v>3357</v>
      </c>
      <c r="M647" s="55" t="s">
        <v>3357</v>
      </c>
    </row>
    <row r="648" spans="1:13" ht="17.25" customHeight="1">
      <c r="A648" s="55">
        <v>421933</v>
      </c>
      <c r="B648" s="55" t="s">
        <v>2102</v>
      </c>
      <c r="C648" s="55" t="s">
        <v>98</v>
      </c>
      <c r="D648" s="55" t="s">
        <v>658</v>
      </c>
      <c r="E648" s="55" t="s">
        <v>493</v>
      </c>
      <c r="F648" s="605">
        <v>35951</v>
      </c>
      <c r="G648" s="55" t="s">
        <v>3357</v>
      </c>
      <c r="H648" s="55" t="s">
        <v>3657</v>
      </c>
      <c r="I648" s="55" t="s">
        <v>87</v>
      </c>
      <c r="J648" s="55" t="s">
        <v>3665</v>
      </c>
      <c r="K648" s="55" t="s">
        <v>3676</v>
      </c>
      <c r="L648" s="55" t="s">
        <v>3357</v>
      </c>
      <c r="M648" s="55" t="s">
        <v>3357</v>
      </c>
    </row>
    <row r="649" spans="1:13" ht="17.25" customHeight="1">
      <c r="A649" s="55">
        <v>418686</v>
      </c>
      <c r="B649" s="55" t="s">
        <v>443</v>
      </c>
      <c r="C649" s="55" t="s">
        <v>196</v>
      </c>
      <c r="D649" s="55" t="s">
        <v>801</v>
      </c>
      <c r="E649" s="55" t="s">
        <v>493</v>
      </c>
      <c r="F649" s="605">
        <v>34797</v>
      </c>
      <c r="G649" s="55" t="s">
        <v>3357</v>
      </c>
      <c r="H649" s="55" t="s">
        <v>3657</v>
      </c>
      <c r="I649" s="55" t="s">
        <v>87</v>
      </c>
      <c r="J649" s="55" t="s">
        <v>3665</v>
      </c>
      <c r="K649" s="55" t="s">
        <v>3666</v>
      </c>
      <c r="L649" s="55" t="s">
        <v>3357</v>
      </c>
      <c r="M649" s="55" t="s">
        <v>3357</v>
      </c>
    </row>
    <row r="650" spans="1:13" ht="17.25" customHeight="1">
      <c r="A650" s="55">
        <v>421941</v>
      </c>
      <c r="B650" s="55" t="s">
        <v>2111</v>
      </c>
      <c r="C650" s="55" t="s">
        <v>166</v>
      </c>
      <c r="D650" s="55" t="s">
        <v>624</v>
      </c>
      <c r="E650" s="55" t="s">
        <v>493</v>
      </c>
      <c r="F650" s="605">
        <v>36161</v>
      </c>
      <c r="G650" s="55" t="s">
        <v>3357</v>
      </c>
      <c r="H650" s="55" t="s">
        <v>3657</v>
      </c>
      <c r="I650" s="55" t="s">
        <v>87</v>
      </c>
      <c r="J650" s="55" t="s">
        <v>3665</v>
      </c>
      <c r="K650" s="55" t="s">
        <v>3673</v>
      </c>
      <c r="L650" s="55" t="s">
        <v>3357</v>
      </c>
      <c r="M650" s="55" t="s">
        <v>3357</v>
      </c>
    </row>
    <row r="651" spans="1:13" ht="17.25" customHeight="1">
      <c r="A651" s="55">
        <v>420090</v>
      </c>
      <c r="B651" s="55" t="s">
        <v>2116</v>
      </c>
      <c r="C651" s="55" t="s">
        <v>90</v>
      </c>
      <c r="D651" s="55" t="s">
        <v>573</v>
      </c>
      <c r="E651" s="55" t="s">
        <v>493</v>
      </c>
      <c r="F651" s="605">
        <v>35145</v>
      </c>
      <c r="G651" s="55" t="s">
        <v>3357</v>
      </c>
      <c r="H651" s="55" t="s">
        <v>3657</v>
      </c>
      <c r="I651" s="55" t="s">
        <v>87</v>
      </c>
      <c r="J651" s="55" t="s">
        <v>3665</v>
      </c>
      <c r="K651" s="55" t="s">
        <v>3673</v>
      </c>
      <c r="L651" s="55" t="s">
        <v>3357</v>
      </c>
      <c r="M651" s="55" t="s">
        <v>3357</v>
      </c>
    </row>
    <row r="652" spans="1:13" ht="17.25" customHeight="1">
      <c r="A652" s="55">
        <v>421964</v>
      </c>
      <c r="B652" s="55" t="s">
        <v>2133</v>
      </c>
      <c r="C652" s="55" t="s">
        <v>166</v>
      </c>
      <c r="D652" s="55" t="s">
        <v>624</v>
      </c>
      <c r="E652" s="55" t="s">
        <v>493</v>
      </c>
      <c r="F652" s="605">
        <v>36161</v>
      </c>
      <c r="G652" s="55" t="s">
        <v>3357</v>
      </c>
      <c r="H652" s="55" t="s">
        <v>3657</v>
      </c>
      <c r="I652" s="55" t="s">
        <v>87</v>
      </c>
      <c r="J652" s="55" t="s">
        <v>3665</v>
      </c>
      <c r="K652" s="55" t="s">
        <v>3675</v>
      </c>
      <c r="L652" s="55" t="s">
        <v>3357</v>
      </c>
      <c r="M652" s="55" t="s">
        <v>3357</v>
      </c>
    </row>
    <row r="653" spans="1:13" ht="17.25" customHeight="1">
      <c r="A653" s="55">
        <v>420179</v>
      </c>
      <c r="B653" s="55" t="s">
        <v>2139</v>
      </c>
      <c r="C653" s="55" t="s">
        <v>1339</v>
      </c>
      <c r="D653" s="55" t="s">
        <v>582</v>
      </c>
      <c r="E653" s="55" t="s">
        <v>493</v>
      </c>
      <c r="F653" s="605">
        <v>34820</v>
      </c>
      <c r="G653" s="55" t="s">
        <v>3357</v>
      </c>
      <c r="H653" s="55" t="s">
        <v>3657</v>
      </c>
      <c r="I653" s="55" t="s">
        <v>87</v>
      </c>
      <c r="J653" s="55" t="s">
        <v>3665</v>
      </c>
      <c r="K653" s="55" t="s">
        <v>3671</v>
      </c>
      <c r="L653" s="55" t="s">
        <v>3357</v>
      </c>
      <c r="M653" s="55" t="s">
        <v>3357</v>
      </c>
    </row>
    <row r="654" spans="1:13" ht="17.25" customHeight="1">
      <c r="A654" s="55">
        <v>421969</v>
      </c>
      <c r="B654" s="55" t="s">
        <v>2143</v>
      </c>
      <c r="C654" s="55" t="s">
        <v>94</v>
      </c>
      <c r="D654" s="55" t="s">
        <v>1729</v>
      </c>
      <c r="E654" s="55" t="s">
        <v>493</v>
      </c>
      <c r="F654" s="605">
        <v>36000</v>
      </c>
      <c r="G654" s="55" t="s">
        <v>3357</v>
      </c>
      <c r="H654" s="55" t="s">
        <v>3657</v>
      </c>
      <c r="I654" s="55" t="s">
        <v>87</v>
      </c>
      <c r="J654" s="55" t="s">
        <v>3665</v>
      </c>
      <c r="K654" s="55" t="s">
        <v>3675</v>
      </c>
      <c r="L654" s="55" t="s">
        <v>3357</v>
      </c>
      <c r="M654" s="55" t="s">
        <v>3357</v>
      </c>
    </row>
    <row r="655" spans="1:13" ht="17.25" customHeight="1">
      <c r="A655" s="55">
        <v>421986</v>
      </c>
      <c r="B655" s="55" t="s">
        <v>3015</v>
      </c>
      <c r="C655" s="55" t="s">
        <v>108</v>
      </c>
      <c r="D655" s="55" t="s">
        <v>3215</v>
      </c>
      <c r="E655" s="55" t="s">
        <v>493</v>
      </c>
      <c r="F655" s="605">
        <v>35578</v>
      </c>
      <c r="G655" s="55" t="s">
        <v>3357</v>
      </c>
      <c r="H655" s="55" t="s">
        <v>3657</v>
      </c>
      <c r="I655" s="55" t="s">
        <v>87</v>
      </c>
      <c r="J655" s="55" t="s">
        <v>3665</v>
      </c>
      <c r="K655" s="55" t="s">
        <v>3673</v>
      </c>
      <c r="L655" s="55" t="s">
        <v>3357</v>
      </c>
      <c r="M655" s="55" t="s">
        <v>3357</v>
      </c>
    </row>
    <row r="656" spans="1:13" ht="17.25" customHeight="1">
      <c r="A656" s="55">
        <v>423825</v>
      </c>
      <c r="B656" s="55" t="s">
        <v>3016</v>
      </c>
      <c r="C656" s="55" t="s">
        <v>369</v>
      </c>
      <c r="D656" s="55" t="s">
        <v>624</v>
      </c>
      <c r="E656" s="55" t="s">
        <v>493</v>
      </c>
      <c r="F656" s="605">
        <v>35065</v>
      </c>
      <c r="G656" s="55" t="s">
        <v>3357</v>
      </c>
      <c r="H656" s="55" t="s">
        <v>3657</v>
      </c>
      <c r="I656" s="55" t="s">
        <v>87</v>
      </c>
      <c r="J656" s="55" t="s">
        <v>3665</v>
      </c>
      <c r="K656" s="55" t="s">
        <v>3673</v>
      </c>
      <c r="L656" s="55" t="s">
        <v>3357</v>
      </c>
      <c r="M656" s="55" t="s">
        <v>3357</v>
      </c>
    </row>
    <row r="657" spans="1:13" ht="17.25" customHeight="1">
      <c r="A657" s="55">
        <v>420191</v>
      </c>
      <c r="B657" s="55" t="s">
        <v>2150</v>
      </c>
      <c r="C657" s="55" t="s">
        <v>689</v>
      </c>
      <c r="D657" s="55" t="s">
        <v>614</v>
      </c>
      <c r="E657" s="55" t="s">
        <v>493</v>
      </c>
      <c r="F657" s="605">
        <v>34700</v>
      </c>
      <c r="G657" s="55" t="s">
        <v>3357</v>
      </c>
      <c r="H657" s="55" t="s">
        <v>3657</v>
      </c>
      <c r="I657" s="55" t="s">
        <v>87</v>
      </c>
      <c r="J657" s="55" t="s">
        <v>3665</v>
      </c>
      <c r="K657" s="55" t="s">
        <v>3679</v>
      </c>
      <c r="L657" s="55" t="s">
        <v>3357</v>
      </c>
      <c r="M657" s="55" t="s">
        <v>3357</v>
      </c>
    </row>
    <row r="658" spans="1:13" ht="17.25" customHeight="1">
      <c r="A658" s="55">
        <v>422000</v>
      </c>
      <c r="B658" s="55" t="s">
        <v>2153</v>
      </c>
      <c r="C658" s="55" t="s">
        <v>461</v>
      </c>
      <c r="D658" s="55" t="s">
        <v>584</v>
      </c>
      <c r="E658" s="55" t="s">
        <v>493</v>
      </c>
      <c r="F658" s="605">
        <v>35602</v>
      </c>
      <c r="G658" s="55" t="s">
        <v>3357</v>
      </c>
      <c r="H658" s="55" t="s">
        <v>3657</v>
      </c>
      <c r="I658" s="55" t="s">
        <v>87</v>
      </c>
      <c r="J658" s="55" t="s">
        <v>3665</v>
      </c>
      <c r="K658" s="55" t="s">
        <v>3675</v>
      </c>
      <c r="L658" s="55" t="s">
        <v>3357</v>
      </c>
      <c r="M658" s="55" t="s">
        <v>3357</v>
      </c>
    </row>
    <row r="659" spans="1:13" ht="17.25" customHeight="1">
      <c r="A659" s="55">
        <v>422003</v>
      </c>
      <c r="B659" s="55" t="s">
        <v>2155</v>
      </c>
      <c r="C659" s="55" t="s">
        <v>2105</v>
      </c>
      <c r="D659" s="55" t="s">
        <v>587</v>
      </c>
      <c r="E659" s="55" t="s">
        <v>493</v>
      </c>
      <c r="F659" s="605">
        <v>35796</v>
      </c>
      <c r="G659" s="55" t="s">
        <v>3357</v>
      </c>
      <c r="H659" s="55" t="s">
        <v>3657</v>
      </c>
      <c r="I659" s="55" t="s">
        <v>87</v>
      </c>
      <c r="J659" s="55" t="s">
        <v>3665</v>
      </c>
      <c r="K659" s="55" t="s">
        <v>3673</v>
      </c>
      <c r="L659" s="55" t="s">
        <v>3357</v>
      </c>
      <c r="M659" s="55" t="s">
        <v>3357</v>
      </c>
    </row>
    <row r="660" spans="1:13" ht="17.25" customHeight="1">
      <c r="A660" s="55">
        <v>422058</v>
      </c>
      <c r="B660" s="55" t="s">
        <v>2177</v>
      </c>
      <c r="C660" s="55" t="s">
        <v>1067</v>
      </c>
      <c r="D660" s="55" t="s">
        <v>1595</v>
      </c>
      <c r="E660" s="55" t="s">
        <v>493</v>
      </c>
      <c r="F660" s="605">
        <v>35706</v>
      </c>
      <c r="G660" s="55" t="s">
        <v>3357</v>
      </c>
      <c r="H660" s="55" t="s">
        <v>3657</v>
      </c>
      <c r="I660" s="55" t="s">
        <v>87</v>
      </c>
      <c r="J660" s="55" t="s">
        <v>3665</v>
      </c>
      <c r="K660" s="55" t="s">
        <v>3675</v>
      </c>
      <c r="L660" s="55" t="s">
        <v>3357</v>
      </c>
      <c r="M660" s="55" t="s">
        <v>3357</v>
      </c>
    </row>
    <row r="661" spans="1:13" ht="17.25" customHeight="1">
      <c r="A661" s="55">
        <v>423876</v>
      </c>
      <c r="B661" s="55" t="s">
        <v>3025</v>
      </c>
      <c r="C661" s="55" t="s">
        <v>268</v>
      </c>
      <c r="D661" s="55" t="s">
        <v>648</v>
      </c>
      <c r="E661" s="55" t="s">
        <v>493</v>
      </c>
      <c r="F661" s="605">
        <v>35931</v>
      </c>
      <c r="G661" s="55" t="s">
        <v>3357</v>
      </c>
      <c r="H661" s="55" t="s">
        <v>3657</v>
      </c>
      <c r="I661" s="55" t="s">
        <v>87</v>
      </c>
      <c r="J661" s="55" t="s">
        <v>3665</v>
      </c>
      <c r="K661" s="55" t="s">
        <v>3675</v>
      </c>
      <c r="L661" s="55" t="s">
        <v>3357</v>
      </c>
      <c r="M661" s="55" t="s">
        <v>3357</v>
      </c>
    </row>
    <row r="662" spans="1:13" ht="17.25" customHeight="1">
      <c r="A662" s="55">
        <v>423877</v>
      </c>
      <c r="B662" s="55" t="s">
        <v>2181</v>
      </c>
      <c r="C662" s="55" t="s">
        <v>331</v>
      </c>
      <c r="D662" s="55" t="s">
        <v>653</v>
      </c>
      <c r="E662" s="55" t="s">
        <v>493</v>
      </c>
      <c r="F662" s="605">
        <v>36217</v>
      </c>
      <c r="G662" s="55" t="s">
        <v>3357</v>
      </c>
      <c r="H662" s="55" t="s">
        <v>3657</v>
      </c>
      <c r="I662" s="55" t="s">
        <v>87</v>
      </c>
      <c r="J662" s="55" t="s">
        <v>3665</v>
      </c>
      <c r="K662" s="55" t="s">
        <v>3676</v>
      </c>
      <c r="L662" s="55" t="s">
        <v>3357</v>
      </c>
      <c r="M662" s="55" t="s">
        <v>3357</v>
      </c>
    </row>
    <row r="663" spans="1:13" ht="17.25" customHeight="1">
      <c r="A663" s="55">
        <v>422483</v>
      </c>
      <c r="B663" s="55" t="s">
        <v>2182</v>
      </c>
      <c r="C663" s="55" t="s">
        <v>130</v>
      </c>
      <c r="D663" s="55" t="s">
        <v>578</v>
      </c>
      <c r="E663" s="55" t="s">
        <v>493</v>
      </c>
      <c r="F663" s="605">
        <v>36028</v>
      </c>
      <c r="G663" s="55" t="s">
        <v>3357</v>
      </c>
      <c r="H663" s="55" t="s">
        <v>3657</v>
      </c>
      <c r="I663" s="55" t="s">
        <v>87</v>
      </c>
      <c r="J663" s="55" t="s">
        <v>3665</v>
      </c>
      <c r="K663" s="55" t="s">
        <v>3673</v>
      </c>
      <c r="L663" s="55" t="s">
        <v>3357</v>
      </c>
      <c r="M663" s="55" t="s">
        <v>3357</v>
      </c>
    </row>
    <row r="664" spans="1:13" ht="17.25" customHeight="1">
      <c r="A664" s="55">
        <v>422081</v>
      </c>
      <c r="B664" s="55" t="s">
        <v>2190</v>
      </c>
      <c r="C664" s="55" t="s">
        <v>320</v>
      </c>
      <c r="D664" s="55" t="s">
        <v>3030</v>
      </c>
      <c r="E664" s="55" t="s">
        <v>493</v>
      </c>
      <c r="F664" s="605">
        <v>36185</v>
      </c>
      <c r="G664" s="55" t="s">
        <v>3357</v>
      </c>
      <c r="H664" s="55" t="s">
        <v>3657</v>
      </c>
      <c r="I664" s="55" t="s">
        <v>87</v>
      </c>
      <c r="J664" s="55" t="s">
        <v>3665</v>
      </c>
      <c r="K664" s="55" t="s">
        <v>3675</v>
      </c>
      <c r="L664" s="55" t="s">
        <v>3357</v>
      </c>
      <c r="M664" s="55" t="s">
        <v>3357</v>
      </c>
    </row>
    <row r="665" spans="1:13" ht="17.25" customHeight="1">
      <c r="A665" s="55">
        <v>420216</v>
      </c>
      <c r="B665" s="55" t="s">
        <v>2201</v>
      </c>
      <c r="C665" s="55" t="s">
        <v>288</v>
      </c>
      <c r="D665" s="55" t="s">
        <v>579</v>
      </c>
      <c r="E665" s="55" t="s">
        <v>493</v>
      </c>
      <c r="F665" s="605">
        <v>34538</v>
      </c>
      <c r="G665" s="55" t="s">
        <v>3357</v>
      </c>
      <c r="H665" s="55" t="s">
        <v>3657</v>
      </c>
      <c r="I665" s="55" t="s">
        <v>87</v>
      </c>
      <c r="J665" s="55" t="s">
        <v>3665</v>
      </c>
      <c r="K665" s="55" t="s">
        <v>3679</v>
      </c>
      <c r="L665" s="55" t="s">
        <v>3357</v>
      </c>
      <c r="M665" s="55" t="s">
        <v>3357</v>
      </c>
    </row>
    <row r="666" spans="1:13" ht="17.25" customHeight="1">
      <c r="A666" s="55">
        <v>422093</v>
      </c>
      <c r="B666" s="55" t="s">
        <v>2202</v>
      </c>
      <c r="C666" s="55" t="s">
        <v>1375</v>
      </c>
      <c r="D666" s="55" t="s">
        <v>692</v>
      </c>
      <c r="E666" s="55" t="s">
        <v>493</v>
      </c>
      <c r="F666" s="605">
        <v>35904</v>
      </c>
      <c r="G666" s="55" t="s">
        <v>3357</v>
      </c>
      <c r="H666" s="55" t="s">
        <v>3657</v>
      </c>
      <c r="I666" s="55" t="s">
        <v>87</v>
      </c>
      <c r="J666" s="55" t="s">
        <v>3665</v>
      </c>
      <c r="K666" s="55" t="s">
        <v>3675</v>
      </c>
      <c r="L666" s="55" t="s">
        <v>3357</v>
      </c>
      <c r="M666" s="55" t="s">
        <v>3357</v>
      </c>
    </row>
    <row r="667" spans="1:13" ht="17.25" customHeight="1">
      <c r="A667" s="55">
        <v>420139</v>
      </c>
      <c r="B667" s="55" t="s">
        <v>2205</v>
      </c>
      <c r="C667" s="55" t="s">
        <v>263</v>
      </c>
      <c r="D667" s="55" t="s">
        <v>634</v>
      </c>
      <c r="E667" s="55" t="s">
        <v>493</v>
      </c>
      <c r="F667" s="605">
        <v>35710</v>
      </c>
      <c r="G667" s="55" t="s">
        <v>3357</v>
      </c>
      <c r="H667" s="55" t="s">
        <v>3657</v>
      </c>
      <c r="I667" s="55" t="s">
        <v>87</v>
      </c>
      <c r="J667" s="55" t="s">
        <v>3665</v>
      </c>
      <c r="K667" s="55" t="s">
        <v>3673</v>
      </c>
      <c r="L667" s="55" t="s">
        <v>3357</v>
      </c>
      <c r="M667" s="55" t="s">
        <v>3357</v>
      </c>
    </row>
    <row r="668" spans="1:13" ht="17.25" customHeight="1">
      <c r="A668" s="55">
        <v>417513</v>
      </c>
      <c r="B668" s="55" t="s">
        <v>2208</v>
      </c>
      <c r="C668" s="55" t="s">
        <v>192</v>
      </c>
      <c r="D668" s="55" t="s">
        <v>634</v>
      </c>
      <c r="E668" s="55" t="s">
        <v>493</v>
      </c>
      <c r="F668" s="605">
        <v>34592</v>
      </c>
      <c r="G668" s="55" t="s">
        <v>3357</v>
      </c>
      <c r="H668" s="55" t="s">
        <v>3657</v>
      </c>
      <c r="I668" s="55" t="s">
        <v>87</v>
      </c>
      <c r="J668" s="55" t="s">
        <v>3665</v>
      </c>
      <c r="K668" s="55" t="s">
        <v>3679</v>
      </c>
      <c r="L668" s="55" t="s">
        <v>3357</v>
      </c>
      <c r="M668" s="55" t="s">
        <v>3357</v>
      </c>
    </row>
    <row r="669" spans="1:13" ht="17.25" customHeight="1">
      <c r="A669" s="55">
        <v>422128</v>
      </c>
      <c r="B669" s="55" t="s">
        <v>3038</v>
      </c>
      <c r="C669" s="55" t="s">
        <v>136</v>
      </c>
      <c r="D669" s="55" t="s">
        <v>741</v>
      </c>
      <c r="E669" s="55" t="s">
        <v>494</v>
      </c>
      <c r="F669" s="605">
        <v>35796</v>
      </c>
      <c r="G669" s="55" t="s">
        <v>3357</v>
      </c>
      <c r="H669" s="55" t="s">
        <v>3657</v>
      </c>
      <c r="I669" s="55" t="s">
        <v>87</v>
      </c>
      <c r="J669" s="55" t="s">
        <v>3665</v>
      </c>
      <c r="K669" s="55" t="s">
        <v>3675</v>
      </c>
      <c r="L669" s="55" t="s">
        <v>3357</v>
      </c>
      <c r="M669" s="55" t="s">
        <v>3357</v>
      </c>
    </row>
    <row r="670" spans="1:13" ht="17.25" customHeight="1">
      <c r="A670" s="55">
        <v>423934</v>
      </c>
      <c r="B670" s="55" t="s">
        <v>2229</v>
      </c>
      <c r="C670" s="55" t="s">
        <v>145</v>
      </c>
      <c r="D670" s="55" t="s">
        <v>2230</v>
      </c>
      <c r="E670" s="55" t="s">
        <v>494</v>
      </c>
      <c r="F670" s="605">
        <v>36526</v>
      </c>
      <c r="G670" s="55" t="s">
        <v>3357</v>
      </c>
      <c r="H670" s="55" t="s">
        <v>3657</v>
      </c>
      <c r="I670" s="55" t="s">
        <v>87</v>
      </c>
      <c r="J670" s="55" t="s">
        <v>3665</v>
      </c>
      <c r="K670" s="55" t="s">
        <v>3676</v>
      </c>
      <c r="L670" s="55" t="s">
        <v>3357</v>
      </c>
      <c r="M670" s="55" t="s">
        <v>3357</v>
      </c>
    </row>
    <row r="671" spans="1:13" ht="17.25" customHeight="1">
      <c r="A671" s="55">
        <v>423935</v>
      </c>
      <c r="B671" s="55" t="s">
        <v>2232</v>
      </c>
      <c r="C671" s="55" t="s">
        <v>1167</v>
      </c>
      <c r="D671" s="55" t="s">
        <v>2233</v>
      </c>
      <c r="E671" s="55" t="s">
        <v>494</v>
      </c>
      <c r="F671" s="605">
        <v>31778</v>
      </c>
      <c r="G671" s="55" t="s">
        <v>3357</v>
      </c>
      <c r="H671" s="55" t="s">
        <v>3657</v>
      </c>
      <c r="I671" s="55" t="s">
        <v>87</v>
      </c>
      <c r="J671" s="55" t="s">
        <v>3665</v>
      </c>
      <c r="K671" s="55" t="s">
        <v>3686</v>
      </c>
      <c r="L671" s="55" t="s">
        <v>3357</v>
      </c>
      <c r="M671" s="55" t="s">
        <v>3357</v>
      </c>
    </row>
    <row r="672" spans="1:13" ht="17.25" customHeight="1">
      <c r="A672" s="55">
        <v>423955</v>
      </c>
      <c r="B672" s="55" t="s">
        <v>2254</v>
      </c>
      <c r="C672" s="55" t="s">
        <v>153</v>
      </c>
      <c r="D672" s="55" t="s">
        <v>2255</v>
      </c>
      <c r="E672" s="55" t="s">
        <v>494</v>
      </c>
      <c r="F672" s="605">
        <v>31929</v>
      </c>
      <c r="G672" s="55" t="s">
        <v>3357</v>
      </c>
      <c r="H672" s="55" t="s">
        <v>3657</v>
      </c>
      <c r="I672" s="55" t="s">
        <v>87</v>
      </c>
      <c r="J672" s="55" t="s">
        <v>3665</v>
      </c>
      <c r="K672" s="55" t="s">
        <v>3686</v>
      </c>
      <c r="L672" s="55" t="s">
        <v>3357</v>
      </c>
      <c r="M672" s="55" t="s">
        <v>3357</v>
      </c>
    </row>
    <row r="673" spans="1:13" ht="17.25" customHeight="1">
      <c r="A673" s="55">
        <v>422164</v>
      </c>
      <c r="B673" s="55" t="s">
        <v>2256</v>
      </c>
      <c r="C673" s="55" t="s">
        <v>412</v>
      </c>
      <c r="D673" s="55" t="s">
        <v>668</v>
      </c>
      <c r="E673" s="55" t="s">
        <v>494</v>
      </c>
      <c r="F673" s="605">
        <v>32282</v>
      </c>
      <c r="G673" s="55" t="s">
        <v>3357</v>
      </c>
      <c r="H673" s="55" t="s">
        <v>3657</v>
      </c>
      <c r="I673" s="55" t="s">
        <v>87</v>
      </c>
      <c r="J673" s="55" t="s">
        <v>3665</v>
      </c>
      <c r="K673" s="55" t="s">
        <v>3682</v>
      </c>
      <c r="L673" s="55" t="s">
        <v>3357</v>
      </c>
      <c r="M673" s="55" t="s">
        <v>3357</v>
      </c>
    </row>
    <row r="674" spans="1:13" ht="17.25" customHeight="1">
      <c r="A674" s="55">
        <v>422175</v>
      </c>
      <c r="B674" s="55" t="s">
        <v>341</v>
      </c>
      <c r="C674" s="55" t="s">
        <v>239</v>
      </c>
      <c r="D674" s="55" t="s">
        <v>814</v>
      </c>
      <c r="E674" s="55" t="s">
        <v>493</v>
      </c>
      <c r="F674" s="605">
        <v>35826</v>
      </c>
      <c r="G674" s="55" t="s">
        <v>3357</v>
      </c>
      <c r="H674" s="55" t="s">
        <v>3657</v>
      </c>
      <c r="I674" s="55" t="s">
        <v>87</v>
      </c>
      <c r="J674" s="55" t="s">
        <v>3665</v>
      </c>
      <c r="K674" s="55" t="s">
        <v>3675</v>
      </c>
      <c r="L674" s="55" t="s">
        <v>3357</v>
      </c>
      <c r="M674" s="55" t="s">
        <v>3357</v>
      </c>
    </row>
    <row r="675" spans="1:13" ht="17.25" customHeight="1">
      <c r="A675" s="55">
        <v>422183</v>
      </c>
      <c r="B675" s="55" t="s">
        <v>3062</v>
      </c>
      <c r="C675" s="55" t="s">
        <v>106</v>
      </c>
      <c r="D675" s="55" t="s">
        <v>1227</v>
      </c>
      <c r="E675" s="55" t="s">
        <v>493</v>
      </c>
      <c r="F675" s="605">
        <v>35457</v>
      </c>
      <c r="G675" s="55" t="s">
        <v>3392</v>
      </c>
      <c r="H675" s="55" t="s">
        <v>3657</v>
      </c>
      <c r="I675" s="55" t="s">
        <v>87</v>
      </c>
      <c r="J675" s="55" t="s">
        <v>3665</v>
      </c>
      <c r="K675" s="55" t="s">
        <v>3673</v>
      </c>
      <c r="L675" s="55" t="s">
        <v>3357</v>
      </c>
      <c r="M675" s="55" t="s">
        <v>3357</v>
      </c>
    </row>
    <row r="676" spans="1:13" ht="17.25" customHeight="1">
      <c r="A676" s="55">
        <v>420284</v>
      </c>
      <c r="B676" s="55" t="s">
        <v>2287</v>
      </c>
      <c r="C676" s="55" t="s">
        <v>1030</v>
      </c>
      <c r="D676" s="55" t="s">
        <v>632</v>
      </c>
      <c r="E676" s="55" t="s">
        <v>494</v>
      </c>
      <c r="F676" s="605">
        <v>27039</v>
      </c>
      <c r="G676" s="55" t="s">
        <v>3357</v>
      </c>
      <c r="H676" s="55" t="s">
        <v>3657</v>
      </c>
      <c r="I676" s="55" t="s">
        <v>87</v>
      </c>
      <c r="J676" s="55" t="s">
        <v>3665</v>
      </c>
      <c r="K676" s="55" t="s">
        <v>3698</v>
      </c>
      <c r="L676" s="55" t="s">
        <v>3357</v>
      </c>
      <c r="M676" s="55" t="s">
        <v>3357</v>
      </c>
    </row>
    <row r="677" spans="1:13" ht="17.25" customHeight="1">
      <c r="A677" s="55">
        <v>422209</v>
      </c>
      <c r="B677" s="55" t="s">
        <v>2293</v>
      </c>
      <c r="C677" s="55" t="s">
        <v>637</v>
      </c>
      <c r="D677" s="55" t="s">
        <v>3078</v>
      </c>
      <c r="E677" s="55" t="s">
        <v>494</v>
      </c>
      <c r="F677" s="605">
        <v>34776</v>
      </c>
      <c r="G677" s="55" t="s">
        <v>3357</v>
      </c>
      <c r="H677" s="55" t="s">
        <v>3657</v>
      </c>
      <c r="I677" s="55" t="s">
        <v>87</v>
      </c>
      <c r="J677" s="55" t="s">
        <v>3665</v>
      </c>
      <c r="L677" s="55" t="s">
        <v>3357</v>
      </c>
      <c r="M677" s="55" t="s">
        <v>3357</v>
      </c>
    </row>
    <row r="678" spans="1:13" ht="17.25" customHeight="1">
      <c r="A678" s="55">
        <v>422214</v>
      </c>
      <c r="B678" s="55" t="s">
        <v>2297</v>
      </c>
      <c r="C678" s="55" t="s">
        <v>145</v>
      </c>
      <c r="D678" s="55" t="s">
        <v>2298</v>
      </c>
      <c r="E678" s="55" t="s">
        <v>493</v>
      </c>
      <c r="F678" s="605">
        <v>36055</v>
      </c>
      <c r="G678" s="55" t="s">
        <v>3357</v>
      </c>
      <c r="H678" s="55" t="s">
        <v>3657</v>
      </c>
      <c r="I678" s="55" t="s">
        <v>87</v>
      </c>
      <c r="J678" s="55" t="s">
        <v>3665</v>
      </c>
      <c r="K678" s="55" t="s">
        <v>3675</v>
      </c>
      <c r="L678" s="55" t="s">
        <v>3357</v>
      </c>
      <c r="M678" s="55" t="s">
        <v>3357</v>
      </c>
    </row>
    <row r="679" spans="1:13" ht="17.25" customHeight="1">
      <c r="A679" s="55">
        <v>420297</v>
      </c>
      <c r="B679" s="55" t="s">
        <v>2306</v>
      </c>
      <c r="C679" s="55" t="s">
        <v>134</v>
      </c>
      <c r="D679" s="55" t="s">
        <v>769</v>
      </c>
      <c r="E679" s="55" t="s">
        <v>493</v>
      </c>
      <c r="F679" s="605">
        <v>35431</v>
      </c>
      <c r="G679" s="55" t="s">
        <v>3357</v>
      </c>
      <c r="H679" s="55" t="s">
        <v>3657</v>
      </c>
      <c r="I679" s="55" t="s">
        <v>87</v>
      </c>
      <c r="J679" s="55" t="s">
        <v>3665</v>
      </c>
      <c r="K679" s="55" t="s">
        <v>3666</v>
      </c>
      <c r="L679" s="55" t="s">
        <v>3357</v>
      </c>
      <c r="M679" s="55" t="s">
        <v>3357</v>
      </c>
    </row>
    <row r="680" spans="1:13" ht="17.25" customHeight="1">
      <c r="A680" s="55">
        <v>422225</v>
      </c>
      <c r="B680" s="55" t="s">
        <v>2310</v>
      </c>
      <c r="C680" s="55" t="s">
        <v>290</v>
      </c>
      <c r="D680" s="55" t="s">
        <v>2311</v>
      </c>
      <c r="E680" s="55" t="s">
        <v>493</v>
      </c>
      <c r="F680" s="605">
        <v>35610</v>
      </c>
      <c r="G680" s="55" t="s">
        <v>3357</v>
      </c>
      <c r="H680" s="55" t="s">
        <v>3657</v>
      </c>
      <c r="I680" s="55" t="s">
        <v>87</v>
      </c>
      <c r="J680" s="55" t="s">
        <v>3665</v>
      </c>
      <c r="K680" s="55" t="s">
        <v>3675</v>
      </c>
      <c r="L680" s="55" t="s">
        <v>3357</v>
      </c>
      <c r="M680" s="55" t="s">
        <v>3357</v>
      </c>
    </row>
    <row r="681" spans="1:13" ht="17.25" customHeight="1">
      <c r="A681" s="55">
        <v>420002</v>
      </c>
      <c r="B681" s="55" t="s">
        <v>2313</v>
      </c>
      <c r="C681" s="55" t="s">
        <v>2314</v>
      </c>
      <c r="D681" s="55" t="s">
        <v>723</v>
      </c>
      <c r="E681" s="55" t="s">
        <v>493</v>
      </c>
      <c r="F681" s="605">
        <v>35802</v>
      </c>
      <c r="G681" s="55" t="s">
        <v>3357</v>
      </c>
      <c r="H681" s="55" t="s">
        <v>3657</v>
      </c>
      <c r="I681" s="55" t="s">
        <v>87</v>
      </c>
      <c r="J681" s="55" t="s">
        <v>3665</v>
      </c>
      <c r="K681" s="55" t="s">
        <v>3675</v>
      </c>
      <c r="L681" s="55" t="s">
        <v>3357</v>
      </c>
      <c r="M681" s="55" t="s">
        <v>3357</v>
      </c>
    </row>
    <row r="682" spans="1:13" ht="17.25" customHeight="1">
      <c r="A682" s="55">
        <v>407739</v>
      </c>
      <c r="B682" s="55" t="s">
        <v>2316</v>
      </c>
      <c r="C682" s="55" t="s">
        <v>124</v>
      </c>
      <c r="D682" s="55" t="s">
        <v>3091</v>
      </c>
      <c r="E682" s="55" t="s">
        <v>493</v>
      </c>
      <c r="F682" s="605">
        <v>31222</v>
      </c>
      <c r="G682" s="55" t="s">
        <v>3447</v>
      </c>
      <c r="H682" s="55" t="s">
        <v>3657</v>
      </c>
      <c r="I682" s="55" t="s">
        <v>87</v>
      </c>
      <c r="J682" s="55" t="s">
        <v>3665</v>
      </c>
      <c r="K682" s="55" t="s">
        <v>3686</v>
      </c>
      <c r="L682" s="55" t="s">
        <v>3357</v>
      </c>
      <c r="M682" s="55" t="s">
        <v>3357</v>
      </c>
    </row>
    <row r="683" spans="1:13" ht="17.25" customHeight="1">
      <c r="A683" s="55">
        <v>422230</v>
      </c>
      <c r="B683" s="55" t="s">
        <v>2319</v>
      </c>
      <c r="C683" s="55" t="s">
        <v>227</v>
      </c>
      <c r="D683" s="55" t="s">
        <v>616</v>
      </c>
      <c r="E683" s="55" t="s">
        <v>494</v>
      </c>
      <c r="F683" s="605">
        <v>34702</v>
      </c>
      <c r="G683" s="55" t="s">
        <v>3357</v>
      </c>
      <c r="H683" s="55" t="s">
        <v>3657</v>
      </c>
      <c r="I683" s="55" t="s">
        <v>87</v>
      </c>
      <c r="J683" s="55" t="s">
        <v>3665</v>
      </c>
      <c r="K683" s="55" t="s">
        <v>3666</v>
      </c>
      <c r="L683" s="55" t="s">
        <v>3357</v>
      </c>
      <c r="M683" s="55" t="s">
        <v>3357</v>
      </c>
    </row>
    <row r="684" spans="1:13" ht="17.25" customHeight="1">
      <c r="A684" s="55">
        <v>424045</v>
      </c>
      <c r="B684" s="55" t="s">
        <v>3096</v>
      </c>
      <c r="C684" s="55" t="s">
        <v>1728</v>
      </c>
      <c r="D684" s="55" t="s">
        <v>3097</v>
      </c>
      <c r="E684" s="55" t="s">
        <v>494</v>
      </c>
      <c r="F684" s="605">
        <v>36526</v>
      </c>
      <c r="G684" s="55" t="s">
        <v>3357</v>
      </c>
      <c r="H684" s="55" t="s">
        <v>3657</v>
      </c>
      <c r="I684" s="55" t="s">
        <v>87</v>
      </c>
      <c r="J684" s="55" t="s">
        <v>3665</v>
      </c>
      <c r="K684" s="55" t="s">
        <v>3676</v>
      </c>
      <c r="L684" s="55" t="s">
        <v>3357</v>
      </c>
      <c r="M684" s="55" t="s">
        <v>3357</v>
      </c>
    </row>
    <row r="685" spans="1:13" ht="17.25" customHeight="1">
      <c r="A685" s="55">
        <v>424052</v>
      </c>
      <c r="B685" s="55" t="s">
        <v>2330</v>
      </c>
      <c r="C685" s="55" t="s">
        <v>369</v>
      </c>
      <c r="D685" s="55" t="s">
        <v>692</v>
      </c>
      <c r="E685" s="55" t="s">
        <v>494</v>
      </c>
      <c r="F685" s="605">
        <v>36526</v>
      </c>
      <c r="G685" s="55" t="s">
        <v>3357</v>
      </c>
      <c r="H685" s="55" t="s">
        <v>3657</v>
      </c>
      <c r="I685" s="55" t="s">
        <v>87</v>
      </c>
      <c r="J685" s="55" t="s">
        <v>3665</v>
      </c>
      <c r="K685" s="55" t="s">
        <v>3676</v>
      </c>
      <c r="L685" s="55" t="s">
        <v>3357</v>
      </c>
      <c r="M685" s="55" t="s">
        <v>3357</v>
      </c>
    </row>
    <row r="686" spans="1:13" ht="17.25" customHeight="1">
      <c r="A686" s="55">
        <v>420322</v>
      </c>
      <c r="B686" s="55" t="s">
        <v>3106</v>
      </c>
      <c r="C686" s="55" t="s">
        <v>100</v>
      </c>
      <c r="D686" s="55" t="s">
        <v>648</v>
      </c>
      <c r="E686" s="55" t="s">
        <v>494</v>
      </c>
      <c r="F686" s="605">
        <v>34420</v>
      </c>
      <c r="G686" s="55" t="s">
        <v>3357</v>
      </c>
      <c r="H686" s="55" t="s">
        <v>3657</v>
      </c>
      <c r="I686" s="55" t="s">
        <v>87</v>
      </c>
      <c r="J686" s="55" t="s">
        <v>3665</v>
      </c>
      <c r="K686" s="55" t="s">
        <v>3673</v>
      </c>
      <c r="L686" s="55" t="s">
        <v>3357</v>
      </c>
      <c r="M686" s="55" t="s">
        <v>3357</v>
      </c>
    </row>
    <row r="687" spans="1:13" ht="17.25" customHeight="1">
      <c r="A687" s="55">
        <v>418978</v>
      </c>
      <c r="B687" s="55" t="s">
        <v>2343</v>
      </c>
      <c r="C687" s="55" t="s">
        <v>92</v>
      </c>
      <c r="D687" s="55" t="s">
        <v>653</v>
      </c>
      <c r="E687" s="55" t="s">
        <v>494</v>
      </c>
      <c r="F687" s="605">
        <v>35085</v>
      </c>
      <c r="G687" s="55" t="s">
        <v>3357</v>
      </c>
      <c r="H687" s="55" t="s">
        <v>3657</v>
      </c>
      <c r="I687" s="55" t="s">
        <v>87</v>
      </c>
      <c r="J687" s="55" t="s">
        <v>3665</v>
      </c>
      <c r="K687" s="55" t="s">
        <v>3666</v>
      </c>
      <c r="L687" s="55" t="s">
        <v>3357</v>
      </c>
      <c r="M687" s="55" t="s">
        <v>3357</v>
      </c>
    </row>
    <row r="688" spans="1:13" ht="17.25" customHeight="1">
      <c r="A688" s="55">
        <v>424073</v>
      </c>
      <c r="B688" s="55" t="s">
        <v>2347</v>
      </c>
      <c r="C688" s="55" t="s">
        <v>383</v>
      </c>
      <c r="D688" s="55" t="s">
        <v>624</v>
      </c>
      <c r="E688" s="55" t="s">
        <v>494</v>
      </c>
      <c r="F688" s="605">
        <v>35236</v>
      </c>
      <c r="G688" s="55" t="s">
        <v>3357</v>
      </c>
      <c r="H688" s="55" t="s">
        <v>3657</v>
      </c>
      <c r="I688" s="55" t="s">
        <v>87</v>
      </c>
      <c r="J688" s="55" t="s">
        <v>3665</v>
      </c>
      <c r="K688" s="55" t="s">
        <v>3666</v>
      </c>
      <c r="L688" s="55" t="s">
        <v>3357</v>
      </c>
      <c r="M688" s="55" t="s">
        <v>3357</v>
      </c>
    </row>
    <row r="689" spans="1:13" ht="17.25" customHeight="1">
      <c r="A689" s="55">
        <v>418985</v>
      </c>
      <c r="B689" s="55" t="s">
        <v>2358</v>
      </c>
      <c r="C689" s="55" t="s">
        <v>268</v>
      </c>
      <c r="D689" s="55" t="s">
        <v>638</v>
      </c>
      <c r="E689" s="55" t="s">
        <v>494</v>
      </c>
      <c r="F689" s="605">
        <v>29743</v>
      </c>
      <c r="G689" s="55" t="s">
        <v>3357</v>
      </c>
      <c r="H689" s="55" t="s">
        <v>3657</v>
      </c>
      <c r="I689" s="55" t="s">
        <v>87</v>
      </c>
      <c r="J689" s="55" t="s">
        <v>3665</v>
      </c>
      <c r="K689" s="55" t="s">
        <v>3666</v>
      </c>
      <c r="L689" s="55" t="s">
        <v>3357</v>
      </c>
      <c r="M689" s="55" t="s">
        <v>3357</v>
      </c>
    </row>
    <row r="690" spans="1:13" ht="17.25" customHeight="1">
      <c r="A690" s="55">
        <v>424116</v>
      </c>
      <c r="B690" s="55" t="s">
        <v>2383</v>
      </c>
      <c r="C690" s="55" t="s">
        <v>375</v>
      </c>
      <c r="D690" s="55" t="s">
        <v>1846</v>
      </c>
      <c r="E690" s="55" t="s">
        <v>493</v>
      </c>
      <c r="F690" s="605">
        <v>35893</v>
      </c>
      <c r="G690" s="55" t="s">
        <v>3357</v>
      </c>
      <c r="H690" s="55" t="s">
        <v>3657</v>
      </c>
      <c r="I690" s="55" t="s">
        <v>87</v>
      </c>
      <c r="J690" s="55" t="s">
        <v>3665</v>
      </c>
      <c r="K690" s="55" t="s">
        <v>3676</v>
      </c>
      <c r="L690" s="55" t="s">
        <v>3357</v>
      </c>
      <c r="M690" s="55" t="s">
        <v>3357</v>
      </c>
    </row>
    <row r="691" spans="1:13" ht="17.25" customHeight="1">
      <c r="A691" s="55">
        <v>420358</v>
      </c>
      <c r="B691" s="55" t="s">
        <v>3130</v>
      </c>
      <c r="C691" s="55" t="s">
        <v>303</v>
      </c>
      <c r="D691" s="55" t="s">
        <v>801</v>
      </c>
      <c r="E691" s="55" t="s">
        <v>494</v>
      </c>
      <c r="F691" s="605">
        <v>35810</v>
      </c>
      <c r="G691" s="55" t="s">
        <v>3357</v>
      </c>
      <c r="H691" s="55" t="s">
        <v>3657</v>
      </c>
      <c r="I691" s="55" t="s">
        <v>87</v>
      </c>
      <c r="J691" s="55" t="s">
        <v>3665</v>
      </c>
      <c r="K691" s="55" t="s">
        <v>3673</v>
      </c>
      <c r="L691" s="55" t="s">
        <v>3357</v>
      </c>
      <c r="M691" s="55" t="s">
        <v>3357</v>
      </c>
    </row>
    <row r="692" spans="1:13" ht="17.25" customHeight="1">
      <c r="A692" s="55">
        <v>419008</v>
      </c>
      <c r="B692" s="55" t="s">
        <v>2390</v>
      </c>
      <c r="C692" s="55" t="s">
        <v>90</v>
      </c>
      <c r="D692" s="55" t="s">
        <v>695</v>
      </c>
      <c r="E692" s="55" t="s">
        <v>494</v>
      </c>
      <c r="F692" s="605">
        <v>34700</v>
      </c>
      <c r="G692" s="55" t="s">
        <v>3388</v>
      </c>
      <c r="H692" s="55" t="s">
        <v>3657</v>
      </c>
      <c r="I692" s="55" t="s">
        <v>87</v>
      </c>
      <c r="J692" s="55" t="s">
        <v>3665</v>
      </c>
      <c r="K692" s="55" t="s">
        <v>3687</v>
      </c>
      <c r="L692" s="55" t="s">
        <v>3357</v>
      </c>
      <c r="M692" s="55" t="s">
        <v>3357</v>
      </c>
    </row>
    <row r="693" spans="1:13" ht="17.25" customHeight="1">
      <c r="A693" s="55">
        <v>424128</v>
      </c>
      <c r="B693" s="55" t="s">
        <v>381</v>
      </c>
      <c r="C693" s="55" t="s">
        <v>896</v>
      </c>
      <c r="D693" s="55" t="s">
        <v>3133</v>
      </c>
      <c r="E693" s="55" t="s">
        <v>494</v>
      </c>
      <c r="F693" s="605">
        <v>35179</v>
      </c>
      <c r="G693" s="55" t="s">
        <v>3357</v>
      </c>
      <c r="H693" s="55" t="s">
        <v>3657</v>
      </c>
      <c r="I693" s="55" t="s">
        <v>87</v>
      </c>
      <c r="J693" s="55" t="s">
        <v>3665</v>
      </c>
      <c r="K693" s="55" t="s">
        <v>3666</v>
      </c>
      <c r="L693" s="55" t="s">
        <v>3357</v>
      </c>
      <c r="M693" s="55" t="s">
        <v>3357</v>
      </c>
    </row>
    <row r="694" spans="1:13" ht="17.25" customHeight="1">
      <c r="A694" s="55">
        <v>422309</v>
      </c>
      <c r="B694" s="55" t="s">
        <v>2395</v>
      </c>
      <c r="C694" s="55" t="s">
        <v>162</v>
      </c>
      <c r="D694" s="55" t="s">
        <v>653</v>
      </c>
      <c r="E694" s="55" t="s">
        <v>494</v>
      </c>
      <c r="F694" s="605">
        <v>35991</v>
      </c>
      <c r="G694" s="55" t="s">
        <v>3429</v>
      </c>
      <c r="H694" s="55" t="s">
        <v>3657</v>
      </c>
      <c r="I694" s="55" t="s">
        <v>87</v>
      </c>
      <c r="J694" s="55" t="s">
        <v>3665</v>
      </c>
      <c r="K694" s="55" t="s">
        <v>3675</v>
      </c>
      <c r="L694" s="55" t="s">
        <v>3357</v>
      </c>
      <c r="M694" s="55" t="s">
        <v>3357</v>
      </c>
    </row>
    <row r="695" spans="1:13" ht="17.25" customHeight="1">
      <c r="A695" s="55">
        <v>420350</v>
      </c>
      <c r="B695" s="55" t="s">
        <v>2400</v>
      </c>
      <c r="C695" s="55" t="s">
        <v>392</v>
      </c>
      <c r="D695" s="55" t="s">
        <v>813</v>
      </c>
      <c r="E695" s="55" t="s">
        <v>494</v>
      </c>
      <c r="F695" s="605">
        <v>34084</v>
      </c>
      <c r="G695" s="55" t="s">
        <v>3357</v>
      </c>
      <c r="H695" s="55" t="s">
        <v>3657</v>
      </c>
      <c r="I695" s="55" t="s">
        <v>87</v>
      </c>
      <c r="J695" s="55" t="s">
        <v>3665</v>
      </c>
      <c r="K695" s="55" t="s">
        <v>3678</v>
      </c>
      <c r="L695" s="55" t="s">
        <v>3357</v>
      </c>
      <c r="M695" s="55" t="s">
        <v>3357</v>
      </c>
    </row>
    <row r="696" spans="1:13" ht="17.25" customHeight="1">
      <c r="A696" s="55">
        <v>420360</v>
      </c>
      <c r="B696" s="55" t="s">
        <v>2403</v>
      </c>
      <c r="C696" s="55" t="s">
        <v>242</v>
      </c>
      <c r="D696" s="55" t="s">
        <v>567</v>
      </c>
      <c r="E696" s="55" t="s">
        <v>493</v>
      </c>
      <c r="F696" s="605">
        <v>32210</v>
      </c>
      <c r="G696" s="55" t="s">
        <v>3357</v>
      </c>
      <c r="H696" s="55" t="s">
        <v>3657</v>
      </c>
      <c r="I696" s="55" t="s">
        <v>87</v>
      </c>
      <c r="J696" s="55" t="s">
        <v>3665</v>
      </c>
      <c r="K696" s="55" t="s">
        <v>3679</v>
      </c>
      <c r="L696" s="55" t="s">
        <v>3357</v>
      </c>
      <c r="M696" s="55" t="s">
        <v>3357</v>
      </c>
    </row>
    <row r="697" spans="1:13" ht="17.25" customHeight="1">
      <c r="A697" s="55">
        <v>422325</v>
      </c>
      <c r="B697" s="55" t="s">
        <v>2404</v>
      </c>
      <c r="C697" s="55" t="s">
        <v>1059</v>
      </c>
      <c r="D697" s="55" t="s">
        <v>937</v>
      </c>
      <c r="E697" s="55" t="s">
        <v>494</v>
      </c>
      <c r="F697" s="605">
        <v>36162</v>
      </c>
      <c r="G697" s="55" t="s">
        <v>3357</v>
      </c>
      <c r="H697" s="55" t="s">
        <v>3657</v>
      </c>
      <c r="I697" s="55" t="s">
        <v>87</v>
      </c>
      <c r="J697" s="55" t="s">
        <v>3665</v>
      </c>
      <c r="K697" s="55" t="s">
        <v>3675</v>
      </c>
      <c r="L697" s="55" t="s">
        <v>3357</v>
      </c>
      <c r="M697" s="55" t="s">
        <v>3357</v>
      </c>
    </row>
    <row r="698" spans="1:13" ht="17.25" customHeight="1">
      <c r="A698" s="55">
        <v>420368</v>
      </c>
      <c r="B698" s="55" t="s">
        <v>2408</v>
      </c>
      <c r="C698" s="55" t="s">
        <v>91</v>
      </c>
      <c r="D698" s="55" t="s">
        <v>567</v>
      </c>
      <c r="E698" s="55" t="s">
        <v>494</v>
      </c>
      <c r="F698" s="605">
        <v>35477</v>
      </c>
      <c r="G698" s="55" t="s">
        <v>3357</v>
      </c>
      <c r="H698" s="55" t="s">
        <v>3657</v>
      </c>
      <c r="I698" s="55" t="s">
        <v>87</v>
      </c>
      <c r="J698" s="55" t="s">
        <v>3665</v>
      </c>
      <c r="K698" s="55" t="s">
        <v>3673</v>
      </c>
      <c r="L698" s="55" t="s">
        <v>3357</v>
      </c>
      <c r="M698" s="55" t="s">
        <v>3357</v>
      </c>
    </row>
    <row r="699" spans="1:13" ht="17.25" customHeight="1">
      <c r="A699" s="55">
        <v>422349</v>
      </c>
      <c r="B699" s="55" t="s">
        <v>2413</v>
      </c>
      <c r="C699" s="55" t="s">
        <v>453</v>
      </c>
      <c r="D699" s="55" t="s">
        <v>2414</v>
      </c>
      <c r="E699" s="55" t="s">
        <v>494</v>
      </c>
      <c r="F699" s="605">
        <v>34915</v>
      </c>
      <c r="G699" s="55" t="s">
        <v>3357</v>
      </c>
      <c r="H699" s="55" t="s">
        <v>3657</v>
      </c>
      <c r="I699" s="55" t="s">
        <v>87</v>
      </c>
      <c r="J699" s="55" t="s">
        <v>3665</v>
      </c>
      <c r="K699" s="55" t="s">
        <v>3671</v>
      </c>
      <c r="L699" s="55" t="s">
        <v>3357</v>
      </c>
      <c r="M699" s="55" t="s">
        <v>3357</v>
      </c>
    </row>
    <row r="700" spans="1:13" ht="17.25" customHeight="1">
      <c r="A700" s="55">
        <v>422344</v>
      </c>
      <c r="B700" s="55" t="s">
        <v>2418</v>
      </c>
      <c r="C700" s="55" t="s">
        <v>366</v>
      </c>
      <c r="D700" s="55" t="s">
        <v>654</v>
      </c>
      <c r="E700" s="55" t="s">
        <v>494</v>
      </c>
      <c r="F700" s="605">
        <v>33245</v>
      </c>
      <c r="G700" s="55" t="s">
        <v>3357</v>
      </c>
      <c r="H700" s="55" t="s">
        <v>3657</v>
      </c>
      <c r="I700" s="55" t="s">
        <v>87</v>
      </c>
      <c r="J700" s="55" t="s">
        <v>3665</v>
      </c>
      <c r="K700" s="55" t="s">
        <v>3672</v>
      </c>
      <c r="L700" s="55" t="s">
        <v>3357</v>
      </c>
      <c r="M700" s="55" t="s">
        <v>3357</v>
      </c>
    </row>
    <row r="701" spans="1:13" ht="17.25" customHeight="1">
      <c r="A701" s="55">
        <v>420374</v>
      </c>
      <c r="B701" s="55" t="s">
        <v>3144</v>
      </c>
      <c r="C701" s="55" t="s">
        <v>120</v>
      </c>
      <c r="D701" s="55" t="s">
        <v>558</v>
      </c>
      <c r="E701" s="55" t="s">
        <v>494</v>
      </c>
      <c r="F701" s="605">
        <v>35641</v>
      </c>
      <c r="G701" s="55" t="s">
        <v>3357</v>
      </c>
      <c r="H701" s="55" t="s">
        <v>3657</v>
      </c>
      <c r="I701" s="55" t="s">
        <v>87</v>
      </c>
      <c r="J701" s="55" t="s">
        <v>3665</v>
      </c>
      <c r="K701" s="55" t="s">
        <v>3673</v>
      </c>
      <c r="L701" s="55" t="s">
        <v>3357</v>
      </c>
      <c r="M701" s="55" t="s">
        <v>3357</v>
      </c>
    </row>
    <row r="702" spans="1:13" ht="17.25" customHeight="1">
      <c r="A702" s="55">
        <v>420376</v>
      </c>
      <c r="B702" s="55" t="s">
        <v>2419</v>
      </c>
      <c r="C702" s="55" t="s">
        <v>2420</v>
      </c>
      <c r="D702" s="55" t="s">
        <v>656</v>
      </c>
      <c r="E702" s="55" t="s">
        <v>494</v>
      </c>
      <c r="F702" s="605">
        <v>35331</v>
      </c>
      <c r="G702" s="55" t="s">
        <v>3357</v>
      </c>
      <c r="H702" s="55" t="s">
        <v>3657</v>
      </c>
      <c r="I702" s="55" t="s">
        <v>87</v>
      </c>
      <c r="J702" s="55" t="s">
        <v>3665</v>
      </c>
      <c r="K702" s="55" t="s">
        <v>3673</v>
      </c>
      <c r="L702" s="55" t="s">
        <v>3357</v>
      </c>
      <c r="M702" s="55" t="s">
        <v>3357</v>
      </c>
    </row>
    <row r="703" spans="1:13" ht="17.25" customHeight="1">
      <c r="A703" s="55">
        <v>424166</v>
      </c>
      <c r="B703" s="55" t="s">
        <v>3147</v>
      </c>
      <c r="C703" s="55" t="s">
        <v>109</v>
      </c>
      <c r="D703" s="55" t="s">
        <v>3210</v>
      </c>
      <c r="E703" s="55" t="s">
        <v>494</v>
      </c>
      <c r="F703" s="605">
        <v>36526</v>
      </c>
      <c r="G703" s="55" t="s">
        <v>3357</v>
      </c>
      <c r="H703" s="55" t="s">
        <v>3657</v>
      </c>
      <c r="I703" s="55" t="s">
        <v>87</v>
      </c>
      <c r="J703" s="55" t="s">
        <v>3665</v>
      </c>
      <c r="K703" s="55" t="s">
        <v>3676</v>
      </c>
      <c r="L703" s="55" t="s">
        <v>3357</v>
      </c>
      <c r="M703" s="55" t="s">
        <v>3357</v>
      </c>
    </row>
    <row r="704" spans="1:13" ht="17.25" customHeight="1">
      <c r="A704" s="55">
        <v>420383</v>
      </c>
      <c r="B704" s="55" t="s">
        <v>2436</v>
      </c>
      <c r="C704" s="55" t="s">
        <v>738</v>
      </c>
      <c r="D704" s="55" t="s">
        <v>855</v>
      </c>
      <c r="E704" s="55" t="s">
        <v>493</v>
      </c>
      <c r="F704" s="605">
        <v>34932</v>
      </c>
      <c r="H704" s="55" t="s">
        <v>3657</v>
      </c>
      <c r="I704" s="55" t="s">
        <v>87</v>
      </c>
      <c r="J704" s="55" t="s">
        <v>3665</v>
      </c>
      <c r="K704" s="55" t="s">
        <v>3666</v>
      </c>
      <c r="L704" s="55" t="s">
        <v>3357</v>
      </c>
      <c r="M704" s="55" t="s">
        <v>3357</v>
      </c>
    </row>
    <row r="705" spans="1:13" ht="17.25" customHeight="1">
      <c r="A705" s="55">
        <v>420393</v>
      </c>
      <c r="B705" s="55" t="s">
        <v>2446</v>
      </c>
      <c r="C705" s="55" t="s">
        <v>2105</v>
      </c>
      <c r="D705" s="55" t="s">
        <v>560</v>
      </c>
      <c r="E705" s="55" t="s">
        <v>494</v>
      </c>
      <c r="F705" s="605">
        <v>35445</v>
      </c>
      <c r="G705" s="55" t="s">
        <v>3357</v>
      </c>
      <c r="H705" s="55" t="s">
        <v>3657</v>
      </c>
      <c r="I705" s="55" t="s">
        <v>87</v>
      </c>
      <c r="J705" s="55" t="s">
        <v>3665</v>
      </c>
      <c r="K705" s="55" t="s">
        <v>3673</v>
      </c>
      <c r="L705" s="55" t="s">
        <v>3357</v>
      </c>
      <c r="M705" s="55" t="s">
        <v>3357</v>
      </c>
    </row>
    <row r="706" spans="1:13" ht="17.25" customHeight="1">
      <c r="A706" s="55">
        <v>424215</v>
      </c>
      <c r="B706" s="55" t="s">
        <v>2459</v>
      </c>
      <c r="C706" s="55" t="s">
        <v>298</v>
      </c>
      <c r="D706" s="55" t="s">
        <v>614</v>
      </c>
      <c r="E706" s="55" t="s">
        <v>493</v>
      </c>
      <c r="F706" s="605">
        <v>36526</v>
      </c>
      <c r="G706" s="55" t="s">
        <v>3357</v>
      </c>
      <c r="H706" s="55" t="s">
        <v>3657</v>
      </c>
      <c r="I706" s="55" t="s">
        <v>87</v>
      </c>
      <c r="J706" s="55" t="s">
        <v>3665</v>
      </c>
      <c r="K706" s="55" t="s">
        <v>3676</v>
      </c>
      <c r="L706" s="55" t="s">
        <v>3357</v>
      </c>
      <c r="M706" s="55" t="s">
        <v>3357</v>
      </c>
    </row>
    <row r="707" spans="1:13" ht="17.25" customHeight="1">
      <c r="A707" s="55">
        <v>424227</v>
      </c>
      <c r="B707" s="55" t="s">
        <v>2470</v>
      </c>
      <c r="C707" s="55" t="s">
        <v>291</v>
      </c>
      <c r="D707" s="55" t="s">
        <v>577</v>
      </c>
      <c r="E707" s="55" t="s">
        <v>494</v>
      </c>
      <c r="F707" s="605">
        <v>32423</v>
      </c>
      <c r="G707" s="55" t="s">
        <v>3357</v>
      </c>
      <c r="H707" s="55" t="s">
        <v>3657</v>
      </c>
      <c r="I707" s="55" t="s">
        <v>87</v>
      </c>
      <c r="J707" s="55" t="s">
        <v>3665</v>
      </c>
      <c r="K707" s="55" t="s">
        <v>3682</v>
      </c>
      <c r="L707" s="55" t="s">
        <v>3357</v>
      </c>
      <c r="M707" s="55" t="s">
        <v>3357</v>
      </c>
    </row>
    <row r="708" spans="1:13" ht="17.25" customHeight="1">
      <c r="A708" s="55">
        <v>424241</v>
      </c>
      <c r="B708" s="55" t="s">
        <v>2479</v>
      </c>
      <c r="C708" s="55" t="s">
        <v>211</v>
      </c>
      <c r="D708" s="55" t="s">
        <v>1046</v>
      </c>
      <c r="E708" s="55" t="s">
        <v>494</v>
      </c>
      <c r="F708" s="605">
        <v>33239</v>
      </c>
      <c r="G708" s="55" t="s">
        <v>3357</v>
      </c>
      <c r="H708" s="55" t="s">
        <v>3657</v>
      </c>
      <c r="I708" s="55" t="s">
        <v>87</v>
      </c>
      <c r="J708" s="55" t="s">
        <v>3665</v>
      </c>
      <c r="K708" s="55" t="s">
        <v>3683</v>
      </c>
      <c r="L708" s="55" t="s">
        <v>3357</v>
      </c>
      <c r="M708" s="55" t="s">
        <v>3357</v>
      </c>
    </row>
    <row r="709" spans="1:13" ht="17.25" customHeight="1">
      <c r="A709" s="55">
        <v>424245</v>
      </c>
      <c r="B709" s="55" t="s">
        <v>2480</v>
      </c>
      <c r="C709" s="55" t="s">
        <v>453</v>
      </c>
      <c r="D709" s="55" t="s">
        <v>590</v>
      </c>
      <c r="E709" s="55" t="s">
        <v>494</v>
      </c>
      <c r="F709" s="605">
        <v>34142</v>
      </c>
      <c r="G709" s="55" t="s">
        <v>3357</v>
      </c>
      <c r="H709" s="55" t="s">
        <v>3657</v>
      </c>
      <c r="I709" s="55" t="s">
        <v>87</v>
      </c>
      <c r="J709" s="55" t="s">
        <v>3665</v>
      </c>
      <c r="K709" s="55" t="s">
        <v>3678</v>
      </c>
      <c r="L709" s="55" t="s">
        <v>3357</v>
      </c>
      <c r="M709" s="55" t="s">
        <v>3357</v>
      </c>
    </row>
    <row r="710" spans="1:13" ht="17.25" customHeight="1">
      <c r="A710" s="55">
        <v>424259</v>
      </c>
      <c r="B710" s="55" t="s">
        <v>2492</v>
      </c>
      <c r="C710" s="55" t="s">
        <v>253</v>
      </c>
      <c r="D710" s="55" t="s">
        <v>707</v>
      </c>
      <c r="E710" s="55" t="s">
        <v>493</v>
      </c>
      <c r="F710" s="605">
        <v>36138</v>
      </c>
      <c r="G710" s="55" t="s">
        <v>3432</v>
      </c>
      <c r="H710" s="55" t="s">
        <v>3657</v>
      </c>
      <c r="I710" s="55" t="s">
        <v>87</v>
      </c>
      <c r="J710" s="55" t="s">
        <v>3665</v>
      </c>
      <c r="K710" s="55" t="s">
        <v>3675</v>
      </c>
      <c r="L710" s="55" t="s">
        <v>3357</v>
      </c>
      <c r="M710" s="55" t="s">
        <v>3357</v>
      </c>
    </row>
    <row r="711" spans="1:13" ht="17.25" customHeight="1">
      <c r="A711" s="55">
        <v>420440</v>
      </c>
      <c r="B711" s="55" t="s">
        <v>2493</v>
      </c>
      <c r="C711" s="55" t="s">
        <v>175</v>
      </c>
      <c r="D711" s="55" t="s">
        <v>2494</v>
      </c>
      <c r="E711" s="55" t="s">
        <v>493</v>
      </c>
      <c r="F711" s="605">
        <v>35690</v>
      </c>
      <c r="G711" s="55" t="s">
        <v>3357</v>
      </c>
      <c r="H711" s="55" t="s">
        <v>3657</v>
      </c>
      <c r="I711" s="55" t="s">
        <v>87</v>
      </c>
      <c r="J711" s="55" t="s">
        <v>3665</v>
      </c>
      <c r="K711" s="55" t="s">
        <v>3673</v>
      </c>
      <c r="L711" s="55" t="s">
        <v>3357</v>
      </c>
      <c r="M711" s="55" t="s">
        <v>3357</v>
      </c>
    </row>
    <row r="712" spans="1:13" ht="17.25" customHeight="1">
      <c r="A712" s="55">
        <v>422442</v>
      </c>
      <c r="B712" s="55" t="s">
        <v>2508</v>
      </c>
      <c r="C712" s="55" t="s">
        <v>303</v>
      </c>
      <c r="D712" s="55" t="s">
        <v>605</v>
      </c>
      <c r="E712" s="55" t="s">
        <v>493</v>
      </c>
      <c r="F712" s="605">
        <v>35796</v>
      </c>
      <c r="G712" s="55" t="s">
        <v>3357</v>
      </c>
      <c r="H712" s="55" t="s">
        <v>3657</v>
      </c>
      <c r="I712" s="55" t="s">
        <v>87</v>
      </c>
      <c r="J712" s="55" t="s">
        <v>3665</v>
      </c>
      <c r="K712" s="55" t="s">
        <v>3675</v>
      </c>
      <c r="L712" s="55" t="s">
        <v>3357</v>
      </c>
      <c r="M712" s="55" t="s">
        <v>3357</v>
      </c>
    </row>
    <row r="713" spans="1:13" ht="17.25" customHeight="1">
      <c r="A713" s="55">
        <v>424276</v>
      </c>
      <c r="B713" s="55" t="s">
        <v>2513</v>
      </c>
      <c r="C713" s="55" t="s">
        <v>114</v>
      </c>
      <c r="D713" s="55" t="s">
        <v>695</v>
      </c>
      <c r="E713" s="55" t="s">
        <v>493</v>
      </c>
      <c r="F713" s="605">
        <v>36530</v>
      </c>
      <c r="G713" s="55" t="s">
        <v>3357</v>
      </c>
      <c r="H713" s="55" t="s">
        <v>3657</v>
      </c>
      <c r="I713" s="55" t="s">
        <v>87</v>
      </c>
      <c r="J713" s="55" t="s">
        <v>3665</v>
      </c>
      <c r="K713" s="55" t="s">
        <v>3676</v>
      </c>
      <c r="L713" s="55" t="s">
        <v>3357</v>
      </c>
      <c r="M713" s="55" t="s">
        <v>3357</v>
      </c>
    </row>
    <row r="714" spans="1:13" ht="17.25" customHeight="1">
      <c r="A714" s="55">
        <v>420738</v>
      </c>
      <c r="B714" s="55" t="s">
        <v>1005</v>
      </c>
      <c r="C714" s="55" t="s">
        <v>145</v>
      </c>
      <c r="D714" s="55" t="s">
        <v>566</v>
      </c>
      <c r="E714" s="55" t="s">
        <v>494</v>
      </c>
      <c r="F714" s="605">
        <v>35809</v>
      </c>
      <c r="G714" s="55" t="s">
        <v>3357</v>
      </c>
      <c r="H714" s="55" t="s">
        <v>3657</v>
      </c>
      <c r="I714" s="55" t="s">
        <v>87</v>
      </c>
      <c r="J714" s="55" t="s">
        <v>3665</v>
      </c>
      <c r="K714" s="55" t="s">
        <v>3675</v>
      </c>
      <c r="L714" s="55" t="s">
        <v>3357</v>
      </c>
      <c r="M714" s="55" t="s">
        <v>3358</v>
      </c>
    </row>
    <row r="715" spans="1:13" ht="17.25" customHeight="1">
      <c r="A715" s="55">
        <v>423731</v>
      </c>
      <c r="B715" s="55" t="s">
        <v>2033</v>
      </c>
      <c r="C715" s="55" t="s">
        <v>211</v>
      </c>
      <c r="D715" s="55" t="s">
        <v>2034</v>
      </c>
      <c r="E715" s="55" t="s">
        <v>493</v>
      </c>
      <c r="F715" s="605">
        <v>31101</v>
      </c>
      <c r="G715" s="55" t="s">
        <v>3357</v>
      </c>
      <c r="H715" s="55" t="s">
        <v>3657</v>
      </c>
      <c r="I715" s="55" t="s">
        <v>87</v>
      </c>
      <c r="J715" s="55" t="s">
        <v>3665</v>
      </c>
      <c r="K715" s="55" t="s">
        <v>3680</v>
      </c>
      <c r="L715" s="55" t="s">
        <v>3357</v>
      </c>
      <c r="M715" s="55" t="s">
        <v>3358</v>
      </c>
    </row>
    <row r="716" spans="1:13" ht="17.25" customHeight="1">
      <c r="A716" s="55">
        <v>420460</v>
      </c>
      <c r="B716" s="55" t="s">
        <v>2516</v>
      </c>
      <c r="C716" s="55" t="s">
        <v>1988</v>
      </c>
      <c r="D716" s="55" t="s">
        <v>827</v>
      </c>
      <c r="E716" s="55" t="s">
        <v>493</v>
      </c>
      <c r="F716" s="605">
        <v>35094</v>
      </c>
      <c r="G716" s="55" t="s">
        <v>3357</v>
      </c>
      <c r="H716" s="55" t="s">
        <v>3657</v>
      </c>
      <c r="I716" s="55" t="s">
        <v>87</v>
      </c>
      <c r="J716" s="55" t="s">
        <v>3665</v>
      </c>
      <c r="K716" s="55" t="s">
        <v>3671</v>
      </c>
      <c r="L716" s="55" t="s">
        <v>3357</v>
      </c>
      <c r="M716" s="55" t="s">
        <v>3358</v>
      </c>
    </row>
    <row r="717" spans="1:13" ht="17.25" customHeight="1">
      <c r="A717" s="55">
        <v>420591</v>
      </c>
      <c r="B717" s="55" t="s">
        <v>3236</v>
      </c>
      <c r="C717" s="55" t="s">
        <v>617</v>
      </c>
      <c r="D717" s="55" t="s">
        <v>618</v>
      </c>
      <c r="E717" s="55" t="s">
        <v>493</v>
      </c>
      <c r="F717" s="605">
        <v>35946</v>
      </c>
      <c r="G717" s="55" t="s">
        <v>3405</v>
      </c>
      <c r="H717" s="55" t="s">
        <v>3657</v>
      </c>
      <c r="I717" s="55" t="s">
        <v>87</v>
      </c>
      <c r="J717" s="55" t="s">
        <v>3665</v>
      </c>
      <c r="K717" s="55" t="s">
        <v>3675</v>
      </c>
      <c r="L717" s="55" t="s">
        <v>3357</v>
      </c>
      <c r="M717" s="55" t="s">
        <v>3388</v>
      </c>
    </row>
    <row r="718" spans="1:13" ht="17.25" customHeight="1">
      <c r="A718" s="55">
        <v>422676</v>
      </c>
      <c r="B718" s="55" t="s">
        <v>958</v>
      </c>
      <c r="C718" s="55" t="s">
        <v>230</v>
      </c>
      <c r="D718" s="55" t="s">
        <v>599</v>
      </c>
      <c r="E718" s="55" t="s">
        <v>494</v>
      </c>
      <c r="F718" s="605">
        <v>35213</v>
      </c>
      <c r="G718" s="55" t="s">
        <v>3441</v>
      </c>
      <c r="H718" s="55" t="s">
        <v>3657</v>
      </c>
      <c r="I718" s="55" t="s">
        <v>87</v>
      </c>
      <c r="J718" s="55" t="s">
        <v>3665</v>
      </c>
      <c r="K718" s="55" t="s">
        <v>3676</v>
      </c>
      <c r="L718" s="55" t="s">
        <v>3357</v>
      </c>
      <c r="M718" s="55" t="s">
        <v>3388</v>
      </c>
    </row>
    <row r="719" spans="1:13" ht="17.25" customHeight="1">
      <c r="A719" s="55">
        <v>422693</v>
      </c>
      <c r="B719" s="55" t="s">
        <v>2597</v>
      </c>
      <c r="C719" s="55" t="s">
        <v>147</v>
      </c>
      <c r="D719" s="55" t="s">
        <v>695</v>
      </c>
      <c r="E719" s="55" t="s">
        <v>494</v>
      </c>
      <c r="F719" s="605">
        <v>33984</v>
      </c>
      <c r="G719" s="55" t="s">
        <v>3398</v>
      </c>
      <c r="H719" s="55" t="s">
        <v>3657</v>
      </c>
      <c r="I719" s="55" t="s">
        <v>87</v>
      </c>
      <c r="J719" s="55" t="s">
        <v>3665</v>
      </c>
      <c r="K719" s="55" t="s">
        <v>3678</v>
      </c>
      <c r="L719" s="55" t="s">
        <v>3357</v>
      </c>
      <c r="M719" s="55" t="s">
        <v>3388</v>
      </c>
    </row>
    <row r="720" spans="1:13" ht="17.25" customHeight="1">
      <c r="A720" s="55">
        <v>420769</v>
      </c>
      <c r="B720" s="55" t="s">
        <v>1053</v>
      </c>
      <c r="C720" s="55" t="s">
        <v>144</v>
      </c>
      <c r="D720" s="55" t="s">
        <v>582</v>
      </c>
      <c r="E720" s="55" t="s">
        <v>494</v>
      </c>
      <c r="F720" s="605">
        <v>36101</v>
      </c>
      <c r="G720" s="55" t="s">
        <v>3357</v>
      </c>
      <c r="H720" s="55" t="s">
        <v>3657</v>
      </c>
      <c r="I720" s="55" t="s">
        <v>87</v>
      </c>
      <c r="J720" s="55" t="s">
        <v>3665</v>
      </c>
      <c r="K720" s="55" t="s">
        <v>3675</v>
      </c>
      <c r="L720" s="55" t="s">
        <v>3357</v>
      </c>
      <c r="M720" s="55" t="s">
        <v>3388</v>
      </c>
    </row>
    <row r="721" spans="1:13" ht="17.25" customHeight="1">
      <c r="A721" s="55">
        <v>420783</v>
      </c>
      <c r="B721" s="55" t="s">
        <v>1069</v>
      </c>
      <c r="C721" s="55" t="s">
        <v>352</v>
      </c>
      <c r="D721" s="55" t="s">
        <v>612</v>
      </c>
      <c r="E721" s="55" t="s">
        <v>493</v>
      </c>
      <c r="F721" s="605">
        <v>35088</v>
      </c>
      <c r="G721" s="55" t="s">
        <v>3418</v>
      </c>
      <c r="H721" s="55" t="s">
        <v>3657</v>
      </c>
      <c r="I721" s="55" t="s">
        <v>87</v>
      </c>
      <c r="J721" s="55" t="s">
        <v>3665</v>
      </c>
      <c r="K721" s="55" t="s">
        <v>3666</v>
      </c>
      <c r="L721" s="55" t="s">
        <v>3357</v>
      </c>
      <c r="M721" s="55" t="s">
        <v>3388</v>
      </c>
    </row>
    <row r="722" spans="1:13" ht="17.25" customHeight="1">
      <c r="A722" s="55">
        <v>419389</v>
      </c>
      <c r="B722" s="55" t="s">
        <v>1109</v>
      </c>
      <c r="C722" s="55" t="s">
        <v>134</v>
      </c>
      <c r="D722" s="55" t="s">
        <v>566</v>
      </c>
      <c r="E722" s="55" t="s">
        <v>493</v>
      </c>
      <c r="F722" s="605">
        <v>35065</v>
      </c>
      <c r="G722" s="55" t="s">
        <v>3357</v>
      </c>
      <c r="H722" s="55" t="s">
        <v>3657</v>
      </c>
      <c r="I722" s="55" t="s">
        <v>87</v>
      </c>
      <c r="J722" s="55" t="s">
        <v>3665</v>
      </c>
      <c r="K722" s="55" t="s">
        <v>3666</v>
      </c>
      <c r="L722" s="55" t="s">
        <v>3357</v>
      </c>
      <c r="M722" s="55" t="s">
        <v>3388</v>
      </c>
    </row>
    <row r="723" spans="1:13" ht="17.25" customHeight="1">
      <c r="A723" s="55">
        <v>417999</v>
      </c>
      <c r="B723" s="55" t="s">
        <v>1209</v>
      </c>
      <c r="C723" s="55" t="s">
        <v>215</v>
      </c>
      <c r="D723" s="55" t="s">
        <v>691</v>
      </c>
      <c r="E723" s="55" t="s">
        <v>493</v>
      </c>
      <c r="F723" s="605">
        <v>34843</v>
      </c>
      <c r="G723" s="55" t="s">
        <v>3357</v>
      </c>
      <c r="H723" s="55" t="s">
        <v>3657</v>
      </c>
      <c r="I723" s="55" t="s">
        <v>87</v>
      </c>
      <c r="J723" s="55" t="s">
        <v>3665</v>
      </c>
      <c r="K723" s="55" t="s">
        <v>3666</v>
      </c>
      <c r="L723" s="55" t="s">
        <v>3357</v>
      </c>
      <c r="M723" s="55" t="s">
        <v>3388</v>
      </c>
    </row>
    <row r="724" spans="1:13" ht="17.25" customHeight="1">
      <c r="A724" s="55">
        <v>424707</v>
      </c>
      <c r="B724" s="55" t="s">
        <v>1294</v>
      </c>
      <c r="C724" s="55" t="s">
        <v>344</v>
      </c>
      <c r="D724" s="55" t="s">
        <v>1458</v>
      </c>
      <c r="E724" s="55" t="s">
        <v>493</v>
      </c>
      <c r="F724" s="605">
        <v>35307</v>
      </c>
      <c r="G724" s="55" t="s">
        <v>3399</v>
      </c>
      <c r="H724" s="55" t="s">
        <v>3657</v>
      </c>
      <c r="I724" s="55" t="s">
        <v>87</v>
      </c>
      <c r="J724" s="55" t="s">
        <v>3665</v>
      </c>
      <c r="K724" s="55" t="s">
        <v>3666</v>
      </c>
      <c r="L724" s="55" t="s">
        <v>3357</v>
      </c>
      <c r="M724" s="55" t="s">
        <v>3388</v>
      </c>
    </row>
    <row r="725" spans="1:13" ht="17.25" customHeight="1">
      <c r="A725" s="55">
        <v>423033</v>
      </c>
      <c r="B725" s="55" t="s">
        <v>1394</v>
      </c>
      <c r="C725" s="55" t="s">
        <v>839</v>
      </c>
      <c r="D725" s="55" t="s">
        <v>771</v>
      </c>
      <c r="E725" s="55" t="s">
        <v>494</v>
      </c>
      <c r="F725" s="605">
        <v>30828</v>
      </c>
      <c r="G725" s="55" t="s">
        <v>3444</v>
      </c>
      <c r="H725" s="55" t="s">
        <v>3657</v>
      </c>
      <c r="I725" s="55" t="s">
        <v>87</v>
      </c>
      <c r="J725" s="55" t="s">
        <v>3665</v>
      </c>
      <c r="K725" s="55" t="s">
        <v>3676</v>
      </c>
      <c r="L725" s="55" t="s">
        <v>3357</v>
      </c>
      <c r="M725" s="55" t="s">
        <v>3388</v>
      </c>
    </row>
    <row r="726" spans="1:13" ht="17.25" customHeight="1">
      <c r="A726" s="55">
        <v>417037</v>
      </c>
      <c r="B726" s="55" t="s">
        <v>1462</v>
      </c>
      <c r="C726" s="55" t="s">
        <v>211</v>
      </c>
      <c r="D726" s="55" t="s">
        <v>801</v>
      </c>
      <c r="E726" s="55" t="s">
        <v>494</v>
      </c>
      <c r="F726" s="605">
        <v>34425</v>
      </c>
      <c r="G726" s="55" t="s">
        <v>3357</v>
      </c>
      <c r="H726" s="55" t="s">
        <v>3657</v>
      </c>
      <c r="I726" s="55" t="s">
        <v>87</v>
      </c>
      <c r="J726" s="55" t="s">
        <v>3665</v>
      </c>
      <c r="K726" s="55" t="s">
        <v>3679</v>
      </c>
      <c r="L726" s="55" t="s">
        <v>3357</v>
      </c>
      <c r="M726" s="55" t="s">
        <v>3388</v>
      </c>
    </row>
    <row r="727" spans="1:13" ht="17.25" customHeight="1">
      <c r="A727" s="55">
        <v>423142</v>
      </c>
      <c r="B727" s="55" t="s">
        <v>1534</v>
      </c>
      <c r="C727" s="55" t="s">
        <v>90</v>
      </c>
      <c r="D727" s="55" t="s">
        <v>695</v>
      </c>
      <c r="E727" s="55" t="s">
        <v>493</v>
      </c>
      <c r="F727" s="605">
        <v>34834</v>
      </c>
      <c r="G727" s="55" t="s">
        <v>3357</v>
      </c>
      <c r="H727" s="55" t="s">
        <v>3657</v>
      </c>
      <c r="I727" s="55" t="s">
        <v>87</v>
      </c>
      <c r="J727" s="55" t="s">
        <v>3665</v>
      </c>
      <c r="K727" s="55" t="s">
        <v>3673</v>
      </c>
      <c r="L727" s="55" t="s">
        <v>3357</v>
      </c>
      <c r="M727" s="55" t="s">
        <v>3388</v>
      </c>
    </row>
    <row r="728" spans="1:13" ht="17.25" customHeight="1">
      <c r="A728" s="55">
        <v>423219</v>
      </c>
      <c r="B728" s="55" t="s">
        <v>1616</v>
      </c>
      <c r="C728" s="55" t="s">
        <v>145</v>
      </c>
      <c r="D728" s="55" t="s">
        <v>786</v>
      </c>
      <c r="E728" s="55" t="s">
        <v>494</v>
      </c>
      <c r="F728" s="605">
        <v>30025</v>
      </c>
      <c r="G728" s="55" t="s">
        <v>3357</v>
      </c>
      <c r="H728" s="55" t="s">
        <v>3657</v>
      </c>
      <c r="I728" s="55" t="s">
        <v>87</v>
      </c>
      <c r="J728" s="55" t="s">
        <v>3665</v>
      </c>
      <c r="K728" s="55" t="s">
        <v>3688</v>
      </c>
      <c r="L728" s="55" t="s">
        <v>3357</v>
      </c>
      <c r="M728" s="55" t="s">
        <v>3388</v>
      </c>
    </row>
    <row r="729" spans="1:13" ht="17.25" customHeight="1">
      <c r="A729" s="55">
        <v>423279</v>
      </c>
      <c r="B729" s="55" t="s">
        <v>1674</v>
      </c>
      <c r="C729" s="55" t="s">
        <v>234</v>
      </c>
      <c r="D729" s="55" t="s">
        <v>599</v>
      </c>
      <c r="E729" s="55" t="s">
        <v>493</v>
      </c>
      <c r="F729" s="605">
        <v>35796</v>
      </c>
      <c r="G729" s="55" t="s">
        <v>3575</v>
      </c>
      <c r="H729" s="55" t="s">
        <v>3657</v>
      </c>
      <c r="I729" s="55" t="s">
        <v>87</v>
      </c>
      <c r="J729" s="55" t="s">
        <v>3665</v>
      </c>
      <c r="K729" s="55" t="s">
        <v>3673</v>
      </c>
      <c r="L729" s="55" t="s">
        <v>3357</v>
      </c>
      <c r="M729" s="55" t="s">
        <v>3388</v>
      </c>
    </row>
    <row r="730" spans="1:13" ht="17.25" customHeight="1">
      <c r="A730" s="55">
        <v>423382</v>
      </c>
      <c r="B730" s="55" t="s">
        <v>1774</v>
      </c>
      <c r="C730" s="55" t="s">
        <v>90</v>
      </c>
      <c r="D730" s="55" t="s">
        <v>692</v>
      </c>
      <c r="E730" s="55" t="s">
        <v>494</v>
      </c>
      <c r="F730" s="605">
        <v>36165</v>
      </c>
      <c r="G730" s="55" t="s">
        <v>3414</v>
      </c>
      <c r="H730" s="55" t="s">
        <v>3657</v>
      </c>
      <c r="I730" s="55" t="s">
        <v>87</v>
      </c>
      <c r="J730" s="55" t="s">
        <v>3665</v>
      </c>
      <c r="K730" s="55" t="s">
        <v>3676</v>
      </c>
      <c r="L730" s="55" t="s">
        <v>3357</v>
      </c>
      <c r="M730" s="55" t="s">
        <v>3388</v>
      </c>
    </row>
    <row r="731" spans="1:13" ht="17.25" customHeight="1">
      <c r="A731" s="55">
        <v>423419</v>
      </c>
      <c r="B731" s="55" t="s">
        <v>1802</v>
      </c>
      <c r="C731" s="55" t="s">
        <v>239</v>
      </c>
      <c r="D731" s="55" t="s">
        <v>3232</v>
      </c>
      <c r="E731" s="55" t="s">
        <v>493</v>
      </c>
      <c r="F731" s="605">
        <v>35921</v>
      </c>
      <c r="G731" s="55" t="s">
        <v>3357</v>
      </c>
      <c r="H731" s="55" t="s">
        <v>3657</v>
      </c>
      <c r="I731" s="55" t="s">
        <v>87</v>
      </c>
      <c r="J731" s="55" t="s">
        <v>3665</v>
      </c>
      <c r="K731" s="55" t="s">
        <v>3675</v>
      </c>
      <c r="L731" s="55" t="s">
        <v>3357</v>
      </c>
      <c r="M731" s="55" t="s">
        <v>3388</v>
      </c>
    </row>
    <row r="732" spans="1:13" ht="17.25" customHeight="1">
      <c r="A732" s="55">
        <v>423422</v>
      </c>
      <c r="B732" s="55" t="s">
        <v>1805</v>
      </c>
      <c r="C732" s="55" t="s">
        <v>430</v>
      </c>
      <c r="D732" s="55" t="s">
        <v>1806</v>
      </c>
      <c r="E732" s="55" t="s">
        <v>493</v>
      </c>
      <c r="F732" s="605">
        <v>35816</v>
      </c>
      <c r="G732" s="55" t="s">
        <v>3509</v>
      </c>
      <c r="H732" s="55" t="s">
        <v>3657</v>
      </c>
      <c r="I732" s="55" t="s">
        <v>87</v>
      </c>
      <c r="J732" s="55" t="s">
        <v>3665</v>
      </c>
      <c r="K732" s="55" t="s">
        <v>3676</v>
      </c>
      <c r="L732" s="55" t="s">
        <v>3357</v>
      </c>
      <c r="M732" s="55" t="s">
        <v>3388</v>
      </c>
    </row>
    <row r="733" spans="1:13" ht="17.25" customHeight="1">
      <c r="A733" s="55">
        <v>423442</v>
      </c>
      <c r="B733" s="55" t="s">
        <v>1824</v>
      </c>
      <c r="C733" s="55" t="s">
        <v>94</v>
      </c>
      <c r="D733" s="55" t="s">
        <v>791</v>
      </c>
      <c r="E733" s="55" t="s">
        <v>493</v>
      </c>
      <c r="F733" s="605">
        <v>35265</v>
      </c>
      <c r="G733" s="55" t="s">
        <v>3367</v>
      </c>
      <c r="H733" s="55" t="s">
        <v>3657</v>
      </c>
      <c r="I733" s="55" t="s">
        <v>87</v>
      </c>
      <c r="J733" s="55" t="s">
        <v>3665</v>
      </c>
      <c r="K733" s="55" t="s">
        <v>3666</v>
      </c>
      <c r="L733" s="55" t="s">
        <v>3357</v>
      </c>
      <c r="M733" s="55" t="s">
        <v>3388</v>
      </c>
    </row>
    <row r="734" spans="1:13" ht="17.25" customHeight="1">
      <c r="A734" s="55">
        <v>423660</v>
      </c>
      <c r="B734" s="55" t="s">
        <v>2975</v>
      </c>
      <c r="C734" s="55" t="s">
        <v>198</v>
      </c>
      <c r="D734" s="55" t="s">
        <v>865</v>
      </c>
      <c r="E734" s="55" t="s">
        <v>494</v>
      </c>
      <c r="F734" s="605">
        <v>32726</v>
      </c>
      <c r="G734" s="55" t="s">
        <v>3416</v>
      </c>
      <c r="H734" s="55" t="s">
        <v>3657</v>
      </c>
      <c r="I734" s="55" t="s">
        <v>87</v>
      </c>
      <c r="J734" s="55" t="s">
        <v>3665</v>
      </c>
      <c r="K734" s="55" t="s">
        <v>3672</v>
      </c>
      <c r="L734" s="55" t="s">
        <v>3357</v>
      </c>
      <c r="M734" s="55" t="s">
        <v>3388</v>
      </c>
    </row>
    <row r="735" spans="1:13" ht="17.25" customHeight="1">
      <c r="A735" s="55">
        <v>421902</v>
      </c>
      <c r="B735" s="55" t="s">
        <v>469</v>
      </c>
      <c r="C735" s="55" t="s">
        <v>144</v>
      </c>
      <c r="D735" s="55" t="s">
        <v>616</v>
      </c>
      <c r="E735" s="55" t="s">
        <v>493</v>
      </c>
      <c r="F735" s="605">
        <v>35144</v>
      </c>
      <c r="G735" s="55" t="s">
        <v>3530</v>
      </c>
      <c r="H735" s="55" t="s">
        <v>3657</v>
      </c>
      <c r="I735" s="55" t="s">
        <v>87</v>
      </c>
      <c r="J735" s="55" t="s">
        <v>3665</v>
      </c>
      <c r="K735" s="55" t="s">
        <v>3675</v>
      </c>
      <c r="L735" s="55" t="s">
        <v>3357</v>
      </c>
      <c r="M735" s="55" t="s">
        <v>3388</v>
      </c>
    </row>
    <row r="736" spans="1:13" ht="17.25" customHeight="1">
      <c r="A736" s="55">
        <v>420174</v>
      </c>
      <c r="B736" s="55" t="s">
        <v>2112</v>
      </c>
      <c r="C736" s="55" t="s">
        <v>145</v>
      </c>
      <c r="D736" s="55" t="s">
        <v>2113</v>
      </c>
      <c r="E736" s="55" t="s">
        <v>493</v>
      </c>
      <c r="F736" s="605">
        <v>35377</v>
      </c>
      <c r="G736" s="55" t="s">
        <v>3357</v>
      </c>
      <c r="H736" s="55" t="s">
        <v>3657</v>
      </c>
      <c r="I736" s="55" t="s">
        <v>87</v>
      </c>
      <c r="J736" s="55" t="s">
        <v>3665</v>
      </c>
      <c r="K736" s="55" t="s">
        <v>3673</v>
      </c>
      <c r="L736" s="55" t="s">
        <v>3357</v>
      </c>
      <c r="M736" s="55" t="s">
        <v>3388</v>
      </c>
    </row>
    <row r="737" spans="1:13" ht="17.25" customHeight="1">
      <c r="A737" s="55">
        <v>421957</v>
      </c>
      <c r="B737" s="55" t="s">
        <v>2127</v>
      </c>
      <c r="C737" s="55" t="s">
        <v>365</v>
      </c>
      <c r="D737" s="55" t="s">
        <v>572</v>
      </c>
      <c r="E737" s="55" t="s">
        <v>493</v>
      </c>
      <c r="F737" s="605">
        <v>35796</v>
      </c>
      <c r="G737" s="55" t="s">
        <v>3357</v>
      </c>
      <c r="H737" s="55" t="s">
        <v>3657</v>
      </c>
      <c r="I737" s="55" t="s">
        <v>87</v>
      </c>
      <c r="J737" s="55" t="s">
        <v>3665</v>
      </c>
      <c r="K737" s="55" t="s">
        <v>3675</v>
      </c>
      <c r="L737" s="55" t="s">
        <v>3357</v>
      </c>
      <c r="M737" s="55" t="s">
        <v>3388</v>
      </c>
    </row>
    <row r="738" spans="1:13" ht="17.25" customHeight="1">
      <c r="A738" s="55">
        <v>423882</v>
      </c>
      <c r="B738" s="55" t="s">
        <v>2189</v>
      </c>
      <c r="C738" s="55" t="s">
        <v>145</v>
      </c>
      <c r="D738" s="55" t="s">
        <v>771</v>
      </c>
      <c r="E738" s="55" t="s">
        <v>493</v>
      </c>
      <c r="F738" s="605">
        <v>35192</v>
      </c>
      <c r="G738" s="55" t="s">
        <v>3541</v>
      </c>
      <c r="H738" s="55" t="s">
        <v>3657</v>
      </c>
      <c r="I738" s="55" t="s">
        <v>87</v>
      </c>
      <c r="J738" s="55" t="s">
        <v>3665</v>
      </c>
      <c r="K738" s="55" t="s">
        <v>3666</v>
      </c>
      <c r="L738" s="55" t="s">
        <v>3357</v>
      </c>
      <c r="M738" s="55" t="s">
        <v>3388</v>
      </c>
    </row>
    <row r="739" spans="1:13" ht="17.25" customHeight="1">
      <c r="A739" s="55">
        <v>420137</v>
      </c>
      <c r="B739" s="55" t="s">
        <v>2200</v>
      </c>
      <c r="C739" s="55" t="s">
        <v>213</v>
      </c>
      <c r="D739" s="55" t="s">
        <v>562</v>
      </c>
      <c r="E739" s="55" t="s">
        <v>493</v>
      </c>
      <c r="F739" s="605">
        <v>34943</v>
      </c>
      <c r="G739" s="55" t="s">
        <v>3389</v>
      </c>
      <c r="H739" s="55" t="s">
        <v>3657</v>
      </c>
      <c r="I739" s="55" t="s">
        <v>87</v>
      </c>
      <c r="J739" s="55" t="s">
        <v>3665</v>
      </c>
      <c r="K739" s="55" t="s">
        <v>3673</v>
      </c>
      <c r="L739" s="55" t="s">
        <v>3357</v>
      </c>
      <c r="M739" s="55" t="s">
        <v>3388</v>
      </c>
    </row>
    <row r="740" spans="1:13" ht="17.25" customHeight="1">
      <c r="A740" s="55">
        <v>425500</v>
      </c>
      <c r="B740" s="55" t="s">
        <v>3076</v>
      </c>
      <c r="C740" s="55" t="s">
        <v>143</v>
      </c>
      <c r="D740" s="55" t="s">
        <v>910</v>
      </c>
      <c r="E740" s="55" t="s">
        <v>494</v>
      </c>
      <c r="F740" s="605">
        <v>34580</v>
      </c>
      <c r="G740" s="55" t="s">
        <v>3357</v>
      </c>
      <c r="H740" s="55" t="s">
        <v>3657</v>
      </c>
      <c r="I740" s="55" t="s">
        <v>87</v>
      </c>
      <c r="J740" s="55" t="s">
        <v>3665</v>
      </c>
      <c r="K740" s="55" t="s">
        <v>3679</v>
      </c>
      <c r="L740" s="55" t="s">
        <v>3357</v>
      </c>
      <c r="M740" s="55" t="s">
        <v>3388</v>
      </c>
    </row>
    <row r="741" spans="1:13" ht="17.25" customHeight="1">
      <c r="A741" s="55">
        <v>422240</v>
      </c>
      <c r="B741" s="55" t="s">
        <v>2329</v>
      </c>
      <c r="C741" s="55" t="s">
        <v>94</v>
      </c>
      <c r="D741" s="55" t="s">
        <v>653</v>
      </c>
      <c r="E741" s="55" t="s">
        <v>493</v>
      </c>
      <c r="F741" s="605">
        <v>35433</v>
      </c>
      <c r="G741" s="55" t="s">
        <v>3373</v>
      </c>
      <c r="H741" s="55" t="s">
        <v>3657</v>
      </c>
      <c r="I741" s="55" t="s">
        <v>87</v>
      </c>
      <c r="J741" s="55" t="s">
        <v>3665</v>
      </c>
      <c r="K741" s="55" t="s">
        <v>3673</v>
      </c>
      <c r="L741" s="55" t="s">
        <v>3357</v>
      </c>
      <c r="M741" s="55" t="s">
        <v>3388</v>
      </c>
    </row>
    <row r="742" spans="1:13" ht="17.25" customHeight="1">
      <c r="A742" s="55">
        <v>416513</v>
      </c>
      <c r="B742" s="55" t="s">
        <v>2355</v>
      </c>
      <c r="C742" s="55" t="s">
        <v>411</v>
      </c>
      <c r="D742" s="55" t="s">
        <v>2356</v>
      </c>
      <c r="E742" s="55" t="s">
        <v>494</v>
      </c>
      <c r="F742" s="605">
        <v>30072</v>
      </c>
      <c r="G742" s="55" t="s">
        <v>3357</v>
      </c>
      <c r="H742" s="55" t="s">
        <v>3657</v>
      </c>
      <c r="I742" s="55" t="s">
        <v>87</v>
      </c>
      <c r="J742" s="55" t="s">
        <v>3665</v>
      </c>
      <c r="K742" s="55" t="s">
        <v>3688</v>
      </c>
      <c r="L742" s="55" t="s">
        <v>3357</v>
      </c>
      <c r="M742" s="55" t="s">
        <v>3388</v>
      </c>
    </row>
    <row r="743" spans="1:13" ht="17.25" customHeight="1">
      <c r="A743" s="55">
        <v>422314</v>
      </c>
      <c r="B743" s="55" t="s">
        <v>2399</v>
      </c>
      <c r="C743" s="55" t="s">
        <v>307</v>
      </c>
      <c r="D743" s="55" t="s">
        <v>910</v>
      </c>
      <c r="E743" s="55" t="s">
        <v>493</v>
      </c>
      <c r="F743" s="605">
        <v>35460</v>
      </c>
      <c r="G743" s="55" t="s">
        <v>3357</v>
      </c>
      <c r="H743" s="55" t="s">
        <v>3657</v>
      </c>
      <c r="I743" s="55" t="s">
        <v>87</v>
      </c>
      <c r="J743" s="55" t="s">
        <v>3665</v>
      </c>
      <c r="K743" s="55" t="s">
        <v>3675</v>
      </c>
      <c r="L743" s="55" t="s">
        <v>3357</v>
      </c>
      <c r="M743" s="55" t="s">
        <v>3388</v>
      </c>
    </row>
    <row r="744" spans="1:13" ht="17.25" customHeight="1">
      <c r="A744" s="55">
        <v>420380</v>
      </c>
      <c r="B744" s="55" t="s">
        <v>2429</v>
      </c>
      <c r="C744" s="55" t="s">
        <v>225</v>
      </c>
      <c r="D744" s="55" t="s">
        <v>2430</v>
      </c>
      <c r="E744" s="55" t="s">
        <v>494</v>
      </c>
      <c r="F744" s="605">
        <v>33253</v>
      </c>
      <c r="G744" s="55" t="s">
        <v>3418</v>
      </c>
      <c r="H744" s="55" t="s">
        <v>3657</v>
      </c>
      <c r="I744" s="55" t="s">
        <v>87</v>
      </c>
      <c r="J744" s="55" t="s">
        <v>3665</v>
      </c>
      <c r="K744" s="55" t="s">
        <v>3683</v>
      </c>
      <c r="L744" s="55" t="s">
        <v>3357</v>
      </c>
      <c r="M744" s="55" t="s">
        <v>3388</v>
      </c>
    </row>
    <row r="745" spans="1:13" ht="17.25" customHeight="1">
      <c r="A745" s="55">
        <v>420399</v>
      </c>
      <c r="B745" s="55" t="s">
        <v>2454</v>
      </c>
      <c r="C745" s="55" t="s">
        <v>90</v>
      </c>
      <c r="D745" s="55" t="s">
        <v>1257</v>
      </c>
      <c r="E745" s="55" t="s">
        <v>494</v>
      </c>
      <c r="F745" s="605">
        <v>35265</v>
      </c>
      <c r="G745" s="55" t="s">
        <v>3439</v>
      </c>
      <c r="H745" s="55" t="s">
        <v>3657</v>
      </c>
      <c r="I745" s="55" t="s">
        <v>87</v>
      </c>
      <c r="J745" s="55" t="s">
        <v>3665</v>
      </c>
      <c r="K745" s="55" t="s">
        <v>3666</v>
      </c>
      <c r="L745" s="55" t="s">
        <v>3357</v>
      </c>
      <c r="M745" s="55" t="s">
        <v>3388</v>
      </c>
    </row>
    <row r="746" spans="1:13" ht="17.25" customHeight="1">
      <c r="A746" s="55">
        <v>424279</v>
      </c>
      <c r="B746" s="55" t="s">
        <v>2515</v>
      </c>
      <c r="C746" s="55" t="s">
        <v>162</v>
      </c>
      <c r="D746" s="55" t="s">
        <v>629</v>
      </c>
      <c r="E746" s="55" t="s">
        <v>493</v>
      </c>
      <c r="F746" s="605">
        <v>35858</v>
      </c>
      <c r="G746" s="55" t="s">
        <v>3367</v>
      </c>
      <c r="H746" s="55" t="s">
        <v>3657</v>
      </c>
      <c r="I746" s="55" t="s">
        <v>87</v>
      </c>
      <c r="J746" s="55" t="s">
        <v>3665</v>
      </c>
      <c r="K746" s="55" t="s">
        <v>3676</v>
      </c>
      <c r="L746" s="55" t="s">
        <v>3357</v>
      </c>
      <c r="M746" s="55" t="s">
        <v>3388</v>
      </c>
    </row>
    <row r="747" spans="1:13" ht="17.25" customHeight="1">
      <c r="A747" s="55">
        <v>413072</v>
      </c>
      <c r="B747" s="55" t="s">
        <v>1771</v>
      </c>
      <c r="C747" s="55" t="s">
        <v>94</v>
      </c>
      <c r="D747" s="55" t="s">
        <v>1772</v>
      </c>
      <c r="E747" s="55" t="s">
        <v>494</v>
      </c>
      <c r="F747" s="605">
        <v>32437</v>
      </c>
      <c r="G747" s="55" t="s">
        <v>3357</v>
      </c>
      <c r="H747" s="55" t="s">
        <v>3657</v>
      </c>
      <c r="I747" s="55" t="s">
        <v>87</v>
      </c>
      <c r="J747" s="55" t="s">
        <v>3665</v>
      </c>
      <c r="K747" s="55" t="s">
        <v>3668</v>
      </c>
      <c r="L747" s="55" t="s">
        <v>3357</v>
      </c>
      <c r="M747" s="55" t="s">
        <v>3415</v>
      </c>
    </row>
    <row r="748" spans="1:13" ht="17.25" customHeight="1">
      <c r="A748" s="55">
        <v>419209</v>
      </c>
      <c r="B748" s="55" t="s">
        <v>2554</v>
      </c>
      <c r="C748" s="55" t="s">
        <v>130</v>
      </c>
      <c r="D748" s="55" t="s">
        <v>727</v>
      </c>
      <c r="E748" s="55" t="s">
        <v>494</v>
      </c>
      <c r="F748" s="605">
        <v>34722</v>
      </c>
      <c r="G748" s="55" t="s">
        <v>3357</v>
      </c>
      <c r="H748" s="55" t="s">
        <v>3658</v>
      </c>
      <c r="I748" s="55" t="s">
        <v>87</v>
      </c>
      <c r="J748" s="55" t="s">
        <v>3665</v>
      </c>
      <c r="K748" s="55" t="s">
        <v>3679</v>
      </c>
      <c r="L748" s="55" t="s">
        <v>3357</v>
      </c>
    </row>
    <row r="749" spans="1:13" ht="17.25" customHeight="1">
      <c r="A749" s="55">
        <v>420785</v>
      </c>
      <c r="B749" s="55" t="s">
        <v>1075</v>
      </c>
      <c r="C749" s="55" t="s">
        <v>89</v>
      </c>
      <c r="D749" s="55" t="s">
        <v>628</v>
      </c>
      <c r="E749" s="55" t="s">
        <v>493</v>
      </c>
      <c r="F749" s="605">
        <v>29764</v>
      </c>
      <c r="G749" s="55" t="s">
        <v>3357</v>
      </c>
      <c r="H749" s="55" t="s">
        <v>3658</v>
      </c>
      <c r="I749" s="55" t="s">
        <v>87</v>
      </c>
      <c r="J749" s="55" t="s">
        <v>3665</v>
      </c>
      <c r="K749" s="55" t="s">
        <v>3688</v>
      </c>
      <c r="L749" s="55" t="s">
        <v>3357</v>
      </c>
    </row>
    <row r="750" spans="1:13" ht="17.25" customHeight="1">
      <c r="A750" s="55">
        <v>422979</v>
      </c>
      <c r="B750" s="55" t="s">
        <v>1351</v>
      </c>
      <c r="C750" s="55" t="s">
        <v>154</v>
      </c>
      <c r="D750" s="55" t="s">
        <v>1113</v>
      </c>
      <c r="E750" s="55" t="s">
        <v>494</v>
      </c>
      <c r="F750" s="605">
        <v>36514</v>
      </c>
      <c r="G750" s="55" t="s">
        <v>3357</v>
      </c>
      <c r="H750" s="55" t="s">
        <v>3658</v>
      </c>
      <c r="I750" s="55" t="s">
        <v>87</v>
      </c>
      <c r="J750" s="55" t="s">
        <v>3665</v>
      </c>
      <c r="K750" s="55" t="s">
        <v>3676</v>
      </c>
      <c r="L750" s="55" t="s">
        <v>3357</v>
      </c>
    </row>
    <row r="751" spans="1:13" ht="17.25" customHeight="1">
      <c r="A751" s="55">
        <v>423042</v>
      </c>
      <c r="B751" s="55" t="s">
        <v>1409</v>
      </c>
      <c r="C751" s="55" t="s">
        <v>1410</v>
      </c>
      <c r="D751" s="55" t="s">
        <v>344</v>
      </c>
      <c r="E751" s="55" t="s">
        <v>494</v>
      </c>
      <c r="F751" s="605">
        <v>35981</v>
      </c>
      <c r="G751" s="55" t="s">
        <v>3357</v>
      </c>
      <c r="H751" s="55" t="s">
        <v>3658</v>
      </c>
      <c r="I751" s="55" t="s">
        <v>87</v>
      </c>
      <c r="J751" s="55" t="s">
        <v>3665</v>
      </c>
      <c r="K751" s="55" t="s">
        <v>3676</v>
      </c>
      <c r="L751" s="55" t="s">
        <v>3357</v>
      </c>
    </row>
    <row r="752" spans="1:13" ht="17.25" customHeight="1">
      <c r="A752" s="55">
        <v>424805</v>
      </c>
      <c r="B752" s="55" t="s">
        <v>2751</v>
      </c>
      <c r="C752" s="55" t="s">
        <v>242</v>
      </c>
      <c r="D752" s="55" t="s">
        <v>2752</v>
      </c>
      <c r="E752" s="55" t="s">
        <v>494</v>
      </c>
      <c r="F752" s="605">
        <v>35981</v>
      </c>
      <c r="G752" s="55" t="s">
        <v>3357</v>
      </c>
      <c r="H752" s="55" t="s">
        <v>3658</v>
      </c>
      <c r="I752" s="55" t="s">
        <v>87</v>
      </c>
      <c r="J752" s="55" t="s">
        <v>3665</v>
      </c>
      <c r="K752" s="55" t="s">
        <v>3675</v>
      </c>
      <c r="L752" s="55" t="s">
        <v>3357</v>
      </c>
    </row>
    <row r="753" spans="1:13" ht="17.25" customHeight="1">
      <c r="A753" s="55">
        <v>421258</v>
      </c>
      <c r="B753" s="55" t="s">
        <v>1555</v>
      </c>
      <c r="C753" s="55" t="s">
        <v>103</v>
      </c>
      <c r="D753" s="55" t="s">
        <v>1054</v>
      </c>
      <c r="E753" s="55" t="s">
        <v>493</v>
      </c>
      <c r="F753" s="605">
        <v>35823</v>
      </c>
      <c r="G753" s="55" t="s">
        <v>3397</v>
      </c>
      <c r="H753" s="55" t="s">
        <v>3661</v>
      </c>
      <c r="I753" s="55" t="s">
        <v>87</v>
      </c>
      <c r="J753" s="55" t="s">
        <v>3665</v>
      </c>
      <c r="K753" s="55" t="s">
        <v>3675</v>
      </c>
      <c r="L753" s="55" t="s">
        <v>3357</v>
      </c>
    </row>
    <row r="754" spans="1:13" ht="17.25" customHeight="1">
      <c r="A754" s="55">
        <v>424948</v>
      </c>
      <c r="B754" s="55" t="s">
        <v>2826</v>
      </c>
      <c r="C754" s="55" t="s">
        <v>90</v>
      </c>
      <c r="D754" s="55" t="s">
        <v>858</v>
      </c>
      <c r="E754" s="55" t="s">
        <v>494</v>
      </c>
      <c r="F754" s="605">
        <v>30175</v>
      </c>
      <c r="G754" s="55" t="s">
        <v>3357</v>
      </c>
      <c r="H754" s="55" t="s">
        <v>3658</v>
      </c>
      <c r="I754" s="55" t="s">
        <v>87</v>
      </c>
      <c r="J754" s="55" t="s">
        <v>3665</v>
      </c>
      <c r="K754" s="55" t="s">
        <v>3670</v>
      </c>
      <c r="L754" s="55" t="s">
        <v>3357</v>
      </c>
    </row>
    <row r="755" spans="1:13" ht="17.25" customHeight="1">
      <c r="A755" s="55">
        <v>425051</v>
      </c>
      <c r="B755" s="55" t="s">
        <v>2877</v>
      </c>
      <c r="C755" s="55" t="s">
        <v>116</v>
      </c>
      <c r="D755" s="55" t="s">
        <v>571</v>
      </c>
      <c r="E755" s="55" t="s">
        <v>494</v>
      </c>
      <c r="F755" s="605">
        <v>31157</v>
      </c>
      <c r="G755" s="55" t="s">
        <v>3357</v>
      </c>
      <c r="H755" s="55" t="s">
        <v>3658</v>
      </c>
      <c r="I755" s="55" t="s">
        <v>87</v>
      </c>
      <c r="J755" s="55" t="s">
        <v>3665</v>
      </c>
      <c r="K755" s="55" t="s">
        <v>3680</v>
      </c>
      <c r="L755" s="55" t="s">
        <v>3357</v>
      </c>
    </row>
    <row r="756" spans="1:13" ht="17.25" customHeight="1">
      <c r="A756" s="55">
        <v>421504</v>
      </c>
      <c r="B756" s="55" t="s">
        <v>1762</v>
      </c>
      <c r="C756" s="55" t="s">
        <v>174</v>
      </c>
      <c r="D756" s="55" t="s">
        <v>2892</v>
      </c>
      <c r="E756" s="55" t="s">
        <v>493</v>
      </c>
      <c r="F756" s="605">
        <v>35589</v>
      </c>
      <c r="G756" s="55" t="s">
        <v>3425</v>
      </c>
      <c r="H756" s="55" t="s">
        <v>3658</v>
      </c>
      <c r="I756" s="55" t="s">
        <v>87</v>
      </c>
      <c r="J756" s="55" t="s">
        <v>3665</v>
      </c>
      <c r="K756" s="55" t="s">
        <v>3675</v>
      </c>
      <c r="L756" s="55" t="s">
        <v>3357</v>
      </c>
    </row>
    <row r="757" spans="1:13" ht="17.25" customHeight="1">
      <c r="A757" s="55">
        <v>423619</v>
      </c>
      <c r="B757" s="55" t="s">
        <v>1943</v>
      </c>
      <c r="C757" s="55" t="s">
        <v>145</v>
      </c>
      <c r="D757" s="55" t="s">
        <v>683</v>
      </c>
      <c r="E757" s="55" t="s">
        <v>494</v>
      </c>
      <c r="F757" s="605">
        <v>28128</v>
      </c>
      <c r="G757" s="55" t="s">
        <v>3357</v>
      </c>
      <c r="H757" s="55" t="s">
        <v>3658</v>
      </c>
      <c r="I757" s="55" t="s">
        <v>87</v>
      </c>
      <c r="J757" s="55" t="s">
        <v>3665</v>
      </c>
      <c r="K757" s="55" t="s">
        <v>3685</v>
      </c>
      <c r="L757" s="55" t="s">
        <v>3357</v>
      </c>
    </row>
    <row r="758" spans="1:13" ht="17.25" customHeight="1">
      <c r="A758" s="55">
        <v>422456</v>
      </c>
      <c r="B758" s="55" t="s">
        <v>2518</v>
      </c>
      <c r="C758" s="55" t="s">
        <v>92</v>
      </c>
      <c r="D758" s="55" t="s">
        <v>579</v>
      </c>
      <c r="E758" s="55" t="s">
        <v>493</v>
      </c>
      <c r="F758" s="605">
        <v>36220</v>
      </c>
      <c r="G758" s="55" t="s">
        <v>3357</v>
      </c>
      <c r="H758" s="55" t="s">
        <v>3658</v>
      </c>
      <c r="I758" s="55" t="s">
        <v>87</v>
      </c>
      <c r="J758" s="55" t="s">
        <v>3665</v>
      </c>
      <c r="K758" s="55" t="s">
        <v>3675</v>
      </c>
      <c r="L758" s="55" t="s">
        <v>3357</v>
      </c>
    </row>
    <row r="759" spans="1:13" ht="17.25" customHeight="1">
      <c r="A759" s="55">
        <v>421367</v>
      </c>
      <c r="B759" s="55" t="s">
        <v>1661</v>
      </c>
      <c r="C759" s="55" t="s">
        <v>247</v>
      </c>
      <c r="D759" s="55" t="s">
        <v>1062</v>
      </c>
      <c r="E759" s="55" t="s">
        <v>493</v>
      </c>
      <c r="F759" s="605">
        <v>35796</v>
      </c>
      <c r="G759" s="55" t="s">
        <v>3357</v>
      </c>
      <c r="H759" s="55" t="s">
        <v>3657</v>
      </c>
      <c r="I759" s="55" t="s">
        <v>87</v>
      </c>
      <c r="J759" s="55" t="s">
        <v>3665</v>
      </c>
      <c r="K759" s="55" t="s">
        <v>3675</v>
      </c>
      <c r="L759" s="55" t="s">
        <v>3388</v>
      </c>
      <c r="M759" s="55" t="s">
        <v>3544</v>
      </c>
    </row>
    <row r="760" spans="1:13" ht="17.25" customHeight="1">
      <c r="A760" s="55">
        <v>417182</v>
      </c>
      <c r="B760" s="55" t="s">
        <v>1755</v>
      </c>
      <c r="C760" s="55" t="s">
        <v>260</v>
      </c>
      <c r="D760" s="55" t="s">
        <v>720</v>
      </c>
      <c r="E760" s="55" t="s">
        <v>493</v>
      </c>
      <c r="F760" s="605">
        <v>34967</v>
      </c>
      <c r="G760" s="55" t="s">
        <v>3417</v>
      </c>
      <c r="H760" s="55" t="s">
        <v>3657</v>
      </c>
      <c r="I760" s="55" t="s">
        <v>87</v>
      </c>
      <c r="J760" s="55" t="s">
        <v>3665</v>
      </c>
      <c r="K760" s="55" t="s">
        <v>3679</v>
      </c>
      <c r="L760" s="55" t="s">
        <v>3388</v>
      </c>
      <c r="M760" s="55" t="s">
        <v>3417</v>
      </c>
    </row>
    <row r="761" spans="1:13" ht="17.25" customHeight="1">
      <c r="A761" s="55">
        <v>422222</v>
      </c>
      <c r="B761" s="55" t="s">
        <v>2307</v>
      </c>
      <c r="C761" s="55" t="s">
        <v>155</v>
      </c>
      <c r="D761" s="55" t="s">
        <v>2308</v>
      </c>
      <c r="E761" s="55" t="s">
        <v>493</v>
      </c>
      <c r="F761" s="605">
        <v>35456</v>
      </c>
      <c r="G761" s="55" t="s">
        <v>3357</v>
      </c>
      <c r="H761" s="55" t="s">
        <v>3657</v>
      </c>
      <c r="I761" s="55" t="s">
        <v>87</v>
      </c>
      <c r="J761" s="55" t="s">
        <v>3665</v>
      </c>
      <c r="K761" s="55" t="s">
        <v>3673</v>
      </c>
      <c r="L761" s="55" t="s">
        <v>3388</v>
      </c>
      <c r="M761" s="55" t="s">
        <v>3417</v>
      </c>
    </row>
    <row r="762" spans="1:13" ht="17.25" customHeight="1">
      <c r="A762" s="55">
        <v>422530</v>
      </c>
      <c r="B762" s="55" t="s">
        <v>700</v>
      </c>
      <c r="C762" s="55" t="s">
        <v>92</v>
      </c>
      <c r="D762" s="55" t="s">
        <v>701</v>
      </c>
      <c r="E762" s="55" t="s">
        <v>493</v>
      </c>
      <c r="F762" s="605">
        <v>36413</v>
      </c>
      <c r="G762" s="55" t="s">
        <v>3357</v>
      </c>
      <c r="H762" s="55" t="s">
        <v>3657</v>
      </c>
      <c r="I762" s="55" t="s">
        <v>87</v>
      </c>
      <c r="J762" s="55" t="s">
        <v>3665</v>
      </c>
      <c r="K762" s="55" t="s">
        <v>3676</v>
      </c>
      <c r="L762" s="55" t="s">
        <v>3388</v>
      </c>
      <c r="M762" s="55" t="s">
        <v>3440</v>
      </c>
    </row>
    <row r="763" spans="1:13" ht="17.25" customHeight="1">
      <c r="A763" s="55">
        <v>418100</v>
      </c>
      <c r="B763" s="55" t="s">
        <v>1376</v>
      </c>
      <c r="C763" s="55" t="s">
        <v>921</v>
      </c>
      <c r="D763" s="55" t="s">
        <v>567</v>
      </c>
      <c r="E763" s="55" t="s">
        <v>493</v>
      </c>
      <c r="F763" s="605">
        <v>35431</v>
      </c>
      <c r="G763" s="55" t="s">
        <v>3357</v>
      </c>
      <c r="H763" s="55" t="s">
        <v>3657</v>
      </c>
      <c r="I763" s="55" t="s">
        <v>87</v>
      </c>
      <c r="J763" s="55" t="s">
        <v>3665</v>
      </c>
      <c r="K763" s="55" t="s">
        <v>3666</v>
      </c>
      <c r="L763" s="55" t="s">
        <v>3388</v>
      </c>
      <c r="M763" s="55" t="s">
        <v>3440</v>
      </c>
    </row>
    <row r="764" spans="1:13" ht="17.25" customHeight="1">
      <c r="A764" s="55">
        <v>423027</v>
      </c>
      <c r="B764" s="55" t="s">
        <v>1391</v>
      </c>
      <c r="C764" s="55" t="s">
        <v>90</v>
      </c>
      <c r="D764" s="55" t="s">
        <v>827</v>
      </c>
      <c r="E764" s="55" t="s">
        <v>494</v>
      </c>
      <c r="F764" s="605">
        <v>36279</v>
      </c>
      <c r="G764" s="55" t="s">
        <v>3357</v>
      </c>
      <c r="H764" s="55" t="s">
        <v>3657</v>
      </c>
      <c r="I764" s="55" t="s">
        <v>87</v>
      </c>
      <c r="J764" s="55" t="s">
        <v>3665</v>
      </c>
      <c r="K764" s="55" t="s">
        <v>3676</v>
      </c>
      <c r="L764" s="55" t="s">
        <v>3388</v>
      </c>
      <c r="M764" s="55" t="s">
        <v>3440</v>
      </c>
    </row>
    <row r="765" spans="1:13" ht="17.25" customHeight="1">
      <c r="A765" s="55">
        <v>423091</v>
      </c>
      <c r="B765" s="55" t="s">
        <v>2763</v>
      </c>
      <c r="C765" s="55" t="s">
        <v>247</v>
      </c>
      <c r="D765" s="55" t="s">
        <v>1867</v>
      </c>
      <c r="E765" s="55" t="s">
        <v>494</v>
      </c>
      <c r="F765" s="605">
        <v>36257</v>
      </c>
      <c r="G765" s="55" t="s">
        <v>3357</v>
      </c>
      <c r="H765" s="55" t="s">
        <v>3657</v>
      </c>
      <c r="I765" s="55" t="s">
        <v>87</v>
      </c>
      <c r="J765" s="55" t="s">
        <v>3665</v>
      </c>
      <c r="K765" s="55" t="s">
        <v>3676</v>
      </c>
      <c r="L765" s="55" t="s">
        <v>3388</v>
      </c>
      <c r="M765" s="55" t="s">
        <v>3440</v>
      </c>
    </row>
    <row r="766" spans="1:13" ht="17.25" customHeight="1">
      <c r="A766" s="55">
        <v>423328</v>
      </c>
      <c r="B766" s="55" t="s">
        <v>1712</v>
      </c>
      <c r="C766" s="55" t="s">
        <v>145</v>
      </c>
      <c r="D766" s="55" t="s">
        <v>596</v>
      </c>
      <c r="E766" s="55" t="s">
        <v>493</v>
      </c>
      <c r="F766" s="605">
        <v>36342</v>
      </c>
      <c r="G766" s="55" t="s">
        <v>3357</v>
      </c>
      <c r="H766" s="55" t="s">
        <v>3657</v>
      </c>
      <c r="I766" s="55" t="s">
        <v>87</v>
      </c>
      <c r="J766" s="55" t="s">
        <v>3665</v>
      </c>
      <c r="K766" s="55" t="s">
        <v>3676</v>
      </c>
      <c r="L766" s="55" t="s">
        <v>3388</v>
      </c>
      <c r="M766" s="55" t="s">
        <v>3440</v>
      </c>
    </row>
    <row r="767" spans="1:13" ht="17.25" customHeight="1">
      <c r="A767" s="55">
        <v>424099</v>
      </c>
      <c r="B767" s="55" t="s">
        <v>2374</v>
      </c>
      <c r="C767" s="55" t="s">
        <v>198</v>
      </c>
      <c r="D767" s="55" t="s">
        <v>2375</v>
      </c>
      <c r="E767" s="55" t="s">
        <v>494</v>
      </c>
      <c r="F767" s="605">
        <v>32509</v>
      </c>
      <c r="G767" s="55" t="s">
        <v>3483</v>
      </c>
      <c r="H767" s="55" t="s">
        <v>3657</v>
      </c>
      <c r="I767" s="55" t="s">
        <v>87</v>
      </c>
      <c r="J767" s="55" t="s">
        <v>3665</v>
      </c>
      <c r="K767" s="55" t="s">
        <v>3668</v>
      </c>
      <c r="L767" s="55" t="s">
        <v>3388</v>
      </c>
      <c r="M767" s="55" t="s">
        <v>3440</v>
      </c>
    </row>
    <row r="768" spans="1:13" ht="17.25" customHeight="1">
      <c r="A768" s="55">
        <v>424081</v>
      </c>
      <c r="B768" s="55" t="s">
        <v>2352</v>
      </c>
      <c r="C768" s="55" t="s">
        <v>333</v>
      </c>
      <c r="D768" s="55" t="s">
        <v>558</v>
      </c>
      <c r="E768" s="55" t="s">
        <v>493</v>
      </c>
      <c r="F768" s="605">
        <v>36161</v>
      </c>
      <c r="G768" s="55" t="s">
        <v>3357</v>
      </c>
      <c r="H768" s="55" t="s">
        <v>3657</v>
      </c>
      <c r="I768" s="55" t="s">
        <v>87</v>
      </c>
      <c r="J768" s="55" t="s">
        <v>3665</v>
      </c>
      <c r="K768" s="55" t="s">
        <v>3675</v>
      </c>
      <c r="L768" s="55" t="s">
        <v>3388</v>
      </c>
      <c r="M768" s="55" t="s">
        <v>3400</v>
      </c>
    </row>
    <row r="769" spans="1:13" ht="17.25" customHeight="1">
      <c r="A769" s="55">
        <v>422659</v>
      </c>
      <c r="B769" s="55" t="s">
        <v>3239</v>
      </c>
      <c r="C769" s="55" t="s">
        <v>99</v>
      </c>
      <c r="D769" s="55" t="s">
        <v>562</v>
      </c>
      <c r="E769" s="55" t="s">
        <v>494</v>
      </c>
      <c r="F769" s="605">
        <v>35437</v>
      </c>
      <c r="G769" s="55" t="s">
        <v>3449</v>
      </c>
      <c r="H769" s="55" t="s">
        <v>3657</v>
      </c>
      <c r="I769" s="55" t="s">
        <v>87</v>
      </c>
      <c r="J769" s="55" t="s">
        <v>3665</v>
      </c>
      <c r="K769" s="55" t="s">
        <v>3666</v>
      </c>
      <c r="L769" s="55" t="s">
        <v>3388</v>
      </c>
      <c r="M769" s="55" t="s">
        <v>3370</v>
      </c>
    </row>
    <row r="770" spans="1:13" ht="17.25" customHeight="1">
      <c r="A770" s="55">
        <v>422718</v>
      </c>
      <c r="B770" s="55" t="s">
        <v>1016</v>
      </c>
      <c r="C770" s="55" t="s">
        <v>244</v>
      </c>
      <c r="D770" s="55" t="s">
        <v>653</v>
      </c>
      <c r="E770" s="55" t="s">
        <v>494</v>
      </c>
      <c r="F770" s="605">
        <v>33884</v>
      </c>
      <c r="G770" s="55" t="s">
        <v>3357</v>
      </c>
      <c r="H770" s="55" t="s">
        <v>3657</v>
      </c>
      <c r="I770" s="55" t="s">
        <v>87</v>
      </c>
      <c r="J770" s="55" t="s">
        <v>3665</v>
      </c>
      <c r="K770" s="55" t="s">
        <v>3678</v>
      </c>
      <c r="L770" s="55" t="s">
        <v>3388</v>
      </c>
      <c r="M770" s="55" t="s">
        <v>3370</v>
      </c>
    </row>
    <row r="771" spans="1:13" ht="17.25" customHeight="1">
      <c r="A771" s="55">
        <v>417248</v>
      </c>
      <c r="B771" s="55" t="s">
        <v>1854</v>
      </c>
      <c r="C771" s="55" t="s">
        <v>290</v>
      </c>
      <c r="D771" s="55" t="s">
        <v>658</v>
      </c>
      <c r="E771" s="55" t="s">
        <v>494</v>
      </c>
      <c r="F771" s="605">
        <v>34158</v>
      </c>
      <c r="G771" s="55" t="s">
        <v>3370</v>
      </c>
      <c r="H771" s="55" t="s">
        <v>3657</v>
      </c>
      <c r="I771" s="55" t="s">
        <v>87</v>
      </c>
      <c r="J771" s="55" t="s">
        <v>3665</v>
      </c>
      <c r="K771" s="55" t="s">
        <v>3678</v>
      </c>
      <c r="L771" s="55" t="s">
        <v>3388</v>
      </c>
      <c r="M771" s="55" t="s">
        <v>3370</v>
      </c>
    </row>
    <row r="772" spans="1:13" ht="17.25" customHeight="1">
      <c r="A772" s="55">
        <v>420570</v>
      </c>
      <c r="B772" s="55" t="s">
        <v>731</v>
      </c>
      <c r="C772" s="55" t="s">
        <v>313</v>
      </c>
      <c r="D772" s="55" t="s">
        <v>566</v>
      </c>
      <c r="E772" s="55" t="s">
        <v>493</v>
      </c>
      <c r="F772" s="605">
        <v>35403</v>
      </c>
      <c r="G772" s="55" t="s">
        <v>3397</v>
      </c>
      <c r="H772" s="55" t="s">
        <v>3657</v>
      </c>
      <c r="I772" s="55" t="s">
        <v>87</v>
      </c>
      <c r="J772" s="55" t="s">
        <v>3665</v>
      </c>
      <c r="K772" s="55" t="s">
        <v>3673</v>
      </c>
      <c r="L772" s="55" t="s">
        <v>3388</v>
      </c>
      <c r="M772" s="55" t="s">
        <v>3397</v>
      </c>
    </row>
    <row r="773" spans="1:13" ht="17.25" customHeight="1">
      <c r="A773" s="55">
        <v>417764</v>
      </c>
      <c r="B773" s="55" t="s">
        <v>642</v>
      </c>
      <c r="C773" s="55" t="s">
        <v>643</v>
      </c>
      <c r="D773" s="55" t="s">
        <v>606</v>
      </c>
      <c r="E773" s="55" t="s">
        <v>493</v>
      </c>
      <c r="F773" s="605">
        <v>34700</v>
      </c>
      <c r="G773" s="55" t="s">
        <v>3357</v>
      </c>
      <c r="H773" s="55" t="s">
        <v>3657</v>
      </c>
      <c r="I773" s="55" t="s">
        <v>87</v>
      </c>
      <c r="J773" s="55" t="s">
        <v>3665</v>
      </c>
      <c r="K773" s="55" t="s">
        <v>3666</v>
      </c>
      <c r="L773" s="55" t="s">
        <v>3388</v>
      </c>
      <c r="M773" s="55" t="s">
        <v>3357</v>
      </c>
    </row>
    <row r="774" spans="1:13" ht="17.25" customHeight="1">
      <c r="A774" s="55">
        <v>422695</v>
      </c>
      <c r="B774" s="55" t="s">
        <v>2599</v>
      </c>
      <c r="C774" s="55" t="s">
        <v>200</v>
      </c>
      <c r="D774" s="55" t="s">
        <v>771</v>
      </c>
      <c r="E774" s="55" t="s">
        <v>493</v>
      </c>
      <c r="F774" s="605">
        <v>36491</v>
      </c>
      <c r="G774" s="55" t="s">
        <v>3357</v>
      </c>
      <c r="H774" s="55" t="s">
        <v>3657</v>
      </c>
      <c r="I774" s="55" t="s">
        <v>87</v>
      </c>
      <c r="J774" s="55" t="s">
        <v>3665</v>
      </c>
      <c r="K774" s="55" t="s">
        <v>3676</v>
      </c>
      <c r="L774" s="55" t="s">
        <v>3388</v>
      </c>
      <c r="M774" s="55" t="s">
        <v>3357</v>
      </c>
    </row>
    <row r="775" spans="1:13" ht="17.25" customHeight="1">
      <c r="A775" s="55">
        <v>422705</v>
      </c>
      <c r="B775" s="55" t="s">
        <v>997</v>
      </c>
      <c r="C775" s="55" t="s">
        <v>170</v>
      </c>
      <c r="D775" s="55" t="s">
        <v>998</v>
      </c>
      <c r="E775" s="55" t="s">
        <v>493</v>
      </c>
      <c r="F775" s="605">
        <v>36539</v>
      </c>
      <c r="G775" s="55" t="s">
        <v>3357</v>
      </c>
      <c r="H775" s="55" t="s">
        <v>3657</v>
      </c>
      <c r="I775" s="55" t="s">
        <v>87</v>
      </c>
      <c r="J775" s="55" t="s">
        <v>3665</v>
      </c>
      <c r="K775" s="55" t="s">
        <v>3676</v>
      </c>
      <c r="L775" s="55" t="s">
        <v>3388</v>
      </c>
      <c r="M775" s="55" t="s">
        <v>3357</v>
      </c>
    </row>
    <row r="776" spans="1:13" ht="17.25" customHeight="1">
      <c r="A776" s="55">
        <v>420889</v>
      </c>
      <c r="B776" s="55" t="s">
        <v>1185</v>
      </c>
      <c r="C776" s="55" t="s">
        <v>170</v>
      </c>
      <c r="D776" s="55" t="s">
        <v>814</v>
      </c>
      <c r="E776" s="55" t="s">
        <v>493</v>
      </c>
      <c r="F776" s="605">
        <v>36161</v>
      </c>
      <c r="G776" s="55" t="s">
        <v>3446</v>
      </c>
      <c r="H776" s="55" t="s">
        <v>3657</v>
      </c>
      <c r="I776" s="55" t="s">
        <v>87</v>
      </c>
      <c r="J776" s="55" t="s">
        <v>3665</v>
      </c>
      <c r="K776" s="55" t="s">
        <v>3675</v>
      </c>
      <c r="L776" s="55" t="s">
        <v>3388</v>
      </c>
      <c r="M776" s="55" t="s">
        <v>3357</v>
      </c>
    </row>
    <row r="777" spans="1:13" ht="17.25" customHeight="1">
      <c r="A777" s="55">
        <v>419443</v>
      </c>
      <c r="B777" s="55" t="s">
        <v>1195</v>
      </c>
      <c r="C777" s="55" t="s">
        <v>84</v>
      </c>
      <c r="D777" s="55" t="s">
        <v>976</v>
      </c>
      <c r="E777" s="55" t="s">
        <v>494</v>
      </c>
      <c r="F777" s="605">
        <v>35074</v>
      </c>
      <c r="G777" s="55" t="s">
        <v>3410</v>
      </c>
      <c r="H777" s="55" t="s">
        <v>3657</v>
      </c>
      <c r="I777" s="55" t="s">
        <v>87</v>
      </c>
      <c r="J777" s="55" t="s">
        <v>3665</v>
      </c>
      <c r="K777" s="55" t="s">
        <v>3671</v>
      </c>
      <c r="L777" s="55" t="s">
        <v>3388</v>
      </c>
      <c r="M777" s="55" t="s">
        <v>3357</v>
      </c>
    </row>
    <row r="778" spans="1:13" ht="17.25" customHeight="1">
      <c r="A778" s="55">
        <v>422913</v>
      </c>
      <c r="B778" s="55" t="s">
        <v>1265</v>
      </c>
      <c r="C778" s="55" t="s">
        <v>211</v>
      </c>
      <c r="D778" s="55" t="s">
        <v>668</v>
      </c>
      <c r="E778" s="55" t="s">
        <v>493</v>
      </c>
      <c r="F778" s="605">
        <v>34940</v>
      </c>
      <c r="G778" s="55" t="s">
        <v>3390</v>
      </c>
      <c r="H778" s="55" t="s">
        <v>3657</v>
      </c>
      <c r="I778" s="55" t="s">
        <v>87</v>
      </c>
      <c r="J778" s="55" t="s">
        <v>3665</v>
      </c>
      <c r="K778" s="55" t="s">
        <v>3666</v>
      </c>
      <c r="L778" s="55" t="s">
        <v>3388</v>
      </c>
      <c r="M778" s="55" t="s">
        <v>3357</v>
      </c>
    </row>
    <row r="779" spans="1:13" ht="17.25" customHeight="1">
      <c r="A779" s="55">
        <v>423069</v>
      </c>
      <c r="B779" s="55" t="s">
        <v>1454</v>
      </c>
      <c r="C779" s="55" t="s">
        <v>738</v>
      </c>
      <c r="D779" s="55" t="s">
        <v>605</v>
      </c>
      <c r="E779" s="55" t="s">
        <v>494</v>
      </c>
      <c r="F779" s="605">
        <v>36308</v>
      </c>
      <c r="G779" s="55" t="s">
        <v>3357</v>
      </c>
      <c r="H779" s="55" t="s">
        <v>3657</v>
      </c>
      <c r="I779" s="55" t="s">
        <v>87</v>
      </c>
      <c r="J779" s="55" t="s">
        <v>3665</v>
      </c>
      <c r="K779" s="55" t="s">
        <v>3676</v>
      </c>
      <c r="L779" s="55" t="s">
        <v>3388</v>
      </c>
      <c r="M779" s="55" t="s">
        <v>3357</v>
      </c>
    </row>
    <row r="780" spans="1:13" ht="17.25" customHeight="1">
      <c r="A780" s="55">
        <v>424319</v>
      </c>
      <c r="B780" s="55" t="s">
        <v>1457</v>
      </c>
      <c r="C780" s="55" t="s">
        <v>424</v>
      </c>
      <c r="D780" s="55" t="s">
        <v>612</v>
      </c>
      <c r="E780" s="55" t="s">
        <v>494</v>
      </c>
      <c r="F780" s="605">
        <v>35088</v>
      </c>
      <c r="G780" s="55" t="s">
        <v>3357</v>
      </c>
      <c r="H780" s="55" t="s">
        <v>3657</v>
      </c>
      <c r="I780" s="55" t="s">
        <v>87</v>
      </c>
      <c r="J780" s="55" t="s">
        <v>3665</v>
      </c>
      <c r="K780" s="55" t="s">
        <v>3671</v>
      </c>
      <c r="L780" s="55" t="s">
        <v>3388</v>
      </c>
      <c r="M780" s="55" t="s">
        <v>3357</v>
      </c>
    </row>
    <row r="781" spans="1:13" ht="17.25" customHeight="1">
      <c r="A781" s="55">
        <v>423150</v>
      </c>
      <c r="B781" s="55" t="s">
        <v>1542</v>
      </c>
      <c r="C781" s="55" t="s">
        <v>374</v>
      </c>
      <c r="D781" s="55" t="s">
        <v>562</v>
      </c>
      <c r="E781" s="55" t="s">
        <v>494</v>
      </c>
      <c r="F781" s="605">
        <v>34942</v>
      </c>
      <c r="G781" s="55" t="s">
        <v>3357</v>
      </c>
      <c r="H781" s="55" t="s">
        <v>3657</v>
      </c>
      <c r="I781" s="55" t="s">
        <v>87</v>
      </c>
      <c r="J781" s="55" t="s">
        <v>3665</v>
      </c>
      <c r="K781" s="55" t="s">
        <v>3666</v>
      </c>
      <c r="L781" s="55" t="s">
        <v>3388</v>
      </c>
      <c r="M781" s="55" t="s">
        <v>3357</v>
      </c>
    </row>
    <row r="782" spans="1:13" ht="17.25" customHeight="1">
      <c r="A782" s="55">
        <v>423210</v>
      </c>
      <c r="B782" s="55" t="s">
        <v>1601</v>
      </c>
      <c r="C782" s="55" t="s">
        <v>134</v>
      </c>
      <c r="D782" s="55" t="s">
        <v>599</v>
      </c>
      <c r="E782" s="55" t="s">
        <v>494</v>
      </c>
      <c r="F782" s="605">
        <v>33607</v>
      </c>
      <c r="G782" s="55" t="s">
        <v>3357</v>
      </c>
      <c r="H782" s="55" t="s">
        <v>3657</v>
      </c>
      <c r="I782" s="55" t="s">
        <v>87</v>
      </c>
      <c r="J782" s="55" t="s">
        <v>3665</v>
      </c>
      <c r="K782" s="55" t="s">
        <v>3683</v>
      </c>
      <c r="L782" s="55" t="s">
        <v>3388</v>
      </c>
      <c r="M782" s="55" t="s">
        <v>3357</v>
      </c>
    </row>
    <row r="783" spans="1:13" ht="17.25" customHeight="1">
      <c r="A783" s="55">
        <v>423227</v>
      </c>
      <c r="B783" s="55" t="s">
        <v>1621</v>
      </c>
      <c r="C783" s="55" t="s">
        <v>97</v>
      </c>
      <c r="D783" s="55" t="s">
        <v>887</v>
      </c>
      <c r="E783" s="55" t="s">
        <v>493</v>
      </c>
      <c r="F783" s="605">
        <v>35065</v>
      </c>
      <c r="G783" s="55" t="s">
        <v>3357</v>
      </c>
      <c r="H783" s="55" t="s">
        <v>3657</v>
      </c>
      <c r="I783" s="55" t="s">
        <v>87</v>
      </c>
      <c r="J783" s="55" t="s">
        <v>3665</v>
      </c>
      <c r="K783" s="55" t="s">
        <v>3666</v>
      </c>
      <c r="L783" s="55" t="s">
        <v>3388</v>
      </c>
      <c r="M783" s="55" t="s">
        <v>3357</v>
      </c>
    </row>
    <row r="784" spans="1:13" ht="17.25" customHeight="1">
      <c r="A784" s="55">
        <v>423274</v>
      </c>
      <c r="B784" s="55" t="s">
        <v>1668</v>
      </c>
      <c r="C784" s="55" t="s">
        <v>185</v>
      </c>
      <c r="D784" s="55" t="s">
        <v>599</v>
      </c>
      <c r="E784" s="55" t="s">
        <v>493</v>
      </c>
      <c r="F784" s="605">
        <v>36831</v>
      </c>
      <c r="G784" s="55" t="s">
        <v>3357</v>
      </c>
      <c r="H784" s="55" t="s">
        <v>3657</v>
      </c>
      <c r="I784" s="55" t="s">
        <v>87</v>
      </c>
      <c r="J784" s="55" t="s">
        <v>3665</v>
      </c>
      <c r="K784" s="55" t="s">
        <v>3676</v>
      </c>
      <c r="L784" s="55" t="s">
        <v>3388</v>
      </c>
      <c r="M784" s="55" t="s">
        <v>3357</v>
      </c>
    </row>
    <row r="785" spans="1:13" ht="17.25" customHeight="1">
      <c r="A785" s="55">
        <v>404529</v>
      </c>
      <c r="B785" s="55" t="s">
        <v>1683</v>
      </c>
      <c r="C785" s="55" t="s">
        <v>90</v>
      </c>
      <c r="D785" s="55" t="s">
        <v>1684</v>
      </c>
      <c r="E785" s="55" t="s">
        <v>493</v>
      </c>
      <c r="F785" s="605">
        <v>30855</v>
      </c>
      <c r="G785" s="55" t="s">
        <v>3357</v>
      </c>
      <c r="H785" s="55" t="s">
        <v>3657</v>
      </c>
      <c r="I785" s="55" t="s">
        <v>87</v>
      </c>
      <c r="J785" s="55" t="s">
        <v>3665</v>
      </c>
      <c r="K785" s="55" t="s">
        <v>3680</v>
      </c>
      <c r="L785" s="55" t="s">
        <v>3388</v>
      </c>
      <c r="M785" s="55" t="s">
        <v>3357</v>
      </c>
    </row>
    <row r="786" spans="1:13" ht="17.25" customHeight="1">
      <c r="A786" s="55">
        <v>423423</v>
      </c>
      <c r="B786" s="55" t="s">
        <v>2909</v>
      </c>
      <c r="C786" s="55" t="s">
        <v>143</v>
      </c>
      <c r="D786" s="55" t="s">
        <v>1140</v>
      </c>
      <c r="E786" s="55" t="s">
        <v>493</v>
      </c>
      <c r="F786" s="605">
        <v>35842</v>
      </c>
      <c r="G786" s="55" t="s">
        <v>3367</v>
      </c>
      <c r="H786" s="55" t="s">
        <v>3657</v>
      </c>
      <c r="I786" s="55" t="s">
        <v>87</v>
      </c>
      <c r="J786" s="55" t="s">
        <v>3665</v>
      </c>
      <c r="K786" s="55" t="s">
        <v>3675</v>
      </c>
      <c r="L786" s="55" t="s">
        <v>3388</v>
      </c>
      <c r="M786" s="55" t="s">
        <v>3357</v>
      </c>
    </row>
    <row r="787" spans="1:13" ht="17.25" customHeight="1">
      <c r="A787" s="55">
        <v>419902</v>
      </c>
      <c r="B787" s="55" t="s">
        <v>1849</v>
      </c>
      <c r="C787" s="55" t="s">
        <v>96</v>
      </c>
      <c r="D787" s="55" t="s">
        <v>605</v>
      </c>
      <c r="E787" s="55" t="s">
        <v>494</v>
      </c>
      <c r="F787" s="605">
        <v>35194</v>
      </c>
      <c r="G787" s="55" t="s">
        <v>3357</v>
      </c>
      <c r="H787" s="55" t="s">
        <v>3657</v>
      </c>
      <c r="I787" s="55" t="s">
        <v>87</v>
      </c>
      <c r="J787" s="55" t="s">
        <v>3665</v>
      </c>
      <c r="K787" s="55" t="s">
        <v>3673</v>
      </c>
      <c r="L787" s="55" t="s">
        <v>3388</v>
      </c>
      <c r="M787" s="55" t="s">
        <v>3357</v>
      </c>
    </row>
    <row r="788" spans="1:13" ht="17.25" customHeight="1">
      <c r="A788" s="55">
        <v>423574</v>
      </c>
      <c r="B788" s="55" t="s">
        <v>1913</v>
      </c>
      <c r="C788" s="55" t="s">
        <v>91</v>
      </c>
      <c r="D788" s="55" t="s">
        <v>616</v>
      </c>
      <c r="E788" s="55" t="s">
        <v>493</v>
      </c>
      <c r="F788" s="605">
        <v>33617</v>
      </c>
      <c r="G788" s="55" t="s">
        <v>3357</v>
      </c>
      <c r="H788" s="55" t="s">
        <v>3657</v>
      </c>
      <c r="I788" s="55" t="s">
        <v>87</v>
      </c>
      <c r="J788" s="55" t="s">
        <v>3665</v>
      </c>
      <c r="K788" s="55" t="s">
        <v>3678</v>
      </c>
      <c r="L788" s="55" t="s">
        <v>3388</v>
      </c>
      <c r="M788" s="55" t="s">
        <v>3357</v>
      </c>
    </row>
    <row r="789" spans="1:13" ht="17.25" customHeight="1">
      <c r="A789" s="55">
        <v>423628</v>
      </c>
      <c r="B789" s="55" t="s">
        <v>2965</v>
      </c>
      <c r="C789" s="55" t="s">
        <v>171</v>
      </c>
      <c r="D789" s="55" t="s">
        <v>1620</v>
      </c>
      <c r="E789" s="55" t="s">
        <v>493</v>
      </c>
      <c r="F789" s="605">
        <v>35284</v>
      </c>
      <c r="G789" s="55" t="s">
        <v>3357</v>
      </c>
      <c r="H789" s="55" t="s">
        <v>3657</v>
      </c>
      <c r="I789" s="55" t="s">
        <v>87</v>
      </c>
      <c r="J789" s="55" t="s">
        <v>3665</v>
      </c>
      <c r="K789" s="55" t="s">
        <v>3666</v>
      </c>
      <c r="L789" s="55" t="s">
        <v>3388</v>
      </c>
      <c r="M789" s="55" t="s">
        <v>3357</v>
      </c>
    </row>
    <row r="790" spans="1:13" ht="17.25" customHeight="1">
      <c r="A790" s="55">
        <v>421864</v>
      </c>
      <c r="B790" s="55" t="s">
        <v>2045</v>
      </c>
      <c r="C790" s="55" t="s">
        <v>2046</v>
      </c>
      <c r="D790" s="55" t="s">
        <v>691</v>
      </c>
      <c r="E790" s="55" t="s">
        <v>493</v>
      </c>
      <c r="F790" s="605">
        <v>34462</v>
      </c>
      <c r="G790" s="55" t="s">
        <v>3357</v>
      </c>
      <c r="H790" s="55" t="s">
        <v>3657</v>
      </c>
      <c r="I790" s="55" t="s">
        <v>87</v>
      </c>
      <c r="J790" s="55" t="s">
        <v>3665</v>
      </c>
      <c r="K790" s="55" t="s">
        <v>3666</v>
      </c>
      <c r="L790" s="55" t="s">
        <v>3388</v>
      </c>
      <c r="M790" s="55" t="s">
        <v>3357</v>
      </c>
    </row>
    <row r="791" spans="1:13" ht="17.25" customHeight="1">
      <c r="A791" s="55">
        <v>423760</v>
      </c>
      <c r="B791" s="55" t="s">
        <v>2070</v>
      </c>
      <c r="C791" s="55" t="s">
        <v>95</v>
      </c>
      <c r="D791" s="55" t="s">
        <v>614</v>
      </c>
      <c r="E791" s="55" t="s">
        <v>493</v>
      </c>
      <c r="F791" s="605">
        <v>35805</v>
      </c>
      <c r="G791" s="55" t="s">
        <v>3357</v>
      </c>
      <c r="H791" s="55" t="s">
        <v>3657</v>
      </c>
      <c r="I791" s="55" t="s">
        <v>87</v>
      </c>
      <c r="J791" s="55" t="s">
        <v>3665</v>
      </c>
      <c r="K791" s="55" t="s">
        <v>3673</v>
      </c>
      <c r="L791" s="55" t="s">
        <v>3388</v>
      </c>
      <c r="M791" s="55" t="s">
        <v>3357</v>
      </c>
    </row>
    <row r="792" spans="1:13" ht="17.25" customHeight="1">
      <c r="A792" s="55">
        <v>423776</v>
      </c>
      <c r="B792" s="55" t="s">
        <v>2083</v>
      </c>
      <c r="C792" s="55" t="s">
        <v>96</v>
      </c>
      <c r="D792" s="55" t="s">
        <v>558</v>
      </c>
      <c r="E792" s="55" t="s">
        <v>493</v>
      </c>
      <c r="F792" s="605">
        <v>34344</v>
      </c>
      <c r="G792" s="55" t="s">
        <v>3357</v>
      </c>
      <c r="H792" s="55" t="s">
        <v>3657</v>
      </c>
      <c r="I792" s="55" t="s">
        <v>87</v>
      </c>
      <c r="J792" s="55" t="s">
        <v>3665</v>
      </c>
      <c r="K792" s="55" t="s">
        <v>3679</v>
      </c>
      <c r="L792" s="55" t="s">
        <v>3388</v>
      </c>
      <c r="M792" s="55" t="s">
        <v>3357</v>
      </c>
    </row>
    <row r="793" spans="1:13" ht="17.25" customHeight="1">
      <c r="A793" s="55">
        <v>421998</v>
      </c>
      <c r="B793" s="55" t="s">
        <v>2151</v>
      </c>
      <c r="C793" s="55" t="s">
        <v>213</v>
      </c>
      <c r="D793" s="55" t="s">
        <v>616</v>
      </c>
      <c r="E793" s="55" t="s">
        <v>493</v>
      </c>
      <c r="F793" s="605">
        <v>33123</v>
      </c>
      <c r="G793" s="55" t="s">
        <v>3357</v>
      </c>
      <c r="H793" s="55" t="s">
        <v>3657</v>
      </c>
      <c r="I793" s="55" t="s">
        <v>87</v>
      </c>
      <c r="J793" s="55" t="s">
        <v>3665</v>
      </c>
      <c r="K793" s="55" t="s">
        <v>3672</v>
      </c>
      <c r="L793" s="55" t="s">
        <v>3388</v>
      </c>
      <c r="M793" s="55" t="s">
        <v>3357</v>
      </c>
    </row>
    <row r="794" spans="1:13" ht="17.25" customHeight="1">
      <c r="A794" s="55">
        <v>422071</v>
      </c>
      <c r="B794" s="55" t="s">
        <v>2186</v>
      </c>
      <c r="C794" s="55" t="s">
        <v>162</v>
      </c>
      <c r="D794" s="55" t="s">
        <v>929</v>
      </c>
      <c r="E794" s="55" t="s">
        <v>493</v>
      </c>
      <c r="F794" s="605">
        <v>35867</v>
      </c>
      <c r="G794" s="55" t="s">
        <v>3429</v>
      </c>
      <c r="H794" s="55" t="s">
        <v>3657</v>
      </c>
      <c r="I794" s="55" t="s">
        <v>87</v>
      </c>
      <c r="J794" s="55" t="s">
        <v>3665</v>
      </c>
      <c r="K794" s="55" t="s">
        <v>3675</v>
      </c>
      <c r="L794" s="55" t="s">
        <v>3388</v>
      </c>
      <c r="M794" s="55" t="s">
        <v>3357</v>
      </c>
    </row>
    <row r="795" spans="1:13" ht="17.25" customHeight="1">
      <c r="A795" s="55">
        <v>422090</v>
      </c>
      <c r="B795" s="55" t="s">
        <v>2197</v>
      </c>
      <c r="C795" s="55" t="s">
        <v>353</v>
      </c>
      <c r="D795" s="55" t="s">
        <v>1113</v>
      </c>
      <c r="E795" s="55" t="s">
        <v>493</v>
      </c>
      <c r="F795" s="605">
        <v>35497</v>
      </c>
      <c r="G795" s="55" t="s">
        <v>3357</v>
      </c>
      <c r="H795" s="55" t="s">
        <v>3657</v>
      </c>
      <c r="I795" s="55" t="s">
        <v>87</v>
      </c>
      <c r="J795" s="55" t="s">
        <v>3665</v>
      </c>
      <c r="K795" s="55" t="s">
        <v>3675</v>
      </c>
      <c r="L795" s="55" t="s">
        <v>3388</v>
      </c>
      <c r="M795" s="55" t="s">
        <v>3357</v>
      </c>
    </row>
    <row r="796" spans="1:13" ht="17.25" customHeight="1">
      <c r="A796" s="55">
        <v>423939</v>
      </c>
      <c r="B796" s="55" t="s">
        <v>2235</v>
      </c>
      <c r="C796" s="55" t="s">
        <v>175</v>
      </c>
      <c r="D796" s="55" t="s">
        <v>2236</v>
      </c>
      <c r="E796" s="55" t="s">
        <v>494</v>
      </c>
      <c r="F796" s="605">
        <v>36189</v>
      </c>
      <c r="G796" s="55" t="s">
        <v>3357</v>
      </c>
      <c r="H796" s="55" t="s">
        <v>3657</v>
      </c>
      <c r="I796" s="55" t="s">
        <v>87</v>
      </c>
      <c r="J796" s="55" t="s">
        <v>3665</v>
      </c>
      <c r="K796" s="55" t="s">
        <v>3676</v>
      </c>
      <c r="L796" s="55" t="s">
        <v>3388</v>
      </c>
      <c r="M796" s="55" t="s">
        <v>3357</v>
      </c>
    </row>
    <row r="797" spans="1:13" ht="17.25" customHeight="1">
      <c r="A797" s="55">
        <v>418996</v>
      </c>
      <c r="B797" s="55" t="s">
        <v>2380</v>
      </c>
      <c r="C797" s="55" t="s">
        <v>145</v>
      </c>
      <c r="D797" s="55" t="s">
        <v>567</v>
      </c>
      <c r="E797" s="55" t="s">
        <v>494</v>
      </c>
      <c r="F797" s="605">
        <v>31500</v>
      </c>
      <c r="G797" s="55" t="s">
        <v>3357</v>
      </c>
      <c r="H797" s="55" t="s">
        <v>3657</v>
      </c>
      <c r="I797" s="55" t="s">
        <v>87</v>
      </c>
      <c r="J797" s="55" t="s">
        <v>3665</v>
      </c>
      <c r="K797" s="55" t="s">
        <v>3680</v>
      </c>
      <c r="L797" s="55" t="s">
        <v>3388</v>
      </c>
      <c r="M797" s="55" t="s">
        <v>3357</v>
      </c>
    </row>
    <row r="798" spans="1:13" ht="17.25" customHeight="1">
      <c r="A798" s="55">
        <v>424197</v>
      </c>
      <c r="B798" s="55" t="s">
        <v>2442</v>
      </c>
      <c r="C798" s="55" t="s">
        <v>88</v>
      </c>
      <c r="D798" s="55" t="s">
        <v>695</v>
      </c>
      <c r="E798" s="55" t="s">
        <v>494</v>
      </c>
      <c r="F798" s="605">
        <v>34520</v>
      </c>
      <c r="G798" s="55" t="s">
        <v>3357</v>
      </c>
      <c r="H798" s="55" t="s">
        <v>3657</v>
      </c>
      <c r="I798" s="55" t="s">
        <v>87</v>
      </c>
      <c r="J798" s="55" t="s">
        <v>3665</v>
      </c>
      <c r="K798" s="55" t="s">
        <v>3679</v>
      </c>
      <c r="L798" s="55" t="s">
        <v>3388</v>
      </c>
      <c r="M798" s="55" t="s">
        <v>3357</v>
      </c>
    </row>
    <row r="799" spans="1:13" ht="17.25" customHeight="1">
      <c r="A799" s="55">
        <v>420519</v>
      </c>
      <c r="B799" s="55" t="s">
        <v>569</v>
      </c>
      <c r="C799" s="55" t="s">
        <v>570</v>
      </c>
      <c r="D799" s="55" t="s">
        <v>2539</v>
      </c>
      <c r="E799" s="55" t="s">
        <v>494</v>
      </c>
      <c r="F799" s="605">
        <v>35034</v>
      </c>
      <c r="G799" s="55" t="s">
        <v>3359</v>
      </c>
      <c r="H799" s="55" t="s">
        <v>3657</v>
      </c>
      <c r="I799" s="55" t="s">
        <v>87</v>
      </c>
      <c r="J799" s="55" t="s">
        <v>3665</v>
      </c>
      <c r="K799" s="55" t="s">
        <v>3671</v>
      </c>
      <c r="L799" s="55" t="s">
        <v>3388</v>
      </c>
      <c r="M799" s="55" t="s">
        <v>3388</v>
      </c>
    </row>
    <row r="800" spans="1:13" ht="17.25" customHeight="1">
      <c r="A800" s="55">
        <v>424331</v>
      </c>
      <c r="B800" s="55" t="s">
        <v>591</v>
      </c>
      <c r="C800" s="55" t="s">
        <v>92</v>
      </c>
      <c r="D800" s="55" t="s">
        <v>592</v>
      </c>
      <c r="E800" s="55" t="s">
        <v>493</v>
      </c>
      <c r="F800" s="605">
        <v>34968</v>
      </c>
      <c r="G800" s="55" t="s">
        <v>1321</v>
      </c>
      <c r="H800" s="55" t="s">
        <v>3657</v>
      </c>
      <c r="I800" s="55" t="s">
        <v>87</v>
      </c>
      <c r="J800" s="55" t="s">
        <v>3665</v>
      </c>
      <c r="K800" s="55" t="s">
        <v>3666</v>
      </c>
      <c r="L800" s="55" t="s">
        <v>3388</v>
      </c>
      <c r="M800" s="55" t="s">
        <v>3388</v>
      </c>
    </row>
    <row r="801" spans="1:13" ht="17.25" customHeight="1">
      <c r="A801" s="55">
        <v>420590</v>
      </c>
      <c r="B801" s="55" t="s">
        <v>780</v>
      </c>
      <c r="C801" s="55" t="s">
        <v>107</v>
      </c>
      <c r="D801" s="55" t="s">
        <v>560</v>
      </c>
      <c r="E801" s="55" t="s">
        <v>493</v>
      </c>
      <c r="F801" s="605">
        <v>35796</v>
      </c>
      <c r="G801" s="55" t="s">
        <v>3368</v>
      </c>
      <c r="H801" s="55" t="s">
        <v>3657</v>
      </c>
      <c r="I801" s="55" t="s">
        <v>87</v>
      </c>
      <c r="J801" s="55" t="s">
        <v>3665</v>
      </c>
      <c r="K801" s="55" t="s">
        <v>3673</v>
      </c>
      <c r="L801" s="55" t="s">
        <v>3388</v>
      </c>
      <c r="M801" s="55" t="s">
        <v>3388</v>
      </c>
    </row>
    <row r="802" spans="1:13" ht="17.25" customHeight="1">
      <c r="A802" s="55">
        <v>419201</v>
      </c>
      <c r="B802" s="55" t="s">
        <v>782</v>
      </c>
      <c r="C802" s="55" t="s">
        <v>149</v>
      </c>
      <c r="D802" s="55" t="s">
        <v>635</v>
      </c>
      <c r="E802" s="55" t="s">
        <v>493</v>
      </c>
      <c r="F802" s="605" t="s">
        <v>3350</v>
      </c>
      <c r="G802" s="55" t="s">
        <v>3368</v>
      </c>
      <c r="H802" s="55" t="s">
        <v>3657</v>
      </c>
      <c r="I802" s="55" t="s">
        <v>87</v>
      </c>
      <c r="J802" s="55" t="s">
        <v>3665</v>
      </c>
      <c r="K802" s="55" t="s">
        <v>3678</v>
      </c>
      <c r="L802" s="55" t="s">
        <v>3388</v>
      </c>
      <c r="M802" s="55" t="s">
        <v>3388</v>
      </c>
    </row>
    <row r="803" spans="1:13" ht="17.25" customHeight="1">
      <c r="A803" s="55">
        <v>422578</v>
      </c>
      <c r="B803" s="55" t="s">
        <v>2555</v>
      </c>
      <c r="C803" s="55" t="s">
        <v>184</v>
      </c>
      <c r="D803" s="55" t="s">
        <v>1071</v>
      </c>
      <c r="E803" s="55" t="s">
        <v>493</v>
      </c>
      <c r="F803" s="605">
        <v>35431</v>
      </c>
      <c r="G803" s="55" t="s">
        <v>3421</v>
      </c>
      <c r="H803" s="55" t="s">
        <v>3657</v>
      </c>
      <c r="I803" s="55" t="s">
        <v>87</v>
      </c>
      <c r="J803" s="55" t="s">
        <v>3665</v>
      </c>
      <c r="K803" s="55" t="s">
        <v>3666</v>
      </c>
      <c r="L803" s="55" t="s">
        <v>3388</v>
      </c>
      <c r="M803" s="55" t="s">
        <v>3388</v>
      </c>
    </row>
    <row r="804" spans="1:13" ht="17.25" customHeight="1">
      <c r="A804" s="55">
        <v>420695</v>
      </c>
      <c r="B804" s="55" t="s">
        <v>936</v>
      </c>
      <c r="C804" s="55" t="s">
        <v>447</v>
      </c>
      <c r="D804" s="55" t="s">
        <v>647</v>
      </c>
      <c r="E804" s="55" t="s">
        <v>494</v>
      </c>
      <c r="F804" s="605">
        <v>31464</v>
      </c>
      <c r="G804" s="55" t="s">
        <v>3367</v>
      </c>
      <c r="H804" s="55" t="s">
        <v>3657</v>
      </c>
      <c r="I804" s="55" t="s">
        <v>87</v>
      </c>
      <c r="J804" s="55" t="s">
        <v>3665</v>
      </c>
      <c r="K804" s="55" t="s">
        <v>3686</v>
      </c>
      <c r="L804" s="55" t="s">
        <v>3388</v>
      </c>
      <c r="M804" s="55" t="s">
        <v>3388</v>
      </c>
    </row>
    <row r="805" spans="1:13" ht="17.25" customHeight="1">
      <c r="A805" s="55">
        <v>422680</v>
      </c>
      <c r="B805" s="55" t="s">
        <v>966</v>
      </c>
      <c r="C805" s="55" t="s">
        <v>389</v>
      </c>
      <c r="D805" s="55" t="s">
        <v>732</v>
      </c>
      <c r="E805" s="55" t="s">
        <v>494</v>
      </c>
      <c r="F805" s="605">
        <v>36254</v>
      </c>
      <c r="G805" s="55" t="s">
        <v>3419</v>
      </c>
      <c r="H805" s="55" t="s">
        <v>3657</v>
      </c>
      <c r="I805" s="55" t="s">
        <v>87</v>
      </c>
      <c r="J805" s="55" t="s">
        <v>3665</v>
      </c>
      <c r="K805" s="55" t="s">
        <v>3676</v>
      </c>
      <c r="L805" s="55" t="s">
        <v>3388</v>
      </c>
      <c r="M805" s="55" t="s">
        <v>3388</v>
      </c>
    </row>
    <row r="806" spans="1:13" ht="17.25" customHeight="1">
      <c r="A806" s="55">
        <v>420755</v>
      </c>
      <c r="B806" s="55" t="s">
        <v>1031</v>
      </c>
      <c r="C806" s="55" t="s">
        <v>88</v>
      </c>
      <c r="D806" s="55" t="s">
        <v>582</v>
      </c>
      <c r="E806" s="55" t="s">
        <v>494</v>
      </c>
      <c r="F806" s="605">
        <v>31300</v>
      </c>
      <c r="G806" s="55" t="s">
        <v>3367</v>
      </c>
      <c r="H806" s="55" t="s">
        <v>3657</v>
      </c>
      <c r="I806" s="55" t="s">
        <v>87</v>
      </c>
      <c r="J806" s="55" t="s">
        <v>3665</v>
      </c>
      <c r="K806" s="55" t="s">
        <v>3668</v>
      </c>
      <c r="L806" s="55" t="s">
        <v>3388</v>
      </c>
      <c r="M806" s="55" t="s">
        <v>3388</v>
      </c>
    </row>
    <row r="807" spans="1:13" ht="17.25" customHeight="1">
      <c r="A807" s="55">
        <v>422749</v>
      </c>
      <c r="B807" s="55" t="s">
        <v>2620</v>
      </c>
      <c r="C807" s="55" t="s">
        <v>92</v>
      </c>
      <c r="D807" s="55" t="s">
        <v>1074</v>
      </c>
      <c r="E807" s="55" t="s">
        <v>494</v>
      </c>
      <c r="F807" s="605">
        <v>35096</v>
      </c>
      <c r="G807" s="55" t="s">
        <v>3369</v>
      </c>
      <c r="H807" s="55" t="s">
        <v>3657</v>
      </c>
      <c r="I807" s="55" t="s">
        <v>87</v>
      </c>
      <c r="J807" s="55" t="s">
        <v>3665</v>
      </c>
      <c r="K807" s="55" t="s">
        <v>3666</v>
      </c>
      <c r="L807" s="55" t="s">
        <v>3388</v>
      </c>
      <c r="M807" s="55" t="s">
        <v>3388</v>
      </c>
    </row>
    <row r="808" spans="1:13" ht="17.25" customHeight="1">
      <c r="A808" s="55">
        <v>415036</v>
      </c>
      <c r="B808" s="55" t="s">
        <v>1114</v>
      </c>
      <c r="C808" s="55" t="s">
        <v>166</v>
      </c>
      <c r="D808" s="55" t="s">
        <v>634</v>
      </c>
      <c r="E808" s="55" t="s">
        <v>493</v>
      </c>
      <c r="F808" s="605">
        <v>33253</v>
      </c>
      <c r="G808" s="55" t="s">
        <v>3375</v>
      </c>
      <c r="H808" s="55" t="s">
        <v>3657</v>
      </c>
      <c r="I808" s="55" t="s">
        <v>87</v>
      </c>
      <c r="J808" s="55" t="s">
        <v>3665</v>
      </c>
      <c r="K808" s="55" t="s">
        <v>3683</v>
      </c>
      <c r="L808" s="55" t="s">
        <v>3388</v>
      </c>
      <c r="M808" s="55" t="s">
        <v>3388</v>
      </c>
    </row>
    <row r="809" spans="1:13" ht="17.25" customHeight="1">
      <c r="A809" s="55">
        <v>418016</v>
      </c>
      <c r="B809" s="55" t="s">
        <v>1223</v>
      </c>
      <c r="C809" s="55" t="s">
        <v>148</v>
      </c>
      <c r="D809" s="55" t="s">
        <v>668</v>
      </c>
      <c r="E809" s="55" t="s">
        <v>493</v>
      </c>
      <c r="F809" s="605">
        <v>29724</v>
      </c>
      <c r="G809" s="55" t="s">
        <v>3446</v>
      </c>
      <c r="H809" s="55" t="s">
        <v>3657</v>
      </c>
      <c r="I809" s="55" t="s">
        <v>87</v>
      </c>
      <c r="J809" s="55" t="s">
        <v>3665</v>
      </c>
      <c r="K809" s="55" t="s">
        <v>3674</v>
      </c>
      <c r="L809" s="55" t="s">
        <v>3388</v>
      </c>
      <c r="M809" s="55" t="s">
        <v>3388</v>
      </c>
    </row>
    <row r="810" spans="1:13" ht="17.25" customHeight="1">
      <c r="A810" s="55">
        <v>422936</v>
      </c>
      <c r="B810" s="55" t="s">
        <v>1301</v>
      </c>
      <c r="C810" s="55" t="s">
        <v>343</v>
      </c>
      <c r="D810" s="55" t="s">
        <v>1165</v>
      </c>
      <c r="E810" s="55" t="s">
        <v>493</v>
      </c>
      <c r="F810" s="605">
        <v>35892</v>
      </c>
      <c r="G810" s="55" t="s">
        <v>3446</v>
      </c>
      <c r="H810" s="55" t="s">
        <v>3657</v>
      </c>
      <c r="I810" s="55" t="s">
        <v>87</v>
      </c>
      <c r="J810" s="55" t="s">
        <v>3665</v>
      </c>
      <c r="K810" s="55" t="s">
        <v>3675</v>
      </c>
      <c r="L810" s="55" t="s">
        <v>3388</v>
      </c>
      <c r="M810" s="55" t="s">
        <v>3388</v>
      </c>
    </row>
    <row r="811" spans="1:13" ht="17.25" customHeight="1">
      <c r="A811" s="55">
        <v>419531</v>
      </c>
      <c r="B811" s="55" t="s">
        <v>1328</v>
      </c>
      <c r="C811" s="55" t="s">
        <v>88</v>
      </c>
      <c r="D811" s="55" t="s">
        <v>587</v>
      </c>
      <c r="E811" s="55" t="s">
        <v>494</v>
      </c>
      <c r="F811" s="605">
        <v>35339</v>
      </c>
      <c r="G811" s="55" t="s">
        <v>3357</v>
      </c>
      <c r="H811" s="55" t="s">
        <v>3657</v>
      </c>
      <c r="I811" s="55" t="s">
        <v>87</v>
      </c>
      <c r="J811" s="55" t="s">
        <v>3665</v>
      </c>
      <c r="K811" s="55" t="s">
        <v>3673</v>
      </c>
      <c r="L811" s="55" t="s">
        <v>3388</v>
      </c>
      <c r="M811" s="55" t="s">
        <v>3388</v>
      </c>
    </row>
    <row r="812" spans="1:13" ht="17.25" customHeight="1">
      <c r="A812" s="55">
        <v>415943</v>
      </c>
      <c r="B812" s="55" t="s">
        <v>1333</v>
      </c>
      <c r="C812" s="55" t="s">
        <v>770</v>
      </c>
      <c r="D812" s="55" t="s">
        <v>634</v>
      </c>
      <c r="E812" s="55" t="s">
        <v>494</v>
      </c>
      <c r="F812" s="605">
        <v>31416</v>
      </c>
      <c r="G812" s="55" t="s">
        <v>3367</v>
      </c>
      <c r="H812" s="55" t="s">
        <v>3657</v>
      </c>
      <c r="I812" s="55" t="s">
        <v>87</v>
      </c>
      <c r="J812" s="55" t="s">
        <v>3665</v>
      </c>
      <c r="K812" s="55" t="s">
        <v>3667</v>
      </c>
      <c r="L812" s="55" t="s">
        <v>3388</v>
      </c>
      <c r="M812" s="55" t="s">
        <v>3388</v>
      </c>
    </row>
    <row r="813" spans="1:13" ht="17.25" customHeight="1">
      <c r="A813" s="55">
        <v>423071</v>
      </c>
      <c r="B813" s="55" t="s">
        <v>1455</v>
      </c>
      <c r="C813" s="55" t="s">
        <v>365</v>
      </c>
      <c r="D813" s="55" t="s">
        <v>1456</v>
      </c>
      <c r="E813" s="55" t="s">
        <v>494</v>
      </c>
      <c r="F813" s="605">
        <v>36161</v>
      </c>
      <c r="G813" s="55" t="s">
        <v>3367</v>
      </c>
      <c r="H813" s="55" t="s">
        <v>3657</v>
      </c>
      <c r="I813" s="55" t="s">
        <v>87</v>
      </c>
      <c r="J813" s="55" t="s">
        <v>3665</v>
      </c>
      <c r="K813" s="55" t="s">
        <v>3676</v>
      </c>
      <c r="L813" s="55" t="s">
        <v>3388</v>
      </c>
      <c r="M813" s="55" t="s">
        <v>3388</v>
      </c>
    </row>
    <row r="814" spans="1:13" ht="17.25" customHeight="1">
      <c r="A814" s="55">
        <v>423103</v>
      </c>
      <c r="B814" s="55" t="s">
        <v>1492</v>
      </c>
      <c r="C814" s="55" t="s">
        <v>92</v>
      </c>
      <c r="D814" s="55" t="s">
        <v>599</v>
      </c>
      <c r="E814" s="55" t="s">
        <v>494</v>
      </c>
      <c r="F814" s="605">
        <v>34700</v>
      </c>
      <c r="G814" s="55" t="s">
        <v>3369</v>
      </c>
      <c r="H814" s="55" t="s">
        <v>3657</v>
      </c>
      <c r="I814" s="55" t="s">
        <v>87</v>
      </c>
      <c r="J814" s="55" t="s">
        <v>3665</v>
      </c>
      <c r="K814" s="55" t="s">
        <v>3679</v>
      </c>
      <c r="L814" s="55" t="s">
        <v>3388</v>
      </c>
      <c r="M814" s="55" t="s">
        <v>3388</v>
      </c>
    </row>
    <row r="815" spans="1:13" ht="17.25" customHeight="1">
      <c r="A815" s="55">
        <v>418174</v>
      </c>
      <c r="B815" s="55" t="s">
        <v>1522</v>
      </c>
      <c r="C815" s="55" t="s">
        <v>94</v>
      </c>
      <c r="D815" s="55" t="s">
        <v>573</v>
      </c>
      <c r="E815" s="55" t="s">
        <v>494</v>
      </c>
      <c r="F815" s="605">
        <v>35440</v>
      </c>
      <c r="G815" s="55" t="s">
        <v>3357</v>
      </c>
      <c r="H815" s="55" t="s">
        <v>3657</v>
      </c>
      <c r="I815" s="55" t="s">
        <v>87</v>
      </c>
      <c r="J815" s="55" t="s">
        <v>3665</v>
      </c>
      <c r="K815" s="55" t="s">
        <v>3666</v>
      </c>
      <c r="L815" s="55" t="s">
        <v>3388</v>
      </c>
      <c r="M815" s="55" t="s">
        <v>3388</v>
      </c>
    </row>
    <row r="816" spans="1:13" ht="17.25" customHeight="1">
      <c r="A816" s="55">
        <v>423136</v>
      </c>
      <c r="B816" s="55" t="s">
        <v>1529</v>
      </c>
      <c r="C816" s="55" t="s">
        <v>219</v>
      </c>
      <c r="D816" s="55" t="s">
        <v>946</v>
      </c>
      <c r="E816" s="55" t="s">
        <v>493</v>
      </c>
      <c r="F816" s="605">
        <v>35045</v>
      </c>
      <c r="G816" s="55" t="s">
        <v>3407</v>
      </c>
      <c r="H816" s="55" t="s">
        <v>3657</v>
      </c>
      <c r="I816" s="55" t="s">
        <v>87</v>
      </c>
      <c r="J816" s="55" t="s">
        <v>3665</v>
      </c>
      <c r="K816" s="55" t="s">
        <v>3673</v>
      </c>
      <c r="L816" s="55" t="s">
        <v>3388</v>
      </c>
      <c r="M816" s="55" t="s">
        <v>3388</v>
      </c>
    </row>
    <row r="817" spans="1:13" ht="17.25" customHeight="1">
      <c r="A817" s="55">
        <v>415221</v>
      </c>
      <c r="B817" s="55" t="s">
        <v>1552</v>
      </c>
      <c r="C817" s="55" t="s">
        <v>90</v>
      </c>
      <c r="D817" s="55" t="s">
        <v>799</v>
      </c>
      <c r="E817" s="55" t="s">
        <v>493</v>
      </c>
      <c r="F817" s="605">
        <v>33074</v>
      </c>
      <c r="G817" s="55" t="s">
        <v>3460</v>
      </c>
      <c r="H817" s="55" t="s">
        <v>3657</v>
      </c>
      <c r="I817" s="55" t="s">
        <v>87</v>
      </c>
      <c r="J817" s="55" t="s">
        <v>3665</v>
      </c>
      <c r="K817" s="55" t="s">
        <v>3672</v>
      </c>
      <c r="L817" s="55" t="s">
        <v>3388</v>
      </c>
      <c r="M817" s="55" t="s">
        <v>3388</v>
      </c>
    </row>
    <row r="818" spans="1:13" ht="17.25" customHeight="1">
      <c r="A818" s="55">
        <v>421288</v>
      </c>
      <c r="B818" s="55" t="s">
        <v>1570</v>
      </c>
      <c r="C818" s="55" t="s">
        <v>292</v>
      </c>
      <c r="D818" s="55" t="s">
        <v>666</v>
      </c>
      <c r="E818" s="55" t="s">
        <v>493</v>
      </c>
      <c r="F818" s="605">
        <v>36161</v>
      </c>
      <c r="G818" s="55" t="s">
        <v>3446</v>
      </c>
      <c r="H818" s="55" t="s">
        <v>3657</v>
      </c>
      <c r="I818" s="55" t="s">
        <v>87</v>
      </c>
      <c r="J818" s="55" t="s">
        <v>3665</v>
      </c>
      <c r="K818" s="55" t="s">
        <v>3675</v>
      </c>
      <c r="L818" s="55" t="s">
        <v>3388</v>
      </c>
      <c r="M818" s="55" t="s">
        <v>3388</v>
      </c>
    </row>
    <row r="819" spans="1:13" ht="17.25" customHeight="1">
      <c r="A819" s="55">
        <v>423230</v>
      </c>
      <c r="B819" s="55" t="s">
        <v>1623</v>
      </c>
      <c r="C819" s="55" t="s">
        <v>148</v>
      </c>
      <c r="D819" s="55" t="s">
        <v>2157</v>
      </c>
      <c r="E819" s="55" t="s">
        <v>493</v>
      </c>
      <c r="F819" s="605">
        <v>31413</v>
      </c>
      <c r="G819" s="55" t="s">
        <v>3475</v>
      </c>
      <c r="H819" s="55" t="s">
        <v>3657</v>
      </c>
      <c r="I819" s="55" t="s">
        <v>87</v>
      </c>
      <c r="J819" s="55" t="s">
        <v>3665</v>
      </c>
      <c r="K819" s="55" t="s">
        <v>3667</v>
      </c>
      <c r="L819" s="55" t="s">
        <v>3388</v>
      </c>
      <c r="M819" s="55" t="s">
        <v>3388</v>
      </c>
    </row>
    <row r="820" spans="1:13" ht="17.25" customHeight="1">
      <c r="A820" s="55">
        <v>421349</v>
      </c>
      <c r="B820" s="55" t="s">
        <v>1636</v>
      </c>
      <c r="C820" s="55" t="s">
        <v>138</v>
      </c>
      <c r="D820" s="55" t="s">
        <v>2842</v>
      </c>
      <c r="E820" s="55" t="s">
        <v>493</v>
      </c>
      <c r="F820" s="605">
        <v>35462</v>
      </c>
      <c r="G820" s="55" t="s">
        <v>3481</v>
      </c>
      <c r="H820" s="55" t="s">
        <v>3657</v>
      </c>
      <c r="I820" s="55" t="s">
        <v>87</v>
      </c>
      <c r="J820" s="55" t="s">
        <v>3665</v>
      </c>
      <c r="K820" s="55" t="s">
        <v>3666</v>
      </c>
      <c r="L820" s="55" t="s">
        <v>3388</v>
      </c>
      <c r="M820" s="55" t="s">
        <v>3388</v>
      </c>
    </row>
    <row r="821" spans="1:13" ht="17.25" customHeight="1">
      <c r="A821" s="55">
        <v>423265</v>
      </c>
      <c r="B821" s="55" t="s">
        <v>1657</v>
      </c>
      <c r="C821" s="55" t="s">
        <v>362</v>
      </c>
      <c r="D821" s="55" t="s">
        <v>599</v>
      </c>
      <c r="E821" s="55" t="s">
        <v>494</v>
      </c>
      <c r="F821" s="605">
        <v>34596</v>
      </c>
      <c r="G821" s="55" t="s">
        <v>3419</v>
      </c>
      <c r="H821" s="55" t="s">
        <v>3657</v>
      </c>
      <c r="I821" s="55" t="s">
        <v>87</v>
      </c>
      <c r="J821" s="55" t="s">
        <v>3665</v>
      </c>
      <c r="K821" s="55" t="s">
        <v>3671</v>
      </c>
      <c r="L821" s="55" t="s">
        <v>3388</v>
      </c>
      <c r="M821" s="55" t="s">
        <v>3388</v>
      </c>
    </row>
    <row r="822" spans="1:13" ht="17.25" customHeight="1">
      <c r="A822" s="55">
        <v>423287</v>
      </c>
      <c r="B822" s="55" t="s">
        <v>2859</v>
      </c>
      <c r="C822" s="55" t="s">
        <v>149</v>
      </c>
      <c r="D822" s="55" t="s">
        <v>1627</v>
      </c>
      <c r="E822" s="55" t="s">
        <v>493</v>
      </c>
      <c r="F822" s="605">
        <v>35245</v>
      </c>
      <c r="G822" s="55" t="s">
        <v>3367</v>
      </c>
      <c r="H822" s="55" t="s">
        <v>3657</v>
      </c>
      <c r="I822" s="55" t="s">
        <v>87</v>
      </c>
      <c r="J822" s="55" t="s">
        <v>3665</v>
      </c>
      <c r="K822" s="55" t="s">
        <v>3671</v>
      </c>
      <c r="L822" s="55" t="s">
        <v>3388</v>
      </c>
      <c r="M822" s="55" t="s">
        <v>3388</v>
      </c>
    </row>
    <row r="823" spans="1:13" ht="17.25" customHeight="1">
      <c r="A823" s="55">
        <v>423339</v>
      </c>
      <c r="B823" s="55" t="s">
        <v>1725</v>
      </c>
      <c r="C823" s="55" t="s">
        <v>145</v>
      </c>
      <c r="D823" s="55" t="s">
        <v>758</v>
      </c>
      <c r="E823" s="55" t="s">
        <v>493</v>
      </c>
      <c r="F823" s="605">
        <v>35796</v>
      </c>
      <c r="G823" s="55" t="s">
        <v>3421</v>
      </c>
      <c r="H823" s="55" t="s">
        <v>3657</v>
      </c>
      <c r="I823" s="55" t="s">
        <v>87</v>
      </c>
      <c r="J823" s="55" t="s">
        <v>3665</v>
      </c>
      <c r="K823" s="55" t="s">
        <v>3676</v>
      </c>
      <c r="L823" s="55" t="s">
        <v>3388</v>
      </c>
      <c r="M823" s="55" t="s">
        <v>3388</v>
      </c>
    </row>
    <row r="824" spans="1:13" ht="17.25" customHeight="1">
      <c r="A824" s="55">
        <v>416252</v>
      </c>
      <c r="B824" s="55" t="s">
        <v>1745</v>
      </c>
      <c r="C824" s="55" t="s">
        <v>276</v>
      </c>
      <c r="D824" s="55" t="s">
        <v>865</v>
      </c>
      <c r="E824" s="55" t="s">
        <v>494</v>
      </c>
      <c r="F824" s="605">
        <v>34587</v>
      </c>
      <c r="G824" s="55" t="s">
        <v>3576</v>
      </c>
      <c r="H824" s="55" t="s">
        <v>3657</v>
      </c>
      <c r="I824" s="55" t="s">
        <v>87</v>
      </c>
      <c r="J824" s="55" t="s">
        <v>3665</v>
      </c>
      <c r="K824" s="55" t="s">
        <v>3679</v>
      </c>
      <c r="L824" s="55" t="s">
        <v>3388</v>
      </c>
      <c r="M824" s="55" t="s">
        <v>3388</v>
      </c>
    </row>
    <row r="825" spans="1:13" ht="17.25" customHeight="1">
      <c r="A825" s="55">
        <v>423369</v>
      </c>
      <c r="B825" s="55" t="s">
        <v>1759</v>
      </c>
      <c r="C825" s="55" t="s">
        <v>273</v>
      </c>
      <c r="D825" s="55" t="s">
        <v>758</v>
      </c>
      <c r="E825" s="55" t="s">
        <v>494</v>
      </c>
      <c r="F825" s="605">
        <v>35822</v>
      </c>
      <c r="G825" s="55" t="s">
        <v>3367</v>
      </c>
      <c r="H825" s="55" t="s">
        <v>3657</v>
      </c>
      <c r="I825" s="55" t="s">
        <v>87</v>
      </c>
      <c r="J825" s="55" t="s">
        <v>3665</v>
      </c>
      <c r="K825" s="55" t="s">
        <v>3676</v>
      </c>
      <c r="L825" s="55" t="s">
        <v>3388</v>
      </c>
      <c r="M825" s="55" t="s">
        <v>3388</v>
      </c>
    </row>
    <row r="826" spans="1:13" ht="17.25" customHeight="1">
      <c r="A826" s="55">
        <v>421517</v>
      </c>
      <c r="B826" s="55" t="s">
        <v>1780</v>
      </c>
      <c r="C826" s="55" t="s">
        <v>92</v>
      </c>
      <c r="D826" s="55" t="s">
        <v>1781</v>
      </c>
      <c r="E826" s="55" t="s">
        <v>493</v>
      </c>
      <c r="F826" s="605">
        <v>35704</v>
      </c>
      <c r="G826" s="55" t="s">
        <v>3585</v>
      </c>
      <c r="H826" s="55" t="s">
        <v>3657</v>
      </c>
      <c r="I826" s="55" t="s">
        <v>87</v>
      </c>
      <c r="J826" s="55" t="s">
        <v>3665</v>
      </c>
      <c r="K826" s="55" t="s">
        <v>3666</v>
      </c>
      <c r="L826" s="55" t="s">
        <v>3388</v>
      </c>
      <c r="M826" s="55" t="s">
        <v>3388</v>
      </c>
    </row>
    <row r="827" spans="1:13" ht="17.25" customHeight="1">
      <c r="A827" s="55">
        <v>414197</v>
      </c>
      <c r="B827" s="55" t="s">
        <v>1807</v>
      </c>
      <c r="C827" s="55" t="s">
        <v>92</v>
      </c>
      <c r="D827" s="55" t="s">
        <v>1808</v>
      </c>
      <c r="E827" s="55" t="s">
        <v>493</v>
      </c>
      <c r="F827" s="605">
        <v>30682</v>
      </c>
      <c r="G827" s="55" t="s">
        <v>3407</v>
      </c>
      <c r="H827" s="55" t="s">
        <v>3657</v>
      </c>
      <c r="I827" s="55" t="s">
        <v>87</v>
      </c>
      <c r="J827" s="55" t="s">
        <v>3665</v>
      </c>
      <c r="K827" s="55" t="s">
        <v>3687</v>
      </c>
      <c r="L827" s="55" t="s">
        <v>3388</v>
      </c>
      <c r="M827" s="55" t="s">
        <v>3388</v>
      </c>
    </row>
    <row r="828" spans="1:13" ht="17.25" customHeight="1">
      <c r="A828" s="55">
        <v>423425</v>
      </c>
      <c r="B828" s="55" t="s">
        <v>1810</v>
      </c>
      <c r="C828" s="55" t="s">
        <v>144</v>
      </c>
      <c r="D828" s="55" t="s">
        <v>579</v>
      </c>
      <c r="E828" s="55" t="s">
        <v>493</v>
      </c>
      <c r="F828" s="605">
        <v>35075</v>
      </c>
      <c r="G828" s="55" t="s">
        <v>3407</v>
      </c>
      <c r="H828" s="55" t="s">
        <v>3657</v>
      </c>
      <c r="I828" s="55" t="s">
        <v>87</v>
      </c>
      <c r="J828" s="55" t="s">
        <v>3665</v>
      </c>
      <c r="K828" s="55" t="s">
        <v>3673</v>
      </c>
      <c r="L828" s="55" t="s">
        <v>3388</v>
      </c>
      <c r="M828" s="55" t="s">
        <v>3388</v>
      </c>
    </row>
    <row r="829" spans="1:13" ht="17.25" customHeight="1">
      <c r="A829" s="55">
        <v>421640</v>
      </c>
      <c r="B829" s="55" t="s">
        <v>2942</v>
      </c>
      <c r="C829" s="55" t="s">
        <v>136</v>
      </c>
      <c r="D829" s="55" t="s">
        <v>3230</v>
      </c>
      <c r="E829" s="55" t="s">
        <v>494</v>
      </c>
      <c r="F829" s="605">
        <v>34662</v>
      </c>
      <c r="G829" s="55" t="s">
        <v>3543</v>
      </c>
      <c r="H829" s="55" t="s">
        <v>3657</v>
      </c>
      <c r="I829" s="55" t="s">
        <v>87</v>
      </c>
      <c r="J829" s="55" t="s">
        <v>3665</v>
      </c>
      <c r="K829" s="55" t="s">
        <v>3679</v>
      </c>
      <c r="L829" s="55" t="s">
        <v>3388</v>
      </c>
      <c r="M829" s="55" t="s">
        <v>3388</v>
      </c>
    </row>
    <row r="830" spans="1:13" ht="17.25" customHeight="1">
      <c r="A830" s="55">
        <v>423556</v>
      </c>
      <c r="B830" s="55" t="s">
        <v>1894</v>
      </c>
      <c r="C830" s="55" t="s">
        <v>92</v>
      </c>
      <c r="D830" s="55" t="s">
        <v>1303</v>
      </c>
      <c r="E830" s="55" t="s">
        <v>493</v>
      </c>
      <c r="F830" s="605">
        <v>36194</v>
      </c>
      <c r="G830" s="55" t="s">
        <v>3430</v>
      </c>
      <c r="H830" s="55" t="s">
        <v>3657</v>
      </c>
      <c r="I830" s="55" t="s">
        <v>87</v>
      </c>
      <c r="J830" s="55" t="s">
        <v>3665</v>
      </c>
      <c r="K830" s="55" t="s">
        <v>3676</v>
      </c>
      <c r="L830" s="55" t="s">
        <v>3388</v>
      </c>
      <c r="M830" s="55" t="s">
        <v>3388</v>
      </c>
    </row>
    <row r="831" spans="1:13" ht="17.25" customHeight="1">
      <c r="A831" s="55">
        <v>423558</v>
      </c>
      <c r="B831" s="55" t="s">
        <v>2952</v>
      </c>
      <c r="C831" s="55" t="s">
        <v>189</v>
      </c>
      <c r="D831" s="55" t="s">
        <v>3234</v>
      </c>
      <c r="E831" s="55" t="s">
        <v>493</v>
      </c>
      <c r="F831" s="605">
        <v>35323</v>
      </c>
      <c r="G831" s="55" t="s">
        <v>3460</v>
      </c>
      <c r="H831" s="55" t="s">
        <v>3657</v>
      </c>
      <c r="I831" s="55" t="s">
        <v>87</v>
      </c>
      <c r="J831" s="55" t="s">
        <v>3665</v>
      </c>
      <c r="K831" s="55" t="s">
        <v>3676</v>
      </c>
      <c r="L831" s="55" t="s">
        <v>3388</v>
      </c>
      <c r="M831" s="55" t="s">
        <v>3388</v>
      </c>
    </row>
    <row r="832" spans="1:13" ht="17.25" customHeight="1">
      <c r="A832" s="55">
        <v>423571</v>
      </c>
      <c r="B832" s="55" t="s">
        <v>1906</v>
      </c>
      <c r="C832" s="55" t="s">
        <v>145</v>
      </c>
      <c r="D832" s="55" t="s">
        <v>801</v>
      </c>
      <c r="E832" s="55" t="s">
        <v>493</v>
      </c>
      <c r="F832" s="605">
        <v>34778</v>
      </c>
      <c r="G832" s="55" t="s">
        <v>3367</v>
      </c>
      <c r="H832" s="55" t="s">
        <v>3657</v>
      </c>
      <c r="I832" s="55" t="s">
        <v>87</v>
      </c>
      <c r="J832" s="55" t="s">
        <v>3665</v>
      </c>
      <c r="K832" s="55" t="s">
        <v>3679</v>
      </c>
      <c r="L832" s="55" t="s">
        <v>3388</v>
      </c>
      <c r="M832" s="55" t="s">
        <v>3388</v>
      </c>
    </row>
    <row r="833" spans="1:13" ht="17.25" customHeight="1">
      <c r="A833" s="55">
        <v>421697</v>
      </c>
      <c r="B833" s="55" t="s">
        <v>1914</v>
      </c>
      <c r="C833" s="55" t="s">
        <v>103</v>
      </c>
      <c r="D833" s="55" t="s">
        <v>771</v>
      </c>
      <c r="E833" s="55" t="s">
        <v>493</v>
      </c>
      <c r="F833" s="605">
        <v>35534</v>
      </c>
      <c r="G833" s="55" t="s">
        <v>3357</v>
      </c>
      <c r="H833" s="55" t="s">
        <v>3657</v>
      </c>
      <c r="I833" s="55" t="s">
        <v>87</v>
      </c>
      <c r="J833" s="55" t="s">
        <v>3665</v>
      </c>
      <c r="K833" s="55" t="s">
        <v>3675</v>
      </c>
      <c r="L833" s="55" t="s">
        <v>3388</v>
      </c>
      <c r="M833" s="55" t="s">
        <v>3388</v>
      </c>
    </row>
    <row r="834" spans="1:13" ht="17.25" customHeight="1">
      <c r="A834" s="55">
        <v>421753</v>
      </c>
      <c r="B834" s="55" t="s">
        <v>1958</v>
      </c>
      <c r="C834" s="55" t="s">
        <v>91</v>
      </c>
      <c r="D834" s="55" t="s">
        <v>766</v>
      </c>
      <c r="E834" s="55" t="s">
        <v>494</v>
      </c>
      <c r="F834" s="605">
        <v>35019</v>
      </c>
      <c r="G834" s="55" t="s">
        <v>3388</v>
      </c>
      <c r="H834" s="55" t="s">
        <v>3657</v>
      </c>
      <c r="I834" s="55" t="s">
        <v>87</v>
      </c>
      <c r="J834" s="55" t="s">
        <v>3665</v>
      </c>
      <c r="K834" s="55" t="s">
        <v>3666</v>
      </c>
      <c r="L834" s="55" t="s">
        <v>3388</v>
      </c>
      <c r="M834" s="55" t="s">
        <v>3388</v>
      </c>
    </row>
    <row r="835" spans="1:13" ht="17.25" customHeight="1">
      <c r="A835" s="55">
        <v>419997</v>
      </c>
      <c r="B835" s="55" t="s">
        <v>1968</v>
      </c>
      <c r="C835" s="55" t="s">
        <v>211</v>
      </c>
      <c r="D835" s="55" t="s">
        <v>740</v>
      </c>
      <c r="E835" s="55" t="s">
        <v>494</v>
      </c>
      <c r="F835" s="605">
        <v>32404</v>
      </c>
      <c r="G835" s="55" t="s">
        <v>3357</v>
      </c>
      <c r="H835" s="55" t="s">
        <v>3657</v>
      </c>
      <c r="I835" s="55" t="s">
        <v>87</v>
      </c>
      <c r="J835" s="55" t="s">
        <v>3665</v>
      </c>
      <c r="K835" s="55" t="s">
        <v>3682</v>
      </c>
      <c r="L835" s="55" t="s">
        <v>3388</v>
      </c>
      <c r="M835" s="55" t="s">
        <v>3388</v>
      </c>
    </row>
    <row r="836" spans="1:13" ht="17.25" customHeight="1">
      <c r="A836" s="55">
        <v>421856</v>
      </c>
      <c r="B836" s="55" t="s">
        <v>2040</v>
      </c>
      <c r="C836" s="55" t="s">
        <v>168</v>
      </c>
      <c r="D836" s="55" t="s">
        <v>688</v>
      </c>
      <c r="E836" s="55" t="s">
        <v>493</v>
      </c>
      <c r="F836" s="605">
        <v>35065</v>
      </c>
      <c r="G836" s="55" t="s">
        <v>3368</v>
      </c>
      <c r="H836" s="55" t="s">
        <v>3657</v>
      </c>
      <c r="I836" s="55" t="s">
        <v>87</v>
      </c>
      <c r="J836" s="55" t="s">
        <v>3665</v>
      </c>
      <c r="K836" s="55" t="s">
        <v>3671</v>
      </c>
      <c r="L836" s="55" t="s">
        <v>3388</v>
      </c>
      <c r="M836" s="55" t="s">
        <v>3388</v>
      </c>
    </row>
    <row r="837" spans="1:13" ht="17.25" customHeight="1">
      <c r="A837" s="55">
        <v>423805</v>
      </c>
      <c r="B837" s="55" t="s">
        <v>2119</v>
      </c>
      <c r="C837" s="55" t="s">
        <v>149</v>
      </c>
      <c r="D837" s="55" t="s">
        <v>2120</v>
      </c>
      <c r="E837" s="55" t="s">
        <v>493</v>
      </c>
      <c r="F837" s="605">
        <v>36443</v>
      </c>
      <c r="G837" s="55" t="s">
        <v>3357</v>
      </c>
      <c r="H837" s="55" t="s">
        <v>3657</v>
      </c>
      <c r="I837" s="55" t="s">
        <v>87</v>
      </c>
      <c r="J837" s="55" t="s">
        <v>3665</v>
      </c>
      <c r="K837" s="55" t="s">
        <v>3676</v>
      </c>
      <c r="L837" s="55" t="s">
        <v>3388</v>
      </c>
      <c r="M837" s="55" t="s">
        <v>3388</v>
      </c>
    </row>
    <row r="838" spans="1:13" ht="17.25" customHeight="1">
      <c r="A838" s="55">
        <v>421954</v>
      </c>
      <c r="B838" s="55" t="s">
        <v>2121</v>
      </c>
      <c r="C838" s="55" t="s">
        <v>95</v>
      </c>
      <c r="D838" s="55" t="s">
        <v>900</v>
      </c>
      <c r="E838" s="55" t="s">
        <v>493</v>
      </c>
      <c r="F838" s="605">
        <v>34777</v>
      </c>
      <c r="G838" s="55" t="s">
        <v>3357</v>
      </c>
      <c r="H838" s="55" t="s">
        <v>3657</v>
      </c>
      <c r="I838" s="55" t="s">
        <v>87</v>
      </c>
      <c r="J838" s="55" t="s">
        <v>3665</v>
      </c>
      <c r="K838" s="55" t="s">
        <v>3666</v>
      </c>
      <c r="L838" s="55" t="s">
        <v>3388</v>
      </c>
      <c r="M838" s="55" t="s">
        <v>3388</v>
      </c>
    </row>
    <row r="839" spans="1:13" ht="17.25" customHeight="1">
      <c r="A839" s="55">
        <v>423824</v>
      </c>
      <c r="B839" s="55" t="s">
        <v>2147</v>
      </c>
      <c r="C839" s="55" t="s">
        <v>264</v>
      </c>
      <c r="D839" s="55" t="s">
        <v>760</v>
      </c>
      <c r="E839" s="55" t="s">
        <v>493</v>
      </c>
      <c r="F839" s="605">
        <v>35065</v>
      </c>
      <c r="G839" s="55" t="s">
        <v>3465</v>
      </c>
      <c r="H839" s="55" t="s">
        <v>3657</v>
      </c>
      <c r="I839" s="55" t="s">
        <v>87</v>
      </c>
      <c r="J839" s="55" t="s">
        <v>3665</v>
      </c>
      <c r="K839" s="55" t="s">
        <v>3671</v>
      </c>
      <c r="L839" s="55" t="s">
        <v>3388</v>
      </c>
      <c r="M839" s="55" t="s">
        <v>3388</v>
      </c>
    </row>
    <row r="840" spans="1:13" ht="17.25" customHeight="1">
      <c r="A840" s="55">
        <v>422022</v>
      </c>
      <c r="B840" s="55" t="s">
        <v>3021</v>
      </c>
      <c r="C840" s="55" t="s">
        <v>216</v>
      </c>
      <c r="D840" s="55" t="s">
        <v>2004</v>
      </c>
      <c r="E840" s="55" t="s">
        <v>493</v>
      </c>
      <c r="F840" s="605">
        <v>35799</v>
      </c>
      <c r="G840" s="55" t="s">
        <v>3389</v>
      </c>
      <c r="H840" s="55" t="s">
        <v>3657</v>
      </c>
      <c r="I840" s="55" t="s">
        <v>87</v>
      </c>
      <c r="J840" s="55" t="s">
        <v>3665</v>
      </c>
      <c r="K840" s="55" t="s">
        <v>3675</v>
      </c>
      <c r="L840" s="55" t="s">
        <v>3388</v>
      </c>
      <c r="M840" s="55" t="s">
        <v>3388</v>
      </c>
    </row>
    <row r="841" spans="1:13" ht="17.25" customHeight="1">
      <c r="A841" s="55">
        <v>420133</v>
      </c>
      <c r="B841" s="55" t="s">
        <v>2180</v>
      </c>
      <c r="C841" s="55" t="s">
        <v>563</v>
      </c>
      <c r="D841" s="55" t="s">
        <v>695</v>
      </c>
      <c r="E841" s="55" t="s">
        <v>493</v>
      </c>
      <c r="F841" s="605">
        <v>35800</v>
      </c>
      <c r="G841" s="55" t="s">
        <v>3575</v>
      </c>
      <c r="H841" s="55" t="s">
        <v>3657</v>
      </c>
      <c r="I841" s="55" t="s">
        <v>87</v>
      </c>
      <c r="J841" s="55" t="s">
        <v>3665</v>
      </c>
      <c r="K841" s="55" t="s">
        <v>3673</v>
      </c>
      <c r="L841" s="55" t="s">
        <v>3388</v>
      </c>
      <c r="M841" s="55" t="s">
        <v>3388</v>
      </c>
    </row>
    <row r="842" spans="1:13" ht="17.25" customHeight="1">
      <c r="A842" s="55">
        <v>422109</v>
      </c>
      <c r="B842" s="55" t="s">
        <v>2212</v>
      </c>
      <c r="C842" s="55" t="s">
        <v>156</v>
      </c>
      <c r="D842" s="55" t="s">
        <v>668</v>
      </c>
      <c r="E842" s="55" t="s">
        <v>493</v>
      </c>
      <c r="F842" s="605">
        <v>35606</v>
      </c>
      <c r="G842" s="55" t="s">
        <v>3388</v>
      </c>
      <c r="H842" s="55" t="s">
        <v>3657</v>
      </c>
      <c r="I842" s="55" t="s">
        <v>87</v>
      </c>
      <c r="J842" s="55" t="s">
        <v>3665</v>
      </c>
      <c r="K842" s="55" t="s">
        <v>3675</v>
      </c>
      <c r="L842" s="55" t="s">
        <v>3388</v>
      </c>
      <c r="M842" s="55" t="s">
        <v>3388</v>
      </c>
    </row>
    <row r="843" spans="1:13" ht="17.25" customHeight="1">
      <c r="A843" s="55">
        <v>422123</v>
      </c>
      <c r="B843" s="55" t="s">
        <v>2225</v>
      </c>
      <c r="C843" s="55" t="s">
        <v>189</v>
      </c>
      <c r="D843" s="55" t="s">
        <v>3227</v>
      </c>
      <c r="E843" s="55" t="s">
        <v>493</v>
      </c>
      <c r="F843" s="605">
        <v>35154</v>
      </c>
      <c r="G843" s="55" t="s">
        <v>3389</v>
      </c>
      <c r="H843" s="55" t="s">
        <v>3657</v>
      </c>
      <c r="I843" s="55" t="s">
        <v>87</v>
      </c>
      <c r="J843" s="55" t="s">
        <v>3665</v>
      </c>
      <c r="K843" s="55" t="s">
        <v>3666</v>
      </c>
      <c r="L843" s="55" t="s">
        <v>3388</v>
      </c>
      <c r="M843" s="55" t="s">
        <v>3388</v>
      </c>
    </row>
    <row r="844" spans="1:13" ht="17.25" customHeight="1">
      <c r="A844" s="55">
        <v>425465</v>
      </c>
      <c r="B844" s="55" t="s">
        <v>3059</v>
      </c>
      <c r="C844" s="55" t="s">
        <v>334</v>
      </c>
      <c r="D844" s="55" t="s">
        <v>662</v>
      </c>
      <c r="E844" s="55" t="s">
        <v>493</v>
      </c>
      <c r="F844" s="605">
        <v>34765</v>
      </c>
      <c r="G844" s="55" t="s">
        <v>3633</v>
      </c>
      <c r="H844" s="55" t="s">
        <v>3657</v>
      </c>
      <c r="I844" s="55" t="s">
        <v>87</v>
      </c>
      <c r="J844" s="55" t="s">
        <v>3665</v>
      </c>
      <c r="K844" s="55" t="s">
        <v>3671</v>
      </c>
      <c r="L844" s="55" t="s">
        <v>3388</v>
      </c>
      <c r="M844" s="55" t="s">
        <v>3388</v>
      </c>
    </row>
    <row r="845" spans="1:13" ht="17.25" customHeight="1">
      <c r="A845" s="55">
        <v>420274</v>
      </c>
      <c r="B845" s="55" t="s">
        <v>2267</v>
      </c>
      <c r="C845" s="55" t="s">
        <v>334</v>
      </c>
      <c r="D845" s="55" t="s">
        <v>572</v>
      </c>
      <c r="E845" s="55" t="s">
        <v>493</v>
      </c>
      <c r="F845" s="605">
        <v>35431</v>
      </c>
      <c r="G845" s="55" t="s">
        <v>3458</v>
      </c>
      <c r="H845" s="55" t="s">
        <v>3657</v>
      </c>
      <c r="I845" s="55" t="s">
        <v>87</v>
      </c>
      <c r="J845" s="55" t="s">
        <v>3665</v>
      </c>
      <c r="K845" s="55" t="s">
        <v>3673</v>
      </c>
      <c r="L845" s="55" t="s">
        <v>3388</v>
      </c>
      <c r="M845" s="55" t="s">
        <v>3388</v>
      </c>
    </row>
    <row r="846" spans="1:13" ht="17.25" customHeight="1">
      <c r="A846" s="55">
        <v>422192</v>
      </c>
      <c r="B846" s="55" t="s">
        <v>2277</v>
      </c>
      <c r="C846" s="55" t="s">
        <v>130</v>
      </c>
      <c r="D846" s="55" t="s">
        <v>582</v>
      </c>
      <c r="E846" s="55" t="s">
        <v>494</v>
      </c>
      <c r="F846" s="605">
        <v>36182</v>
      </c>
      <c r="G846" s="55" t="s">
        <v>3465</v>
      </c>
      <c r="H846" s="55" t="s">
        <v>3657</v>
      </c>
      <c r="I846" s="55" t="s">
        <v>87</v>
      </c>
      <c r="J846" s="55" t="s">
        <v>3665</v>
      </c>
      <c r="K846" s="55" t="s">
        <v>3676</v>
      </c>
      <c r="L846" s="55" t="s">
        <v>3388</v>
      </c>
      <c r="M846" s="55" t="s">
        <v>3388</v>
      </c>
    </row>
    <row r="847" spans="1:13" ht="17.25" customHeight="1">
      <c r="A847" s="55">
        <v>423996</v>
      </c>
      <c r="B847" s="55" t="s">
        <v>3067</v>
      </c>
      <c r="C847" s="55" t="s">
        <v>93</v>
      </c>
      <c r="D847" s="55" t="s">
        <v>2279</v>
      </c>
      <c r="E847" s="55" t="s">
        <v>494</v>
      </c>
      <c r="F847" s="605">
        <v>36272</v>
      </c>
      <c r="G847" s="55" t="s">
        <v>3634</v>
      </c>
      <c r="H847" s="55" t="s">
        <v>3657</v>
      </c>
      <c r="I847" s="55" t="s">
        <v>87</v>
      </c>
      <c r="J847" s="55" t="s">
        <v>3665</v>
      </c>
      <c r="K847" s="55" t="s">
        <v>3676</v>
      </c>
      <c r="L847" s="55" t="s">
        <v>3388</v>
      </c>
      <c r="M847" s="55" t="s">
        <v>3388</v>
      </c>
    </row>
    <row r="848" spans="1:13" ht="17.25" customHeight="1">
      <c r="A848" s="55">
        <v>423998</v>
      </c>
      <c r="B848" s="55" t="s">
        <v>2280</v>
      </c>
      <c r="C848" s="55" t="s">
        <v>279</v>
      </c>
      <c r="D848" s="55" t="s">
        <v>621</v>
      </c>
      <c r="E848" s="55" t="s">
        <v>493</v>
      </c>
      <c r="F848" s="605">
        <v>35320</v>
      </c>
      <c r="G848" s="55" t="s">
        <v>3407</v>
      </c>
      <c r="H848" s="55" t="s">
        <v>3657</v>
      </c>
      <c r="I848" s="55" t="s">
        <v>87</v>
      </c>
      <c r="J848" s="55" t="s">
        <v>3665</v>
      </c>
      <c r="K848" s="55" t="s">
        <v>3673</v>
      </c>
      <c r="L848" s="55" t="s">
        <v>3388</v>
      </c>
      <c r="M848" s="55" t="s">
        <v>3388</v>
      </c>
    </row>
    <row r="849" spans="1:13" ht="17.25" customHeight="1">
      <c r="A849" s="55">
        <v>420283</v>
      </c>
      <c r="B849" s="55" t="s">
        <v>2283</v>
      </c>
      <c r="C849" s="55" t="s">
        <v>92</v>
      </c>
      <c r="D849" s="55" t="s">
        <v>1170</v>
      </c>
      <c r="E849" s="55" t="s">
        <v>494</v>
      </c>
      <c r="F849" s="605">
        <v>34851</v>
      </c>
      <c r="G849" s="55" t="s">
        <v>3635</v>
      </c>
      <c r="H849" s="55" t="s">
        <v>3657</v>
      </c>
      <c r="I849" s="55" t="s">
        <v>87</v>
      </c>
      <c r="J849" s="55" t="s">
        <v>3665</v>
      </c>
      <c r="K849" s="55" t="s">
        <v>3671</v>
      </c>
      <c r="L849" s="55" t="s">
        <v>3388</v>
      </c>
      <c r="M849" s="55" t="s">
        <v>3388</v>
      </c>
    </row>
    <row r="850" spans="1:13" ht="17.25" customHeight="1">
      <c r="A850" s="55">
        <v>422291</v>
      </c>
      <c r="B850" s="55" t="s">
        <v>2379</v>
      </c>
      <c r="C850" s="55" t="s">
        <v>1687</v>
      </c>
      <c r="D850" s="55" t="s">
        <v>3121</v>
      </c>
      <c r="E850" s="55" t="s">
        <v>494</v>
      </c>
      <c r="F850" s="605">
        <v>33900</v>
      </c>
      <c r="G850" s="55" t="s">
        <v>3357</v>
      </c>
      <c r="H850" s="55" t="s">
        <v>3657</v>
      </c>
      <c r="I850" s="55" t="s">
        <v>87</v>
      </c>
      <c r="J850" s="55" t="s">
        <v>3665</v>
      </c>
      <c r="K850" s="55" t="s">
        <v>3677</v>
      </c>
      <c r="L850" s="55" t="s">
        <v>3388</v>
      </c>
      <c r="M850" s="55" t="s">
        <v>3388</v>
      </c>
    </row>
    <row r="851" spans="1:13" ht="17.25" customHeight="1">
      <c r="A851" s="55">
        <v>422315</v>
      </c>
      <c r="B851" s="55" t="s">
        <v>2401</v>
      </c>
      <c r="C851" s="55" t="s">
        <v>160</v>
      </c>
      <c r="D851" s="55" t="s">
        <v>1582</v>
      </c>
      <c r="E851" s="55" t="s">
        <v>494</v>
      </c>
      <c r="F851" s="605">
        <v>35916</v>
      </c>
      <c r="G851" s="55" t="s">
        <v>3446</v>
      </c>
      <c r="H851" s="55" t="s">
        <v>3657</v>
      </c>
      <c r="I851" s="55" t="s">
        <v>87</v>
      </c>
      <c r="J851" s="55" t="s">
        <v>3665</v>
      </c>
      <c r="K851" s="55" t="s">
        <v>3675</v>
      </c>
      <c r="L851" s="55" t="s">
        <v>3388</v>
      </c>
      <c r="M851" s="55" t="s">
        <v>3388</v>
      </c>
    </row>
    <row r="852" spans="1:13" ht="17.25" customHeight="1">
      <c r="A852" s="55">
        <v>425645</v>
      </c>
      <c r="B852" s="55" t="s">
        <v>3142</v>
      </c>
      <c r="C852" s="55" t="s">
        <v>157</v>
      </c>
      <c r="D852" s="55" t="s">
        <v>715</v>
      </c>
      <c r="E852" s="55" t="s">
        <v>493</v>
      </c>
      <c r="F852" s="605">
        <v>31921</v>
      </c>
      <c r="G852" s="55" t="s">
        <v>3357</v>
      </c>
      <c r="H852" s="55" t="s">
        <v>3657</v>
      </c>
      <c r="I852" s="55" t="s">
        <v>87</v>
      </c>
      <c r="J852" s="55" t="s">
        <v>3665</v>
      </c>
      <c r="K852" s="55" t="s">
        <v>3667</v>
      </c>
      <c r="L852" s="55" t="s">
        <v>3388</v>
      </c>
      <c r="M852" s="55" t="s">
        <v>3388</v>
      </c>
    </row>
    <row r="853" spans="1:13" ht="17.25" customHeight="1">
      <c r="A853" s="55">
        <v>424163</v>
      </c>
      <c r="B853" s="55" t="s">
        <v>2422</v>
      </c>
      <c r="C853" s="55" t="s">
        <v>738</v>
      </c>
      <c r="D853" s="55" t="s">
        <v>687</v>
      </c>
      <c r="E853" s="55" t="s">
        <v>494</v>
      </c>
      <c r="F853" s="605">
        <v>33999</v>
      </c>
      <c r="G853" s="55" t="s">
        <v>3357</v>
      </c>
      <c r="H853" s="55" t="s">
        <v>3657</v>
      </c>
      <c r="I853" s="55" t="s">
        <v>87</v>
      </c>
      <c r="J853" s="55" t="s">
        <v>3665</v>
      </c>
      <c r="K853" s="55" t="s">
        <v>3678</v>
      </c>
      <c r="L853" s="55" t="s">
        <v>3388</v>
      </c>
      <c r="M853" s="55" t="s">
        <v>3388</v>
      </c>
    </row>
    <row r="854" spans="1:13" ht="17.25" customHeight="1">
      <c r="A854" s="55">
        <v>422358</v>
      </c>
      <c r="B854" s="55" t="s">
        <v>2425</v>
      </c>
      <c r="C854" s="55" t="s">
        <v>162</v>
      </c>
      <c r="D854" s="55" t="s">
        <v>692</v>
      </c>
      <c r="E854" s="55" t="s">
        <v>494</v>
      </c>
      <c r="F854" s="605">
        <v>34604</v>
      </c>
      <c r="G854" s="55" t="s">
        <v>3649</v>
      </c>
      <c r="H854" s="55" t="s">
        <v>3657</v>
      </c>
      <c r="I854" s="55" t="s">
        <v>87</v>
      </c>
      <c r="J854" s="55" t="s">
        <v>3665</v>
      </c>
      <c r="K854" s="55" t="s">
        <v>3666</v>
      </c>
      <c r="L854" s="55" t="s">
        <v>3388</v>
      </c>
      <c r="M854" s="55" t="s">
        <v>3388</v>
      </c>
    </row>
    <row r="855" spans="1:13" ht="17.25" customHeight="1">
      <c r="A855" s="55">
        <v>424230</v>
      </c>
      <c r="B855" s="55" t="s">
        <v>2471</v>
      </c>
      <c r="C855" s="55" t="s">
        <v>92</v>
      </c>
      <c r="D855" s="55" t="s">
        <v>684</v>
      </c>
      <c r="E855" s="55" t="s">
        <v>494</v>
      </c>
      <c r="F855" s="605">
        <v>34170</v>
      </c>
      <c r="G855" s="55" t="s">
        <v>3367</v>
      </c>
      <c r="H855" s="55" t="s">
        <v>3657</v>
      </c>
      <c r="I855" s="55" t="s">
        <v>87</v>
      </c>
      <c r="J855" s="55" t="s">
        <v>3665</v>
      </c>
      <c r="K855" s="55" t="s">
        <v>3678</v>
      </c>
      <c r="L855" s="55" t="s">
        <v>3388</v>
      </c>
      <c r="M855" s="55" t="s">
        <v>3388</v>
      </c>
    </row>
    <row r="856" spans="1:13" ht="17.25" customHeight="1">
      <c r="A856" s="55">
        <v>414708</v>
      </c>
      <c r="B856" s="55" t="s">
        <v>2496</v>
      </c>
      <c r="C856" s="55" t="s">
        <v>85</v>
      </c>
      <c r="D856" s="55" t="s">
        <v>2497</v>
      </c>
      <c r="E856" s="55" t="s">
        <v>493</v>
      </c>
      <c r="F856" s="605">
        <v>33617</v>
      </c>
      <c r="G856" s="55" t="s">
        <v>3402</v>
      </c>
      <c r="H856" s="55" t="s">
        <v>3657</v>
      </c>
      <c r="I856" s="55" t="s">
        <v>87</v>
      </c>
      <c r="J856" s="55" t="s">
        <v>3665</v>
      </c>
      <c r="K856" s="55" t="s">
        <v>3677</v>
      </c>
      <c r="L856" s="55" t="s">
        <v>3388</v>
      </c>
      <c r="M856" s="55" t="s">
        <v>3388</v>
      </c>
    </row>
    <row r="857" spans="1:13" ht="17.25" customHeight="1">
      <c r="A857" s="55">
        <v>424273</v>
      </c>
      <c r="B857" s="55" t="s">
        <v>2506</v>
      </c>
      <c r="C857" s="55" t="s">
        <v>316</v>
      </c>
      <c r="D857" s="55" t="s">
        <v>567</v>
      </c>
      <c r="E857" s="55" t="s">
        <v>493</v>
      </c>
      <c r="F857" s="605">
        <v>34649</v>
      </c>
      <c r="G857" s="55" t="s">
        <v>3357</v>
      </c>
      <c r="H857" s="55" t="s">
        <v>3657</v>
      </c>
      <c r="I857" s="55" t="s">
        <v>87</v>
      </c>
      <c r="J857" s="55" t="s">
        <v>3665</v>
      </c>
      <c r="K857" s="55" t="s">
        <v>3678</v>
      </c>
      <c r="L857" s="55" t="s">
        <v>3388</v>
      </c>
      <c r="M857" s="55" t="s">
        <v>3388</v>
      </c>
    </row>
    <row r="858" spans="1:13" ht="17.25" customHeight="1">
      <c r="A858" s="55">
        <v>424289</v>
      </c>
      <c r="B858" s="55" t="s">
        <v>2523</v>
      </c>
      <c r="C858" s="55" t="s">
        <v>90</v>
      </c>
      <c r="D858" s="55" t="s">
        <v>578</v>
      </c>
      <c r="E858" s="55" t="s">
        <v>493</v>
      </c>
      <c r="F858" s="605">
        <v>35319</v>
      </c>
      <c r="G858" s="55" t="s">
        <v>3465</v>
      </c>
      <c r="H858" s="55" t="s">
        <v>3657</v>
      </c>
      <c r="I858" s="55" t="s">
        <v>87</v>
      </c>
      <c r="J858" s="55" t="s">
        <v>3665</v>
      </c>
      <c r="K858" s="55" t="s">
        <v>3673</v>
      </c>
      <c r="L858" s="55" t="s">
        <v>3388</v>
      </c>
      <c r="M858" s="55" t="s">
        <v>3388</v>
      </c>
    </row>
    <row r="859" spans="1:13" ht="17.25" customHeight="1">
      <c r="A859" s="55">
        <v>424311</v>
      </c>
      <c r="B859" s="55" t="s">
        <v>2556</v>
      </c>
      <c r="C859" s="55" t="s">
        <v>145</v>
      </c>
      <c r="D859" s="55" t="s">
        <v>826</v>
      </c>
      <c r="E859" s="55" t="s">
        <v>493</v>
      </c>
      <c r="F859" s="605">
        <v>30224</v>
      </c>
      <c r="G859" s="55" t="s">
        <v>3401</v>
      </c>
      <c r="H859" s="55" t="s">
        <v>3658</v>
      </c>
      <c r="I859" s="55" t="s">
        <v>87</v>
      </c>
      <c r="J859" s="55" t="s">
        <v>3665</v>
      </c>
      <c r="K859" s="55" t="s">
        <v>3688</v>
      </c>
      <c r="L859" s="55" t="s">
        <v>3388</v>
      </c>
    </row>
    <row r="860" spans="1:13" ht="17.25" customHeight="1">
      <c r="A860" s="55">
        <v>422645</v>
      </c>
      <c r="B860" s="55" t="s">
        <v>909</v>
      </c>
      <c r="C860" s="55" t="s">
        <v>92</v>
      </c>
      <c r="D860" s="55" t="s">
        <v>562</v>
      </c>
      <c r="E860" s="55" t="s">
        <v>494</v>
      </c>
      <c r="F860" s="605">
        <v>36414</v>
      </c>
      <c r="G860" s="55" t="s">
        <v>3357</v>
      </c>
      <c r="H860" s="55" t="s">
        <v>3658</v>
      </c>
      <c r="I860" s="55" t="s">
        <v>87</v>
      </c>
      <c r="J860" s="55" t="s">
        <v>3665</v>
      </c>
      <c r="K860" s="55" t="s">
        <v>3676</v>
      </c>
      <c r="L860" s="55" t="s">
        <v>3388</v>
      </c>
    </row>
    <row r="861" spans="1:13" ht="17.25" customHeight="1">
      <c r="A861" s="55">
        <v>420778</v>
      </c>
      <c r="B861" s="55" t="s">
        <v>1061</v>
      </c>
      <c r="C861" s="55" t="s">
        <v>217</v>
      </c>
      <c r="D861" s="55" t="s">
        <v>635</v>
      </c>
      <c r="E861" s="55" t="s">
        <v>493</v>
      </c>
      <c r="F861" s="605">
        <v>35070</v>
      </c>
      <c r="G861" s="55" t="s">
        <v>3455</v>
      </c>
      <c r="H861" s="55" t="s">
        <v>3658</v>
      </c>
      <c r="I861" s="55" t="s">
        <v>87</v>
      </c>
      <c r="J861" s="55" t="s">
        <v>3665</v>
      </c>
      <c r="K861" s="55" t="s">
        <v>3673</v>
      </c>
      <c r="L861" s="55" t="s">
        <v>3388</v>
      </c>
    </row>
    <row r="862" spans="1:13" ht="17.25" customHeight="1">
      <c r="A862" s="55">
        <v>422834</v>
      </c>
      <c r="B862" s="55" t="s">
        <v>1173</v>
      </c>
      <c r="C862" s="55" t="s">
        <v>95</v>
      </c>
      <c r="D862" s="55" t="s">
        <v>634</v>
      </c>
      <c r="E862" s="55" t="s">
        <v>494</v>
      </c>
      <c r="F862" s="605">
        <v>34043</v>
      </c>
      <c r="G862" s="55" t="s">
        <v>3357</v>
      </c>
      <c r="H862" s="55" t="s">
        <v>3658</v>
      </c>
      <c r="I862" s="55" t="s">
        <v>87</v>
      </c>
      <c r="J862" s="55" t="s">
        <v>3665</v>
      </c>
      <c r="K862" s="55" t="s">
        <v>3678</v>
      </c>
      <c r="L862" s="55" t="s">
        <v>3388</v>
      </c>
    </row>
    <row r="863" spans="1:13" ht="17.25" customHeight="1">
      <c r="A863" s="55">
        <v>413021</v>
      </c>
      <c r="B863" s="55" t="s">
        <v>1699</v>
      </c>
      <c r="C863" s="55" t="s">
        <v>442</v>
      </c>
      <c r="D863" s="55" t="s">
        <v>1700</v>
      </c>
      <c r="E863" s="55" t="s">
        <v>493</v>
      </c>
      <c r="F863" s="605">
        <v>31559</v>
      </c>
      <c r="G863" s="55" t="s">
        <v>3579</v>
      </c>
      <c r="H863" s="55" t="s">
        <v>3658</v>
      </c>
      <c r="I863" s="55" t="s">
        <v>87</v>
      </c>
      <c r="J863" s="55" t="s">
        <v>3665</v>
      </c>
      <c r="K863" s="55" t="s">
        <v>3680</v>
      </c>
      <c r="L863" s="55" t="s">
        <v>3388</v>
      </c>
    </row>
    <row r="864" spans="1:13" ht="17.25" customHeight="1">
      <c r="A864" s="55">
        <v>421538</v>
      </c>
      <c r="B864" s="55" t="s">
        <v>1795</v>
      </c>
      <c r="C864" s="55" t="s">
        <v>125</v>
      </c>
      <c r="D864" s="55" t="s">
        <v>774</v>
      </c>
      <c r="E864" s="55" t="s">
        <v>493</v>
      </c>
      <c r="F864" s="605">
        <v>33604</v>
      </c>
      <c r="G864" s="55" t="s">
        <v>3390</v>
      </c>
      <c r="H864" s="55" t="s">
        <v>3658</v>
      </c>
      <c r="I864" s="55" t="s">
        <v>87</v>
      </c>
      <c r="J864" s="55" t="s">
        <v>3665</v>
      </c>
      <c r="K864" s="55" t="s">
        <v>3673</v>
      </c>
      <c r="L864" s="55" t="s">
        <v>3388</v>
      </c>
    </row>
    <row r="865" spans="1:13" ht="17.25" customHeight="1">
      <c r="A865" s="55">
        <v>425412</v>
      </c>
      <c r="B865" s="55" t="s">
        <v>3033</v>
      </c>
      <c r="C865" s="55" t="s">
        <v>145</v>
      </c>
      <c r="D865" s="55" t="s">
        <v>577</v>
      </c>
      <c r="E865" s="55" t="s">
        <v>493</v>
      </c>
      <c r="F865" s="605">
        <v>36004</v>
      </c>
      <c r="G865" s="55" t="s">
        <v>3357</v>
      </c>
      <c r="H865" s="55" t="s">
        <v>3658</v>
      </c>
      <c r="I865" s="55" t="s">
        <v>87</v>
      </c>
      <c r="J865" s="55" t="s">
        <v>3665</v>
      </c>
      <c r="K865" s="55" t="s">
        <v>3675</v>
      </c>
      <c r="L865" s="55" t="s">
        <v>3388</v>
      </c>
    </row>
    <row r="866" spans="1:13" ht="17.25" customHeight="1">
      <c r="A866" s="55">
        <v>418084</v>
      </c>
      <c r="B866" s="55" t="s">
        <v>1502</v>
      </c>
      <c r="C866" s="55" t="s">
        <v>145</v>
      </c>
      <c r="D866" s="55" t="s">
        <v>1503</v>
      </c>
      <c r="E866" s="55" t="s">
        <v>494</v>
      </c>
      <c r="F866" s="605">
        <v>34700</v>
      </c>
      <c r="G866" s="55" t="s">
        <v>3357</v>
      </c>
      <c r="H866" s="55" t="s">
        <v>3657</v>
      </c>
      <c r="I866" s="55" t="s">
        <v>87</v>
      </c>
      <c r="J866" s="55" t="s">
        <v>3665</v>
      </c>
      <c r="K866" s="55" t="s">
        <v>3671</v>
      </c>
      <c r="L866" s="55" t="s">
        <v>3699</v>
      </c>
      <c r="M866" s="55" t="s">
        <v>3388</v>
      </c>
    </row>
    <row r="867" spans="1:13" ht="17.25" customHeight="1">
      <c r="A867" s="55">
        <v>422547</v>
      </c>
      <c r="B867" s="55" t="s">
        <v>750</v>
      </c>
      <c r="C867" s="55" t="s">
        <v>302</v>
      </c>
      <c r="D867" s="55" t="s">
        <v>590</v>
      </c>
      <c r="E867" s="55" t="s">
        <v>493</v>
      </c>
      <c r="F867" s="605">
        <v>35431</v>
      </c>
      <c r="G867" s="55" t="s">
        <v>3357</v>
      </c>
      <c r="H867" s="55" t="s">
        <v>3657</v>
      </c>
      <c r="I867" s="55" t="s">
        <v>87</v>
      </c>
      <c r="J867" s="55" t="s">
        <v>3665</v>
      </c>
      <c r="K867" s="55" t="s">
        <v>3673</v>
      </c>
      <c r="M867" s="55" t="s">
        <v>3357</v>
      </c>
    </row>
    <row r="868" spans="1:13" ht="17.25" customHeight="1">
      <c r="A868" s="55">
        <v>423737</v>
      </c>
      <c r="B868" s="55" t="s">
        <v>2043</v>
      </c>
      <c r="C868" s="55" t="s">
        <v>134</v>
      </c>
      <c r="D868" s="55" t="s">
        <v>758</v>
      </c>
      <c r="E868" s="55" t="s">
        <v>493</v>
      </c>
      <c r="F868" s="605">
        <v>34700</v>
      </c>
      <c r="G868" s="55" t="s">
        <v>3357</v>
      </c>
      <c r="H868" s="55" t="s">
        <v>3657</v>
      </c>
      <c r="I868" s="55" t="s">
        <v>87</v>
      </c>
      <c r="J868" s="55" t="s">
        <v>3665</v>
      </c>
      <c r="K868" s="55" t="s">
        <v>3666</v>
      </c>
      <c r="M868" s="55" t="s">
        <v>3357</v>
      </c>
    </row>
    <row r="869" spans="1:13" ht="17.25" customHeight="1">
      <c r="A869" s="55">
        <v>415040</v>
      </c>
      <c r="B869" s="55" t="s">
        <v>1123</v>
      </c>
      <c r="C869" s="55" t="s">
        <v>92</v>
      </c>
      <c r="D869" s="55" t="s">
        <v>654</v>
      </c>
      <c r="E869" s="55" t="s">
        <v>493</v>
      </c>
      <c r="F869" s="605">
        <v>33349</v>
      </c>
      <c r="G869" s="55" t="s">
        <v>3389</v>
      </c>
      <c r="H869" s="55" t="s">
        <v>3657</v>
      </c>
      <c r="I869" s="55" t="s">
        <v>87</v>
      </c>
      <c r="J869" s="55" t="s">
        <v>3665</v>
      </c>
      <c r="M869" s="55" t="s">
        <v>3388</v>
      </c>
    </row>
    <row r="870" spans="1:13" ht="17.25" customHeight="1">
      <c r="A870" s="55">
        <v>423622</v>
      </c>
      <c r="B870" s="55" t="s">
        <v>1949</v>
      </c>
      <c r="C870" s="55" t="s">
        <v>267</v>
      </c>
      <c r="D870" s="55" t="s">
        <v>662</v>
      </c>
      <c r="E870" s="55" t="s">
        <v>494</v>
      </c>
      <c r="F870" s="605">
        <v>34434</v>
      </c>
      <c r="G870" s="55" t="s">
        <v>3608</v>
      </c>
      <c r="H870" s="55" t="s">
        <v>3657</v>
      </c>
      <c r="I870" s="55" t="s">
        <v>87</v>
      </c>
      <c r="J870" s="55" t="s">
        <v>3665</v>
      </c>
      <c r="K870" s="55" t="s">
        <v>3679</v>
      </c>
      <c r="M870" s="55" t="s">
        <v>3415</v>
      </c>
    </row>
    <row r="871" spans="1:13" ht="17.25" customHeight="1">
      <c r="A871" s="55">
        <v>422620</v>
      </c>
      <c r="B871" s="55" t="s">
        <v>882</v>
      </c>
      <c r="C871" s="55" t="s">
        <v>325</v>
      </c>
      <c r="D871" s="55" t="s">
        <v>701</v>
      </c>
      <c r="E871" s="55" t="s">
        <v>494</v>
      </c>
      <c r="F871" s="605">
        <v>35989</v>
      </c>
      <c r="G871" s="55" t="s">
        <v>3438</v>
      </c>
      <c r="H871" s="55" t="s">
        <v>3657</v>
      </c>
      <c r="I871" s="55" t="s">
        <v>87</v>
      </c>
      <c r="J871" s="55" t="s">
        <v>3669</v>
      </c>
      <c r="K871" s="55" t="s">
        <v>3675</v>
      </c>
      <c r="L871" s="55" t="s">
        <v>3417</v>
      </c>
      <c r="M871" s="55" t="s">
        <v>3417</v>
      </c>
    </row>
    <row r="872" spans="1:13" ht="17.25" customHeight="1">
      <c r="A872" s="55">
        <v>420762</v>
      </c>
      <c r="B872" s="55" t="s">
        <v>1038</v>
      </c>
      <c r="C872" s="55" t="s">
        <v>260</v>
      </c>
      <c r="D872" s="55" t="s">
        <v>597</v>
      </c>
      <c r="E872" s="55" t="s">
        <v>494</v>
      </c>
      <c r="F872" s="605">
        <v>35089</v>
      </c>
      <c r="G872" s="55" t="s">
        <v>3417</v>
      </c>
      <c r="H872" s="55" t="s">
        <v>3657</v>
      </c>
      <c r="I872" s="55" t="s">
        <v>87</v>
      </c>
      <c r="J872" s="55" t="s">
        <v>3669</v>
      </c>
      <c r="K872" s="55" t="s">
        <v>3671</v>
      </c>
      <c r="L872" s="55" t="s">
        <v>3417</v>
      </c>
      <c r="M872" s="55" t="s">
        <v>3417</v>
      </c>
    </row>
    <row r="873" spans="1:13" ht="17.25" customHeight="1">
      <c r="A873" s="55">
        <v>420910</v>
      </c>
      <c r="B873" s="55" t="s">
        <v>1204</v>
      </c>
      <c r="C873" s="55" t="s">
        <v>120</v>
      </c>
      <c r="D873" s="55" t="s">
        <v>627</v>
      </c>
      <c r="E873" s="55" t="s">
        <v>493</v>
      </c>
      <c r="F873" s="605">
        <v>36074</v>
      </c>
      <c r="G873" s="55" t="s">
        <v>3498</v>
      </c>
      <c r="H873" s="55" t="s">
        <v>3657</v>
      </c>
      <c r="I873" s="55" t="s">
        <v>87</v>
      </c>
      <c r="J873" s="55" t="s">
        <v>3669</v>
      </c>
      <c r="K873" s="55" t="s">
        <v>3675</v>
      </c>
      <c r="L873" s="55" t="s">
        <v>3417</v>
      </c>
      <c r="M873" s="55" t="s">
        <v>3417</v>
      </c>
    </row>
    <row r="874" spans="1:13" ht="17.25" customHeight="1">
      <c r="A874" s="55">
        <v>418002</v>
      </c>
      <c r="B874" s="55" t="s">
        <v>1210</v>
      </c>
      <c r="C874" s="55" t="s">
        <v>244</v>
      </c>
      <c r="D874" s="55" t="s">
        <v>1211</v>
      </c>
      <c r="E874" s="55" t="s">
        <v>493</v>
      </c>
      <c r="F874" s="605">
        <v>33970</v>
      </c>
      <c r="G874" s="55" t="s">
        <v>3357</v>
      </c>
      <c r="H874" s="55" t="s">
        <v>3657</v>
      </c>
      <c r="I874" s="55" t="s">
        <v>87</v>
      </c>
      <c r="J874" s="55" t="s">
        <v>3669</v>
      </c>
      <c r="K874" s="55" t="s">
        <v>3671</v>
      </c>
      <c r="L874" s="55" t="s">
        <v>3417</v>
      </c>
      <c r="M874" s="55" t="s">
        <v>3417</v>
      </c>
    </row>
    <row r="875" spans="1:13" ht="17.25" customHeight="1">
      <c r="A875" s="55">
        <v>424656</v>
      </c>
      <c r="B875" s="55" t="s">
        <v>2684</v>
      </c>
      <c r="C875" s="55" t="s">
        <v>104</v>
      </c>
      <c r="D875" s="55" t="s">
        <v>594</v>
      </c>
      <c r="E875" s="55" t="s">
        <v>494</v>
      </c>
      <c r="F875" s="605">
        <v>33667</v>
      </c>
      <c r="G875" s="55" t="s">
        <v>3503</v>
      </c>
      <c r="H875" s="55" t="s">
        <v>3657</v>
      </c>
      <c r="I875" s="55" t="s">
        <v>87</v>
      </c>
      <c r="J875" s="55" t="s">
        <v>3669</v>
      </c>
      <c r="K875" s="55" t="s">
        <v>3678</v>
      </c>
      <c r="L875" s="55" t="s">
        <v>3417</v>
      </c>
      <c r="M875" s="55" t="s">
        <v>3417</v>
      </c>
    </row>
    <row r="876" spans="1:13" ht="17.25" customHeight="1">
      <c r="A876" s="55">
        <v>420984</v>
      </c>
      <c r="B876" s="55" t="s">
        <v>1275</v>
      </c>
      <c r="C876" s="55" t="s">
        <v>95</v>
      </c>
      <c r="D876" s="55" t="s">
        <v>1276</v>
      </c>
      <c r="E876" s="55" t="s">
        <v>494</v>
      </c>
      <c r="F876" s="605">
        <v>34654</v>
      </c>
      <c r="G876" s="55" t="s">
        <v>3417</v>
      </c>
      <c r="H876" s="55" t="s">
        <v>3657</v>
      </c>
      <c r="I876" s="55" t="s">
        <v>87</v>
      </c>
      <c r="J876" s="55" t="s">
        <v>3669</v>
      </c>
      <c r="K876" s="55" t="s">
        <v>3671</v>
      </c>
      <c r="L876" s="55" t="s">
        <v>3417</v>
      </c>
      <c r="M876" s="55" t="s">
        <v>3417</v>
      </c>
    </row>
    <row r="877" spans="1:13" ht="17.25" customHeight="1">
      <c r="A877" s="55">
        <v>422920</v>
      </c>
      <c r="B877" s="55" t="s">
        <v>2698</v>
      </c>
      <c r="C877" s="55" t="s">
        <v>332</v>
      </c>
      <c r="D877" s="55" t="s">
        <v>597</v>
      </c>
      <c r="E877" s="55" t="s">
        <v>494</v>
      </c>
      <c r="F877" s="605">
        <v>31329</v>
      </c>
      <c r="G877" s="55" t="s">
        <v>3497</v>
      </c>
      <c r="H877" s="55" t="s">
        <v>3657</v>
      </c>
      <c r="I877" s="55" t="s">
        <v>87</v>
      </c>
      <c r="J877" s="55" t="s">
        <v>3669</v>
      </c>
      <c r="K877" s="55" t="s">
        <v>3680</v>
      </c>
      <c r="L877" s="55" t="s">
        <v>3417</v>
      </c>
      <c r="M877" s="55" t="s">
        <v>3417</v>
      </c>
    </row>
    <row r="878" spans="1:13" ht="17.25" customHeight="1">
      <c r="A878" s="55">
        <v>423008</v>
      </c>
      <c r="B878" s="55" t="s">
        <v>1383</v>
      </c>
      <c r="C878" s="55" t="s">
        <v>436</v>
      </c>
      <c r="D878" s="55" t="s">
        <v>597</v>
      </c>
      <c r="E878" s="55" t="s">
        <v>494</v>
      </c>
      <c r="F878" s="605">
        <v>29003</v>
      </c>
      <c r="G878" s="55" t="s">
        <v>3422</v>
      </c>
      <c r="H878" s="55" t="s">
        <v>3657</v>
      </c>
      <c r="I878" s="55" t="s">
        <v>87</v>
      </c>
      <c r="J878" s="55" t="s">
        <v>3669</v>
      </c>
      <c r="K878" s="55" t="s">
        <v>3684</v>
      </c>
      <c r="L878" s="55" t="s">
        <v>3417</v>
      </c>
      <c r="M878" s="55" t="s">
        <v>3417</v>
      </c>
    </row>
    <row r="879" spans="1:13" ht="17.25" customHeight="1">
      <c r="A879" s="55">
        <v>421148</v>
      </c>
      <c r="B879" s="55" t="s">
        <v>1433</v>
      </c>
      <c r="C879" s="55" t="s">
        <v>281</v>
      </c>
      <c r="D879" s="55" t="s">
        <v>653</v>
      </c>
      <c r="E879" s="55" t="s">
        <v>494</v>
      </c>
      <c r="F879" s="605">
        <v>35796</v>
      </c>
      <c r="G879" s="55" t="s">
        <v>3417</v>
      </c>
      <c r="H879" s="55" t="s">
        <v>3657</v>
      </c>
      <c r="I879" s="55" t="s">
        <v>87</v>
      </c>
      <c r="J879" s="55" t="s">
        <v>3669</v>
      </c>
      <c r="K879" s="55" t="s">
        <v>3676</v>
      </c>
      <c r="L879" s="55" t="s">
        <v>3417</v>
      </c>
      <c r="M879" s="55" t="s">
        <v>3417</v>
      </c>
    </row>
    <row r="880" spans="1:13" ht="17.25" customHeight="1">
      <c r="A880" s="55">
        <v>423276</v>
      </c>
      <c r="B880" s="55" t="s">
        <v>1669</v>
      </c>
      <c r="C880" s="55" t="s">
        <v>141</v>
      </c>
      <c r="D880" s="55" t="s">
        <v>1670</v>
      </c>
      <c r="E880" s="55" t="s">
        <v>493</v>
      </c>
      <c r="F880" s="605">
        <v>35177</v>
      </c>
      <c r="G880" s="55" t="s">
        <v>3574</v>
      </c>
      <c r="H880" s="55" t="s">
        <v>3657</v>
      </c>
      <c r="I880" s="55" t="s">
        <v>87</v>
      </c>
      <c r="J880" s="55" t="s">
        <v>3669</v>
      </c>
      <c r="K880" s="55" t="s">
        <v>3673</v>
      </c>
      <c r="L880" s="55" t="s">
        <v>3417</v>
      </c>
      <c r="M880" s="55" t="s">
        <v>3417</v>
      </c>
    </row>
    <row r="881" spans="1:13" ht="17.25" customHeight="1">
      <c r="A881" s="55">
        <v>421691</v>
      </c>
      <c r="B881" s="55" t="s">
        <v>1904</v>
      </c>
      <c r="C881" s="55" t="s">
        <v>215</v>
      </c>
      <c r="D881" s="55" t="s">
        <v>612</v>
      </c>
      <c r="E881" s="55" t="s">
        <v>493</v>
      </c>
      <c r="F881" s="605">
        <v>36028</v>
      </c>
      <c r="G881" s="55" t="s">
        <v>3417</v>
      </c>
      <c r="H881" s="55" t="s">
        <v>3657</v>
      </c>
      <c r="I881" s="55" t="s">
        <v>87</v>
      </c>
      <c r="J881" s="55" t="s">
        <v>3669</v>
      </c>
      <c r="K881" s="55" t="s">
        <v>3675</v>
      </c>
      <c r="L881" s="55" t="s">
        <v>3417</v>
      </c>
      <c r="M881" s="55" t="s">
        <v>3417</v>
      </c>
    </row>
    <row r="882" spans="1:13" ht="17.25" customHeight="1">
      <c r="A882" s="55">
        <v>423575</v>
      </c>
      <c r="B882" s="55" t="s">
        <v>2954</v>
      </c>
      <c r="C882" s="55" t="s">
        <v>474</v>
      </c>
      <c r="D882" s="55" t="s">
        <v>834</v>
      </c>
      <c r="E882" s="55" t="s">
        <v>493</v>
      </c>
      <c r="F882" s="605">
        <v>35800</v>
      </c>
      <c r="G882" s="55" t="s">
        <v>3417</v>
      </c>
      <c r="H882" s="55" t="s">
        <v>3657</v>
      </c>
      <c r="I882" s="55" t="s">
        <v>87</v>
      </c>
      <c r="J882" s="55" t="s">
        <v>3669</v>
      </c>
      <c r="K882" s="55" t="s">
        <v>3675</v>
      </c>
      <c r="L882" s="55" t="s">
        <v>3417</v>
      </c>
      <c r="M882" s="55" t="s">
        <v>3417</v>
      </c>
    </row>
    <row r="883" spans="1:13" ht="17.25" customHeight="1">
      <c r="A883" s="55">
        <v>421787</v>
      </c>
      <c r="B883" s="55" t="s">
        <v>1989</v>
      </c>
      <c r="C883" s="55" t="s">
        <v>120</v>
      </c>
      <c r="D883" s="55" t="s">
        <v>818</v>
      </c>
      <c r="E883" s="55" t="s">
        <v>494</v>
      </c>
      <c r="F883" s="605">
        <v>34969</v>
      </c>
      <c r="G883" s="55" t="s">
        <v>3612</v>
      </c>
      <c r="H883" s="55" t="s">
        <v>3657</v>
      </c>
      <c r="I883" s="55" t="s">
        <v>87</v>
      </c>
      <c r="J883" s="55" t="s">
        <v>3669</v>
      </c>
      <c r="K883" s="55" t="s">
        <v>3671</v>
      </c>
      <c r="L883" s="55" t="s">
        <v>3417</v>
      </c>
      <c r="M883" s="55" t="s">
        <v>3417</v>
      </c>
    </row>
    <row r="884" spans="1:13" ht="17.25" customHeight="1">
      <c r="A884" s="55">
        <v>423681</v>
      </c>
      <c r="B884" s="55" t="s">
        <v>1992</v>
      </c>
      <c r="C884" s="55" t="s">
        <v>125</v>
      </c>
      <c r="D884" s="55" t="s">
        <v>1488</v>
      </c>
      <c r="E884" s="55" t="s">
        <v>493</v>
      </c>
      <c r="F884" s="605">
        <v>35800</v>
      </c>
      <c r="G884" s="55" t="s">
        <v>3613</v>
      </c>
      <c r="H884" s="55" t="s">
        <v>3657</v>
      </c>
      <c r="I884" s="55" t="s">
        <v>87</v>
      </c>
      <c r="J884" s="55" t="s">
        <v>3669</v>
      </c>
      <c r="K884" s="55" t="s">
        <v>3675</v>
      </c>
      <c r="L884" s="55" t="s">
        <v>3417</v>
      </c>
      <c r="M884" s="55" t="s">
        <v>3417</v>
      </c>
    </row>
    <row r="885" spans="1:13" ht="17.25" customHeight="1">
      <c r="A885" s="55">
        <v>424065</v>
      </c>
      <c r="B885" s="55" t="s">
        <v>2340</v>
      </c>
      <c r="C885" s="55" t="s">
        <v>243</v>
      </c>
      <c r="D885" s="55" t="s">
        <v>577</v>
      </c>
      <c r="E885" s="55" t="s">
        <v>493</v>
      </c>
      <c r="F885" s="605">
        <v>34755</v>
      </c>
      <c r="G885" s="55" t="s">
        <v>3417</v>
      </c>
      <c r="H885" s="55" t="s">
        <v>3657</v>
      </c>
      <c r="I885" s="55" t="s">
        <v>87</v>
      </c>
      <c r="J885" s="55" t="s">
        <v>3669</v>
      </c>
      <c r="K885" s="55" t="s">
        <v>3671</v>
      </c>
      <c r="L885" s="55" t="s">
        <v>3417</v>
      </c>
      <c r="M885" s="55" t="s">
        <v>3417</v>
      </c>
    </row>
    <row r="886" spans="1:13" ht="17.25" customHeight="1">
      <c r="A886" s="55">
        <v>422274</v>
      </c>
      <c r="B886" s="55" t="s">
        <v>2363</v>
      </c>
      <c r="C886" s="55" t="s">
        <v>125</v>
      </c>
      <c r="D886" s="55" t="s">
        <v>741</v>
      </c>
      <c r="E886" s="55" t="s">
        <v>493</v>
      </c>
      <c r="F886" s="605">
        <v>36161</v>
      </c>
      <c r="G886" s="55" t="s">
        <v>3511</v>
      </c>
      <c r="H886" s="55" t="s">
        <v>3657</v>
      </c>
      <c r="I886" s="55" t="s">
        <v>87</v>
      </c>
      <c r="J886" s="55" t="s">
        <v>3669</v>
      </c>
      <c r="K886" s="55" t="s">
        <v>3675</v>
      </c>
      <c r="L886" s="55" t="s">
        <v>3417</v>
      </c>
      <c r="M886" s="55" t="s">
        <v>3417</v>
      </c>
    </row>
    <row r="887" spans="1:13" ht="17.25" customHeight="1">
      <c r="A887" s="55">
        <v>422406</v>
      </c>
      <c r="B887" s="55" t="s">
        <v>2475</v>
      </c>
      <c r="C887" s="55" t="s">
        <v>215</v>
      </c>
      <c r="D887" s="55" t="s">
        <v>972</v>
      </c>
      <c r="E887" s="55" t="s">
        <v>494</v>
      </c>
      <c r="F887" s="605">
        <v>34026</v>
      </c>
      <c r="G887" s="55" t="s">
        <v>3417</v>
      </c>
      <c r="H887" s="55" t="s">
        <v>3657</v>
      </c>
      <c r="I887" s="55" t="s">
        <v>87</v>
      </c>
      <c r="J887" s="55" t="s">
        <v>3669</v>
      </c>
      <c r="K887" s="55" t="s">
        <v>3679</v>
      </c>
      <c r="L887" s="55" t="s">
        <v>3417</v>
      </c>
      <c r="M887" s="55" t="s">
        <v>3417</v>
      </c>
    </row>
    <row r="888" spans="1:13" ht="17.25" customHeight="1">
      <c r="A888" s="55">
        <v>424257</v>
      </c>
      <c r="B888" s="55" t="s">
        <v>2486</v>
      </c>
      <c r="C888" s="55" t="s">
        <v>124</v>
      </c>
      <c r="D888" s="55" t="s">
        <v>2487</v>
      </c>
      <c r="E888" s="55" t="s">
        <v>494</v>
      </c>
      <c r="F888" s="605">
        <v>36344</v>
      </c>
      <c r="G888" s="55" t="s">
        <v>3417</v>
      </c>
      <c r="H888" s="55" t="s">
        <v>3657</v>
      </c>
      <c r="I888" s="55" t="s">
        <v>87</v>
      </c>
      <c r="J888" s="55" t="s">
        <v>3669</v>
      </c>
      <c r="K888" s="55" t="s">
        <v>3676</v>
      </c>
      <c r="L888" s="55" t="s">
        <v>3417</v>
      </c>
      <c r="M888" s="55" t="s">
        <v>3417</v>
      </c>
    </row>
    <row r="889" spans="1:13" ht="17.25" customHeight="1">
      <c r="A889" s="55">
        <v>422600</v>
      </c>
      <c r="B889" s="55" t="s">
        <v>854</v>
      </c>
      <c r="C889" s="55" t="s">
        <v>198</v>
      </c>
      <c r="D889" s="55" t="s">
        <v>596</v>
      </c>
      <c r="E889" s="55" t="s">
        <v>494</v>
      </c>
      <c r="F889" s="605">
        <v>36043</v>
      </c>
      <c r="G889" s="55" t="s">
        <v>3357</v>
      </c>
      <c r="H889" s="55" t="s">
        <v>3657</v>
      </c>
      <c r="I889" s="55" t="s">
        <v>87</v>
      </c>
      <c r="J889" s="55" t="s">
        <v>3669</v>
      </c>
      <c r="K889" s="55" t="s">
        <v>3675</v>
      </c>
      <c r="L889" s="55" t="s">
        <v>3440</v>
      </c>
      <c r="M889" s="55" t="s">
        <v>3440</v>
      </c>
    </row>
    <row r="890" spans="1:13" ht="17.25" customHeight="1">
      <c r="A890" s="55">
        <v>422670</v>
      </c>
      <c r="B890" s="55" t="s">
        <v>945</v>
      </c>
      <c r="C890" s="55" t="s">
        <v>90</v>
      </c>
      <c r="D890" s="55" t="s">
        <v>946</v>
      </c>
      <c r="E890" s="55" t="s">
        <v>494</v>
      </c>
      <c r="F890" s="605">
        <v>29435</v>
      </c>
      <c r="G890" s="55" t="s">
        <v>3389</v>
      </c>
      <c r="H890" s="55" t="s">
        <v>3657</v>
      </c>
      <c r="I890" s="55" t="s">
        <v>87</v>
      </c>
      <c r="J890" s="55" t="s">
        <v>3669</v>
      </c>
      <c r="K890" s="55" t="s">
        <v>3674</v>
      </c>
      <c r="L890" s="55" t="s">
        <v>3440</v>
      </c>
      <c r="M890" s="55" t="s">
        <v>3440</v>
      </c>
    </row>
    <row r="891" spans="1:13" ht="17.25" customHeight="1">
      <c r="A891" s="55">
        <v>420705</v>
      </c>
      <c r="B891" s="55" t="s">
        <v>961</v>
      </c>
      <c r="C891" s="55" t="s">
        <v>347</v>
      </c>
      <c r="D891" s="55" t="s">
        <v>612</v>
      </c>
      <c r="E891" s="55" t="s">
        <v>494</v>
      </c>
      <c r="F891" s="605">
        <v>34586</v>
      </c>
      <c r="G891" s="55" t="s">
        <v>3357</v>
      </c>
      <c r="H891" s="55" t="s">
        <v>3657</v>
      </c>
      <c r="I891" s="55" t="s">
        <v>87</v>
      </c>
      <c r="J891" s="55" t="s">
        <v>3669</v>
      </c>
      <c r="K891" s="55" t="s">
        <v>3679</v>
      </c>
      <c r="L891" s="55" t="s">
        <v>3440</v>
      </c>
      <c r="M891" s="55" t="s">
        <v>3440</v>
      </c>
    </row>
    <row r="892" spans="1:13" ht="17.25" customHeight="1">
      <c r="A892" s="55">
        <v>422832</v>
      </c>
      <c r="B892" s="55" t="s">
        <v>1168</v>
      </c>
      <c r="C892" s="55" t="s">
        <v>1169</v>
      </c>
      <c r="D892" s="55" t="s">
        <v>662</v>
      </c>
      <c r="E892" s="55" t="s">
        <v>494</v>
      </c>
      <c r="F892" s="605">
        <v>36376</v>
      </c>
      <c r="G892" s="55" t="s">
        <v>3357</v>
      </c>
      <c r="H892" s="55" t="s">
        <v>3657</v>
      </c>
      <c r="I892" s="55" t="s">
        <v>87</v>
      </c>
      <c r="J892" s="55" t="s">
        <v>3669</v>
      </c>
      <c r="K892" s="55" t="s">
        <v>3676</v>
      </c>
      <c r="L892" s="55" t="s">
        <v>3440</v>
      </c>
      <c r="M892" s="55" t="s">
        <v>3440</v>
      </c>
    </row>
    <row r="893" spans="1:13" ht="17.25" customHeight="1">
      <c r="A893" s="55">
        <v>421042</v>
      </c>
      <c r="B893" s="55" t="s">
        <v>1501</v>
      </c>
      <c r="C893" s="55" t="s">
        <v>125</v>
      </c>
      <c r="D893" s="55" t="s">
        <v>1143</v>
      </c>
      <c r="E893" s="55" t="s">
        <v>494</v>
      </c>
      <c r="F893" s="605">
        <v>35435</v>
      </c>
      <c r="G893" s="55" t="s">
        <v>3357</v>
      </c>
      <c r="H893" s="55" t="s">
        <v>3657</v>
      </c>
      <c r="I893" s="55" t="s">
        <v>87</v>
      </c>
      <c r="J893" s="55" t="s">
        <v>3669</v>
      </c>
      <c r="K893" s="55" t="s">
        <v>3675</v>
      </c>
      <c r="L893" s="55" t="s">
        <v>3440</v>
      </c>
      <c r="M893" s="55" t="s">
        <v>3440</v>
      </c>
    </row>
    <row r="894" spans="1:13" ht="17.25" customHeight="1">
      <c r="A894" s="55">
        <v>419753</v>
      </c>
      <c r="B894" s="55" t="s">
        <v>1673</v>
      </c>
      <c r="C894" s="55" t="s">
        <v>169</v>
      </c>
      <c r="D894" s="55" t="s">
        <v>799</v>
      </c>
      <c r="E894" s="55" t="s">
        <v>493</v>
      </c>
      <c r="F894" s="605">
        <v>35230</v>
      </c>
      <c r="G894" s="55" t="s">
        <v>3363</v>
      </c>
      <c r="H894" s="55" t="s">
        <v>3657</v>
      </c>
      <c r="I894" s="55" t="s">
        <v>87</v>
      </c>
      <c r="J894" s="55" t="s">
        <v>3669</v>
      </c>
      <c r="K894" s="55" t="s">
        <v>3666</v>
      </c>
      <c r="L894" s="55" t="s">
        <v>3440</v>
      </c>
      <c r="M894" s="55" t="s">
        <v>3440</v>
      </c>
    </row>
    <row r="895" spans="1:13" ht="17.25" customHeight="1">
      <c r="A895" s="55">
        <v>425683</v>
      </c>
      <c r="B895" s="55" t="s">
        <v>3160</v>
      </c>
      <c r="C895" s="55" t="s">
        <v>1032</v>
      </c>
      <c r="D895" s="55" t="s">
        <v>889</v>
      </c>
      <c r="E895" s="55" t="s">
        <v>494</v>
      </c>
      <c r="F895" s="605">
        <v>32736</v>
      </c>
      <c r="G895" s="55" t="s">
        <v>3357</v>
      </c>
      <c r="H895" s="55" t="s">
        <v>3657</v>
      </c>
      <c r="I895" s="55" t="s">
        <v>87</v>
      </c>
      <c r="J895" s="55" t="s">
        <v>3669</v>
      </c>
      <c r="K895" s="55" t="s">
        <v>3682</v>
      </c>
      <c r="L895" s="55" t="s">
        <v>3440</v>
      </c>
      <c r="M895" s="55" t="s">
        <v>3440</v>
      </c>
    </row>
    <row r="896" spans="1:13" ht="17.25" customHeight="1">
      <c r="A896" s="55">
        <v>425014</v>
      </c>
      <c r="B896" s="55" t="s">
        <v>2863</v>
      </c>
      <c r="C896" s="55" t="s">
        <v>427</v>
      </c>
      <c r="D896" s="55" t="s">
        <v>572</v>
      </c>
      <c r="E896" s="55" t="s">
        <v>494</v>
      </c>
      <c r="F896" s="605">
        <v>31071</v>
      </c>
      <c r="G896" s="55" t="s">
        <v>3390</v>
      </c>
      <c r="H896" s="55" t="s">
        <v>3657</v>
      </c>
      <c r="I896" s="55" t="s">
        <v>87</v>
      </c>
      <c r="J896" s="55" t="s">
        <v>3669</v>
      </c>
      <c r="K896" s="55" t="s">
        <v>3680</v>
      </c>
      <c r="L896" s="55" t="s">
        <v>3440</v>
      </c>
      <c r="M896" s="55" t="s">
        <v>3400</v>
      </c>
    </row>
    <row r="897" spans="1:13" ht="17.25" customHeight="1">
      <c r="A897" s="55">
        <v>420774</v>
      </c>
      <c r="B897" s="55" t="s">
        <v>1058</v>
      </c>
      <c r="C897" s="55" t="s">
        <v>90</v>
      </c>
      <c r="D897" s="55" t="s">
        <v>1631</v>
      </c>
      <c r="E897" s="55" t="s">
        <v>494</v>
      </c>
      <c r="F897" s="605">
        <v>35431</v>
      </c>
      <c r="G897" s="55" t="s">
        <v>3357</v>
      </c>
      <c r="H897" s="55" t="s">
        <v>3657</v>
      </c>
      <c r="I897" s="55" t="s">
        <v>87</v>
      </c>
      <c r="J897" s="55" t="s">
        <v>3669</v>
      </c>
      <c r="K897" s="55" t="s">
        <v>3666</v>
      </c>
      <c r="L897" s="55" t="s">
        <v>3440</v>
      </c>
      <c r="M897" s="55" t="s">
        <v>3357</v>
      </c>
    </row>
    <row r="898" spans="1:13" ht="17.25" customHeight="1">
      <c r="A898" s="55">
        <v>421355</v>
      </c>
      <c r="B898" s="55" t="s">
        <v>1646</v>
      </c>
      <c r="C898" s="55" t="s">
        <v>1647</v>
      </c>
      <c r="D898" s="55" t="s">
        <v>654</v>
      </c>
      <c r="E898" s="55" t="s">
        <v>494</v>
      </c>
      <c r="F898" s="605">
        <v>33970</v>
      </c>
      <c r="H898" s="55" t="s">
        <v>3657</v>
      </c>
      <c r="I898" s="55" t="s">
        <v>87</v>
      </c>
      <c r="J898" s="55" t="s">
        <v>3669</v>
      </c>
      <c r="K898" s="55" t="s">
        <v>3677</v>
      </c>
      <c r="L898" s="55" t="s">
        <v>3440</v>
      </c>
      <c r="M898" s="55" t="s">
        <v>3357</v>
      </c>
    </row>
    <row r="899" spans="1:13" ht="17.25" customHeight="1">
      <c r="A899" s="55">
        <v>421587</v>
      </c>
      <c r="B899" s="55" t="s">
        <v>1822</v>
      </c>
      <c r="C899" s="55" t="s">
        <v>159</v>
      </c>
      <c r="D899" s="55" t="s">
        <v>599</v>
      </c>
      <c r="E899" s="55" t="s">
        <v>493</v>
      </c>
      <c r="F899" s="605">
        <v>35959</v>
      </c>
      <c r="G899" s="55" t="s">
        <v>3390</v>
      </c>
      <c r="H899" s="55" t="s">
        <v>3658</v>
      </c>
      <c r="I899" s="55" t="s">
        <v>87</v>
      </c>
      <c r="J899" s="55" t="s">
        <v>3669</v>
      </c>
      <c r="K899" s="55" t="s">
        <v>3675</v>
      </c>
      <c r="L899" s="55" t="s">
        <v>3440</v>
      </c>
    </row>
    <row r="900" spans="1:13" ht="17.25" customHeight="1">
      <c r="A900" s="55">
        <v>420883</v>
      </c>
      <c r="B900" s="55" t="s">
        <v>394</v>
      </c>
      <c r="C900" s="55" t="s">
        <v>360</v>
      </c>
      <c r="D900" s="55" t="s">
        <v>940</v>
      </c>
      <c r="E900" s="55" t="s">
        <v>493</v>
      </c>
      <c r="F900" s="605">
        <v>35939</v>
      </c>
      <c r="G900" s="55" t="s">
        <v>3402</v>
      </c>
      <c r="H900" s="55" t="s">
        <v>3657</v>
      </c>
      <c r="I900" s="55" t="s">
        <v>87</v>
      </c>
      <c r="J900" s="55" t="s">
        <v>3669</v>
      </c>
      <c r="K900" s="55" t="s">
        <v>3675</v>
      </c>
      <c r="L900" s="55" t="s">
        <v>3403</v>
      </c>
      <c r="M900" s="55" t="s">
        <v>3403</v>
      </c>
    </row>
    <row r="901" spans="1:13" ht="17.25" customHeight="1">
      <c r="A901" s="55">
        <v>420988</v>
      </c>
      <c r="B901" s="55" t="s">
        <v>1278</v>
      </c>
      <c r="C901" s="55" t="s">
        <v>324</v>
      </c>
      <c r="D901" s="55" t="s">
        <v>729</v>
      </c>
      <c r="E901" s="55" t="s">
        <v>493</v>
      </c>
      <c r="F901" s="605">
        <v>35514</v>
      </c>
      <c r="G901" s="55" t="s">
        <v>3357</v>
      </c>
      <c r="H901" s="55" t="s">
        <v>3657</v>
      </c>
      <c r="I901" s="55" t="s">
        <v>87</v>
      </c>
      <c r="J901" s="55" t="s">
        <v>3669</v>
      </c>
      <c r="K901" s="55" t="s">
        <v>3675</v>
      </c>
      <c r="L901" s="55" t="s">
        <v>3403</v>
      </c>
      <c r="M901" s="55" t="s">
        <v>3403</v>
      </c>
    </row>
    <row r="902" spans="1:13" ht="17.25" customHeight="1">
      <c r="A902" s="55">
        <v>424269</v>
      </c>
      <c r="B902" s="55" t="s">
        <v>2503</v>
      </c>
      <c r="C902" s="55" t="s">
        <v>1325</v>
      </c>
      <c r="D902" s="55" t="s">
        <v>597</v>
      </c>
      <c r="E902" s="55" t="s">
        <v>493</v>
      </c>
      <c r="F902" s="605">
        <v>34114</v>
      </c>
      <c r="G902" s="55" t="s">
        <v>3370</v>
      </c>
      <c r="H902" s="55" t="s">
        <v>3657</v>
      </c>
      <c r="I902" s="55" t="s">
        <v>87</v>
      </c>
      <c r="J902" s="55" t="s">
        <v>3669</v>
      </c>
      <c r="K902" s="55" t="s">
        <v>3666</v>
      </c>
      <c r="L902" s="55" t="s">
        <v>3642</v>
      </c>
      <c r="M902" s="55" t="s">
        <v>3642</v>
      </c>
    </row>
    <row r="903" spans="1:13" ht="17.25" customHeight="1">
      <c r="A903" s="55">
        <v>425050</v>
      </c>
      <c r="B903" s="55" t="s">
        <v>2876</v>
      </c>
      <c r="C903" s="55" t="s">
        <v>209</v>
      </c>
      <c r="D903" s="55" t="s">
        <v>592</v>
      </c>
      <c r="E903" s="55" t="s">
        <v>493</v>
      </c>
      <c r="F903" s="605">
        <v>32803</v>
      </c>
      <c r="G903" s="55" t="s">
        <v>3400</v>
      </c>
      <c r="H903" s="55" t="s">
        <v>3657</v>
      </c>
      <c r="I903" s="55" t="s">
        <v>87</v>
      </c>
      <c r="J903" s="55" t="s">
        <v>3669</v>
      </c>
      <c r="K903" s="55" t="s">
        <v>3678</v>
      </c>
      <c r="L903" s="55" t="s">
        <v>3400</v>
      </c>
      <c r="M903" s="55" t="s">
        <v>3400</v>
      </c>
    </row>
    <row r="904" spans="1:13" ht="17.25" customHeight="1">
      <c r="A904" s="55">
        <v>418398</v>
      </c>
      <c r="B904" s="55" t="s">
        <v>2905</v>
      </c>
      <c r="C904" s="55" t="s">
        <v>92</v>
      </c>
      <c r="D904" s="55" t="s">
        <v>3226</v>
      </c>
      <c r="E904" s="55" t="s">
        <v>493</v>
      </c>
      <c r="F904" s="605">
        <v>35431</v>
      </c>
      <c r="G904" s="55" t="s">
        <v>3399</v>
      </c>
      <c r="H904" s="55" t="s">
        <v>3657</v>
      </c>
      <c r="I904" s="55" t="s">
        <v>87</v>
      </c>
      <c r="J904" s="55" t="s">
        <v>3669</v>
      </c>
      <c r="K904" s="55" t="s">
        <v>3671</v>
      </c>
      <c r="L904" s="55" t="s">
        <v>3400</v>
      </c>
      <c r="M904" s="55" t="s">
        <v>3400</v>
      </c>
    </row>
    <row r="905" spans="1:13" ht="17.25" customHeight="1">
      <c r="A905" s="55">
        <v>423178</v>
      </c>
      <c r="B905" s="55" t="s">
        <v>1567</v>
      </c>
      <c r="C905" s="55" t="s">
        <v>138</v>
      </c>
      <c r="D905" s="55" t="s">
        <v>602</v>
      </c>
      <c r="E905" s="55" t="s">
        <v>493</v>
      </c>
      <c r="F905" s="605">
        <v>27677</v>
      </c>
      <c r="G905" s="55" t="s">
        <v>3555</v>
      </c>
      <c r="H905" s="55" t="s">
        <v>3657</v>
      </c>
      <c r="I905" s="55" t="s">
        <v>87</v>
      </c>
      <c r="J905" s="55" t="s">
        <v>3669</v>
      </c>
      <c r="K905" s="55" t="s">
        <v>3697</v>
      </c>
      <c r="L905" s="55" t="s">
        <v>3397</v>
      </c>
      <c r="M905" s="55" t="s">
        <v>3370</v>
      </c>
    </row>
    <row r="906" spans="1:13" ht="17.25" customHeight="1">
      <c r="A906" s="55">
        <v>424347</v>
      </c>
      <c r="B906" s="55" t="s">
        <v>2586</v>
      </c>
      <c r="C906" s="55" t="s">
        <v>88</v>
      </c>
      <c r="D906" s="55" t="s">
        <v>596</v>
      </c>
      <c r="E906" s="55" t="s">
        <v>493</v>
      </c>
      <c r="F906" s="605">
        <v>35796</v>
      </c>
      <c r="G906" s="55" t="s">
        <v>3451</v>
      </c>
      <c r="H906" s="55" t="s">
        <v>3657</v>
      </c>
      <c r="I906" s="55" t="s">
        <v>87</v>
      </c>
      <c r="J906" s="55" t="s">
        <v>3669</v>
      </c>
      <c r="K906" s="55" t="s">
        <v>3666</v>
      </c>
      <c r="L906" s="55" t="s">
        <v>3397</v>
      </c>
      <c r="M906" s="55" t="s">
        <v>3397</v>
      </c>
    </row>
    <row r="907" spans="1:13" ht="17.25" customHeight="1">
      <c r="A907" s="55">
        <v>422239</v>
      </c>
      <c r="B907" s="55" t="s">
        <v>2328</v>
      </c>
      <c r="C907" s="55" t="s">
        <v>107</v>
      </c>
      <c r="D907" s="55" t="s">
        <v>691</v>
      </c>
      <c r="E907" s="55" t="s">
        <v>494</v>
      </c>
      <c r="F907" s="605">
        <v>30895</v>
      </c>
      <c r="G907" s="55" t="s">
        <v>3397</v>
      </c>
      <c r="H907" s="55" t="s">
        <v>3657</v>
      </c>
      <c r="I907" s="55" t="s">
        <v>87</v>
      </c>
      <c r="J907" s="55" t="s">
        <v>3669</v>
      </c>
      <c r="K907" s="55" t="s">
        <v>3680</v>
      </c>
      <c r="L907" s="55" t="s">
        <v>3397</v>
      </c>
      <c r="M907" s="55" t="s">
        <v>3397</v>
      </c>
    </row>
    <row r="908" spans="1:13" ht="17.25" customHeight="1">
      <c r="A908" s="55">
        <v>424881</v>
      </c>
      <c r="B908" s="55" t="s">
        <v>2792</v>
      </c>
      <c r="C908" s="55" t="s">
        <v>92</v>
      </c>
      <c r="D908" s="55" t="s">
        <v>2793</v>
      </c>
      <c r="E908" s="55" t="s">
        <v>494</v>
      </c>
      <c r="F908" s="605">
        <v>32894</v>
      </c>
      <c r="G908" s="55" t="s">
        <v>3551</v>
      </c>
      <c r="H908" s="55" t="s">
        <v>3657</v>
      </c>
      <c r="I908" s="55" t="s">
        <v>87</v>
      </c>
      <c r="J908" s="55" t="s">
        <v>3669</v>
      </c>
      <c r="K908" s="55" t="s">
        <v>3672</v>
      </c>
      <c r="L908" s="55" t="s">
        <v>3363</v>
      </c>
      <c r="M908" s="55" t="s">
        <v>3370</v>
      </c>
    </row>
    <row r="909" spans="1:13" ht="17.25" customHeight="1">
      <c r="A909" s="55">
        <v>422840</v>
      </c>
      <c r="B909" s="55" t="s">
        <v>1181</v>
      </c>
      <c r="C909" s="55" t="s">
        <v>92</v>
      </c>
      <c r="D909" s="55" t="s">
        <v>635</v>
      </c>
      <c r="E909" s="55" t="s">
        <v>493</v>
      </c>
      <c r="F909" s="605">
        <v>35431</v>
      </c>
      <c r="G909" s="55" t="s">
        <v>247</v>
      </c>
      <c r="H909" s="55" t="s">
        <v>3657</v>
      </c>
      <c r="I909" s="55" t="s">
        <v>87</v>
      </c>
      <c r="J909" s="55" t="s">
        <v>3669</v>
      </c>
      <c r="K909" s="55" t="s">
        <v>3673</v>
      </c>
      <c r="L909" s="55" t="s">
        <v>3363</v>
      </c>
      <c r="M909" s="55" t="s">
        <v>3363</v>
      </c>
    </row>
    <row r="910" spans="1:13" ht="17.25" customHeight="1">
      <c r="A910" s="55">
        <v>421016</v>
      </c>
      <c r="B910" s="55" t="s">
        <v>1306</v>
      </c>
      <c r="C910" s="55" t="s">
        <v>623</v>
      </c>
      <c r="D910" s="55" t="s">
        <v>713</v>
      </c>
      <c r="E910" s="55" t="s">
        <v>494</v>
      </c>
      <c r="F910" s="605">
        <v>34053</v>
      </c>
      <c r="G910" s="55" t="s">
        <v>3520</v>
      </c>
      <c r="H910" s="55" t="s">
        <v>3657</v>
      </c>
      <c r="I910" s="55" t="s">
        <v>87</v>
      </c>
      <c r="J910" s="55" t="s">
        <v>3669</v>
      </c>
      <c r="K910" s="55" t="s">
        <v>3678</v>
      </c>
      <c r="L910" s="55" t="s">
        <v>3363</v>
      </c>
      <c r="M910" s="55" t="s">
        <v>3363</v>
      </c>
    </row>
    <row r="911" spans="1:13" ht="17.25" customHeight="1">
      <c r="A911" s="55">
        <v>423584</v>
      </c>
      <c r="B911" s="55" t="s">
        <v>1922</v>
      </c>
      <c r="C911" s="55" t="s">
        <v>134</v>
      </c>
      <c r="D911" s="55" t="s">
        <v>446</v>
      </c>
      <c r="E911" s="55" t="s">
        <v>494</v>
      </c>
      <c r="F911" s="605">
        <v>31170</v>
      </c>
      <c r="G911" s="55" t="s">
        <v>3357</v>
      </c>
      <c r="H911" s="55" t="s">
        <v>3657</v>
      </c>
      <c r="I911" s="55" t="s">
        <v>87</v>
      </c>
      <c r="J911" s="55" t="s">
        <v>3669</v>
      </c>
      <c r="K911" s="55" t="s">
        <v>3680</v>
      </c>
      <c r="L911" s="55" t="s">
        <v>3363</v>
      </c>
      <c r="M911" s="55" t="s">
        <v>3363</v>
      </c>
    </row>
    <row r="912" spans="1:13" ht="17.25" customHeight="1">
      <c r="A912" s="55">
        <v>415942</v>
      </c>
      <c r="B912" s="55" t="s">
        <v>2037</v>
      </c>
      <c r="C912" s="55" t="s">
        <v>86</v>
      </c>
      <c r="D912" s="55" t="s">
        <v>2038</v>
      </c>
      <c r="E912" s="55" t="s">
        <v>493</v>
      </c>
      <c r="F912" s="605">
        <v>32898</v>
      </c>
      <c r="G912" s="55" t="s">
        <v>3363</v>
      </c>
      <c r="H912" s="55" t="s">
        <v>3657</v>
      </c>
      <c r="I912" s="55" t="s">
        <v>87</v>
      </c>
      <c r="J912" s="55" t="s">
        <v>3669</v>
      </c>
      <c r="K912" s="55" t="s">
        <v>3677</v>
      </c>
      <c r="L912" s="55" t="s">
        <v>3363</v>
      </c>
      <c r="M912" s="55" t="s">
        <v>3363</v>
      </c>
    </row>
    <row r="913" spans="1:13" ht="17.25" customHeight="1">
      <c r="A913" s="55">
        <v>423259</v>
      </c>
      <c r="B913" s="55" t="s">
        <v>1652</v>
      </c>
      <c r="C913" s="55" t="s">
        <v>157</v>
      </c>
      <c r="D913" s="55" t="s">
        <v>578</v>
      </c>
      <c r="E913" s="55" t="s">
        <v>494</v>
      </c>
      <c r="F913" s="605">
        <v>36352</v>
      </c>
      <c r="G913" s="55" t="s">
        <v>3357</v>
      </c>
      <c r="H913" s="55" t="s">
        <v>3658</v>
      </c>
      <c r="I913" s="55" t="s">
        <v>87</v>
      </c>
      <c r="J913" s="55" t="s">
        <v>3669</v>
      </c>
      <c r="K913" s="55" t="s">
        <v>3676</v>
      </c>
      <c r="L913" s="55" t="s">
        <v>3363</v>
      </c>
    </row>
    <row r="914" spans="1:13" ht="17.25" customHeight="1">
      <c r="A914" s="55">
        <v>406883</v>
      </c>
      <c r="B914" s="55" t="s">
        <v>172</v>
      </c>
      <c r="C914" s="55" t="s">
        <v>95</v>
      </c>
      <c r="D914" s="55" t="s">
        <v>3252</v>
      </c>
      <c r="E914" s="55" t="s">
        <v>493</v>
      </c>
      <c r="F914" s="605">
        <v>30210</v>
      </c>
      <c r="G914" s="55" t="s">
        <v>3453</v>
      </c>
      <c r="H914" s="55" t="s">
        <v>3659</v>
      </c>
      <c r="I914" s="55" t="s">
        <v>87</v>
      </c>
      <c r="J914" s="55" t="s">
        <v>3669</v>
      </c>
      <c r="K914" s="55">
        <v>2002</v>
      </c>
      <c r="L914" s="55" t="s">
        <v>3357</v>
      </c>
    </row>
    <row r="915" spans="1:13" ht="17.25" customHeight="1">
      <c r="A915" s="55">
        <v>414080</v>
      </c>
      <c r="B915" s="55" t="s">
        <v>1649</v>
      </c>
      <c r="C915" s="55" t="s">
        <v>1650</v>
      </c>
      <c r="D915" s="55" t="s">
        <v>1651</v>
      </c>
      <c r="E915" s="55" t="s">
        <v>494</v>
      </c>
      <c r="F915" s="605">
        <v>32875</v>
      </c>
      <c r="G915" s="55" t="s">
        <v>3571</v>
      </c>
      <c r="H915" s="55" t="s">
        <v>3657</v>
      </c>
      <c r="I915" s="55" t="s">
        <v>87</v>
      </c>
      <c r="J915" s="55" t="s">
        <v>3669</v>
      </c>
      <c r="K915" s="55" t="s">
        <v>3672</v>
      </c>
      <c r="L915" s="55" t="s">
        <v>3357</v>
      </c>
      <c r="M915" s="55" t="s">
        <v>3544</v>
      </c>
    </row>
    <row r="916" spans="1:13" ht="17.25" customHeight="1">
      <c r="A916" s="55">
        <v>422655</v>
      </c>
      <c r="B916" s="55" t="s">
        <v>928</v>
      </c>
      <c r="C916" s="55" t="s">
        <v>93</v>
      </c>
      <c r="D916" s="55" t="s">
        <v>567</v>
      </c>
      <c r="E916" s="55" t="s">
        <v>494</v>
      </c>
      <c r="F916" s="605">
        <v>35698</v>
      </c>
      <c r="G916" s="55" t="s">
        <v>3357</v>
      </c>
      <c r="H916" s="55" t="s">
        <v>3657</v>
      </c>
      <c r="I916" s="55" t="s">
        <v>87</v>
      </c>
      <c r="J916" s="55" t="s">
        <v>3669</v>
      </c>
      <c r="K916" s="55" t="s">
        <v>3676</v>
      </c>
      <c r="L916" s="55" t="s">
        <v>3357</v>
      </c>
      <c r="M916" s="55" t="s">
        <v>3417</v>
      </c>
    </row>
    <row r="917" spans="1:13" ht="17.25" customHeight="1">
      <c r="A917" s="55">
        <v>420820</v>
      </c>
      <c r="B917" s="55" t="s">
        <v>1107</v>
      </c>
      <c r="C917" s="55" t="s">
        <v>189</v>
      </c>
      <c r="D917" s="55" t="s">
        <v>576</v>
      </c>
      <c r="E917" s="55" t="s">
        <v>493</v>
      </c>
      <c r="F917" s="605">
        <v>35864</v>
      </c>
      <c r="G917" s="55" t="s">
        <v>3357</v>
      </c>
      <c r="H917" s="55" t="s">
        <v>3657</v>
      </c>
      <c r="I917" s="55" t="s">
        <v>87</v>
      </c>
      <c r="J917" s="55" t="s">
        <v>3669</v>
      </c>
      <c r="K917" s="55" t="s">
        <v>3675</v>
      </c>
      <c r="L917" s="55" t="s">
        <v>3357</v>
      </c>
      <c r="M917" s="55" t="s">
        <v>3417</v>
      </c>
    </row>
    <row r="918" spans="1:13" ht="17.25" customHeight="1">
      <c r="A918" s="55">
        <v>424297</v>
      </c>
      <c r="B918" s="55" t="s">
        <v>2973</v>
      </c>
      <c r="C918" s="55" t="s">
        <v>118</v>
      </c>
      <c r="D918" s="55" t="s">
        <v>3246</v>
      </c>
      <c r="E918" s="55" t="s">
        <v>493</v>
      </c>
      <c r="F918" s="605">
        <v>27534</v>
      </c>
      <c r="G918" s="55" t="s">
        <v>3357</v>
      </c>
      <c r="H918" s="55" t="s">
        <v>3657</v>
      </c>
      <c r="I918" s="55" t="s">
        <v>87</v>
      </c>
      <c r="J918" s="55" t="s">
        <v>3669</v>
      </c>
      <c r="K918" s="55" t="s">
        <v>3697</v>
      </c>
      <c r="L918" s="55" t="s">
        <v>3357</v>
      </c>
      <c r="M918" s="55" t="s">
        <v>3417</v>
      </c>
    </row>
    <row r="919" spans="1:13" ht="17.25" customHeight="1">
      <c r="A919" s="55">
        <v>422301</v>
      </c>
      <c r="B919" s="55" t="s">
        <v>2385</v>
      </c>
      <c r="C919" s="55" t="s">
        <v>211</v>
      </c>
      <c r="D919" s="55" t="s">
        <v>567</v>
      </c>
      <c r="E919" s="55" t="s">
        <v>494</v>
      </c>
      <c r="F919" s="605">
        <v>36161</v>
      </c>
      <c r="G919" s="55" t="s">
        <v>3417</v>
      </c>
      <c r="H919" s="55" t="s">
        <v>3657</v>
      </c>
      <c r="I919" s="55" t="s">
        <v>87</v>
      </c>
      <c r="J919" s="55" t="s">
        <v>3669</v>
      </c>
      <c r="K919" s="55" t="s">
        <v>3675</v>
      </c>
      <c r="L919" s="55" t="s">
        <v>3357</v>
      </c>
      <c r="M919" s="55" t="s">
        <v>3417</v>
      </c>
    </row>
    <row r="920" spans="1:13" ht="17.25" customHeight="1">
      <c r="A920" s="55">
        <v>421163</v>
      </c>
      <c r="B920" s="55" t="s">
        <v>1448</v>
      </c>
      <c r="C920" s="55" t="s">
        <v>120</v>
      </c>
      <c r="D920" s="55" t="s">
        <v>1046</v>
      </c>
      <c r="E920" s="55" t="s">
        <v>494</v>
      </c>
      <c r="F920" s="605">
        <v>36161</v>
      </c>
      <c r="G920" s="55" t="s">
        <v>3507</v>
      </c>
      <c r="H920" s="55" t="s">
        <v>3657</v>
      </c>
      <c r="I920" s="55" t="s">
        <v>87</v>
      </c>
      <c r="J920" s="55" t="s">
        <v>3669</v>
      </c>
      <c r="K920" s="55" t="s">
        <v>3675</v>
      </c>
      <c r="L920" s="55" t="s">
        <v>3357</v>
      </c>
      <c r="M920" s="55" t="s">
        <v>3440</v>
      </c>
    </row>
    <row r="921" spans="1:13" ht="17.25" customHeight="1">
      <c r="A921" s="55">
        <v>424258</v>
      </c>
      <c r="B921" s="55" t="s">
        <v>2491</v>
      </c>
      <c r="C921" s="55" t="s">
        <v>90</v>
      </c>
      <c r="D921" s="55" t="s">
        <v>910</v>
      </c>
      <c r="E921" s="55" t="s">
        <v>493</v>
      </c>
      <c r="F921" s="605">
        <v>36526</v>
      </c>
      <c r="G921" s="55" t="s">
        <v>3357</v>
      </c>
      <c r="H921" s="55" t="s">
        <v>3657</v>
      </c>
      <c r="I921" s="55" t="s">
        <v>87</v>
      </c>
      <c r="J921" s="55" t="s">
        <v>3669</v>
      </c>
      <c r="K921" s="55" t="s">
        <v>3676</v>
      </c>
      <c r="L921" s="55" t="s">
        <v>3357</v>
      </c>
      <c r="M921" s="55" t="s">
        <v>3440</v>
      </c>
    </row>
    <row r="922" spans="1:13" ht="17.25" customHeight="1">
      <c r="A922" s="55">
        <v>422471</v>
      </c>
      <c r="B922" s="55" t="s">
        <v>751</v>
      </c>
      <c r="C922" s="55" t="s">
        <v>184</v>
      </c>
      <c r="D922" s="55" t="s">
        <v>446</v>
      </c>
      <c r="E922" s="55" t="s">
        <v>493</v>
      </c>
      <c r="F922" s="605">
        <v>33736</v>
      </c>
      <c r="G922" s="55" t="s">
        <v>3403</v>
      </c>
      <c r="H922" s="55" t="s">
        <v>3657</v>
      </c>
      <c r="I922" s="55" t="s">
        <v>87</v>
      </c>
      <c r="J922" s="55" t="s">
        <v>3669</v>
      </c>
      <c r="K922" s="55" t="s">
        <v>3677</v>
      </c>
      <c r="L922" s="55" t="s">
        <v>3357</v>
      </c>
      <c r="M922" s="55" t="s">
        <v>3403</v>
      </c>
    </row>
    <row r="923" spans="1:13" ht="17.25" customHeight="1">
      <c r="A923" s="55">
        <v>423044</v>
      </c>
      <c r="B923" s="55" t="s">
        <v>1412</v>
      </c>
      <c r="C923" s="55" t="s">
        <v>97</v>
      </c>
      <c r="D923" s="55" t="s">
        <v>572</v>
      </c>
      <c r="E923" s="55" t="s">
        <v>494</v>
      </c>
      <c r="F923" s="605">
        <v>36555</v>
      </c>
      <c r="G923" s="55" t="s">
        <v>3418</v>
      </c>
      <c r="H923" s="55" t="s">
        <v>3657</v>
      </c>
      <c r="I923" s="55" t="s">
        <v>87</v>
      </c>
      <c r="J923" s="55" t="s">
        <v>3669</v>
      </c>
      <c r="K923" s="55" t="s">
        <v>3676</v>
      </c>
      <c r="L923" s="55" t="s">
        <v>3357</v>
      </c>
      <c r="M923" s="55" t="s">
        <v>3403</v>
      </c>
    </row>
    <row r="924" spans="1:13" ht="17.25" customHeight="1">
      <c r="A924" s="55">
        <v>419625</v>
      </c>
      <c r="B924" s="55" t="s">
        <v>1472</v>
      </c>
      <c r="C924" s="55" t="s">
        <v>462</v>
      </c>
      <c r="D924" s="55" t="s">
        <v>1366</v>
      </c>
      <c r="E924" s="55" t="s">
        <v>493</v>
      </c>
      <c r="F924" s="605">
        <v>34048</v>
      </c>
      <c r="G924" s="55" t="s">
        <v>3357</v>
      </c>
      <c r="H924" s="55" t="s">
        <v>3657</v>
      </c>
      <c r="I924" s="55" t="s">
        <v>87</v>
      </c>
      <c r="J924" s="55" t="s">
        <v>3669</v>
      </c>
      <c r="K924" s="55" t="s">
        <v>3679</v>
      </c>
      <c r="L924" s="55" t="s">
        <v>3357</v>
      </c>
      <c r="M924" s="55" t="s">
        <v>3403</v>
      </c>
    </row>
    <row r="925" spans="1:13" ht="17.25" customHeight="1">
      <c r="A925" s="55">
        <v>421471</v>
      </c>
      <c r="B925" s="55" t="s">
        <v>1747</v>
      </c>
      <c r="C925" s="55" t="s">
        <v>120</v>
      </c>
      <c r="D925" s="55" t="s">
        <v>715</v>
      </c>
      <c r="E925" s="55" t="s">
        <v>494</v>
      </c>
      <c r="F925" s="605">
        <v>33801</v>
      </c>
      <c r="G925" s="55" t="s">
        <v>3357</v>
      </c>
      <c r="H925" s="55" t="s">
        <v>3657</v>
      </c>
      <c r="I925" s="55" t="s">
        <v>87</v>
      </c>
      <c r="J925" s="55" t="s">
        <v>3669</v>
      </c>
      <c r="K925" s="55" t="s">
        <v>3678</v>
      </c>
      <c r="L925" s="55" t="s">
        <v>3357</v>
      </c>
      <c r="M925" s="55" t="s">
        <v>3403</v>
      </c>
    </row>
    <row r="926" spans="1:13" ht="17.25" customHeight="1">
      <c r="A926" s="55">
        <v>421488</v>
      </c>
      <c r="B926" s="55" t="s">
        <v>1756</v>
      </c>
      <c r="C926" s="55" t="s">
        <v>219</v>
      </c>
      <c r="D926" s="55" t="s">
        <v>599</v>
      </c>
      <c r="E926" s="55" t="s">
        <v>494</v>
      </c>
      <c r="F926" s="605">
        <v>33979</v>
      </c>
      <c r="G926" s="55" t="s">
        <v>3357</v>
      </c>
      <c r="H926" s="55" t="s">
        <v>3657</v>
      </c>
      <c r="I926" s="55" t="s">
        <v>87</v>
      </c>
      <c r="J926" s="55" t="s">
        <v>3669</v>
      </c>
      <c r="K926" s="55" t="s">
        <v>3677</v>
      </c>
      <c r="L926" s="55" t="s">
        <v>3357</v>
      </c>
      <c r="M926" s="55" t="s">
        <v>3403</v>
      </c>
    </row>
    <row r="927" spans="1:13" ht="17.25" customHeight="1">
      <c r="A927" s="55">
        <v>423406</v>
      </c>
      <c r="B927" s="55" t="s">
        <v>1792</v>
      </c>
      <c r="C927" s="55" t="s">
        <v>213</v>
      </c>
      <c r="D927" s="55" t="s">
        <v>592</v>
      </c>
      <c r="E927" s="55" t="s">
        <v>493</v>
      </c>
      <c r="F927" s="605">
        <v>34394</v>
      </c>
      <c r="G927" s="55" t="s">
        <v>3357</v>
      </c>
      <c r="H927" s="55" t="s">
        <v>3657</v>
      </c>
      <c r="I927" s="55" t="s">
        <v>87</v>
      </c>
      <c r="J927" s="55" t="s">
        <v>3669</v>
      </c>
      <c r="K927" s="55" t="s">
        <v>3679</v>
      </c>
      <c r="L927" s="55" t="s">
        <v>3357</v>
      </c>
      <c r="M927" s="55" t="s">
        <v>3403</v>
      </c>
    </row>
    <row r="928" spans="1:13" ht="17.25" customHeight="1">
      <c r="A928" s="55">
        <v>421543</v>
      </c>
      <c r="B928" s="55" t="s">
        <v>1797</v>
      </c>
      <c r="C928" s="55" t="s">
        <v>125</v>
      </c>
      <c r="D928" s="55" t="s">
        <v>787</v>
      </c>
      <c r="E928" s="55" t="s">
        <v>493</v>
      </c>
      <c r="F928" s="605">
        <v>35435</v>
      </c>
      <c r="G928" s="55" t="s">
        <v>3357</v>
      </c>
      <c r="H928" s="55" t="s">
        <v>3657</v>
      </c>
      <c r="I928" s="55" t="s">
        <v>87</v>
      </c>
      <c r="J928" s="55" t="s">
        <v>3669</v>
      </c>
      <c r="K928" s="55" t="s">
        <v>3666</v>
      </c>
      <c r="L928" s="55" t="s">
        <v>3357</v>
      </c>
      <c r="M928" s="55" t="s">
        <v>3403</v>
      </c>
    </row>
    <row r="929" spans="1:13" ht="17.25" customHeight="1">
      <c r="A929" s="55">
        <v>417243</v>
      </c>
      <c r="B929" s="55" t="s">
        <v>1847</v>
      </c>
      <c r="C929" s="55" t="s">
        <v>86</v>
      </c>
      <c r="D929" s="55" t="s">
        <v>934</v>
      </c>
      <c r="E929" s="55" t="s">
        <v>493</v>
      </c>
      <c r="F929" s="605">
        <v>34394</v>
      </c>
      <c r="G929" s="55" t="s">
        <v>3357</v>
      </c>
      <c r="H929" s="55" t="s">
        <v>3657</v>
      </c>
      <c r="I929" s="55" t="s">
        <v>87</v>
      </c>
      <c r="J929" s="55" t="s">
        <v>3669</v>
      </c>
      <c r="K929" s="55" t="s">
        <v>3671</v>
      </c>
      <c r="L929" s="55" t="s">
        <v>3357</v>
      </c>
      <c r="M929" s="55" t="s">
        <v>3403</v>
      </c>
    </row>
    <row r="930" spans="1:13" ht="17.25" customHeight="1">
      <c r="A930" s="55">
        <v>423567</v>
      </c>
      <c r="B930" s="55" t="s">
        <v>1903</v>
      </c>
      <c r="C930" s="55" t="s">
        <v>97</v>
      </c>
      <c r="D930" s="55" t="s">
        <v>1105</v>
      </c>
      <c r="E930" s="55" t="s">
        <v>493</v>
      </c>
      <c r="F930" s="605">
        <v>35796</v>
      </c>
      <c r="G930" s="55" t="s">
        <v>3357</v>
      </c>
      <c r="H930" s="55" t="s">
        <v>3657</v>
      </c>
      <c r="I930" s="55" t="s">
        <v>87</v>
      </c>
      <c r="J930" s="55" t="s">
        <v>3669</v>
      </c>
      <c r="K930" s="55" t="s">
        <v>3675</v>
      </c>
      <c r="L930" s="55" t="s">
        <v>3357</v>
      </c>
      <c r="M930" s="55" t="s">
        <v>3403</v>
      </c>
    </row>
    <row r="931" spans="1:13" ht="17.25" customHeight="1">
      <c r="A931" s="55">
        <v>425346</v>
      </c>
      <c r="B931" s="55" t="s">
        <v>3002</v>
      </c>
      <c r="C931" s="55" t="s">
        <v>1325</v>
      </c>
      <c r="D931" s="55" t="s">
        <v>3003</v>
      </c>
      <c r="E931" s="55" t="s">
        <v>493</v>
      </c>
      <c r="F931" s="605">
        <v>33876</v>
      </c>
      <c r="G931" s="55" t="s">
        <v>3357</v>
      </c>
      <c r="H931" s="55" t="s">
        <v>3657</v>
      </c>
      <c r="I931" s="55" t="s">
        <v>87</v>
      </c>
      <c r="J931" s="55" t="s">
        <v>3669</v>
      </c>
      <c r="K931" s="55" t="s">
        <v>3678</v>
      </c>
      <c r="L931" s="55" t="s">
        <v>3357</v>
      </c>
      <c r="M931" s="55" t="s">
        <v>3403</v>
      </c>
    </row>
    <row r="932" spans="1:13" ht="17.25" customHeight="1">
      <c r="A932" s="55">
        <v>420106</v>
      </c>
      <c r="B932" s="55" t="s">
        <v>103</v>
      </c>
      <c r="C932" s="55" t="s">
        <v>227</v>
      </c>
      <c r="D932" s="55" t="s">
        <v>1473</v>
      </c>
      <c r="E932" s="55" t="s">
        <v>493</v>
      </c>
      <c r="F932" s="605">
        <v>35092</v>
      </c>
      <c r="G932" s="55" t="s">
        <v>3357</v>
      </c>
      <c r="H932" s="55" t="s">
        <v>3657</v>
      </c>
      <c r="I932" s="55" t="s">
        <v>87</v>
      </c>
      <c r="J932" s="55" t="s">
        <v>3669</v>
      </c>
      <c r="K932" s="55" t="s">
        <v>3671</v>
      </c>
      <c r="L932" s="55" t="s">
        <v>3357</v>
      </c>
      <c r="M932" s="55" t="s">
        <v>3403</v>
      </c>
    </row>
    <row r="933" spans="1:13" ht="17.25" customHeight="1">
      <c r="A933" s="55">
        <v>422050</v>
      </c>
      <c r="B933" s="55" t="s">
        <v>2175</v>
      </c>
      <c r="C933" s="55" t="s">
        <v>433</v>
      </c>
      <c r="D933" s="55" t="s">
        <v>566</v>
      </c>
      <c r="E933" s="55" t="s">
        <v>493</v>
      </c>
      <c r="F933" s="605">
        <v>35952</v>
      </c>
      <c r="G933" s="55" t="s">
        <v>3357</v>
      </c>
      <c r="H933" s="55" t="s">
        <v>3657</v>
      </c>
      <c r="I933" s="55" t="s">
        <v>87</v>
      </c>
      <c r="J933" s="55" t="s">
        <v>3669</v>
      </c>
      <c r="K933" s="55" t="s">
        <v>3675</v>
      </c>
      <c r="L933" s="55" t="s">
        <v>3357</v>
      </c>
      <c r="M933" s="55" t="s">
        <v>3403</v>
      </c>
    </row>
    <row r="934" spans="1:13" ht="17.25" customHeight="1">
      <c r="A934" s="55">
        <v>423936</v>
      </c>
      <c r="B934" s="55" t="s">
        <v>2234</v>
      </c>
      <c r="C934" s="55" t="s">
        <v>97</v>
      </c>
      <c r="D934" s="55" t="s">
        <v>599</v>
      </c>
      <c r="E934" s="55" t="s">
        <v>494</v>
      </c>
      <c r="F934" s="605">
        <v>32332</v>
      </c>
      <c r="G934" s="55" t="s">
        <v>3357</v>
      </c>
      <c r="H934" s="55" t="s">
        <v>3657</v>
      </c>
      <c r="I934" s="55" t="s">
        <v>87</v>
      </c>
      <c r="J934" s="55" t="s">
        <v>3669</v>
      </c>
      <c r="K934" s="55" t="s">
        <v>3682</v>
      </c>
      <c r="L934" s="55" t="s">
        <v>3357</v>
      </c>
      <c r="M934" s="55" t="s">
        <v>3403</v>
      </c>
    </row>
    <row r="935" spans="1:13" ht="17.25" customHeight="1">
      <c r="A935" s="55">
        <v>420245</v>
      </c>
      <c r="B935" s="55" t="s">
        <v>2244</v>
      </c>
      <c r="C935" s="55" t="s">
        <v>2245</v>
      </c>
      <c r="D935" s="55" t="s">
        <v>860</v>
      </c>
      <c r="E935" s="55" t="s">
        <v>494</v>
      </c>
      <c r="F935" s="605">
        <v>34834</v>
      </c>
      <c r="G935" s="55" t="s">
        <v>3508</v>
      </c>
      <c r="H935" s="55" t="s">
        <v>3657</v>
      </c>
      <c r="I935" s="55" t="s">
        <v>87</v>
      </c>
      <c r="J935" s="55" t="s">
        <v>3669</v>
      </c>
      <c r="K935" s="55" t="s">
        <v>3671</v>
      </c>
      <c r="L935" s="55" t="s">
        <v>3357</v>
      </c>
      <c r="M935" s="55" t="s">
        <v>3403</v>
      </c>
    </row>
    <row r="936" spans="1:13" ht="17.25" customHeight="1">
      <c r="A936" s="55">
        <v>420334</v>
      </c>
      <c r="B936" s="55" t="s">
        <v>2369</v>
      </c>
      <c r="C936" s="55" t="s">
        <v>458</v>
      </c>
      <c r="D936" s="55" t="s">
        <v>1367</v>
      </c>
      <c r="E936" s="55" t="s">
        <v>494</v>
      </c>
      <c r="F936" s="605">
        <v>34632</v>
      </c>
      <c r="G936" s="55" t="s">
        <v>3357</v>
      </c>
      <c r="H936" s="55" t="s">
        <v>3657</v>
      </c>
      <c r="I936" s="55" t="s">
        <v>87</v>
      </c>
      <c r="J936" s="55" t="s">
        <v>3669</v>
      </c>
      <c r="K936" s="55" t="s">
        <v>3671</v>
      </c>
      <c r="L936" s="55" t="s">
        <v>3357</v>
      </c>
      <c r="M936" s="55" t="s">
        <v>3403</v>
      </c>
    </row>
    <row r="937" spans="1:13" ht="17.25" customHeight="1">
      <c r="A937" s="55">
        <v>424484</v>
      </c>
      <c r="B937" s="55" t="s">
        <v>2589</v>
      </c>
      <c r="C937" s="55" t="s">
        <v>403</v>
      </c>
      <c r="D937" s="55" t="s">
        <v>649</v>
      </c>
      <c r="E937" s="55" t="s">
        <v>494</v>
      </c>
      <c r="F937" s="605">
        <v>33390</v>
      </c>
      <c r="G937" s="55" t="s">
        <v>3357</v>
      </c>
      <c r="H937" s="55" t="s">
        <v>3657</v>
      </c>
      <c r="I937" s="55" t="s">
        <v>87</v>
      </c>
      <c r="J937" s="55" t="s">
        <v>3669</v>
      </c>
      <c r="K937" s="55" t="s">
        <v>3672</v>
      </c>
      <c r="L937" s="55" t="s">
        <v>3357</v>
      </c>
      <c r="M937" s="55" t="s">
        <v>3642</v>
      </c>
    </row>
    <row r="938" spans="1:13" ht="17.25" customHeight="1">
      <c r="A938" s="55">
        <v>416275</v>
      </c>
      <c r="B938" s="55" t="s">
        <v>2913</v>
      </c>
      <c r="C938" s="55" t="s">
        <v>188</v>
      </c>
      <c r="D938" s="55" t="s">
        <v>1812</v>
      </c>
      <c r="E938" s="55" t="s">
        <v>493</v>
      </c>
      <c r="F938" s="605">
        <v>30451</v>
      </c>
      <c r="G938" s="55" t="s">
        <v>3357</v>
      </c>
      <c r="H938" s="55" t="s">
        <v>3657</v>
      </c>
      <c r="I938" s="55" t="s">
        <v>87</v>
      </c>
      <c r="J938" s="55" t="s">
        <v>3669</v>
      </c>
      <c r="K938" s="55" t="s">
        <v>3680</v>
      </c>
      <c r="L938" s="55" t="s">
        <v>3357</v>
      </c>
      <c r="M938" s="55" t="s">
        <v>3642</v>
      </c>
    </row>
    <row r="939" spans="1:13" ht="17.25" customHeight="1">
      <c r="A939" s="55">
        <v>423753</v>
      </c>
      <c r="B939" s="55" t="s">
        <v>2064</v>
      </c>
      <c r="C939" s="55" t="s">
        <v>419</v>
      </c>
      <c r="D939" s="55" t="s">
        <v>836</v>
      </c>
      <c r="E939" s="55" t="s">
        <v>493</v>
      </c>
      <c r="F939" s="605">
        <v>36387</v>
      </c>
      <c r="G939" s="55" t="s">
        <v>3357</v>
      </c>
      <c r="H939" s="55" t="s">
        <v>3657</v>
      </c>
      <c r="I939" s="55" t="s">
        <v>87</v>
      </c>
      <c r="J939" s="55" t="s">
        <v>3669</v>
      </c>
      <c r="K939" s="55" t="s">
        <v>3676</v>
      </c>
      <c r="L939" s="55" t="s">
        <v>3357</v>
      </c>
      <c r="M939" s="55" t="s">
        <v>3642</v>
      </c>
    </row>
    <row r="940" spans="1:13" ht="17.25" customHeight="1">
      <c r="A940" s="55">
        <v>420947</v>
      </c>
      <c r="B940" s="55" t="s">
        <v>1235</v>
      </c>
      <c r="C940" s="55" t="s">
        <v>92</v>
      </c>
      <c r="D940" s="55" t="s">
        <v>1004</v>
      </c>
      <c r="E940" s="55" t="s">
        <v>494</v>
      </c>
      <c r="F940" s="605">
        <v>35827</v>
      </c>
      <c r="G940" s="55" t="s">
        <v>3357</v>
      </c>
      <c r="H940" s="55" t="s">
        <v>3657</v>
      </c>
      <c r="I940" s="55" t="s">
        <v>87</v>
      </c>
      <c r="J940" s="55" t="s">
        <v>3669</v>
      </c>
      <c r="K940" s="55" t="s">
        <v>3675</v>
      </c>
      <c r="L940" s="55" t="s">
        <v>3357</v>
      </c>
      <c r="M940" s="55" t="s">
        <v>3400</v>
      </c>
    </row>
    <row r="941" spans="1:13" ht="17.25" customHeight="1">
      <c r="A941" s="55">
        <v>421310</v>
      </c>
      <c r="B941" s="55" t="s">
        <v>1591</v>
      </c>
      <c r="C941" s="55" t="s">
        <v>149</v>
      </c>
      <c r="D941" s="55" t="s">
        <v>618</v>
      </c>
      <c r="E941" s="55" t="s">
        <v>494</v>
      </c>
      <c r="F941" s="605">
        <v>35989</v>
      </c>
      <c r="G941" s="55" t="s">
        <v>3357</v>
      </c>
      <c r="H941" s="55" t="s">
        <v>3657</v>
      </c>
      <c r="I941" s="55" t="s">
        <v>87</v>
      </c>
      <c r="J941" s="55" t="s">
        <v>3669</v>
      </c>
      <c r="K941" s="55" t="s">
        <v>3676</v>
      </c>
      <c r="L941" s="55" t="s">
        <v>3357</v>
      </c>
      <c r="M941" s="55" t="s">
        <v>3400</v>
      </c>
    </row>
    <row r="942" spans="1:13" ht="17.25" customHeight="1">
      <c r="A942" s="55">
        <v>424970</v>
      </c>
      <c r="B942" s="55" t="s">
        <v>2838</v>
      </c>
      <c r="C942" s="55" t="s">
        <v>162</v>
      </c>
      <c r="D942" s="55" t="s">
        <v>705</v>
      </c>
      <c r="E942" s="55" t="s">
        <v>494</v>
      </c>
      <c r="F942" s="605">
        <v>36161</v>
      </c>
      <c r="G942" s="55" t="s">
        <v>3357</v>
      </c>
      <c r="H942" s="55" t="s">
        <v>3657</v>
      </c>
      <c r="I942" s="55" t="s">
        <v>87</v>
      </c>
      <c r="J942" s="55" t="s">
        <v>3669</v>
      </c>
      <c r="K942" s="55" t="s">
        <v>3675</v>
      </c>
      <c r="L942" s="55" t="s">
        <v>3357</v>
      </c>
      <c r="M942" s="55" t="s">
        <v>3400</v>
      </c>
    </row>
    <row r="943" spans="1:13" ht="17.25" customHeight="1">
      <c r="A943" s="55">
        <v>421350</v>
      </c>
      <c r="B943" s="55" t="s">
        <v>1637</v>
      </c>
      <c r="C943" s="55" t="s">
        <v>416</v>
      </c>
      <c r="D943" s="55" t="s">
        <v>1367</v>
      </c>
      <c r="E943" s="55" t="s">
        <v>493</v>
      </c>
      <c r="F943" s="605">
        <v>35796</v>
      </c>
      <c r="G943" s="55" t="s">
        <v>3569</v>
      </c>
      <c r="H943" s="55" t="s">
        <v>3657</v>
      </c>
      <c r="I943" s="55" t="s">
        <v>87</v>
      </c>
      <c r="J943" s="55" t="s">
        <v>3669</v>
      </c>
      <c r="K943" s="55" t="s">
        <v>3675</v>
      </c>
      <c r="L943" s="55" t="s">
        <v>3357</v>
      </c>
      <c r="M943" s="55" t="s">
        <v>3400</v>
      </c>
    </row>
    <row r="944" spans="1:13" ht="17.25" customHeight="1">
      <c r="A944" s="55">
        <v>421388</v>
      </c>
      <c r="B944" s="55" t="s">
        <v>1681</v>
      </c>
      <c r="C944" s="55" t="s">
        <v>268</v>
      </c>
      <c r="D944" s="55" t="s">
        <v>606</v>
      </c>
      <c r="E944" s="55" t="s">
        <v>493</v>
      </c>
      <c r="F944" s="605">
        <v>35615</v>
      </c>
      <c r="G944" s="55" t="s">
        <v>3357</v>
      </c>
      <c r="H944" s="55" t="s">
        <v>3657</v>
      </c>
      <c r="I944" s="55" t="s">
        <v>87</v>
      </c>
      <c r="J944" s="55" t="s">
        <v>3669</v>
      </c>
      <c r="K944" s="55" t="s">
        <v>3673</v>
      </c>
      <c r="L944" s="55" t="s">
        <v>3357</v>
      </c>
      <c r="M944" s="55" t="s">
        <v>3400</v>
      </c>
    </row>
    <row r="945" spans="1:13" ht="17.25" customHeight="1">
      <c r="A945" s="55">
        <v>421664</v>
      </c>
      <c r="B945" s="55" t="s">
        <v>1889</v>
      </c>
      <c r="C945" s="55" t="s">
        <v>138</v>
      </c>
      <c r="D945" s="55" t="s">
        <v>668</v>
      </c>
      <c r="E945" s="55" t="s">
        <v>494</v>
      </c>
      <c r="F945" s="605">
        <v>35615</v>
      </c>
      <c r="G945" s="55" t="s">
        <v>3601</v>
      </c>
      <c r="H945" s="55" t="s">
        <v>3657</v>
      </c>
      <c r="I945" s="55" t="s">
        <v>87</v>
      </c>
      <c r="J945" s="55" t="s">
        <v>3669</v>
      </c>
      <c r="K945" s="55" t="s">
        <v>3675</v>
      </c>
      <c r="L945" s="55" t="s">
        <v>3357</v>
      </c>
      <c r="M945" s="55" t="s">
        <v>3400</v>
      </c>
    </row>
    <row r="946" spans="1:13" ht="17.25" customHeight="1">
      <c r="A946" s="55">
        <v>422383</v>
      </c>
      <c r="B946" s="55" t="s">
        <v>2448</v>
      </c>
      <c r="C946" s="55" t="s">
        <v>92</v>
      </c>
      <c r="D946" s="55" t="s">
        <v>708</v>
      </c>
      <c r="E946" s="55" t="s">
        <v>494</v>
      </c>
      <c r="F946" s="605">
        <v>35774</v>
      </c>
      <c r="G946" s="55" t="s">
        <v>3582</v>
      </c>
      <c r="H946" s="55" t="s">
        <v>3657</v>
      </c>
      <c r="I946" s="55" t="s">
        <v>87</v>
      </c>
      <c r="J946" s="55" t="s">
        <v>3669</v>
      </c>
      <c r="K946" s="55" t="s">
        <v>3675</v>
      </c>
      <c r="L946" s="55" t="s">
        <v>3357</v>
      </c>
      <c r="M946" s="55" t="s">
        <v>3400</v>
      </c>
    </row>
    <row r="947" spans="1:13" ht="17.25" customHeight="1">
      <c r="A947" s="55">
        <v>424450</v>
      </c>
      <c r="B947" s="55" t="s">
        <v>2564</v>
      </c>
      <c r="C947" s="55" t="s">
        <v>369</v>
      </c>
      <c r="D947" s="55" t="s">
        <v>656</v>
      </c>
      <c r="E947" s="55" t="s">
        <v>494</v>
      </c>
      <c r="F947" s="605">
        <v>33414</v>
      </c>
      <c r="G947" s="55" t="s">
        <v>3357</v>
      </c>
      <c r="H947" s="55" t="s">
        <v>3657</v>
      </c>
      <c r="I947" s="55" t="s">
        <v>87</v>
      </c>
      <c r="J947" s="55" t="s">
        <v>3669</v>
      </c>
      <c r="K947" s="55" t="s">
        <v>3683</v>
      </c>
      <c r="L947" s="55" t="s">
        <v>3357</v>
      </c>
      <c r="M947" s="55" t="s">
        <v>3370</v>
      </c>
    </row>
    <row r="948" spans="1:13" ht="17.25" customHeight="1">
      <c r="A948" s="55">
        <v>402694</v>
      </c>
      <c r="B948" s="55" t="s">
        <v>1175</v>
      </c>
      <c r="C948" s="55" t="s">
        <v>85</v>
      </c>
      <c r="D948" s="55" t="s">
        <v>1176</v>
      </c>
      <c r="E948" s="55" t="s">
        <v>493</v>
      </c>
      <c r="F948" s="605">
        <v>29406</v>
      </c>
      <c r="G948" s="55" t="s">
        <v>3397</v>
      </c>
      <c r="H948" s="55" t="s">
        <v>3657</v>
      </c>
      <c r="I948" s="55" t="s">
        <v>87</v>
      </c>
      <c r="J948" s="55" t="s">
        <v>3669</v>
      </c>
      <c r="K948" s="55" t="s">
        <v>3684</v>
      </c>
      <c r="L948" s="55" t="s">
        <v>3357</v>
      </c>
      <c r="M948" s="55" t="s">
        <v>3370</v>
      </c>
    </row>
    <row r="949" spans="1:13" ht="17.25" customHeight="1">
      <c r="A949" s="55">
        <v>424916</v>
      </c>
      <c r="B949" s="55" t="s">
        <v>2808</v>
      </c>
      <c r="C949" s="55" t="s">
        <v>176</v>
      </c>
      <c r="D949" s="55" t="s">
        <v>616</v>
      </c>
      <c r="E949" s="55" t="s">
        <v>494</v>
      </c>
      <c r="F949" s="605">
        <v>35920</v>
      </c>
      <c r="G949" s="55" t="s">
        <v>3431</v>
      </c>
      <c r="H949" s="55" t="s">
        <v>3657</v>
      </c>
      <c r="I949" s="55" t="s">
        <v>87</v>
      </c>
      <c r="J949" s="55" t="s">
        <v>3669</v>
      </c>
      <c r="K949" s="55" t="s">
        <v>3675</v>
      </c>
      <c r="L949" s="55" t="s">
        <v>3357</v>
      </c>
      <c r="M949" s="55" t="s">
        <v>3370</v>
      </c>
    </row>
    <row r="950" spans="1:13" ht="17.25" customHeight="1">
      <c r="A950" s="55">
        <v>421303</v>
      </c>
      <c r="B950" s="55" t="s">
        <v>1585</v>
      </c>
      <c r="C950" s="55" t="s">
        <v>133</v>
      </c>
      <c r="D950" s="55" t="s">
        <v>873</v>
      </c>
      <c r="E950" s="55" t="s">
        <v>493</v>
      </c>
      <c r="F950" s="605">
        <v>35123</v>
      </c>
      <c r="G950" s="55" t="s">
        <v>3368</v>
      </c>
      <c r="H950" s="55" t="s">
        <v>3657</v>
      </c>
      <c r="I950" s="55" t="s">
        <v>87</v>
      </c>
      <c r="J950" s="55" t="s">
        <v>3669</v>
      </c>
      <c r="K950" s="55" t="s">
        <v>3675</v>
      </c>
      <c r="L950" s="55" t="s">
        <v>3357</v>
      </c>
      <c r="M950" s="55" t="s">
        <v>3370</v>
      </c>
    </row>
    <row r="951" spans="1:13" ht="17.25" customHeight="1">
      <c r="A951" s="55">
        <v>421322</v>
      </c>
      <c r="B951" s="55" t="s">
        <v>1609</v>
      </c>
      <c r="C951" s="55" t="s">
        <v>90</v>
      </c>
      <c r="D951" s="55" t="s">
        <v>1610</v>
      </c>
      <c r="E951" s="55" t="s">
        <v>494</v>
      </c>
      <c r="F951" s="605">
        <v>35099</v>
      </c>
      <c r="G951" s="55" t="s">
        <v>3357</v>
      </c>
      <c r="H951" s="55" t="s">
        <v>3657</v>
      </c>
      <c r="I951" s="55" t="s">
        <v>87</v>
      </c>
      <c r="J951" s="55" t="s">
        <v>3669</v>
      </c>
      <c r="K951" s="55" t="s">
        <v>3666</v>
      </c>
      <c r="L951" s="55" t="s">
        <v>3357</v>
      </c>
      <c r="M951" s="55" t="s">
        <v>3370</v>
      </c>
    </row>
    <row r="952" spans="1:13" ht="17.25" customHeight="1">
      <c r="A952" s="55">
        <v>421607</v>
      </c>
      <c r="B952" s="55" t="s">
        <v>1844</v>
      </c>
      <c r="C952" s="55" t="s">
        <v>1789</v>
      </c>
      <c r="D952" s="55" t="s">
        <v>1473</v>
      </c>
      <c r="E952" s="55" t="s">
        <v>493</v>
      </c>
      <c r="F952" s="605">
        <v>36175</v>
      </c>
      <c r="G952" s="55" t="s">
        <v>3357</v>
      </c>
      <c r="H952" s="55" t="s">
        <v>3657</v>
      </c>
      <c r="I952" s="55" t="s">
        <v>87</v>
      </c>
      <c r="J952" s="55" t="s">
        <v>3669</v>
      </c>
      <c r="K952" s="55" t="s">
        <v>3675</v>
      </c>
      <c r="L952" s="55" t="s">
        <v>3357</v>
      </c>
      <c r="M952" s="55" t="s">
        <v>3370</v>
      </c>
    </row>
    <row r="953" spans="1:13" ht="17.25" customHeight="1">
      <c r="A953" s="55">
        <v>421739</v>
      </c>
      <c r="B953" s="55" t="s">
        <v>1940</v>
      </c>
      <c r="C953" s="55" t="s">
        <v>923</v>
      </c>
      <c r="D953" s="55" t="s">
        <v>959</v>
      </c>
      <c r="E953" s="55" t="s">
        <v>494</v>
      </c>
      <c r="F953" s="605">
        <v>35968</v>
      </c>
      <c r="G953" s="55" t="s">
        <v>3418</v>
      </c>
      <c r="H953" s="55" t="s">
        <v>3657</v>
      </c>
      <c r="I953" s="55" t="s">
        <v>87</v>
      </c>
      <c r="J953" s="55" t="s">
        <v>3669</v>
      </c>
      <c r="K953" s="55" t="s">
        <v>3675</v>
      </c>
      <c r="L953" s="55" t="s">
        <v>3357</v>
      </c>
      <c r="M953" s="55" t="s">
        <v>3370</v>
      </c>
    </row>
    <row r="954" spans="1:13" ht="17.25" customHeight="1">
      <c r="A954" s="55">
        <v>423809</v>
      </c>
      <c r="B954" s="55" t="s">
        <v>2123</v>
      </c>
      <c r="C954" s="55" t="s">
        <v>117</v>
      </c>
      <c r="D954" s="55" t="s">
        <v>2124</v>
      </c>
      <c r="E954" s="55" t="s">
        <v>493</v>
      </c>
      <c r="F954" s="605">
        <v>30684</v>
      </c>
      <c r="G954" s="55" t="s">
        <v>3357</v>
      </c>
      <c r="H954" s="55" t="s">
        <v>3657</v>
      </c>
      <c r="I954" s="55" t="s">
        <v>87</v>
      </c>
      <c r="J954" s="55" t="s">
        <v>3669</v>
      </c>
      <c r="K954" s="55" t="s">
        <v>3680</v>
      </c>
      <c r="L954" s="55" t="s">
        <v>3357</v>
      </c>
      <c r="M954" s="55" t="s">
        <v>3370</v>
      </c>
    </row>
    <row r="955" spans="1:13" ht="17.25" customHeight="1">
      <c r="A955" s="55">
        <v>420357</v>
      </c>
      <c r="B955" s="55" t="s">
        <v>3129</v>
      </c>
      <c r="C955" s="55" t="s">
        <v>296</v>
      </c>
      <c r="D955" s="55" t="s">
        <v>691</v>
      </c>
      <c r="E955" s="55" t="s">
        <v>493</v>
      </c>
      <c r="F955" s="605">
        <v>31770</v>
      </c>
      <c r="G955" s="55" t="s">
        <v>3357</v>
      </c>
      <c r="H955" s="55" t="s">
        <v>3657</v>
      </c>
      <c r="I955" s="55" t="s">
        <v>87</v>
      </c>
      <c r="J955" s="55" t="s">
        <v>3669</v>
      </c>
      <c r="K955" s="55" t="s">
        <v>3667</v>
      </c>
      <c r="L955" s="55" t="s">
        <v>3357</v>
      </c>
      <c r="M955" s="55" t="s">
        <v>3370</v>
      </c>
    </row>
    <row r="956" spans="1:13" ht="17.25" customHeight="1">
      <c r="A956" s="55">
        <v>422443</v>
      </c>
      <c r="B956" s="55" t="s">
        <v>2510</v>
      </c>
      <c r="C956" s="55" t="s">
        <v>297</v>
      </c>
      <c r="D956" s="55" t="s">
        <v>1231</v>
      </c>
      <c r="E956" s="55" t="s">
        <v>493</v>
      </c>
      <c r="F956" s="605">
        <v>35206</v>
      </c>
      <c r="G956" s="55" t="s">
        <v>3357</v>
      </c>
      <c r="H956" s="55" t="s">
        <v>3657</v>
      </c>
      <c r="I956" s="55" t="s">
        <v>87</v>
      </c>
      <c r="J956" s="55" t="s">
        <v>3669</v>
      </c>
      <c r="K956" s="55" t="s">
        <v>3675</v>
      </c>
      <c r="L956" s="55" t="s">
        <v>3357</v>
      </c>
      <c r="M956" s="55" t="s">
        <v>3370</v>
      </c>
    </row>
    <row r="957" spans="1:13" ht="17.25" customHeight="1">
      <c r="A957" s="55">
        <v>422610</v>
      </c>
      <c r="B957" s="55" t="s">
        <v>870</v>
      </c>
      <c r="C957" s="55" t="s">
        <v>871</v>
      </c>
      <c r="D957" s="55" t="s">
        <v>872</v>
      </c>
      <c r="E957" s="55" t="s">
        <v>494</v>
      </c>
      <c r="F957" s="605">
        <v>34700</v>
      </c>
      <c r="G957" s="55" t="s">
        <v>3357</v>
      </c>
      <c r="H957" s="55" t="s">
        <v>3657</v>
      </c>
      <c r="I957" s="55" t="s">
        <v>87</v>
      </c>
      <c r="J957" s="55" t="s">
        <v>3669</v>
      </c>
      <c r="K957" s="55" t="s">
        <v>3679</v>
      </c>
      <c r="L957" s="55" t="s">
        <v>3357</v>
      </c>
      <c r="M957" s="55" t="s">
        <v>3397</v>
      </c>
    </row>
    <row r="958" spans="1:13" ht="17.25" customHeight="1">
      <c r="A958" s="55">
        <v>419448</v>
      </c>
      <c r="B958" s="55" t="s">
        <v>1208</v>
      </c>
      <c r="C958" s="55" t="s">
        <v>95</v>
      </c>
      <c r="D958" s="55" t="s">
        <v>578</v>
      </c>
      <c r="E958" s="55" t="s">
        <v>493</v>
      </c>
      <c r="F958" s="605">
        <v>33372</v>
      </c>
      <c r="G958" s="55" t="s">
        <v>3499</v>
      </c>
      <c r="H958" s="55" t="s">
        <v>3657</v>
      </c>
      <c r="I958" s="55" t="s">
        <v>87</v>
      </c>
      <c r="J958" s="55" t="s">
        <v>3669</v>
      </c>
      <c r="K958" s="55" t="s">
        <v>3677</v>
      </c>
      <c r="L958" s="55" t="s">
        <v>3357</v>
      </c>
      <c r="M958" s="55" t="s">
        <v>3397</v>
      </c>
    </row>
    <row r="959" spans="1:13" ht="17.25" customHeight="1">
      <c r="A959" s="55">
        <v>422907</v>
      </c>
      <c r="B959" s="55" t="s">
        <v>1258</v>
      </c>
      <c r="C959" s="55" t="s">
        <v>312</v>
      </c>
      <c r="D959" s="55" t="s">
        <v>653</v>
      </c>
      <c r="E959" s="55" t="s">
        <v>493</v>
      </c>
      <c r="F959" s="605">
        <v>36382</v>
      </c>
      <c r="G959" s="55" t="s">
        <v>3357</v>
      </c>
      <c r="H959" s="55" t="s">
        <v>3657</v>
      </c>
      <c r="I959" s="55" t="s">
        <v>87</v>
      </c>
      <c r="J959" s="55" t="s">
        <v>3669</v>
      </c>
      <c r="K959" s="55" t="s">
        <v>3676</v>
      </c>
      <c r="L959" s="55" t="s">
        <v>3357</v>
      </c>
      <c r="M959" s="55" t="s">
        <v>3397</v>
      </c>
    </row>
    <row r="960" spans="1:13" ht="17.25" customHeight="1">
      <c r="A960" s="55">
        <v>421473</v>
      </c>
      <c r="B960" s="55" t="s">
        <v>1748</v>
      </c>
      <c r="C960" s="55" t="s">
        <v>120</v>
      </c>
      <c r="D960" s="55" t="s">
        <v>2512</v>
      </c>
      <c r="E960" s="55" t="s">
        <v>494</v>
      </c>
      <c r="F960" s="605">
        <v>32403</v>
      </c>
      <c r="G960" s="55" t="s">
        <v>3584</v>
      </c>
      <c r="H960" s="55" t="s">
        <v>3657</v>
      </c>
      <c r="I960" s="55" t="s">
        <v>87</v>
      </c>
      <c r="J960" s="55" t="s">
        <v>3669</v>
      </c>
      <c r="K960" s="55" t="s">
        <v>3682</v>
      </c>
      <c r="L960" s="55" t="s">
        <v>3357</v>
      </c>
      <c r="M960" s="55" t="s">
        <v>3397</v>
      </c>
    </row>
    <row r="961" spans="1:13" ht="17.25" customHeight="1">
      <c r="A961" s="55">
        <v>420052</v>
      </c>
      <c r="B961" s="55" t="s">
        <v>2047</v>
      </c>
      <c r="C961" s="55" t="s">
        <v>104</v>
      </c>
      <c r="D961" s="55" t="s">
        <v>652</v>
      </c>
      <c r="E961" s="55" t="s">
        <v>493</v>
      </c>
      <c r="F961" s="605">
        <v>33932</v>
      </c>
      <c r="G961" s="55" t="s">
        <v>3426</v>
      </c>
      <c r="H961" s="55" t="s">
        <v>3657</v>
      </c>
      <c r="I961" s="55" t="s">
        <v>87</v>
      </c>
      <c r="J961" s="55" t="s">
        <v>3669</v>
      </c>
      <c r="K961" s="55" t="s">
        <v>3677</v>
      </c>
      <c r="L961" s="55" t="s">
        <v>3357</v>
      </c>
      <c r="M961" s="55" t="s">
        <v>3397</v>
      </c>
    </row>
    <row r="962" spans="1:13" ht="17.25" customHeight="1">
      <c r="A962" s="55">
        <v>423911</v>
      </c>
      <c r="B962" s="55" t="s">
        <v>2215</v>
      </c>
      <c r="C962" s="55" t="s">
        <v>92</v>
      </c>
      <c r="D962" s="55" t="s">
        <v>596</v>
      </c>
      <c r="E962" s="55" t="s">
        <v>493</v>
      </c>
      <c r="F962" s="605">
        <v>25934</v>
      </c>
      <c r="G962" s="55" t="s">
        <v>3390</v>
      </c>
      <c r="H962" s="55" t="s">
        <v>3657</v>
      </c>
      <c r="I962" s="55" t="s">
        <v>87</v>
      </c>
      <c r="J962" s="55" t="s">
        <v>3669</v>
      </c>
      <c r="K962" s="55" t="s">
        <v>3698</v>
      </c>
      <c r="L962" s="55" t="s">
        <v>3357</v>
      </c>
      <c r="M962" s="55" t="s">
        <v>3397</v>
      </c>
    </row>
    <row r="963" spans="1:13" ht="17.25" customHeight="1">
      <c r="A963" s="55">
        <v>424801</v>
      </c>
      <c r="B963" s="55" t="s">
        <v>2750</v>
      </c>
      <c r="C963" s="55" t="s">
        <v>435</v>
      </c>
      <c r="D963" s="55" t="s">
        <v>691</v>
      </c>
      <c r="E963" s="55" t="s">
        <v>494</v>
      </c>
      <c r="F963" s="605">
        <v>31829</v>
      </c>
      <c r="G963" s="55" t="s">
        <v>3357</v>
      </c>
      <c r="H963" s="55" t="s">
        <v>3657</v>
      </c>
      <c r="I963" s="55" t="s">
        <v>87</v>
      </c>
      <c r="J963" s="55" t="s">
        <v>3669</v>
      </c>
      <c r="K963" s="55" t="s">
        <v>3667</v>
      </c>
      <c r="L963" s="55" t="s">
        <v>3357</v>
      </c>
      <c r="M963" s="55" t="s">
        <v>3363</v>
      </c>
    </row>
    <row r="964" spans="1:13" ht="17.25" customHeight="1">
      <c r="A964" s="55">
        <v>424816</v>
      </c>
      <c r="B964" s="55" t="s">
        <v>2756</v>
      </c>
      <c r="C964" s="55" t="s">
        <v>423</v>
      </c>
      <c r="D964" s="55" t="s">
        <v>1084</v>
      </c>
      <c r="E964" s="55" t="s">
        <v>493</v>
      </c>
      <c r="F964" s="605">
        <v>35065</v>
      </c>
      <c r="G964" s="55" t="s">
        <v>3357</v>
      </c>
      <c r="H964" s="55" t="s">
        <v>3657</v>
      </c>
      <c r="I964" s="55" t="s">
        <v>87</v>
      </c>
      <c r="J964" s="55" t="s">
        <v>3669</v>
      </c>
      <c r="K964" s="55" t="s">
        <v>3671</v>
      </c>
      <c r="L964" s="55" t="s">
        <v>3357</v>
      </c>
      <c r="M964" s="55" t="s">
        <v>3363</v>
      </c>
    </row>
    <row r="965" spans="1:13" ht="17.25" customHeight="1">
      <c r="A965" s="55">
        <v>418236</v>
      </c>
      <c r="B965" s="55" t="s">
        <v>1644</v>
      </c>
      <c r="C965" s="55" t="s">
        <v>125</v>
      </c>
      <c r="D965" s="55" t="s">
        <v>1645</v>
      </c>
      <c r="E965" s="55" t="s">
        <v>494</v>
      </c>
      <c r="F965" s="605">
        <v>32874</v>
      </c>
      <c r="G965" s="55" t="s">
        <v>3570</v>
      </c>
      <c r="H965" s="55" t="s">
        <v>3657</v>
      </c>
      <c r="I965" s="55" t="s">
        <v>87</v>
      </c>
      <c r="J965" s="55" t="s">
        <v>3669</v>
      </c>
      <c r="K965" s="55" t="s">
        <v>3672</v>
      </c>
      <c r="L965" s="55" t="s">
        <v>3357</v>
      </c>
      <c r="M965" s="55" t="s">
        <v>3363</v>
      </c>
    </row>
    <row r="966" spans="1:13" ht="17.25" customHeight="1">
      <c r="A966" s="55">
        <v>425067</v>
      </c>
      <c r="B966" s="55" t="s">
        <v>2885</v>
      </c>
      <c r="C966" s="55" t="s">
        <v>467</v>
      </c>
      <c r="D966" s="55" t="s">
        <v>604</v>
      </c>
      <c r="E966" s="55" t="s">
        <v>494</v>
      </c>
      <c r="F966" s="605">
        <v>33089</v>
      </c>
      <c r="G966" s="55" t="s">
        <v>3363</v>
      </c>
      <c r="H966" s="55" t="s">
        <v>3657</v>
      </c>
      <c r="I966" s="55" t="s">
        <v>87</v>
      </c>
      <c r="J966" s="55" t="s">
        <v>3669</v>
      </c>
      <c r="K966" s="55" t="s">
        <v>3672</v>
      </c>
      <c r="L966" s="55" t="s">
        <v>3357</v>
      </c>
      <c r="M966" s="55" t="s">
        <v>3363</v>
      </c>
    </row>
    <row r="967" spans="1:13" ht="17.25" customHeight="1">
      <c r="A967" s="55">
        <v>411601</v>
      </c>
      <c r="B967" s="55" t="s">
        <v>2028</v>
      </c>
      <c r="C967" s="55" t="s">
        <v>225</v>
      </c>
      <c r="D967" s="55" t="s">
        <v>1249</v>
      </c>
      <c r="E967" s="55" t="s">
        <v>493</v>
      </c>
      <c r="F967" s="605">
        <v>31371</v>
      </c>
      <c r="G967" s="55" t="s">
        <v>3357</v>
      </c>
      <c r="H967" s="55" t="s">
        <v>3657</v>
      </c>
      <c r="I967" s="55" t="s">
        <v>87</v>
      </c>
      <c r="J967" s="55" t="s">
        <v>3669</v>
      </c>
      <c r="K967" s="55" t="s">
        <v>3667</v>
      </c>
      <c r="L967" s="55" t="s">
        <v>3357</v>
      </c>
      <c r="M967" s="55" t="s">
        <v>3363</v>
      </c>
    </row>
    <row r="968" spans="1:13" ht="17.25" customHeight="1">
      <c r="A968" s="55">
        <v>411990</v>
      </c>
      <c r="B968" s="55" t="s">
        <v>2364</v>
      </c>
      <c r="C968" s="55" t="s">
        <v>241</v>
      </c>
      <c r="D968" s="55" t="s">
        <v>2365</v>
      </c>
      <c r="E968" s="55" t="s">
        <v>493</v>
      </c>
      <c r="F968" s="605">
        <v>32748</v>
      </c>
      <c r="G968" s="55" t="s">
        <v>3604</v>
      </c>
      <c r="H968" s="55" t="s">
        <v>3657</v>
      </c>
      <c r="I968" s="55" t="s">
        <v>87</v>
      </c>
      <c r="J968" s="55" t="s">
        <v>3669</v>
      </c>
      <c r="K968" s="55" t="s">
        <v>3672</v>
      </c>
      <c r="L968" s="55" t="s">
        <v>3357</v>
      </c>
      <c r="M968" s="55" t="s">
        <v>3363</v>
      </c>
    </row>
    <row r="969" spans="1:13" ht="17.25" customHeight="1">
      <c r="A969" s="55">
        <v>406636</v>
      </c>
      <c r="B969" s="55" t="s">
        <v>199</v>
      </c>
      <c r="C969" s="55" t="s">
        <v>98</v>
      </c>
      <c r="D969" s="55" t="s">
        <v>3243</v>
      </c>
      <c r="E969" s="55" t="s">
        <v>493</v>
      </c>
      <c r="F969" s="605" t="s">
        <v>3355</v>
      </c>
      <c r="G969" s="55" t="s">
        <v>3656</v>
      </c>
      <c r="H969" s="55" t="s">
        <v>3664</v>
      </c>
      <c r="I969" s="55" t="s">
        <v>87</v>
      </c>
      <c r="J969" s="55" t="s">
        <v>3669</v>
      </c>
      <c r="K969" s="55">
        <v>2001</v>
      </c>
      <c r="L969" s="55" t="s">
        <v>3357</v>
      </c>
      <c r="M969" s="55" t="s">
        <v>3415</v>
      </c>
    </row>
    <row r="970" spans="1:13" ht="17.25" customHeight="1">
      <c r="A970" s="55">
        <v>419191</v>
      </c>
      <c r="B970" s="55" t="s">
        <v>2546</v>
      </c>
      <c r="C970" s="55" t="s">
        <v>470</v>
      </c>
      <c r="D970" s="55" t="s">
        <v>652</v>
      </c>
      <c r="E970" s="55" t="s">
        <v>493</v>
      </c>
      <c r="F970" s="605">
        <v>35602</v>
      </c>
      <c r="G970" s="55" t="s">
        <v>3357</v>
      </c>
      <c r="H970" s="55" t="s">
        <v>3657</v>
      </c>
      <c r="I970" s="55" t="s">
        <v>87</v>
      </c>
      <c r="J970" s="55" t="s">
        <v>3669</v>
      </c>
      <c r="K970" s="55" t="s">
        <v>3673</v>
      </c>
      <c r="L970" s="55" t="s">
        <v>3357</v>
      </c>
      <c r="M970" s="55" t="s">
        <v>3357</v>
      </c>
    </row>
    <row r="971" spans="1:13" ht="17.25" customHeight="1">
      <c r="A971" s="55">
        <v>420567</v>
      </c>
      <c r="B971" s="55" t="s">
        <v>724</v>
      </c>
      <c r="C971" s="55" t="s">
        <v>725</v>
      </c>
      <c r="D971" s="55" t="s">
        <v>726</v>
      </c>
      <c r="E971" s="55" t="s">
        <v>493</v>
      </c>
      <c r="F971" s="605">
        <v>35803</v>
      </c>
      <c r="G971" s="55" t="s">
        <v>3357</v>
      </c>
      <c r="H971" s="55" t="s">
        <v>3657</v>
      </c>
      <c r="I971" s="55" t="s">
        <v>87</v>
      </c>
      <c r="J971" s="55" t="s">
        <v>3669</v>
      </c>
      <c r="K971" s="55" t="s">
        <v>3675</v>
      </c>
      <c r="L971" s="55" t="s">
        <v>3357</v>
      </c>
      <c r="M971" s="55" t="s">
        <v>3357</v>
      </c>
    </row>
    <row r="972" spans="1:13" ht="17.25" customHeight="1">
      <c r="A972" s="55">
        <v>420589</v>
      </c>
      <c r="B972" s="55" t="s">
        <v>772</v>
      </c>
      <c r="C972" s="55" t="s">
        <v>107</v>
      </c>
      <c r="D972" s="55" t="s">
        <v>705</v>
      </c>
      <c r="E972" s="55" t="s">
        <v>493</v>
      </c>
      <c r="F972" s="605">
        <v>35705</v>
      </c>
      <c r="G972" s="55" t="s">
        <v>3357</v>
      </c>
      <c r="H972" s="55" t="s">
        <v>3657</v>
      </c>
      <c r="I972" s="55" t="s">
        <v>87</v>
      </c>
      <c r="J972" s="55" t="s">
        <v>3669</v>
      </c>
      <c r="K972" s="55" t="s">
        <v>3675</v>
      </c>
      <c r="L972" s="55" t="s">
        <v>3357</v>
      </c>
      <c r="M972" s="55" t="s">
        <v>3357</v>
      </c>
    </row>
    <row r="973" spans="1:13" ht="17.25" customHeight="1">
      <c r="A973" s="55">
        <v>422563</v>
      </c>
      <c r="B973" s="55" t="s">
        <v>797</v>
      </c>
      <c r="C973" s="55" t="s">
        <v>143</v>
      </c>
      <c r="D973" s="55" t="s">
        <v>577</v>
      </c>
      <c r="E973" s="55" t="s">
        <v>493</v>
      </c>
      <c r="F973" s="605">
        <v>35655</v>
      </c>
      <c r="G973" s="55" t="s">
        <v>3357</v>
      </c>
      <c r="H973" s="55" t="s">
        <v>3657</v>
      </c>
      <c r="I973" s="55" t="s">
        <v>87</v>
      </c>
      <c r="J973" s="55" t="s">
        <v>3669</v>
      </c>
      <c r="K973" s="55" t="s">
        <v>3676</v>
      </c>
      <c r="L973" s="55" t="s">
        <v>3357</v>
      </c>
      <c r="M973" s="55" t="s">
        <v>3357</v>
      </c>
    </row>
    <row r="974" spans="1:13" ht="17.25" customHeight="1">
      <c r="A974" s="55">
        <v>422581</v>
      </c>
      <c r="B974" s="55" t="s">
        <v>828</v>
      </c>
      <c r="C974" s="55" t="s">
        <v>290</v>
      </c>
      <c r="D974" s="55" t="s">
        <v>582</v>
      </c>
      <c r="E974" s="55" t="s">
        <v>493</v>
      </c>
      <c r="F974" s="605">
        <v>36526</v>
      </c>
      <c r="G974" s="55" t="s">
        <v>3357</v>
      </c>
      <c r="H974" s="55" t="s">
        <v>3657</v>
      </c>
      <c r="I974" s="55" t="s">
        <v>87</v>
      </c>
      <c r="J974" s="55" t="s">
        <v>3669</v>
      </c>
      <c r="K974" s="55" t="s">
        <v>3676</v>
      </c>
      <c r="L974" s="55" t="s">
        <v>3357</v>
      </c>
      <c r="M974" s="55" t="s">
        <v>3357</v>
      </c>
    </row>
    <row r="975" spans="1:13" ht="17.25" customHeight="1">
      <c r="A975" s="55">
        <v>422587</v>
      </c>
      <c r="B975" s="55" t="s">
        <v>837</v>
      </c>
      <c r="C975" s="55" t="s">
        <v>471</v>
      </c>
      <c r="D975" s="55" t="s">
        <v>715</v>
      </c>
      <c r="E975" s="55" t="s">
        <v>494</v>
      </c>
      <c r="F975" s="605">
        <v>36526</v>
      </c>
      <c r="G975" s="55" t="s">
        <v>3357</v>
      </c>
      <c r="H975" s="55" t="s">
        <v>3657</v>
      </c>
      <c r="I975" s="55" t="s">
        <v>87</v>
      </c>
      <c r="J975" s="55" t="s">
        <v>3669</v>
      </c>
      <c r="K975" s="55" t="s">
        <v>3676</v>
      </c>
      <c r="L975" s="55" t="s">
        <v>3357</v>
      </c>
      <c r="M975" s="55" t="s">
        <v>3357</v>
      </c>
    </row>
    <row r="976" spans="1:13" ht="17.25" customHeight="1">
      <c r="A976" s="55">
        <v>420635</v>
      </c>
      <c r="B976" s="55" t="s">
        <v>847</v>
      </c>
      <c r="C976" s="55" t="s">
        <v>130</v>
      </c>
      <c r="D976" s="55" t="s">
        <v>785</v>
      </c>
      <c r="E976" s="55" t="s">
        <v>494</v>
      </c>
      <c r="F976" s="605">
        <v>34434</v>
      </c>
      <c r="G976" s="55" t="s">
        <v>3357</v>
      </c>
      <c r="H976" s="55" t="s">
        <v>3657</v>
      </c>
      <c r="I976" s="55" t="s">
        <v>87</v>
      </c>
      <c r="J976" s="55" t="s">
        <v>3669</v>
      </c>
      <c r="K976" s="55" t="s">
        <v>3671</v>
      </c>
      <c r="L976" s="55" t="s">
        <v>3357</v>
      </c>
      <c r="M976" s="55" t="s">
        <v>3357</v>
      </c>
    </row>
    <row r="977" spans="1:13" ht="17.25" customHeight="1">
      <c r="A977" s="55">
        <v>420658</v>
      </c>
      <c r="B977" s="55" t="s">
        <v>878</v>
      </c>
      <c r="C977" s="55" t="s">
        <v>92</v>
      </c>
      <c r="D977" s="55" t="s">
        <v>648</v>
      </c>
      <c r="E977" s="55" t="s">
        <v>494</v>
      </c>
      <c r="F977" s="605">
        <v>34700</v>
      </c>
      <c r="G977" s="55" t="s">
        <v>3357</v>
      </c>
      <c r="H977" s="55" t="s">
        <v>3657</v>
      </c>
      <c r="I977" s="55" t="s">
        <v>87</v>
      </c>
      <c r="J977" s="55" t="s">
        <v>3669</v>
      </c>
      <c r="K977" s="55" t="s">
        <v>3679</v>
      </c>
      <c r="L977" s="55" t="s">
        <v>3357</v>
      </c>
      <c r="M977" s="55" t="s">
        <v>3357</v>
      </c>
    </row>
    <row r="978" spans="1:13" ht="17.25" customHeight="1">
      <c r="A978" s="55">
        <v>417826</v>
      </c>
      <c r="B978" s="55" t="s">
        <v>898</v>
      </c>
      <c r="C978" s="55" t="s">
        <v>256</v>
      </c>
      <c r="D978" s="55" t="s">
        <v>708</v>
      </c>
      <c r="E978" s="55" t="s">
        <v>494</v>
      </c>
      <c r="F978" s="605">
        <v>34700</v>
      </c>
      <c r="G978" s="55" t="s">
        <v>3357</v>
      </c>
      <c r="H978" s="55" t="s">
        <v>3657</v>
      </c>
      <c r="I978" s="55" t="s">
        <v>87</v>
      </c>
      <c r="J978" s="55" t="s">
        <v>3669</v>
      </c>
      <c r="K978" s="55" t="s">
        <v>3666</v>
      </c>
      <c r="L978" s="55" t="s">
        <v>3357</v>
      </c>
      <c r="M978" s="55" t="s">
        <v>3357</v>
      </c>
    </row>
    <row r="979" spans="1:13" ht="17.25" customHeight="1">
      <c r="A979" s="55">
        <v>422640</v>
      </c>
      <c r="B979" s="55" t="s">
        <v>899</v>
      </c>
      <c r="C979" s="55" t="s">
        <v>411</v>
      </c>
      <c r="D979" s="55" t="s">
        <v>814</v>
      </c>
      <c r="E979" s="55" t="s">
        <v>494</v>
      </c>
      <c r="F979" s="605">
        <v>33607</v>
      </c>
      <c r="G979" s="55" t="s">
        <v>3357</v>
      </c>
      <c r="H979" s="55" t="s">
        <v>3657</v>
      </c>
      <c r="I979" s="55" t="s">
        <v>87</v>
      </c>
      <c r="J979" s="55" t="s">
        <v>3669</v>
      </c>
      <c r="K979" s="55" t="s">
        <v>3678</v>
      </c>
      <c r="L979" s="55" t="s">
        <v>3357</v>
      </c>
      <c r="M979" s="55" t="s">
        <v>3357</v>
      </c>
    </row>
    <row r="980" spans="1:13" ht="17.25" customHeight="1">
      <c r="A980" s="55">
        <v>420679</v>
      </c>
      <c r="B980" s="55" t="s">
        <v>911</v>
      </c>
      <c r="C980" s="55" t="s">
        <v>92</v>
      </c>
      <c r="D980" s="55" t="s">
        <v>610</v>
      </c>
      <c r="E980" s="55" t="s">
        <v>494</v>
      </c>
      <c r="F980" s="605">
        <v>31150</v>
      </c>
      <c r="G980" s="55" t="s">
        <v>3357</v>
      </c>
      <c r="H980" s="55" t="s">
        <v>3657</v>
      </c>
      <c r="I980" s="55" t="s">
        <v>87</v>
      </c>
      <c r="J980" s="55" t="s">
        <v>3669</v>
      </c>
      <c r="K980" s="55" t="s">
        <v>3672</v>
      </c>
      <c r="L980" s="55" t="s">
        <v>3357</v>
      </c>
      <c r="M980" s="55" t="s">
        <v>3357</v>
      </c>
    </row>
    <row r="981" spans="1:13" ht="17.25" customHeight="1">
      <c r="A981" s="55">
        <v>419239</v>
      </c>
      <c r="B981" s="55" t="s">
        <v>918</v>
      </c>
      <c r="C981" s="55" t="s">
        <v>209</v>
      </c>
      <c r="D981" s="55" t="s">
        <v>768</v>
      </c>
      <c r="E981" s="55" t="s">
        <v>494</v>
      </c>
      <c r="F981" s="605">
        <v>34047</v>
      </c>
      <c r="G981" s="55" t="s">
        <v>3357</v>
      </c>
      <c r="H981" s="55" t="s">
        <v>3657</v>
      </c>
      <c r="I981" s="55" t="s">
        <v>87</v>
      </c>
      <c r="J981" s="55" t="s">
        <v>3669</v>
      </c>
      <c r="K981" s="55" t="s">
        <v>3678</v>
      </c>
      <c r="L981" s="55" t="s">
        <v>3357</v>
      </c>
      <c r="M981" s="55" t="s">
        <v>3357</v>
      </c>
    </row>
    <row r="982" spans="1:13" ht="17.25" customHeight="1">
      <c r="A982" s="55">
        <v>422650</v>
      </c>
      <c r="B982" s="55" t="s">
        <v>920</v>
      </c>
      <c r="C982" s="55" t="s">
        <v>921</v>
      </c>
      <c r="D982" s="55" t="s">
        <v>3213</v>
      </c>
      <c r="E982" s="55" t="s">
        <v>493</v>
      </c>
      <c r="F982" s="605">
        <v>36252</v>
      </c>
      <c r="G982" s="55" t="s">
        <v>3357</v>
      </c>
      <c r="H982" s="55" t="s">
        <v>3657</v>
      </c>
      <c r="I982" s="55" t="s">
        <v>87</v>
      </c>
      <c r="J982" s="55" t="s">
        <v>3669</v>
      </c>
      <c r="K982" s="55" t="s">
        <v>3675</v>
      </c>
      <c r="L982" s="55" t="s">
        <v>3357</v>
      </c>
      <c r="M982" s="55" t="s">
        <v>3357</v>
      </c>
    </row>
    <row r="983" spans="1:13" ht="17.25" customHeight="1">
      <c r="A983" s="55">
        <v>420699</v>
      </c>
      <c r="B983" s="55" t="s">
        <v>2587</v>
      </c>
      <c r="C983" s="55" t="s">
        <v>172</v>
      </c>
      <c r="D983" s="55" t="s">
        <v>610</v>
      </c>
      <c r="E983" s="55" t="s">
        <v>493</v>
      </c>
      <c r="F983" s="605">
        <v>36264</v>
      </c>
      <c r="G983" s="55" t="s">
        <v>3390</v>
      </c>
      <c r="H983" s="55" t="s">
        <v>3657</v>
      </c>
      <c r="I983" s="55" t="s">
        <v>87</v>
      </c>
      <c r="J983" s="55" t="s">
        <v>3669</v>
      </c>
      <c r="K983" s="55" t="s">
        <v>3675</v>
      </c>
      <c r="L983" s="55" t="s">
        <v>3357</v>
      </c>
      <c r="M983" s="55" t="s">
        <v>3357</v>
      </c>
    </row>
    <row r="984" spans="1:13" ht="17.25" customHeight="1">
      <c r="A984" s="55">
        <v>422673</v>
      </c>
      <c r="B984" s="55" t="s">
        <v>953</v>
      </c>
      <c r="C984" s="55" t="s">
        <v>133</v>
      </c>
      <c r="D984" s="55" t="s">
        <v>900</v>
      </c>
      <c r="E984" s="55" t="s">
        <v>494</v>
      </c>
      <c r="F984" s="605">
        <v>33741</v>
      </c>
      <c r="G984" s="55" t="s">
        <v>3357</v>
      </c>
      <c r="H984" s="55" t="s">
        <v>3657</v>
      </c>
      <c r="I984" s="55" t="s">
        <v>87</v>
      </c>
      <c r="J984" s="55" t="s">
        <v>3669</v>
      </c>
      <c r="K984" s="55" t="s">
        <v>3678</v>
      </c>
      <c r="L984" s="55" t="s">
        <v>3357</v>
      </c>
      <c r="M984" s="55" t="s">
        <v>3357</v>
      </c>
    </row>
    <row r="985" spans="1:13" ht="17.25" customHeight="1">
      <c r="A985" s="55">
        <v>420703</v>
      </c>
      <c r="B985" s="55" t="s">
        <v>2588</v>
      </c>
      <c r="C985" s="55" t="s">
        <v>103</v>
      </c>
      <c r="D985" s="55" t="s">
        <v>695</v>
      </c>
      <c r="E985" s="55" t="s">
        <v>494</v>
      </c>
      <c r="F985" s="605">
        <v>34715</v>
      </c>
      <c r="G985" s="55" t="s">
        <v>3357</v>
      </c>
      <c r="H985" s="55" t="s">
        <v>3657</v>
      </c>
      <c r="I985" s="55" t="s">
        <v>87</v>
      </c>
      <c r="J985" s="55" t="s">
        <v>3669</v>
      </c>
      <c r="K985" s="55" t="s">
        <v>3679</v>
      </c>
      <c r="L985" s="55" t="s">
        <v>3357</v>
      </c>
      <c r="M985" s="55" t="s">
        <v>3357</v>
      </c>
    </row>
    <row r="986" spans="1:13" ht="17.25" customHeight="1">
      <c r="A986" s="55">
        <v>412600</v>
      </c>
      <c r="B986" s="55" t="s">
        <v>954</v>
      </c>
      <c r="C986" s="55" t="s">
        <v>140</v>
      </c>
      <c r="D986" s="55" t="s">
        <v>653</v>
      </c>
      <c r="E986" s="55" t="s">
        <v>494</v>
      </c>
      <c r="F986" s="605">
        <v>32709</v>
      </c>
      <c r="G986" s="55" t="s">
        <v>3357</v>
      </c>
      <c r="H986" s="55" t="s">
        <v>3657</v>
      </c>
      <c r="I986" s="55" t="s">
        <v>87</v>
      </c>
      <c r="J986" s="55" t="s">
        <v>3669</v>
      </c>
      <c r="K986" s="55" t="s">
        <v>3682</v>
      </c>
      <c r="L986" s="55" t="s">
        <v>3357</v>
      </c>
      <c r="M986" s="55" t="s">
        <v>3357</v>
      </c>
    </row>
    <row r="987" spans="1:13" ht="17.25" customHeight="1">
      <c r="A987" s="55">
        <v>422687</v>
      </c>
      <c r="B987" s="55" t="s">
        <v>2592</v>
      </c>
      <c r="C987" s="55" t="s">
        <v>95</v>
      </c>
      <c r="D987" s="55" t="s">
        <v>734</v>
      </c>
      <c r="E987" s="55" t="s">
        <v>494</v>
      </c>
      <c r="F987" s="605">
        <v>36547</v>
      </c>
      <c r="G987" s="55" t="s">
        <v>3357</v>
      </c>
      <c r="H987" s="55" t="s">
        <v>3657</v>
      </c>
      <c r="I987" s="55" t="s">
        <v>87</v>
      </c>
      <c r="J987" s="55" t="s">
        <v>3669</v>
      </c>
      <c r="K987" s="55" t="s">
        <v>3676</v>
      </c>
      <c r="L987" s="55" t="s">
        <v>3357</v>
      </c>
      <c r="M987" s="55" t="s">
        <v>3357</v>
      </c>
    </row>
    <row r="988" spans="1:13" ht="17.25" customHeight="1">
      <c r="A988" s="55">
        <v>422717</v>
      </c>
      <c r="B988" s="55" t="s">
        <v>2606</v>
      </c>
      <c r="C988" s="55" t="s">
        <v>178</v>
      </c>
      <c r="D988" s="55" t="s">
        <v>614</v>
      </c>
      <c r="E988" s="55" t="s">
        <v>493</v>
      </c>
      <c r="F988" s="605">
        <v>36351</v>
      </c>
      <c r="G988" s="55" t="s">
        <v>3357</v>
      </c>
      <c r="H988" s="55" t="s">
        <v>3657</v>
      </c>
      <c r="I988" s="55" t="s">
        <v>87</v>
      </c>
      <c r="J988" s="55" t="s">
        <v>3669</v>
      </c>
      <c r="K988" s="55" t="s">
        <v>3676</v>
      </c>
      <c r="L988" s="55" t="s">
        <v>3357</v>
      </c>
      <c r="M988" s="55" t="s">
        <v>3357</v>
      </c>
    </row>
    <row r="989" spans="1:13" ht="17.25" customHeight="1">
      <c r="A989" s="55">
        <v>422727</v>
      </c>
      <c r="B989" s="55" t="s">
        <v>1026</v>
      </c>
      <c r="C989" s="55" t="s">
        <v>256</v>
      </c>
      <c r="D989" s="55" t="s">
        <v>376</v>
      </c>
      <c r="E989" s="55" t="s">
        <v>494</v>
      </c>
      <c r="F989" s="605">
        <v>36535</v>
      </c>
      <c r="G989" s="55" t="s">
        <v>3357</v>
      </c>
      <c r="H989" s="55" t="s">
        <v>3657</v>
      </c>
      <c r="I989" s="55" t="s">
        <v>87</v>
      </c>
      <c r="J989" s="55" t="s">
        <v>3669</v>
      </c>
      <c r="K989" s="55" t="s">
        <v>3676</v>
      </c>
      <c r="L989" s="55" t="s">
        <v>3357</v>
      </c>
      <c r="M989" s="55" t="s">
        <v>3357</v>
      </c>
    </row>
    <row r="990" spans="1:13" ht="17.25" customHeight="1">
      <c r="A990" s="55">
        <v>420759</v>
      </c>
      <c r="B990" s="55" t="s">
        <v>1036</v>
      </c>
      <c r="C990" s="55" t="s">
        <v>290</v>
      </c>
      <c r="D990" s="55" t="s">
        <v>1037</v>
      </c>
      <c r="E990" s="55" t="s">
        <v>493</v>
      </c>
      <c r="F990" s="605">
        <v>35796</v>
      </c>
      <c r="G990" s="55" t="s">
        <v>3357</v>
      </c>
      <c r="H990" s="55" t="s">
        <v>3657</v>
      </c>
      <c r="I990" s="55" t="s">
        <v>87</v>
      </c>
      <c r="J990" s="55" t="s">
        <v>3669</v>
      </c>
      <c r="K990" s="55" t="s">
        <v>3675</v>
      </c>
      <c r="L990" s="55" t="s">
        <v>3357</v>
      </c>
      <c r="M990" s="55" t="s">
        <v>3357</v>
      </c>
    </row>
    <row r="991" spans="1:13" ht="17.25" customHeight="1">
      <c r="A991" s="55">
        <v>422770</v>
      </c>
      <c r="B991" s="55" t="s">
        <v>1092</v>
      </c>
      <c r="C991" s="55" t="s">
        <v>105</v>
      </c>
      <c r="D991" s="55" t="s">
        <v>379</v>
      </c>
      <c r="E991" s="55" t="s">
        <v>494</v>
      </c>
      <c r="F991" s="605">
        <v>36321</v>
      </c>
      <c r="G991" s="55" t="s">
        <v>3357</v>
      </c>
      <c r="H991" s="55" t="s">
        <v>3657</v>
      </c>
      <c r="I991" s="55" t="s">
        <v>87</v>
      </c>
      <c r="J991" s="55" t="s">
        <v>3669</v>
      </c>
      <c r="K991" s="55" t="s">
        <v>3676</v>
      </c>
      <c r="L991" s="55" t="s">
        <v>3357</v>
      </c>
      <c r="M991" s="55" t="s">
        <v>3357</v>
      </c>
    </row>
    <row r="992" spans="1:13" ht="17.25" customHeight="1">
      <c r="A992" s="55">
        <v>422788</v>
      </c>
      <c r="B992" s="55" t="s">
        <v>2638</v>
      </c>
      <c r="C992" s="55" t="s">
        <v>130</v>
      </c>
      <c r="D992" s="55" t="s">
        <v>1004</v>
      </c>
      <c r="E992" s="55" t="s">
        <v>494</v>
      </c>
      <c r="F992" s="605">
        <v>35066</v>
      </c>
      <c r="G992" s="55" t="s">
        <v>3357</v>
      </c>
      <c r="H992" s="55" t="s">
        <v>3657</v>
      </c>
      <c r="I992" s="55" t="s">
        <v>87</v>
      </c>
      <c r="J992" s="55" t="s">
        <v>3669</v>
      </c>
      <c r="K992" s="55" t="s">
        <v>3666</v>
      </c>
      <c r="L992" s="55" t="s">
        <v>3357</v>
      </c>
      <c r="M992" s="55" t="s">
        <v>3357</v>
      </c>
    </row>
    <row r="993" spans="1:13" ht="17.25" customHeight="1">
      <c r="A993" s="55">
        <v>419401</v>
      </c>
      <c r="B993" s="55" t="s">
        <v>1131</v>
      </c>
      <c r="C993" s="55" t="s">
        <v>184</v>
      </c>
      <c r="D993" s="55" t="s">
        <v>1119</v>
      </c>
      <c r="E993" s="55" t="s">
        <v>494</v>
      </c>
      <c r="F993" s="605">
        <v>34700</v>
      </c>
      <c r="G993" s="55" t="s">
        <v>3357</v>
      </c>
      <c r="H993" s="55" t="s">
        <v>3657</v>
      </c>
      <c r="I993" s="55" t="s">
        <v>87</v>
      </c>
      <c r="J993" s="55" t="s">
        <v>3669</v>
      </c>
      <c r="K993" s="55" t="s">
        <v>3679</v>
      </c>
      <c r="L993" s="55" t="s">
        <v>3357</v>
      </c>
      <c r="M993" s="55" t="s">
        <v>3357</v>
      </c>
    </row>
    <row r="994" spans="1:13" ht="17.25" customHeight="1">
      <c r="A994" s="55">
        <v>422808</v>
      </c>
      <c r="B994" s="55" t="s">
        <v>1135</v>
      </c>
      <c r="C994" s="55" t="s">
        <v>97</v>
      </c>
      <c r="D994" s="55" t="s">
        <v>161</v>
      </c>
      <c r="E994" s="55" t="s">
        <v>494</v>
      </c>
      <c r="F994" s="605">
        <v>36530</v>
      </c>
      <c r="G994" s="55" t="s">
        <v>3357</v>
      </c>
      <c r="H994" s="55" t="s">
        <v>3657</v>
      </c>
      <c r="I994" s="55" t="s">
        <v>87</v>
      </c>
      <c r="J994" s="55" t="s">
        <v>3669</v>
      </c>
      <c r="K994" s="55" t="s">
        <v>3676</v>
      </c>
      <c r="L994" s="55" t="s">
        <v>3357</v>
      </c>
      <c r="M994" s="55" t="s">
        <v>3357</v>
      </c>
    </row>
    <row r="995" spans="1:13" ht="17.25" customHeight="1">
      <c r="A995" s="55">
        <v>422810</v>
      </c>
      <c r="B995" s="55" t="s">
        <v>1137</v>
      </c>
      <c r="C995" s="55" t="s">
        <v>211</v>
      </c>
      <c r="D995" s="55" t="s">
        <v>826</v>
      </c>
      <c r="E995" s="55" t="s">
        <v>494</v>
      </c>
      <c r="F995" s="605">
        <v>36077</v>
      </c>
      <c r="G995" s="55" t="s">
        <v>3357</v>
      </c>
      <c r="H995" s="55" t="s">
        <v>3657</v>
      </c>
      <c r="I995" s="55" t="s">
        <v>87</v>
      </c>
      <c r="J995" s="55" t="s">
        <v>3669</v>
      </c>
      <c r="K995" s="55" t="s">
        <v>3676</v>
      </c>
      <c r="L995" s="55" t="s">
        <v>3357</v>
      </c>
      <c r="M995" s="55" t="s">
        <v>3357</v>
      </c>
    </row>
    <row r="996" spans="1:13" ht="17.25" customHeight="1">
      <c r="A996" s="55">
        <v>419409</v>
      </c>
      <c r="B996" s="55" t="s">
        <v>1146</v>
      </c>
      <c r="C996" s="55" t="s">
        <v>94</v>
      </c>
      <c r="D996" s="55" t="s">
        <v>584</v>
      </c>
      <c r="E996" s="55" t="s">
        <v>494</v>
      </c>
      <c r="F996" s="605">
        <v>34895</v>
      </c>
      <c r="G996" s="55" t="s">
        <v>3357</v>
      </c>
      <c r="H996" s="55" t="s">
        <v>3657</v>
      </c>
      <c r="I996" s="55" t="s">
        <v>87</v>
      </c>
      <c r="J996" s="55" t="s">
        <v>3669</v>
      </c>
      <c r="K996" s="55" t="s">
        <v>3666</v>
      </c>
      <c r="L996" s="55" t="s">
        <v>3357</v>
      </c>
      <c r="M996" s="55" t="s">
        <v>3357</v>
      </c>
    </row>
    <row r="997" spans="1:13" ht="17.25" customHeight="1">
      <c r="A997" s="55">
        <v>422822</v>
      </c>
      <c r="B997" s="55" t="s">
        <v>1149</v>
      </c>
      <c r="C997" s="55" t="s">
        <v>90</v>
      </c>
      <c r="D997" s="55" t="s">
        <v>656</v>
      </c>
      <c r="E997" s="55" t="s">
        <v>494</v>
      </c>
      <c r="F997" s="605">
        <v>35831</v>
      </c>
      <c r="G997" s="55" t="s">
        <v>3357</v>
      </c>
      <c r="H997" s="55" t="s">
        <v>3657</v>
      </c>
      <c r="I997" s="55" t="s">
        <v>87</v>
      </c>
      <c r="J997" s="55" t="s">
        <v>3669</v>
      </c>
      <c r="K997" s="55" t="s">
        <v>3675</v>
      </c>
      <c r="L997" s="55" t="s">
        <v>3357</v>
      </c>
      <c r="M997" s="55" t="s">
        <v>3357</v>
      </c>
    </row>
    <row r="998" spans="1:13" ht="17.25" customHeight="1">
      <c r="A998" s="55">
        <v>422824</v>
      </c>
      <c r="B998" s="55" t="s">
        <v>1152</v>
      </c>
      <c r="C998" s="55" t="s">
        <v>213</v>
      </c>
      <c r="D998" s="55" t="s">
        <v>1025</v>
      </c>
      <c r="E998" s="55" t="s">
        <v>494</v>
      </c>
      <c r="F998" s="605">
        <v>36526</v>
      </c>
      <c r="G998" s="55" t="s">
        <v>3357</v>
      </c>
      <c r="H998" s="55" t="s">
        <v>3657</v>
      </c>
      <c r="I998" s="55" t="s">
        <v>87</v>
      </c>
      <c r="J998" s="55" t="s">
        <v>3669</v>
      </c>
      <c r="K998" s="55" t="s">
        <v>3676</v>
      </c>
      <c r="L998" s="55" t="s">
        <v>3357</v>
      </c>
      <c r="M998" s="55" t="s">
        <v>3357</v>
      </c>
    </row>
    <row r="999" spans="1:13" ht="17.25" customHeight="1">
      <c r="A999" s="55">
        <v>422825</v>
      </c>
      <c r="B999" s="55" t="s">
        <v>1153</v>
      </c>
      <c r="C999" s="55" t="s">
        <v>104</v>
      </c>
      <c r="D999" s="55" t="s">
        <v>811</v>
      </c>
      <c r="E999" s="55" t="s">
        <v>494</v>
      </c>
      <c r="F999" s="605">
        <v>36526</v>
      </c>
      <c r="G999" s="55" t="s">
        <v>3357</v>
      </c>
      <c r="H999" s="55" t="s">
        <v>3657</v>
      </c>
      <c r="I999" s="55" t="s">
        <v>87</v>
      </c>
      <c r="J999" s="55" t="s">
        <v>3669</v>
      </c>
      <c r="K999" s="55" t="s">
        <v>3676</v>
      </c>
      <c r="L999" s="55" t="s">
        <v>3357</v>
      </c>
      <c r="M999" s="55" t="s">
        <v>3357</v>
      </c>
    </row>
    <row r="1000" spans="1:13" ht="17.25" customHeight="1">
      <c r="A1000" s="55">
        <v>420870</v>
      </c>
      <c r="B1000" s="55" t="s">
        <v>2666</v>
      </c>
      <c r="C1000" s="55" t="s">
        <v>941</v>
      </c>
      <c r="D1000" s="55" t="s">
        <v>653</v>
      </c>
      <c r="E1000" s="55" t="s">
        <v>494</v>
      </c>
      <c r="F1000" s="605">
        <v>36424</v>
      </c>
      <c r="G1000" s="55" t="s">
        <v>3357</v>
      </c>
      <c r="H1000" s="55" t="s">
        <v>3657</v>
      </c>
      <c r="I1000" s="55" t="s">
        <v>87</v>
      </c>
      <c r="J1000" s="55" t="s">
        <v>3669</v>
      </c>
      <c r="K1000" s="55" t="s">
        <v>3675</v>
      </c>
      <c r="L1000" s="55" t="s">
        <v>3357</v>
      </c>
      <c r="M1000" s="55" t="s">
        <v>3357</v>
      </c>
    </row>
    <row r="1001" spans="1:13" ht="17.25" customHeight="1">
      <c r="A1001" s="55">
        <v>420927</v>
      </c>
      <c r="B1001" s="55" t="s">
        <v>1217</v>
      </c>
      <c r="C1001" s="55" t="s">
        <v>171</v>
      </c>
      <c r="D1001" s="55" t="s">
        <v>616</v>
      </c>
      <c r="E1001" s="55" t="s">
        <v>493</v>
      </c>
      <c r="F1001" s="605">
        <v>35740</v>
      </c>
      <c r="G1001" s="55" t="s">
        <v>3357</v>
      </c>
      <c r="H1001" s="55" t="s">
        <v>3657</v>
      </c>
      <c r="I1001" s="55" t="s">
        <v>87</v>
      </c>
      <c r="J1001" s="55" t="s">
        <v>3669</v>
      </c>
      <c r="K1001" s="55" t="s">
        <v>3675</v>
      </c>
      <c r="L1001" s="55" t="s">
        <v>3357</v>
      </c>
      <c r="M1001" s="55" t="s">
        <v>3357</v>
      </c>
    </row>
    <row r="1002" spans="1:13" ht="17.25" customHeight="1">
      <c r="A1002" s="55">
        <v>420981</v>
      </c>
      <c r="B1002" s="55" t="s">
        <v>1269</v>
      </c>
      <c r="C1002" s="55" t="s">
        <v>92</v>
      </c>
      <c r="D1002" s="55" t="s">
        <v>624</v>
      </c>
      <c r="E1002" s="55" t="s">
        <v>493</v>
      </c>
      <c r="F1002" s="605">
        <v>35887</v>
      </c>
      <c r="G1002" s="55" t="s">
        <v>3357</v>
      </c>
      <c r="H1002" s="55" t="s">
        <v>3657</v>
      </c>
      <c r="I1002" s="55" t="s">
        <v>87</v>
      </c>
      <c r="J1002" s="55" t="s">
        <v>3669</v>
      </c>
      <c r="K1002" s="55" t="s">
        <v>3675</v>
      </c>
      <c r="L1002" s="55" t="s">
        <v>3357</v>
      </c>
      <c r="M1002" s="55" t="s">
        <v>3357</v>
      </c>
    </row>
    <row r="1003" spans="1:13" ht="17.25" customHeight="1">
      <c r="A1003" s="55">
        <v>424701</v>
      </c>
      <c r="B1003" s="55" t="s">
        <v>2700</v>
      </c>
      <c r="C1003" s="55" t="s">
        <v>145</v>
      </c>
      <c r="D1003" s="55" t="s">
        <v>730</v>
      </c>
      <c r="E1003" s="55" t="s">
        <v>494</v>
      </c>
      <c r="F1003" s="605">
        <v>35065</v>
      </c>
      <c r="G1003" s="55" t="s">
        <v>3357</v>
      </c>
      <c r="H1003" s="55" t="s">
        <v>3657</v>
      </c>
      <c r="I1003" s="55" t="s">
        <v>87</v>
      </c>
      <c r="J1003" s="55" t="s">
        <v>3669</v>
      </c>
      <c r="K1003" s="55" t="s">
        <v>3671</v>
      </c>
      <c r="L1003" s="55" t="s">
        <v>3357</v>
      </c>
      <c r="M1003" s="55" t="s">
        <v>3357</v>
      </c>
    </row>
    <row r="1004" spans="1:13" ht="17.25" customHeight="1">
      <c r="A1004" s="55">
        <v>422928</v>
      </c>
      <c r="B1004" s="55" t="s">
        <v>2702</v>
      </c>
      <c r="C1004" s="55" t="s">
        <v>155</v>
      </c>
      <c r="D1004" s="55" t="s">
        <v>3205</v>
      </c>
      <c r="E1004" s="55" t="s">
        <v>494</v>
      </c>
      <c r="F1004" s="605">
        <v>36332</v>
      </c>
      <c r="G1004" s="55" t="s">
        <v>3357</v>
      </c>
      <c r="H1004" s="55" t="s">
        <v>3657</v>
      </c>
      <c r="I1004" s="55" t="s">
        <v>87</v>
      </c>
      <c r="J1004" s="55" t="s">
        <v>3669</v>
      </c>
      <c r="K1004" s="55" t="s">
        <v>3676</v>
      </c>
      <c r="L1004" s="55" t="s">
        <v>3357</v>
      </c>
      <c r="M1004" s="55" t="s">
        <v>3357</v>
      </c>
    </row>
    <row r="1005" spans="1:13" ht="17.25" customHeight="1">
      <c r="A1005" s="55">
        <v>424710</v>
      </c>
      <c r="B1005" s="55" t="s">
        <v>2705</v>
      </c>
      <c r="C1005" s="55" t="s">
        <v>314</v>
      </c>
      <c r="D1005" s="55" t="s">
        <v>616</v>
      </c>
      <c r="E1005" s="55" t="s">
        <v>494</v>
      </c>
      <c r="F1005" s="605">
        <v>34843</v>
      </c>
      <c r="G1005" s="55" t="s">
        <v>3357</v>
      </c>
      <c r="H1005" s="55" t="s">
        <v>3657</v>
      </c>
      <c r="I1005" s="55" t="s">
        <v>87</v>
      </c>
      <c r="J1005" s="55" t="s">
        <v>3669</v>
      </c>
      <c r="K1005" s="55" t="s">
        <v>3671</v>
      </c>
      <c r="L1005" s="55" t="s">
        <v>3357</v>
      </c>
      <c r="M1005" s="55" t="s">
        <v>3357</v>
      </c>
    </row>
    <row r="1006" spans="1:13" ht="17.25" customHeight="1">
      <c r="A1006" s="55">
        <v>422962</v>
      </c>
      <c r="B1006" s="55" t="s">
        <v>1334</v>
      </c>
      <c r="C1006" s="55" t="s">
        <v>90</v>
      </c>
      <c r="D1006" s="55" t="s">
        <v>578</v>
      </c>
      <c r="E1006" s="55" t="s">
        <v>494</v>
      </c>
      <c r="F1006" s="605">
        <v>36161</v>
      </c>
      <c r="G1006" s="55" t="s">
        <v>3357</v>
      </c>
      <c r="H1006" s="55" t="s">
        <v>3657</v>
      </c>
      <c r="I1006" s="55" t="s">
        <v>87</v>
      </c>
      <c r="J1006" s="55" t="s">
        <v>3669</v>
      </c>
      <c r="K1006" s="55" t="s">
        <v>3676</v>
      </c>
      <c r="L1006" s="55" t="s">
        <v>3357</v>
      </c>
      <c r="M1006" s="55" t="s">
        <v>3357</v>
      </c>
    </row>
    <row r="1007" spans="1:13" ht="17.25" customHeight="1">
      <c r="A1007" s="55">
        <v>418080</v>
      </c>
      <c r="B1007" s="55" t="s">
        <v>1335</v>
      </c>
      <c r="C1007" s="55" t="s">
        <v>1336</v>
      </c>
      <c r="D1007" s="55" t="s">
        <v>1337</v>
      </c>
      <c r="E1007" s="55" t="s">
        <v>494</v>
      </c>
      <c r="F1007" s="605">
        <v>27760</v>
      </c>
      <c r="G1007" s="55" t="s">
        <v>3357</v>
      </c>
      <c r="H1007" s="55" t="s">
        <v>3657</v>
      </c>
      <c r="I1007" s="55" t="s">
        <v>87</v>
      </c>
      <c r="J1007" s="55" t="s">
        <v>3669</v>
      </c>
      <c r="K1007" s="55" t="s">
        <v>3677</v>
      </c>
      <c r="L1007" s="55" t="s">
        <v>3357</v>
      </c>
      <c r="M1007" s="55" t="s">
        <v>3357</v>
      </c>
    </row>
    <row r="1008" spans="1:13" ht="17.25" customHeight="1">
      <c r="A1008" s="55">
        <v>421037</v>
      </c>
      <c r="B1008" s="55" t="s">
        <v>1338</v>
      </c>
      <c r="C1008" s="55" t="s">
        <v>2715</v>
      </c>
      <c r="D1008" s="55" t="s">
        <v>818</v>
      </c>
      <c r="E1008" s="55" t="s">
        <v>494</v>
      </c>
      <c r="F1008" s="605">
        <v>34719</v>
      </c>
      <c r="G1008" s="55" t="s">
        <v>3357</v>
      </c>
      <c r="H1008" s="55" t="s">
        <v>3657</v>
      </c>
      <c r="I1008" s="55" t="s">
        <v>87</v>
      </c>
      <c r="J1008" s="55" t="s">
        <v>3669</v>
      </c>
      <c r="K1008" s="55" t="s">
        <v>3675</v>
      </c>
      <c r="L1008" s="55" t="s">
        <v>3357</v>
      </c>
      <c r="M1008" s="55" t="s">
        <v>3357</v>
      </c>
    </row>
    <row r="1009" spans="1:13" ht="17.25" customHeight="1">
      <c r="A1009" s="55">
        <v>422969</v>
      </c>
      <c r="B1009" s="55" t="s">
        <v>1344</v>
      </c>
      <c r="C1009" s="55" t="s">
        <v>287</v>
      </c>
      <c r="D1009" s="55" t="s">
        <v>691</v>
      </c>
      <c r="E1009" s="55" t="s">
        <v>493</v>
      </c>
      <c r="F1009" s="605">
        <v>36273</v>
      </c>
      <c r="G1009" s="55" t="s">
        <v>3357</v>
      </c>
      <c r="H1009" s="55" t="s">
        <v>3657</v>
      </c>
      <c r="I1009" s="55" t="s">
        <v>87</v>
      </c>
      <c r="J1009" s="55" t="s">
        <v>3669</v>
      </c>
      <c r="K1009" s="55" t="s">
        <v>3675</v>
      </c>
      <c r="L1009" s="55" t="s">
        <v>3357</v>
      </c>
      <c r="M1009" s="55" t="s">
        <v>3357</v>
      </c>
    </row>
    <row r="1010" spans="1:13" ht="17.25" customHeight="1">
      <c r="A1010" s="55">
        <v>421058</v>
      </c>
      <c r="B1010" s="55" t="s">
        <v>1354</v>
      </c>
      <c r="C1010" s="55" t="s">
        <v>306</v>
      </c>
      <c r="D1010" s="55" t="s">
        <v>658</v>
      </c>
      <c r="E1010" s="55" t="s">
        <v>494</v>
      </c>
      <c r="F1010" s="605">
        <v>35796</v>
      </c>
      <c r="G1010" s="55" t="s">
        <v>3357</v>
      </c>
      <c r="H1010" s="55" t="s">
        <v>3657</v>
      </c>
      <c r="I1010" s="55" t="s">
        <v>87</v>
      </c>
      <c r="J1010" s="55" t="s">
        <v>3669</v>
      </c>
      <c r="K1010" s="55" t="s">
        <v>3675</v>
      </c>
      <c r="L1010" s="55" t="s">
        <v>3357</v>
      </c>
      <c r="M1010" s="55" t="s">
        <v>3357</v>
      </c>
    </row>
    <row r="1011" spans="1:13" ht="17.25" customHeight="1">
      <c r="A1011" s="55">
        <v>422985</v>
      </c>
      <c r="B1011" s="55" t="s">
        <v>1357</v>
      </c>
      <c r="C1011" s="55" t="s">
        <v>133</v>
      </c>
      <c r="D1011" s="55" t="s">
        <v>446</v>
      </c>
      <c r="E1011" s="55" t="s">
        <v>494</v>
      </c>
      <c r="F1011" s="605">
        <v>35920</v>
      </c>
      <c r="G1011" s="55" t="s">
        <v>3357</v>
      </c>
      <c r="H1011" s="55" t="s">
        <v>3657</v>
      </c>
      <c r="I1011" s="55" t="s">
        <v>87</v>
      </c>
      <c r="J1011" s="55" t="s">
        <v>3669</v>
      </c>
      <c r="K1011" s="55" t="s">
        <v>3676</v>
      </c>
      <c r="L1011" s="55" t="s">
        <v>3357</v>
      </c>
      <c r="M1011" s="55" t="s">
        <v>3357</v>
      </c>
    </row>
    <row r="1012" spans="1:13" ht="17.25" customHeight="1">
      <c r="A1012" s="55">
        <v>419554</v>
      </c>
      <c r="B1012" s="55" t="s">
        <v>1368</v>
      </c>
      <c r="C1012" s="55" t="s">
        <v>456</v>
      </c>
      <c r="D1012" s="55" t="s">
        <v>2724</v>
      </c>
      <c r="E1012" s="55" t="s">
        <v>494</v>
      </c>
      <c r="F1012" s="605">
        <v>35065</v>
      </c>
      <c r="G1012" s="55" t="s">
        <v>3357</v>
      </c>
      <c r="H1012" s="55" t="s">
        <v>3657</v>
      </c>
      <c r="I1012" s="55" t="s">
        <v>87</v>
      </c>
      <c r="J1012" s="55" t="s">
        <v>3669</v>
      </c>
      <c r="K1012" s="55" t="s">
        <v>3671</v>
      </c>
      <c r="L1012" s="55" t="s">
        <v>3357</v>
      </c>
      <c r="M1012" s="55" t="s">
        <v>3357</v>
      </c>
    </row>
    <row r="1013" spans="1:13" ht="17.25" customHeight="1">
      <c r="A1013" s="55">
        <v>421083</v>
      </c>
      <c r="B1013" s="55" t="s">
        <v>1369</v>
      </c>
      <c r="C1013" s="55" t="s">
        <v>2725</v>
      </c>
      <c r="D1013" s="55" t="s">
        <v>1370</v>
      </c>
      <c r="E1013" s="55" t="s">
        <v>493</v>
      </c>
      <c r="F1013" s="605">
        <v>33641</v>
      </c>
      <c r="G1013" s="55" t="s">
        <v>3357</v>
      </c>
      <c r="H1013" s="55" t="s">
        <v>3657</v>
      </c>
      <c r="I1013" s="55" t="s">
        <v>87</v>
      </c>
      <c r="J1013" s="55" t="s">
        <v>3669</v>
      </c>
      <c r="K1013" s="55" t="s">
        <v>3677</v>
      </c>
      <c r="L1013" s="55" t="s">
        <v>3357</v>
      </c>
      <c r="M1013" s="55" t="s">
        <v>3357</v>
      </c>
    </row>
    <row r="1014" spans="1:13" ht="17.25" customHeight="1">
      <c r="A1014" s="55">
        <v>424767</v>
      </c>
      <c r="B1014" s="55" t="s">
        <v>2734</v>
      </c>
      <c r="C1014" s="55" t="s">
        <v>136</v>
      </c>
      <c r="D1014" s="55" t="s">
        <v>1366</v>
      </c>
      <c r="E1014" s="55" t="s">
        <v>494</v>
      </c>
      <c r="F1014" s="605">
        <v>29722</v>
      </c>
      <c r="G1014" s="55" t="s">
        <v>3357</v>
      </c>
      <c r="H1014" s="55" t="s">
        <v>3657</v>
      </c>
      <c r="I1014" s="55" t="s">
        <v>87</v>
      </c>
      <c r="J1014" s="55" t="s">
        <v>3669</v>
      </c>
      <c r="K1014" s="55" t="s">
        <v>3674</v>
      </c>
      <c r="L1014" s="55" t="s">
        <v>3357</v>
      </c>
      <c r="M1014" s="55" t="s">
        <v>3357</v>
      </c>
    </row>
    <row r="1015" spans="1:13" ht="17.25" customHeight="1">
      <c r="A1015" s="55">
        <v>423030</v>
      </c>
      <c r="B1015" s="55" t="s">
        <v>1392</v>
      </c>
      <c r="C1015" s="55" t="s">
        <v>259</v>
      </c>
      <c r="D1015" s="55" t="s">
        <v>1393</v>
      </c>
      <c r="E1015" s="55" t="s">
        <v>494</v>
      </c>
      <c r="F1015" s="605">
        <v>29182</v>
      </c>
      <c r="G1015" s="55" t="s">
        <v>3357</v>
      </c>
      <c r="H1015" s="55" t="s">
        <v>3657</v>
      </c>
      <c r="I1015" s="55" t="s">
        <v>87</v>
      </c>
      <c r="J1015" s="55" t="s">
        <v>3669</v>
      </c>
      <c r="K1015" s="55" t="s">
        <v>3681</v>
      </c>
      <c r="L1015" s="55" t="s">
        <v>3357</v>
      </c>
      <c r="M1015" s="55" t="s">
        <v>3357</v>
      </c>
    </row>
    <row r="1016" spans="1:13" ht="17.25" customHeight="1">
      <c r="A1016" s="55">
        <v>423048</v>
      </c>
      <c r="B1016" s="55" t="s">
        <v>1419</v>
      </c>
      <c r="C1016" s="55" t="s">
        <v>234</v>
      </c>
      <c r="D1016" s="55" t="s">
        <v>814</v>
      </c>
      <c r="E1016" s="55" t="s">
        <v>493</v>
      </c>
      <c r="F1016" s="605">
        <v>36455</v>
      </c>
      <c r="G1016" s="55" t="s">
        <v>3357</v>
      </c>
      <c r="H1016" s="55" t="s">
        <v>3657</v>
      </c>
      <c r="I1016" s="55" t="s">
        <v>87</v>
      </c>
      <c r="J1016" s="55" t="s">
        <v>3669</v>
      </c>
      <c r="K1016" s="55" t="s">
        <v>3676</v>
      </c>
      <c r="L1016" s="55" t="s">
        <v>3357</v>
      </c>
      <c r="M1016" s="55" t="s">
        <v>3357</v>
      </c>
    </row>
    <row r="1017" spans="1:13" ht="17.25" customHeight="1">
      <c r="A1017" s="55">
        <v>424795</v>
      </c>
      <c r="B1017" s="55" t="s">
        <v>2746</v>
      </c>
      <c r="C1017" s="55" t="s">
        <v>255</v>
      </c>
      <c r="D1017" s="55" t="s">
        <v>572</v>
      </c>
      <c r="E1017" s="55" t="s">
        <v>494</v>
      </c>
      <c r="F1017" s="605">
        <v>35986</v>
      </c>
      <c r="G1017" s="55" t="s">
        <v>3357</v>
      </c>
      <c r="H1017" s="55" t="s">
        <v>3657</v>
      </c>
      <c r="I1017" s="55" t="s">
        <v>87</v>
      </c>
      <c r="J1017" s="55" t="s">
        <v>3669</v>
      </c>
      <c r="K1017" s="55" t="s">
        <v>3675</v>
      </c>
      <c r="L1017" s="55" t="s">
        <v>3357</v>
      </c>
      <c r="M1017" s="55" t="s">
        <v>3357</v>
      </c>
    </row>
    <row r="1018" spans="1:13" ht="17.25" customHeight="1">
      <c r="A1018" s="55">
        <v>423055</v>
      </c>
      <c r="B1018" s="55" t="s">
        <v>1434</v>
      </c>
      <c r="C1018" s="55" t="s">
        <v>209</v>
      </c>
      <c r="D1018" s="55" t="s">
        <v>376</v>
      </c>
      <c r="E1018" s="55" t="s">
        <v>494</v>
      </c>
      <c r="F1018" s="605">
        <v>36258</v>
      </c>
      <c r="G1018" s="55" t="s">
        <v>3357</v>
      </c>
      <c r="H1018" s="55" t="s">
        <v>3657</v>
      </c>
      <c r="I1018" s="55" t="s">
        <v>87</v>
      </c>
      <c r="J1018" s="55" t="s">
        <v>3669</v>
      </c>
      <c r="K1018" s="55" t="s">
        <v>3676</v>
      </c>
      <c r="L1018" s="55" t="s">
        <v>3357</v>
      </c>
      <c r="M1018" s="55" t="s">
        <v>3357</v>
      </c>
    </row>
    <row r="1019" spans="1:13" ht="17.25" customHeight="1">
      <c r="A1019" s="55">
        <v>423057</v>
      </c>
      <c r="B1019" s="55" t="s">
        <v>1436</v>
      </c>
      <c r="C1019" s="55" t="s">
        <v>399</v>
      </c>
      <c r="D1019" s="55" t="s">
        <v>564</v>
      </c>
      <c r="E1019" s="55" t="s">
        <v>494</v>
      </c>
      <c r="F1019" s="605">
        <v>36161</v>
      </c>
      <c r="G1019" s="55" t="s">
        <v>3357</v>
      </c>
      <c r="H1019" s="55" t="s">
        <v>3657</v>
      </c>
      <c r="I1019" s="55" t="s">
        <v>87</v>
      </c>
      <c r="J1019" s="55" t="s">
        <v>3669</v>
      </c>
      <c r="K1019" s="55" t="s">
        <v>3676</v>
      </c>
      <c r="L1019" s="55" t="s">
        <v>3357</v>
      </c>
      <c r="M1019" s="55" t="s">
        <v>3357</v>
      </c>
    </row>
    <row r="1020" spans="1:13" ht="17.25" customHeight="1">
      <c r="A1020" s="55">
        <v>419601</v>
      </c>
      <c r="B1020" s="55" t="s">
        <v>1439</v>
      </c>
      <c r="C1020" s="55" t="s">
        <v>714</v>
      </c>
      <c r="D1020" s="55" t="s">
        <v>599</v>
      </c>
      <c r="E1020" s="55" t="s">
        <v>494</v>
      </c>
      <c r="F1020" s="605">
        <v>35612</v>
      </c>
      <c r="G1020" s="55" t="s">
        <v>3357</v>
      </c>
      <c r="H1020" s="55" t="s">
        <v>3657</v>
      </c>
      <c r="I1020" s="55" t="s">
        <v>87</v>
      </c>
      <c r="J1020" s="55" t="s">
        <v>3669</v>
      </c>
      <c r="K1020" s="55" t="s">
        <v>3673</v>
      </c>
      <c r="L1020" s="55" t="s">
        <v>3357</v>
      </c>
      <c r="M1020" s="55" t="s">
        <v>3357</v>
      </c>
    </row>
    <row r="1021" spans="1:13" ht="17.25" customHeight="1">
      <c r="A1021" s="55">
        <v>421164</v>
      </c>
      <c r="B1021" s="55" t="s">
        <v>1449</v>
      </c>
      <c r="C1021" s="55" t="s">
        <v>213</v>
      </c>
      <c r="D1021" s="55" t="s">
        <v>1450</v>
      </c>
      <c r="E1021" s="55" t="s">
        <v>494</v>
      </c>
      <c r="F1021" s="605">
        <v>35796</v>
      </c>
      <c r="G1021" s="55" t="s">
        <v>3357</v>
      </c>
      <c r="H1021" s="55" t="s">
        <v>3657</v>
      </c>
      <c r="I1021" s="55" t="s">
        <v>87</v>
      </c>
      <c r="J1021" s="55" t="s">
        <v>3669</v>
      </c>
      <c r="K1021" s="55" t="s">
        <v>3675</v>
      </c>
      <c r="L1021" s="55" t="s">
        <v>3357</v>
      </c>
      <c r="M1021" s="55" t="s">
        <v>3357</v>
      </c>
    </row>
    <row r="1022" spans="1:13" ht="17.25" customHeight="1">
      <c r="A1022" s="55">
        <v>418136</v>
      </c>
      <c r="B1022" s="55" t="s">
        <v>1461</v>
      </c>
      <c r="C1022" s="55" t="s">
        <v>99</v>
      </c>
      <c r="D1022" s="55" t="s">
        <v>376</v>
      </c>
      <c r="E1022" s="55" t="s">
        <v>494</v>
      </c>
      <c r="F1022" s="605">
        <v>35065</v>
      </c>
      <c r="G1022" s="55" t="s">
        <v>3357</v>
      </c>
      <c r="H1022" s="55" t="s">
        <v>3657</v>
      </c>
      <c r="I1022" s="55" t="s">
        <v>87</v>
      </c>
      <c r="J1022" s="55" t="s">
        <v>3669</v>
      </c>
      <c r="K1022" s="55" t="s">
        <v>3673</v>
      </c>
      <c r="L1022" s="55" t="s">
        <v>3357</v>
      </c>
      <c r="M1022" s="55" t="s">
        <v>3357</v>
      </c>
    </row>
    <row r="1023" spans="1:13" ht="17.25" customHeight="1">
      <c r="A1023" s="55">
        <v>423083</v>
      </c>
      <c r="B1023" s="55" t="s">
        <v>1467</v>
      </c>
      <c r="C1023" s="55" t="s">
        <v>399</v>
      </c>
      <c r="D1023" s="55" t="s">
        <v>1468</v>
      </c>
      <c r="E1023" s="55" t="s">
        <v>494</v>
      </c>
      <c r="F1023" s="605">
        <v>35951</v>
      </c>
      <c r="G1023" s="55" t="s">
        <v>3357</v>
      </c>
      <c r="H1023" s="55" t="s">
        <v>3657</v>
      </c>
      <c r="I1023" s="55" t="s">
        <v>87</v>
      </c>
      <c r="J1023" s="55" t="s">
        <v>3669</v>
      </c>
      <c r="K1023" s="55" t="s">
        <v>3675</v>
      </c>
      <c r="L1023" s="55" t="s">
        <v>3357</v>
      </c>
      <c r="M1023" s="55" t="s">
        <v>3357</v>
      </c>
    </row>
    <row r="1024" spans="1:13" ht="17.25" customHeight="1">
      <c r="A1024" s="55">
        <v>423095</v>
      </c>
      <c r="B1024" s="55" t="s">
        <v>1481</v>
      </c>
      <c r="C1024" s="55" t="s">
        <v>316</v>
      </c>
      <c r="D1024" s="55" t="s">
        <v>902</v>
      </c>
      <c r="E1024" s="55" t="s">
        <v>494</v>
      </c>
      <c r="F1024" s="605">
        <v>36526</v>
      </c>
      <c r="G1024" s="55" t="s">
        <v>3357</v>
      </c>
      <c r="H1024" s="55" t="s">
        <v>3657</v>
      </c>
      <c r="I1024" s="55" t="s">
        <v>87</v>
      </c>
      <c r="J1024" s="55" t="s">
        <v>3669</v>
      </c>
      <c r="K1024" s="55" t="s">
        <v>3676</v>
      </c>
      <c r="L1024" s="55" t="s">
        <v>3357</v>
      </c>
      <c r="M1024" s="55" t="s">
        <v>3357</v>
      </c>
    </row>
    <row r="1025" spans="1:13" ht="17.25" customHeight="1">
      <c r="A1025" s="55">
        <v>423096</v>
      </c>
      <c r="B1025" s="55" t="s">
        <v>1482</v>
      </c>
      <c r="C1025" s="55" t="s">
        <v>271</v>
      </c>
      <c r="D1025" s="55" t="s">
        <v>634</v>
      </c>
      <c r="E1025" s="55" t="s">
        <v>494</v>
      </c>
      <c r="F1025" s="605">
        <v>35065</v>
      </c>
      <c r="G1025" s="55" t="s">
        <v>3357</v>
      </c>
      <c r="H1025" s="55" t="s">
        <v>3657</v>
      </c>
      <c r="I1025" s="55" t="s">
        <v>87</v>
      </c>
      <c r="J1025" s="55" t="s">
        <v>3669</v>
      </c>
      <c r="K1025" s="55" t="s">
        <v>3666</v>
      </c>
      <c r="L1025" s="55" t="s">
        <v>3357</v>
      </c>
      <c r="M1025" s="55" t="s">
        <v>3357</v>
      </c>
    </row>
    <row r="1026" spans="1:13" ht="17.25" customHeight="1">
      <c r="A1026" s="55">
        <v>421186</v>
      </c>
      <c r="B1026" s="55" t="s">
        <v>1487</v>
      </c>
      <c r="C1026" s="55" t="s">
        <v>664</v>
      </c>
      <c r="D1026" s="55" t="s">
        <v>765</v>
      </c>
      <c r="E1026" s="55" t="s">
        <v>494</v>
      </c>
      <c r="F1026" s="605">
        <v>35923</v>
      </c>
      <c r="G1026" s="55" t="s">
        <v>3357</v>
      </c>
      <c r="H1026" s="55" t="s">
        <v>3657</v>
      </c>
      <c r="I1026" s="55" t="s">
        <v>87</v>
      </c>
      <c r="J1026" s="55" t="s">
        <v>3669</v>
      </c>
      <c r="K1026" s="55" t="s">
        <v>3675</v>
      </c>
      <c r="L1026" s="55" t="s">
        <v>3357</v>
      </c>
      <c r="M1026" s="55" t="s">
        <v>3357</v>
      </c>
    </row>
    <row r="1027" spans="1:13" ht="17.25" customHeight="1">
      <c r="A1027" s="55">
        <v>423106</v>
      </c>
      <c r="B1027" s="55" t="s">
        <v>1497</v>
      </c>
      <c r="C1027" s="55" t="s">
        <v>92</v>
      </c>
      <c r="D1027" s="55" t="s">
        <v>579</v>
      </c>
      <c r="E1027" s="55" t="s">
        <v>494</v>
      </c>
      <c r="F1027" s="605">
        <v>35436</v>
      </c>
      <c r="G1027" s="55" t="s">
        <v>3357</v>
      </c>
      <c r="H1027" s="55" t="s">
        <v>3657</v>
      </c>
      <c r="I1027" s="55" t="s">
        <v>87</v>
      </c>
      <c r="J1027" s="55" t="s">
        <v>3669</v>
      </c>
      <c r="K1027" s="55" t="s">
        <v>3676</v>
      </c>
      <c r="L1027" s="55" t="s">
        <v>3357</v>
      </c>
      <c r="M1027" s="55" t="s">
        <v>3357</v>
      </c>
    </row>
    <row r="1028" spans="1:13" ht="17.25" customHeight="1">
      <c r="A1028" s="55">
        <v>424850</v>
      </c>
      <c r="B1028" s="55" t="s">
        <v>2768</v>
      </c>
      <c r="C1028" s="55" t="s">
        <v>192</v>
      </c>
      <c r="D1028" s="55" t="s">
        <v>1519</v>
      </c>
      <c r="E1028" s="55" t="s">
        <v>493</v>
      </c>
      <c r="F1028" s="605">
        <v>33401</v>
      </c>
      <c r="G1028" s="55" t="s">
        <v>3357</v>
      </c>
      <c r="H1028" s="55" t="s">
        <v>3657</v>
      </c>
      <c r="I1028" s="55" t="s">
        <v>87</v>
      </c>
      <c r="J1028" s="55" t="s">
        <v>3669</v>
      </c>
      <c r="K1028" s="55" t="s">
        <v>3683</v>
      </c>
      <c r="L1028" s="55" t="s">
        <v>3357</v>
      </c>
      <c r="M1028" s="55" t="s">
        <v>3357</v>
      </c>
    </row>
    <row r="1029" spans="1:13" ht="17.25" customHeight="1">
      <c r="A1029" s="55">
        <v>419641</v>
      </c>
      <c r="B1029" s="55" t="s">
        <v>1499</v>
      </c>
      <c r="C1029" s="55" t="s">
        <v>144</v>
      </c>
      <c r="D1029" s="55" t="s">
        <v>624</v>
      </c>
      <c r="E1029" s="55" t="s">
        <v>494</v>
      </c>
      <c r="F1029" s="605">
        <v>34523</v>
      </c>
      <c r="G1029" s="55" t="s">
        <v>3357</v>
      </c>
      <c r="H1029" s="55" t="s">
        <v>3657</v>
      </c>
      <c r="I1029" s="55" t="s">
        <v>87</v>
      </c>
      <c r="J1029" s="55" t="s">
        <v>3669</v>
      </c>
      <c r="K1029" s="55" t="s">
        <v>3679</v>
      </c>
      <c r="L1029" s="55" t="s">
        <v>3357</v>
      </c>
      <c r="M1029" s="55" t="s">
        <v>3357</v>
      </c>
    </row>
    <row r="1030" spans="1:13" ht="17.25" customHeight="1">
      <c r="A1030" s="55">
        <v>423126</v>
      </c>
      <c r="B1030" s="55" t="s">
        <v>1517</v>
      </c>
      <c r="C1030" s="55" t="s">
        <v>211</v>
      </c>
      <c r="D1030" s="55" t="s">
        <v>597</v>
      </c>
      <c r="E1030" s="55" t="s">
        <v>494</v>
      </c>
      <c r="F1030" s="605">
        <v>36056</v>
      </c>
      <c r="G1030" s="55" t="s">
        <v>3357</v>
      </c>
      <c r="H1030" s="55" t="s">
        <v>3657</v>
      </c>
      <c r="I1030" s="55" t="s">
        <v>87</v>
      </c>
      <c r="J1030" s="55" t="s">
        <v>3669</v>
      </c>
      <c r="K1030" s="55" t="s">
        <v>3676</v>
      </c>
      <c r="L1030" s="55" t="s">
        <v>3357</v>
      </c>
      <c r="M1030" s="55" t="s">
        <v>3357</v>
      </c>
    </row>
    <row r="1031" spans="1:13" ht="17.25" customHeight="1">
      <c r="A1031" s="55">
        <v>418176</v>
      </c>
      <c r="B1031" s="55" t="s">
        <v>1525</v>
      </c>
      <c r="C1031" s="55" t="s">
        <v>315</v>
      </c>
      <c r="D1031" s="55" t="s">
        <v>2788</v>
      </c>
      <c r="E1031" s="55" t="s">
        <v>494</v>
      </c>
      <c r="F1031" s="605">
        <v>35065</v>
      </c>
      <c r="G1031" s="55" t="s">
        <v>3357</v>
      </c>
      <c r="H1031" s="55" t="s">
        <v>3657</v>
      </c>
      <c r="I1031" s="55" t="s">
        <v>87</v>
      </c>
      <c r="J1031" s="55" t="s">
        <v>3669</v>
      </c>
      <c r="K1031" s="55" t="s">
        <v>3666</v>
      </c>
      <c r="L1031" s="55" t="s">
        <v>3357</v>
      </c>
      <c r="M1031" s="55" t="s">
        <v>3357</v>
      </c>
    </row>
    <row r="1032" spans="1:13" ht="17.25" customHeight="1">
      <c r="A1032" s="55">
        <v>424875</v>
      </c>
      <c r="B1032" s="55" t="s">
        <v>2789</v>
      </c>
      <c r="C1032" s="55" t="s">
        <v>116</v>
      </c>
      <c r="D1032" s="55" t="s">
        <v>1183</v>
      </c>
      <c r="E1032" s="55" t="s">
        <v>494</v>
      </c>
      <c r="F1032" s="605">
        <v>28176</v>
      </c>
      <c r="G1032" s="55" t="s">
        <v>3357</v>
      </c>
      <c r="H1032" s="55" t="s">
        <v>3657</v>
      </c>
      <c r="I1032" s="55" t="s">
        <v>87</v>
      </c>
      <c r="J1032" s="55" t="s">
        <v>3669</v>
      </c>
      <c r="K1032" s="55" t="s">
        <v>3685</v>
      </c>
      <c r="L1032" s="55" t="s">
        <v>3357</v>
      </c>
      <c r="M1032" s="55" t="s">
        <v>3357</v>
      </c>
    </row>
    <row r="1033" spans="1:13" ht="17.25" customHeight="1">
      <c r="A1033" s="55">
        <v>423137</v>
      </c>
      <c r="B1033" s="55" t="s">
        <v>1530</v>
      </c>
      <c r="C1033" s="55" t="s">
        <v>111</v>
      </c>
      <c r="D1033" s="55" t="s">
        <v>618</v>
      </c>
      <c r="E1033" s="55" t="s">
        <v>494</v>
      </c>
      <c r="F1033" s="605">
        <v>33604</v>
      </c>
      <c r="G1033" s="55" t="s">
        <v>3357</v>
      </c>
      <c r="H1033" s="55" t="s">
        <v>3657</v>
      </c>
      <c r="I1033" s="55" t="s">
        <v>87</v>
      </c>
      <c r="J1033" s="55" t="s">
        <v>3669</v>
      </c>
      <c r="K1033" s="55" t="s">
        <v>3678</v>
      </c>
      <c r="L1033" s="55" t="s">
        <v>3357</v>
      </c>
      <c r="M1033" s="55" t="s">
        <v>3357</v>
      </c>
    </row>
    <row r="1034" spans="1:13" ht="17.25" customHeight="1">
      <c r="A1034" s="55">
        <v>424897</v>
      </c>
      <c r="B1034" s="55" t="s">
        <v>2801</v>
      </c>
      <c r="C1034" s="55" t="s">
        <v>223</v>
      </c>
      <c r="D1034" s="55" t="s">
        <v>704</v>
      </c>
      <c r="E1034" s="55" t="s">
        <v>494</v>
      </c>
      <c r="F1034" s="605">
        <v>32779</v>
      </c>
      <c r="G1034" s="55" t="s">
        <v>3357</v>
      </c>
      <c r="H1034" s="55" t="s">
        <v>3657</v>
      </c>
      <c r="I1034" s="55" t="s">
        <v>87</v>
      </c>
      <c r="J1034" s="55" t="s">
        <v>3669</v>
      </c>
      <c r="K1034" s="55" t="s">
        <v>3682</v>
      </c>
      <c r="L1034" s="55" t="s">
        <v>3357</v>
      </c>
      <c r="M1034" s="55" t="s">
        <v>3357</v>
      </c>
    </row>
    <row r="1035" spans="1:13" ht="17.25" customHeight="1">
      <c r="A1035" s="55">
        <v>424910</v>
      </c>
      <c r="B1035" s="55" t="s">
        <v>2806</v>
      </c>
      <c r="C1035" s="55" t="s">
        <v>170</v>
      </c>
      <c r="D1035" s="55" t="s">
        <v>741</v>
      </c>
      <c r="E1035" s="55" t="s">
        <v>494</v>
      </c>
      <c r="F1035" s="605">
        <v>35355</v>
      </c>
      <c r="G1035" s="55" t="s">
        <v>3357</v>
      </c>
      <c r="H1035" s="55" t="s">
        <v>3657</v>
      </c>
      <c r="I1035" s="55" t="s">
        <v>87</v>
      </c>
      <c r="J1035" s="55" t="s">
        <v>3669</v>
      </c>
      <c r="K1035" s="55" t="s">
        <v>3666</v>
      </c>
      <c r="L1035" s="55" t="s">
        <v>3357</v>
      </c>
      <c r="M1035" s="55" t="s">
        <v>3357</v>
      </c>
    </row>
    <row r="1036" spans="1:13" ht="17.25" customHeight="1">
      <c r="A1036" s="55">
        <v>424921</v>
      </c>
      <c r="B1036" s="55" t="s">
        <v>2812</v>
      </c>
      <c r="C1036" s="55" t="s">
        <v>192</v>
      </c>
      <c r="D1036" s="55" t="s">
        <v>937</v>
      </c>
      <c r="E1036" s="55" t="s">
        <v>493</v>
      </c>
      <c r="F1036" s="605">
        <v>34477</v>
      </c>
      <c r="G1036" s="55" t="s">
        <v>3357</v>
      </c>
      <c r="H1036" s="55" t="s">
        <v>3657</v>
      </c>
      <c r="I1036" s="55" t="s">
        <v>87</v>
      </c>
      <c r="J1036" s="55" t="s">
        <v>3669</v>
      </c>
      <c r="K1036" s="55" t="s">
        <v>3679</v>
      </c>
      <c r="L1036" s="55" t="s">
        <v>3357</v>
      </c>
      <c r="M1036" s="55" t="s">
        <v>3357</v>
      </c>
    </row>
    <row r="1037" spans="1:13" ht="17.25" customHeight="1">
      <c r="A1037" s="55">
        <v>423182</v>
      </c>
      <c r="B1037" s="55" t="s">
        <v>1573</v>
      </c>
      <c r="C1037" s="55" t="s">
        <v>242</v>
      </c>
      <c r="D1037" s="55" t="s">
        <v>1574</v>
      </c>
      <c r="E1037" s="55" t="s">
        <v>494</v>
      </c>
      <c r="F1037" s="605">
        <v>34781</v>
      </c>
      <c r="G1037" s="55" t="s">
        <v>3357</v>
      </c>
      <c r="H1037" s="55" t="s">
        <v>3657</v>
      </c>
      <c r="I1037" s="55" t="s">
        <v>87</v>
      </c>
      <c r="J1037" s="55" t="s">
        <v>3669</v>
      </c>
      <c r="K1037" s="55" t="s">
        <v>3666</v>
      </c>
      <c r="L1037" s="55" t="s">
        <v>3357</v>
      </c>
      <c r="M1037" s="55" t="s">
        <v>3357</v>
      </c>
    </row>
    <row r="1038" spans="1:13" ht="17.25" customHeight="1">
      <c r="A1038" s="55">
        <v>423184</v>
      </c>
      <c r="B1038" s="55" t="s">
        <v>1576</v>
      </c>
      <c r="C1038" s="55" t="s">
        <v>114</v>
      </c>
      <c r="D1038" s="55" t="s">
        <v>662</v>
      </c>
      <c r="E1038" s="55" t="s">
        <v>494</v>
      </c>
      <c r="F1038" s="605">
        <v>36161</v>
      </c>
      <c r="G1038" s="55" t="s">
        <v>3357</v>
      </c>
      <c r="H1038" s="55" t="s">
        <v>3657</v>
      </c>
      <c r="I1038" s="55" t="s">
        <v>87</v>
      </c>
      <c r="J1038" s="55" t="s">
        <v>3669</v>
      </c>
      <c r="K1038" s="55" t="s">
        <v>3676</v>
      </c>
      <c r="L1038" s="55" t="s">
        <v>3357</v>
      </c>
      <c r="M1038" s="55" t="s">
        <v>3357</v>
      </c>
    </row>
    <row r="1039" spans="1:13" ht="17.25" customHeight="1">
      <c r="A1039" s="55">
        <v>423206</v>
      </c>
      <c r="B1039" s="55" t="s">
        <v>1596</v>
      </c>
      <c r="C1039" s="55" t="s">
        <v>295</v>
      </c>
      <c r="D1039" s="55" t="s">
        <v>1597</v>
      </c>
      <c r="E1039" s="55" t="s">
        <v>494</v>
      </c>
      <c r="F1039" s="605">
        <v>36205</v>
      </c>
      <c r="G1039" s="55" t="s">
        <v>3357</v>
      </c>
      <c r="H1039" s="55" t="s">
        <v>3657</v>
      </c>
      <c r="I1039" s="55" t="s">
        <v>87</v>
      </c>
      <c r="J1039" s="55" t="s">
        <v>3669</v>
      </c>
      <c r="K1039" s="55" t="s">
        <v>3676</v>
      </c>
      <c r="L1039" s="55" t="s">
        <v>3357</v>
      </c>
      <c r="M1039" s="55" t="s">
        <v>3357</v>
      </c>
    </row>
    <row r="1040" spans="1:13" ht="17.25" customHeight="1">
      <c r="A1040" s="55">
        <v>423231</v>
      </c>
      <c r="B1040" s="55" t="s">
        <v>2839</v>
      </c>
      <c r="C1040" s="55" t="s">
        <v>344</v>
      </c>
      <c r="D1040" s="55" t="s">
        <v>950</v>
      </c>
      <c r="E1040" s="55" t="s">
        <v>494</v>
      </c>
      <c r="F1040" s="605">
        <v>32273</v>
      </c>
      <c r="G1040" s="55" t="s">
        <v>3357</v>
      </c>
      <c r="H1040" s="55" t="s">
        <v>3657</v>
      </c>
      <c r="I1040" s="55" t="s">
        <v>87</v>
      </c>
      <c r="J1040" s="55" t="s">
        <v>3669</v>
      </c>
      <c r="K1040" s="55" t="s">
        <v>3668</v>
      </c>
      <c r="L1040" s="55" t="s">
        <v>3357</v>
      </c>
      <c r="M1040" s="55" t="s">
        <v>3357</v>
      </c>
    </row>
    <row r="1041" spans="1:13" ht="17.25" customHeight="1">
      <c r="A1041" s="55">
        <v>423234</v>
      </c>
      <c r="B1041" s="55" t="s">
        <v>1625</v>
      </c>
      <c r="C1041" s="55" t="s">
        <v>145</v>
      </c>
      <c r="D1041" s="55" t="s">
        <v>1393</v>
      </c>
      <c r="E1041" s="55" t="s">
        <v>494</v>
      </c>
      <c r="F1041" s="605">
        <v>36169</v>
      </c>
      <c r="G1041" s="55" t="s">
        <v>3357</v>
      </c>
      <c r="H1041" s="55" t="s">
        <v>3657</v>
      </c>
      <c r="I1041" s="55" t="s">
        <v>87</v>
      </c>
      <c r="J1041" s="55" t="s">
        <v>3669</v>
      </c>
      <c r="K1041" s="55" t="s">
        <v>3676</v>
      </c>
      <c r="L1041" s="55" t="s">
        <v>3357</v>
      </c>
      <c r="M1041" s="55" t="s">
        <v>3357</v>
      </c>
    </row>
    <row r="1042" spans="1:13" ht="17.25" customHeight="1">
      <c r="A1042" s="55">
        <v>423266</v>
      </c>
      <c r="B1042" s="55" t="s">
        <v>1658</v>
      </c>
      <c r="C1042" s="55" t="s">
        <v>382</v>
      </c>
      <c r="D1042" s="55" t="s">
        <v>692</v>
      </c>
      <c r="E1042" s="55" t="s">
        <v>494</v>
      </c>
      <c r="F1042" s="605">
        <v>36161</v>
      </c>
      <c r="H1042" s="55" t="s">
        <v>3657</v>
      </c>
      <c r="I1042" s="55" t="s">
        <v>87</v>
      </c>
      <c r="J1042" s="55" t="s">
        <v>3669</v>
      </c>
      <c r="K1042" s="55" t="s">
        <v>3676</v>
      </c>
      <c r="L1042" s="55" t="s">
        <v>3357</v>
      </c>
      <c r="M1042" s="55" t="s">
        <v>3357</v>
      </c>
    </row>
    <row r="1043" spans="1:13" ht="17.25" customHeight="1">
      <c r="A1043" s="55">
        <v>424996</v>
      </c>
      <c r="B1043" s="55" t="s">
        <v>2851</v>
      </c>
      <c r="C1043" s="55" t="s">
        <v>191</v>
      </c>
      <c r="D1043" s="55" t="s">
        <v>650</v>
      </c>
      <c r="E1043" s="55" t="s">
        <v>493</v>
      </c>
      <c r="F1043" s="605">
        <v>29787</v>
      </c>
      <c r="G1043" s="55" t="s">
        <v>3357</v>
      </c>
      <c r="H1043" s="55" t="s">
        <v>3657</v>
      </c>
      <c r="I1043" s="55" t="s">
        <v>87</v>
      </c>
      <c r="J1043" s="55" t="s">
        <v>3669</v>
      </c>
      <c r="K1043" s="55" t="s">
        <v>3684</v>
      </c>
      <c r="L1043" s="55" t="s">
        <v>3357</v>
      </c>
      <c r="M1043" s="55" t="s">
        <v>3357</v>
      </c>
    </row>
    <row r="1044" spans="1:13" ht="17.25" customHeight="1">
      <c r="A1044" s="55">
        <v>418284</v>
      </c>
      <c r="B1044" s="55" t="s">
        <v>1691</v>
      </c>
      <c r="C1044" s="55" t="s">
        <v>88</v>
      </c>
      <c r="D1044" s="55" t="s">
        <v>691</v>
      </c>
      <c r="E1044" s="55" t="s">
        <v>493</v>
      </c>
      <c r="F1044" s="605">
        <v>34700</v>
      </c>
      <c r="G1044" s="55" t="s">
        <v>3357</v>
      </c>
      <c r="H1044" s="55" t="s">
        <v>3657</v>
      </c>
      <c r="I1044" s="55" t="s">
        <v>87</v>
      </c>
      <c r="J1044" s="55" t="s">
        <v>3669</v>
      </c>
      <c r="K1044" s="55" t="s">
        <v>3666</v>
      </c>
      <c r="L1044" s="55" t="s">
        <v>3357</v>
      </c>
      <c r="M1044" s="55" t="s">
        <v>3357</v>
      </c>
    </row>
    <row r="1045" spans="1:13" ht="17.25" customHeight="1">
      <c r="A1045" s="55">
        <v>418310</v>
      </c>
      <c r="B1045" s="55" t="s">
        <v>1702</v>
      </c>
      <c r="C1045" s="55" t="s">
        <v>1179</v>
      </c>
      <c r="D1045" s="55" t="s">
        <v>566</v>
      </c>
      <c r="E1045" s="55" t="s">
        <v>493</v>
      </c>
      <c r="F1045" s="605">
        <v>33604</v>
      </c>
      <c r="G1045" s="55" t="s">
        <v>3357</v>
      </c>
      <c r="H1045" s="55" t="s">
        <v>3657</v>
      </c>
      <c r="I1045" s="55" t="s">
        <v>87</v>
      </c>
      <c r="J1045" s="55" t="s">
        <v>3669</v>
      </c>
      <c r="K1045" s="55" t="s">
        <v>3666</v>
      </c>
      <c r="L1045" s="55" t="s">
        <v>3357</v>
      </c>
      <c r="M1045" s="55" t="s">
        <v>3357</v>
      </c>
    </row>
    <row r="1046" spans="1:13" ht="17.25" customHeight="1">
      <c r="A1046" s="55">
        <v>425037</v>
      </c>
      <c r="B1046" s="55" t="s">
        <v>2871</v>
      </c>
      <c r="C1046" s="55" t="s">
        <v>92</v>
      </c>
      <c r="D1046" s="55" t="s">
        <v>733</v>
      </c>
      <c r="E1046" s="55" t="s">
        <v>494</v>
      </c>
      <c r="F1046" s="605">
        <v>36161</v>
      </c>
      <c r="G1046" s="55" t="s">
        <v>3357</v>
      </c>
      <c r="H1046" s="55" t="s">
        <v>3657</v>
      </c>
      <c r="I1046" s="55" t="s">
        <v>87</v>
      </c>
      <c r="J1046" s="55" t="s">
        <v>3669</v>
      </c>
      <c r="K1046" s="55" t="s">
        <v>3675</v>
      </c>
      <c r="L1046" s="55" t="s">
        <v>3357</v>
      </c>
      <c r="M1046" s="55" t="s">
        <v>3357</v>
      </c>
    </row>
    <row r="1047" spans="1:13" ht="17.25" customHeight="1">
      <c r="A1047" s="55">
        <v>421441</v>
      </c>
      <c r="B1047" s="55" t="s">
        <v>1718</v>
      </c>
      <c r="C1047" s="55" t="s">
        <v>92</v>
      </c>
      <c r="D1047" s="55" t="s">
        <v>2872</v>
      </c>
      <c r="E1047" s="55" t="s">
        <v>493</v>
      </c>
      <c r="F1047" s="605">
        <v>35697</v>
      </c>
      <c r="G1047" s="55" t="s">
        <v>3444</v>
      </c>
      <c r="H1047" s="55" t="s">
        <v>3657</v>
      </c>
      <c r="I1047" s="55" t="s">
        <v>87</v>
      </c>
      <c r="J1047" s="55" t="s">
        <v>3669</v>
      </c>
      <c r="K1047" s="55" t="s">
        <v>3675</v>
      </c>
      <c r="L1047" s="55" t="s">
        <v>3357</v>
      </c>
      <c r="M1047" s="55" t="s">
        <v>3357</v>
      </c>
    </row>
    <row r="1048" spans="1:13" ht="17.25" customHeight="1">
      <c r="A1048" s="55">
        <v>419786</v>
      </c>
      <c r="B1048" s="55" t="s">
        <v>1721</v>
      </c>
      <c r="C1048" s="55" t="s">
        <v>92</v>
      </c>
      <c r="D1048" s="55" t="s">
        <v>653</v>
      </c>
      <c r="E1048" s="55" t="s">
        <v>493</v>
      </c>
      <c r="F1048" s="605">
        <v>35052</v>
      </c>
      <c r="G1048" s="55" t="s">
        <v>3357</v>
      </c>
      <c r="H1048" s="55" t="s">
        <v>3657</v>
      </c>
      <c r="I1048" s="55" t="s">
        <v>87</v>
      </c>
      <c r="J1048" s="55" t="s">
        <v>3669</v>
      </c>
      <c r="K1048" s="55" t="s">
        <v>3671</v>
      </c>
      <c r="L1048" s="55" t="s">
        <v>3357</v>
      </c>
      <c r="M1048" s="55" t="s">
        <v>3357</v>
      </c>
    </row>
    <row r="1049" spans="1:13" ht="17.25" customHeight="1">
      <c r="A1049" s="55">
        <v>423336</v>
      </c>
      <c r="B1049" s="55" t="s">
        <v>1722</v>
      </c>
      <c r="C1049" s="55" t="s">
        <v>333</v>
      </c>
      <c r="D1049" s="55" t="s">
        <v>741</v>
      </c>
      <c r="E1049" s="55" t="s">
        <v>493</v>
      </c>
      <c r="F1049" s="605">
        <v>35796</v>
      </c>
      <c r="G1049" s="55" t="s">
        <v>3357</v>
      </c>
      <c r="H1049" s="55" t="s">
        <v>3657</v>
      </c>
      <c r="I1049" s="55" t="s">
        <v>87</v>
      </c>
      <c r="J1049" s="55" t="s">
        <v>3669</v>
      </c>
      <c r="K1049" s="55" t="s">
        <v>3673</v>
      </c>
      <c r="L1049" s="55" t="s">
        <v>3357</v>
      </c>
      <c r="M1049" s="55" t="s">
        <v>3357</v>
      </c>
    </row>
    <row r="1050" spans="1:13" ht="17.25" customHeight="1">
      <c r="A1050" s="55">
        <v>425063</v>
      </c>
      <c r="B1050" s="55" t="s">
        <v>2883</v>
      </c>
      <c r="C1050" s="55" t="s">
        <v>178</v>
      </c>
      <c r="D1050" s="55" t="s">
        <v>937</v>
      </c>
      <c r="E1050" s="55" t="s">
        <v>493</v>
      </c>
      <c r="F1050" s="605">
        <v>33023</v>
      </c>
      <c r="G1050" s="55" t="s">
        <v>3357</v>
      </c>
      <c r="H1050" s="55" t="s">
        <v>3657</v>
      </c>
      <c r="I1050" s="55" t="s">
        <v>87</v>
      </c>
      <c r="J1050" s="55" t="s">
        <v>3669</v>
      </c>
      <c r="K1050" s="55" t="s">
        <v>3672</v>
      </c>
      <c r="L1050" s="55" t="s">
        <v>3357</v>
      </c>
      <c r="M1050" s="55" t="s">
        <v>3357</v>
      </c>
    </row>
    <row r="1051" spans="1:13" ht="17.25" customHeight="1">
      <c r="A1051" s="55">
        <v>423359</v>
      </c>
      <c r="B1051" s="55" t="s">
        <v>1750</v>
      </c>
      <c r="C1051" s="55" t="s">
        <v>92</v>
      </c>
      <c r="D1051" s="55" t="s">
        <v>1751</v>
      </c>
      <c r="E1051" s="55" t="s">
        <v>493</v>
      </c>
      <c r="F1051" s="605">
        <v>36526</v>
      </c>
      <c r="G1051" s="55" t="s">
        <v>3357</v>
      </c>
      <c r="H1051" s="55" t="s">
        <v>3657</v>
      </c>
      <c r="I1051" s="55" t="s">
        <v>87</v>
      </c>
      <c r="J1051" s="55" t="s">
        <v>3669</v>
      </c>
      <c r="K1051" s="55" t="s">
        <v>3676</v>
      </c>
      <c r="L1051" s="55" t="s">
        <v>3357</v>
      </c>
      <c r="M1051" s="55" t="s">
        <v>3357</v>
      </c>
    </row>
    <row r="1052" spans="1:13" ht="17.25" customHeight="1">
      <c r="A1052" s="55">
        <v>421493</v>
      </c>
      <c r="B1052" s="55" t="s">
        <v>2886</v>
      </c>
      <c r="C1052" s="55" t="s">
        <v>395</v>
      </c>
      <c r="D1052" s="55" t="s">
        <v>376</v>
      </c>
      <c r="E1052" s="55" t="s">
        <v>493</v>
      </c>
      <c r="F1052" s="605">
        <v>35726</v>
      </c>
      <c r="G1052" s="55" t="s">
        <v>3357</v>
      </c>
      <c r="H1052" s="55" t="s">
        <v>3657</v>
      </c>
      <c r="I1052" s="55" t="s">
        <v>87</v>
      </c>
      <c r="J1052" s="55" t="s">
        <v>3669</v>
      </c>
      <c r="K1052" s="55" t="s">
        <v>3675</v>
      </c>
      <c r="L1052" s="55" t="s">
        <v>3357</v>
      </c>
      <c r="M1052" s="55" t="s">
        <v>3357</v>
      </c>
    </row>
    <row r="1053" spans="1:13" ht="17.25" customHeight="1">
      <c r="A1053" s="55">
        <v>423396</v>
      </c>
      <c r="B1053" s="55" t="s">
        <v>1787</v>
      </c>
      <c r="C1053" s="55" t="s">
        <v>440</v>
      </c>
      <c r="D1053" s="55" t="s">
        <v>1595</v>
      </c>
      <c r="E1053" s="55" t="s">
        <v>493</v>
      </c>
      <c r="F1053" s="605">
        <v>36526</v>
      </c>
      <c r="G1053" s="55" t="s">
        <v>3357</v>
      </c>
      <c r="H1053" s="55" t="s">
        <v>3657</v>
      </c>
      <c r="I1053" s="55" t="s">
        <v>87</v>
      </c>
      <c r="J1053" s="55" t="s">
        <v>3669</v>
      </c>
      <c r="K1053" s="55" t="s">
        <v>3676</v>
      </c>
      <c r="L1053" s="55" t="s">
        <v>3357</v>
      </c>
      <c r="M1053" s="55" t="s">
        <v>3357</v>
      </c>
    </row>
    <row r="1054" spans="1:13" ht="17.25" customHeight="1">
      <c r="A1054" s="55">
        <v>421563</v>
      </c>
      <c r="B1054" s="55" t="s">
        <v>1811</v>
      </c>
      <c r="C1054" s="55" t="s">
        <v>216</v>
      </c>
      <c r="D1054" s="55" t="s">
        <v>695</v>
      </c>
      <c r="E1054" s="55" t="s">
        <v>493</v>
      </c>
      <c r="F1054" s="605">
        <v>35507</v>
      </c>
      <c r="G1054" s="55" t="s">
        <v>3589</v>
      </c>
      <c r="H1054" s="55" t="s">
        <v>3657</v>
      </c>
      <c r="I1054" s="55" t="s">
        <v>87</v>
      </c>
      <c r="J1054" s="55" t="s">
        <v>3669</v>
      </c>
      <c r="K1054" s="55" t="s">
        <v>3676</v>
      </c>
      <c r="L1054" s="55" t="s">
        <v>3357</v>
      </c>
      <c r="M1054" s="55" t="s">
        <v>3357</v>
      </c>
    </row>
    <row r="1055" spans="1:13" ht="17.25" customHeight="1">
      <c r="A1055" s="55">
        <v>421565</v>
      </c>
      <c r="B1055" s="55" t="s">
        <v>2911</v>
      </c>
      <c r="C1055" s="55" t="s">
        <v>92</v>
      </c>
      <c r="D1055" s="55" t="s">
        <v>801</v>
      </c>
      <c r="E1055" s="55" t="s">
        <v>493</v>
      </c>
      <c r="F1055" s="605">
        <v>34833</v>
      </c>
      <c r="G1055" s="55" t="s">
        <v>3357</v>
      </c>
      <c r="H1055" s="55" t="s">
        <v>3657</v>
      </c>
      <c r="I1055" s="55" t="s">
        <v>87</v>
      </c>
      <c r="J1055" s="55" t="s">
        <v>3669</v>
      </c>
      <c r="K1055" s="55" t="s">
        <v>3675</v>
      </c>
      <c r="L1055" s="55" t="s">
        <v>3357</v>
      </c>
      <c r="M1055" s="55" t="s">
        <v>3357</v>
      </c>
    </row>
    <row r="1056" spans="1:13" ht="17.25" customHeight="1">
      <c r="A1056" s="55">
        <v>419884</v>
      </c>
      <c r="B1056" s="55" t="s">
        <v>1819</v>
      </c>
      <c r="C1056" s="55" t="s">
        <v>188</v>
      </c>
      <c r="D1056" s="55" t="s">
        <v>1740</v>
      </c>
      <c r="E1056" s="55" t="s">
        <v>493</v>
      </c>
      <c r="F1056" s="605">
        <v>34806</v>
      </c>
      <c r="G1056" s="55" t="s">
        <v>3357</v>
      </c>
      <c r="H1056" s="55" t="s">
        <v>3657</v>
      </c>
      <c r="I1056" s="55" t="s">
        <v>87</v>
      </c>
      <c r="J1056" s="55" t="s">
        <v>3669</v>
      </c>
      <c r="K1056" s="55" t="s">
        <v>3671</v>
      </c>
      <c r="L1056" s="55" t="s">
        <v>3357</v>
      </c>
      <c r="M1056" s="55" t="s">
        <v>3357</v>
      </c>
    </row>
    <row r="1057" spans="1:13" ht="17.25" customHeight="1">
      <c r="A1057" s="55">
        <v>421586</v>
      </c>
      <c r="B1057" s="55" t="s">
        <v>1821</v>
      </c>
      <c r="C1057" s="55" t="s">
        <v>97</v>
      </c>
      <c r="D1057" s="55" t="s">
        <v>801</v>
      </c>
      <c r="E1057" s="55" t="s">
        <v>493</v>
      </c>
      <c r="F1057" s="605">
        <v>36161</v>
      </c>
      <c r="G1057" s="55" t="s">
        <v>3357</v>
      </c>
      <c r="H1057" s="55" t="s">
        <v>3657</v>
      </c>
      <c r="I1057" s="55" t="s">
        <v>87</v>
      </c>
      <c r="J1057" s="55" t="s">
        <v>3669</v>
      </c>
      <c r="K1057" s="55" t="s">
        <v>3675</v>
      </c>
      <c r="L1057" s="55" t="s">
        <v>3357</v>
      </c>
      <c r="M1057" s="55" t="s">
        <v>3357</v>
      </c>
    </row>
    <row r="1058" spans="1:13" ht="17.25" customHeight="1">
      <c r="A1058" s="55">
        <v>425135</v>
      </c>
      <c r="B1058" s="55" t="s">
        <v>2916</v>
      </c>
      <c r="C1058" s="55" t="s">
        <v>2917</v>
      </c>
      <c r="D1058" s="55" t="s">
        <v>2918</v>
      </c>
      <c r="E1058" s="55" t="s">
        <v>493</v>
      </c>
      <c r="F1058" s="605">
        <v>32908</v>
      </c>
      <c r="G1058" s="55" t="s">
        <v>3357</v>
      </c>
      <c r="H1058" s="55" t="s">
        <v>3657</v>
      </c>
      <c r="I1058" s="55" t="s">
        <v>87</v>
      </c>
      <c r="J1058" s="55" t="s">
        <v>3669</v>
      </c>
      <c r="K1058" s="55" t="s">
        <v>3672</v>
      </c>
      <c r="L1058" s="55" t="s">
        <v>3357</v>
      </c>
      <c r="M1058" s="55" t="s">
        <v>3357</v>
      </c>
    </row>
    <row r="1059" spans="1:13" ht="17.25" customHeight="1">
      <c r="A1059" s="55">
        <v>423455</v>
      </c>
      <c r="B1059" s="55" t="s">
        <v>1839</v>
      </c>
      <c r="C1059" s="55" t="s">
        <v>211</v>
      </c>
      <c r="D1059" s="55" t="s">
        <v>582</v>
      </c>
      <c r="E1059" s="55" t="s">
        <v>494</v>
      </c>
      <c r="F1059" s="605">
        <v>36527</v>
      </c>
      <c r="G1059" s="55" t="s">
        <v>3357</v>
      </c>
      <c r="H1059" s="55" t="s">
        <v>3657</v>
      </c>
      <c r="I1059" s="55" t="s">
        <v>87</v>
      </c>
      <c r="J1059" s="55" t="s">
        <v>3669</v>
      </c>
      <c r="K1059" s="55" t="s">
        <v>3676</v>
      </c>
      <c r="L1059" s="55" t="s">
        <v>3357</v>
      </c>
      <c r="M1059" s="55" t="s">
        <v>3357</v>
      </c>
    </row>
    <row r="1060" spans="1:13" ht="17.25" customHeight="1">
      <c r="A1060" s="55">
        <v>423503</v>
      </c>
      <c r="B1060" s="55" t="s">
        <v>1864</v>
      </c>
      <c r="C1060" s="55" t="s">
        <v>289</v>
      </c>
      <c r="D1060" s="55" t="s">
        <v>1690</v>
      </c>
      <c r="E1060" s="55" t="s">
        <v>494</v>
      </c>
      <c r="F1060" s="605">
        <v>36313</v>
      </c>
      <c r="G1060" s="55" t="s">
        <v>3357</v>
      </c>
      <c r="H1060" s="55" t="s">
        <v>3657</v>
      </c>
      <c r="I1060" s="55" t="s">
        <v>87</v>
      </c>
      <c r="J1060" s="55" t="s">
        <v>3669</v>
      </c>
      <c r="K1060" s="55" t="s">
        <v>3676</v>
      </c>
      <c r="L1060" s="55" t="s">
        <v>3357</v>
      </c>
      <c r="M1060" s="55" t="s">
        <v>3357</v>
      </c>
    </row>
    <row r="1061" spans="1:13" ht="17.25" customHeight="1">
      <c r="A1061" s="55">
        <v>421636</v>
      </c>
      <c r="B1061" s="55" t="s">
        <v>1868</v>
      </c>
      <c r="C1061" s="55" t="s">
        <v>239</v>
      </c>
      <c r="D1061" s="55" t="s">
        <v>562</v>
      </c>
      <c r="E1061" s="55" t="s">
        <v>493</v>
      </c>
      <c r="F1061" s="605">
        <v>35435</v>
      </c>
      <c r="G1061" s="55" t="s">
        <v>3357</v>
      </c>
      <c r="H1061" s="55" t="s">
        <v>3657</v>
      </c>
      <c r="I1061" s="55" t="s">
        <v>87</v>
      </c>
      <c r="J1061" s="55" t="s">
        <v>3669</v>
      </c>
      <c r="K1061" s="55" t="s">
        <v>3666</v>
      </c>
      <c r="L1061" s="55" t="s">
        <v>3357</v>
      </c>
      <c r="M1061" s="55" t="s">
        <v>3357</v>
      </c>
    </row>
    <row r="1062" spans="1:13" ht="17.25" customHeight="1">
      <c r="A1062" s="55">
        <v>423513</v>
      </c>
      <c r="B1062" s="55" t="s">
        <v>1869</v>
      </c>
      <c r="C1062" s="55" t="s">
        <v>119</v>
      </c>
      <c r="D1062" s="55" t="s">
        <v>723</v>
      </c>
      <c r="E1062" s="55" t="s">
        <v>493</v>
      </c>
      <c r="F1062" s="605">
        <v>34700</v>
      </c>
      <c r="G1062" s="55" t="s">
        <v>3357</v>
      </c>
      <c r="H1062" s="55" t="s">
        <v>3657</v>
      </c>
      <c r="I1062" s="55" t="s">
        <v>87</v>
      </c>
      <c r="J1062" s="55" t="s">
        <v>3669</v>
      </c>
      <c r="K1062" s="55" t="s">
        <v>3671</v>
      </c>
      <c r="L1062" s="55" t="s">
        <v>3357</v>
      </c>
      <c r="M1062" s="55" t="s">
        <v>3357</v>
      </c>
    </row>
    <row r="1063" spans="1:13" ht="17.25" customHeight="1">
      <c r="A1063" s="55">
        <v>421643</v>
      </c>
      <c r="B1063" s="55" t="s">
        <v>1876</v>
      </c>
      <c r="C1063" s="55" t="s">
        <v>145</v>
      </c>
      <c r="D1063" s="55" t="s">
        <v>939</v>
      </c>
      <c r="E1063" s="55" t="s">
        <v>494</v>
      </c>
      <c r="F1063" s="605">
        <v>28672</v>
      </c>
      <c r="G1063" s="55" t="s">
        <v>3357</v>
      </c>
      <c r="H1063" s="55" t="s">
        <v>3657</v>
      </c>
      <c r="I1063" s="55" t="s">
        <v>87</v>
      </c>
      <c r="J1063" s="55" t="s">
        <v>3669</v>
      </c>
      <c r="K1063" s="55" t="s">
        <v>3685</v>
      </c>
      <c r="L1063" s="55" t="s">
        <v>3357</v>
      </c>
      <c r="M1063" s="55" t="s">
        <v>3357</v>
      </c>
    </row>
    <row r="1064" spans="1:13" ht="17.25" customHeight="1">
      <c r="A1064" s="55">
        <v>423522</v>
      </c>
      <c r="B1064" s="55" t="s">
        <v>1877</v>
      </c>
      <c r="C1064" s="55" t="s">
        <v>173</v>
      </c>
      <c r="D1064" s="55" t="s">
        <v>1878</v>
      </c>
      <c r="E1064" s="55" t="s">
        <v>494</v>
      </c>
      <c r="F1064" s="605">
        <v>34819</v>
      </c>
      <c r="G1064" s="55" t="s">
        <v>3357</v>
      </c>
      <c r="H1064" s="55" t="s">
        <v>3657</v>
      </c>
      <c r="I1064" s="55" t="s">
        <v>87</v>
      </c>
      <c r="J1064" s="55" t="s">
        <v>3669</v>
      </c>
      <c r="K1064" s="55" t="s">
        <v>3671</v>
      </c>
      <c r="L1064" s="55" t="s">
        <v>3357</v>
      </c>
      <c r="M1064" s="55" t="s">
        <v>3357</v>
      </c>
    </row>
    <row r="1065" spans="1:13" ht="17.25" customHeight="1">
      <c r="A1065" s="55">
        <v>421645</v>
      </c>
      <c r="B1065" s="55" t="s">
        <v>1881</v>
      </c>
      <c r="C1065" s="55" t="s">
        <v>162</v>
      </c>
      <c r="D1065" s="55" t="s">
        <v>1595</v>
      </c>
      <c r="E1065" s="55" t="s">
        <v>494</v>
      </c>
      <c r="F1065" s="605">
        <v>26539</v>
      </c>
      <c r="G1065" s="55" t="s">
        <v>3600</v>
      </c>
      <c r="H1065" s="55" t="s">
        <v>3657</v>
      </c>
      <c r="I1065" s="55" t="s">
        <v>87</v>
      </c>
      <c r="J1065" s="55" t="s">
        <v>3669</v>
      </c>
      <c r="K1065" s="55" t="s">
        <v>3693</v>
      </c>
      <c r="L1065" s="55" t="s">
        <v>3357</v>
      </c>
      <c r="M1065" s="55" t="s">
        <v>3357</v>
      </c>
    </row>
    <row r="1066" spans="1:13" ht="17.25" customHeight="1">
      <c r="A1066" s="55">
        <v>425193</v>
      </c>
      <c r="B1066" s="55" t="s">
        <v>2945</v>
      </c>
      <c r="C1066" s="55" t="s">
        <v>216</v>
      </c>
      <c r="D1066" s="55" t="s">
        <v>379</v>
      </c>
      <c r="E1066" s="55" t="s">
        <v>493</v>
      </c>
      <c r="F1066" s="605">
        <v>35309</v>
      </c>
      <c r="G1066" s="55" t="s">
        <v>3357</v>
      </c>
      <c r="H1066" s="55" t="s">
        <v>3657</v>
      </c>
      <c r="I1066" s="55" t="s">
        <v>87</v>
      </c>
      <c r="J1066" s="55" t="s">
        <v>3669</v>
      </c>
      <c r="K1066" s="55" t="s">
        <v>3666</v>
      </c>
      <c r="L1066" s="55" t="s">
        <v>3357</v>
      </c>
      <c r="M1066" s="55" t="s">
        <v>3357</v>
      </c>
    </row>
    <row r="1067" spans="1:13" ht="17.25" customHeight="1">
      <c r="A1067" s="55">
        <v>405643</v>
      </c>
      <c r="B1067" s="55" t="s">
        <v>2946</v>
      </c>
      <c r="C1067" s="55" t="s">
        <v>94</v>
      </c>
      <c r="D1067" s="55" t="s">
        <v>615</v>
      </c>
      <c r="E1067" s="55" t="s">
        <v>493</v>
      </c>
      <c r="F1067" s="605">
        <v>31899</v>
      </c>
      <c r="G1067" s="55" t="s">
        <v>3444</v>
      </c>
      <c r="H1067" s="55" t="s">
        <v>3657</v>
      </c>
      <c r="I1067" s="55" t="s">
        <v>87</v>
      </c>
      <c r="J1067" s="55" t="s">
        <v>3669</v>
      </c>
      <c r="K1067" s="55" t="s">
        <v>3667</v>
      </c>
      <c r="L1067" s="55" t="s">
        <v>3357</v>
      </c>
      <c r="M1067" s="55" t="s">
        <v>3357</v>
      </c>
    </row>
    <row r="1068" spans="1:13" ht="17.25" customHeight="1">
      <c r="A1068" s="55">
        <v>423565</v>
      </c>
      <c r="B1068" s="55" t="s">
        <v>1901</v>
      </c>
      <c r="C1068" s="55" t="s">
        <v>365</v>
      </c>
      <c r="D1068" s="55" t="s">
        <v>376</v>
      </c>
      <c r="E1068" s="55" t="s">
        <v>494</v>
      </c>
      <c r="F1068" s="605">
        <v>36427</v>
      </c>
      <c r="G1068" s="55" t="s">
        <v>3357</v>
      </c>
      <c r="H1068" s="55" t="s">
        <v>3657</v>
      </c>
      <c r="I1068" s="55" t="s">
        <v>87</v>
      </c>
      <c r="J1068" s="55" t="s">
        <v>3669</v>
      </c>
      <c r="L1068" s="55" t="s">
        <v>3357</v>
      </c>
      <c r="M1068" s="55" t="s">
        <v>3357</v>
      </c>
    </row>
    <row r="1069" spans="1:13" ht="17.25" customHeight="1">
      <c r="A1069" s="55">
        <v>423573</v>
      </c>
      <c r="B1069" s="55" t="s">
        <v>1911</v>
      </c>
      <c r="C1069" s="55" t="s">
        <v>151</v>
      </c>
      <c r="D1069" s="55" t="s">
        <v>1912</v>
      </c>
      <c r="E1069" s="55" t="s">
        <v>493</v>
      </c>
      <c r="F1069" s="605">
        <v>35941</v>
      </c>
      <c r="G1069" s="55" t="s">
        <v>3357</v>
      </c>
      <c r="H1069" s="55" t="s">
        <v>3657</v>
      </c>
      <c r="I1069" s="55" t="s">
        <v>87</v>
      </c>
      <c r="J1069" s="55" t="s">
        <v>3669</v>
      </c>
      <c r="K1069" s="55" t="s">
        <v>3676</v>
      </c>
      <c r="L1069" s="55" t="s">
        <v>3357</v>
      </c>
      <c r="M1069" s="55" t="s">
        <v>3357</v>
      </c>
    </row>
    <row r="1070" spans="1:13" ht="17.25" customHeight="1">
      <c r="A1070" s="55">
        <v>418526</v>
      </c>
      <c r="B1070" s="55" t="s">
        <v>1928</v>
      </c>
      <c r="C1070" s="55" t="s">
        <v>1929</v>
      </c>
      <c r="D1070" s="55" t="s">
        <v>818</v>
      </c>
      <c r="E1070" s="55" t="s">
        <v>494</v>
      </c>
      <c r="F1070" s="605">
        <v>33941</v>
      </c>
      <c r="G1070" s="55" t="s">
        <v>3357</v>
      </c>
      <c r="H1070" s="55" t="s">
        <v>3657</v>
      </c>
      <c r="I1070" s="55" t="s">
        <v>87</v>
      </c>
      <c r="J1070" s="55" t="s">
        <v>3669</v>
      </c>
      <c r="K1070" s="55" t="s">
        <v>3678</v>
      </c>
      <c r="L1070" s="55" t="s">
        <v>3357</v>
      </c>
      <c r="M1070" s="55" t="s">
        <v>3357</v>
      </c>
    </row>
    <row r="1071" spans="1:13" ht="17.25" customHeight="1">
      <c r="A1071" s="55">
        <v>423601</v>
      </c>
      <c r="B1071" s="55" t="s">
        <v>1932</v>
      </c>
      <c r="C1071" s="55" t="s">
        <v>92</v>
      </c>
      <c r="D1071" s="55" t="s">
        <v>1933</v>
      </c>
      <c r="E1071" s="55" t="s">
        <v>494</v>
      </c>
      <c r="F1071" s="605">
        <v>35796</v>
      </c>
      <c r="G1071" s="55" t="s">
        <v>3357</v>
      </c>
      <c r="H1071" s="55" t="s">
        <v>3657</v>
      </c>
      <c r="I1071" s="55" t="s">
        <v>87</v>
      </c>
      <c r="J1071" s="55" t="s">
        <v>3669</v>
      </c>
      <c r="K1071" s="55" t="s">
        <v>3673</v>
      </c>
      <c r="L1071" s="55" t="s">
        <v>3357</v>
      </c>
      <c r="M1071" s="55" t="s">
        <v>3357</v>
      </c>
    </row>
    <row r="1072" spans="1:13" ht="17.25" customHeight="1">
      <c r="A1072" s="55">
        <v>425252</v>
      </c>
      <c r="B1072" s="55" t="s">
        <v>2966</v>
      </c>
      <c r="C1072" s="55" t="s">
        <v>329</v>
      </c>
      <c r="D1072" s="55" t="s">
        <v>2967</v>
      </c>
      <c r="E1072" s="55" t="s">
        <v>493</v>
      </c>
      <c r="F1072" s="605">
        <v>35301</v>
      </c>
      <c r="G1072" s="55" t="s">
        <v>3357</v>
      </c>
      <c r="H1072" s="55" t="s">
        <v>3657</v>
      </c>
      <c r="I1072" s="55" t="s">
        <v>87</v>
      </c>
      <c r="J1072" s="55" t="s">
        <v>3669</v>
      </c>
      <c r="K1072" s="55" t="s">
        <v>3666</v>
      </c>
      <c r="L1072" s="55" t="s">
        <v>3357</v>
      </c>
      <c r="M1072" s="55" t="s">
        <v>3357</v>
      </c>
    </row>
    <row r="1073" spans="1:13" ht="17.25" customHeight="1">
      <c r="A1073" s="55">
        <v>421777</v>
      </c>
      <c r="B1073" s="55" t="s">
        <v>1975</v>
      </c>
      <c r="C1073" s="55" t="s">
        <v>331</v>
      </c>
      <c r="D1073" s="55" t="s">
        <v>616</v>
      </c>
      <c r="E1073" s="55" t="s">
        <v>493</v>
      </c>
      <c r="F1073" s="605">
        <v>35617</v>
      </c>
      <c r="G1073" s="55" t="s">
        <v>3357</v>
      </c>
      <c r="H1073" s="55" t="s">
        <v>3657</v>
      </c>
      <c r="I1073" s="55" t="s">
        <v>87</v>
      </c>
      <c r="J1073" s="55" t="s">
        <v>3669</v>
      </c>
      <c r="K1073" s="55" t="s">
        <v>3675</v>
      </c>
      <c r="L1073" s="55" t="s">
        <v>3357</v>
      </c>
      <c r="M1073" s="55" t="s">
        <v>3357</v>
      </c>
    </row>
    <row r="1074" spans="1:13" ht="17.25" customHeight="1">
      <c r="A1074" s="55">
        <v>414311</v>
      </c>
      <c r="B1074" s="55" t="s">
        <v>1978</v>
      </c>
      <c r="C1074" s="55" t="s">
        <v>1979</v>
      </c>
      <c r="D1074" s="55" t="s">
        <v>823</v>
      </c>
      <c r="E1074" s="55" t="s">
        <v>494</v>
      </c>
      <c r="F1074" s="605">
        <v>34130</v>
      </c>
      <c r="G1074" s="55" t="s">
        <v>3357</v>
      </c>
      <c r="H1074" s="55" t="s">
        <v>3657</v>
      </c>
      <c r="I1074" s="55" t="s">
        <v>87</v>
      </c>
      <c r="J1074" s="55" t="s">
        <v>3669</v>
      </c>
      <c r="K1074" s="55" t="s">
        <v>3677</v>
      </c>
      <c r="L1074" s="55" t="s">
        <v>3357</v>
      </c>
      <c r="M1074" s="55" t="s">
        <v>3357</v>
      </c>
    </row>
    <row r="1075" spans="1:13" ht="17.25" customHeight="1">
      <c r="A1075" s="55">
        <v>423683</v>
      </c>
      <c r="B1075" s="55" t="s">
        <v>1996</v>
      </c>
      <c r="C1075" s="55" t="s">
        <v>885</v>
      </c>
      <c r="D1075" s="55" t="s">
        <v>1046</v>
      </c>
      <c r="E1075" s="55" t="s">
        <v>493</v>
      </c>
      <c r="F1075" s="605">
        <v>36207</v>
      </c>
      <c r="G1075" s="55" t="s">
        <v>3357</v>
      </c>
      <c r="H1075" s="55" t="s">
        <v>3657</v>
      </c>
      <c r="I1075" s="55" t="s">
        <v>87</v>
      </c>
      <c r="J1075" s="55" t="s">
        <v>3669</v>
      </c>
      <c r="K1075" s="55" t="s">
        <v>3676</v>
      </c>
      <c r="L1075" s="55" t="s">
        <v>3357</v>
      </c>
      <c r="M1075" s="55" t="s">
        <v>3357</v>
      </c>
    </row>
    <row r="1076" spans="1:13" ht="17.25" customHeight="1">
      <c r="A1076" s="55">
        <v>423691</v>
      </c>
      <c r="B1076" s="55" t="s">
        <v>1997</v>
      </c>
      <c r="C1076" s="55" t="s">
        <v>461</v>
      </c>
      <c r="D1076" s="55" t="s">
        <v>558</v>
      </c>
      <c r="E1076" s="55" t="s">
        <v>493</v>
      </c>
      <c r="F1076" s="605">
        <v>35431</v>
      </c>
      <c r="G1076" s="55" t="s">
        <v>3357</v>
      </c>
      <c r="H1076" s="55" t="s">
        <v>3657</v>
      </c>
      <c r="I1076" s="55" t="s">
        <v>87</v>
      </c>
      <c r="J1076" s="55" t="s">
        <v>3669</v>
      </c>
      <c r="K1076" s="55" t="s">
        <v>3666</v>
      </c>
      <c r="L1076" s="55" t="s">
        <v>3357</v>
      </c>
      <c r="M1076" s="55" t="s">
        <v>3357</v>
      </c>
    </row>
    <row r="1077" spans="1:13" ht="17.25" customHeight="1">
      <c r="A1077" s="55">
        <v>423690</v>
      </c>
      <c r="B1077" s="55" t="s">
        <v>2983</v>
      </c>
      <c r="C1077" s="55" t="s">
        <v>1680</v>
      </c>
      <c r="D1077" s="55" t="s">
        <v>1991</v>
      </c>
      <c r="E1077" s="55" t="s">
        <v>493</v>
      </c>
      <c r="F1077" s="605">
        <v>35916</v>
      </c>
      <c r="G1077" s="55" t="s">
        <v>3357</v>
      </c>
      <c r="H1077" s="55" t="s">
        <v>3657</v>
      </c>
      <c r="I1077" s="55" t="s">
        <v>87</v>
      </c>
      <c r="J1077" s="55" t="s">
        <v>3669</v>
      </c>
      <c r="K1077" s="55" t="s">
        <v>3676</v>
      </c>
      <c r="L1077" s="55" t="s">
        <v>3357</v>
      </c>
      <c r="M1077" s="55" t="s">
        <v>3357</v>
      </c>
    </row>
    <row r="1078" spans="1:13" ht="17.25" customHeight="1">
      <c r="A1078" s="55">
        <v>421822</v>
      </c>
      <c r="B1078" s="55" t="s">
        <v>2007</v>
      </c>
      <c r="C1078" s="55" t="s">
        <v>337</v>
      </c>
      <c r="D1078" s="55" t="s">
        <v>344</v>
      </c>
      <c r="E1078" s="55" t="s">
        <v>493</v>
      </c>
      <c r="F1078" s="605">
        <v>35555</v>
      </c>
      <c r="G1078" s="55" t="s">
        <v>3357</v>
      </c>
      <c r="H1078" s="55" t="s">
        <v>3657</v>
      </c>
      <c r="I1078" s="55" t="s">
        <v>87</v>
      </c>
      <c r="J1078" s="55" t="s">
        <v>3669</v>
      </c>
      <c r="K1078" s="55" t="s">
        <v>3675</v>
      </c>
      <c r="L1078" s="55" t="s">
        <v>3357</v>
      </c>
      <c r="M1078" s="55" t="s">
        <v>3357</v>
      </c>
    </row>
    <row r="1079" spans="1:13" ht="17.25" customHeight="1">
      <c r="A1079" s="55">
        <v>421847</v>
      </c>
      <c r="B1079" s="55" t="s">
        <v>2025</v>
      </c>
      <c r="C1079" s="55" t="s">
        <v>127</v>
      </c>
      <c r="D1079" s="55" t="s">
        <v>567</v>
      </c>
      <c r="E1079" s="55" t="s">
        <v>493</v>
      </c>
      <c r="F1079" s="605">
        <v>35431</v>
      </c>
      <c r="G1079" s="55" t="s">
        <v>3357</v>
      </c>
      <c r="H1079" s="55" t="s">
        <v>3657</v>
      </c>
      <c r="I1079" s="55" t="s">
        <v>87</v>
      </c>
      <c r="J1079" s="55" t="s">
        <v>3669</v>
      </c>
      <c r="K1079" s="55" t="s">
        <v>3675</v>
      </c>
      <c r="L1079" s="55" t="s">
        <v>3357</v>
      </c>
      <c r="M1079" s="55" t="s">
        <v>3357</v>
      </c>
    </row>
    <row r="1080" spans="1:13" ht="17.25" customHeight="1">
      <c r="A1080" s="55">
        <v>420048</v>
      </c>
      <c r="B1080" s="55" t="s">
        <v>2032</v>
      </c>
      <c r="C1080" s="55" t="s">
        <v>180</v>
      </c>
      <c r="D1080" s="55" t="s">
        <v>888</v>
      </c>
      <c r="E1080" s="55" t="s">
        <v>493</v>
      </c>
      <c r="F1080" s="605">
        <v>34461</v>
      </c>
      <c r="G1080" s="55" t="s">
        <v>3431</v>
      </c>
      <c r="H1080" s="55" t="s">
        <v>3657</v>
      </c>
      <c r="I1080" s="55" t="s">
        <v>87</v>
      </c>
      <c r="J1080" s="55" t="s">
        <v>3669</v>
      </c>
      <c r="K1080" s="55" t="s">
        <v>3679</v>
      </c>
      <c r="L1080" s="55" t="s">
        <v>3357</v>
      </c>
      <c r="M1080" s="55" t="s">
        <v>3357</v>
      </c>
    </row>
    <row r="1081" spans="1:13" ht="17.25" customHeight="1">
      <c r="A1081" s="55">
        <v>423732</v>
      </c>
      <c r="B1081" s="55" t="s">
        <v>2035</v>
      </c>
      <c r="C1081" s="55" t="s">
        <v>364</v>
      </c>
      <c r="D1081" s="55" t="s">
        <v>818</v>
      </c>
      <c r="E1081" s="55" t="s">
        <v>493</v>
      </c>
      <c r="F1081" s="605">
        <v>35065</v>
      </c>
      <c r="G1081" s="55" t="s">
        <v>3357</v>
      </c>
      <c r="H1081" s="55" t="s">
        <v>3657</v>
      </c>
      <c r="I1081" s="55" t="s">
        <v>87</v>
      </c>
      <c r="J1081" s="55" t="s">
        <v>3669</v>
      </c>
      <c r="K1081" s="55" t="s">
        <v>3676</v>
      </c>
      <c r="L1081" s="55" t="s">
        <v>3357</v>
      </c>
      <c r="M1081" s="55" t="s">
        <v>3357</v>
      </c>
    </row>
    <row r="1082" spans="1:13" ht="17.25" customHeight="1">
      <c r="A1082" s="55">
        <v>420145</v>
      </c>
      <c r="B1082" s="55" t="s">
        <v>2051</v>
      </c>
      <c r="C1082" s="55" t="s">
        <v>1365</v>
      </c>
      <c r="D1082" s="55" t="s">
        <v>902</v>
      </c>
      <c r="E1082" s="55" t="s">
        <v>493</v>
      </c>
      <c r="F1082" s="605">
        <v>32352</v>
      </c>
      <c r="G1082" s="55" t="s">
        <v>3357</v>
      </c>
      <c r="H1082" s="55" t="s">
        <v>3657</v>
      </c>
      <c r="I1082" s="55" t="s">
        <v>87</v>
      </c>
      <c r="J1082" s="55" t="s">
        <v>3669</v>
      </c>
      <c r="K1082" s="55" t="s">
        <v>3668</v>
      </c>
      <c r="L1082" s="55" t="s">
        <v>3357</v>
      </c>
      <c r="M1082" s="55" t="s">
        <v>3357</v>
      </c>
    </row>
    <row r="1083" spans="1:13" ht="17.25" customHeight="1">
      <c r="A1083" s="55">
        <v>417378</v>
      </c>
      <c r="B1083" s="55" t="s">
        <v>2058</v>
      </c>
      <c r="C1083" s="55" t="s">
        <v>263</v>
      </c>
      <c r="D1083" s="55" t="s">
        <v>651</v>
      </c>
      <c r="E1083" s="55" t="s">
        <v>493</v>
      </c>
      <c r="F1083" s="605">
        <v>34877</v>
      </c>
      <c r="G1083" s="55" t="s">
        <v>3357</v>
      </c>
      <c r="H1083" s="55" t="s">
        <v>3657</v>
      </c>
      <c r="I1083" s="55" t="s">
        <v>87</v>
      </c>
      <c r="J1083" s="55" t="s">
        <v>3669</v>
      </c>
      <c r="K1083" s="55" t="s">
        <v>3679</v>
      </c>
      <c r="L1083" s="55" t="s">
        <v>3357</v>
      </c>
      <c r="M1083" s="55" t="s">
        <v>3357</v>
      </c>
    </row>
    <row r="1084" spans="1:13" ht="17.25" customHeight="1">
      <c r="A1084" s="55">
        <v>425330</v>
      </c>
      <c r="B1084" s="55" t="s">
        <v>3000</v>
      </c>
      <c r="C1084" s="55" t="s">
        <v>453</v>
      </c>
      <c r="D1084" s="55" t="s">
        <v>1956</v>
      </c>
      <c r="E1084" s="55" t="s">
        <v>493</v>
      </c>
      <c r="F1084" s="605">
        <v>35121</v>
      </c>
      <c r="G1084" s="55" t="s">
        <v>3357</v>
      </c>
      <c r="H1084" s="55" t="s">
        <v>3657</v>
      </c>
      <c r="I1084" s="55" t="s">
        <v>87</v>
      </c>
      <c r="J1084" s="55" t="s">
        <v>3669</v>
      </c>
      <c r="K1084" s="55" t="s">
        <v>3666</v>
      </c>
      <c r="L1084" s="55" t="s">
        <v>3357</v>
      </c>
      <c r="M1084" s="55" t="s">
        <v>3357</v>
      </c>
    </row>
    <row r="1085" spans="1:13" ht="17.25" customHeight="1">
      <c r="A1085" s="55">
        <v>421935</v>
      </c>
      <c r="B1085" s="55" t="s">
        <v>2106</v>
      </c>
      <c r="C1085" s="55" t="s">
        <v>95</v>
      </c>
      <c r="D1085" s="55" t="s">
        <v>606</v>
      </c>
      <c r="E1085" s="55" t="s">
        <v>493</v>
      </c>
      <c r="F1085" s="605">
        <v>35941</v>
      </c>
      <c r="G1085" s="55" t="s">
        <v>3357</v>
      </c>
      <c r="H1085" s="55" t="s">
        <v>3657</v>
      </c>
      <c r="I1085" s="55" t="s">
        <v>87</v>
      </c>
      <c r="J1085" s="55" t="s">
        <v>3669</v>
      </c>
      <c r="K1085" s="55" t="s">
        <v>3673</v>
      </c>
      <c r="L1085" s="55" t="s">
        <v>3357</v>
      </c>
      <c r="M1085" s="55" t="s">
        <v>3357</v>
      </c>
    </row>
    <row r="1086" spans="1:13" ht="17.25" customHeight="1">
      <c r="A1086" s="55">
        <v>418800</v>
      </c>
      <c r="B1086" s="55" t="s">
        <v>2117</v>
      </c>
      <c r="C1086" s="55" t="s">
        <v>217</v>
      </c>
      <c r="D1086" s="55" t="s">
        <v>769</v>
      </c>
      <c r="E1086" s="55" t="s">
        <v>493</v>
      </c>
      <c r="F1086" s="605">
        <v>35269</v>
      </c>
      <c r="G1086" s="55" t="s">
        <v>3357</v>
      </c>
      <c r="H1086" s="55" t="s">
        <v>3657</v>
      </c>
      <c r="I1086" s="55" t="s">
        <v>87</v>
      </c>
      <c r="J1086" s="55" t="s">
        <v>3669</v>
      </c>
      <c r="K1086" s="55" t="s">
        <v>3666</v>
      </c>
      <c r="L1086" s="55" t="s">
        <v>3357</v>
      </c>
      <c r="M1086" s="55" t="s">
        <v>3357</v>
      </c>
    </row>
    <row r="1087" spans="1:13" ht="17.25" customHeight="1">
      <c r="A1087" s="55">
        <v>420177</v>
      </c>
      <c r="B1087" s="55" t="s">
        <v>2125</v>
      </c>
      <c r="C1087" s="55" t="s">
        <v>98</v>
      </c>
      <c r="D1087" s="55" t="s">
        <v>634</v>
      </c>
      <c r="E1087" s="55" t="s">
        <v>493</v>
      </c>
      <c r="F1087" s="605">
        <v>34304</v>
      </c>
      <c r="G1087" s="55" t="s">
        <v>3357</v>
      </c>
      <c r="H1087" s="55" t="s">
        <v>3657</v>
      </c>
      <c r="I1087" s="55" t="s">
        <v>87</v>
      </c>
      <c r="J1087" s="55" t="s">
        <v>3669</v>
      </c>
      <c r="K1087" s="55" t="s">
        <v>3679</v>
      </c>
      <c r="L1087" s="55" t="s">
        <v>3357</v>
      </c>
      <c r="M1087" s="55" t="s">
        <v>3357</v>
      </c>
    </row>
    <row r="1088" spans="1:13" ht="17.25" customHeight="1">
      <c r="A1088" s="55">
        <v>420096</v>
      </c>
      <c r="B1088" s="55" t="s">
        <v>2128</v>
      </c>
      <c r="C1088" s="55" t="s">
        <v>166</v>
      </c>
      <c r="D1088" s="55" t="s">
        <v>663</v>
      </c>
      <c r="E1088" s="55" t="s">
        <v>493</v>
      </c>
      <c r="F1088" s="605">
        <v>27764</v>
      </c>
      <c r="G1088" s="55" t="s">
        <v>3357</v>
      </c>
      <c r="H1088" s="55" t="s">
        <v>3657</v>
      </c>
      <c r="I1088" s="55" t="s">
        <v>87</v>
      </c>
      <c r="J1088" s="55" t="s">
        <v>3669</v>
      </c>
      <c r="K1088" s="55" t="s">
        <v>3697</v>
      </c>
      <c r="L1088" s="55" t="s">
        <v>3357</v>
      </c>
      <c r="M1088" s="55" t="s">
        <v>3357</v>
      </c>
    </row>
    <row r="1089" spans="1:13" ht="17.25" customHeight="1">
      <c r="A1089" s="55">
        <v>423813</v>
      </c>
      <c r="B1089" s="55" t="s">
        <v>3008</v>
      </c>
      <c r="C1089" s="55" t="s">
        <v>91</v>
      </c>
      <c r="D1089" s="55" t="s">
        <v>2130</v>
      </c>
      <c r="E1089" s="55" t="s">
        <v>493</v>
      </c>
      <c r="F1089" s="605">
        <v>35279</v>
      </c>
      <c r="G1089" s="55" t="s">
        <v>3357</v>
      </c>
      <c r="H1089" s="55" t="s">
        <v>3657</v>
      </c>
      <c r="I1089" s="55" t="s">
        <v>87</v>
      </c>
      <c r="J1089" s="55" t="s">
        <v>3669</v>
      </c>
      <c r="K1089" s="55" t="s">
        <v>3673</v>
      </c>
      <c r="L1089" s="55" t="s">
        <v>3357</v>
      </c>
      <c r="M1089" s="55" t="s">
        <v>3357</v>
      </c>
    </row>
    <row r="1090" spans="1:13" ht="17.25" customHeight="1">
      <c r="A1090" s="55">
        <v>420214</v>
      </c>
      <c r="B1090" s="55" t="s">
        <v>2195</v>
      </c>
      <c r="C1090" s="55" t="s">
        <v>1045</v>
      </c>
      <c r="D1090" s="55" t="s">
        <v>791</v>
      </c>
      <c r="E1090" s="55" t="s">
        <v>493</v>
      </c>
      <c r="F1090" s="605">
        <v>35731</v>
      </c>
      <c r="G1090" s="55" t="s">
        <v>3357</v>
      </c>
      <c r="H1090" s="55" t="s">
        <v>3657</v>
      </c>
      <c r="I1090" s="55" t="s">
        <v>87</v>
      </c>
      <c r="J1090" s="55" t="s">
        <v>3669</v>
      </c>
      <c r="K1090" s="55" t="s">
        <v>3673</v>
      </c>
      <c r="L1090" s="55" t="s">
        <v>3357</v>
      </c>
      <c r="M1090" s="55" t="s">
        <v>3357</v>
      </c>
    </row>
    <row r="1091" spans="1:13" ht="17.25" customHeight="1">
      <c r="A1091" s="55">
        <v>407226</v>
      </c>
      <c r="B1091" s="55" t="s">
        <v>2196</v>
      </c>
      <c r="C1091" s="55" t="s">
        <v>114</v>
      </c>
      <c r="D1091" s="55" t="s">
        <v>691</v>
      </c>
      <c r="E1091" s="55" t="s">
        <v>493</v>
      </c>
      <c r="F1091" s="605">
        <v>26207</v>
      </c>
      <c r="G1091" s="55" t="s">
        <v>3357</v>
      </c>
      <c r="H1091" s="55" t="s">
        <v>3657</v>
      </c>
      <c r="I1091" s="55" t="s">
        <v>87</v>
      </c>
      <c r="J1091" s="55" t="s">
        <v>3669</v>
      </c>
      <c r="K1091" s="55" t="s">
        <v>3701</v>
      </c>
      <c r="L1091" s="55" t="s">
        <v>3357</v>
      </c>
      <c r="M1091" s="55" t="s">
        <v>3357</v>
      </c>
    </row>
    <row r="1092" spans="1:13" ht="17.25" customHeight="1">
      <c r="A1092" s="55">
        <v>422094</v>
      </c>
      <c r="B1092" s="55" t="s">
        <v>2203</v>
      </c>
      <c r="C1092" s="55" t="s">
        <v>1515</v>
      </c>
      <c r="D1092" s="55" t="s">
        <v>624</v>
      </c>
      <c r="E1092" s="55" t="s">
        <v>493</v>
      </c>
      <c r="F1092" s="605">
        <v>35924</v>
      </c>
      <c r="G1092" s="55" t="s">
        <v>3357</v>
      </c>
      <c r="H1092" s="55" t="s">
        <v>3657</v>
      </c>
      <c r="I1092" s="55" t="s">
        <v>87</v>
      </c>
      <c r="J1092" s="55" t="s">
        <v>3669</v>
      </c>
      <c r="K1092" s="55" t="s">
        <v>3675</v>
      </c>
      <c r="L1092" s="55" t="s">
        <v>3357</v>
      </c>
      <c r="M1092" s="55" t="s">
        <v>3357</v>
      </c>
    </row>
    <row r="1093" spans="1:13" ht="17.25" customHeight="1">
      <c r="A1093" s="55">
        <v>422099</v>
      </c>
      <c r="B1093" s="55" t="s">
        <v>2209</v>
      </c>
      <c r="C1093" s="55" t="s">
        <v>357</v>
      </c>
      <c r="D1093" s="55" t="s">
        <v>758</v>
      </c>
      <c r="E1093" s="55" t="s">
        <v>493</v>
      </c>
      <c r="F1093" s="605">
        <v>36164</v>
      </c>
      <c r="G1093" s="55" t="s">
        <v>3357</v>
      </c>
      <c r="H1093" s="55" t="s">
        <v>3657</v>
      </c>
      <c r="I1093" s="55" t="s">
        <v>87</v>
      </c>
      <c r="J1093" s="55" t="s">
        <v>3669</v>
      </c>
      <c r="K1093" s="55" t="s">
        <v>3676</v>
      </c>
      <c r="L1093" s="55" t="s">
        <v>3357</v>
      </c>
      <c r="M1093" s="55" t="s">
        <v>3357</v>
      </c>
    </row>
    <row r="1094" spans="1:13" ht="17.25" customHeight="1">
      <c r="A1094" s="55">
        <v>423904</v>
      </c>
      <c r="B1094" s="55" t="s">
        <v>2210</v>
      </c>
      <c r="C1094" s="55" t="s">
        <v>561</v>
      </c>
      <c r="D1094" s="55" t="s">
        <v>801</v>
      </c>
      <c r="E1094" s="55" t="s">
        <v>493</v>
      </c>
      <c r="F1094" s="605">
        <v>36020</v>
      </c>
      <c r="G1094" s="55" t="s">
        <v>3357</v>
      </c>
      <c r="H1094" s="55" t="s">
        <v>3657</v>
      </c>
      <c r="I1094" s="55" t="s">
        <v>87</v>
      </c>
      <c r="J1094" s="55" t="s">
        <v>3669</v>
      </c>
      <c r="K1094" s="55" t="s">
        <v>3676</v>
      </c>
      <c r="L1094" s="55" t="s">
        <v>3357</v>
      </c>
      <c r="M1094" s="55" t="s">
        <v>3357</v>
      </c>
    </row>
    <row r="1095" spans="1:13" ht="17.25" customHeight="1">
      <c r="A1095" s="55">
        <v>422131</v>
      </c>
      <c r="B1095" s="55" t="s">
        <v>2228</v>
      </c>
      <c r="C1095" s="55" t="s">
        <v>309</v>
      </c>
      <c r="D1095" s="55" t="s">
        <v>723</v>
      </c>
      <c r="E1095" s="55" t="s">
        <v>494</v>
      </c>
      <c r="F1095" s="605">
        <v>35870</v>
      </c>
      <c r="G1095" s="55" t="s">
        <v>3357</v>
      </c>
      <c r="H1095" s="55" t="s">
        <v>3657</v>
      </c>
      <c r="I1095" s="55" t="s">
        <v>87</v>
      </c>
      <c r="J1095" s="55" t="s">
        <v>3669</v>
      </c>
      <c r="K1095" s="55" t="s">
        <v>3675</v>
      </c>
      <c r="L1095" s="55" t="s">
        <v>3357</v>
      </c>
      <c r="M1095" s="55" t="s">
        <v>3357</v>
      </c>
    </row>
    <row r="1096" spans="1:13" ht="17.25" customHeight="1">
      <c r="A1096" s="55">
        <v>422135</v>
      </c>
      <c r="B1096" s="55" t="s">
        <v>2231</v>
      </c>
      <c r="C1096" s="55" t="s">
        <v>995</v>
      </c>
      <c r="D1096" s="55" t="s">
        <v>832</v>
      </c>
      <c r="E1096" s="55" t="s">
        <v>494</v>
      </c>
      <c r="F1096" s="605">
        <v>36181</v>
      </c>
      <c r="G1096" s="55" t="s">
        <v>3357</v>
      </c>
      <c r="H1096" s="55" t="s">
        <v>3657</v>
      </c>
      <c r="I1096" s="55" t="s">
        <v>87</v>
      </c>
      <c r="J1096" s="55" t="s">
        <v>3669</v>
      </c>
      <c r="K1096" s="55" t="s">
        <v>3675</v>
      </c>
      <c r="L1096" s="55" t="s">
        <v>3357</v>
      </c>
      <c r="M1096" s="55" t="s">
        <v>3357</v>
      </c>
    </row>
    <row r="1097" spans="1:13" ht="17.25" customHeight="1">
      <c r="A1097" s="55">
        <v>425431</v>
      </c>
      <c r="B1097" s="55" t="s">
        <v>3042</v>
      </c>
      <c r="C1097" s="55" t="s">
        <v>333</v>
      </c>
      <c r="D1097" s="55" t="s">
        <v>656</v>
      </c>
      <c r="E1097" s="55" t="s">
        <v>493</v>
      </c>
      <c r="F1097" s="605">
        <v>34219</v>
      </c>
      <c r="G1097" s="55" t="s">
        <v>3357</v>
      </c>
      <c r="H1097" s="55" t="s">
        <v>3657</v>
      </c>
      <c r="I1097" s="55" t="s">
        <v>87</v>
      </c>
      <c r="J1097" s="55" t="s">
        <v>3669</v>
      </c>
      <c r="K1097" s="55" t="s">
        <v>3679</v>
      </c>
      <c r="L1097" s="55" t="s">
        <v>3357</v>
      </c>
      <c r="M1097" s="55" t="s">
        <v>3357</v>
      </c>
    </row>
    <row r="1098" spans="1:13" ht="17.25" customHeight="1">
      <c r="A1098" s="55">
        <v>420241</v>
      </c>
      <c r="B1098" s="55" t="s">
        <v>2237</v>
      </c>
      <c r="C1098" s="55" t="s">
        <v>1382</v>
      </c>
      <c r="D1098" s="55" t="s">
        <v>572</v>
      </c>
      <c r="E1098" s="55" t="s">
        <v>494</v>
      </c>
      <c r="F1098" s="605">
        <v>34152</v>
      </c>
      <c r="G1098" s="55" t="s">
        <v>3357</v>
      </c>
      <c r="H1098" s="55" t="s">
        <v>3657</v>
      </c>
      <c r="I1098" s="55" t="s">
        <v>87</v>
      </c>
      <c r="J1098" s="55" t="s">
        <v>3669</v>
      </c>
      <c r="K1098" s="55" t="s">
        <v>3677</v>
      </c>
      <c r="L1098" s="55" t="s">
        <v>3357</v>
      </c>
      <c r="M1098" s="55" t="s">
        <v>3357</v>
      </c>
    </row>
    <row r="1099" spans="1:13" ht="17.25" customHeight="1">
      <c r="A1099" s="55">
        <v>422144</v>
      </c>
      <c r="B1099" s="55" t="s">
        <v>2248</v>
      </c>
      <c r="C1099" s="55" t="s">
        <v>292</v>
      </c>
      <c r="D1099" s="55" t="s">
        <v>741</v>
      </c>
      <c r="E1099" s="55" t="s">
        <v>494</v>
      </c>
      <c r="F1099" s="605">
        <v>36271</v>
      </c>
      <c r="G1099" s="55" t="s">
        <v>3357</v>
      </c>
      <c r="H1099" s="55" t="s">
        <v>3657</v>
      </c>
      <c r="I1099" s="55" t="s">
        <v>87</v>
      </c>
      <c r="J1099" s="55" t="s">
        <v>3669</v>
      </c>
      <c r="K1099" s="55" t="s">
        <v>3675</v>
      </c>
      <c r="L1099" s="55" t="s">
        <v>3357</v>
      </c>
      <c r="M1099" s="55" t="s">
        <v>3357</v>
      </c>
    </row>
    <row r="1100" spans="1:13" ht="17.25" customHeight="1">
      <c r="A1100" s="55">
        <v>423957</v>
      </c>
      <c r="B1100" s="55" t="s">
        <v>3053</v>
      </c>
      <c r="C1100" s="55" t="s">
        <v>140</v>
      </c>
      <c r="D1100" s="55" t="s">
        <v>2251</v>
      </c>
      <c r="E1100" s="55" t="s">
        <v>494</v>
      </c>
      <c r="F1100" s="605">
        <v>36007</v>
      </c>
      <c r="G1100" s="55" t="s">
        <v>3389</v>
      </c>
      <c r="H1100" s="55" t="s">
        <v>3657</v>
      </c>
      <c r="I1100" s="55" t="s">
        <v>87</v>
      </c>
      <c r="J1100" s="55" t="s">
        <v>3669</v>
      </c>
      <c r="K1100" s="55" t="s">
        <v>3676</v>
      </c>
      <c r="L1100" s="55" t="s">
        <v>3357</v>
      </c>
      <c r="M1100" s="55" t="s">
        <v>3357</v>
      </c>
    </row>
    <row r="1101" spans="1:13" ht="17.25" customHeight="1">
      <c r="A1101" s="55">
        <v>425470</v>
      </c>
      <c r="B1101" s="55" t="s">
        <v>3060</v>
      </c>
      <c r="C1101" s="55" t="s">
        <v>450</v>
      </c>
      <c r="D1101" s="55" t="s">
        <v>599</v>
      </c>
      <c r="E1101" s="55" t="s">
        <v>493</v>
      </c>
      <c r="F1101" s="605">
        <v>29436</v>
      </c>
      <c r="G1101" s="55" t="s">
        <v>3357</v>
      </c>
      <c r="H1101" s="55" t="s">
        <v>3657</v>
      </c>
      <c r="I1101" s="55" t="s">
        <v>87</v>
      </c>
      <c r="J1101" s="55" t="s">
        <v>3669</v>
      </c>
      <c r="K1101" s="55" t="s">
        <v>3674</v>
      </c>
      <c r="L1101" s="55" t="s">
        <v>3357</v>
      </c>
      <c r="M1101" s="55" t="s">
        <v>3357</v>
      </c>
    </row>
    <row r="1102" spans="1:13" ht="17.25" customHeight="1">
      <c r="A1102" s="55">
        <v>417556</v>
      </c>
      <c r="B1102" s="55" t="s">
        <v>2275</v>
      </c>
      <c r="C1102" s="55" t="s">
        <v>136</v>
      </c>
      <c r="D1102" s="55" t="s">
        <v>578</v>
      </c>
      <c r="E1102" s="55" t="s">
        <v>494</v>
      </c>
      <c r="F1102" s="605">
        <v>34719</v>
      </c>
      <c r="G1102" s="55" t="s">
        <v>3357</v>
      </c>
      <c r="H1102" s="55" t="s">
        <v>3657</v>
      </c>
      <c r="I1102" s="55" t="s">
        <v>87</v>
      </c>
      <c r="J1102" s="55" t="s">
        <v>3669</v>
      </c>
      <c r="K1102" s="55" t="s">
        <v>3671</v>
      </c>
      <c r="L1102" s="55" t="s">
        <v>3357</v>
      </c>
      <c r="M1102" s="55" t="s">
        <v>3357</v>
      </c>
    </row>
    <row r="1103" spans="1:13" ht="17.25" customHeight="1">
      <c r="A1103" s="55">
        <v>423989</v>
      </c>
      <c r="B1103" s="55" t="s">
        <v>2276</v>
      </c>
      <c r="C1103" s="55" t="s">
        <v>92</v>
      </c>
      <c r="D1103" s="55" t="s">
        <v>850</v>
      </c>
      <c r="E1103" s="55" t="s">
        <v>494</v>
      </c>
      <c r="F1103" s="605">
        <v>31420</v>
      </c>
      <c r="G1103" s="55" t="s">
        <v>3357</v>
      </c>
      <c r="H1103" s="55" t="s">
        <v>3657</v>
      </c>
      <c r="I1103" s="55" t="s">
        <v>87</v>
      </c>
      <c r="J1103" s="55" t="s">
        <v>3669</v>
      </c>
      <c r="K1103" s="55" t="s">
        <v>3686</v>
      </c>
      <c r="L1103" s="55" t="s">
        <v>3357</v>
      </c>
      <c r="M1103" s="55" t="s">
        <v>3357</v>
      </c>
    </row>
    <row r="1104" spans="1:13" ht="17.25" customHeight="1">
      <c r="A1104" s="55">
        <v>425495</v>
      </c>
      <c r="B1104" s="55" t="s">
        <v>3072</v>
      </c>
      <c r="C1104" s="55" t="s">
        <v>88</v>
      </c>
      <c r="D1104" s="55" t="s">
        <v>760</v>
      </c>
      <c r="E1104" s="55" t="s">
        <v>494</v>
      </c>
      <c r="F1104" s="605">
        <v>33679</v>
      </c>
      <c r="G1104" s="55" t="s">
        <v>3357</v>
      </c>
      <c r="H1104" s="55" t="s">
        <v>3657</v>
      </c>
      <c r="I1104" s="55" t="s">
        <v>87</v>
      </c>
      <c r="J1104" s="55" t="s">
        <v>3669</v>
      </c>
      <c r="K1104" s="55" t="s">
        <v>3677</v>
      </c>
      <c r="L1104" s="55" t="s">
        <v>3357</v>
      </c>
      <c r="M1104" s="55" t="s">
        <v>3357</v>
      </c>
    </row>
    <row r="1105" spans="1:13" ht="17.25" customHeight="1">
      <c r="A1105" s="55">
        <v>422215</v>
      </c>
      <c r="B1105" s="55" t="s">
        <v>2299</v>
      </c>
      <c r="C1105" s="55" t="s">
        <v>142</v>
      </c>
      <c r="D1105" s="55" t="s">
        <v>578</v>
      </c>
      <c r="E1105" s="55" t="s">
        <v>493</v>
      </c>
      <c r="F1105" s="605">
        <v>36189</v>
      </c>
      <c r="G1105" s="55" t="s">
        <v>3357</v>
      </c>
      <c r="H1105" s="55" t="s">
        <v>3657</v>
      </c>
      <c r="I1105" s="55" t="s">
        <v>87</v>
      </c>
      <c r="J1105" s="55" t="s">
        <v>3669</v>
      </c>
      <c r="K1105" s="55" t="s">
        <v>3675</v>
      </c>
      <c r="L1105" s="55" t="s">
        <v>3357</v>
      </c>
      <c r="M1105" s="55" t="s">
        <v>3357</v>
      </c>
    </row>
    <row r="1106" spans="1:13" ht="17.25" customHeight="1">
      <c r="A1106" s="55">
        <v>424082</v>
      </c>
      <c r="B1106" s="55" t="s">
        <v>2353</v>
      </c>
      <c r="C1106" s="55" t="s">
        <v>444</v>
      </c>
      <c r="D1106" s="55" t="s">
        <v>661</v>
      </c>
      <c r="E1106" s="55" t="s">
        <v>493</v>
      </c>
      <c r="F1106" s="605">
        <v>36207</v>
      </c>
      <c r="G1106" s="55" t="s">
        <v>3357</v>
      </c>
      <c r="H1106" s="55" t="s">
        <v>3657</v>
      </c>
      <c r="I1106" s="55" t="s">
        <v>87</v>
      </c>
      <c r="J1106" s="55" t="s">
        <v>3669</v>
      </c>
      <c r="K1106" s="55" t="s">
        <v>3676</v>
      </c>
      <c r="L1106" s="55" t="s">
        <v>3357</v>
      </c>
      <c r="M1106" s="55" t="s">
        <v>3357</v>
      </c>
    </row>
    <row r="1107" spans="1:13" ht="17.25" customHeight="1">
      <c r="A1107" s="55">
        <v>422283</v>
      </c>
      <c r="B1107" s="55" t="s">
        <v>2372</v>
      </c>
      <c r="C1107" s="55" t="s">
        <v>209</v>
      </c>
      <c r="D1107" s="55" t="s">
        <v>1993</v>
      </c>
      <c r="E1107" s="55" t="s">
        <v>493</v>
      </c>
      <c r="F1107" s="605">
        <v>36072</v>
      </c>
      <c r="G1107" s="55" t="s">
        <v>3357</v>
      </c>
      <c r="H1107" s="55" t="s">
        <v>3657</v>
      </c>
      <c r="I1107" s="55" t="s">
        <v>87</v>
      </c>
      <c r="J1107" s="55" t="s">
        <v>3669</v>
      </c>
      <c r="K1107" s="55" t="s">
        <v>3675</v>
      </c>
      <c r="L1107" s="55" t="s">
        <v>3357</v>
      </c>
      <c r="M1107" s="55" t="s">
        <v>3357</v>
      </c>
    </row>
    <row r="1108" spans="1:13" ht="17.25" customHeight="1">
      <c r="A1108" s="55">
        <v>424123</v>
      </c>
      <c r="B1108" s="55" t="s">
        <v>3132</v>
      </c>
      <c r="C1108" s="55" t="s">
        <v>162</v>
      </c>
      <c r="D1108" s="55" t="s">
        <v>2386</v>
      </c>
      <c r="E1108" s="55" t="s">
        <v>494</v>
      </c>
      <c r="F1108" s="605">
        <v>36265</v>
      </c>
      <c r="G1108" s="55" t="s">
        <v>3357</v>
      </c>
      <c r="H1108" s="55" t="s">
        <v>3657</v>
      </c>
      <c r="I1108" s="55" t="s">
        <v>87</v>
      </c>
      <c r="J1108" s="55" t="s">
        <v>3669</v>
      </c>
      <c r="K1108" s="55" t="s">
        <v>3675</v>
      </c>
      <c r="L1108" s="55" t="s">
        <v>3357</v>
      </c>
      <c r="M1108" s="55" t="s">
        <v>3357</v>
      </c>
    </row>
    <row r="1109" spans="1:13" ht="17.25" customHeight="1">
      <c r="A1109" s="55">
        <v>422306</v>
      </c>
      <c r="B1109" s="55" t="s">
        <v>2388</v>
      </c>
      <c r="C1109" s="55" t="s">
        <v>2389</v>
      </c>
      <c r="D1109" s="55" t="s">
        <v>656</v>
      </c>
      <c r="E1109" s="55" t="s">
        <v>494</v>
      </c>
      <c r="F1109" s="605">
        <v>35559</v>
      </c>
      <c r="G1109" s="55" t="s">
        <v>3357</v>
      </c>
      <c r="H1109" s="55" t="s">
        <v>3657</v>
      </c>
      <c r="I1109" s="55" t="s">
        <v>87</v>
      </c>
      <c r="J1109" s="55" t="s">
        <v>3669</v>
      </c>
      <c r="K1109" s="55" t="s">
        <v>3675</v>
      </c>
      <c r="L1109" s="55" t="s">
        <v>3357</v>
      </c>
      <c r="M1109" s="55" t="s">
        <v>3357</v>
      </c>
    </row>
    <row r="1110" spans="1:13" ht="17.25" customHeight="1">
      <c r="A1110" s="55">
        <v>422311</v>
      </c>
      <c r="B1110" s="55" t="s">
        <v>346</v>
      </c>
      <c r="C1110" s="55" t="s">
        <v>1682</v>
      </c>
      <c r="D1110" s="55" t="s">
        <v>653</v>
      </c>
      <c r="E1110" s="55" t="s">
        <v>494</v>
      </c>
      <c r="F1110" s="605">
        <v>34846</v>
      </c>
      <c r="G1110" s="55" t="s">
        <v>3357</v>
      </c>
      <c r="H1110" s="55" t="s">
        <v>3657</v>
      </c>
      <c r="I1110" s="55" t="s">
        <v>87</v>
      </c>
      <c r="J1110" s="55" t="s">
        <v>3669</v>
      </c>
      <c r="K1110" s="55" t="s">
        <v>3671</v>
      </c>
      <c r="L1110" s="55" t="s">
        <v>3357</v>
      </c>
      <c r="M1110" s="55" t="s">
        <v>3357</v>
      </c>
    </row>
    <row r="1111" spans="1:13" ht="17.25" customHeight="1">
      <c r="A1111" s="55">
        <v>425622</v>
      </c>
      <c r="B1111" s="55" t="s">
        <v>3134</v>
      </c>
      <c r="C1111" s="55" t="s">
        <v>103</v>
      </c>
      <c r="D1111" s="55" t="s">
        <v>3135</v>
      </c>
      <c r="E1111" s="55" t="s">
        <v>493</v>
      </c>
      <c r="F1111" s="605">
        <v>34689</v>
      </c>
      <c r="G1111" s="55" t="s">
        <v>3529</v>
      </c>
      <c r="H1111" s="55" t="s">
        <v>3657</v>
      </c>
      <c r="I1111" s="55" t="s">
        <v>87</v>
      </c>
      <c r="J1111" s="55" t="s">
        <v>3669</v>
      </c>
      <c r="K1111" s="55" t="s">
        <v>3679</v>
      </c>
      <c r="L1111" s="55" t="s">
        <v>3357</v>
      </c>
      <c r="M1111" s="55" t="s">
        <v>3357</v>
      </c>
    </row>
    <row r="1112" spans="1:13" ht="17.25" customHeight="1">
      <c r="A1112" s="55">
        <v>424148</v>
      </c>
      <c r="B1112" s="55" t="s">
        <v>2409</v>
      </c>
      <c r="C1112" s="55" t="s">
        <v>90</v>
      </c>
      <c r="D1112" s="55" t="s">
        <v>1690</v>
      </c>
      <c r="E1112" s="55" t="s">
        <v>494</v>
      </c>
      <c r="F1112" s="605">
        <v>36526</v>
      </c>
      <c r="G1112" s="55" t="s">
        <v>3357</v>
      </c>
      <c r="H1112" s="55" t="s">
        <v>3657</v>
      </c>
      <c r="I1112" s="55" t="s">
        <v>87</v>
      </c>
      <c r="J1112" s="55" t="s">
        <v>3669</v>
      </c>
      <c r="K1112" s="55" t="s">
        <v>3676</v>
      </c>
      <c r="L1112" s="55" t="s">
        <v>3357</v>
      </c>
      <c r="M1112" s="55" t="s">
        <v>3357</v>
      </c>
    </row>
    <row r="1113" spans="1:13" ht="17.25" customHeight="1">
      <c r="A1113" s="55">
        <v>424154</v>
      </c>
      <c r="B1113" s="55" t="s">
        <v>3138</v>
      </c>
      <c r="C1113" s="55" t="s">
        <v>175</v>
      </c>
      <c r="D1113" s="55" t="s">
        <v>3206</v>
      </c>
      <c r="E1113" s="55" t="s">
        <v>494</v>
      </c>
      <c r="F1113" s="605">
        <v>33660</v>
      </c>
      <c r="G1113" s="55" t="s">
        <v>3357</v>
      </c>
      <c r="H1113" s="55" t="s">
        <v>3657</v>
      </c>
      <c r="I1113" s="55" t="s">
        <v>87</v>
      </c>
      <c r="J1113" s="55" t="s">
        <v>3669</v>
      </c>
      <c r="K1113" s="55" t="s">
        <v>3677</v>
      </c>
      <c r="L1113" s="55" t="s">
        <v>3357</v>
      </c>
      <c r="M1113" s="55" t="s">
        <v>3357</v>
      </c>
    </row>
    <row r="1114" spans="1:13" ht="17.25" customHeight="1">
      <c r="A1114" s="55">
        <v>413539</v>
      </c>
      <c r="B1114" s="55" t="s">
        <v>2421</v>
      </c>
      <c r="C1114" s="55" t="s">
        <v>419</v>
      </c>
      <c r="D1114" s="55" t="s">
        <v>855</v>
      </c>
      <c r="E1114" s="55" t="s">
        <v>494</v>
      </c>
      <c r="F1114" s="605">
        <v>33120</v>
      </c>
      <c r="G1114" s="55" t="s">
        <v>3357</v>
      </c>
      <c r="H1114" s="55" t="s">
        <v>3657</v>
      </c>
      <c r="I1114" s="55" t="s">
        <v>87</v>
      </c>
      <c r="J1114" s="55" t="s">
        <v>3669</v>
      </c>
      <c r="K1114" s="55" t="s">
        <v>3683</v>
      </c>
      <c r="L1114" s="55" t="s">
        <v>3357</v>
      </c>
      <c r="M1114" s="55" t="s">
        <v>3357</v>
      </c>
    </row>
    <row r="1115" spans="1:13" ht="17.25" customHeight="1">
      <c r="A1115" s="55">
        <v>424179</v>
      </c>
      <c r="B1115" s="55" t="s">
        <v>2431</v>
      </c>
      <c r="C1115" s="55" t="s">
        <v>174</v>
      </c>
      <c r="D1115" s="55" t="s">
        <v>654</v>
      </c>
      <c r="E1115" s="55" t="s">
        <v>494</v>
      </c>
      <c r="F1115" s="605">
        <v>35065</v>
      </c>
      <c r="G1115" s="55" t="s">
        <v>3357</v>
      </c>
      <c r="H1115" s="55" t="s">
        <v>3657</v>
      </c>
      <c r="I1115" s="55" t="s">
        <v>87</v>
      </c>
      <c r="J1115" s="55" t="s">
        <v>3669</v>
      </c>
      <c r="K1115" s="55" t="s">
        <v>3676</v>
      </c>
      <c r="L1115" s="55" t="s">
        <v>3357</v>
      </c>
      <c r="M1115" s="55" t="s">
        <v>3357</v>
      </c>
    </row>
    <row r="1116" spans="1:13" ht="17.25" customHeight="1">
      <c r="A1116" s="55">
        <v>424186</v>
      </c>
      <c r="B1116" s="55" t="s">
        <v>2435</v>
      </c>
      <c r="C1116" s="55" t="s">
        <v>145</v>
      </c>
      <c r="D1116" s="55" t="s">
        <v>988</v>
      </c>
      <c r="E1116" s="55" t="s">
        <v>494</v>
      </c>
      <c r="F1116" s="605">
        <v>36360</v>
      </c>
      <c r="G1116" s="55" t="s">
        <v>3357</v>
      </c>
      <c r="H1116" s="55" t="s">
        <v>3657</v>
      </c>
      <c r="I1116" s="55" t="s">
        <v>87</v>
      </c>
      <c r="J1116" s="55" t="s">
        <v>3669</v>
      </c>
      <c r="K1116" s="55" t="s">
        <v>3676</v>
      </c>
      <c r="L1116" s="55" t="s">
        <v>3357</v>
      </c>
      <c r="M1116" s="55" t="s">
        <v>3357</v>
      </c>
    </row>
    <row r="1117" spans="1:13" ht="17.25" customHeight="1">
      <c r="A1117" s="55">
        <v>417654</v>
      </c>
      <c r="B1117" s="55" t="s">
        <v>2437</v>
      </c>
      <c r="C1117" s="55" t="s">
        <v>2131</v>
      </c>
      <c r="D1117" s="55" t="s">
        <v>740</v>
      </c>
      <c r="E1117" s="55" t="s">
        <v>494</v>
      </c>
      <c r="F1117" s="605">
        <v>35065</v>
      </c>
      <c r="G1117" s="55" t="s">
        <v>3357</v>
      </c>
      <c r="H1117" s="55" t="s">
        <v>3657</v>
      </c>
      <c r="I1117" s="55" t="s">
        <v>87</v>
      </c>
      <c r="J1117" s="55" t="s">
        <v>3669</v>
      </c>
      <c r="K1117" s="55" t="s">
        <v>3671</v>
      </c>
      <c r="L1117" s="55" t="s">
        <v>3357</v>
      </c>
      <c r="M1117" s="55" t="s">
        <v>3357</v>
      </c>
    </row>
    <row r="1118" spans="1:13" ht="17.25" customHeight="1">
      <c r="A1118" s="55">
        <v>420384</v>
      </c>
      <c r="B1118" s="55" t="s">
        <v>3154</v>
      </c>
      <c r="C1118" s="55" t="s">
        <v>738</v>
      </c>
      <c r="D1118" s="55" t="s">
        <v>577</v>
      </c>
      <c r="E1118" s="55" t="s">
        <v>494</v>
      </c>
      <c r="F1118" s="605">
        <v>27468</v>
      </c>
      <c r="G1118" s="55" t="s">
        <v>3357</v>
      </c>
      <c r="H1118" s="55" t="s">
        <v>3657</v>
      </c>
      <c r="I1118" s="55" t="s">
        <v>87</v>
      </c>
      <c r="J1118" s="55" t="s">
        <v>3669</v>
      </c>
      <c r="K1118" s="55" t="s">
        <v>3697</v>
      </c>
      <c r="L1118" s="55" t="s">
        <v>3357</v>
      </c>
      <c r="M1118" s="55" t="s">
        <v>3357</v>
      </c>
    </row>
    <row r="1119" spans="1:13" ht="17.25" customHeight="1">
      <c r="A1119" s="55">
        <v>425669</v>
      </c>
      <c r="B1119" s="55" t="s">
        <v>3155</v>
      </c>
      <c r="C1119" s="55" t="s">
        <v>143</v>
      </c>
      <c r="D1119" s="55" t="s">
        <v>942</v>
      </c>
      <c r="E1119" s="55" t="s">
        <v>494</v>
      </c>
      <c r="F1119" s="605">
        <v>33126</v>
      </c>
      <c r="G1119" s="55" t="s">
        <v>3357</v>
      </c>
      <c r="H1119" s="55" t="s">
        <v>3657</v>
      </c>
      <c r="I1119" s="55" t="s">
        <v>87</v>
      </c>
      <c r="J1119" s="55" t="s">
        <v>3669</v>
      </c>
      <c r="K1119" s="55" t="s">
        <v>3683</v>
      </c>
      <c r="L1119" s="55" t="s">
        <v>3357</v>
      </c>
      <c r="M1119" s="55" t="s">
        <v>3357</v>
      </c>
    </row>
    <row r="1120" spans="1:13" ht="17.25" customHeight="1">
      <c r="A1120" s="55">
        <v>422376</v>
      </c>
      <c r="B1120" s="55" t="s">
        <v>2439</v>
      </c>
      <c r="C1120" s="55" t="s">
        <v>143</v>
      </c>
      <c r="D1120" s="55" t="s">
        <v>659</v>
      </c>
      <c r="E1120" s="55" t="s">
        <v>494</v>
      </c>
      <c r="F1120" s="605">
        <v>35862</v>
      </c>
      <c r="G1120" s="55" t="s">
        <v>3357</v>
      </c>
      <c r="H1120" s="55" t="s">
        <v>3657</v>
      </c>
      <c r="I1120" s="55" t="s">
        <v>87</v>
      </c>
      <c r="J1120" s="55" t="s">
        <v>3669</v>
      </c>
      <c r="K1120" s="55" t="s">
        <v>3676</v>
      </c>
      <c r="L1120" s="55" t="s">
        <v>3357</v>
      </c>
      <c r="M1120" s="55" t="s">
        <v>3357</v>
      </c>
    </row>
    <row r="1121" spans="1:13" ht="17.25" customHeight="1">
      <c r="A1121" s="55">
        <v>422377</v>
      </c>
      <c r="B1121" s="55" t="s">
        <v>2440</v>
      </c>
      <c r="C1121" s="55" t="s">
        <v>92</v>
      </c>
      <c r="D1121" s="55" t="s">
        <v>574</v>
      </c>
      <c r="E1121" s="55" t="s">
        <v>494</v>
      </c>
      <c r="F1121" s="605">
        <v>36041</v>
      </c>
      <c r="G1121" s="55" t="s">
        <v>3357</v>
      </c>
      <c r="H1121" s="55" t="s">
        <v>3657</v>
      </c>
      <c r="I1121" s="55" t="s">
        <v>87</v>
      </c>
      <c r="J1121" s="55" t="s">
        <v>3669</v>
      </c>
      <c r="K1121" s="55" t="s">
        <v>3675</v>
      </c>
      <c r="L1121" s="55" t="s">
        <v>3357</v>
      </c>
      <c r="M1121" s="55" t="s">
        <v>3357</v>
      </c>
    </row>
    <row r="1122" spans="1:13" ht="17.25" customHeight="1">
      <c r="A1122" s="55">
        <v>417661</v>
      </c>
      <c r="B1122" s="55" t="s">
        <v>2447</v>
      </c>
      <c r="C1122" s="55" t="s">
        <v>92</v>
      </c>
      <c r="D1122" s="55" t="s">
        <v>658</v>
      </c>
      <c r="E1122" s="55" t="s">
        <v>494</v>
      </c>
      <c r="F1122" s="605">
        <v>34463</v>
      </c>
      <c r="G1122" s="55" t="s">
        <v>3357</v>
      </c>
      <c r="H1122" s="55" t="s">
        <v>3657</v>
      </c>
      <c r="I1122" s="55" t="s">
        <v>87</v>
      </c>
      <c r="J1122" s="55" t="s">
        <v>3669</v>
      </c>
      <c r="K1122" s="55" t="s">
        <v>3679</v>
      </c>
      <c r="L1122" s="55" t="s">
        <v>3357</v>
      </c>
      <c r="M1122" s="55" t="s">
        <v>3357</v>
      </c>
    </row>
    <row r="1123" spans="1:13" ht="17.25" customHeight="1">
      <c r="A1123" s="55">
        <v>425688</v>
      </c>
      <c r="B1123" s="55" t="s">
        <v>3163</v>
      </c>
      <c r="C1123" s="55" t="s">
        <v>770</v>
      </c>
      <c r="D1123" s="55" t="s">
        <v>827</v>
      </c>
      <c r="E1123" s="55" t="s">
        <v>494</v>
      </c>
      <c r="F1123" s="605">
        <v>33061</v>
      </c>
      <c r="G1123" s="55" t="s">
        <v>3357</v>
      </c>
      <c r="H1123" s="55" t="s">
        <v>3657</v>
      </c>
      <c r="I1123" s="55" t="s">
        <v>87</v>
      </c>
      <c r="J1123" s="55" t="s">
        <v>3669</v>
      </c>
      <c r="K1123" s="55" t="s">
        <v>3683</v>
      </c>
      <c r="L1123" s="55" t="s">
        <v>3357</v>
      </c>
      <c r="M1123" s="55" t="s">
        <v>3357</v>
      </c>
    </row>
    <row r="1124" spans="1:13" ht="17.25" customHeight="1">
      <c r="A1124" s="55">
        <v>425689</v>
      </c>
      <c r="B1124" s="55" t="s">
        <v>3164</v>
      </c>
      <c r="C1124" s="55" t="s">
        <v>88</v>
      </c>
      <c r="D1124" s="55" t="s">
        <v>1535</v>
      </c>
      <c r="E1124" s="55" t="s">
        <v>494</v>
      </c>
      <c r="F1124" s="605">
        <v>35572</v>
      </c>
      <c r="G1124" s="55" t="s">
        <v>3357</v>
      </c>
      <c r="H1124" s="55" t="s">
        <v>3657</v>
      </c>
      <c r="I1124" s="55" t="s">
        <v>87</v>
      </c>
      <c r="J1124" s="55" t="s">
        <v>3669</v>
      </c>
      <c r="K1124" s="55" t="s">
        <v>3673</v>
      </c>
      <c r="L1124" s="55" t="s">
        <v>3357</v>
      </c>
      <c r="M1124" s="55" t="s">
        <v>3357</v>
      </c>
    </row>
    <row r="1125" spans="1:13" ht="17.25" customHeight="1">
      <c r="A1125" s="55">
        <v>424226</v>
      </c>
      <c r="B1125" s="55" t="s">
        <v>2467</v>
      </c>
      <c r="C1125" s="55" t="s">
        <v>144</v>
      </c>
      <c r="D1125" s="55" t="s">
        <v>593</v>
      </c>
      <c r="E1125" s="55" t="s">
        <v>493</v>
      </c>
      <c r="F1125" s="605">
        <v>36385</v>
      </c>
      <c r="G1125" s="55" t="s">
        <v>3357</v>
      </c>
      <c r="H1125" s="55" t="s">
        <v>3657</v>
      </c>
      <c r="I1125" s="55" t="s">
        <v>87</v>
      </c>
      <c r="J1125" s="55" t="s">
        <v>3669</v>
      </c>
      <c r="K1125" s="55" t="s">
        <v>3676</v>
      </c>
      <c r="L1125" s="55" t="s">
        <v>3357</v>
      </c>
      <c r="M1125" s="55" t="s">
        <v>3357</v>
      </c>
    </row>
    <row r="1126" spans="1:13" ht="17.25" customHeight="1">
      <c r="A1126" s="55">
        <v>425701</v>
      </c>
      <c r="B1126" s="55" t="s">
        <v>3172</v>
      </c>
      <c r="C1126" s="55" t="s">
        <v>246</v>
      </c>
      <c r="D1126" s="55" t="s">
        <v>578</v>
      </c>
      <c r="E1126" s="55" t="s">
        <v>494</v>
      </c>
      <c r="F1126" s="605">
        <v>32910</v>
      </c>
      <c r="G1126" s="55" t="s">
        <v>3357</v>
      </c>
      <c r="H1126" s="55" t="s">
        <v>3657</v>
      </c>
      <c r="I1126" s="55" t="s">
        <v>87</v>
      </c>
      <c r="J1126" s="55" t="s">
        <v>3669</v>
      </c>
      <c r="K1126" s="55" t="s">
        <v>3683</v>
      </c>
      <c r="L1126" s="55" t="s">
        <v>3357</v>
      </c>
      <c r="M1126" s="55" t="s">
        <v>3357</v>
      </c>
    </row>
    <row r="1127" spans="1:13" ht="17.25" customHeight="1">
      <c r="A1127" s="55">
        <v>422444</v>
      </c>
      <c r="B1127" s="55" t="s">
        <v>2511</v>
      </c>
      <c r="C1127" s="55" t="s">
        <v>312</v>
      </c>
      <c r="D1127" s="55" t="s">
        <v>2512</v>
      </c>
      <c r="E1127" s="55" t="s">
        <v>493</v>
      </c>
      <c r="F1127" s="605">
        <v>35990</v>
      </c>
      <c r="G1127" s="55" t="s">
        <v>3357</v>
      </c>
      <c r="H1127" s="55" t="s">
        <v>3657</v>
      </c>
      <c r="I1127" s="55" t="s">
        <v>87</v>
      </c>
      <c r="J1127" s="55" t="s">
        <v>3669</v>
      </c>
      <c r="K1127" s="55" t="s">
        <v>3675</v>
      </c>
      <c r="L1127" s="55" t="s">
        <v>3357</v>
      </c>
      <c r="M1127" s="55" t="s">
        <v>3357</v>
      </c>
    </row>
    <row r="1128" spans="1:13" ht="17.25" customHeight="1">
      <c r="A1128" s="55">
        <v>424283</v>
      </c>
      <c r="B1128" s="55" t="s">
        <v>2517</v>
      </c>
      <c r="C1128" s="55" t="s">
        <v>182</v>
      </c>
      <c r="D1128" s="55" t="s">
        <v>715</v>
      </c>
      <c r="E1128" s="55" t="s">
        <v>494</v>
      </c>
      <c r="F1128" s="605">
        <v>36371</v>
      </c>
      <c r="G1128" s="55" t="s">
        <v>3357</v>
      </c>
      <c r="H1128" s="55" t="s">
        <v>3657</v>
      </c>
      <c r="I1128" s="55" t="s">
        <v>87</v>
      </c>
      <c r="J1128" s="55" t="s">
        <v>3669</v>
      </c>
      <c r="K1128" s="55" t="s">
        <v>3676</v>
      </c>
      <c r="L1128" s="55" t="s">
        <v>3357</v>
      </c>
      <c r="M1128" s="55" t="s">
        <v>3357</v>
      </c>
    </row>
    <row r="1129" spans="1:13" ht="17.25" customHeight="1">
      <c r="A1129" s="55">
        <v>420700</v>
      </c>
      <c r="B1129" s="55" t="s">
        <v>947</v>
      </c>
      <c r="C1129" s="55" t="s">
        <v>98</v>
      </c>
      <c r="D1129" s="55" t="s">
        <v>707</v>
      </c>
      <c r="E1129" s="55" t="s">
        <v>494</v>
      </c>
      <c r="F1129" s="605">
        <v>35796</v>
      </c>
      <c r="G1129" s="55" t="s">
        <v>3452</v>
      </c>
      <c r="H1129" s="55" t="s">
        <v>3657</v>
      </c>
      <c r="I1129" s="55" t="s">
        <v>87</v>
      </c>
      <c r="J1129" s="55" t="s">
        <v>3669</v>
      </c>
      <c r="K1129" s="55" t="s">
        <v>3675</v>
      </c>
      <c r="L1129" s="55" t="s">
        <v>3357</v>
      </c>
      <c r="M1129" s="55" t="s">
        <v>3358</v>
      </c>
    </row>
    <row r="1130" spans="1:13" ht="17.25" customHeight="1">
      <c r="A1130" s="55">
        <v>414996</v>
      </c>
      <c r="B1130" s="55" t="s">
        <v>1013</v>
      </c>
      <c r="C1130" s="55" t="s">
        <v>169</v>
      </c>
      <c r="D1130" s="55" t="s">
        <v>1014</v>
      </c>
      <c r="E1130" s="55" t="s">
        <v>493</v>
      </c>
      <c r="F1130" s="605">
        <v>32358</v>
      </c>
      <c r="G1130" s="55" t="s">
        <v>3357</v>
      </c>
      <c r="H1130" s="55" t="s">
        <v>3657</v>
      </c>
      <c r="I1130" s="55" t="s">
        <v>87</v>
      </c>
      <c r="J1130" s="55" t="s">
        <v>3669</v>
      </c>
      <c r="K1130" s="55" t="s">
        <v>3668</v>
      </c>
      <c r="L1130" s="55" t="s">
        <v>3357</v>
      </c>
      <c r="M1130" s="55" t="s">
        <v>3358</v>
      </c>
    </row>
    <row r="1131" spans="1:13" ht="17.25" customHeight="1">
      <c r="A1131" s="55">
        <v>419266</v>
      </c>
      <c r="B1131" s="55" t="s">
        <v>1020</v>
      </c>
      <c r="C1131" s="55" t="s">
        <v>319</v>
      </c>
      <c r="D1131" s="55" t="s">
        <v>161</v>
      </c>
      <c r="E1131" s="55" t="s">
        <v>494</v>
      </c>
      <c r="F1131" s="605">
        <v>35796</v>
      </c>
      <c r="G1131" s="55" t="s">
        <v>3358</v>
      </c>
      <c r="H1131" s="55" t="s">
        <v>3657</v>
      </c>
      <c r="I1131" s="55" t="s">
        <v>87</v>
      </c>
      <c r="J1131" s="55" t="s">
        <v>3669</v>
      </c>
      <c r="K1131" s="55" t="s">
        <v>3673</v>
      </c>
      <c r="L1131" s="55" t="s">
        <v>3357</v>
      </c>
      <c r="M1131" s="55" t="s">
        <v>3358</v>
      </c>
    </row>
    <row r="1132" spans="1:13" ht="17.25" customHeight="1">
      <c r="A1132" s="55">
        <v>424387</v>
      </c>
      <c r="B1132" s="55" t="s">
        <v>231</v>
      </c>
      <c r="C1132" s="55" t="s">
        <v>271</v>
      </c>
      <c r="D1132" s="55" t="s">
        <v>572</v>
      </c>
      <c r="E1132" s="55" t="s">
        <v>494</v>
      </c>
      <c r="F1132" s="605">
        <v>34700</v>
      </c>
      <c r="G1132" s="55" t="s">
        <v>3379</v>
      </c>
      <c r="H1132" s="55" t="s">
        <v>3657</v>
      </c>
      <c r="I1132" s="55" t="s">
        <v>87</v>
      </c>
      <c r="J1132" s="55" t="s">
        <v>3669</v>
      </c>
      <c r="K1132" s="55" t="s">
        <v>3673</v>
      </c>
      <c r="L1132" s="55" t="s">
        <v>3357</v>
      </c>
      <c r="M1132" s="55" t="s">
        <v>3388</v>
      </c>
    </row>
    <row r="1133" spans="1:13" ht="17.25" customHeight="1">
      <c r="A1133" s="55">
        <v>420496</v>
      </c>
      <c r="B1133" s="55" t="s">
        <v>716</v>
      </c>
      <c r="C1133" s="55" t="s">
        <v>441</v>
      </c>
      <c r="D1133" s="55" t="s">
        <v>2547</v>
      </c>
      <c r="E1133" s="55" t="s">
        <v>493</v>
      </c>
      <c r="F1133" s="605">
        <v>31867</v>
      </c>
      <c r="G1133" s="55" t="s">
        <v>3357</v>
      </c>
      <c r="H1133" s="55" t="s">
        <v>3657</v>
      </c>
      <c r="I1133" s="55" t="s">
        <v>87</v>
      </c>
      <c r="J1133" s="55" t="s">
        <v>3669</v>
      </c>
      <c r="K1133" s="55" t="s">
        <v>3668</v>
      </c>
      <c r="L1133" s="55" t="s">
        <v>3357</v>
      </c>
      <c r="M1133" s="55" t="s">
        <v>3388</v>
      </c>
    </row>
    <row r="1134" spans="1:13" ht="17.25" customHeight="1">
      <c r="A1134" s="55">
        <v>420580</v>
      </c>
      <c r="B1134" s="55" t="s">
        <v>755</v>
      </c>
      <c r="C1134" s="55" t="s">
        <v>434</v>
      </c>
      <c r="D1134" s="55" t="s">
        <v>691</v>
      </c>
      <c r="E1134" s="55" t="s">
        <v>493</v>
      </c>
      <c r="F1134" s="605">
        <v>35796</v>
      </c>
      <c r="G1134" s="55" t="s">
        <v>3357</v>
      </c>
      <c r="H1134" s="55" t="s">
        <v>3657</v>
      </c>
      <c r="I1134" s="55" t="s">
        <v>87</v>
      </c>
      <c r="J1134" s="55" t="s">
        <v>3669</v>
      </c>
      <c r="K1134" s="55" t="s">
        <v>3675</v>
      </c>
      <c r="L1134" s="55" t="s">
        <v>3357</v>
      </c>
      <c r="M1134" s="55" t="s">
        <v>3388</v>
      </c>
    </row>
    <row r="1135" spans="1:13" ht="17.25" customHeight="1">
      <c r="A1135" s="55">
        <v>420723</v>
      </c>
      <c r="B1135" s="55" t="s">
        <v>984</v>
      </c>
      <c r="C1135" s="55" t="s">
        <v>227</v>
      </c>
      <c r="D1135" s="55" t="s">
        <v>985</v>
      </c>
      <c r="E1135" s="55" t="s">
        <v>493</v>
      </c>
      <c r="F1135" s="605">
        <v>36161</v>
      </c>
      <c r="G1135" s="55" t="s">
        <v>3462</v>
      </c>
      <c r="H1135" s="55" t="s">
        <v>3657</v>
      </c>
      <c r="I1135" s="55" t="s">
        <v>87</v>
      </c>
      <c r="J1135" s="55" t="s">
        <v>3669</v>
      </c>
      <c r="K1135" s="55" t="s">
        <v>3675</v>
      </c>
      <c r="L1135" s="55" t="s">
        <v>3357</v>
      </c>
      <c r="M1135" s="55" t="s">
        <v>3388</v>
      </c>
    </row>
    <row r="1136" spans="1:13" ht="17.25" customHeight="1">
      <c r="A1136" s="55">
        <v>422724</v>
      </c>
      <c r="B1136" s="55" t="s">
        <v>1022</v>
      </c>
      <c r="C1136" s="55" t="s">
        <v>150</v>
      </c>
      <c r="D1136" s="55" t="s">
        <v>161</v>
      </c>
      <c r="E1136" s="55" t="s">
        <v>494</v>
      </c>
      <c r="F1136" s="605">
        <v>34806</v>
      </c>
      <c r="G1136" s="55" t="s">
        <v>3362</v>
      </c>
      <c r="H1136" s="55" t="s">
        <v>3657</v>
      </c>
      <c r="I1136" s="55" t="s">
        <v>87</v>
      </c>
      <c r="J1136" s="55" t="s">
        <v>3669</v>
      </c>
      <c r="K1136" s="55" t="s">
        <v>3671</v>
      </c>
      <c r="L1136" s="55" t="s">
        <v>3357</v>
      </c>
      <c r="M1136" s="55" t="s">
        <v>3388</v>
      </c>
    </row>
    <row r="1137" spans="1:13" ht="17.25" customHeight="1">
      <c r="A1137" s="55">
        <v>420812</v>
      </c>
      <c r="B1137" s="55" t="s">
        <v>1100</v>
      </c>
      <c r="C1137" s="55" t="s">
        <v>331</v>
      </c>
      <c r="D1137" s="55" t="s">
        <v>1101</v>
      </c>
      <c r="E1137" s="55" t="s">
        <v>494</v>
      </c>
      <c r="F1137" s="605">
        <v>35554</v>
      </c>
      <c r="G1137" s="55" t="s">
        <v>3430</v>
      </c>
      <c r="H1137" s="55" t="s">
        <v>3657</v>
      </c>
      <c r="I1137" s="55" t="s">
        <v>87</v>
      </c>
      <c r="J1137" s="55" t="s">
        <v>3669</v>
      </c>
      <c r="K1137" s="55" t="s">
        <v>3675</v>
      </c>
      <c r="L1137" s="55" t="s">
        <v>3357</v>
      </c>
      <c r="M1137" s="55" t="s">
        <v>3388</v>
      </c>
    </row>
    <row r="1138" spans="1:13" ht="17.25" customHeight="1">
      <c r="A1138" s="55">
        <v>424618</v>
      </c>
      <c r="B1138" s="55" t="s">
        <v>2665</v>
      </c>
      <c r="C1138" s="55" t="s">
        <v>255</v>
      </c>
      <c r="D1138" s="55" t="s">
        <v>651</v>
      </c>
      <c r="E1138" s="55" t="s">
        <v>494</v>
      </c>
      <c r="F1138" s="605">
        <v>32874</v>
      </c>
      <c r="G1138" s="55" t="s">
        <v>3388</v>
      </c>
      <c r="H1138" s="55" t="s">
        <v>3657</v>
      </c>
      <c r="I1138" s="55" t="s">
        <v>87</v>
      </c>
      <c r="J1138" s="55" t="s">
        <v>3669</v>
      </c>
      <c r="K1138" s="55" t="s">
        <v>3672</v>
      </c>
      <c r="L1138" s="55" t="s">
        <v>3357</v>
      </c>
      <c r="M1138" s="55" t="s">
        <v>3388</v>
      </c>
    </row>
    <row r="1139" spans="1:13" ht="17.25" customHeight="1">
      <c r="A1139" s="55">
        <v>422857</v>
      </c>
      <c r="B1139" s="55" t="s">
        <v>1200</v>
      </c>
      <c r="C1139" s="55" t="s">
        <v>110</v>
      </c>
      <c r="D1139" s="55" t="s">
        <v>1201</v>
      </c>
      <c r="E1139" s="55" t="s">
        <v>494</v>
      </c>
      <c r="F1139" s="605">
        <v>36526</v>
      </c>
      <c r="G1139" s="55" t="s">
        <v>3496</v>
      </c>
      <c r="H1139" s="55" t="s">
        <v>3657</v>
      </c>
      <c r="I1139" s="55" t="s">
        <v>87</v>
      </c>
      <c r="J1139" s="55" t="s">
        <v>3669</v>
      </c>
      <c r="K1139" s="55" t="s">
        <v>3695</v>
      </c>
      <c r="L1139" s="55" t="s">
        <v>3357</v>
      </c>
      <c r="M1139" s="55" t="s">
        <v>3388</v>
      </c>
    </row>
    <row r="1140" spans="1:13" ht="17.25" customHeight="1">
      <c r="A1140" s="55">
        <v>422879</v>
      </c>
      <c r="B1140" s="55" t="s">
        <v>1232</v>
      </c>
      <c r="C1140" s="55" t="s">
        <v>331</v>
      </c>
      <c r="D1140" s="55" t="s">
        <v>1233</v>
      </c>
      <c r="E1140" s="55" t="s">
        <v>494</v>
      </c>
      <c r="F1140" s="605">
        <v>35815</v>
      </c>
      <c r="G1140" s="55" t="s">
        <v>3357</v>
      </c>
      <c r="H1140" s="55" t="s">
        <v>3657</v>
      </c>
      <c r="I1140" s="55" t="s">
        <v>87</v>
      </c>
      <c r="J1140" s="55" t="s">
        <v>3669</v>
      </c>
      <c r="K1140" s="55" t="s">
        <v>3673</v>
      </c>
      <c r="L1140" s="55" t="s">
        <v>3357</v>
      </c>
      <c r="M1140" s="55" t="s">
        <v>3388</v>
      </c>
    </row>
    <row r="1141" spans="1:13" ht="17.25" customHeight="1">
      <c r="A1141" s="55">
        <v>422966</v>
      </c>
      <c r="B1141" s="55" t="s">
        <v>2718</v>
      </c>
      <c r="C1141" s="55" t="s">
        <v>107</v>
      </c>
      <c r="D1141" s="55" t="s">
        <v>3231</v>
      </c>
      <c r="E1141" s="55" t="s">
        <v>494</v>
      </c>
      <c r="F1141" s="605">
        <v>34846</v>
      </c>
      <c r="G1141" s="55" t="s">
        <v>3357</v>
      </c>
      <c r="H1141" s="55" t="s">
        <v>3657</v>
      </c>
      <c r="I1141" s="55" t="s">
        <v>87</v>
      </c>
      <c r="J1141" s="55" t="s">
        <v>3669</v>
      </c>
      <c r="K1141" s="55" t="s">
        <v>3666</v>
      </c>
      <c r="L1141" s="55" t="s">
        <v>3357</v>
      </c>
      <c r="M1141" s="55" t="s">
        <v>3388</v>
      </c>
    </row>
    <row r="1142" spans="1:13" ht="17.25" customHeight="1">
      <c r="A1142" s="55">
        <v>424825</v>
      </c>
      <c r="B1142" s="55" t="s">
        <v>2760</v>
      </c>
      <c r="C1142" s="55" t="s">
        <v>144</v>
      </c>
      <c r="D1142" s="55" t="s">
        <v>844</v>
      </c>
      <c r="E1142" s="55" t="s">
        <v>494</v>
      </c>
      <c r="F1142" s="605">
        <v>35990</v>
      </c>
      <c r="G1142" s="55" t="s">
        <v>3357</v>
      </c>
      <c r="H1142" s="55" t="s">
        <v>3657</v>
      </c>
      <c r="I1142" s="55" t="s">
        <v>87</v>
      </c>
      <c r="J1142" s="55" t="s">
        <v>3669</v>
      </c>
      <c r="K1142" s="55" t="s">
        <v>3675</v>
      </c>
      <c r="L1142" s="55" t="s">
        <v>3357</v>
      </c>
      <c r="M1142" s="55" t="s">
        <v>3388</v>
      </c>
    </row>
    <row r="1143" spans="1:13" ht="17.25" customHeight="1">
      <c r="A1143" s="55">
        <v>418146</v>
      </c>
      <c r="B1143" s="55" t="s">
        <v>1476</v>
      </c>
      <c r="C1143" s="55" t="s">
        <v>90</v>
      </c>
      <c r="D1143" s="55" t="s">
        <v>558</v>
      </c>
      <c r="E1143" s="55" t="s">
        <v>494</v>
      </c>
      <c r="F1143" s="605">
        <v>32300</v>
      </c>
      <c r="G1143" s="55" t="s">
        <v>3360</v>
      </c>
      <c r="H1143" s="55" t="s">
        <v>3657</v>
      </c>
      <c r="I1143" s="55" t="s">
        <v>87</v>
      </c>
      <c r="J1143" s="55" t="s">
        <v>3669</v>
      </c>
      <c r="K1143" s="55" t="s">
        <v>3682</v>
      </c>
      <c r="L1143" s="55" t="s">
        <v>3357</v>
      </c>
      <c r="M1143" s="55" t="s">
        <v>3388</v>
      </c>
    </row>
    <row r="1144" spans="1:13" ht="17.25" customHeight="1">
      <c r="A1144" s="55">
        <v>421196</v>
      </c>
      <c r="B1144" s="55" t="s">
        <v>1507</v>
      </c>
      <c r="C1144" s="55" t="s">
        <v>177</v>
      </c>
      <c r="D1144" s="55" t="s">
        <v>1508</v>
      </c>
      <c r="E1144" s="55" t="s">
        <v>493</v>
      </c>
      <c r="F1144" s="605">
        <v>36035</v>
      </c>
      <c r="G1144" s="55" t="s">
        <v>3357</v>
      </c>
      <c r="H1144" s="55" t="s">
        <v>3657</v>
      </c>
      <c r="I1144" s="55" t="s">
        <v>87</v>
      </c>
      <c r="J1144" s="55" t="s">
        <v>3669</v>
      </c>
      <c r="K1144" s="55" t="s">
        <v>3675</v>
      </c>
      <c r="L1144" s="55" t="s">
        <v>3357</v>
      </c>
      <c r="M1144" s="55" t="s">
        <v>3388</v>
      </c>
    </row>
    <row r="1145" spans="1:13" ht="17.25" customHeight="1">
      <c r="A1145" s="55">
        <v>421406</v>
      </c>
      <c r="B1145" s="55" t="s">
        <v>1701</v>
      </c>
      <c r="C1145" s="55" t="s">
        <v>88</v>
      </c>
      <c r="D1145" s="55" t="s">
        <v>584</v>
      </c>
      <c r="E1145" s="55" t="s">
        <v>493</v>
      </c>
      <c r="F1145" s="605">
        <v>35796</v>
      </c>
      <c r="G1145" s="55" t="s">
        <v>3357</v>
      </c>
      <c r="H1145" s="55" t="s">
        <v>3657</v>
      </c>
      <c r="I1145" s="55" t="s">
        <v>87</v>
      </c>
      <c r="J1145" s="55" t="s">
        <v>3669</v>
      </c>
      <c r="K1145" s="55" t="s">
        <v>3675</v>
      </c>
      <c r="L1145" s="55" t="s">
        <v>3357</v>
      </c>
      <c r="M1145" s="55" t="s">
        <v>3388</v>
      </c>
    </row>
    <row r="1146" spans="1:13" ht="17.25" customHeight="1">
      <c r="A1146" s="55">
        <v>421594</v>
      </c>
      <c r="B1146" s="55" t="s">
        <v>1825</v>
      </c>
      <c r="C1146" s="55" t="s">
        <v>88</v>
      </c>
      <c r="D1146" s="55" t="s">
        <v>799</v>
      </c>
      <c r="E1146" s="55" t="s">
        <v>493</v>
      </c>
      <c r="F1146" s="605">
        <v>35521</v>
      </c>
      <c r="G1146" s="55" t="s">
        <v>3406</v>
      </c>
      <c r="H1146" s="55" t="s">
        <v>3657</v>
      </c>
      <c r="I1146" s="55" t="s">
        <v>87</v>
      </c>
      <c r="J1146" s="55" t="s">
        <v>3669</v>
      </c>
      <c r="K1146" s="55" t="s">
        <v>3675</v>
      </c>
      <c r="L1146" s="55" t="s">
        <v>3357</v>
      </c>
      <c r="M1146" s="55" t="s">
        <v>3388</v>
      </c>
    </row>
    <row r="1147" spans="1:13" ht="17.25" customHeight="1">
      <c r="A1147" s="55">
        <v>421626</v>
      </c>
      <c r="B1147" s="55" t="s">
        <v>1862</v>
      </c>
      <c r="C1147" s="55" t="s">
        <v>343</v>
      </c>
      <c r="D1147" s="55" t="s">
        <v>653</v>
      </c>
      <c r="E1147" s="55" t="s">
        <v>493</v>
      </c>
      <c r="F1147" s="605">
        <v>36028</v>
      </c>
      <c r="G1147" s="55" t="s">
        <v>3430</v>
      </c>
      <c r="H1147" s="55" t="s">
        <v>3657</v>
      </c>
      <c r="I1147" s="55" t="s">
        <v>87</v>
      </c>
      <c r="J1147" s="55" t="s">
        <v>3669</v>
      </c>
      <c r="K1147" s="55" t="s">
        <v>3675</v>
      </c>
      <c r="L1147" s="55" t="s">
        <v>3357</v>
      </c>
      <c r="M1147" s="55" t="s">
        <v>3388</v>
      </c>
    </row>
    <row r="1148" spans="1:13" ht="17.25" customHeight="1">
      <c r="A1148" s="55">
        <v>423666</v>
      </c>
      <c r="B1148" s="55" t="s">
        <v>1981</v>
      </c>
      <c r="C1148" s="55" t="s">
        <v>114</v>
      </c>
      <c r="D1148" s="55" t="s">
        <v>826</v>
      </c>
      <c r="E1148" s="55" t="s">
        <v>493</v>
      </c>
      <c r="F1148" s="605">
        <v>26698</v>
      </c>
      <c r="G1148" s="55" t="s">
        <v>3393</v>
      </c>
      <c r="H1148" s="55" t="s">
        <v>3657</v>
      </c>
      <c r="I1148" s="55" t="s">
        <v>87</v>
      </c>
      <c r="J1148" s="55" t="s">
        <v>3669</v>
      </c>
      <c r="K1148" s="55" t="s">
        <v>3676</v>
      </c>
      <c r="L1148" s="55" t="s">
        <v>3357</v>
      </c>
      <c r="M1148" s="55" t="s">
        <v>3388</v>
      </c>
    </row>
    <row r="1149" spans="1:13" ht="17.25" customHeight="1">
      <c r="A1149" s="55">
        <v>421853</v>
      </c>
      <c r="B1149" s="55" t="s">
        <v>113</v>
      </c>
      <c r="C1149" s="55" t="s">
        <v>162</v>
      </c>
      <c r="D1149" s="55" t="s">
        <v>687</v>
      </c>
      <c r="E1149" s="55" t="s">
        <v>493</v>
      </c>
      <c r="F1149" s="605">
        <v>35638</v>
      </c>
      <c r="G1149" s="55" t="s">
        <v>3398</v>
      </c>
      <c r="H1149" s="55" t="s">
        <v>3657</v>
      </c>
      <c r="I1149" s="55" t="s">
        <v>87</v>
      </c>
      <c r="J1149" s="55" t="s">
        <v>3669</v>
      </c>
      <c r="K1149" s="55" t="s">
        <v>3673</v>
      </c>
      <c r="L1149" s="55" t="s">
        <v>3357</v>
      </c>
      <c r="M1149" s="55" t="s">
        <v>3388</v>
      </c>
    </row>
    <row r="1150" spans="1:13" ht="17.25" customHeight="1">
      <c r="A1150" s="55">
        <v>421866</v>
      </c>
      <c r="B1150" s="55" t="s">
        <v>2049</v>
      </c>
      <c r="C1150" s="55" t="s">
        <v>162</v>
      </c>
      <c r="D1150" s="55" t="s">
        <v>618</v>
      </c>
      <c r="E1150" s="55" t="s">
        <v>493</v>
      </c>
      <c r="F1150" s="605">
        <v>35431</v>
      </c>
      <c r="G1150" s="55" t="s">
        <v>3388</v>
      </c>
      <c r="H1150" s="55" t="s">
        <v>3657</v>
      </c>
      <c r="I1150" s="55" t="s">
        <v>87</v>
      </c>
      <c r="J1150" s="55" t="s">
        <v>3669</v>
      </c>
      <c r="K1150" s="55" t="s">
        <v>3675</v>
      </c>
      <c r="L1150" s="55" t="s">
        <v>3357</v>
      </c>
      <c r="M1150" s="55" t="s">
        <v>3388</v>
      </c>
    </row>
    <row r="1151" spans="1:13" ht="17.25" customHeight="1">
      <c r="A1151" s="55">
        <v>421871</v>
      </c>
      <c r="B1151" s="55" t="s">
        <v>2053</v>
      </c>
      <c r="C1151" s="55" t="s">
        <v>91</v>
      </c>
      <c r="D1151" s="55" t="s">
        <v>788</v>
      </c>
      <c r="E1151" s="55" t="s">
        <v>493</v>
      </c>
      <c r="F1151" s="605">
        <v>35822</v>
      </c>
      <c r="G1151" s="55" t="s">
        <v>3357</v>
      </c>
      <c r="H1151" s="55" t="s">
        <v>3657</v>
      </c>
      <c r="I1151" s="55" t="s">
        <v>87</v>
      </c>
      <c r="J1151" s="55" t="s">
        <v>3669</v>
      </c>
      <c r="K1151" s="55" t="s">
        <v>3675</v>
      </c>
      <c r="L1151" s="55" t="s">
        <v>3357</v>
      </c>
      <c r="M1151" s="55" t="s">
        <v>3388</v>
      </c>
    </row>
    <row r="1152" spans="1:13" ht="17.25" customHeight="1">
      <c r="A1152" s="55">
        <v>421915</v>
      </c>
      <c r="B1152" s="55" t="s">
        <v>2084</v>
      </c>
      <c r="C1152" s="55" t="s">
        <v>333</v>
      </c>
      <c r="D1152" s="55" t="s">
        <v>960</v>
      </c>
      <c r="E1152" s="55" t="s">
        <v>493</v>
      </c>
      <c r="F1152" s="605">
        <v>35997</v>
      </c>
      <c r="G1152" s="55" t="s">
        <v>3421</v>
      </c>
      <c r="H1152" s="55" t="s">
        <v>3657</v>
      </c>
      <c r="I1152" s="55" t="s">
        <v>87</v>
      </c>
      <c r="J1152" s="55" t="s">
        <v>3669</v>
      </c>
      <c r="K1152" s="55" t="s">
        <v>3675</v>
      </c>
      <c r="L1152" s="55" t="s">
        <v>3357</v>
      </c>
      <c r="M1152" s="55" t="s">
        <v>3388</v>
      </c>
    </row>
    <row r="1153" spans="1:13" ht="17.25" customHeight="1">
      <c r="A1153" s="55">
        <v>421922</v>
      </c>
      <c r="B1153" s="55" t="s">
        <v>2092</v>
      </c>
      <c r="C1153" s="55" t="s">
        <v>1366</v>
      </c>
      <c r="D1153" s="55" t="s">
        <v>769</v>
      </c>
      <c r="E1153" s="55" t="s">
        <v>493</v>
      </c>
      <c r="F1153" s="605">
        <v>35558</v>
      </c>
      <c r="G1153" s="55" t="s">
        <v>3623</v>
      </c>
      <c r="H1153" s="55" t="s">
        <v>3657</v>
      </c>
      <c r="I1153" s="55" t="s">
        <v>87</v>
      </c>
      <c r="J1153" s="55" t="s">
        <v>3669</v>
      </c>
      <c r="K1153" s="55" t="s">
        <v>3675</v>
      </c>
      <c r="L1153" s="55" t="s">
        <v>3357</v>
      </c>
      <c r="M1153" s="55" t="s">
        <v>3388</v>
      </c>
    </row>
    <row r="1154" spans="1:13" ht="17.25" customHeight="1">
      <c r="A1154" s="55">
        <v>421949</v>
      </c>
      <c r="B1154" s="55" t="s">
        <v>2118</v>
      </c>
      <c r="C1154" s="55" t="s">
        <v>136</v>
      </c>
      <c r="D1154" s="55" t="s">
        <v>864</v>
      </c>
      <c r="E1154" s="55" t="s">
        <v>493</v>
      </c>
      <c r="F1154" s="605">
        <v>35434</v>
      </c>
      <c r="G1154" s="55" t="s">
        <v>3430</v>
      </c>
      <c r="H1154" s="55" t="s">
        <v>3657</v>
      </c>
      <c r="I1154" s="55" t="s">
        <v>87</v>
      </c>
      <c r="J1154" s="55" t="s">
        <v>3669</v>
      </c>
      <c r="K1154" s="55" t="s">
        <v>3675</v>
      </c>
      <c r="L1154" s="55" t="s">
        <v>3357</v>
      </c>
      <c r="M1154" s="55" t="s">
        <v>3388</v>
      </c>
    </row>
    <row r="1155" spans="1:13" ht="17.25" customHeight="1">
      <c r="A1155" s="55">
        <v>423927</v>
      </c>
      <c r="B1155" s="55" t="s">
        <v>3037</v>
      </c>
      <c r="C1155" s="55" t="s">
        <v>227</v>
      </c>
      <c r="D1155" s="55" t="s">
        <v>578</v>
      </c>
      <c r="E1155" s="55" t="s">
        <v>494</v>
      </c>
      <c r="F1155" s="605">
        <v>36162</v>
      </c>
      <c r="G1155" s="55" t="s">
        <v>3357</v>
      </c>
      <c r="H1155" s="55" t="s">
        <v>3657</v>
      </c>
      <c r="I1155" s="55" t="s">
        <v>87</v>
      </c>
      <c r="J1155" s="55" t="s">
        <v>3669</v>
      </c>
      <c r="K1155" s="55" t="s">
        <v>3676</v>
      </c>
      <c r="L1155" s="55" t="s">
        <v>3357</v>
      </c>
      <c r="M1155" s="55" t="s">
        <v>3388</v>
      </c>
    </row>
    <row r="1156" spans="1:13" ht="17.25" customHeight="1">
      <c r="A1156" s="55">
        <v>422147</v>
      </c>
      <c r="B1156" s="55" t="s">
        <v>2250</v>
      </c>
      <c r="C1156" s="55" t="s">
        <v>125</v>
      </c>
      <c r="D1156" s="55" t="s">
        <v>660</v>
      </c>
      <c r="E1156" s="55" t="s">
        <v>493</v>
      </c>
      <c r="F1156" s="605">
        <v>33970</v>
      </c>
      <c r="G1156" s="55" t="s">
        <v>3421</v>
      </c>
      <c r="H1156" s="55" t="s">
        <v>3657</v>
      </c>
      <c r="I1156" s="55" t="s">
        <v>87</v>
      </c>
      <c r="J1156" s="55" t="s">
        <v>3669</v>
      </c>
      <c r="K1156" s="55" t="s">
        <v>3678</v>
      </c>
      <c r="L1156" s="55" t="s">
        <v>3357</v>
      </c>
      <c r="M1156" s="55" t="s">
        <v>3388</v>
      </c>
    </row>
    <row r="1157" spans="1:13" ht="17.25" customHeight="1">
      <c r="A1157" s="55">
        <v>424077</v>
      </c>
      <c r="B1157" s="55" t="s">
        <v>2348</v>
      </c>
      <c r="C1157" s="55" t="s">
        <v>186</v>
      </c>
      <c r="D1157" s="55" t="s">
        <v>701</v>
      </c>
      <c r="E1157" s="55" t="s">
        <v>494</v>
      </c>
      <c r="F1157" s="605">
        <v>32035</v>
      </c>
      <c r="G1157" s="55" t="s">
        <v>3532</v>
      </c>
      <c r="H1157" s="55" t="s">
        <v>3657</v>
      </c>
      <c r="I1157" s="55" t="s">
        <v>87</v>
      </c>
      <c r="J1157" s="55" t="s">
        <v>3669</v>
      </c>
      <c r="K1157" s="55" t="s">
        <v>3667</v>
      </c>
      <c r="L1157" s="55" t="s">
        <v>3357</v>
      </c>
      <c r="M1157" s="55" t="s">
        <v>3388</v>
      </c>
    </row>
    <row r="1158" spans="1:13" ht="17.25" customHeight="1">
      <c r="A1158" s="55">
        <v>424126</v>
      </c>
      <c r="B1158" s="55" t="s">
        <v>2391</v>
      </c>
      <c r="C1158" s="55" t="s">
        <v>215</v>
      </c>
      <c r="D1158" s="55" t="s">
        <v>653</v>
      </c>
      <c r="E1158" s="55" t="s">
        <v>494</v>
      </c>
      <c r="F1158" s="605">
        <v>36047</v>
      </c>
      <c r="G1158" s="55" t="s">
        <v>3357</v>
      </c>
      <c r="H1158" s="55" t="s">
        <v>3657</v>
      </c>
      <c r="I1158" s="55" t="s">
        <v>87</v>
      </c>
      <c r="J1158" s="55" t="s">
        <v>3669</v>
      </c>
      <c r="K1158" s="55" t="s">
        <v>3676</v>
      </c>
      <c r="L1158" s="55" t="s">
        <v>3357</v>
      </c>
      <c r="M1158" s="55" t="s">
        <v>3388</v>
      </c>
    </row>
    <row r="1159" spans="1:13" ht="17.25" customHeight="1">
      <c r="A1159" s="55">
        <v>424129</v>
      </c>
      <c r="B1159" s="55" t="s">
        <v>2394</v>
      </c>
      <c r="C1159" s="55" t="s">
        <v>209</v>
      </c>
      <c r="D1159" s="55" t="s">
        <v>587</v>
      </c>
      <c r="E1159" s="55" t="s">
        <v>494</v>
      </c>
      <c r="F1159" s="605">
        <v>36274</v>
      </c>
      <c r="G1159" s="55" t="s">
        <v>3375</v>
      </c>
      <c r="H1159" s="55" t="s">
        <v>3657</v>
      </c>
      <c r="I1159" s="55" t="s">
        <v>87</v>
      </c>
      <c r="J1159" s="55" t="s">
        <v>3669</v>
      </c>
      <c r="K1159" s="55" t="s">
        <v>3676</v>
      </c>
      <c r="L1159" s="55" t="s">
        <v>3357</v>
      </c>
      <c r="M1159" s="55" t="s">
        <v>3388</v>
      </c>
    </row>
    <row r="1160" spans="1:13" ht="17.25" customHeight="1">
      <c r="A1160" s="55">
        <v>416558</v>
      </c>
      <c r="B1160" s="55" t="s">
        <v>2461</v>
      </c>
      <c r="C1160" s="55" t="s">
        <v>357</v>
      </c>
      <c r="D1160" s="55" t="s">
        <v>2462</v>
      </c>
      <c r="E1160" s="55" t="s">
        <v>493</v>
      </c>
      <c r="F1160" s="605">
        <v>30946</v>
      </c>
      <c r="G1160" s="55" t="s">
        <v>3418</v>
      </c>
      <c r="H1160" s="55" t="s">
        <v>3657</v>
      </c>
      <c r="I1160" s="55" t="s">
        <v>87</v>
      </c>
      <c r="J1160" s="55" t="s">
        <v>3669</v>
      </c>
      <c r="K1160" s="55" t="s">
        <v>3670</v>
      </c>
      <c r="L1160" s="55" t="s">
        <v>3357</v>
      </c>
      <c r="M1160" s="55" t="s">
        <v>3388</v>
      </c>
    </row>
    <row r="1161" spans="1:13" ht="17.25" customHeight="1">
      <c r="A1161" s="55">
        <v>424288</v>
      </c>
      <c r="B1161" s="55" t="s">
        <v>2522</v>
      </c>
      <c r="C1161" s="55" t="s">
        <v>142</v>
      </c>
      <c r="D1161" s="55" t="s">
        <v>590</v>
      </c>
      <c r="E1161" s="55" t="s">
        <v>493</v>
      </c>
      <c r="F1161" s="605">
        <v>36054</v>
      </c>
      <c r="G1161" s="55" t="s">
        <v>3390</v>
      </c>
      <c r="H1161" s="55" t="s">
        <v>3657</v>
      </c>
      <c r="I1161" s="55" t="s">
        <v>87</v>
      </c>
      <c r="J1161" s="55" t="s">
        <v>3669</v>
      </c>
      <c r="K1161" s="55" t="s">
        <v>3675</v>
      </c>
      <c r="L1161" s="55" t="s">
        <v>3357</v>
      </c>
      <c r="M1161" s="55" t="s">
        <v>3388</v>
      </c>
    </row>
    <row r="1162" spans="1:13" ht="17.25" customHeight="1">
      <c r="A1162" s="55">
        <v>420800</v>
      </c>
      <c r="B1162" s="55" t="s">
        <v>1095</v>
      </c>
      <c r="C1162" s="55" t="s">
        <v>125</v>
      </c>
      <c r="D1162" s="55" t="s">
        <v>579</v>
      </c>
      <c r="E1162" s="55" t="s">
        <v>494</v>
      </c>
      <c r="F1162" s="605">
        <v>35587</v>
      </c>
      <c r="G1162" s="55" t="s">
        <v>3388</v>
      </c>
      <c r="H1162" s="55" t="s">
        <v>3657</v>
      </c>
      <c r="I1162" s="55" t="s">
        <v>87</v>
      </c>
      <c r="J1162" s="55" t="s">
        <v>3669</v>
      </c>
      <c r="K1162" s="55" t="s">
        <v>3675</v>
      </c>
      <c r="L1162" s="55" t="s">
        <v>3357</v>
      </c>
      <c r="M1162" s="55" t="s">
        <v>3415</v>
      </c>
    </row>
    <row r="1163" spans="1:13" ht="17.25" customHeight="1">
      <c r="A1163" s="55">
        <v>420907</v>
      </c>
      <c r="B1163" s="55" t="s">
        <v>1197</v>
      </c>
      <c r="C1163" s="55" t="s">
        <v>159</v>
      </c>
      <c r="D1163" s="55" t="s">
        <v>1198</v>
      </c>
      <c r="E1163" s="55" t="s">
        <v>493</v>
      </c>
      <c r="F1163" s="605">
        <v>36020</v>
      </c>
      <c r="G1163" s="55" t="s">
        <v>3357</v>
      </c>
      <c r="H1163" s="55" t="s">
        <v>3657</v>
      </c>
      <c r="I1163" s="55" t="s">
        <v>87</v>
      </c>
      <c r="J1163" s="55" t="s">
        <v>3669</v>
      </c>
      <c r="K1163" s="55" t="s">
        <v>3675</v>
      </c>
      <c r="L1163" s="55" t="s">
        <v>3357</v>
      </c>
      <c r="M1163" s="55" t="s">
        <v>3415</v>
      </c>
    </row>
    <row r="1164" spans="1:13" ht="17.25" customHeight="1">
      <c r="A1164" s="55">
        <v>421034</v>
      </c>
      <c r="B1164" s="55" t="s">
        <v>1331</v>
      </c>
      <c r="C1164" s="55" t="s">
        <v>142</v>
      </c>
      <c r="D1164" s="55" t="s">
        <v>1332</v>
      </c>
      <c r="E1164" s="55" t="s">
        <v>494</v>
      </c>
      <c r="F1164" s="605">
        <v>35970</v>
      </c>
      <c r="G1164" s="55" t="s">
        <v>3357</v>
      </c>
      <c r="H1164" s="55" t="s">
        <v>3657</v>
      </c>
      <c r="I1164" s="55" t="s">
        <v>87</v>
      </c>
      <c r="J1164" s="55" t="s">
        <v>3669</v>
      </c>
      <c r="K1164" s="55" t="s">
        <v>3675</v>
      </c>
      <c r="L1164" s="55" t="s">
        <v>3357</v>
      </c>
      <c r="M1164" s="55" t="s">
        <v>3415</v>
      </c>
    </row>
    <row r="1165" spans="1:13" ht="17.25" customHeight="1">
      <c r="A1165" s="55">
        <v>419894</v>
      </c>
      <c r="B1165" s="55" t="s">
        <v>1833</v>
      </c>
      <c r="C1165" s="55" t="s">
        <v>368</v>
      </c>
      <c r="D1165" s="55" t="s">
        <v>668</v>
      </c>
      <c r="E1165" s="55" t="s">
        <v>493</v>
      </c>
      <c r="F1165" s="605">
        <v>34646</v>
      </c>
      <c r="G1165" s="55" t="s">
        <v>3357</v>
      </c>
      <c r="H1165" s="55" t="s">
        <v>3657</v>
      </c>
      <c r="I1165" s="55" t="s">
        <v>87</v>
      </c>
      <c r="J1165" s="55" t="s">
        <v>3669</v>
      </c>
      <c r="K1165" s="55" t="s">
        <v>3671</v>
      </c>
      <c r="L1165" s="55" t="s">
        <v>3357</v>
      </c>
      <c r="M1165" s="55" t="s">
        <v>3415</v>
      </c>
    </row>
    <row r="1166" spans="1:13" ht="17.25" customHeight="1">
      <c r="A1166" s="55">
        <v>420342</v>
      </c>
      <c r="B1166" s="55" t="s">
        <v>2384</v>
      </c>
      <c r="C1166" s="55" t="s">
        <v>116</v>
      </c>
      <c r="D1166" s="55" t="s">
        <v>701</v>
      </c>
      <c r="E1166" s="55" t="s">
        <v>494</v>
      </c>
      <c r="F1166" s="605">
        <v>34909</v>
      </c>
      <c r="G1166" s="55" t="s">
        <v>3508</v>
      </c>
      <c r="H1166" s="55" t="s">
        <v>3657</v>
      </c>
      <c r="I1166" s="55" t="s">
        <v>87</v>
      </c>
      <c r="J1166" s="55" t="s">
        <v>3669</v>
      </c>
      <c r="K1166" s="55" t="s">
        <v>3671</v>
      </c>
      <c r="L1166" s="55" t="s">
        <v>3357</v>
      </c>
      <c r="M1166" s="55" t="s">
        <v>3415</v>
      </c>
    </row>
    <row r="1167" spans="1:13" ht="17.25" customHeight="1">
      <c r="A1167" s="55">
        <v>419203</v>
      </c>
      <c r="B1167" s="55" t="s">
        <v>794</v>
      </c>
      <c r="C1167" s="55" t="s">
        <v>176</v>
      </c>
      <c r="D1167" s="55" t="s">
        <v>662</v>
      </c>
      <c r="E1167" s="55" t="s">
        <v>493</v>
      </c>
      <c r="F1167" s="605">
        <v>31694</v>
      </c>
      <c r="G1167" s="55" t="s">
        <v>3367</v>
      </c>
      <c r="H1167" s="55" t="s">
        <v>3658</v>
      </c>
      <c r="I1167" s="55" t="s">
        <v>87</v>
      </c>
      <c r="J1167" s="55" t="s">
        <v>3669</v>
      </c>
      <c r="K1167" s="55" t="s">
        <v>3668</v>
      </c>
      <c r="L1167" s="55" t="s">
        <v>3357</v>
      </c>
    </row>
    <row r="1168" spans="1:13" ht="17.25" customHeight="1">
      <c r="A1168" s="55">
        <v>420636</v>
      </c>
      <c r="B1168" s="55" t="s">
        <v>851</v>
      </c>
      <c r="C1168" s="55" t="s">
        <v>184</v>
      </c>
      <c r="D1168" s="55" t="s">
        <v>644</v>
      </c>
      <c r="E1168" s="55" t="s">
        <v>494</v>
      </c>
      <c r="F1168" s="605">
        <v>35796</v>
      </c>
      <c r="G1168" s="55" t="s">
        <v>3357</v>
      </c>
      <c r="H1168" s="55" t="s">
        <v>3658</v>
      </c>
      <c r="I1168" s="55" t="s">
        <v>87</v>
      </c>
      <c r="J1168" s="55" t="s">
        <v>3669</v>
      </c>
      <c r="K1168" s="55" t="s">
        <v>3675</v>
      </c>
      <c r="L1168" s="55" t="s">
        <v>3357</v>
      </c>
    </row>
    <row r="1169" spans="1:12" ht="17.25" customHeight="1">
      <c r="A1169" s="55">
        <v>420651</v>
      </c>
      <c r="B1169" s="55" t="s">
        <v>2567</v>
      </c>
      <c r="C1169" s="55" t="s">
        <v>874</v>
      </c>
      <c r="D1169" s="55" t="s">
        <v>578</v>
      </c>
      <c r="E1169" s="55" t="s">
        <v>494</v>
      </c>
      <c r="F1169" s="605">
        <v>35115</v>
      </c>
      <c r="G1169" s="55" t="s">
        <v>3357</v>
      </c>
      <c r="H1169" s="55" t="s">
        <v>3660</v>
      </c>
      <c r="I1169" s="55" t="s">
        <v>87</v>
      </c>
      <c r="J1169" s="55" t="s">
        <v>3669</v>
      </c>
      <c r="K1169" s="55" t="s">
        <v>3666</v>
      </c>
      <c r="L1169" s="55" t="s">
        <v>3357</v>
      </c>
    </row>
    <row r="1170" spans="1:12" ht="17.25" customHeight="1">
      <c r="A1170" s="55">
        <v>424599</v>
      </c>
      <c r="B1170" s="55" t="s">
        <v>2659</v>
      </c>
      <c r="C1170" s="55" t="s">
        <v>217</v>
      </c>
      <c r="D1170" s="55" t="s">
        <v>654</v>
      </c>
      <c r="E1170" s="55" t="s">
        <v>494</v>
      </c>
      <c r="F1170" s="605">
        <v>36174</v>
      </c>
      <c r="G1170" s="55" t="s">
        <v>3363</v>
      </c>
      <c r="H1170" s="55" t="s">
        <v>3658</v>
      </c>
      <c r="I1170" s="55" t="s">
        <v>87</v>
      </c>
      <c r="J1170" s="55" t="s">
        <v>3669</v>
      </c>
      <c r="K1170" s="55" t="s">
        <v>3675</v>
      </c>
      <c r="L1170" s="55" t="s">
        <v>3357</v>
      </c>
    </row>
    <row r="1171" spans="1:12" ht="17.25" customHeight="1">
      <c r="A1171" s="55">
        <v>420877</v>
      </c>
      <c r="B1171" s="55" t="s">
        <v>1177</v>
      </c>
      <c r="C1171" s="55" t="s">
        <v>268</v>
      </c>
      <c r="D1171" s="55" t="s">
        <v>2671</v>
      </c>
      <c r="E1171" s="55" t="s">
        <v>493</v>
      </c>
      <c r="F1171" s="605">
        <v>36013</v>
      </c>
      <c r="G1171" s="55" t="s">
        <v>3475</v>
      </c>
      <c r="H1171" s="55" t="s">
        <v>3658</v>
      </c>
      <c r="I1171" s="55" t="s">
        <v>87</v>
      </c>
      <c r="J1171" s="55" t="s">
        <v>3669</v>
      </c>
      <c r="K1171" s="55" t="s">
        <v>3675</v>
      </c>
      <c r="L1171" s="55" t="s">
        <v>3357</v>
      </c>
    </row>
    <row r="1172" spans="1:12" ht="17.25" customHeight="1">
      <c r="A1172" s="55">
        <v>421116</v>
      </c>
      <c r="B1172" s="55" t="s">
        <v>1404</v>
      </c>
      <c r="C1172" s="55" t="s">
        <v>131</v>
      </c>
      <c r="D1172" s="55" t="s">
        <v>697</v>
      </c>
      <c r="E1172" s="55" t="s">
        <v>494</v>
      </c>
      <c r="F1172" s="605">
        <v>32056</v>
      </c>
      <c r="G1172" s="55" t="s">
        <v>3357</v>
      </c>
      <c r="H1172" s="55" t="s">
        <v>3658</v>
      </c>
      <c r="I1172" s="55" t="s">
        <v>87</v>
      </c>
      <c r="J1172" s="55" t="s">
        <v>3669</v>
      </c>
      <c r="K1172" s="55" t="s">
        <v>3667</v>
      </c>
      <c r="L1172" s="55" t="s">
        <v>3357</v>
      </c>
    </row>
    <row r="1173" spans="1:12" ht="17.25" customHeight="1">
      <c r="A1173" s="55">
        <v>421177</v>
      </c>
      <c r="B1173" s="55" t="s">
        <v>1470</v>
      </c>
      <c r="C1173" s="55" t="s">
        <v>306</v>
      </c>
      <c r="D1173" s="55" t="s">
        <v>659</v>
      </c>
      <c r="E1173" s="55" t="s">
        <v>494</v>
      </c>
      <c r="F1173" s="605">
        <v>35323</v>
      </c>
      <c r="G1173" s="55" t="s">
        <v>3357</v>
      </c>
      <c r="H1173" s="55" t="s">
        <v>3658</v>
      </c>
      <c r="I1173" s="55" t="s">
        <v>87</v>
      </c>
      <c r="J1173" s="55" t="s">
        <v>3669</v>
      </c>
      <c r="K1173" s="55" t="s">
        <v>3666</v>
      </c>
      <c r="L1173" s="55" t="s">
        <v>3357</v>
      </c>
    </row>
    <row r="1174" spans="1:12" ht="17.25" customHeight="1">
      <c r="A1174" s="55">
        <v>423243</v>
      </c>
      <c r="B1174" s="55" t="s">
        <v>1640</v>
      </c>
      <c r="C1174" s="55" t="s">
        <v>877</v>
      </c>
      <c r="D1174" s="55" t="s">
        <v>593</v>
      </c>
      <c r="E1174" s="55" t="s">
        <v>494</v>
      </c>
      <c r="F1174" s="605">
        <v>36247</v>
      </c>
      <c r="G1174" s="55" t="s">
        <v>3357</v>
      </c>
      <c r="H1174" s="55" t="s">
        <v>3658</v>
      </c>
      <c r="I1174" s="55" t="s">
        <v>87</v>
      </c>
      <c r="J1174" s="55" t="s">
        <v>3669</v>
      </c>
      <c r="K1174" s="55" t="s">
        <v>3676</v>
      </c>
      <c r="L1174" s="55" t="s">
        <v>3357</v>
      </c>
    </row>
    <row r="1175" spans="1:12" ht="17.25" customHeight="1">
      <c r="A1175" s="55">
        <v>423295</v>
      </c>
      <c r="B1175" s="55" t="s">
        <v>1692</v>
      </c>
      <c r="C1175" s="55" t="s">
        <v>90</v>
      </c>
      <c r="D1175" s="55" t="s">
        <v>818</v>
      </c>
      <c r="E1175" s="55" t="s">
        <v>494</v>
      </c>
      <c r="F1175" s="605">
        <v>34335</v>
      </c>
      <c r="G1175" s="55" t="s">
        <v>3357</v>
      </c>
      <c r="H1175" s="55" t="s">
        <v>3658</v>
      </c>
      <c r="I1175" s="55" t="s">
        <v>87</v>
      </c>
      <c r="J1175" s="55" t="s">
        <v>3669</v>
      </c>
      <c r="K1175" s="55" t="s">
        <v>3679</v>
      </c>
      <c r="L1175" s="55" t="s">
        <v>3357</v>
      </c>
    </row>
    <row r="1176" spans="1:12" ht="17.25" customHeight="1">
      <c r="A1176" s="55">
        <v>425040</v>
      </c>
      <c r="B1176" s="55" t="s">
        <v>2874</v>
      </c>
      <c r="C1176" s="55" t="s">
        <v>94</v>
      </c>
      <c r="D1176" s="55" t="s">
        <v>581</v>
      </c>
      <c r="E1176" s="55" t="s">
        <v>493</v>
      </c>
      <c r="F1176" s="605">
        <v>35812</v>
      </c>
      <c r="G1176" s="55" t="s">
        <v>3425</v>
      </c>
      <c r="H1176" s="55" t="s">
        <v>3658</v>
      </c>
      <c r="I1176" s="55" t="s">
        <v>87</v>
      </c>
      <c r="J1176" s="55" t="s">
        <v>3669</v>
      </c>
      <c r="K1176" s="55" t="s">
        <v>3675</v>
      </c>
      <c r="L1176" s="55" t="s">
        <v>3357</v>
      </c>
    </row>
    <row r="1177" spans="1:12" ht="17.25" customHeight="1">
      <c r="A1177" s="55">
        <v>423520</v>
      </c>
      <c r="B1177" s="55" t="s">
        <v>2933</v>
      </c>
      <c r="C1177" s="55" t="s">
        <v>211</v>
      </c>
      <c r="D1177" s="55" t="s">
        <v>2934</v>
      </c>
      <c r="E1177" s="55" t="s">
        <v>494</v>
      </c>
      <c r="F1177" s="605">
        <v>31177</v>
      </c>
      <c r="G1177" s="55" t="s">
        <v>3357</v>
      </c>
      <c r="H1177" s="55" t="s">
        <v>3658</v>
      </c>
      <c r="I1177" s="55" t="s">
        <v>87</v>
      </c>
      <c r="J1177" s="55" t="s">
        <v>3669</v>
      </c>
      <c r="K1177" s="55" t="s">
        <v>3686</v>
      </c>
      <c r="L1177" s="55" t="s">
        <v>3357</v>
      </c>
    </row>
    <row r="1178" spans="1:12" ht="17.25" customHeight="1">
      <c r="A1178" s="55">
        <v>423747</v>
      </c>
      <c r="B1178" s="55" t="s">
        <v>2050</v>
      </c>
      <c r="C1178" s="55" t="s">
        <v>995</v>
      </c>
      <c r="D1178" s="55" t="s">
        <v>598</v>
      </c>
      <c r="E1178" s="55" t="s">
        <v>493</v>
      </c>
      <c r="F1178" s="605">
        <v>36526</v>
      </c>
      <c r="G1178" s="55" t="s">
        <v>3621</v>
      </c>
      <c r="H1178" s="55" t="s">
        <v>3658</v>
      </c>
      <c r="I1178" s="55" t="s">
        <v>87</v>
      </c>
      <c r="J1178" s="55" t="s">
        <v>3669</v>
      </c>
      <c r="K1178" s="55" t="s">
        <v>3676</v>
      </c>
      <c r="L1178" s="55" t="s">
        <v>3357</v>
      </c>
    </row>
    <row r="1179" spans="1:12" ht="17.25" customHeight="1">
      <c r="A1179" s="55">
        <v>425356</v>
      </c>
      <c r="B1179" s="55" t="s">
        <v>3006</v>
      </c>
      <c r="C1179" s="55" t="s">
        <v>1717</v>
      </c>
      <c r="D1179" s="55" t="s">
        <v>584</v>
      </c>
      <c r="E1179" s="55" t="s">
        <v>494</v>
      </c>
      <c r="F1179" s="605">
        <v>33095</v>
      </c>
      <c r="G1179" s="55" t="s">
        <v>3372</v>
      </c>
      <c r="H1179" s="55" t="s">
        <v>3658</v>
      </c>
      <c r="I1179" s="55" t="s">
        <v>87</v>
      </c>
      <c r="J1179" s="55" t="s">
        <v>3669</v>
      </c>
      <c r="K1179" s="55" t="s">
        <v>3672</v>
      </c>
      <c r="L1179" s="55" t="s">
        <v>3357</v>
      </c>
    </row>
    <row r="1180" spans="1:12" ht="17.25" customHeight="1">
      <c r="A1180" s="55">
        <v>423941</v>
      </c>
      <c r="B1180" s="55" t="s">
        <v>2238</v>
      </c>
      <c r="C1180" s="55" t="s">
        <v>393</v>
      </c>
      <c r="D1180" s="55" t="s">
        <v>1250</v>
      </c>
      <c r="E1180" s="55" t="s">
        <v>494</v>
      </c>
      <c r="F1180" s="605">
        <v>35065</v>
      </c>
      <c r="G1180" s="55" t="s">
        <v>3357</v>
      </c>
      <c r="H1180" s="55" t="s">
        <v>3658</v>
      </c>
      <c r="I1180" s="55" t="s">
        <v>87</v>
      </c>
      <c r="J1180" s="55" t="s">
        <v>3669</v>
      </c>
      <c r="K1180" s="55" t="s">
        <v>3671</v>
      </c>
      <c r="L1180" s="55" t="s">
        <v>3357</v>
      </c>
    </row>
    <row r="1181" spans="1:12" ht="17.25" customHeight="1">
      <c r="A1181" s="55">
        <v>423944</v>
      </c>
      <c r="B1181" s="55" t="s">
        <v>2242</v>
      </c>
      <c r="C1181" s="55" t="s">
        <v>2243</v>
      </c>
      <c r="D1181" s="55" t="s">
        <v>1144</v>
      </c>
      <c r="E1181" s="55" t="s">
        <v>494</v>
      </c>
      <c r="F1181" s="605">
        <v>36269</v>
      </c>
      <c r="G1181" s="55" t="s">
        <v>3390</v>
      </c>
      <c r="H1181" s="55" t="s">
        <v>3658</v>
      </c>
      <c r="I1181" s="55" t="s">
        <v>87</v>
      </c>
      <c r="J1181" s="55" t="s">
        <v>3669</v>
      </c>
      <c r="K1181" s="55" t="s">
        <v>3676</v>
      </c>
      <c r="L1181" s="55" t="s">
        <v>3357</v>
      </c>
    </row>
    <row r="1182" spans="1:12" ht="17.25" customHeight="1">
      <c r="A1182" s="55">
        <v>423987</v>
      </c>
      <c r="B1182" s="55" t="s">
        <v>2269</v>
      </c>
      <c r="C1182" s="55" t="s">
        <v>92</v>
      </c>
      <c r="D1182" s="55" t="s">
        <v>3063</v>
      </c>
      <c r="E1182" s="55" t="s">
        <v>493</v>
      </c>
      <c r="F1182" s="605">
        <v>35604</v>
      </c>
      <c r="G1182" s="55" t="s">
        <v>3357</v>
      </c>
      <c r="H1182" s="55" t="s">
        <v>3658</v>
      </c>
      <c r="I1182" s="55" t="s">
        <v>87</v>
      </c>
      <c r="J1182" s="55" t="s">
        <v>3669</v>
      </c>
      <c r="K1182" s="55" t="s">
        <v>3675</v>
      </c>
      <c r="L1182" s="55" t="s">
        <v>3357</v>
      </c>
    </row>
    <row r="1183" spans="1:12" ht="17.25" customHeight="1">
      <c r="A1183" s="55">
        <v>424171</v>
      </c>
      <c r="B1183" s="55" t="s">
        <v>2426</v>
      </c>
      <c r="C1183" s="55" t="s">
        <v>431</v>
      </c>
      <c r="D1183" s="55" t="s">
        <v>1261</v>
      </c>
      <c r="E1183" s="55" t="s">
        <v>494</v>
      </c>
      <c r="F1183" s="605">
        <v>34332</v>
      </c>
      <c r="G1183" s="55" t="s">
        <v>3357</v>
      </c>
      <c r="H1183" s="55" t="s">
        <v>3658</v>
      </c>
      <c r="I1183" s="55" t="s">
        <v>87</v>
      </c>
      <c r="J1183" s="55" t="s">
        <v>3669</v>
      </c>
      <c r="K1183" s="55" t="s">
        <v>3679</v>
      </c>
      <c r="L1183" s="55" t="s">
        <v>3357</v>
      </c>
    </row>
    <row r="1184" spans="1:12" ht="17.25" customHeight="1">
      <c r="A1184" s="55">
        <v>425680</v>
      </c>
      <c r="B1184" s="55" t="s">
        <v>3158</v>
      </c>
      <c r="C1184" s="55" t="s">
        <v>162</v>
      </c>
      <c r="D1184" s="55" t="s">
        <v>894</v>
      </c>
      <c r="E1184" s="55" t="s">
        <v>494</v>
      </c>
      <c r="F1184" s="605">
        <v>35829</v>
      </c>
      <c r="G1184" s="55" t="s">
        <v>3389</v>
      </c>
      <c r="H1184" s="55" t="s">
        <v>3658</v>
      </c>
      <c r="I1184" s="55" t="s">
        <v>87</v>
      </c>
      <c r="J1184" s="55" t="s">
        <v>3669</v>
      </c>
      <c r="K1184" s="55" t="s">
        <v>3675</v>
      </c>
      <c r="L1184" s="55" t="s">
        <v>3357</v>
      </c>
    </row>
    <row r="1185" spans="1:13" ht="17.25" customHeight="1">
      <c r="A1185" s="55">
        <v>408477</v>
      </c>
      <c r="B1185" s="55" t="s">
        <v>2463</v>
      </c>
      <c r="C1185" s="55" t="s">
        <v>148</v>
      </c>
      <c r="D1185" s="55" t="s">
        <v>2259</v>
      </c>
      <c r="E1185" s="55" t="s">
        <v>493</v>
      </c>
      <c r="F1185" s="605">
        <v>30840</v>
      </c>
      <c r="G1185" s="55" t="s">
        <v>3357</v>
      </c>
      <c r="H1185" s="55" t="s">
        <v>3658</v>
      </c>
      <c r="I1185" s="55" t="s">
        <v>87</v>
      </c>
      <c r="J1185" s="55" t="s">
        <v>3669</v>
      </c>
      <c r="K1185" s="55" t="s">
        <v>3667</v>
      </c>
      <c r="L1185" s="55" t="s">
        <v>3357</v>
      </c>
    </row>
    <row r="1186" spans="1:13" ht="17.25" customHeight="1">
      <c r="A1186" s="55">
        <v>424002</v>
      </c>
      <c r="B1186" s="55" t="s">
        <v>3070</v>
      </c>
      <c r="C1186" s="55" t="s">
        <v>107</v>
      </c>
      <c r="D1186" s="55" t="s">
        <v>962</v>
      </c>
      <c r="E1186" s="55" t="s">
        <v>494</v>
      </c>
      <c r="F1186" s="605">
        <v>35065</v>
      </c>
      <c r="G1186" s="55" t="s">
        <v>3385</v>
      </c>
      <c r="H1186" s="55" t="s">
        <v>3657</v>
      </c>
      <c r="I1186" s="55" t="s">
        <v>87</v>
      </c>
      <c r="J1186" s="55" t="s">
        <v>3669</v>
      </c>
      <c r="K1186" s="55" t="s">
        <v>3671</v>
      </c>
      <c r="L1186" s="55" t="s">
        <v>3358</v>
      </c>
      <c r="M1186" s="55" t="s">
        <v>3385</v>
      </c>
    </row>
    <row r="1187" spans="1:13" ht="17.25" customHeight="1">
      <c r="A1187" s="55">
        <v>412881</v>
      </c>
      <c r="B1187" s="55" t="s">
        <v>1521</v>
      </c>
      <c r="C1187" s="55" t="s">
        <v>178</v>
      </c>
      <c r="D1187" s="55" t="s">
        <v>900</v>
      </c>
      <c r="E1187" s="55" t="s">
        <v>494</v>
      </c>
      <c r="F1187" s="605">
        <v>28128</v>
      </c>
      <c r="G1187" s="55" t="s">
        <v>3358</v>
      </c>
      <c r="H1187" s="55" t="s">
        <v>3657</v>
      </c>
      <c r="I1187" s="55" t="s">
        <v>87</v>
      </c>
      <c r="J1187" s="55" t="s">
        <v>3669</v>
      </c>
      <c r="K1187" s="55" t="s">
        <v>3674</v>
      </c>
      <c r="L1187" s="55" t="s">
        <v>3358</v>
      </c>
      <c r="M1187" s="55" t="s">
        <v>3358</v>
      </c>
    </row>
    <row r="1188" spans="1:13" ht="17.25" customHeight="1">
      <c r="A1188" s="55">
        <v>420753</v>
      </c>
      <c r="B1188" s="55" t="s">
        <v>2610</v>
      </c>
      <c r="C1188" s="55" t="s">
        <v>275</v>
      </c>
      <c r="D1188" s="55" t="s">
        <v>1076</v>
      </c>
      <c r="E1188" s="55" t="s">
        <v>494</v>
      </c>
      <c r="F1188" s="605">
        <v>35758</v>
      </c>
      <c r="G1188" s="55" t="s">
        <v>3389</v>
      </c>
      <c r="H1188" s="55" t="s">
        <v>3657</v>
      </c>
      <c r="I1188" s="55" t="s">
        <v>87</v>
      </c>
      <c r="J1188" s="55" t="s">
        <v>3669</v>
      </c>
      <c r="K1188" s="55" t="s">
        <v>3675</v>
      </c>
      <c r="L1188" s="55" t="s">
        <v>3388</v>
      </c>
      <c r="M1188" s="55" t="s">
        <v>3440</v>
      </c>
    </row>
    <row r="1189" spans="1:13" ht="17.25" customHeight="1">
      <c r="A1189" s="55">
        <v>424542</v>
      </c>
      <c r="B1189" s="55" t="s">
        <v>2624</v>
      </c>
      <c r="C1189" s="55" t="s">
        <v>242</v>
      </c>
      <c r="D1189" s="55" t="s">
        <v>616</v>
      </c>
      <c r="E1189" s="55" t="s">
        <v>494</v>
      </c>
      <c r="F1189" s="605">
        <v>34359</v>
      </c>
      <c r="G1189" s="55" t="s">
        <v>3418</v>
      </c>
      <c r="H1189" s="55" t="s">
        <v>3657</v>
      </c>
      <c r="I1189" s="55" t="s">
        <v>87</v>
      </c>
      <c r="J1189" s="55" t="s">
        <v>3669</v>
      </c>
      <c r="K1189" s="55" t="s">
        <v>3678</v>
      </c>
      <c r="L1189" s="55" t="s">
        <v>3388</v>
      </c>
      <c r="M1189" s="55" t="s">
        <v>3440</v>
      </c>
    </row>
    <row r="1190" spans="1:13" ht="17.25" customHeight="1">
      <c r="A1190" s="55">
        <v>424589</v>
      </c>
      <c r="B1190" s="55" t="s">
        <v>2650</v>
      </c>
      <c r="C1190" s="55" t="s">
        <v>145</v>
      </c>
      <c r="D1190" s="55" t="s">
        <v>568</v>
      </c>
      <c r="E1190" s="55" t="s">
        <v>494</v>
      </c>
      <c r="F1190" s="605">
        <v>35815</v>
      </c>
      <c r="G1190" s="55" t="s">
        <v>3410</v>
      </c>
      <c r="H1190" s="55" t="s">
        <v>3657</v>
      </c>
      <c r="I1190" s="55" t="s">
        <v>87</v>
      </c>
      <c r="J1190" s="55" t="s">
        <v>3669</v>
      </c>
      <c r="K1190" s="55" t="s">
        <v>3675</v>
      </c>
      <c r="L1190" s="55" t="s">
        <v>3388</v>
      </c>
      <c r="M1190" s="55" t="s">
        <v>3440</v>
      </c>
    </row>
    <row r="1191" spans="1:13" ht="17.25" customHeight="1">
      <c r="A1191" s="55">
        <v>416944</v>
      </c>
      <c r="B1191" s="55" t="s">
        <v>1234</v>
      </c>
      <c r="C1191" s="55" t="s">
        <v>326</v>
      </c>
      <c r="D1191" s="55" t="s">
        <v>654</v>
      </c>
      <c r="E1191" s="55" t="s">
        <v>494</v>
      </c>
      <c r="F1191" s="605">
        <v>34836</v>
      </c>
      <c r="G1191" s="55" t="s">
        <v>3390</v>
      </c>
      <c r="H1191" s="55" t="s">
        <v>3657</v>
      </c>
      <c r="I1191" s="55" t="s">
        <v>87</v>
      </c>
      <c r="J1191" s="55" t="s">
        <v>3669</v>
      </c>
      <c r="K1191" s="55" t="s">
        <v>3671</v>
      </c>
      <c r="L1191" s="55" t="s">
        <v>3388</v>
      </c>
      <c r="M1191" s="55" t="s">
        <v>3440</v>
      </c>
    </row>
    <row r="1192" spans="1:13" ht="17.25" customHeight="1">
      <c r="A1192" s="55">
        <v>419502</v>
      </c>
      <c r="B1192" s="55" t="s">
        <v>1277</v>
      </c>
      <c r="C1192" s="55" t="s">
        <v>92</v>
      </c>
      <c r="D1192" s="55" t="s">
        <v>727</v>
      </c>
      <c r="E1192" s="55" t="s">
        <v>494</v>
      </c>
      <c r="F1192" s="605">
        <v>29171</v>
      </c>
      <c r="G1192" s="55" t="s">
        <v>3357</v>
      </c>
      <c r="H1192" s="55" t="s">
        <v>3657</v>
      </c>
      <c r="I1192" s="55" t="s">
        <v>87</v>
      </c>
      <c r="J1192" s="55" t="s">
        <v>3669</v>
      </c>
      <c r="K1192" s="55" t="s">
        <v>3674</v>
      </c>
      <c r="L1192" s="55" t="s">
        <v>3388</v>
      </c>
      <c r="M1192" s="55" t="s">
        <v>3440</v>
      </c>
    </row>
    <row r="1193" spans="1:13" ht="17.25" customHeight="1">
      <c r="A1193" s="55">
        <v>422260</v>
      </c>
      <c r="B1193" s="55" t="s">
        <v>2349</v>
      </c>
      <c r="C1193" s="55" t="s">
        <v>184</v>
      </c>
      <c r="D1193" s="55" t="s">
        <v>635</v>
      </c>
      <c r="E1193" s="55" t="s">
        <v>494</v>
      </c>
      <c r="F1193" s="605">
        <v>35616</v>
      </c>
      <c r="G1193" s="55" t="s">
        <v>3357</v>
      </c>
      <c r="H1193" s="55" t="s">
        <v>3657</v>
      </c>
      <c r="I1193" s="55" t="s">
        <v>87</v>
      </c>
      <c r="J1193" s="55" t="s">
        <v>3669</v>
      </c>
      <c r="K1193" s="55" t="s">
        <v>3675</v>
      </c>
      <c r="L1193" s="55" t="s">
        <v>3388</v>
      </c>
      <c r="M1193" s="55" t="s">
        <v>3440</v>
      </c>
    </row>
    <row r="1194" spans="1:13" ht="17.25" customHeight="1">
      <c r="A1194" s="55">
        <v>420775</v>
      </c>
      <c r="B1194" s="55" t="s">
        <v>1060</v>
      </c>
      <c r="C1194" s="55" t="s">
        <v>95</v>
      </c>
      <c r="D1194" s="55" t="s">
        <v>621</v>
      </c>
      <c r="E1194" s="55" t="s">
        <v>494</v>
      </c>
      <c r="F1194" s="605">
        <v>35719</v>
      </c>
      <c r="G1194" s="55" t="s">
        <v>3357</v>
      </c>
      <c r="H1194" s="55" t="s">
        <v>3657</v>
      </c>
      <c r="I1194" s="55" t="s">
        <v>87</v>
      </c>
      <c r="J1194" s="55" t="s">
        <v>3669</v>
      </c>
      <c r="K1194" s="55" t="s">
        <v>3675</v>
      </c>
      <c r="L1194" s="55" t="s">
        <v>3388</v>
      </c>
      <c r="M1194" s="55" t="s">
        <v>3403</v>
      </c>
    </row>
    <row r="1195" spans="1:13" ht="17.25" customHeight="1">
      <c r="A1195" s="55">
        <v>422881</v>
      </c>
      <c r="B1195" s="55" t="s">
        <v>1237</v>
      </c>
      <c r="C1195" s="55" t="s">
        <v>120</v>
      </c>
      <c r="D1195" s="55" t="s">
        <v>599</v>
      </c>
      <c r="E1195" s="55" t="s">
        <v>494</v>
      </c>
      <c r="F1195" s="605">
        <v>36457</v>
      </c>
      <c r="G1195" s="55" t="s">
        <v>3388</v>
      </c>
      <c r="H1195" s="55" t="s">
        <v>3657</v>
      </c>
      <c r="I1195" s="55" t="s">
        <v>87</v>
      </c>
      <c r="J1195" s="55" t="s">
        <v>3669</v>
      </c>
      <c r="K1195" s="55" t="s">
        <v>3676</v>
      </c>
      <c r="L1195" s="55" t="s">
        <v>3388</v>
      </c>
      <c r="M1195" s="55" t="s">
        <v>3403</v>
      </c>
    </row>
    <row r="1196" spans="1:13" ht="17.25" customHeight="1">
      <c r="A1196" s="55">
        <v>418082</v>
      </c>
      <c r="B1196" s="55" t="s">
        <v>1348</v>
      </c>
      <c r="C1196" s="55" t="s">
        <v>250</v>
      </c>
      <c r="D1196" s="55" t="s">
        <v>668</v>
      </c>
      <c r="E1196" s="55" t="s">
        <v>493</v>
      </c>
      <c r="F1196" s="605">
        <v>35065</v>
      </c>
      <c r="G1196" s="55" t="s">
        <v>3418</v>
      </c>
      <c r="H1196" s="55" t="s">
        <v>3657</v>
      </c>
      <c r="I1196" s="55" t="s">
        <v>87</v>
      </c>
      <c r="J1196" s="55" t="s">
        <v>3669</v>
      </c>
      <c r="K1196" s="55" t="s">
        <v>3673</v>
      </c>
      <c r="L1196" s="55" t="s">
        <v>3388</v>
      </c>
      <c r="M1196" s="55" t="s">
        <v>3403</v>
      </c>
    </row>
    <row r="1197" spans="1:13" ht="17.25" customHeight="1">
      <c r="A1197" s="55">
        <v>421328</v>
      </c>
      <c r="B1197" s="55" t="s">
        <v>1108</v>
      </c>
      <c r="C1197" s="55" t="s">
        <v>207</v>
      </c>
      <c r="D1197" s="55" t="s">
        <v>760</v>
      </c>
      <c r="E1197" s="55" t="s">
        <v>494</v>
      </c>
      <c r="F1197" s="605">
        <v>32796</v>
      </c>
      <c r="G1197" s="55" t="s">
        <v>3566</v>
      </c>
      <c r="H1197" s="55" t="s">
        <v>3657</v>
      </c>
      <c r="I1197" s="55" t="s">
        <v>87</v>
      </c>
      <c r="J1197" s="55" t="s">
        <v>3669</v>
      </c>
      <c r="K1197" s="55" t="s">
        <v>3682</v>
      </c>
      <c r="L1197" s="55" t="s">
        <v>3388</v>
      </c>
      <c r="M1197" s="55" t="s">
        <v>3403</v>
      </c>
    </row>
    <row r="1198" spans="1:13" ht="17.25" customHeight="1">
      <c r="A1198" s="55">
        <v>421716</v>
      </c>
      <c r="B1198" s="55" t="s">
        <v>1925</v>
      </c>
      <c r="C1198" s="55" t="s">
        <v>367</v>
      </c>
      <c r="D1198" s="55" t="s">
        <v>1504</v>
      </c>
      <c r="E1198" s="55" t="s">
        <v>494</v>
      </c>
      <c r="F1198" s="605">
        <v>34943</v>
      </c>
      <c r="G1198" s="55" t="s">
        <v>3606</v>
      </c>
      <c r="H1198" s="55" t="s">
        <v>3657</v>
      </c>
      <c r="I1198" s="55" t="s">
        <v>87</v>
      </c>
      <c r="J1198" s="55" t="s">
        <v>3669</v>
      </c>
      <c r="K1198" s="55" t="s">
        <v>3675</v>
      </c>
      <c r="L1198" s="55" t="s">
        <v>3388</v>
      </c>
      <c r="M1198" s="55" t="s">
        <v>3403</v>
      </c>
    </row>
    <row r="1199" spans="1:13" ht="17.25" customHeight="1">
      <c r="A1199" s="55">
        <v>421740</v>
      </c>
      <c r="B1199" s="55" t="s">
        <v>1941</v>
      </c>
      <c r="C1199" s="55" t="s">
        <v>310</v>
      </c>
      <c r="D1199" s="55" t="s">
        <v>729</v>
      </c>
      <c r="E1199" s="55" t="s">
        <v>494</v>
      </c>
      <c r="F1199" s="605">
        <v>33527</v>
      </c>
      <c r="G1199" s="55" t="s">
        <v>3443</v>
      </c>
      <c r="H1199" s="55" t="s">
        <v>3657</v>
      </c>
      <c r="I1199" s="55" t="s">
        <v>87</v>
      </c>
      <c r="J1199" s="55" t="s">
        <v>3669</v>
      </c>
      <c r="K1199" s="55" t="s">
        <v>3683</v>
      </c>
      <c r="L1199" s="55" t="s">
        <v>3388</v>
      </c>
      <c r="M1199" s="55" t="s">
        <v>3403</v>
      </c>
    </row>
    <row r="1200" spans="1:13" ht="17.25" customHeight="1">
      <c r="A1200" s="55">
        <v>422051</v>
      </c>
      <c r="B1200" s="55" t="s">
        <v>2175</v>
      </c>
      <c r="C1200" s="55" t="s">
        <v>216</v>
      </c>
      <c r="D1200" s="55" t="s">
        <v>733</v>
      </c>
      <c r="E1200" s="55" t="s">
        <v>493</v>
      </c>
      <c r="F1200" s="605">
        <v>36092</v>
      </c>
      <c r="G1200" s="55" t="s">
        <v>3403</v>
      </c>
      <c r="H1200" s="55" t="s">
        <v>3657</v>
      </c>
      <c r="I1200" s="55" t="s">
        <v>87</v>
      </c>
      <c r="J1200" s="55" t="s">
        <v>3669</v>
      </c>
      <c r="K1200" s="55" t="s">
        <v>3675</v>
      </c>
      <c r="L1200" s="55" t="s">
        <v>3388</v>
      </c>
      <c r="M1200" s="55" t="s">
        <v>3403</v>
      </c>
    </row>
    <row r="1201" spans="1:13" ht="17.25" customHeight="1">
      <c r="A1201" s="55">
        <v>422845</v>
      </c>
      <c r="B1201" s="55" t="s">
        <v>1187</v>
      </c>
      <c r="C1201" s="55" t="s">
        <v>201</v>
      </c>
      <c r="D1201" s="55" t="s">
        <v>818</v>
      </c>
      <c r="E1201" s="55" t="s">
        <v>494</v>
      </c>
      <c r="F1201" s="605">
        <v>36526</v>
      </c>
      <c r="G1201" s="55" t="s">
        <v>3494</v>
      </c>
      <c r="H1201" s="55" t="s">
        <v>3657</v>
      </c>
      <c r="I1201" s="55" t="s">
        <v>87</v>
      </c>
      <c r="J1201" s="55" t="s">
        <v>3669</v>
      </c>
      <c r="K1201" s="55" t="s">
        <v>3676</v>
      </c>
      <c r="L1201" s="55" t="s">
        <v>3388</v>
      </c>
      <c r="M1201" s="55" t="s">
        <v>3642</v>
      </c>
    </row>
    <row r="1202" spans="1:13" ht="17.25" customHeight="1">
      <c r="A1202" s="55">
        <v>422971</v>
      </c>
      <c r="B1202" s="55" t="s">
        <v>2719</v>
      </c>
      <c r="C1202" s="55" t="s">
        <v>99</v>
      </c>
      <c r="D1202" s="55" t="s">
        <v>572</v>
      </c>
      <c r="E1202" s="55" t="s">
        <v>494</v>
      </c>
      <c r="F1202" s="605">
        <v>36102</v>
      </c>
      <c r="G1202" s="55" t="s">
        <v>3526</v>
      </c>
      <c r="H1202" s="55" t="s">
        <v>3657</v>
      </c>
      <c r="I1202" s="55" t="s">
        <v>87</v>
      </c>
      <c r="J1202" s="55" t="s">
        <v>3669</v>
      </c>
      <c r="K1202" s="55" t="s">
        <v>3675</v>
      </c>
      <c r="L1202" s="55" t="s">
        <v>3388</v>
      </c>
      <c r="M1202" s="55" t="s">
        <v>3642</v>
      </c>
    </row>
    <row r="1203" spans="1:13" ht="17.25" customHeight="1">
      <c r="A1203" s="55">
        <v>420242</v>
      </c>
      <c r="B1203" s="55" t="s">
        <v>2239</v>
      </c>
      <c r="C1203" s="55" t="s">
        <v>241</v>
      </c>
      <c r="D1203" s="55" t="s">
        <v>599</v>
      </c>
      <c r="E1203" s="55" t="s">
        <v>494</v>
      </c>
      <c r="F1203" s="605">
        <v>33970</v>
      </c>
      <c r="G1203" s="55" t="s">
        <v>3439</v>
      </c>
      <c r="H1203" s="55" t="s">
        <v>3657</v>
      </c>
      <c r="I1203" s="55" t="s">
        <v>87</v>
      </c>
      <c r="J1203" s="55" t="s">
        <v>3669</v>
      </c>
      <c r="K1203" s="55" t="s">
        <v>3678</v>
      </c>
      <c r="L1203" s="55" t="s">
        <v>3388</v>
      </c>
      <c r="M1203" s="55" t="s">
        <v>3642</v>
      </c>
    </row>
    <row r="1204" spans="1:13" ht="17.25" customHeight="1">
      <c r="A1204" s="55">
        <v>424086</v>
      </c>
      <c r="B1204" s="55" t="s">
        <v>2361</v>
      </c>
      <c r="C1204" s="55" t="s">
        <v>264</v>
      </c>
      <c r="D1204" s="55" t="s">
        <v>2362</v>
      </c>
      <c r="E1204" s="55" t="s">
        <v>494</v>
      </c>
      <c r="F1204" s="605">
        <v>36268</v>
      </c>
      <c r="G1204" s="55" t="s">
        <v>3400</v>
      </c>
      <c r="H1204" s="55" t="s">
        <v>3657</v>
      </c>
      <c r="I1204" s="55" t="s">
        <v>87</v>
      </c>
      <c r="J1204" s="55" t="s">
        <v>3669</v>
      </c>
      <c r="K1204" s="55" t="s">
        <v>3676</v>
      </c>
      <c r="L1204" s="55" t="s">
        <v>3388</v>
      </c>
      <c r="M1204" s="55" t="s">
        <v>3400</v>
      </c>
    </row>
    <row r="1205" spans="1:13" ht="17.25" customHeight="1">
      <c r="A1205" s="55">
        <v>424907</v>
      </c>
      <c r="B1205" s="55" t="s">
        <v>2805</v>
      </c>
      <c r="C1205" s="55" t="s">
        <v>271</v>
      </c>
      <c r="D1205" s="55" t="s">
        <v>814</v>
      </c>
      <c r="E1205" s="55" t="s">
        <v>494</v>
      </c>
      <c r="F1205" s="605">
        <v>35098</v>
      </c>
      <c r="G1205" s="55" t="s">
        <v>3357</v>
      </c>
      <c r="H1205" s="55" t="s">
        <v>3657</v>
      </c>
      <c r="I1205" s="55" t="s">
        <v>87</v>
      </c>
      <c r="J1205" s="55" t="s">
        <v>3669</v>
      </c>
      <c r="K1205" s="55" t="s">
        <v>3671</v>
      </c>
      <c r="L1205" s="55" t="s">
        <v>3388</v>
      </c>
      <c r="M1205" s="55" t="s">
        <v>3370</v>
      </c>
    </row>
    <row r="1206" spans="1:13" ht="17.25" customHeight="1">
      <c r="A1206" s="55">
        <v>422983</v>
      </c>
      <c r="B1206" s="55" t="s">
        <v>1355</v>
      </c>
      <c r="C1206" s="55" t="s">
        <v>95</v>
      </c>
      <c r="D1206" s="55" t="s">
        <v>1356</v>
      </c>
      <c r="E1206" s="55" t="s">
        <v>494</v>
      </c>
      <c r="F1206" s="605">
        <v>36348</v>
      </c>
      <c r="G1206" s="55" t="s">
        <v>3357</v>
      </c>
      <c r="H1206" s="55" t="s">
        <v>3657</v>
      </c>
      <c r="I1206" s="55" t="s">
        <v>87</v>
      </c>
      <c r="J1206" s="55" t="s">
        <v>3669</v>
      </c>
      <c r="K1206" s="55" t="s">
        <v>3675</v>
      </c>
      <c r="L1206" s="55" t="s">
        <v>3388</v>
      </c>
      <c r="M1206" s="55" t="s">
        <v>3397</v>
      </c>
    </row>
    <row r="1207" spans="1:13" ht="17.25" customHeight="1">
      <c r="A1207" s="55">
        <v>418883</v>
      </c>
      <c r="B1207" s="55" t="s">
        <v>2246</v>
      </c>
      <c r="C1207" s="55" t="s">
        <v>2000</v>
      </c>
      <c r="D1207" s="55" t="s">
        <v>2247</v>
      </c>
      <c r="E1207" s="55" t="s">
        <v>493</v>
      </c>
      <c r="F1207" s="605">
        <v>32369</v>
      </c>
      <c r="G1207" s="55" t="s">
        <v>3397</v>
      </c>
      <c r="H1207" s="55" t="s">
        <v>3657</v>
      </c>
      <c r="I1207" s="55" t="s">
        <v>87</v>
      </c>
      <c r="J1207" s="55" t="s">
        <v>3669</v>
      </c>
      <c r="K1207" s="55" t="s">
        <v>3668</v>
      </c>
      <c r="L1207" s="55" t="s">
        <v>3388</v>
      </c>
      <c r="M1207" s="55" t="s">
        <v>3397</v>
      </c>
    </row>
    <row r="1208" spans="1:13" ht="17.25" customHeight="1">
      <c r="A1208" s="55">
        <v>422580</v>
      </c>
      <c r="B1208" s="55" t="s">
        <v>2557</v>
      </c>
      <c r="C1208" s="55" t="s">
        <v>209</v>
      </c>
      <c r="D1208" s="55" t="s">
        <v>827</v>
      </c>
      <c r="E1208" s="55" t="s">
        <v>493</v>
      </c>
      <c r="F1208" s="605">
        <v>35606</v>
      </c>
      <c r="G1208" s="55" t="s">
        <v>3357</v>
      </c>
      <c r="H1208" s="55" t="s">
        <v>3657</v>
      </c>
      <c r="I1208" s="55" t="s">
        <v>87</v>
      </c>
      <c r="J1208" s="55" t="s">
        <v>3669</v>
      </c>
      <c r="K1208" s="55" t="s">
        <v>3675</v>
      </c>
      <c r="L1208" s="55" t="s">
        <v>3388</v>
      </c>
      <c r="M1208" s="55" t="s">
        <v>3357</v>
      </c>
    </row>
    <row r="1209" spans="1:13" ht="17.25" customHeight="1">
      <c r="A1209" s="55">
        <v>422739</v>
      </c>
      <c r="B1209" s="55" t="s">
        <v>2616</v>
      </c>
      <c r="C1209" s="55" t="s">
        <v>277</v>
      </c>
      <c r="D1209" s="55" t="s">
        <v>1073</v>
      </c>
      <c r="E1209" s="55" t="s">
        <v>494</v>
      </c>
      <c r="F1209" s="605">
        <v>36186</v>
      </c>
      <c r="G1209" s="55" t="s">
        <v>3390</v>
      </c>
      <c r="H1209" s="55" t="s">
        <v>3657</v>
      </c>
      <c r="I1209" s="55" t="s">
        <v>87</v>
      </c>
      <c r="J1209" s="55" t="s">
        <v>3669</v>
      </c>
      <c r="K1209" s="55" t="s">
        <v>3676</v>
      </c>
      <c r="L1209" s="55" t="s">
        <v>3388</v>
      </c>
      <c r="M1209" s="55" t="s">
        <v>3357</v>
      </c>
    </row>
    <row r="1210" spans="1:13" ht="17.25" customHeight="1">
      <c r="A1210" s="55">
        <v>422752</v>
      </c>
      <c r="B1210" s="55" t="s">
        <v>1057</v>
      </c>
      <c r="C1210" s="55" t="s">
        <v>323</v>
      </c>
      <c r="D1210" s="55" t="s">
        <v>695</v>
      </c>
      <c r="E1210" s="55" t="s">
        <v>494</v>
      </c>
      <c r="F1210" s="605">
        <v>36321</v>
      </c>
      <c r="G1210" s="55" t="s">
        <v>3357</v>
      </c>
      <c r="H1210" s="55" t="s">
        <v>3657</v>
      </c>
      <c r="I1210" s="55" t="s">
        <v>87</v>
      </c>
      <c r="J1210" s="55" t="s">
        <v>3669</v>
      </c>
      <c r="K1210" s="55" t="s">
        <v>3676</v>
      </c>
      <c r="L1210" s="55" t="s">
        <v>3388</v>
      </c>
      <c r="M1210" s="55" t="s">
        <v>3357</v>
      </c>
    </row>
    <row r="1211" spans="1:13" ht="17.25" customHeight="1">
      <c r="A1211" s="55">
        <v>422897</v>
      </c>
      <c r="B1211" s="55" t="s">
        <v>1252</v>
      </c>
      <c r="C1211" s="55" t="s">
        <v>122</v>
      </c>
      <c r="D1211" s="55" t="s">
        <v>1253</v>
      </c>
      <c r="E1211" s="55" t="s">
        <v>494</v>
      </c>
      <c r="F1211" s="605">
        <v>36348</v>
      </c>
      <c r="G1211" s="55" t="s">
        <v>3446</v>
      </c>
      <c r="H1211" s="55" t="s">
        <v>3657</v>
      </c>
      <c r="I1211" s="55" t="s">
        <v>87</v>
      </c>
      <c r="J1211" s="55" t="s">
        <v>3669</v>
      </c>
      <c r="K1211" s="55" t="s">
        <v>3676</v>
      </c>
      <c r="L1211" s="55" t="s">
        <v>3388</v>
      </c>
      <c r="M1211" s="55" t="s">
        <v>3357</v>
      </c>
    </row>
    <row r="1212" spans="1:13" ht="17.25" customHeight="1">
      <c r="A1212" s="55">
        <v>421009</v>
      </c>
      <c r="B1212" s="55" t="s">
        <v>1299</v>
      </c>
      <c r="C1212" s="55" t="s">
        <v>1300</v>
      </c>
      <c r="D1212" s="55" t="s">
        <v>902</v>
      </c>
      <c r="E1212" s="55" t="s">
        <v>494</v>
      </c>
      <c r="F1212" s="605">
        <v>35443</v>
      </c>
      <c r="G1212" s="55" t="s">
        <v>3474</v>
      </c>
      <c r="H1212" s="55" t="s">
        <v>3657</v>
      </c>
      <c r="I1212" s="55" t="s">
        <v>87</v>
      </c>
      <c r="J1212" s="55" t="s">
        <v>3669</v>
      </c>
      <c r="K1212" s="55" t="s">
        <v>3675</v>
      </c>
      <c r="L1212" s="55" t="s">
        <v>3388</v>
      </c>
      <c r="M1212" s="55" t="s">
        <v>3357</v>
      </c>
    </row>
    <row r="1213" spans="1:13" ht="17.25" customHeight="1">
      <c r="A1213" s="55">
        <v>422946</v>
      </c>
      <c r="B1213" s="55" t="s">
        <v>1314</v>
      </c>
      <c r="C1213" s="55" t="s">
        <v>323</v>
      </c>
      <c r="D1213" s="55" t="s">
        <v>791</v>
      </c>
      <c r="E1213" s="55" t="s">
        <v>494</v>
      </c>
      <c r="F1213" s="605">
        <v>34504</v>
      </c>
      <c r="G1213" s="55" t="s">
        <v>3474</v>
      </c>
      <c r="H1213" s="55" t="s">
        <v>3657</v>
      </c>
      <c r="I1213" s="55" t="s">
        <v>87</v>
      </c>
      <c r="J1213" s="55" t="s">
        <v>3669</v>
      </c>
      <c r="K1213" s="55" t="s">
        <v>3679</v>
      </c>
      <c r="L1213" s="55" t="s">
        <v>3388</v>
      </c>
      <c r="M1213" s="55" t="s">
        <v>3357</v>
      </c>
    </row>
    <row r="1214" spans="1:13" ht="17.25" customHeight="1">
      <c r="A1214" s="55">
        <v>423025</v>
      </c>
      <c r="B1214" s="55" t="s">
        <v>2732</v>
      </c>
      <c r="C1214" s="55" t="s">
        <v>353</v>
      </c>
      <c r="D1214" s="55" t="s">
        <v>1390</v>
      </c>
      <c r="E1214" s="55" t="s">
        <v>494</v>
      </c>
      <c r="F1214" s="605">
        <v>34414</v>
      </c>
      <c r="G1214" s="55" t="s">
        <v>3444</v>
      </c>
      <c r="H1214" s="55" t="s">
        <v>3657</v>
      </c>
      <c r="I1214" s="55" t="s">
        <v>87</v>
      </c>
      <c r="J1214" s="55" t="s">
        <v>3669</v>
      </c>
      <c r="K1214" s="55" t="s">
        <v>3679</v>
      </c>
      <c r="L1214" s="55" t="s">
        <v>3388</v>
      </c>
      <c r="M1214" s="55" t="s">
        <v>3357</v>
      </c>
    </row>
    <row r="1215" spans="1:13" ht="17.25" customHeight="1">
      <c r="A1215" s="55">
        <v>421315</v>
      </c>
      <c r="B1215" s="55" t="s">
        <v>1598</v>
      </c>
      <c r="C1215" s="55" t="s">
        <v>103</v>
      </c>
      <c r="D1215" s="55" t="s">
        <v>695</v>
      </c>
      <c r="E1215" s="55" t="s">
        <v>494</v>
      </c>
      <c r="F1215" s="605">
        <v>35431</v>
      </c>
      <c r="G1215" s="55" t="s">
        <v>3390</v>
      </c>
      <c r="H1215" s="55" t="s">
        <v>3657</v>
      </c>
      <c r="I1215" s="55" t="s">
        <v>87</v>
      </c>
      <c r="J1215" s="55" t="s">
        <v>3669</v>
      </c>
      <c r="K1215" s="55" t="s">
        <v>3666</v>
      </c>
      <c r="L1215" s="55" t="s">
        <v>3388</v>
      </c>
      <c r="M1215" s="55" t="s">
        <v>3357</v>
      </c>
    </row>
    <row r="1216" spans="1:13" ht="17.25" customHeight="1">
      <c r="A1216" s="55">
        <v>421331</v>
      </c>
      <c r="B1216" s="55" t="s">
        <v>1615</v>
      </c>
      <c r="C1216" s="55" t="s">
        <v>206</v>
      </c>
      <c r="D1216" s="55" t="s">
        <v>616</v>
      </c>
      <c r="E1216" s="55" t="s">
        <v>494</v>
      </c>
      <c r="F1216" s="605">
        <v>32459</v>
      </c>
      <c r="G1216" s="55" t="s">
        <v>3357</v>
      </c>
      <c r="H1216" s="55" t="s">
        <v>3657</v>
      </c>
      <c r="I1216" s="55" t="s">
        <v>87</v>
      </c>
      <c r="J1216" s="55" t="s">
        <v>3669</v>
      </c>
      <c r="K1216" s="55" t="s">
        <v>3668</v>
      </c>
      <c r="L1216" s="55" t="s">
        <v>3388</v>
      </c>
      <c r="M1216" s="55" t="s">
        <v>3357</v>
      </c>
    </row>
    <row r="1217" spans="1:13" ht="17.25" customHeight="1">
      <c r="A1217" s="55">
        <v>423380</v>
      </c>
      <c r="B1217" s="55" t="s">
        <v>1773</v>
      </c>
      <c r="C1217" s="55" t="s">
        <v>209</v>
      </c>
      <c r="D1217" s="55" t="s">
        <v>577</v>
      </c>
      <c r="E1217" s="55" t="s">
        <v>494</v>
      </c>
      <c r="F1217" s="605">
        <v>36191</v>
      </c>
      <c r="G1217" s="55" t="s">
        <v>3357</v>
      </c>
      <c r="H1217" s="55" t="s">
        <v>3657</v>
      </c>
      <c r="I1217" s="55" t="s">
        <v>87</v>
      </c>
      <c r="J1217" s="55" t="s">
        <v>3669</v>
      </c>
      <c r="K1217" s="55" t="s">
        <v>3676</v>
      </c>
      <c r="L1217" s="55" t="s">
        <v>3388</v>
      </c>
      <c r="M1217" s="55" t="s">
        <v>3357</v>
      </c>
    </row>
    <row r="1218" spans="1:13" ht="17.25" customHeight="1">
      <c r="A1218" s="55">
        <v>423479</v>
      </c>
      <c r="B1218" s="55" t="s">
        <v>1853</v>
      </c>
      <c r="C1218" s="55" t="s">
        <v>178</v>
      </c>
      <c r="D1218" s="55" t="s">
        <v>1411</v>
      </c>
      <c r="E1218" s="55" t="s">
        <v>493</v>
      </c>
      <c r="F1218" s="605">
        <v>36231</v>
      </c>
      <c r="G1218" s="55" t="s">
        <v>3593</v>
      </c>
      <c r="H1218" s="55" t="s">
        <v>3657</v>
      </c>
      <c r="I1218" s="55" t="s">
        <v>87</v>
      </c>
      <c r="J1218" s="55" t="s">
        <v>3669</v>
      </c>
      <c r="K1218" s="55" t="s">
        <v>3676</v>
      </c>
      <c r="L1218" s="55" t="s">
        <v>3388</v>
      </c>
      <c r="M1218" s="55" t="s">
        <v>3357</v>
      </c>
    </row>
    <row r="1219" spans="1:13" ht="17.25" customHeight="1">
      <c r="A1219" s="55">
        <v>423589</v>
      </c>
      <c r="B1219" s="55" t="s">
        <v>1924</v>
      </c>
      <c r="C1219" s="55" t="s">
        <v>90</v>
      </c>
      <c r="D1219" s="55" t="s">
        <v>741</v>
      </c>
      <c r="E1219" s="55" t="s">
        <v>494</v>
      </c>
      <c r="F1219" s="605">
        <v>34483</v>
      </c>
      <c r="G1219" s="55" t="s">
        <v>3357</v>
      </c>
      <c r="H1219" s="55" t="s">
        <v>3657</v>
      </c>
      <c r="I1219" s="55" t="s">
        <v>87</v>
      </c>
      <c r="J1219" s="55" t="s">
        <v>3669</v>
      </c>
      <c r="K1219" s="55" t="s">
        <v>3671</v>
      </c>
      <c r="L1219" s="55" t="s">
        <v>3388</v>
      </c>
      <c r="M1219" s="55" t="s">
        <v>3357</v>
      </c>
    </row>
    <row r="1220" spans="1:13" ht="17.25" customHeight="1">
      <c r="A1220" s="55">
        <v>425363</v>
      </c>
      <c r="B1220" s="55" t="s">
        <v>3011</v>
      </c>
      <c r="C1220" s="55" t="s">
        <v>1241</v>
      </c>
      <c r="D1220" s="55" t="s">
        <v>875</v>
      </c>
      <c r="E1220" s="55" t="s">
        <v>494</v>
      </c>
      <c r="F1220" s="605">
        <v>33059</v>
      </c>
      <c r="G1220" s="55" t="s">
        <v>3357</v>
      </c>
      <c r="H1220" s="55" t="s">
        <v>3657</v>
      </c>
      <c r="I1220" s="55" t="s">
        <v>87</v>
      </c>
      <c r="J1220" s="55" t="s">
        <v>3669</v>
      </c>
      <c r="K1220" s="55" t="s">
        <v>3672</v>
      </c>
      <c r="L1220" s="55" t="s">
        <v>3388</v>
      </c>
      <c r="M1220" s="55" t="s">
        <v>3357</v>
      </c>
    </row>
    <row r="1221" spans="1:13" ht="17.25" customHeight="1">
      <c r="A1221" s="55">
        <v>423822</v>
      </c>
      <c r="B1221" s="55" t="s">
        <v>2145</v>
      </c>
      <c r="C1221" s="55" t="s">
        <v>200</v>
      </c>
      <c r="D1221" s="55" t="s">
        <v>1751</v>
      </c>
      <c r="E1221" s="55" t="s">
        <v>493</v>
      </c>
      <c r="F1221" s="605">
        <v>36594</v>
      </c>
      <c r="G1221" s="55" t="s">
        <v>3357</v>
      </c>
      <c r="H1221" s="55" t="s">
        <v>3657</v>
      </c>
      <c r="I1221" s="55" t="s">
        <v>87</v>
      </c>
      <c r="J1221" s="55" t="s">
        <v>3669</v>
      </c>
      <c r="K1221" s="55" t="s">
        <v>3676</v>
      </c>
      <c r="L1221" s="55" t="s">
        <v>3388</v>
      </c>
      <c r="M1221" s="55" t="s">
        <v>3357</v>
      </c>
    </row>
    <row r="1222" spans="1:13" ht="17.25" customHeight="1">
      <c r="A1222" s="55">
        <v>423828</v>
      </c>
      <c r="B1222" s="55" t="s">
        <v>2149</v>
      </c>
      <c r="C1222" s="55" t="s">
        <v>121</v>
      </c>
      <c r="D1222" s="55" t="s">
        <v>1257</v>
      </c>
      <c r="E1222" s="55" t="s">
        <v>493</v>
      </c>
      <c r="F1222" s="605">
        <v>36647</v>
      </c>
      <c r="G1222" s="55" t="s">
        <v>3357</v>
      </c>
      <c r="H1222" s="55" t="s">
        <v>3657</v>
      </c>
      <c r="I1222" s="55" t="s">
        <v>87</v>
      </c>
      <c r="J1222" s="55" t="s">
        <v>3669</v>
      </c>
      <c r="K1222" s="55" t="s">
        <v>3676</v>
      </c>
      <c r="L1222" s="55" t="s">
        <v>3388</v>
      </c>
      <c r="M1222" s="55" t="s">
        <v>3357</v>
      </c>
    </row>
    <row r="1223" spans="1:13" ht="17.25" customHeight="1">
      <c r="A1223" s="55">
        <v>424064</v>
      </c>
      <c r="B1223" s="55" t="s">
        <v>2338</v>
      </c>
      <c r="C1223" s="55" t="s">
        <v>365</v>
      </c>
      <c r="D1223" s="55" t="s">
        <v>2339</v>
      </c>
      <c r="E1223" s="55" t="s">
        <v>494</v>
      </c>
      <c r="F1223" s="605">
        <v>34854</v>
      </c>
      <c r="G1223" s="55" t="s">
        <v>3357</v>
      </c>
      <c r="H1223" s="55" t="s">
        <v>3657</v>
      </c>
      <c r="I1223" s="55" t="s">
        <v>87</v>
      </c>
      <c r="J1223" s="55" t="s">
        <v>3669</v>
      </c>
      <c r="K1223" s="55" t="s">
        <v>3671</v>
      </c>
      <c r="L1223" s="55" t="s">
        <v>3388</v>
      </c>
      <c r="M1223" s="55" t="s">
        <v>3357</v>
      </c>
    </row>
    <row r="1224" spans="1:13" ht="17.25" customHeight="1">
      <c r="A1224" s="55">
        <v>420348</v>
      </c>
      <c r="B1224" s="55" t="s">
        <v>2397</v>
      </c>
      <c r="C1224" s="55" t="s">
        <v>92</v>
      </c>
      <c r="D1224" s="55" t="s">
        <v>734</v>
      </c>
      <c r="E1224" s="55" t="s">
        <v>494</v>
      </c>
      <c r="F1224" s="605">
        <v>35270</v>
      </c>
      <c r="G1224" s="55" t="s">
        <v>3357</v>
      </c>
      <c r="H1224" s="55" t="s">
        <v>3657</v>
      </c>
      <c r="I1224" s="55" t="s">
        <v>87</v>
      </c>
      <c r="J1224" s="55" t="s">
        <v>3669</v>
      </c>
      <c r="K1224" s="55" t="s">
        <v>3666</v>
      </c>
      <c r="L1224" s="55" t="s">
        <v>3388</v>
      </c>
      <c r="M1224" s="55" t="s">
        <v>3357</v>
      </c>
    </row>
    <row r="1225" spans="1:13" ht="17.25" customHeight="1">
      <c r="A1225" s="55">
        <v>424158</v>
      </c>
      <c r="B1225" s="55" t="s">
        <v>2416</v>
      </c>
      <c r="C1225" s="55" t="s">
        <v>402</v>
      </c>
      <c r="D1225" s="55" t="s">
        <v>379</v>
      </c>
      <c r="E1225" s="55" t="s">
        <v>494</v>
      </c>
      <c r="F1225" s="605">
        <v>34167</v>
      </c>
      <c r="G1225" s="55" t="s">
        <v>3357</v>
      </c>
      <c r="H1225" s="55" t="s">
        <v>3657</v>
      </c>
      <c r="I1225" s="55" t="s">
        <v>87</v>
      </c>
      <c r="J1225" s="55" t="s">
        <v>3669</v>
      </c>
      <c r="K1225" s="55" t="s">
        <v>3678</v>
      </c>
      <c r="L1225" s="55" t="s">
        <v>3388</v>
      </c>
      <c r="M1225" s="55" t="s">
        <v>3357</v>
      </c>
    </row>
    <row r="1226" spans="1:13" ht="17.25" customHeight="1">
      <c r="A1226" s="55">
        <v>423245</v>
      </c>
      <c r="B1226" s="55" t="s">
        <v>1642</v>
      </c>
      <c r="C1226" s="55" t="s">
        <v>1643</v>
      </c>
      <c r="D1226" s="55" t="s">
        <v>2843</v>
      </c>
      <c r="E1226" s="55" t="s">
        <v>494</v>
      </c>
      <c r="F1226" s="605">
        <v>35820</v>
      </c>
      <c r="G1226" s="55" t="s">
        <v>3358</v>
      </c>
      <c r="H1226" s="55" t="s">
        <v>3657</v>
      </c>
      <c r="I1226" s="55" t="s">
        <v>87</v>
      </c>
      <c r="J1226" s="55" t="s">
        <v>3669</v>
      </c>
      <c r="K1226" s="55" t="s">
        <v>3676</v>
      </c>
      <c r="L1226" s="55" t="s">
        <v>3388</v>
      </c>
      <c r="M1226" s="55" t="s">
        <v>3358</v>
      </c>
    </row>
    <row r="1227" spans="1:13" ht="17.25" customHeight="1">
      <c r="A1227" s="55">
        <v>419176</v>
      </c>
      <c r="B1227" s="55" t="s">
        <v>2544</v>
      </c>
      <c r="C1227" s="55" t="s">
        <v>95</v>
      </c>
      <c r="D1227" s="55" t="s">
        <v>1353</v>
      </c>
      <c r="E1227" s="55" t="s">
        <v>493</v>
      </c>
      <c r="F1227" s="605">
        <v>34707</v>
      </c>
      <c r="G1227" s="55" t="s">
        <v>3374</v>
      </c>
      <c r="H1227" s="55" t="s">
        <v>3657</v>
      </c>
      <c r="I1227" s="55" t="s">
        <v>87</v>
      </c>
      <c r="J1227" s="55" t="s">
        <v>3669</v>
      </c>
      <c r="K1227" s="55" t="s">
        <v>3675</v>
      </c>
      <c r="L1227" s="55" t="s">
        <v>3388</v>
      </c>
      <c r="M1227" s="55" t="s">
        <v>3388</v>
      </c>
    </row>
    <row r="1228" spans="1:13" ht="17.25" customHeight="1">
      <c r="A1228" s="55">
        <v>422528</v>
      </c>
      <c r="B1228" s="55" t="s">
        <v>417</v>
      </c>
      <c r="C1228" s="55" t="s">
        <v>222</v>
      </c>
      <c r="D1228" s="55" t="s">
        <v>656</v>
      </c>
      <c r="E1228" s="55" t="s">
        <v>493</v>
      </c>
      <c r="F1228" s="605">
        <v>35435</v>
      </c>
      <c r="G1228" s="55" t="s">
        <v>3368</v>
      </c>
      <c r="H1228" s="55" t="s">
        <v>3657</v>
      </c>
      <c r="I1228" s="55" t="s">
        <v>87</v>
      </c>
      <c r="J1228" s="55" t="s">
        <v>3669</v>
      </c>
      <c r="K1228" s="55" t="s">
        <v>3666</v>
      </c>
      <c r="L1228" s="55" t="s">
        <v>3388</v>
      </c>
      <c r="M1228" s="55" t="s">
        <v>3388</v>
      </c>
    </row>
    <row r="1229" spans="1:13" ht="17.25" customHeight="1">
      <c r="A1229" s="55">
        <v>419208</v>
      </c>
      <c r="B1229" s="55" t="s">
        <v>824</v>
      </c>
      <c r="C1229" s="55" t="s">
        <v>90</v>
      </c>
      <c r="D1229" s="55" t="s">
        <v>683</v>
      </c>
      <c r="E1229" s="55" t="s">
        <v>494</v>
      </c>
      <c r="F1229" s="605">
        <v>32559</v>
      </c>
      <c r="G1229" s="55" t="s">
        <v>3420</v>
      </c>
      <c r="H1229" s="55" t="s">
        <v>3657</v>
      </c>
      <c r="I1229" s="55" t="s">
        <v>87</v>
      </c>
      <c r="J1229" s="55" t="s">
        <v>3669</v>
      </c>
      <c r="K1229" s="55" t="s">
        <v>3672</v>
      </c>
      <c r="L1229" s="55" t="s">
        <v>3388</v>
      </c>
      <c r="M1229" s="55" t="s">
        <v>3388</v>
      </c>
    </row>
    <row r="1230" spans="1:13" ht="17.25" customHeight="1">
      <c r="A1230" s="55">
        <v>420631</v>
      </c>
      <c r="B1230" s="55" t="s">
        <v>838</v>
      </c>
      <c r="C1230" s="55" t="s">
        <v>250</v>
      </c>
      <c r="D1230" s="55" t="s">
        <v>572</v>
      </c>
      <c r="E1230" s="55" t="s">
        <v>494</v>
      </c>
      <c r="F1230" s="605">
        <v>36161</v>
      </c>
      <c r="G1230" s="55" t="s">
        <v>3408</v>
      </c>
      <c r="H1230" s="55" t="s">
        <v>3657</v>
      </c>
      <c r="I1230" s="55" t="s">
        <v>87</v>
      </c>
      <c r="J1230" s="55" t="s">
        <v>3669</v>
      </c>
      <c r="K1230" s="55" t="s">
        <v>3682</v>
      </c>
      <c r="L1230" s="55" t="s">
        <v>3388</v>
      </c>
      <c r="M1230" s="55" t="s">
        <v>3388</v>
      </c>
    </row>
    <row r="1231" spans="1:13" ht="17.25" customHeight="1">
      <c r="A1231" s="55">
        <v>422651</v>
      </c>
      <c r="B1231" s="55" t="s">
        <v>922</v>
      </c>
      <c r="C1231" s="55" t="s">
        <v>321</v>
      </c>
      <c r="D1231" s="55" t="s">
        <v>376</v>
      </c>
      <c r="E1231" s="55" t="s">
        <v>493</v>
      </c>
      <c r="F1231" s="605">
        <v>36278</v>
      </c>
      <c r="G1231" s="55" t="s">
        <v>3418</v>
      </c>
      <c r="H1231" s="55" t="s">
        <v>3657</v>
      </c>
      <c r="I1231" s="55" t="s">
        <v>87</v>
      </c>
      <c r="J1231" s="55" t="s">
        <v>3669</v>
      </c>
      <c r="K1231" s="55" t="s">
        <v>3676</v>
      </c>
      <c r="L1231" s="55" t="s">
        <v>3388</v>
      </c>
      <c r="M1231" s="55" t="s">
        <v>3388</v>
      </c>
    </row>
    <row r="1232" spans="1:13" ht="17.25" customHeight="1">
      <c r="A1232" s="55">
        <v>422666</v>
      </c>
      <c r="B1232" s="55" t="s">
        <v>938</v>
      </c>
      <c r="C1232" s="55" t="s">
        <v>211</v>
      </c>
      <c r="D1232" s="55" t="s">
        <v>597</v>
      </c>
      <c r="E1232" s="55" t="s">
        <v>493</v>
      </c>
      <c r="F1232" s="605">
        <v>36466</v>
      </c>
      <c r="G1232" s="55" t="s">
        <v>3441</v>
      </c>
      <c r="H1232" s="55" t="s">
        <v>3657</v>
      </c>
      <c r="I1232" s="55" t="s">
        <v>87</v>
      </c>
      <c r="J1232" s="55" t="s">
        <v>3669</v>
      </c>
      <c r="K1232" s="55" t="s">
        <v>3676</v>
      </c>
      <c r="L1232" s="55" t="s">
        <v>3388</v>
      </c>
      <c r="M1232" s="55" t="s">
        <v>3388</v>
      </c>
    </row>
    <row r="1233" spans="1:13" ht="17.25" customHeight="1">
      <c r="A1233" s="55">
        <v>420729</v>
      </c>
      <c r="B1233" s="55" t="s">
        <v>994</v>
      </c>
      <c r="C1233" s="55" t="s">
        <v>92</v>
      </c>
      <c r="D1233" s="55" t="s">
        <v>818</v>
      </c>
      <c r="E1233" s="55" t="s">
        <v>493</v>
      </c>
      <c r="F1233" s="605">
        <v>35796</v>
      </c>
      <c r="G1233" s="55" t="s">
        <v>3396</v>
      </c>
      <c r="H1233" s="55" t="s">
        <v>3657</v>
      </c>
      <c r="I1233" s="55" t="s">
        <v>87</v>
      </c>
      <c r="J1233" s="55" t="s">
        <v>3669</v>
      </c>
      <c r="K1233" s="55" t="s">
        <v>3673</v>
      </c>
      <c r="L1233" s="55" t="s">
        <v>3388</v>
      </c>
      <c r="M1233" s="55" t="s">
        <v>3388</v>
      </c>
    </row>
    <row r="1234" spans="1:13" ht="17.25" customHeight="1">
      <c r="A1234" s="55">
        <v>422711</v>
      </c>
      <c r="B1234" s="55" t="s">
        <v>1006</v>
      </c>
      <c r="C1234" s="55" t="s">
        <v>441</v>
      </c>
      <c r="D1234" s="55" t="s">
        <v>662</v>
      </c>
      <c r="E1234" s="55" t="s">
        <v>494</v>
      </c>
      <c r="F1234" s="605">
        <v>36011</v>
      </c>
      <c r="G1234" s="55" t="s">
        <v>3421</v>
      </c>
      <c r="H1234" s="55" t="s">
        <v>3657</v>
      </c>
      <c r="I1234" s="55" t="s">
        <v>87</v>
      </c>
      <c r="J1234" s="55" t="s">
        <v>3669</v>
      </c>
      <c r="K1234" s="55" t="s">
        <v>3676</v>
      </c>
      <c r="L1234" s="55" t="s">
        <v>3388</v>
      </c>
      <c r="M1234" s="55" t="s">
        <v>3388</v>
      </c>
    </row>
    <row r="1235" spans="1:13" ht="17.25" customHeight="1">
      <c r="A1235" s="55">
        <v>422725</v>
      </c>
      <c r="B1235" s="55" t="s">
        <v>1023</v>
      </c>
      <c r="C1235" s="55" t="s">
        <v>95</v>
      </c>
      <c r="D1235" s="55" t="s">
        <v>771</v>
      </c>
      <c r="E1235" s="55" t="s">
        <v>494</v>
      </c>
      <c r="F1235" s="605">
        <v>32403</v>
      </c>
      <c r="G1235" s="55" t="s">
        <v>3388</v>
      </c>
      <c r="H1235" s="55" t="s">
        <v>3657</v>
      </c>
      <c r="I1235" s="55" t="s">
        <v>87</v>
      </c>
      <c r="J1235" s="55" t="s">
        <v>3669</v>
      </c>
      <c r="K1235" s="55" t="s">
        <v>3682</v>
      </c>
      <c r="L1235" s="55" t="s">
        <v>3388</v>
      </c>
      <c r="M1235" s="55" t="s">
        <v>3388</v>
      </c>
    </row>
    <row r="1236" spans="1:13" ht="17.25" customHeight="1">
      <c r="A1236" s="55">
        <v>420897</v>
      </c>
      <c r="B1236" s="55" t="s">
        <v>1191</v>
      </c>
      <c r="C1236" s="55" t="s">
        <v>267</v>
      </c>
      <c r="D1236" s="55" t="s">
        <v>635</v>
      </c>
      <c r="E1236" s="55" t="s">
        <v>493</v>
      </c>
      <c r="F1236" s="605">
        <v>35991</v>
      </c>
      <c r="G1236" s="55" t="s">
        <v>3418</v>
      </c>
      <c r="H1236" s="55" t="s">
        <v>3657</v>
      </c>
      <c r="I1236" s="55" t="s">
        <v>87</v>
      </c>
      <c r="J1236" s="55" t="s">
        <v>3669</v>
      </c>
      <c r="K1236" s="55" t="s">
        <v>3675</v>
      </c>
      <c r="L1236" s="55" t="s">
        <v>3388</v>
      </c>
      <c r="M1236" s="55" t="s">
        <v>3388</v>
      </c>
    </row>
    <row r="1237" spans="1:13" ht="17.25" customHeight="1">
      <c r="A1237" s="55">
        <v>420906</v>
      </c>
      <c r="B1237" s="55" t="s">
        <v>1196</v>
      </c>
      <c r="C1237" s="55" t="s">
        <v>321</v>
      </c>
      <c r="D1237" s="55" t="s">
        <v>558</v>
      </c>
      <c r="E1237" s="55" t="s">
        <v>493</v>
      </c>
      <c r="F1237" s="605">
        <v>35065</v>
      </c>
      <c r="G1237" s="55" t="s">
        <v>3495</v>
      </c>
      <c r="H1237" s="55" t="s">
        <v>3657</v>
      </c>
      <c r="I1237" s="55" t="s">
        <v>87</v>
      </c>
      <c r="J1237" s="55" t="s">
        <v>3669</v>
      </c>
      <c r="K1237" s="55" t="s">
        <v>3671</v>
      </c>
      <c r="L1237" s="55" t="s">
        <v>3388</v>
      </c>
      <c r="M1237" s="55" t="s">
        <v>3388</v>
      </c>
    </row>
    <row r="1238" spans="1:13" ht="17.25" customHeight="1">
      <c r="A1238" s="55">
        <v>420926</v>
      </c>
      <c r="B1238" s="55" t="s">
        <v>1216</v>
      </c>
      <c r="C1238" s="55" t="s">
        <v>124</v>
      </c>
      <c r="D1238" s="55" t="s">
        <v>691</v>
      </c>
      <c r="E1238" s="55" t="s">
        <v>493</v>
      </c>
      <c r="F1238" s="605">
        <v>35676</v>
      </c>
      <c r="G1238" s="55" t="s">
        <v>3410</v>
      </c>
      <c r="H1238" s="55" t="s">
        <v>3657</v>
      </c>
      <c r="I1238" s="55" t="s">
        <v>87</v>
      </c>
      <c r="J1238" s="55" t="s">
        <v>3669</v>
      </c>
      <c r="K1238" s="55" t="s">
        <v>3673</v>
      </c>
      <c r="L1238" s="55" t="s">
        <v>3388</v>
      </c>
      <c r="M1238" s="55" t="s">
        <v>3388</v>
      </c>
    </row>
    <row r="1239" spans="1:13" ht="17.25" customHeight="1">
      <c r="A1239" s="55">
        <v>402953</v>
      </c>
      <c r="B1239" s="55" t="s">
        <v>1226</v>
      </c>
      <c r="C1239" s="55" t="s">
        <v>277</v>
      </c>
      <c r="D1239" s="55" t="s">
        <v>2685</v>
      </c>
      <c r="E1239" s="55" t="s">
        <v>493</v>
      </c>
      <c r="F1239" s="605">
        <v>31727</v>
      </c>
      <c r="G1239" s="55" t="s">
        <v>3504</v>
      </c>
      <c r="H1239" s="55" t="s">
        <v>3657</v>
      </c>
      <c r="I1239" s="55" t="s">
        <v>87</v>
      </c>
      <c r="J1239" s="55" t="s">
        <v>3669</v>
      </c>
      <c r="K1239" s="55" t="s">
        <v>3667</v>
      </c>
      <c r="L1239" s="55" t="s">
        <v>3388</v>
      </c>
      <c r="M1239" s="55" t="s">
        <v>3388</v>
      </c>
    </row>
    <row r="1240" spans="1:13" ht="17.25" customHeight="1">
      <c r="A1240" s="55">
        <v>416964</v>
      </c>
      <c r="B1240" s="55" t="s">
        <v>1282</v>
      </c>
      <c r="C1240" s="55" t="s">
        <v>448</v>
      </c>
      <c r="D1240" s="55" t="s">
        <v>572</v>
      </c>
      <c r="E1240" s="55" t="s">
        <v>493</v>
      </c>
      <c r="F1240" s="605">
        <v>34394</v>
      </c>
      <c r="G1240" s="55" t="s">
        <v>3517</v>
      </c>
      <c r="H1240" s="55" t="s">
        <v>3657</v>
      </c>
      <c r="I1240" s="55" t="s">
        <v>87</v>
      </c>
      <c r="J1240" s="55" t="s">
        <v>3669</v>
      </c>
      <c r="K1240" s="55" t="s">
        <v>3678</v>
      </c>
      <c r="L1240" s="55" t="s">
        <v>3388</v>
      </c>
      <c r="M1240" s="55" t="s">
        <v>3388</v>
      </c>
    </row>
    <row r="1241" spans="1:13" ht="17.25" customHeight="1">
      <c r="A1241" s="55">
        <v>424718</v>
      </c>
      <c r="B1241" s="55" t="s">
        <v>1312</v>
      </c>
      <c r="C1241" s="55" t="s">
        <v>92</v>
      </c>
      <c r="D1241" s="55" t="s">
        <v>636</v>
      </c>
      <c r="E1241" s="55" t="s">
        <v>493</v>
      </c>
      <c r="F1241" s="605">
        <v>32901</v>
      </c>
      <c r="G1241" s="55" t="s">
        <v>3357</v>
      </c>
      <c r="H1241" s="55" t="s">
        <v>3657</v>
      </c>
      <c r="I1241" s="55" t="s">
        <v>87</v>
      </c>
      <c r="J1241" s="55" t="s">
        <v>3669</v>
      </c>
      <c r="K1241" s="55" t="s">
        <v>3677</v>
      </c>
      <c r="L1241" s="55" t="s">
        <v>3388</v>
      </c>
      <c r="M1241" s="55" t="s">
        <v>3388</v>
      </c>
    </row>
    <row r="1242" spans="1:13" ht="17.25" customHeight="1">
      <c r="A1242" s="55">
        <v>422959</v>
      </c>
      <c r="B1242" s="55" t="s">
        <v>1330</v>
      </c>
      <c r="C1242" s="55" t="s">
        <v>344</v>
      </c>
      <c r="D1242" s="55" t="s">
        <v>785</v>
      </c>
      <c r="E1242" s="55" t="s">
        <v>494</v>
      </c>
      <c r="F1242" s="605">
        <v>36213</v>
      </c>
      <c r="G1242" s="55" t="s">
        <v>3357</v>
      </c>
      <c r="H1242" s="55" t="s">
        <v>3657</v>
      </c>
      <c r="I1242" s="55" t="s">
        <v>87</v>
      </c>
      <c r="J1242" s="55" t="s">
        <v>3669</v>
      </c>
      <c r="K1242" s="55" t="s">
        <v>3676</v>
      </c>
      <c r="L1242" s="55" t="s">
        <v>3388</v>
      </c>
      <c r="M1242" s="55" t="s">
        <v>3388</v>
      </c>
    </row>
    <row r="1243" spans="1:13" ht="17.25" customHeight="1">
      <c r="A1243" s="55">
        <v>423024</v>
      </c>
      <c r="B1243" s="55" t="s">
        <v>1389</v>
      </c>
      <c r="C1243" s="55" t="s">
        <v>246</v>
      </c>
      <c r="D1243" s="55" t="s">
        <v>648</v>
      </c>
      <c r="E1243" s="55" t="s">
        <v>494</v>
      </c>
      <c r="F1243" s="605">
        <v>36528</v>
      </c>
      <c r="G1243" s="55" t="s">
        <v>3357</v>
      </c>
      <c r="H1243" s="55" t="s">
        <v>3657</v>
      </c>
      <c r="I1243" s="55" t="s">
        <v>87</v>
      </c>
      <c r="J1243" s="55" t="s">
        <v>3669</v>
      </c>
      <c r="K1243" s="55" t="s">
        <v>3676</v>
      </c>
      <c r="L1243" s="55" t="s">
        <v>3388</v>
      </c>
      <c r="M1243" s="55" t="s">
        <v>3388</v>
      </c>
    </row>
    <row r="1244" spans="1:13" ht="17.25" customHeight="1">
      <c r="A1244" s="55">
        <v>424798</v>
      </c>
      <c r="B1244" s="55" t="s">
        <v>2749</v>
      </c>
      <c r="C1244" s="55" t="s">
        <v>271</v>
      </c>
      <c r="D1244" s="55" t="s">
        <v>1206</v>
      </c>
      <c r="E1244" s="55" t="s">
        <v>494</v>
      </c>
      <c r="F1244" s="605">
        <v>33611</v>
      </c>
      <c r="G1244" s="55" t="s">
        <v>3357</v>
      </c>
      <c r="H1244" s="55" t="s">
        <v>3657</v>
      </c>
      <c r="I1244" s="55" t="s">
        <v>87</v>
      </c>
      <c r="J1244" s="55" t="s">
        <v>3669</v>
      </c>
      <c r="K1244" s="55" t="s">
        <v>3683</v>
      </c>
      <c r="L1244" s="55" t="s">
        <v>3388</v>
      </c>
      <c r="M1244" s="55" t="s">
        <v>3388</v>
      </c>
    </row>
    <row r="1245" spans="1:13" ht="17.25" customHeight="1">
      <c r="A1245" s="55">
        <v>418154</v>
      </c>
      <c r="B1245" s="55" t="s">
        <v>1490</v>
      </c>
      <c r="C1245" s="55" t="s">
        <v>1491</v>
      </c>
      <c r="D1245" s="55" t="s">
        <v>860</v>
      </c>
      <c r="E1245" s="55" t="s">
        <v>494</v>
      </c>
      <c r="F1245" s="605">
        <v>32874</v>
      </c>
      <c r="G1245" s="55" t="s">
        <v>3368</v>
      </c>
      <c r="H1245" s="55" t="s">
        <v>3657</v>
      </c>
      <c r="I1245" s="55" t="s">
        <v>87</v>
      </c>
      <c r="J1245" s="55" t="s">
        <v>3669</v>
      </c>
      <c r="K1245" s="55" t="s">
        <v>3678</v>
      </c>
      <c r="L1245" s="55" t="s">
        <v>3388</v>
      </c>
      <c r="M1245" s="55" t="s">
        <v>3388</v>
      </c>
    </row>
    <row r="1246" spans="1:13" ht="17.25" customHeight="1">
      <c r="A1246" s="55">
        <v>423113</v>
      </c>
      <c r="B1246" s="55" t="s">
        <v>1505</v>
      </c>
      <c r="C1246" s="55" t="s">
        <v>97</v>
      </c>
      <c r="D1246" s="55" t="s">
        <v>761</v>
      </c>
      <c r="E1246" s="55" t="s">
        <v>494</v>
      </c>
      <c r="F1246" s="605">
        <v>36061</v>
      </c>
      <c r="G1246" s="55" t="s">
        <v>3547</v>
      </c>
      <c r="H1246" s="55" t="s">
        <v>3657</v>
      </c>
      <c r="I1246" s="55" t="s">
        <v>87</v>
      </c>
      <c r="J1246" s="55" t="s">
        <v>3669</v>
      </c>
      <c r="K1246" s="55" t="s">
        <v>3675</v>
      </c>
      <c r="L1246" s="55" t="s">
        <v>3388</v>
      </c>
      <c r="M1246" s="55" t="s">
        <v>3388</v>
      </c>
    </row>
    <row r="1247" spans="1:13" ht="17.25" customHeight="1">
      <c r="A1247" s="55">
        <v>423170</v>
      </c>
      <c r="B1247" s="55" t="s">
        <v>1558</v>
      </c>
      <c r="C1247" s="55" t="s">
        <v>290</v>
      </c>
      <c r="D1247" s="55" t="s">
        <v>1559</v>
      </c>
      <c r="E1247" s="55" t="s">
        <v>494</v>
      </c>
      <c r="F1247" s="605">
        <v>35998</v>
      </c>
      <c r="G1247" s="55" t="s">
        <v>3360</v>
      </c>
      <c r="H1247" s="55" t="s">
        <v>3657</v>
      </c>
      <c r="I1247" s="55" t="s">
        <v>87</v>
      </c>
      <c r="J1247" s="55" t="s">
        <v>3669</v>
      </c>
      <c r="K1247" s="55" t="s">
        <v>3676</v>
      </c>
      <c r="L1247" s="55" t="s">
        <v>3388</v>
      </c>
      <c r="M1247" s="55" t="s">
        <v>3388</v>
      </c>
    </row>
    <row r="1248" spans="1:13" ht="17.25" customHeight="1">
      <c r="A1248" s="55">
        <v>419691</v>
      </c>
      <c r="B1248" s="55" t="s">
        <v>1579</v>
      </c>
      <c r="C1248" s="55" t="s">
        <v>334</v>
      </c>
      <c r="D1248" s="55" t="s">
        <v>581</v>
      </c>
      <c r="E1248" s="55" t="s">
        <v>494</v>
      </c>
      <c r="F1248" s="605">
        <v>33970</v>
      </c>
      <c r="G1248" s="55" t="s">
        <v>3388</v>
      </c>
      <c r="H1248" s="55" t="s">
        <v>3657</v>
      </c>
      <c r="I1248" s="55" t="s">
        <v>87</v>
      </c>
      <c r="J1248" s="55" t="s">
        <v>3669</v>
      </c>
      <c r="K1248" s="55" t="s">
        <v>3679</v>
      </c>
      <c r="L1248" s="55" t="s">
        <v>3388</v>
      </c>
      <c r="M1248" s="55" t="s">
        <v>3388</v>
      </c>
    </row>
    <row r="1249" spans="1:13" ht="17.25" customHeight="1">
      <c r="A1249" s="55">
        <v>424950</v>
      </c>
      <c r="B1249" s="55" t="s">
        <v>2827</v>
      </c>
      <c r="C1249" s="55" t="s">
        <v>130</v>
      </c>
      <c r="D1249" s="55" t="s">
        <v>572</v>
      </c>
      <c r="E1249" s="55" t="s">
        <v>494</v>
      </c>
      <c r="F1249" s="605">
        <v>29966</v>
      </c>
      <c r="G1249" s="55" t="s">
        <v>3369</v>
      </c>
      <c r="H1249" s="55" t="s">
        <v>3657</v>
      </c>
      <c r="I1249" s="55" t="s">
        <v>87</v>
      </c>
      <c r="J1249" s="55" t="s">
        <v>3669</v>
      </c>
      <c r="K1249" s="55" t="s">
        <v>3688</v>
      </c>
      <c r="L1249" s="55" t="s">
        <v>3388</v>
      </c>
      <c r="M1249" s="55" t="s">
        <v>3388</v>
      </c>
    </row>
    <row r="1250" spans="1:13" ht="17.25" customHeight="1">
      <c r="A1250" s="55">
        <v>419752</v>
      </c>
      <c r="B1250" s="55" t="s">
        <v>2850</v>
      </c>
      <c r="C1250" s="55" t="s">
        <v>120</v>
      </c>
      <c r="D1250" s="55" t="s">
        <v>1672</v>
      </c>
      <c r="E1250" s="55" t="s">
        <v>493</v>
      </c>
      <c r="F1250" s="605" t="s">
        <v>3352</v>
      </c>
      <c r="G1250" s="55" t="s">
        <v>3402</v>
      </c>
      <c r="H1250" s="55" t="s">
        <v>3657</v>
      </c>
      <c r="I1250" s="55" t="s">
        <v>87</v>
      </c>
      <c r="J1250" s="55" t="s">
        <v>3669</v>
      </c>
      <c r="K1250" s="55" t="s">
        <v>3679</v>
      </c>
      <c r="L1250" s="55" t="s">
        <v>3388</v>
      </c>
      <c r="M1250" s="55" t="s">
        <v>3388</v>
      </c>
    </row>
    <row r="1251" spans="1:13" ht="17.25" customHeight="1">
      <c r="A1251" s="55">
        <v>423319</v>
      </c>
      <c r="B1251" s="55" t="s">
        <v>1709</v>
      </c>
      <c r="C1251" s="55" t="s">
        <v>1710</v>
      </c>
      <c r="D1251" s="55" t="s">
        <v>823</v>
      </c>
      <c r="E1251" s="55" t="s">
        <v>493</v>
      </c>
      <c r="F1251" s="605">
        <v>35558</v>
      </c>
      <c r="G1251" s="55" t="s">
        <v>3486</v>
      </c>
      <c r="H1251" s="55" t="s">
        <v>3657</v>
      </c>
      <c r="I1251" s="55" t="s">
        <v>87</v>
      </c>
      <c r="J1251" s="55" t="s">
        <v>3669</v>
      </c>
      <c r="K1251" s="55" t="s">
        <v>3673</v>
      </c>
      <c r="L1251" s="55" t="s">
        <v>3388</v>
      </c>
      <c r="M1251" s="55" t="s">
        <v>3388</v>
      </c>
    </row>
    <row r="1252" spans="1:13" ht="17.25" customHeight="1">
      <c r="A1252" s="55">
        <v>421425</v>
      </c>
      <c r="B1252" s="55" t="s">
        <v>1711</v>
      </c>
      <c r="C1252" s="55" t="s">
        <v>306</v>
      </c>
      <c r="D1252" s="55" t="s">
        <v>668</v>
      </c>
      <c r="E1252" s="55" t="s">
        <v>493</v>
      </c>
      <c r="F1252" s="605">
        <v>35172</v>
      </c>
      <c r="G1252" s="55" t="s">
        <v>3443</v>
      </c>
      <c r="H1252" s="55" t="s">
        <v>3657</v>
      </c>
      <c r="I1252" s="55" t="s">
        <v>87</v>
      </c>
      <c r="J1252" s="55" t="s">
        <v>3669</v>
      </c>
      <c r="K1252" s="55" t="s">
        <v>3671</v>
      </c>
      <c r="L1252" s="55" t="s">
        <v>3388</v>
      </c>
      <c r="M1252" s="55" t="s">
        <v>3388</v>
      </c>
    </row>
    <row r="1253" spans="1:13" ht="17.25" customHeight="1">
      <c r="A1253" s="55">
        <v>423495</v>
      </c>
      <c r="B1253" s="55" t="s">
        <v>1861</v>
      </c>
      <c r="C1253" s="55" t="s">
        <v>107</v>
      </c>
      <c r="D1253" s="55" t="s">
        <v>742</v>
      </c>
      <c r="E1253" s="55" t="s">
        <v>493</v>
      </c>
      <c r="F1253" s="605">
        <v>36296</v>
      </c>
      <c r="G1253" s="55" t="s">
        <v>3441</v>
      </c>
      <c r="H1253" s="55" t="s">
        <v>3657</v>
      </c>
      <c r="I1253" s="55" t="s">
        <v>87</v>
      </c>
      <c r="J1253" s="55" t="s">
        <v>3669</v>
      </c>
      <c r="K1253" s="55" t="s">
        <v>3676</v>
      </c>
      <c r="L1253" s="55" t="s">
        <v>3388</v>
      </c>
      <c r="M1253" s="55" t="s">
        <v>3388</v>
      </c>
    </row>
    <row r="1254" spans="1:13" ht="17.25" customHeight="1">
      <c r="A1254" s="55">
        <v>409918</v>
      </c>
      <c r="B1254" s="55" t="s">
        <v>1883</v>
      </c>
      <c r="C1254" s="55" t="s">
        <v>1017</v>
      </c>
      <c r="D1254" s="55" t="s">
        <v>1884</v>
      </c>
      <c r="E1254" s="55" t="s">
        <v>493</v>
      </c>
      <c r="F1254" s="605">
        <v>32419</v>
      </c>
      <c r="G1254" s="55" t="s">
        <v>3446</v>
      </c>
      <c r="H1254" s="55" t="s">
        <v>3657</v>
      </c>
      <c r="I1254" s="55" t="s">
        <v>87</v>
      </c>
      <c r="J1254" s="55" t="s">
        <v>3669</v>
      </c>
      <c r="K1254" s="55" t="s">
        <v>3668</v>
      </c>
      <c r="L1254" s="55" t="s">
        <v>3388</v>
      </c>
      <c r="M1254" s="55" t="s">
        <v>3388</v>
      </c>
    </row>
    <row r="1255" spans="1:13" ht="17.25" customHeight="1">
      <c r="A1255" s="55">
        <v>423540</v>
      </c>
      <c r="B1255" s="55" t="s">
        <v>1885</v>
      </c>
      <c r="C1255" s="55" t="s">
        <v>182</v>
      </c>
      <c r="D1255" s="55" t="s">
        <v>615</v>
      </c>
      <c r="E1255" s="55" t="s">
        <v>493</v>
      </c>
      <c r="F1255" s="605">
        <v>36536</v>
      </c>
      <c r="G1255" s="55" t="s">
        <v>3504</v>
      </c>
      <c r="H1255" s="55" t="s">
        <v>3657</v>
      </c>
      <c r="I1255" s="55" t="s">
        <v>87</v>
      </c>
      <c r="J1255" s="55" t="s">
        <v>3669</v>
      </c>
      <c r="K1255" s="55" t="s">
        <v>3676</v>
      </c>
      <c r="L1255" s="55" t="s">
        <v>3388</v>
      </c>
      <c r="M1255" s="55" t="s">
        <v>3388</v>
      </c>
    </row>
    <row r="1256" spans="1:13" ht="17.25" customHeight="1">
      <c r="A1256" s="55">
        <v>421669</v>
      </c>
      <c r="B1256" s="55" t="s">
        <v>1890</v>
      </c>
      <c r="C1256" s="55" t="s">
        <v>106</v>
      </c>
      <c r="D1256" s="55" t="s">
        <v>1891</v>
      </c>
      <c r="E1256" s="55" t="s">
        <v>493</v>
      </c>
      <c r="F1256" s="605">
        <v>35827</v>
      </c>
      <c r="G1256" s="55" t="s">
        <v>3532</v>
      </c>
      <c r="H1256" s="55" t="s">
        <v>3657</v>
      </c>
      <c r="I1256" s="55" t="s">
        <v>87</v>
      </c>
      <c r="J1256" s="55" t="s">
        <v>3669</v>
      </c>
      <c r="K1256" s="55" t="s">
        <v>3673</v>
      </c>
      <c r="L1256" s="55" t="s">
        <v>3388</v>
      </c>
      <c r="M1256" s="55" t="s">
        <v>3388</v>
      </c>
    </row>
    <row r="1257" spans="1:13" ht="17.25" customHeight="1">
      <c r="A1257" s="55">
        <v>423572</v>
      </c>
      <c r="B1257" s="55" t="s">
        <v>1909</v>
      </c>
      <c r="C1257" s="55" t="s">
        <v>95</v>
      </c>
      <c r="D1257" s="55" t="s">
        <v>1910</v>
      </c>
      <c r="E1257" s="55" t="s">
        <v>494</v>
      </c>
      <c r="F1257" s="605">
        <v>36358</v>
      </c>
      <c r="G1257" s="55" t="s">
        <v>3430</v>
      </c>
      <c r="H1257" s="55" t="s">
        <v>3657</v>
      </c>
      <c r="I1257" s="55" t="s">
        <v>87</v>
      </c>
      <c r="J1257" s="55" t="s">
        <v>3669</v>
      </c>
      <c r="K1257" s="55" t="s">
        <v>3676</v>
      </c>
      <c r="L1257" s="55" t="s">
        <v>3388</v>
      </c>
      <c r="M1257" s="55" t="s">
        <v>3388</v>
      </c>
    </row>
    <row r="1258" spans="1:13" ht="17.25" customHeight="1">
      <c r="A1258" s="55">
        <v>423676</v>
      </c>
      <c r="B1258" s="55" t="s">
        <v>2980</v>
      </c>
      <c r="C1258" s="55" t="s">
        <v>431</v>
      </c>
      <c r="D1258" s="55" t="s">
        <v>3238</v>
      </c>
      <c r="E1258" s="55" t="s">
        <v>494</v>
      </c>
      <c r="F1258" s="605">
        <v>36291</v>
      </c>
      <c r="G1258" s="55" t="s">
        <v>3418</v>
      </c>
      <c r="H1258" s="55" t="s">
        <v>3657</v>
      </c>
      <c r="I1258" s="55" t="s">
        <v>87</v>
      </c>
      <c r="J1258" s="55" t="s">
        <v>3669</v>
      </c>
      <c r="K1258" s="55" t="s">
        <v>3676</v>
      </c>
      <c r="L1258" s="55" t="s">
        <v>3388</v>
      </c>
      <c r="M1258" s="55" t="s">
        <v>3388</v>
      </c>
    </row>
    <row r="1259" spans="1:13" ht="17.25" customHeight="1">
      <c r="A1259" s="55">
        <v>423680</v>
      </c>
      <c r="B1259" s="55" t="s">
        <v>1990</v>
      </c>
      <c r="C1259" s="55" t="s">
        <v>92</v>
      </c>
      <c r="D1259" s="55" t="s">
        <v>850</v>
      </c>
      <c r="E1259" s="55" t="s">
        <v>493</v>
      </c>
      <c r="F1259" s="605">
        <v>36350</v>
      </c>
      <c r="G1259" s="55" t="s">
        <v>3430</v>
      </c>
      <c r="H1259" s="55" t="s">
        <v>3657</v>
      </c>
      <c r="I1259" s="55" t="s">
        <v>87</v>
      </c>
      <c r="J1259" s="55" t="s">
        <v>3669</v>
      </c>
      <c r="K1259" s="55" t="s">
        <v>3676</v>
      </c>
      <c r="L1259" s="55" t="s">
        <v>3388</v>
      </c>
      <c r="M1259" s="55" t="s">
        <v>3388</v>
      </c>
    </row>
    <row r="1260" spans="1:13" ht="17.25" customHeight="1">
      <c r="A1260" s="55">
        <v>423693</v>
      </c>
      <c r="B1260" s="55" t="s">
        <v>2001</v>
      </c>
      <c r="C1260" s="55" t="s">
        <v>92</v>
      </c>
      <c r="D1260" s="55" t="s">
        <v>1347</v>
      </c>
      <c r="E1260" s="55" t="s">
        <v>493</v>
      </c>
      <c r="F1260" s="605">
        <v>36057</v>
      </c>
      <c r="G1260" s="55" t="s">
        <v>3441</v>
      </c>
      <c r="H1260" s="55" t="s">
        <v>3657</v>
      </c>
      <c r="I1260" s="55" t="s">
        <v>87</v>
      </c>
      <c r="J1260" s="55" t="s">
        <v>3669</v>
      </c>
      <c r="K1260" s="55" t="s">
        <v>3675</v>
      </c>
      <c r="L1260" s="55" t="s">
        <v>3388</v>
      </c>
      <c r="M1260" s="55" t="s">
        <v>3388</v>
      </c>
    </row>
    <row r="1261" spans="1:13" ht="17.25" customHeight="1">
      <c r="A1261" s="55">
        <v>420031</v>
      </c>
      <c r="B1261" s="55" t="s">
        <v>439</v>
      </c>
      <c r="C1261" s="55" t="s">
        <v>229</v>
      </c>
      <c r="D1261" s="55" t="s">
        <v>2003</v>
      </c>
      <c r="E1261" s="55" t="s">
        <v>493</v>
      </c>
      <c r="F1261" s="605">
        <v>35140</v>
      </c>
      <c r="G1261" s="55" t="s">
        <v>3388</v>
      </c>
      <c r="H1261" s="55" t="s">
        <v>3657</v>
      </c>
      <c r="I1261" s="55" t="s">
        <v>87</v>
      </c>
      <c r="J1261" s="55" t="s">
        <v>3669</v>
      </c>
      <c r="K1261" s="55" t="s">
        <v>3666</v>
      </c>
      <c r="L1261" s="55" t="s">
        <v>3388</v>
      </c>
      <c r="M1261" s="55" t="s">
        <v>3388</v>
      </c>
    </row>
    <row r="1262" spans="1:13" ht="17.25" customHeight="1">
      <c r="A1262" s="55">
        <v>421842</v>
      </c>
      <c r="B1262" s="55" t="s">
        <v>406</v>
      </c>
      <c r="C1262" s="55" t="s">
        <v>145</v>
      </c>
      <c r="D1262" s="55" t="s">
        <v>691</v>
      </c>
      <c r="E1262" s="55" t="s">
        <v>493</v>
      </c>
      <c r="F1262" s="605">
        <v>36119</v>
      </c>
      <c r="G1262" s="55" t="s">
        <v>3572</v>
      </c>
      <c r="H1262" s="55" t="s">
        <v>3657</v>
      </c>
      <c r="I1262" s="55" t="s">
        <v>87</v>
      </c>
      <c r="J1262" s="55" t="s">
        <v>3669</v>
      </c>
      <c r="K1262" s="55" t="s">
        <v>3676</v>
      </c>
      <c r="L1262" s="55" t="s">
        <v>3388</v>
      </c>
      <c r="M1262" s="55" t="s">
        <v>3388</v>
      </c>
    </row>
    <row r="1263" spans="1:13" ht="17.25" customHeight="1">
      <c r="A1263" s="55">
        <v>420046</v>
      </c>
      <c r="B1263" s="55" t="s">
        <v>2030</v>
      </c>
      <c r="C1263" s="55" t="s">
        <v>2031</v>
      </c>
      <c r="D1263" s="55" t="s">
        <v>733</v>
      </c>
      <c r="E1263" s="55" t="s">
        <v>493</v>
      </c>
      <c r="F1263" s="605">
        <v>35302</v>
      </c>
      <c r="G1263" s="55" t="s">
        <v>3501</v>
      </c>
      <c r="H1263" s="55" t="s">
        <v>3657</v>
      </c>
      <c r="I1263" s="55" t="s">
        <v>87</v>
      </c>
      <c r="J1263" s="55" t="s">
        <v>3669</v>
      </c>
      <c r="K1263" s="55" t="s">
        <v>3666</v>
      </c>
      <c r="L1263" s="55" t="s">
        <v>3388</v>
      </c>
      <c r="M1263" s="55" t="s">
        <v>3388</v>
      </c>
    </row>
    <row r="1264" spans="1:13" ht="17.25" customHeight="1">
      <c r="A1264" s="55">
        <v>423924</v>
      </c>
      <c r="B1264" s="55" t="s">
        <v>2226</v>
      </c>
      <c r="C1264" s="55" t="s">
        <v>92</v>
      </c>
      <c r="D1264" s="55" t="s">
        <v>836</v>
      </c>
      <c r="E1264" s="55" t="s">
        <v>493</v>
      </c>
      <c r="F1264" s="605">
        <v>35979</v>
      </c>
      <c r="G1264" s="55" t="s">
        <v>3368</v>
      </c>
      <c r="H1264" s="55" t="s">
        <v>3657</v>
      </c>
      <c r="I1264" s="55" t="s">
        <v>87</v>
      </c>
      <c r="J1264" s="55" t="s">
        <v>3669</v>
      </c>
      <c r="K1264" s="55" t="s">
        <v>3675</v>
      </c>
      <c r="L1264" s="55" t="s">
        <v>3388</v>
      </c>
      <c r="M1264" s="55" t="s">
        <v>3388</v>
      </c>
    </row>
    <row r="1265" spans="1:13" ht="17.25" customHeight="1">
      <c r="A1265" s="55">
        <v>423946</v>
      </c>
      <c r="B1265" s="55" t="s">
        <v>2249</v>
      </c>
      <c r="C1265" s="55" t="s">
        <v>86</v>
      </c>
      <c r="D1265" s="55" t="s">
        <v>801</v>
      </c>
      <c r="E1265" s="55" t="s">
        <v>493</v>
      </c>
      <c r="F1265" s="605">
        <v>36043</v>
      </c>
      <c r="G1265" s="55" t="s">
        <v>3430</v>
      </c>
      <c r="H1265" s="55" t="s">
        <v>3657</v>
      </c>
      <c r="I1265" s="55" t="s">
        <v>87</v>
      </c>
      <c r="J1265" s="55" t="s">
        <v>3669</v>
      </c>
      <c r="K1265" s="55" t="s">
        <v>3676</v>
      </c>
      <c r="L1265" s="55" t="s">
        <v>3388</v>
      </c>
      <c r="M1265" s="55" t="s">
        <v>3388</v>
      </c>
    </row>
    <row r="1266" spans="1:13" ht="17.25" customHeight="1">
      <c r="A1266" s="55">
        <v>422170</v>
      </c>
      <c r="B1266" s="55" t="s">
        <v>3055</v>
      </c>
      <c r="C1266" s="55" t="s">
        <v>97</v>
      </c>
      <c r="D1266" s="55" t="s">
        <v>1506</v>
      </c>
      <c r="E1266" s="55" t="s">
        <v>494</v>
      </c>
      <c r="F1266" s="605">
        <v>36161</v>
      </c>
      <c r="G1266" s="55" t="s">
        <v>3357</v>
      </c>
      <c r="H1266" s="55" t="s">
        <v>3657</v>
      </c>
      <c r="I1266" s="55" t="s">
        <v>87</v>
      </c>
      <c r="J1266" s="55" t="s">
        <v>3669</v>
      </c>
      <c r="K1266" s="55" t="s">
        <v>3675</v>
      </c>
      <c r="L1266" s="55" t="s">
        <v>3388</v>
      </c>
      <c r="M1266" s="55" t="s">
        <v>3388</v>
      </c>
    </row>
    <row r="1267" spans="1:13" ht="17.25" customHeight="1">
      <c r="A1267" s="55">
        <v>423978</v>
      </c>
      <c r="B1267" s="55" t="s">
        <v>2264</v>
      </c>
      <c r="C1267" s="55" t="s">
        <v>217</v>
      </c>
      <c r="D1267" s="55" t="s">
        <v>599</v>
      </c>
      <c r="E1267" s="55" t="s">
        <v>493</v>
      </c>
      <c r="F1267" s="605">
        <v>36010</v>
      </c>
      <c r="G1267" s="55" t="s">
        <v>3388</v>
      </c>
      <c r="H1267" s="55" t="s">
        <v>3657</v>
      </c>
      <c r="I1267" s="55" t="s">
        <v>87</v>
      </c>
      <c r="J1267" s="55" t="s">
        <v>3669</v>
      </c>
      <c r="K1267" s="55" t="s">
        <v>3675</v>
      </c>
      <c r="L1267" s="55" t="s">
        <v>3388</v>
      </c>
      <c r="M1267" s="55" t="s">
        <v>3388</v>
      </c>
    </row>
    <row r="1268" spans="1:13" ht="17.25" customHeight="1">
      <c r="A1268" s="55">
        <v>420277</v>
      </c>
      <c r="B1268" s="55" t="s">
        <v>2272</v>
      </c>
      <c r="C1268" s="55" t="s">
        <v>177</v>
      </c>
      <c r="D1268" s="55" t="s">
        <v>3065</v>
      </c>
      <c r="E1268" s="55" t="s">
        <v>493</v>
      </c>
      <c r="F1268" s="605">
        <v>35431</v>
      </c>
      <c r="G1268" s="55" t="s">
        <v>3456</v>
      </c>
      <c r="H1268" s="55" t="s">
        <v>3657</v>
      </c>
      <c r="I1268" s="55" t="s">
        <v>87</v>
      </c>
      <c r="J1268" s="55" t="s">
        <v>3669</v>
      </c>
      <c r="K1268" s="55" t="s">
        <v>3673</v>
      </c>
      <c r="L1268" s="55" t="s">
        <v>3388</v>
      </c>
      <c r="M1268" s="55" t="s">
        <v>3388</v>
      </c>
    </row>
    <row r="1269" spans="1:13" ht="17.25" customHeight="1">
      <c r="A1269" s="55">
        <v>424062</v>
      </c>
      <c r="B1269" s="55" t="s">
        <v>2337</v>
      </c>
      <c r="C1269" s="55" t="s">
        <v>306</v>
      </c>
      <c r="D1269" s="55" t="s">
        <v>826</v>
      </c>
      <c r="E1269" s="55" t="s">
        <v>494</v>
      </c>
      <c r="F1269" s="605">
        <v>33240</v>
      </c>
      <c r="G1269" s="55" t="s">
        <v>3389</v>
      </c>
      <c r="H1269" s="55" t="s">
        <v>3657</v>
      </c>
      <c r="I1269" s="55" t="s">
        <v>87</v>
      </c>
      <c r="J1269" s="55" t="s">
        <v>3669</v>
      </c>
      <c r="K1269" s="55" t="s">
        <v>3677</v>
      </c>
      <c r="L1269" s="55" t="s">
        <v>3388</v>
      </c>
      <c r="M1269" s="55" t="s">
        <v>3388</v>
      </c>
    </row>
    <row r="1270" spans="1:13" ht="17.25" customHeight="1">
      <c r="A1270" s="55">
        <v>424098</v>
      </c>
      <c r="B1270" s="55" t="s">
        <v>2373</v>
      </c>
      <c r="C1270" s="55" t="s">
        <v>211</v>
      </c>
      <c r="D1270" s="55" t="s">
        <v>574</v>
      </c>
      <c r="E1270" s="55" t="s">
        <v>494</v>
      </c>
      <c r="F1270" s="605">
        <v>33909</v>
      </c>
      <c r="G1270" s="55" t="s">
        <v>3388</v>
      </c>
      <c r="H1270" s="55" t="s">
        <v>3657</v>
      </c>
      <c r="I1270" s="55" t="s">
        <v>87</v>
      </c>
      <c r="J1270" s="55" t="s">
        <v>3669</v>
      </c>
      <c r="K1270" s="55" t="s">
        <v>3677</v>
      </c>
      <c r="L1270" s="55" t="s">
        <v>3388</v>
      </c>
      <c r="M1270" s="55" t="s">
        <v>3388</v>
      </c>
    </row>
    <row r="1271" spans="1:13" ht="17.25" customHeight="1">
      <c r="A1271" s="55">
        <v>422347</v>
      </c>
      <c r="B1271" s="55" t="s">
        <v>3145</v>
      </c>
      <c r="C1271" s="55" t="s">
        <v>362</v>
      </c>
      <c r="D1271" s="55" t="s">
        <v>647</v>
      </c>
      <c r="E1271" s="55" t="s">
        <v>494</v>
      </c>
      <c r="F1271" s="605">
        <v>33700</v>
      </c>
      <c r="G1271" s="55" t="s">
        <v>3357</v>
      </c>
      <c r="H1271" s="55" t="s">
        <v>3657</v>
      </c>
      <c r="I1271" s="55" t="s">
        <v>87</v>
      </c>
      <c r="J1271" s="55" t="s">
        <v>3669</v>
      </c>
      <c r="K1271" s="55" t="s">
        <v>3678</v>
      </c>
      <c r="L1271" s="55" t="s">
        <v>3388</v>
      </c>
      <c r="M1271" s="55" t="s">
        <v>3388</v>
      </c>
    </row>
    <row r="1272" spans="1:13" ht="17.25" customHeight="1">
      <c r="A1272" s="55">
        <v>424165</v>
      </c>
      <c r="B1272" s="55" t="s">
        <v>2423</v>
      </c>
      <c r="C1272" s="55" t="s">
        <v>120</v>
      </c>
      <c r="D1272" s="55" t="s">
        <v>959</v>
      </c>
      <c r="E1272" s="55" t="s">
        <v>494</v>
      </c>
      <c r="F1272" s="605">
        <v>36495</v>
      </c>
      <c r="G1272" s="55" t="s">
        <v>3603</v>
      </c>
      <c r="H1272" s="55" t="s">
        <v>3657</v>
      </c>
      <c r="I1272" s="55" t="s">
        <v>87</v>
      </c>
      <c r="J1272" s="55" t="s">
        <v>3669</v>
      </c>
      <c r="K1272" s="55" t="s">
        <v>3676</v>
      </c>
      <c r="L1272" s="55" t="s">
        <v>3388</v>
      </c>
      <c r="M1272" s="55" t="s">
        <v>3388</v>
      </c>
    </row>
    <row r="1273" spans="1:13" ht="17.25" customHeight="1">
      <c r="A1273" s="55">
        <v>425694</v>
      </c>
      <c r="B1273" s="55" t="s">
        <v>3167</v>
      </c>
      <c r="C1273" s="55" t="s">
        <v>136</v>
      </c>
      <c r="D1273" s="55" t="s">
        <v>577</v>
      </c>
      <c r="E1273" s="55" t="s">
        <v>493</v>
      </c>
      <c r="F1273" s="605">
        <v>34394</v>
      </c>
      <c r="G1273" s="55" t="s">
        <v>3547</v>
      </c>
      <c r="H1273" s="55" t="s">
        <v>3657</v>
      </c>
      <c r="I1273" s="55" t="s">
        <v>87</v>
      </c>
      <c r="J1273" s="55" t="s">
        <v>3669</v>
      </c>
      <c r="K1273" s="55" t="s">
        <v>3679</v>
      </c>
      <c r="L1273" s="55" t="s">
        <v>3388</v>
      </c>
      <c r="M1273" s="55" t="s">
        <v>3388</v>
      </c>
    </row>
    <row r="1274" spans="1:13" ht="17.25" customHeight="1">
      <c r="A1274" s="55">
        <v>425726</v>
      </c>
      <c r="B1274" s="55" t="s">
        <v>266</v>
      </c>
      <c r="C1274" s="55" t="s">
        <v>189</v>
      </c>
      <c r="D1274" s="55" t="s">
        <v>900</v>
      </c>
      <c r="E1274" s="55" t="s">
        <v>494</v>
      </c>
      <c r="F1274" s="605">
        <v>35480</v>
      </c>
      <c r="G1274" s="55" t="s">
        <v>3597</v>
      </c>
      <c r="H1274" s="55" t="s">
        <v>3657</v>
      </c>
      <c r="I1274" s="55" t="s">
        <v>87</v>
      </c>
      <c r="J1274" s="55" t="s">
        <v>3669</v>
      </c>
      <c r="K1274" s="55" t="s">
        <v>3673</v>
      </c>
      <c r="L1274" s="55" t="s">
        <v>3388</v>
      </c>
      <c r="M1274" s="55" t="s">
        <v>3388</v>
      </c>
    </row>
    <row r="1275" spans="1:13" ht="17.25" customHeight="1">
      <c r="A1275" s="55">
        <v>422441</v>
      </c>
      <c r="B1275" s="55" t="s">
        <v>2507</v>
      </c>
      <c r="C1275" s="55" t="s">
        <v>120</v>
      </c>
      <c r="D1275" s="55" t="s">
        <v>720</v>
      </c>
      <c r="E1275" s="55" t="s">
        <v>493</v>
      </c>
      <c r="F1275" s="605">
        <v>35977</v>
      </c>
      <c r="G1275" s="55" t="s">
        <v>3441</v>
      </c>
      <c r="H1275" s="55" t="s">
        <v>3657</v>
      </c>
      <c r="I1275" s="55" t="s">
        <v>87</v>
      </c>
      <c r="J1275" s="55" t="s">
        <v>3669</v>
      </c>
      <c r="K1275" s="55" t="s">
        <v>3675</v>
      </c>
      <c r="L1275" s="55" t="s">
        <v>3388</v>
      </c>
      <c r="M1275" s="55" t="s">
        <v>3388</v>
      </c>
    </row>
    <row r="1276" spans="1:13" ht="17.25" customHeight="1">
      <c r="A1276" s="55">
        <v>419179</v>
      </c>
      <c r="B1276" s="55" t="s">
        <v>231</v>
      </c>
      <c r="C1276" s="55" t="s">
        <v>92</v>
      </c>
      <c r="D1276" s="55" t="s">
        <v>960</v>
      </c>
      <c r="E1276" s="55" t="s">
        <v>493</v>
      </c>
      <c r="F1276" s="605">
        <v>35629</v>
      </c>
      <c r="G1276" s="55" t="s">
        <v>3357</v>
      </c>
      <c r="H1276" s="55" t="s">
        <v>3658</v>
      </c>
      <c r="I1276" s="55" t="s">
        <v>87</v>
      </c>
      <c r="J1276" s="55" t="s">
        <v>3669</v>
      </c>
      <c r="K1276" s="55" t="s">
        <v>3666</v>
      </c>
      <c r="L1276" s="55" t="s">
        <v>3388</v>
      </c>
    </row>
    <row r="1277" spans="1:13" ht="17.25" customHeight="1">
      <c r="A1277" s="55">
        <v>422715</v>
      </c>
      <c r="B1277" s="55" t="s">
        <v>1012</v>
      </c>
      <c r="C1277" s="55" t="s">
        <v>85</v>
      </c>
      <c r="D1277" s="55" t="s">
        <v>589</v>
      </c>
      <c r="E1277" s="55" t="s">
        <v>493</v>
      </c>
      <c r="F1277" s="605">
        <v>34828</v>
      </c>
      <c r="G1277" s="55" t="s">
        <v>3425</v>
      </c>
      <c r="H1277" s="55" t="s">
        <v>3658</v>
      </c>
      <c r="I1277" s="55" t="s">
        <v>87</v>
      </c>
      <c r="J1277" s="55" t="s">
        <v>3669</v>
      </c>
      <c r="K1277" s="55" t="s">
        <v>3666</v>
      </c>
      <c r="L1277" s="55" t="s">
        <v>3388</v>
      </c>
    </row>
    <row r="1278" spans="1:13" ht="17.25" customHeight="1">
      <c r="A1278" s="55">
        <v>424536</v>
      </c>
      <c r="B1278" s="55" t="s">
        <v>2621</v>
      </c>
      <c r="C1278" s="55" t="s">
        <v>264</v>
      </c>
      <c r="D1278" s="55" t="s">
        <v>708</v>
      </c>
      <c r="E1278" s="55" t="s">
        <v>494</v>
      </c>
      <c r="F1278" s="605">
        <v>36031</v>
      </c>
      <c r="G1278" s="55" t="s">
        <v>3390</v>
      </c>
      <c r="H1278" s="55" t="s">
        <v>3658</v>
      </c>
      <c r="I1278" s="55" t="s">
        <v>87</v>
      </c>
      <c r="J1278" s="55" t="s">
        <v>3669</v>
      </c>
      <c r="K1278" s="55" t="s">
        <v>3675</v>
      </c>
      <c r="L1278" s="55" t="s">
        <v>3388</v>
      </c>
    </row>
    <row r="1279" spans="1:13" ht="17.25" customHeight="1">
      <c r="A1279" s="55">
        <v>423051</v>
      </c>
      <c r="B1279" s="55" t="s">
        <v>1429</v>
      </c>
      <c r="C1279" s="55" t="s">
        <v>125</v>
      </c>
      <c r="D1279" s="55" t="s">
        <v>695</v>
      </c>
      <c r="E1279" s="55" t="s">
        <v>494</v>
      </c>
      <c r="F1279" s="605">
        <v>36526</v>
      </c>
      <c r="G1279" s="55" t="s">
        <v>3485</v>
      </c>
      <c r="H1279" s="55" t="s">
        <v>3658</v>
      </c>
      <c r="I1279" s="55" t="s">
        <v>87</v>
      </c>
      <c r="J1279" s="55" t="s">
        <v>3669</v>
      </c>
      <c r="K1279" s="55" t="s">
        <v>3676</v>
      </c>
      <c r="L1279" s="55" t="s">
        <v>3388</v>
      </c>
    </row>
    <row r="1280" spans="1:13" ht="17.25" customHeight="1">
      <c r="A1280" s="55">
        <v>418384</v>
      </c>
      <c r="B1280" s="55" t="s">
        <v>163</v>
      </c>
      <c r="C1280" s="55" t="s">
        <v>148</v>
      </c>
      <c r="D1280" s="55" t="s">
        <v>576</v>
      </c>
      <c r="E1280" s="55" t="s">
        <v>493</v>
      </c>
      <c r="F1280" s="605">
        <v>34488</v>
      </c>
      <c r="G1280" s="55" t="s">
        <v>3418</v>
      </c>
      <c r="H1280" s="55" t="s">
        <v>3658</v>
      </c>
      <c r="I1280" s="55" t="s">
        <v>87</v>
      </c>
      <c r="J1280" s="55" t="s">
        <v>3669</v>
      </c>
      <c r="K1280" s="55" t="s">
        <v>3678</v>
      </c>
      <c r="L1280" s="55" t="s">
        <v>3388</v>
      </c>
    </row>
    <row r="1281" spans="1:13" ht="17.25" customHeight="1">
      <c r="A1281" s="55">
        <v>423656</v>
      </c>
      <c r="B1281" s="55" t="s">
        <v>1974</v>
      </c>
      <c r="C1281" s="55" t="s">
        <v>122</v>
      </c>
      <c r="D1281" s="55" t="s">
        <v>925</v>
      </c>
      <c r="E1281" s="55" t="s">
        <v>494</v>
      </c>
      <c r="F1281" s="605">
        <v>33454</v>
      </c>
      <c r="G1281" s="55" t="s">
        <v>3357</v>
      </c>
      <c r="H1281" s="55" t="s">
        <v>3661</v>
      </c>
      <c r="I1281" s="55" t="s">
        <v>87</v>
      </c>
      <c r="J1281" s="55" t="s">
        <v>3669</v>
      </c>
      <c r="K1281" s="55" t="s">
        <v>3677</v>
      </c>
      <c r="L1281" s="55" t="s">
        <v>3388</v>
      </c>
    </row>
    <row r="1282" spans="1:13" ht="17.25" customHeight="1">
      <c r="A1282" s="55">
        <v>413697</v>
      </c>
      <c r="B1282" s="55" t="s">
        <v>804</v>
      </c>
      <c r="C1282" s="55" t="s">
        <v>271</v>
      </c>
      <c r="D1282" s="55" t="s">
        <v>805</v>
      </c>
      <c r="E1282" s="55" t="s">
        <v>493</v>
      </c>
      <c r="F1282" s="605">
        <v>29489</v>
      </c>
      <c r="G1282" s="55" t="s">
        <v>3415</v>
      </c>
      <c r="H1282" s="55" t="s">
        <v>3657</v>
      </c>
      <c r="I1282" s="55" t="s">
        <v>87</v>
      </c>
      <c r="J1282" s="55" t="s">
        <v>3669</v>
      </c>
      <c r="K1282" s="55" t="s">
        <v>3674</v>
      </c>
      <c r="L1282" s="55" t="s">
        <v>3415</v>
      </c>
      <c r="M1282" s="55" t="s">
        <v>3415</v>
      </c>
    </row>
    <row r="1283" spans="1:13" ht="17.25" customHeight="1">
      <c r="A1283" s="55">
        <v>423583</v>
      </c>
      <c r="B1283" s="55" t="s">
        <v>1921</v>
      </c>
      <c r="C1283" s="55" t="s">
        <v>255</v>
      </c>
      <c r="D1283" s="55" t="s">
        <v>577</v>
      </c>
      <c r="E1283" s="55" t="s">
        <v>494</v>
      </c>
      <c r="F1283" s="605">
        <v>33970</v>
      </c>
      <c r="G1283" s="55" t="s">
        <v>3605</v>
      </c>
      <c r="H1283" s="55" t="s">
        <v>3657</v>
      </c>
      <c r="I1283" s="55" t="s">
        <v>87</v>
      </c>
      <c r="J1283" s="55" t="s">
        <v>3669</v>
      </c>
      <c r="K1283" s="55" t="s">
        <v>3678</v>
      </c>
      <c r="L1283" s="55" t="s">
        <v>3415</v>
      </c>
      <c r="M1283" s="55" t="s">
        <v>3415</v>
      </c>
    </row>
    <row r="1284" spans="1:13" ht="17.25" customHeight="1">
      <c r="A1284" s="55">
        <v>423186</v>
      </c>
      <c r="B1284" s="55" t="s">
        <v>1578</v>
      </c>
      <c r="C1284" s="55" t="s">
        <v>280</v>
      </c>
      <c r="D1284" s="55" t="s">
        <v>1402</v>
      </c>
      <c r="E1284" s="55" t="s">
        <v>494</v>
      </c>
      <c r="F1284" s="605">
        <v>31270</v>
      </c>
      <c r="G1284" s="55" t="s">
        <v>3398</v>
      </c>
      <c r="H1284" s="55" t="s">
        <v>3657</v>
      </c>
      <c r="I1284" s="55" t="s">
        <v>87</v>
      </c>
      <c r="J1284" s="55" t="s">
        <v>3669</v>
      </c>
      <c r="K1284" s="55" t="s">
        <v>3680</v>
      </c>
      <c r="M1284" s="55" t="s">
        <v>3388</v>
      </c>
    </row>
    <row r="1285" spans="1:13" ht="17.25" customHeight="1">
      <c r="A1285" s="55">
        <v>425717</v>
      </c>
      <c r="B1285" s="55" t="s">
        <v>3182</v>
      </c>
      <c r="C1285" s="55" t="s">
        <v>1044</v>
      </c>
      <c r="D1285" s="55" t="s">
        <v>707</v>
      </c>
      <c r="E1285" s="55" t="s">
        <v>494</v>
      </c>
      <c r="F1285" s="605">
        <v>33121</v>
      </c>
      <c r="G1285" s="55" t="s">
        <v>3367</v>
      </c>
      <c r="H1285" s="55" t="s">
        <v>3657</v>
      </c>
      <c r="I1285" s="55" t="s">
        <v>87</v>
      </c>
      <c r="K1285" s="55" t="s">
        <v>3683</v>
      </c>
      <c r="L1285" s="55" t="s">
        <v>3388</v>
      </c>
      <c r="M1285" s="55" t="s">
        <v>3388</v>
      </c>
    </row>
    <row r="1286" spans="1:13" ht="17.25" customHeight="1">
      <c r="A1286" s="55">
        <v>421759</v>
      </c>
      <c r="B1286" s="55" t="s">
        <v>1966</v>
      </c>
      <c r="C1286" s="55" t="s">
        <v>91</v>
      </c>
      <c r="D1286" s="55" t="s">
        <v>1967</v>
      </c>
      <c r="E1286" s="55" t="s">
        <v>494</v>
      </c>
      <c r="F1286" s="605">
        <v>35358</v>
      </c>
      <c r="G1286" s="55" t="s">
        <v>3417</v>
      </c>
      <c r="H1286" s="55" t="s">
        <v>3657</v>
      </c>
      <c r="I1286" s="55" t="s">
        <v>87</v>
      </c>
      <c r="K1286" s="55" t="s">
        <v>3675</v>
      </c>
      <c r="L1286" s="55" t="s">
        <v>3417</v>
      </c>
      <c r="M1286" s="55" t="s">
        <v>3417</v>
      </c>
    </row>
    <row r="1287" spans="1:13" ht="17.25" customHeight="1">
      <c r="A1287" s="55">
        <v>419276</v>
      </c>
      <c r="B1287" s="55" t="s">
        <v>1040</v>
      </c>
      <c r="C1287" s="55" t="s">
        <v>192</v>
      </c>
      <c r="D1287" s="55" t="s">
        <v>1041</v>
      </c>
      <c r="E1287" s="55" t="s">
        <v>494</v>
      </c>
      <c r="F1287" s="605">
        <v>33013</v>
      </c>
      <c r="G1287" s="55" t="s">
        <v>3357</v>
      </c>
      <c r="H1287" s="55" t="s">
        <v>3657</v>
      </c>
      <c r="I1287" s="55" t="s">
        <v>87</v>
      </c>
      <c r="K1287" s="55" t="s">
        <v>3679</v>
      </c>
      <c r="L1287" s="55" t="s">
        <v>3357</v>
      </c>
      <c r="M1287" s="55" t="s">
        <v>3357</v>
      </c>
    </row>
    <row r="1288" spans="1:13" ht="17.25" customHeight="1">
      <c r="A1288" s="55">
        <v>419628</v>
      </c>
      <c r="B1288" s="55" t="s">
        <v>1479</v>
      </c>
      <c r="C1288" s="55" t="s">
        <v>358</v>
      </c>
      <c r="D1288" s="55" t="s">
        <v>692</v>
      </c>
      <c r="E1288" s="55" t="s">
        <v>494</v>
      </c>
      <c r="F1288" s="605">
        <v>34289</v>
      </c>
      <c r="G1288" s="55" t="s">
        <v>3357</v>
      </c>
      <c r="H1288" s="55" t="s">
        <v>3657</v>
      </c>
      <c r="I1288" s="55" t="s">
        <v>87</v>
      </c>
      <c r="K1288" s="55" t="s">
        <v>3673</v>
      </c>
      <c r="L1288" s="55" t="s">
        <v>3357</v>
      </c>
      <c r="M1288" s="55" t="s">
        <v>3357</v>
      </c>
    </row>
    <row r="1289" spans="1:13" ht="17.25" customHeight="1">
      <c r="A1289" s="55">
        <v>421216</v>
      </c>
      <c r="B1289" s="55" t="s">
        <v>1527</v>
      </c>
      <c r="C1289" s="55" t="s">
        <v>92</v>
      </c>
      <c r="D1289" s="55" t="s">
        <v>3229</v>
      </c>
      <c r="E1289" s="55" t="s">
        <v>494</v>
      </c>
      <c r="F1289" s="605">
        <v>32961</v>
      </c>
      <c r="G1289" s="55" t="s">
        <v>3357</v>
      </c>
      <c r="H1289" s="55" t="s">
        <v>3657</v>
      </c>
      <c r="I1289" s="55" t="s">
        <v>87</v>
      </c>
      <c r="K1289" s="55" t="s">
        <v>3677</v>
      </c>
      <c r="L1289" s="55" t="s">
        <v>3357</v>
      </c>
      <c r="M1289" s="55" t="s">
        <v>3388</v>
      </c>
    </row>
    <row r="1290" spans="1:13" ht="17.25" customHeight="1">
      <c r="A1290" s="55">
        <v>421283</v>
      </c>
      <c r="B1290" s="55" t="s">
        <v>1568</v>
      </c>
      <c r="C1290" s="55" t="s">
        <v>267</v>
      </c>
      <c r="D1290" s="55" t="s">
        <v>3242</v>
      </c>
      <c r="E1290" s="55" t="s">
        <v>494</v>
      </c>
      <c r="F1290" s="605">
        <v>32874</v>
      </c>
      <c r="G1290" s="55" t="s">
        <v>3358</v>
      </c>
      <c r="H1290" s="55" t="s">
        <v>3657</v>
      </c>
      <c r="I1290" s="55" t="s">
        <v>87</v>
      </c>
      <c r="K1290" s="55" t="s">
        <v>3682</v>
      </c>
      <c r="L1290" s="55" t="s">
        <v>3358</v>
      </c>
      <c r="M1290" s="55" t="s">
        <v>3358</v>
      </c>
    </row>
    <row r="1291" spans="1:13" ht="17.25" customHeight="1">
      <c r="A1291" s="55">
        <v>422488</v>
      </c>
      <c r="B1291" s="55" t="s">
        <v>1599</v>
      </c>
      <c r="C1291" s="55" t="s">
        <v>645</v>
      </c>
      <c r="D1291" s="55" t="s">
        <v>3233</v>
      </c>
      <c r="E1291" s="55" t="s">
        <v>494</v>
      </c>
      <c r="F1291" s="605">
        <v>35065</v>
      </c>
      <c r="G1291" s="55" t="s">
        <v>3410</v>
      </c>
      <c r="H1291" s="55" t="s">
        <v>3657</v>
      </c>
      <c r="I1291" s="55" t="s">
        <v>87</v>
      </c>
      <c r="K1291" s="55" t="s">
        <v>3671</v>
      </c>
      <c r="L1291" s="55" t="s">
        <v>3388</v>
      </c>
      <c r="M1291" s="55" t="s">
        <v>3388</v>
      </c>
    </row>
    <row r="1292" spans="1:13" ht="17.25" customHeight="1">
      <c r="A1292" s="55">
        <v>421305</v>
      </c>
      <c r="B1292" s="55" t="s">
        <v>1587</v>
      </c>
      <c r="C1292" s="55" t="s">
        <v>103</v>
      </c>
      <c r="D1292" s="55" t="s">
        <v>1593</v>
      </c>
      <c r="E1292" s="55" t="s">
        <v>494</v>
      </c>
      <c r="F1292" s="605">
        <v>31194</v>
      </c>
      <c r="G1292" s="55" t="s">
        <v>3558</v>
      </c>
      <c r="H1292" s="55" t="s">
        <v>3657</v>
      </c>
      <c r="I1292" s="55" t="s">
        <v>87</v>
      </c>
      <c r="K1292" s="55" t="s">
        <v>3680</v>
      </c>
      <c r="M1292" s="55" t="s">
        <v>3363</v>
      </c>
    </row>
    <row r="1293" spans="1:13" ht="17.25" customHeight="1">
      <c r="A1293" s="55">
        <v>420788</v>
      </c>
      <c r="B1293" s="55" t="s">
        <v>1083</v>
      </c>
      <c r="C1293" s="55" t="s">
        <v>210</v>
      </c>
      <c r="D1293" s="55" t="s">
        <v>1084</v>
      </c>
      <c r="E1293" s="55" t="s">
        <v>493</v>
      </c>
      <c r="F1293" s="605">
        <v>33905</v>
      </c>
      <c r="G1293" s="55" t="s">
        <v>3357</v>
      </c>
      <c r="H1293" s="55" t="s">
        <v>3657</v>
      </c>
      <c r="I1293" s="55" t="s">
        <v>87</v>
      </c>
      <c r="K1293" s="55" t="s">
        <v>3671</v>
      </c>
      <c r="M1293" s="55" t="s">
        <v>3357</v>
      </c>
    </row>
    <row r="1294" spans="1:13" ht="17.25" customHeight="1">
      <c r="A1294" s="55">
        <v>421275</v>
      </c>
      <c r="B1294" s="55" t="s">
        <v>1566</v>
      </c>
      <c r="C1294" s="55" t="s">
        <v>202</v>
      </c>
      <c r="D1294" s="55" t="s">
        <v>695</v>
      </c>
      <c r="E1294" s="55" t="s">
        <v>494</v>
      </c>
      <c r="F1294" s="605">
        <v>34700</v>
      </c>
      <c r="G1294" s="55" t="s">
        <v>3357</v>
      </c>
      <c r="H1294" s="55" t="s">
        <v>3657</v>
      </c>
      <c r="I1294" s="55" t="s">
        <v>87</v>
      </c>
      <c r="K1294" s="55" t="s">
        <v>3671</v>
      </c>
      <c r="M1294" s="55" t="s">
        <v>3357</v>
      </c>
    </row>
    <row r="1295" spans="1:13" ht="17.25" customHeight="1">
      <c r="A1295" s="55">
        <v>421359</v>
      </c>
      <c r="B1295" s="55" t="s">
        <v>1654</v>
      </c>
      <c r="C1295" s="55" t="s">
        <v>90</v>
      </c>
      <c r="D1295" s="55" t="s">
        <v>3209</v>
      </c>
      <c r="E1295" s="55" t="s">
        <v>494</v>
      </c>
      <c r="F1295" s="605">
        <v>35443</v>
      </c>
      <c r="G1295" s="55" t="s">
        <v>3357</v>
      </c>
      <c r="H1295" s="55" t="s">
        <v>3657</v>
      </c>
      <c r="I1295" s="55" t="s">
        <v>87</v>
      </c>
      <c r="K1295" s="55" t="s">
        <v>3666</v>
      </c>
      <c r="M1295" s="55" t="s">
        <v>3357</v>
      </c>
    </row>
    <row r="1296" spans="1:13" ht="17.25" customHeight="1">
      <c r="A1296" s="55">
        <v>422265</v>
      </c>
      <c r="B1296" s="55" t="s">
        <v>2354</v>
      </c>
      <c r="C1296" s="55" t="s">
        <v>91</v>
      </c>
      <c r="D1296" s="55" t="s">
        <v>758</v>
      </c>
      <c r="E1296" s="55" t="s">
        <v>494</v>
      </c>
      <c r="F1296" s="605">
        <v>31511</v>
      </c>
      <c r="G1296" s="55" t="s">
        <v>3357</v>
      </c>
      <c r="H1296" s="55" t="s">
        <v>3657</v>
      </c>
      <c r="I1296" s="55" t="s">
        <v>87</v>
      </c>
      <c r="M1296" s="55" t="s">
        <v>3357</v>
      </c>
    </row>
    <row r="1297" spans="1:13" ht="17.25" customHeight="1">
      <c r="A1297" s="55">
        <v>421965</v>
      </c>
      <c r="B1297" s="55" t="s">
        <v>2137</v>
      </c>
      <c r="C1297" s="55" t="s">
        <v>465</v>
      </c>
      <c r="D1297" s="55" t="s">
        <v>596</v>
      </c>
      <c r="E1297" s="55" t="s">
        <v>493</v>
      </c>
      <c r="F1297" s="605">
        <v>34335</v>
      </c>
      <c r="G1297" s="55" t="s">
        <v>3390</v>
      </c>
      <c r="H1297" s="55" t="s">
        <v>3657</v>
      </c>
      <c r="I1297" s="55" t="s">
        <v>87</v>
      </c>
      <c r="K1297" s="55" t="s">
        <v>3679</v>
      </c>
      <c r="M1297" s="55" t="s">
        <v>3388</v>
      </c>
    </row>
    <row r="1298" spans="1:13" ht="17.25" customHeight="1">
      <c r="A1298" s="55">
        <v>420627</v>
      </c>
      <c r="B1298" s="55" t="s">
        <v>845</v>
      </c>
      <c r="C1298" s="55" t="s">
        <v>141</v>
      </c>
      <c r="D1298" s="55" t="s">
        <v>3253</v>
      </c>
      <c r="E1298" s="55" t="s">
        <v>494</v>
      </c>
      <c r="F1298" s="605">
        <v>33524</v>
      </c>
      <c r="G1298" s="55" t="s">
        <v>3425</v>
      </c>
      <c r="H1298" s="55" t="s">
        <v>3658</v>
      </c>
      <c r="I1298" s="55" t="s">
        <v>87</v>
      </c>
      <c r="K1298" s="55" t="s">
        <v>3683</v>
      </c>
    </row>
    <row r="1299" spans="1:13" ht="17.25" customHeight="1">
      <c r="A1299" s="55">
        <v>424458</v>
      </c>
      <c r="B1299" s="55" t="s">
        <v>886</v>
      </c>
      <c r="C1299" s="55" t="s">
        <v>2054</v>
      </c>
      <c r="D1299" s="55" t="s">
        <v>887</v>
      </c>
      <c r="E1299" s="55" t="s">
        <v>494</v>
      </c>
      <c r="F1299" s="605">
        <v>34700</v>
      </c>
      <c r="G1299" s="55" t="s">
        <v>3357</v>
      </c>
      <c r="H1299" s="55" t="s">
        <v>3657</v>
      </c>
      <c r="I1299" s="55" t="s">
        <v>87</v>
      </c>
      <c r="K1299" s="55" t="s">
        <v>3666</v>
      </c>
      <c r="L1299" s="55" t="s">
        <v>3357</v>
      </c>
      <c r="M1299" s="55" t="s">
        <v>3357</v>
      </c>
    </row>
    <row r="1300" spans="1:13" ht="17.25" customHeight="1">
      <c r="A1300" s="55">
        <v>425488</v>
      </c>
      <c r="B1300" s="55" t="s">
        <v>3069</v>
      </c>
      <c r="C1300" s="55" t="s">
        <v>141</v>
      </c>
      <c r="D1300" s="55" t="s">
        <v>924</v>
      </c>
      <c r="E1300" s="55" t="s">
        <v>493</v>
      </c>
      <c r="F1300" s="605">
        <v>33156</v>
      </c>
      <c r="G1300" s="55" t="s">
        <v>3407</v>
      </c>
      <c r="H1300" s="55" t="s">
        <v>3657</v>
      </c>
      <c r="I1300" s="55" t="s">
        <v>87</v>
      </c>
      <c r="K1300" s="55" t="s">
        <v>3672</v>
      </c>
      <c r="L1300" s="55" t="s">
        <v>3357</v>
      </c>
      <c r="M1300" s="55" t="s">
        <v>3388</v>
      </c>
    </row>
    <row r="1301" spans="1:13" ht="17.25" customHeight="1">
      <c r="A1301" s="55">
        <v>424999</v>
      </c>
      <c r="B1301" s="55" t="s">
        <v>2853</v>
      </c>
      <c r="C1301" s="55" t="s">
        <v>90</v>
      </c>
      <c r="D1301" s="55" t="s">
        <v>370</v>
      </c>
      <c r="E1301" s="55" t="s">
        <v>494</v>
      </c>
      <c r="F1301" s="605">
        <v>36174</v>
      </c>
      <c r="G1301" s="55" t="s">
        <v>979</v>
      </c>
      <c r="H1301" s="55" t="s">
        <v>3661</v>
      </c>
      <c r="I1301" s="55" t="s">
        <v>87</v>
      </c>
      <c r="K1301" s="55" t="s">
        <v>3675</v>
      </c>
      <c r="L1301" s="55" t="s">
        <v>3440</v>
      </c>
    </row>
    <row r="1302" spans="1:13" ht="17.25" customHeight="1">
      <c r="A1302" s="55">
        <v>424766</v>
      </c>
      <c r="B1302" s="55" t="s">
        <v>2733</v>
      </c>
      <c r="C1302" s="55" t="s">
        <v>144</v>
      </c>
      <c r="D1302" s="55" t="s">
        <v>566</v>
      </c>
      <c r="E1302" s="55" t="s">
        <v>494</v>
      </c>
      <c r="F1302" s="605">
        <v>33989</v>
      </c>
      <c r="G1302" s="55" t="s">
        <v>3357</v>
      </c>
      <c r="H1302" s="55" t="s">
        <v>3657</v>
      </c>
      <c r="I1302" s="55" t="s">
        <v>87</v>
      </c>
      <c r="K1302" s="55" t="s">
        <v>3678</v>
      </c>
      <c r="L1302" s="55" t="s">
        <v>3357</v>
      </c>
      <c r="M1302" s="55" t="s">
        <v>3357</v>
      </c>
    </row>
    <row r="1303" spans="1:13" ht="17.25" customHeight="1">
      <c r="A1303" s="55">
        <v>425137</v>
      </c>
      <c r="B1303" s="55" t="s">
        <v>2919</v>
      </c>
      <c r="C1303" s="55" t="s">
        <v>86</v>
      </c>
      <c r="D1303" s="55" t="s">
        <v>578</v>
      </c>
      <c r="E1303" s="55" t="s">
        <v>493</v>
      </c>
      <c r="F1303" s="605">
        <v>34700</v>
      </c>
      <c r="G1303" s="55" t="s">
        <v>3485</v>
      </c>
      <c r="H1303" s="55" t="s">
        <v>3657</v>
      </c>
      <c r="I1303" s="55" t="s">
        <v>87</v>
      </c>
      <c r="K1303" s="55" t="s">
        <v>3679</v>
      </c>
      <c r="L1303" s="55" t="s">
        <v>3388</v>
      </c>
      <c r="M1303" s="55" t="s">
        <v>3388</v>
      </c>
    </row>
    <row r="1304" spans="1:13" ht="17.25" customHeight="1">
      <c r="A1304" s="55">
        <v>425347</v>
      </c>
      <c r="B1304" s="55" t="s">
        <v>3004</v>
      </c>
      <c r="C1304" s="55" t="s">
        <v>128</v>
      </c>
      <c r="D1304" s="55" t="s">
        <v>668</v>
      </c>
      <c r="E1304" s="55" t="s">
        <v>494</v>
      </c>
      <c r="F1304" s="605">
        <v>32388</v>
      </c>
      <c r="G1304" s="55" t="s">
        <v>3403</v>
      </c>
      <c r="H1304" s="55" t="s">
        <v>3657</v>
      </c>
      <c r="I1304" s="55" t="s">
        <v>87</v>
      </c>
      <c r="K1304" s="55" t="s">
        <v>3682</v>
      </c>
      <c r="L1304" s="55" t="s">
        <v>3403</v>
      </c>
      <c r="M1304" s="55" t="s">
        <v>3403</v>
      </c>
    </row>
    <row r="1305" spans="1:13" ht="17.25" customHeight="1">
      <c r="A1305" s="55">
        <v>425544</v>
      </c>
      <c r="B1305" s="55" t="s">
        <v>3095</v>
      </c>
      <c r="C1305" s="55" t="s">
        <v>97</v>
      </c>
      <c r="D1305" s="55" t="s">
        <v>558</v>
      </c>
      <c r="E1305" s="55" t="s">
        <v>494</v>
      </c>
      <c r="F1305" s="605">
        <v>36161</v>
      </c>
      <c r="G1305" s="55" t="s">
        <v>3507</v>
      </c>
      <c r="H1305" s="55" t="s">
        <v>3657</v>
      </c>
      <c r="I1305" s="55" t="s">
        <v>87</v>
      </c>
      <c r="K1305" s="55" t="s">
        <v>3675</v>
      </c>
      <c r="L1305" s="55" t="s">
        <v>3357</v>
      </c>
      <c r="M1305" s="55" t="s">
        <v>3440</v>
      </c>
    </row>
    <row r="1306" spans="1:13" ht="17.25" customHeight="1">
      <c r="A1306" s="55">
        <v>425261</v>
      </c>
      <c r="B1306" s="55" t="s">
        <v>2971</v>
      </c>
      <c r="C1306" s="55" t="s">
        <v>120</v>
      </c>
      <c r="D1306" s="55" t="s">
        <v>715</v>
      </c>
      <c r="E1306" s="55" t="s">
        <v>493</v>
      </c>
      <c r="F1306" s="605">
        <v>34553</v>
      </c>
      <c r="G1306" s="55" t="s">
        <v>3399</v>
      </c>
      <c r="H1306" s="55" t="s">
        <v>3657</v>
      </c>
      <c r="I1306" s="55" t="s">
        <v>87</v>
      </c>
      <c r="K1306" s="55" t="s">
        <v>3679</v>
      </c>
      <c r="L1306" s="55" t="s">
        <v>3357</v>
      </c>
      <c r="M1306" s="55" t="s">
        <v>3370</v>
      </c>
    </row>
    <row r="1307" spans="1:13" ht="17.25" customHeight="1">
      <c r="A1307" s="55">
        <v>424833</v>
      </c>
      <c r="B1307" s="55" t="s">
        <v>2764</v>
      </c>
      <c r="C1307" s="55" t="s">
        <v>177</v>
      </c>
      <c r="D1307" s="55" t="s">
        <v>658</v>
      </c>
      <c r="E1307" s="55" t="s">
        <v>493</v>
      </c>
      <c r="F1307" s="605">
        <v>35065</v>
      </c>
      <c r="G1307" s="55" t="s">
        <v>3357</v>
      </c>
      <c r="H1307" s="55" t="s">
        <v>3657</v>
      </c>
      <c r="I1307" s="55" t="s">
        <v>87</v>
      </c>
      <c r="K1307" s="55" t="s">
        <v>3666</v>
      </c>
      <c r="L1307" s="55" t="s">
        <v>3357</v>
      </c>
      <c r="M1307" s="55" t="s">
        <v>3357</v>
      </c>
    </row>
    <row r="1308" spans="1:13" ht="17.25" customHeight="1">
      <c r="A1308" s="55">
        <v>424835</v>
      </c>
      <c r="B1308" s="55" t="s">
        <v>2765</v>
      </c>
      <c r="C1308" s="55" t="s">
        <v>118</v>
      </c>
      <c r="D1308" s="55" t="s">
        <v>1689</v>
      </c>
      <c r="E1308" s="55" t="s">
        <v>493</v>
      </c>
      <c r="F1308" s="605">
        <v>34460</v>
      </c>
      <c r="G1308" s="55" t="s">
        <v>3357</v>
      </c>
      <c r="H1308" s="55" t="s">
        <v>3657</v>
      </c>
      <c r="I1308" s="55" t="s">
        <v>87</v>
      </c>
      <c r="K1308" s="55" t="s">
        <v>3666</v>
      </c>
      <c r="L1308" s="55" t="s">
        <v>3388</v>
      </c>
      <c r="M1308" s="55" t="s">
        <v>3403</v>
      </c>
    </row>
    <row r="1309" spans="1:13" ht="17.25" customHeight="1">
      <c r="A1309" s="55">
        <v>424580</v>
      </c>
      <c r="B1309" s="55" t="s">
        <v>2642</v>
      </c>
      <c r="C1309" s="55" t="s">
        <v>2643</v>
      </c>
      <c r="D1309" s="55" t="s">
        <v>625</v>
      </c>
      <c r="E1309" s="55" t="s">
        <v>493</v>
      </c>
      <c r="F1309" s="605">
        <v>34789</v>
      </c>
      <c r="G1309" s="55" t="s">
        <v>3367</v>
      </c>
      <c r="H1309" s="55" t="s">
        <v>3657</v>
      </c>
      <c r="I1309" s="55" t="s">
        <v>87</v>
      </c>
      <c r="K1309" s="55" t="s">
        <v>3671</v>
      </c>
      <c r="L1309" s="55" t="s">
        <v>3388</v>
      </c>
      <c r="M1309" s="55" t="s">
        <v>3388</v>
      </c>
    </row>
    <row r="1310" spans="1:13" ht="17.25" customHeight="1">
      <c r="A1310" s="55">
        <v>425367</v>
      </c>
      <c r="B1310" s="55" t="s">
        <v>1493</v>
      </c>
      <c r="C1310" s="55" t="s">
        <v>160</v>
      </c>
      <c r="D1310" s="55" t="s">
        <v>596</v>
      </c>
      <c r="E1310" s="55" t="s">
        <v>494</v>
      </c>
      <c r="F1310" s="605">
        <v>31511</v>
      </c>
      <c r="G1310" s="55" t="s">
        <v>3624</v>
      </c>
      <c r="H1310" s="55" t="s">
        <v>3657</v>
      </c>
      <c r="I1310" s="55" t="s">
        <v>87</v>
      </c>
      <c r="K1310" s="55" t="s">
        <v>3667</v>
      </c>
      <c r="L1310" s="55" t="s">
        <v>3357</v>
      </c>
      <c r="M1310" s="55" t="s">
        <v>3388</v>
      </c>
    </row>
    <row r="1311" spans="1:13" ht="17.25" customHeight="1">
      <c r="A1311" s="55">
        <v>424791</v>
      </c>
      <c r="B1311" s="55" t="s">
        <v>2745</v>
      </c>
      <c r="C1311" s="55" t="s">
        <v>232</v>
      </c>
      <c r="D1311" s="55" t="s">
        <v>654</v>
      </c>
      <c r="E1311" s="55" t="s">
        <v>493</v>
      </c>
      <c r="F1311" s="605">
        <v>35431</v>
      </c>
      <c r="G1311" s="55" t="s">
        <v>3357</v>
      </c>
      <c r="H1311" s="55" t="s">
        <v>3657</v>
      </c>
      <c r="I1311" s="55" t="s">
        <v>87</v>
      </c>
      <c r="K1311" s="55" t="s">
        <v>3666</v>
      </c>
      <c r="L1311" s="55" t="s">
        <v>3357</v>
      </c>
      <c r="M1311" s="55" t="s">
        <v>3357</v>
      </c>
    </row>
    <row r="1312" spans="1:13" ht="17.25" customHeight="1">
      <c r="A1312" s="55">
        <v>425452</v>
      </c>
      <c r="B1312" s="55" t="s">
        <v>3052</v>
      </c>
      <c r="C1312" s="55" t="s">
        <v>248</v>
      </c>
      <c r="D1312" s="55" t="s">
        <v>627</v>
      </c>
      <c r="E1312" s="55" t="s">
        <v>493</v>
      </c>
      <c r="F1312" s="605">
        <v>32874</v>
      </c>
      <c r="G1312" s="55" t="s">
        <v>3542</v>
      </c>
      <c r="H1312" s="55" t="s">
        <v>3657</v>
      </c>
      <c r="I1312" s="55" t="s">
        <v>87</v>
      </c>
      <c r="K1312" s="55" t="s">
        <v>3682</v>
      </c>
      <c r="L1312" s="55" t="s">
        <v>3357</v>
      </c>
      <c r="M1312" s="55" t="s">
        <v>3357</v>
      </c>
    </row>
    <row r="1313" spans="1:13" ht="17.25" customHeight="1">
      <c r="A1313" s="55">
        <v>424901</v>
      </c>
      <c r="B1313" s="55" t="s">
        <v>2803</v>
      </c>
      <c r="C1313" s="55" t="s">
        <v>189</v>
      </c>
      <c r="D1313" s="55" t="s">
        <v>692</v>
      </c>
      <c r="E1313" s="55" t="s">
        <v>494</v>
      </c>
      <c r="F1313" s="605">
        <v>35726</v>
      </c>
      <c r="G1313" s="55" t="s">
        <v>3357</v>
      </c>
      <c r="H1313" s="55" t="s">
        <v>3657</v>
      </c>
      <c r="I1313" s="55" t="s">
        <v>87</v>
      </c>
      <c r="K1313" s="55" t="s">
        <v>3673</v>
      </c>
      <c r="L1313" s="55" t="s">
        <v>3388</v>
      </c>
      <c r="M1313" s="55" t="s">
        <v>3440</v>
      </c>
    </row>
    <row r="1314" spans="1:13" ht="17.25" customHeight="1">
      <c r="A1314" s="55">
        <v>409897</v>
      </c>
      <c r="B1314" s="55" t="s">
        <v>1865</v>
      </c>
      <c r="C1314" s="55" t="s">
        <v>125</v>
      </c>
      <c r="D1314" s="55" t="s">
        <v>612</v>
      </c>
      <c r="E1314" s="55" t="s">
        <v>494</v>
      </c>
      <c r="F1314" s="605">
        <v>29221</v>
      </c>
      <c r="G1314" s="55" t="s">
        <v>3389</v>
      </c>
      <c r="H1314" s="55" t="s">
        <v>3657</v>
      </c>
      <c r="I1314" s="55" t="s">
        <v>87</v>
      </c>
      <c r="K1314" s="55" t="s">
        <v>3682</v>
      </c>
      <c r="L1314" s="55" t="s">
        <v>3388</v>
      </c>
      <c r="M1314" s="55" t="s">
        <v>3388</v>
      </c>
    </row>
    <row r="1315" spans="1:13" ht="17.25" customHeight="1">
      <c r="A1315" s="55">
        <v>424888</v>
      </c>
      <c r="B1315" s="55" t="s">
        <v>2797</v>
      </c>
      <c r="C1315" s="55" t="s">
        <v>92</v>
      </c>
      <c r="D1315" s="55" t="s">
        <v>683</v>
      </c>
      <c r="E1315" s="55" t="s">
        <v>494</v>
      </c>
      <c r="F1315" s="605">
        <v>35074</v>
      </c>
      <c r="G1315" s="55" t="s">
        <v>3380</v>
      </c>
      <c r="H1315" s="55" t="s">
        <v>3657</v>
      </c>
      <c r="I1315" s="55" t="s">
        <v>87</v>
      </c>
      <c r="K1315" s="55" t="s">
        <v>3666</v>
      </c>
      <c r="L1315" s="55" t="s">
        <v>3363</v>
      </c>
      <c r="M1315" s="55" t="s">
        <v>3363</v>
      </c>
    </row>
    <row r="1316" spans="1:13" ht="17.25" customHeight="1">
      <c r="A1316" s="55">
        <v>400262</v>
      </c>
      <c r="B1316" s="55" t="s">
        <v>3255</v>
      </c>
      <c r="C1316" s="55" t="s">
        <v>415</v>
      </c>
      <c r="D1316" s="55" t="s">
        <v>786</v>
      </c>
      <c r="E1316" s="55" t="s">
        <v>493</v>
      </c>
      <c r="F1316" s="605">
        <v>29464</v>
      </c>
      <c r="G1316" s="55" t="s">
        <v>3357</v>
      </c>
      <c r="H1316" s="55" t="s">
        <v>3657</v>
      </c>
      <c r="I1316" s="55" t="s">
        <v>87</v>
      </c>
    </row>
    <row r="1317" spans="1:13" ht="17.25" customHeight="1">
      <c r="A1317" s="55">
        <v>418511</v>
      </c>
      <c r="B1317" s="55" t="s">
        <v>1907</v>
      </c>
      <c r="C1317" s="55" t="s">
        <v>1908</v>
      </c>
      <c r="D1317" s="55" t="s">
        <v>1220</v>
      </c>
      <c r="E1317" s="55" t="s">
        <v>494</v>
      </c>
      <c r="F1317" s="605">
        <v>29428</v>
      </c>
      <c r="G1317" s="55" t="s">
        <v>3417</v>
      </c>
      <c r="H1317" s="55" t="s">
        <v>3657</v>
      </c>
      <c r="I1317" s="55" t="s">
        <v>87</v>
      </c>
      <c r="M1317" s="55" t="s">
        <v>3417</v>
      </c>
    </row>
    <row r="1318" spans="1:13" ht="17.25" customHeight="1">
      <c r="A1318" s="55">
        <v>416133</v>
      </c>
      <c r="B1318" s="55" t="s">
        <v>1395</v>
      </c>
      <c r="C1318" s="55" t="s">
        <v>232</v>
      </c>
      <c r="D1318" s="55" t="s">
        <v>1396</v>
      </c>
      <c r="E1318" s="55" t="s">
        <v>494</v>
      </c>
      <c r="F1318" s="605">
        <v>34081</v>
      </c>
      <c r="G1318" s="55" t="s">
        <v>3357</v>
      </c>
      <c r="H1318" s="55" t="s">
        <v>3657</v>
      </c>
      <c r="I1318" s="55" t="s">
        <v>87</v>
      </c>
      <c r="M1318" s="55" t="s">
        <v>3440</v>
      </c>
    </row>
    <row r="1319" spans="1:13" ht="17.25" customHeight="1">
      <c r="A1319" s="55">
        <v>414070</v>
      </c>
      <c r="B1319" s="55" t="s">
        <v>1632</v>
      </c>
      <c r="C1319" s="55" t="s">
        <v>85</v>
      </c>
      <c r="D1319" s="55" t="s">
        <v>1633</v>
      </c>
      <c r="E1319" s="55" t="s">
        <v>494</v>
      </c>
      <c r="F1319" s="605">
        <v>33808</v>
      </c>
      <c r="G1319" s="55" t="s">
        <v>3568</v>
      </c>
      <c r="H1319" s="55" t="s">
        <v>3657</v>
      </c>
      <c r="I1319" s="55" t="s">
        <v>87</v>
      </c>
      <c r="M1319" s="55" t="s">
        <v>3440</v>
      </c>
    </row>
    <row r="1320" spans="1:13" ht="17.25" customHeight="1">
      <c r="A1320" s="55">
        <v>418968</v>
      </c>
      <c r="B1320" s="55" t="s">
        <v>2332</v>
      </c>
      <c r="C1320" s="55" t="s">
        <v>2333</v>
      </c>
      <c r="D1320" s="55" t="s">
        <v>691</v>
      </c>
      <c r="E1320" s="55" t="s">
        <v>494</v>
      </c>
      <c r="F1320" s="605">
        <v>34700</v>
      </c>
      <c r="G1320" s="55" t="s">
        <v>3440</v>
      </c>
      <c r="H1320" s="55" t="s">
        <v>3657</v>
      </c>
      <c r="I1320" s="55" t="s">
        <v>87</v>
      </c>
      <c r="M1320" s="55" t="s">
        <v>3440</v>
      </c>
    </row>
    <row r="1321" spans="1:13" ht="17.25" customHeight="1">
      <c r="A1321" s="55">
        <v>417547</v>
      </c>
      <c r="B1321" s="55" t="s">
        <v>1374</v>
      </c>
      <c r="C1321" s="55" t="s">
        <v>130</v>
      </c>
      <c r="D1321" s="55" t="s">
        <v>827</v>
      </c>
      <c r="E1321" s="55" t="s">
        <v>494</v>
      </c>
      <c r="F1321" s="605">
        <v>32797</v>
      </c>
      <c r="G1321" s="55" t="s">
        <v>3394</v>
      </c>
      <c r="H1321" s="55" t="s">
        <v>3657</v>
      </c>
      <c r="I1321" s="55" t="s">
        <v>87</v>
      </c>
      <c r="M1321" s="55" t="s">
        <v>3642</v>
      </c>
    </row>
    <row r="1322" spans="1:13" ht="17.25" customHeight="1">
      <c r="A1322" s="55">
        <v>413188</v>
      </c>
      <c r="B1322" s="55" t="s">
        <v>1953</v>
      </c>
      <c r="C1322" s="55" t="s">
        <v>99</v>
      </c>
      <c r="D1322" s="55" t="s">
        <v>1954</v>
      </c>
      <c r="E1322" s="55" t="s">
        <v>493</v>
      </c>
      <c r="F1322" s="605">
        <v>32356</v>
      </c>
      <c r="G1322" s="55" t="s">
        <v>3357</v>
      </c>
      <c r="H1322" s="55" t="s">
        <v>3657</v>
      </c>
      <c r="I1322" s="55" t="s">
        <v>87</v>
      </c>
      <c r="M1322" s="55" t="s">
        <v>3370</v>
      </c>
    </row>
    <row r="1323" spans="1:13" ht="17.25" customHeight="1">
      <c r="A1323" s="55">
        <v>414590</v>
      </c>
      <c r="B1323" s="55" t="s">
        <v>2357</v>
      </c>
      <c r="C1323" s="55" t="s">
        <v>94</v>
      </c>
      <c r="D1323" s="55" t="s">
        <v>652</v>
      </c>
      <c r="E1323" s="55" t="s">
        <v>494</v>
      </c>
      <c r="F1323" s="605">
        <v>30042</v>
      </c>
      <c r="G1323" s="55" t="s">
        <v>3462</v>
      </c>
      <c r="H1323" s="55" t="s">
        <v>3657</v>
      </c>
      <c r="I1323" s="55" t="s">
        <v>87</v>
      </c>
      <c r="M1323" s="55" t="s">
        <v>3370</v>
      </c>
    </row>
    <row r="1324" spans="1:13" ht="17.25" customHeight="1">
      <c r="A1324" s="55">
        <v>416045</v>
      </c>
      <c r="B1324" s="55" t="s">
        <v>1085</v>
      </c>
      <c r="C1324" s="55" t="s">
        <v>413</v>
      </c>
      <c r="D1324" s="55" t="s">
        <v>662</v>
      </c>
      <c r="E1324" s="55" t="s">
        <v>493</v>
      </c>
      <c r="F1324" s="605">
        <v>34369</v>
      </c>
      <c r="G1324" s="55" t="s">
        <v>3478</v>
      </c>
      <c r="H1324" s="55" t="s">
        <v>3657</v>
      </c>
      <c r="I1324" s="55" t="s">
        <v>87</v>
      </c>
      <c r="M1324" s="55" t="s">
        <v>3363</v>
      </c>
    </row>
    <row r="1325" spans="1:13" ht="17.25" customHeight="1">
      <c r="A1325" s="55">
        <v>415396</v>
      </c>
      <c r="B1325" s="55" t="s">
        <v>1834</v>
      </c>
      <c r="C1325" s="55" t="s">
        <v>306</v>
      </c>
      <c r="D1325" s="55" t="s">
        <v>1835</v>
      </c>
      <c r="E1325" s="55" t="s">
        <v>494</v>
      </c>
      <c r="F1325" s="605">
        <v>30788</v>
      </c>
      <c r="G1325" s="55" t="s">
        <v>3444</v>
      </c>
      <c r="H1325" s="55" t="s">
        <v>3657</v>
      </c>
      <c r="I1325" s="55" t="s">
        <v>87</v>
      </c>
      <c r="M1325" s="55" t="s">
        <v>3363</v>
      </c>
    </row>
    <row r="1326" spans="1:13" ht="17.25" customHeight="1">
      <c r="A1326" s="55">
        <v>417786</v>
      </c>
      <c r="B1326" s="55" t="s">
        <v>452</v>
      </c>
      <c r="C1326" s="55" t="s">
        <v>125</v>
      </c>
      <c r="D1326" s="55" t="s">
        <v>781</v>
      </c>
      <c r="E1326" s="55" t="s">
        <v>493</v>
      </c>
      <c r="F1326" s="605">
        <v>34634</v>
      </c>
      <c r="G1326" s="55" t="s">
        <v>3412</v>
      </c>
      <c r="H1326" s="55" t="s">
        <v>3657</v>
      </c>
      <c r="I1326" s="55" t="s">
        <v>87</v>
      </c>
      <c r="M1326" s="55" t="s">
        <v>3357</v>
      </c>
    </row>
    <row r="1327" spans="1:13" ht="17.25" customHeight="1">
      <c r="A1327" s="55">
        <v>417813</v>
      </c>
      <c r="B1327" s="55" t="s">
        <v>2558</v>
      </c>
      <c r="C1327" s="55" t="s">
        <v>233</v>
      </c>
      <c r="D1327" s="55" t="s">
        <v>577</v>
      </c>
      <c r="E1327" s="55" t="s">
        <v>493</v>
      </c>
      <c r="F1327" s="605">
        <v>34335</v>
      </c>
      <c r="G1327" s="55" t="s">
        <v>3357</v>
      </c>
      <c r="H1327" s="55" t="s">
        <v>3657</v>
      </c>
      <c r="I1327" s="55" t="s">
        <v>87</v>
      </c>
      <c r="M1327" s="55" t="s">
        <v>3357</v>
      </c>
    </row>
    <row r="1328" spans="1:13" ht="17.25" customHeight="1">
      <c r="A1328" s="55">
        <v>414985</v>
      </c>
      <c r="B1328" s="55" t="s">
        <v>992</v>
      </c>
      <c r="C1328" s="55" t="s">
        <v>993</v>
      </c>
      <c r="D1328" s="55" t="s">
        <v>672</v>
      </c>
      <c r="E1328" s="55" t="s">
        <v>493</v>
      </c>
      <c r="F1328" s="605">
        <v>30468</v>
      </c>
      <c r="G1328" s="55" t="s">
        <v>3357</v>
      </c>
      <c r="H1328" s="55" t="s">
        <v>3657</v>
      </c>
      <c r="I1328" s="55" t="s">
        <v>87</v>
      </c>
      <c r="M1328" s="55" t="s">
        <v>3357</v>
      </c>
    </row>
    <row r="1329" spans="1:13" ht="17.25" customHeight="1">
      <c r="A1329" s="55">
        <v>417025</v>
      </c>
      <c r="B1329" s="55" t="s">
        <v>1451</v>
      </c>
      <c r="C1329" s="55" t="s">
        <v>242</v>
      </c>
      <c r="D1329" s="55" t="s">
        <v>1041</v>
      </c>
      <c r="E1329" s="55" t="s">
        <v>494</v>
      </c>
      <c r="F1329" s="605">
        <v>32874</v>
      </c>
      <c r="G1329" s="55" t="s">
        <v>3357</v>
      </c>
      <c r="H1329" s="55" t="s">
        <v>3657</v>
      </c>
      <c r="I1329" s="55" t="s">
        <v>87</v>
      </c>
      <c r="M1329" s="55" t="s">
        <v>3357</v>
      </c>
    </row>
    <row r="1330" spans="1:13" ht="17.25" customHeight="1">
      <c r="A1330" s="55">
        <v>417094</v>
      </c>
      <c r="B1330" s="55" t="s">
        <v>1580</v>
      </c>
      <c r="C1330" s="55" t="s">
        <v>155</v>
      </c>
      <c r="D1330" s="55" t="s">
        <v>695</v>
      </c>
      <c r="E1330" s="55" t="s">
        <v>494</v>
      </c>
      <c r="F1330" s="605">
        <v>34522</v>
      </c>
      <c r="G1330" s="55" t="s">
        <v>3357</v>
      </c>
      <c r="H1330" s="55" t="s">
        <v>3657</v>
      </c>
      <c r="I1330" s="55" t="s">
        <v>87</v>
      </c>
      <c r="M1330" s="55" t="s">
        <v>3357</v>
      </c>
    </row>
    <row r="1331" spans="1:13" ht="17.25" customHeight="1">
      <c r="A1331" s="55">
        <v>411146</v>
      </c>
      <c r="B1331" s="55" t="s">
        <v>1583</v>
      </c>
      <c r="C1331" s="55" t="s">
        <v>380</v>
      </c>
      <c r="D1331" s="55" t="s">
        <v>1046</v>
      </c>
      <c r="E1331" s="55" t="s">
        <v>493</v>
      </c>
      <c r="F1331" s="605">
        <v>30685</v>
      </c>
      <c r="G1331" s="55" t="s">
        <v>3357</v>
      </c>
      <c r="H1331" s="55" t="s">
        <v>3657</v>
      </c>
      <c r="I1331" s="55" t="s">
        <v>87</v>
      </c>
      <c r="M1331" s="55" t="s">
        <v>3357</v>
      </c>
    </row>
    <row r="1332" spans="1:13" ht="17.25" customHeight="1">
      <c r="A1332" s="55">
        <v>404981</v>
      </c>
      <c r="B1332" s="55" t="s">
        <v>1766</v>
      </c>
      <c r="C1332" s="55" t="s">
        <v>150</v>
      </c>
      <c r="D1332" s="55" t="s">
        <v>656</v>
      </c>
      <c r="E1332" s="55" t="s">
        <v>494</v>
      </c>
      <c r="F1332" s="605">
        <v>31413</v>
      </c>
      <c r="G1332" s="55" t="s">
        <v>3357</v>
      </c>
      <c r="H1332" s="55" t="s">
        <v>3657</v>
      </c>
      <c r="I1332" s="55" t="s">
        <v>87</v>
      </c>
      <c r="M1332" s="55" t="s">
        <v>3357</v>
      </c>
    </row>
    <row r="1333" spans="1:13" ht="17.25" customHeight="1">
      <c r="A1333" s="55">
        <v>418380</v>
      </c>
      <c r="B1333" s="55" t="s">
        <v>1786</v>
      </c>
      <c r="C1333" s="55" t="s">
        <v>98</v>
      </c>
      <c r="D1333" s="55" t="s">
        <v>652</v>
      </c>
      <c r="E1333" s="55" t="s">
        <v>493</v>
      </c>
      <c r="F1333" s="605">
        <v>34353</v>
      </c>
      <c r="G1333" s="55" t="s">
        <v>3357</v>
      </c>
      <c r="H1333" s="55" t="s">
        <v>3657</v>
      </c>
      <c r="I1333" s="55" t="s">
        <v>87</v>
      </c>
      <c r="M1333" s="55" t="s">
        <v>3357</v>
      </c>
    </row>
    <row r="1334" spans="1:13" ht="17.25" customHeight="1">
      <c r="A1334" s="55">
        <v>418429</v>
      </c>
      <c r="B1334" s="55" t="s">
        <v>1816</v>
      </c>
      <c r="C1334" s="55" t="s">
        <v>735</v>
      </c>
      <c r="D1334" s="55" t="s">
        <v>791</v>
      </c>
      <c r="E1334" s="55" t="s">
        <v>493</v>
      </c>
      <c r="F1334" s="605">
        <v>35172</v>
      </c>
      <c r="G1334" s="55" t="s">
        <v>3357</v>
      </c>
      <c r="H1334" s="55" t="s">
        <v>3657</v>
      </c>
      <c r="I1334" s="55" t="s">
        <v>87</v>
      </c>
      <c r="M1334" s="55" t="s">
        <v>3357</v>
      </c>
    </row>
    <row r="1335" spans="1:13" ht="17.25" customHeight="1">
      <c r="A1335" s="55">
        <v>406823</v>
      </c>
      <c r="B1335" s="55" t="s">
        <v>2126</v>
      </c>
      <c r="C1335" s="55" t="s">
        <v>97</v>
      </c>
      <c r="D1335" s="55" t="s">
        <v>3007</v>
      </c>
      <c r="E1335" s="55" t="s">
        <v>493</v>
      </c>
      <c r="F1335" s="605">
        <v>30989</v>
      </c>
      <c r="G1335" s="55" t="s">
        <v>3357</v>
      </c>
      <c r="H1335" s="55" t="s">
        <v>3657</v>
      </c>
      <c r="I1335" s="55" t="s">
        <v>87</v>
      </c>
      <c r="M1335" s="55" t="s">
        <v>3357</v>
      </c>
    </row>
    <row r="1336" spans="1:13" ht="17.25" customHeight="1">
      <c r="A1336" s="55">
        <v>407211</v>
      </c>
      <c r="B1336" s="55" t="s">
        <v>2192</v>
      </c>
      <c r="C1336" s="55" t="s">
        <v>194</v>
      </c>
      <c r="D1336" s="55" t="s">
        <v>2193</v>
      </c>
      <c r="E1336" s="55" t="s">
        <v>493</v>
      </c>
      <c r="F1336" s="605">
        <v>30532</v>
      </c>
      <c r="G1336" s="55" t="s">
        <v>3357</v>
      </c>
      <c r="H1336" s="55" t="s">
        <v>3657</v>
      </c>
      <c r="I1336" s="55" t="s">
        <v>87</v>
      </c>
      <c r="M1336" s="55" t="s">
        <v>3357</v>
      </c>
    </row>
    <row r="1337" spans="1:13" ht="17.25" customHeight="1">
      <c r="A1337" s="55">
        <v>413388</v>
      </c>
      <c r="B1337" s="55" t="s">
        <v>2214</v>
      </c>
      <c r="C1337" s="55" t="s">
        <v>145</v>
      </c>
      <c r="D1337" s="55" t="s">
        <v>648</v>
      </c>
      <c r="E1337" s="55" t="s">
        <v>493</v>
      </c>
      <c r="F1337" s="605">
        <v>32900</v>
      </c>
      <c r="G1337" s="55" t="s">
        <v>829</v>
      </c>
      <c r="H1337" s="55" t="s">
        <v>3657</v>
      </c>
      <c r="I1337" s="55" t="s">
        <v>87</v>
      </c>
      <c r="M1337" s="55" t="s">
        <v>3357</v>
      </c>
    </row>
    <row r="1338" spans="1:13" ht="17.25" customHeight="1">
      <c r="A1338" s="55">
        <v>417686</v>
      </c>
      <c r="B1338" s="55" t="s">
        <v>2468</v>
      </c>
      <c r="C1338" s="55" t="s">
        <v>2469</v>
      </c>
      <c r="D1338" s="55" t="s">
        <v>983</v>
      </c>
      <c r="E1338" s="55" t="s">
        <v>494</v>
      </c>
      <c r="F1338" s="605">
        <v>31048</v>
      </c>
      <c r="G1338" s="55" t="s">
        <v>3358</v>
      </c>
      <c r="H1338" s="55" t="s">
        <v>3657</v>
      </c>
      <c r="I1338" s="55" t="s">
        <v>87</v>
      </c>
      <c r="M1338" s="55" t="s">
        <v>3358</v>
      </c>
    </row>
    <row r="1339" spans="1:13" ht="17.25" customHeight="1">
      <c r="A1339" s="55">
        <v>403073</v>
      </c>
      <c r="B1339" s="55" t="s">
        <v>1264</v>
      </c>
      <c r="C1339" s="55" t="s">
        <v>92</v>
      </c>
      <c r="D1339" s="55" t="s">
        <v>2696</v>
      </c>
      <c r="E1339" s="55" t="s">
        <v>493</v>
      </c>
      <c r="F1339" s="605">
        <v>32032</v>
      </c>
      <c r="G1339" s="55" t="s">
        <v>3409</v>
      </c>
      <c r="H1339" s="55" t="s">
        <v>3657</v>
      </c>
      <c r="I1339" s="55" t="s">
        <v>87</v>
      </c>
      <c r="M1339" s="55" t="s">
        <v>3388</v>
      </c>
    </row>
    <row r="1340" spans="1:13" ht="17.25" customHeight="1">
      <c r="A1340" s="55">
        <v>419133</v>
      </c>
      <c r="B1340" s="55" t="s">
        <v>1557</v>
      </c>
      <c r="C1340" s="55" t="s">
        <v>119</v>
      </c>
      <c r="D1340" s="55" t="s">
        <v>572</v>
      </c>
      <c r="E1340" s="55" t="s">
        <v>494</v>
      </c>
      <c r="F1340" s="605">
        <v>35210</v>
      </c>
      <c r="G1340" s="55" t="s">
        <v>3496</v>
      </c>
      <c r="H1340" s="55" t="s">
        <v>3657</v>
      </c>
      <c r="I1340" s="55" t="s">
        <v>87</v>
      </c>
      <c r="M1340" s="55" t="s">
        <v>3388</v>
      </c>
    </row>
    <row r="1341" spans="1:13" ht="17.25" customHeight="1">
      <c r="A1341" s="55">
        <v>418211</v>
      </c>
      <c r="B1341" s="55" t="s">
        <v>1588</v>
      </c>
      <c r="C1341" s="55" t="s">
        <v>1589</v>
      </c>
      <c r="D1341" s="55" t="s">
        <v>702</v>
      </c>
      <c r="E1341" s="55" t="s">
        <v>494</v>
      </c>
      <c r="F1341" s="605">
        <v>34335</v>
      </c>
      <c r="G1341" s="55" t="s">
        <v>3388</v>
      </c>
      <c r="H1341" s="55" t="s">
        <v>3657</v>
      </c>
      <c r="I1341" s="55" t="s">
        <v>87</v>
      </c>
      <c r="M1341" s="55" t="s">
        <v>3388</v>
      </c>
    </row>
    <row r="1342" spans="1:13" ht="17.25" customHeight="1">
      <c r="A1342" s="55">
        <v>417236</v>
      </c>
      <c r="B1342" s="55" t="s">
        <v>1820</v>
      </c>
      <c r="C1342" s="55" t="s">
        <v>120</v>
      </c>
      <c r="D1342" s="55" t="s">
        <v>844</v>
      </c>
      <c r="E1342" s="55" t="s">
        <v>493</v>
      </c>
      <c r="F1342" s="605">
        <v>33797</v>
      </c>
      <c r="G1342" s="55" t="s">
        <v>3591</v>
      </c>
      <c r="H1342" s="55" t="s">
        <v>3657</v>
      </c>
      <c r="I1342" s="55" t="s">
        <v>87</v>
      </c>
      <c r="M1342" s="55" t="s">
        <v>3388</v>
      </c>
    </row>
    <row r="1343" spans="1:13" ht="17.25" customHeight="1">
      <c r="A1343" s="55">
        <v>411465</v>
      </c>
      <c r="B1343" s="55" t="s">
        <v>1892</v>
      </c>
      <c r="C1343" s="55" t="s">
        <v>130</v>
      </c>
      <c r="D1343" s="55" t="s">
        <v>1893</v>
      </c>
      <c r="E1343" s="55" t="s">
        <v>493</v>
      </c>
      <c r="F1343" s="605">
        <v>32752</v>
      </c>
      <c r="G1343" s="55" t="s">
        <v>3409</v>
      </c>
      <c r="H1343" s="55" t="s">
        <v>3657</v>
      </c>
      <c r="I1343" s="55" t="s">
        <v>87</v>
      </c>
      <c r="M1343" s="55" t="s">
        <v>3388</v>
      </c>
    </row>
    <row r="1344" spans="1:13" ht="17.25" customHeight="1">
      <c r="A1344" s="55">
        <v>418750</v>
      </c>
      <c r="B1344" s="55" t="s">
        <v>2191</v>
      </c>
      <c r="C1344" s="55" t="s">
        <v>303</v>
      </c>
      <c r="D1344" s="55" t="s">
        <v>720</v>
      </c>
      <c r="E1344" s="55" t="s">
        <v>493</v>
      </c>
      <c r="F1344" s="605">
        <v>35273</v>
      </c>
      <c r="G1344" s="55" t="s">
        <v>3357</v>
      </c>
      <c r="H1344" s="55" t="s">
        <v>3657</v>
      </c>
      <c r="I1344" s="55" t="s">
        <v>87</v>
      </c>
      <c r="M1344" s="55" t="s">
        <v>3388</v>
      </c>
    </row>
    <row r="1345" spans="1:13" ht="17.25" customHeight="1">
      <c r="A1345" s="55">
        <v>408596</v>
      </c>
      <c r="B1345" s="55" t="s">
        <v>2489</v>
      </c>
      <c r="C1345" s="55" t="s">
        <v>145</v>
      </c>
      <c r="D1345" s="55" t="s">
        <v>2490</v>
      </c>
      <c r="E1345" s="55" t="s">
        <v>493</v>
      </c>
      <c r="F1345" s="605">
        <v>31983</v>
      </c>
      <c r="G1345" s="55" t="s">
        <v>3389</v>
      </c>
      <c r="H1345" s="55" t="s">
        <v>3657</v>
      </c>
      <c r="I1345" s="55" t="s">
        <v>87</v>
      </c>
      <c r="M1345" s="55" t="s">
        <v>3388</v>
      </c>
    </row>
    <row r="1346" spans="1:13" ht="17.25" customHeight="1">
      <c r="A1346" s="55">
        <v>409181</v>
      </c>
      <c r="B1346" s="55" t="s">
        <v>819</v>
      </c>
      <c r="C1346" s="55" t="s">
        <v>122</v>
      </c>
      <c r="D1346" s="55" t="s">
        <v>820</v>
      </c>
      <c r="E1346" s="55" t="s">
        <v>494</v>
      </c>
      <c r="F1346" s="605">
        <v>30742</v>
      </c>
      <c r="G1346" s="55" t="s">
        <v>3357</v>
      </c>
      <c r="H1346" s="55" t="s">
        <v>3657</v>
      </c>
      <c r="I1346" s="55" t="s">
        <v>87</v>
      </c>
      <c r="M1346" s="55" t="s">
        <v>3415</v>
      </c>
    </row>
    <row r="1347" spans="1:13" ht="17.25" customHeight="1">
      <c r="A1347" s="55">
        <v>417446</v>
      </c>
      <c r="B1347" s="55" t="s">
        <v>103</v>
      </c>
      <c r="C1347" s="55" t="s">
        <v>272</v>
      </c>
      <c r="D1347" s="55" t="s">
        <v>578</v>
      </c>
      <c r="E1347" s="55" t="s">
        <v>493</v>
      </c>
      <c r="F1347" s="605">
        <v>29952</v>
      </c>
      <c r="H1347" s="55" t="s">
        <v>3657</v>
      </c>
      <c r="I1347" s="55" t="s">
        <v>87</v>
      </c>
      <c r="M1347" s="55" t="s">
        <v>3415</v>
      </c>
    </row>
    <row r="1348" spans="1:13" ht="17.25" customHeight="1">
      <c r="A1348" s="55">
        <v>416814</v>
      </c>
      <c r="B1348" s="55" t="s">
        <v>876</v>
      </c>
      <c r="C1348" s="55" t="s">
        <v>92</v>
      </c>
      <c r="D1348" s="55" t="s">
        <v>754</v>
      </c>
      <c r="E1348" s="55" t="s">
        <v>494</v>
      </c>
      <c r="F1348" s="605">
        <v>35072</v>
      </c>
      <c r="G1348" s="55" t="s">
        <v>3435</v>
      </c>
      <c r="H1348" s="55" t="s">
        <v>3659</v>
      </c>
      <c r="I1348" s="55" t="s">
        <v>87</v>
      </c>
    </row>
    <row r="1349" spans="1:13" ht="17.25" customHeight="1">
      <c r="A1349" s="55">
        <v>419725</v>
      </c>
      <c r="B1349" s="55" t="s">
        <v>2841</v>
      </c>
      <c r="C1349" s="55" t="s">
        <v>142</v>
      </c>
      <c r="D1349" s="55" t="s">
        <v>567</v>
      </c>
      <c r="E1349" s="55" t="s">
        <v>494</v>
      </c>
      <c r="F1349" s="605">
        <v>33454</v>
      </c>
      <c r="G1349" s="55" t="s">
        <v>3357</v>
      </c>
      <c r="H1349" s="55" t="s">
        <v>3658</v>
      </c>
      <c r="I1349" s="55" t="s">
        <v>87</v>
      </c>
    </row>
    <row r="1350" spans="1:13" ht="17.25" customHeight="1">
      <c r="A1350" s="55">
        <v>424340</v>
      </c>
      <c r="B1350" s="55" t="s">
        <v>2218</v>
      </c>
      <c r="C1350" s="55" t="s">
        <v>251</v>
      </c>
      <c r="D1350" s="55" t="s">
        <v>865</v>
      </c>
      <c r="E1350" s="55" t="s">
        <v>493</v>
      </c>
      <c r="F1350" s="605">
        <v>34844</v>
      </c>
      <c r="G1350" s="55" t="s">
        <v>3508</v>
      </c>
      <c r="H1350" s="55" t="s">
        <v>3657</v>
      </c>
      <c r="I1350" s="55" t="s">
        <v>3202</v>
      </c>
      <c r="J1350" s="55" t="s">
        <v>3669</v>
      </c>
      <c r="K1350" s="55" t="s">
        <v>3671</v>
      </c>
      <c r="L1350" s="55" t="s">
        <v>3403</v>
      </c>
      <c r="M1350" s="55" t="s">
        <v>3370</v>
      </c>
    </row>
    <row r="1351" spans="1:13" ht="17.25" customHeight="1">
      <c r="A1351" s="55">
        <v>424592</v>
      </c>
      <c r="B1351" s="55" t="s">
        <v>2652</v>
      </c>
      <c r="C1351" s="55" t="s">
        <v>345</v>
      </c>
      <c r="D1351" s="55" t="s">
        <v>656</v>
      </c>
      <c r="E1351" s="55" t="s">
        <v>493</v>
      </c>
      <c r="F1351" s="605">
        <v>34486</v>
      </c>
      <c r="G1351" s="55" t="s">
        <v>3357</v>
      </c>
      <c r="H1351" s="55" t="s">
        <v>3657</v>
      </c>
      <c r="I1351" s="55" t="s">
        <v>3202</v>
      </c>
      <c r="J1351" s="55" t="s">
        <v>3665</v>
      </c>
      <c r="K1351" s="55" t="s">
        <v>3679</v>
      </c>
      <c r="L1351" s="55" t="s">
        <v>3357</v>
      </c>
      <c r="M1351" s="55" t="s">
        <v>3357</v>
      </c>
    </row>
    <row r="1352" spans="1:13" ht="17.25" customHeight="1">
      <c r="A1352" s="55">
        <v>424960</v>
      </c>
      <c r="B1352" s="55" t="s">
        <v>2835</v>
      </c>
      <c r="C1352" s="55" t="s">
        <v>213</v>
      </c>
      <c r="D1352" s="55" t="s">
        <v>1147</v>
      </c>
      <c r="E1352" s="55" t="s">
        <v>494</v>
      </c>
      <c r="F1352" s="605">
        <v>33061</v>
      </c>
      <c r="G1352" s="55" t="s">
        <v>3357</v>
      </c>
      <c r="H1352" s="55" t="s">
        <v>3657</v>
      </c>
      <c r="I1352" s="55" t="s">
        <v>3202</v>
      </c>
      <c r="J1352" s="55" t="s">
        <v>3665</v>
      </c>
      <c r="K1352" s="55" t="s">
        <v>3672</v>
      </c>
      <c r="L1352" s="55" t="s">
        <v>3357</v>
      </c>
      <c r="M1352" s="55" t="s">
        <v>3357</v>
      </c>
    </row>
    <row r="1353" spans="1:13" ht="17.25" customHeight="1">
      <c r="A1353" s="55">
        <v>424882</v>
      </c>
      <c r="B1353" s="55" t="s">
        <v>2794</v>
      </c>
      <c r="C1353" s="55" t="s">
        <v>136</v>
      </c>
      <c r="D1353" s="55" t="s">
        <v>1249</v>
      </c>
      <c r="E1353" s="55" t="s">
        <v>494</v>
      </c>
      <c r="F1353" s="605">
        <v>31075</v>
      </c>
      <c r="G1353" s="55" t="s">
        <v>3389</v>
      </c>
      <c r="H1353" s="55" t="s">
        <v>3657</v>
      </c>
      <c r="I1353" s="55" t="s">
        <v>3202</v>
      </c>
      <c r="J1353" s="55" t="s">
        <v>3665</v>
      </c>
      <c r="K1353" s="55" t="s">
        <v>3670</v>
      </c>
      <c r="L1353" s="55" t="s">
        <v>3388</v>
      </c>
      <c r="M1353" s="55" t="s">
        <v>3388</v>
      </c>
    </row>
    <row r="1354" spans="1:13" ht="17.25" customHeight="1">
      <c r="A1354" s="55">
        <v>424564</v>
      </c>
      <c r="B1354" s="55" t="s">
        <v>2630</v>
      </c>
      <c r="C1354" s="55" t="s">
        <v>107</v>
      </c>
      <c r="D1354" s="55" t="s">
        <v>1183</v>
      </c>
      <c r="E1354" s="55" t="s">
        <v>494</v>
      </c>
      <c r="F1354" s="605">
        <v>33239</v>
      </c>
      <c r="G1354" s="55" t="s">
        <v>3417</v>
      </c>
      <c r="H1354" s="55" t="s">
        <v>3657</v>
      </c>
      <c r="I1354" s="55" t="s">
        <v>3202</v>
      </c>
      <c r="J1354" s="55" t="s">
        <v>3665</v>
      </c>
      <c r="K1354" s="55" t="s">
        <v>3672</v>
      </c>
      <c r="L1354" s="55" t="s">
        <v>3417</v>
      </c>
      <c r="M1354" s="55" t="s">
        <v>3417</v>
      </c>
    </row>
    <row r="1355" spans="1:13" ht="17.25" customHeight="1">
      <c r="A1355" s="55">
        <v>424947</v>
      </c>
      <c r="B1355" s="55" t="s">
        <v>2825</v>
      </c>
      <c r="C1355" s="55" t="s">
        <v>173</v>
      </c>
      <c r="D1355" s="55" t="s">
        <v>701</v>
      </c>
      <c r="E1355" s="55" t="s">
        <v>494</v>
      </c>
      <c r="F1355" s="605">
        <v>35581</v>
      </c>
      <c r="G1355" s="55" t="s">
        <v>3417</v>
      </c>
      <c r="H1355" s="55" t="s">
        <v>3657</v>
      </c>
      <c r="I1355" s="55" t="s">
        <v>3202</v>
      </c>
      <c r="J1355" s="55" t="s">
        <v>3665</v>
      </c>
      <c r="K1355" s="55" t="s">
        <v>3673</v>
      </c>
      <c r="L1355" s="55" t="s">
        <v>3417</v>
      </c>
      <c r="M1355" s="55" t="s">
        <v>3417</v>
      </c>
    </row>
    <row r="1356" spans="1:13" ht="17.25" customHeight="1">
      <c r="A1356" s="55">
        <v>424525</v>
      </c>
      <c r="B1356" s="55" t="s">
        <v>2613</v>
      </c>
      <c r="C1356" s="55" t="s">
        <v>390</v>
      </c>
      <c r="D1356" s="55" t="s">
        <v>695</v>
      </c>
      <c r="E1356" s="55" t="s">
        <v>494</v>
      </c>
      <c r="F1356" s="605">
        <v>35987</v>
      </c>
      <c r="G1356" s="55" t="s">
        <v>3470</v>
      </c>
      <c r="H1356" s="55" t="s">
        <v>3657</v>
      </c>
      <c r="I1356" s="55" t="s">
        <v>3202</v>
      </c>
      <c r="J1356" s="55" t="s">
        <v>3665</v>
      </c>
      <c r="K1356" s="55" t="s">
        <v>3675</v>
      </c>
      <c r="L1356" s="55" t="s">
        <v>3440</v>
      </c>
      <c r="M1356" s="55" t="s">
        <v>3440</v>
      </c>
    </row>
    <row r="1357" spans="1:13" ht="17.25" customHeight="1">
      <c r="A1357" s="55">
        <v>424700</v>
      </c>
      <c r="B1357" s="55" t="s">
        <v>2699</v>
      </c>
      <c r="C1357" s="55" t="s">
        <v>145</v>
      </c>
      <c r="D1357" s="55" t="s">
        <v>691</v>
      </c>
      <c r="E1357" s="55" t="s">
        <v>493</v>
      </c>
      <c r="F1357" s="605">
        <v>32615</v>
      </c>
      <c r="G1357" s="55" t="s">
        <v>3357</v>
      </c>
      <c r="H1357" s="55" t="s">
        <v>3657</v>
      </c>
      <c r="I1357" s="55" t="s">
        <v>3202</v>
      </c>
      <c r="J1357" s="55" t="s">
        <v>3665</v>
      </c>
      <c r="K1357" s="55" t="s">
        <v>3683</v>
      </c>
      <c r="L1357" s="55" t="s">
        <v>3440</v>
      </c>
      <c r="M1357" s="55" t="s">
        <v>3440</v>
      </c>
    </row>
    <row r="1358" spans="1:13" ht="17.25" customHeight="1">
      <c r="A1358" s="55">
        <v>425605</v>
      </c>
      <c r="B1358" s="55" t="s">
        <v>3128</v>
      </c>
      <c r="C1358" s="55" t="s">
        <v>94</v>
      </c>
      <c r="D1358" s="55" t="s">
        <v>701</v>
      </c>
      <c r="E1358" s="55" t="s">
        <v>493</v>
      </c>
      <c r="F1358" s="605">
        <v>34540</v>
      </c>
      <c r="G1358" s="55" t="s">
        <v>3390</v>
      </c>
      <c r="H1358" s="55" t="s">
        <v>3657</v>
      </c>
      <c r="I1358" s="55" t="s">
        <v>3202</v>
      </c>
      <c r="J1358" s="55" t="s">
        <v>3665</v>
      </c>
      <c r="K1358" s="55" t="s">
        <v>3679</v>
      </c>
      <c r="L1358" s="55" t="s">
        <v>3440</v>
      </c>
      <c r="M1358" s="55" t="s">
        <v>3363</v>
      </c>
    </row>
    <row r="1359" spans="1:13" ht="17.25" customHeight="1">
      <c r="A1359" s="55">
        <v>425104</v>
      </c>
      <c r="B1359" s="55" t="s">
        <v>1796</v>
      </c>
      <c r="C1359" s="55" t="s">
        <v>239</v>
      </c>
      <c r="D1359" s="55" t="s">
        <v>566</v>
      </c>
      <c r="E1359" s="55" t="s">
        <v>493</v>
      </c>
      <c r="F1359" s="605">
        <v>33927</v>
      </c>
      <c r="G1359" s="55" t="s">
        <v>3519</v>
      </c>
      <c r="H1359" s="55" t="s">
        <v>3658</v>
      </c>
      <c r="I1359" s="55" t="s">
        <v>3202</v>
      </c>
      <c r="J1359" s="55" t="s">
        <v>3665</v>
      </c>
      <c r="K1359" s="55" t="s">
        <v>3678</v>
      </c>
      <c r="L1359" s="55" t="s">
        <v>3440</v>
      </c>
    </row>
    <row r="1360" spans="1:13" ht="17.25" customHeight="1">
      <c r="A1360" s="55">
        <v>424451</v>
      </c>
      <c r="B1360" s="55" t="s">
        <v>2568</v>
      </c>
      <c r="C1360" s="55" t="s">
        <v>144</v>
      </c>
      <c r="D1360" s="55" t="s">
        <v>879</v>
      </c>
      <c r="E1360" s="55" t="s">
        <v>493</v>
      </c>
      <c r="F1360" s="605">
        <v>33608</v>
      </c>
      <c r="G1360" s="55" t="s">
        <v>3363</v>
      </c>
      <c r="H1360" s="55" t="s">
        <v>3657</v>
      </c>
      <c r="I1360" s="55" t="s">
        <v>3202</v>
      </c>
      <c r="J1360" s="55" t="s">
        <v>3665</v>
      </c>
      <c r="K1360" s="55" t="s">
        <v>3683</v>
      </c>
      <c r="L1360" s="55" t="s">
        <v>3363</v>
      </c>
      <c r="M1360" s="55" t="s">
        <v>3363</v>
      </c>
    </row>
    <row r="1361" spans="1:13" ht="17.25" customHeight="1">
      <c r="A1361" s="55">
        <v>424695</v>
      </c>
      <c r="B1361" s="55" t="s">
        <v>1273</v>
      </c>
      <c r="C1361" s="55" t="s">
        <v>145</v>
      </c>
      <c r="D1361" s="55" t="s">
        <v>590</v>
      </c>
      <c r="E1361" s="55" t="s">
        <v>494</v>
      </c>
      <c r="F1361" s="605">
        <v>28844</v>
      </c>
      <c r="G1361" s="55" t="s">
        <v>3516</v>
      </c>
      <c r="H1361" s="55" t="s">
        <v>3657</v>
      </c>
      <c r="I1361" s="55" t="s">
        <v>3202</v>
      </c>
      <c r="J1361" s="55" t="s">
        <v>3665</v>
      </c>
      <c r="K1361" s="55" t="s">
        <v>3685</v>
      </c>
      <c r="L1361" s="55" t="s">
        <v>3363</v>
      </c>
      <c r="M1361" s="55" t="s">
        <v>3363</v>
      </c>
    </row>
    <row r="1362" spans="1:13" ht="17.25" customHeight="1">
      <c r="A1362" s="55">
        <v>424777</v>
      </c>
      <c r="B1362" s="55" t="s">
        <v>2739</v>
      </c>
      <c r="C1362" s="55" t="s">
        <v>136</v>
      </c>
      <c r="D1362" s="55" t="s">
        <v>616</v>
      </c>
      <c r="E1362" s="55" t="s">
        <v>494</v>
      </c>
      <c r="F1362" s="605">
        <v>30822</v>
      </c>
      <c r="G1362" s="55" t="s">
        <v>3357</v>
      </c>
      <c r="H1362" s="55" t="s">
        <v>3657</v>
      </c>
      <c r="I1362" s="55" t="s">
        <v>3202</v>
      </c>
      <c r="J1362" s="55" t="s">
        <v>3665</v>
      </c>
      <c r="K1362" s="55" t="s">
        <v>3670</v>
      </c>
      <c r="L1362" s="55" t="s">
        <v>3357</v>
      </c>
      <c r="M1362" s="55" t="s">
        <v>3440</v>
      </c>
    </row>
    <row r="1363" spans="1:13" ht="17.25" customHeight="1">
      <c r="A1363" s="55">
        <v>425012</v>
      </c>
      <c r="B1363" s="55" t="s">
        <v>2862</v>
      </c>
      <c r="C1363" s="55" t="s">
        <v>145</v>
      </c>
      <c r="D1363" s="55" t="s">
        <v>1403</v>
      </c>
      <c r="E1363" s="55" t="s">
        <v>494</v>
      </c>
      <c r="F1363" s="605">
        <v>28635</v>
      </c>
      <c r="G1363" s="55" t="s">
        <v>3389</v>
      </c>
      <c r="H1363" s="55" t="s">
        <v>3657</v>
      </c>
      <c r="I1363" s="55" t="s">
        <v>3202</v>
      </c>
      <c r="J1363" s="55" t="s">
        <v>3665</v>
      </c>
      <c r="K1363" s="55" t="s">
        <v>3685</v>
      </c>
      <c r="L1363" s="55" t="s">
        <v>3357</v>
      </c>
      <c r="M1363" s="55" t="s">
        <v>3440</v>
      </c>
    </row>
    <row r="1364" spans="1:13" ht="17.25" customHeight="1">
      <c r="A1364" s="55">
        <v>425436</v>
      </c>
      <c r="B1364" s="55" t="s">
        <v>3044</v>
      </c>
      <c r="C1364" s="55" t="s">
        <v>358</v>
      </c>
      <c r="D1364" s="55" t="s">
        <v>577</v>
      </c>
      <c r="E1364" s="55" t="s">
        <v>493</v>
      </c>
      <c r="F1364" s="605">
        <v>33680</v>
      </c>
      <c r="G1364" s="55" t="s">
        <v>3357</v>
      </c>
      <c r="H1364" s="55" t="s">
        <v>3657</v>
      </c>
      <c r="I1364" s="55" t="s">
        <v>3202</v>
      </c>
      <c r="J1364" s="55" t="s">
        <v>3665</v>
      </c>
      <c r="K1364" s="55" t="s">
        <v>3677</v>
      </c>
      <c r="L1364" s="55" t="s">
        <v>3357</v>
      </c>
      <c r="M1364" s="55" t="s">
        <v>3440</v>
      </c>
    </row>
    <row r="1365" spans="1:13" ht="17.25" customHeight="1">
      <c r="A1365" s="55">
        <v>425107</v>
      </c>
      <c r="B1365" s="55" t="s">
        <v>2903</v>
      </c>
      <c r="C1365" s="55" t="s">
        <v>262</v>
      </c>
      <c r="D1365" s="55" t="s">
        <v>2904</v>
      </c>
      <c r="E1365" s="55" t="s">
        <v>494</v>
      </c>
      <c r="F1365" s="605">
        <v>32161</v>
      </c>
      <c r="G1365" s="55" t="s">
        <v>3588</v>
      </c>
      <c r="H1365" s="55" t="s">
        <v>3657</v>
      </c>
      <c r="I1365" s="55" t="s">
        <v>3202</v>
      </c>
      <c r="J1365" s="55" t="s">
        <v>3665</v>
      </c>
      <c r="K1365" s="55" t="s">
        <v>3668</v>
      </c>
      <c r="L1365" s="55" t="s">
        <v>3357</v>
      </c>
      <c r="M1365" s="55" t="s">
        <v>3403</v>
      </c>
    </row>
    <row r="1366" spans="1:13" ht="17.25" customHeight="1">
      <c r="A1366" s="55">
        <v>424920</v>
      </c>
      <c r="B1366" s="55" t="s">
        <v>2811</v>
      </c>
      <c r="C1366" s="55" t="s">
        <v>120</v>
      </c>
      <c r="D1366" s="55" t="s">
        <v>578</v>
      </c>
      <c r="E1366" s="55" t="s">
        <v>494</v>
      </c>
      <c r="F1366" s="605">
        <v>31495</v>
      </c>
      <c r="G1366" s="55" t="s">
        <v>3357</v>
      </c>
      <c r="H1366" s="55" t="s">
        <v>3657</v>
      </c>
      <c r="I1366" s="55" t="s">
        <v>3202</v>
      </c>
      <c r="J1366" s="55" t="s">
        <v>3665</v>
      </c>
      <c r="K1366" s="55" t="s">
        <v>3668</v>
      </c>
      <c r="L1366" s="55" t="s">
        <v>3357</v>
      </c>
      <c r="M1366" s="55" t="s">
        <v>3642</v>
      </c>
    </row>
    <row r="1367" spans="1:13" ht="17.25" customHeight="1">
      <c r="A1367" s="55">
        <v>424676</v>
      </c>
      <c r="B1367" s="55" t="s">
        <v>2691</v>
      </c>
      <c r="C1367" s="55" t="s">
        <v>1103</v>
      </c>
      <c r="D1367" s="55" t="s">
        <v>446</v>
      </c>
      <c r="E1367" s="55" t="s">
        <v>494</v>
      </c>
      <c r="F1367" s="605">
        <v>31815</v>
      </c>
      <c r="G1367" s="55" t="s">
        <v>3357</v>
      </c>
      <c r="H1367" s="55" t="s">
        <v>3657</v>
      </c>
      <c r="I1367" s="55" t="s">
        <v>3202</v>
      </c>
      <c r="J1367" s="55" t="s">
        <v>3665</v>
      </c>
      <c r="K1367" s="55" t="s">
        <v>3667</v>
      </c>
      <c r="L1367" s="55" t="s">
        <v>3357</v>
      </c>
      <c r="M1367" s="55" t="s">
        <v>3397</v>
      </c>
    </row>
    <row r="1368" spans="1:13" ht="17.25" customHeight="1">
      <c r="A1368" s="55">
        <v>425551</v>
      </c>
      <c r="B1368" s="55" t="s">
        <v>3101</v>
      </c>
      <c r="C1368" s="55" t="s">
        <v>119</v>
      </c>
      <c r="D1368" s="55" t="s">
        <v>3102</v>
      </c>
      <c r="E1368" s="55" t="s">
        <v>494</v>
      </c>
      <c r="F1368" s="605">
        <v>34366</v>
      </c>
      <c r="G1368" s="55" t="s">
        <v>3357</v>
      </c>
      <c r="H1368" s="55" t="s">
        <v>3657</v>
      </c>
      <c r="I1368" s="55" t="s">
        <v>3202</v>
      </c>
      <c r="J1368" s="55" t="s">
        <v>3665</v>
      </c>
      <c r="K1368" s="55" t="s">
        <v>3679</v>
      </c>
      <c r="L1368" s="55" t="s">
        <v>3357</v>
      </c>
      <c r="M1368" s="55" t="s">
        <v>3397</v>
      </c>
    </row>
    <row r="1369" spans="1:13" ht="17.25" customHeight="1">
      <c r="A1369" s="55">
        <v>424439</v>
      </c>
      <c r="B1369" s="55" t="s">
        <v>2560</v>
      </c>
      <c r="C1369" s="55" t="s">
        <v>88</v>
      </c>
      <c r="D1369" s="55" t="s">
        <v>572</v>
      </c>
      <c r="E1369" s="55" t="s">
        <v>494</v>
      </c>
      <c r="F1369" s="605">
        <v>36182</v>
      </c>
      <c r="G1369" s="55" t="s">
        <v>3357</v>
      </c>
      <c r="H1369" s="55" t="s">
        <v>3657</v>
      </c>
      <c r="I1369" s="55" t="s">
        <v>3202</v>
      </c>
      <c r="J1369" s="55" t="s">
        <v>3665</v>
      </c>
      <c r="K1369" s="55" t="s">
        <v>3675</v>
      </c>
      <c r="L1369" s="55" t="s">
        <v>3357</v>
      </c>
      <c r="M1369" s="55" t="s">
        <v>3357</v>
      </c>
    </row>
    <row r="1370" spans="1:13" ht="17.25" customHeight="1">
      <c r="A1370" s="55">
        <v>424447</v>
      </c>
      <c r="B1370" s="55" t="s">
        <v>2563</v>
      </c>
      <c r="C1370" s="55" t="s">
        <v>90</v>
      </c>
      <c r="D1370" s="55" t="s">
        <v>1018</v>
      </c>
      <c r="E1370" s="55" t="s">
        <v>494</v>
      </c>
      <c r="F1370" s="605">
        <v>35796</v>
      </c>
      <c r="G1370" s="55" t="s">
        <v>3357</v>
      </c>
      <c r="H1370" s="55" t="s">
        <v>3657</v>
      </c>
      <c r="I1370" s="55" t="s">
        <v>3202</v>
      </c>
      <c r="J1370" s="55" t="s">
        <v>3665</v>
      </c>
      <c r="K1370" s="55" t="s">
        <v>3673</v>
      </c>
      <c r="L1370" s="55" t="s">
        <v>3357</v>
      </c>
      <c r="M1370" s="55" t="s">
        <v>3357</v>
      </c>
    </row>
    <row r="1371" spans="1:13" ht="17.25" customHeight="1">
      <c r="A1371" s="55">
        <v>424477</v>
      </c>
      <c r="B1371" s="55" t="s">
        <v>2585</v>
      </c>
      <c r="C1371" s="55" t="s">
        <v>189</v>
      </c>
      <c r="D1371" s="55" t="s">
        <v>566</v>
      </c>
      <c r="E1371" s="55" t="s">
        <v>493</v>
      </c>
      <c r="F1371" s="605">
        <v>35490</v>
      </c>
      <c r="G1371" s="55" t="s">
        <v>3357</v>
      </c>
      <c r="H1371" s="55" t="s">
        <v>3657</v>
      </c>
      <c r="I1371" s="55" t="s">
        <v>3202</v>
      </c>
      <c r="J1371" s="55" t="s">
        <v>3665</v>
      </c>
      <c r="K1371" s="55" t="s">
        <v>3666</v>
      </c>
      <c r="L1371" s="55" t="s">
        <v>3357</v>
      </c>
      <c r="M1371" s="55" t="s">
        <v>3357</v>
      </c>
    </row>
    <row r="1372" spans="1:13" ht="17.25" customHeight="1">
      <c r="A1372" s="55">
        <v>424513</v>
      </c>
      <c r="B1372" s="55" t="s">
        <v>2605</v>
      </c>
      <c r="C1372" s="55" t="s">
        <v>91</v>
      </c>
      <c r="D1372" s="55" t="s">
        <v>937</v>
      </c>
      <c r="E1372" s="55" t="s">
        <v>493</v>
      </c>
      <c r="F1372" s="605">
        <v>33239</v>
      </c>
      <c r="G1372" s="55" t="s">
        <v>3357</v>
      </c>
      <c r="H1372" s="55" t="s">
        <v>3657</v>
      </c>
      <c r="I1372" s="55" t="s">
        <v>3202</v>
      </c>
      <c r="J1372" s="55" t="s">
        <v>3665</v>
      </c>
      <c r="K1372" s="55" t="s">
        <v>3677</v>
      </c>
      <c r="L1372" s="55" t="s">
        <v>3357</v>
      </c>
      <c r="M1372" s="55" t="s">
        <v>3357</v>
      </c>
    </row>
    <row r="1373" spans="1:13" ht="17.25" customHeight="1">
      <c r="A1373" s="55">
        <v>424581</v>
      </c>
      <c r="B1373" s="55" t="s">
        <v>2645</v>
      </c>
      <c r="C1373" s="55" t="s">
        <v>738</v>
      </c>
      <c r="D1373" s="55" t="s">
        <v>653</v>
      </c>
      <c r="E1373" s="55" t="s">
        <v>494</v>
      </c>
      <c r="F1373" s="605">
        <v>36190</v>
      </c>
      <c r="G1373" s="55" t="s">
        <v>3357</v>
      </c>
      <c r="H1373" s="55" t="s">
        <v>3657</v>
      </c>
      <c r="I1373" s="55" t="s">
        <v>3202</v>
      </c>
      <c r="J1373" s="55" t="s">
        <v>3665</v>
      </c>
      <c r="K1373" s="55" t="s">
        <v>3675</v>
      </c>
      <c r="L1373" s="55" t="s">
        <v>3357</v>
      </c>
      <c r="M1373" s="55" t="s">
        <v>3357</v>
      </c>
    </row>
    <row r="1374" spans="1:13" ht="17.25" customHeight="1">
      <c r="A1374" s="55">
        <v>424597</v>
      </c>
      <c r="B1374" s="55" t="s">
        <v>2657</v>
      </c>
      <c r="C1374" s="55" t="s">
        <v>273</v>
      </c>
      <c r="D1374" s="55" t="s">
        <v>695</v>
      </c>
      <c r="E1374" s="55" t="s">
        <v>494</v>
      </c>
      <c r="F1374" s="605">
        <v>34867</v>
      </c>
      <c r="G1374" s="55" t="s">
        <v>3357</v>
      </c>
      <c r="H1374" s="55" t="s">
        <v>3657</v>
      </c>
      <c r="I1374" s="55" t="s">
        <v>3202</v>
      </c>
      <c r="J1374" s="55" t="s">
        <v>3665</v>
      </c>
      <c r="K1374" s="55" t="s">
        <v>3671</v>
      </c>
      <c r="L1374" s="55" t="s">
        <v>3357</v>
      </c>
      <c r="M1374" s="55" t="s">
        <v>3357</v>
      </c>
    </row>
    <row r="1375" spans="1:13" ht="17.25" customHeight="1">
      <c r="A1375" s="55">
        <v>424683</v>
      </c>
      <c r="B1375" s="55" t="s">
        <v>2694</v>
      </c>
      <c r="C1375" s="55" t="s">
        <v>95</v>
      </c>
      <c r="D1375" s="55" t="s">
        <v>695</v>
      </c>
      <c r="E1375" s="55" t="s">
        <v>494</v>
      </c>
      <c r="F1375" s="605">
        <v>34997</v>
      </c>
      <c r="G1375" s="55" t="s">
        <v>3357</v>
      </c>
      <c r="H1375" s="55" t="s">
        <v>3657</v>
      </c>
      <c r="I1375" s="55" t="s">
        <v>3202</v>
      </c>
      <c r="J1375" s="55" t="s">
        <v>3665</v>
      </c>
      <c r="K1375" s="55" t="s">
        <v>3673</v>
      </c>
      <c r="L1375" s="55" t="s">
        <v>3357</v>
      </c>
      <c r="M1375" s="55" t="s">
        <v>3357</v>
      </c>
    </row>
    <row r="1376" spans="1:13" ht="17.25" customHeight="1">
      <c r="A1376" s="55">
        <v>424753</v>
      </c>
      <c r="B1376" s="55" t="s">
        <v>2728</v>
      </c>
      <c r="C1376" s="55" t="s">
        <v>461</v>
      </c>
      <c r="D1376" s="55" t="s">
        <v>779</v>
      </c>
      <c r="E1376" s="55" t="s">
        <v>494</v>
      </c>
      <c r="F1376" s="605">
        <v>31063</v>
      </c>
      <c r="G1376" s="55" t="s">
        <v>3357</v>
      </c>
      <c r="H1376" s="55" t="s">
        <v>3657</v>
      </c>
      <c r="I1376" s="55" t="s">
        <v>3202</v>
      </c>
      <c r="J1376" s="55" t="s">
        <v>3665</v>
      </c>
      <c r="K1376" s="55" t="s">
        <v>3680</v>
      </c>
      <c r="L1376" s="55" t="s">
        <v>3357</v>
      </c>
      <c r="M1376" s="55" t="s">
        <v>3357</v>
      </c>
    </row>
    <row r="1377" spans="1:13" ht="17.25" customHeight="1">
      <c r="A1377" s="55">
        <v>424827</v>
      </c>
      <c r="B1377" s="55" t="s">
        <v>1474</v>
      </c>
      <c r="C1377" s="55" t="s">
        <v>315</v>
      </c>
      <c r="D1377" s="55" t="s">
        <v>715</v>
      </c>
      <c r="E1377" s="55" t="s">
        <v>494</v>
      </c>
      <c r="F1377" s="605">
        <v>35094</v>
      </c>
      <c r="G1377" s="55" t="s">
        <v>3357</v>
      </c>
      <c r="H1377" s="55" t="s">
        <v>3657</v>
      </c>
      <c r="I1377" s="55" t="s">
        <v>3202</v>
      </c>
      <c r="J1377" s="55" t="s">
        <v>3665</v>
      </c>
      <c r="K1377" s="55" t="s">
        <v>3666</v>
      </c>
      <c r="L1377" s="55" t="s">
        <v>3357</v>
      </c>
      <c r="M1377" s="55" t="s">
        <v>3357</v>
      </c>
    </row>
    <row r="1378" spans="1:13" ht="17.25" customHeight="1">
      <c r="A1378" s="55">
        <v>424936</v>
      </c>
      <c r="B1378" s="55" t="s">
        <v>2820</v>
      </c>
      <c r="C1378" s="55" t="s">
        <v>441</v>
      </c>
      <c r="D1378" s="55" t="s">
        <v>668</v>
      </c>
      <c r="E1378" s="55" t="s">
        <v>494</v>
      </c>
      <c r="F1378" s="605">
        <v>31232</v>
      </c>
      <c r="G1378" s="55" t="s">
        <v>3422</v>
      </c>
      <c r="H1378" s="55" t="s">
        <v>3657</v>
      </c>
      <c r="I1378" s="55" t="s">
        <v>3202</v>
      </c>
      <c r="J1378" s="55" t="s">
        <v>3665</v>
      </c>
      <c r="K1378" s="55" t="s">
        <v>3680</v>
      </c>
      <c r="L1378" s="55" t="s">
        <v>3357</v>
      </c>
      <c r="M1378" s="55" t="s">
        <v>3357</v>
      </c>
    </row>
    <row r="1379" spans="1:13" ht="17.25" customHeight="1">
      <c r="A1379" s="55">
        <v>425062</v>
      </c>
      <c r="B1379" s="55" t="s">
        <v>2882</v>
      </c>
      <c r="C1379" s="55" t="s">
        <v>115</v>
      </c>
      <c r="D1379" s="55" t="s">
        <v>1236</v>
      </c>
      <c r="E1379" s="55" t="s">
        <v>494</v>
      </c>
      <c r="F1379" s="605">
        <v>31323</v>
      </c>
      <c r="G1379" s="55" t="s">
        <v>3422</v>
      </c>
      <c r="H1379" s="55" t="s">
        <v>3657</v>
      </c>
      <c r="I1379" s="55" t="s">
        <v>3202</v>
      </c>
      <c r="J1379" s="55" t="s">
        <v>3665</v>
      </c>
      <c r="K1379" s="55" t="s">
        <v>3680</v>
      </c>
      <c r="L1379" s="55" t="s">
        <v>3357</v>
      </c>
      <c r="M1379" s="55" t="s">
        <v>3357</v>
      </c>
    </row>
    <row r="1380" spans="1:13" ht="17.25" customHeight="1">
      <c r="A1380" s="55">
        <v>425073</v>
      </c>
      <c r="B1380" s="55" t="s">
        <v>2894</v>
      </c>
      <c r="C1380" s="55" t="s">
        <v>196</v>
      </c>
      <c r="D1380" s="55" t="s">
        <v>810</v>
      </c>
      <c r="E1380" s="55" t="s">
        <v>493</v>
      </c>
      <c r="F1380" s="605">
        <v>35823</v>
      </c>
      <c r="G1380" s="55" t="s">
        <v>3357</v>
      </c>
      <c r="H1380" s="55" t="s">
        <v>3657</v>
      </c>
      <c r="I1380" s="55" t="s">
        <v>3202</v>
      </c>
      <c r="J1380" s="55" t="s">
        <v>3665</v>
      </c>
      <c r="K1380" s="55" t="s">
        <v>3673</v>
      </c>
      <c r="L1380" s="55" t="s">
        <v>3357</v>
      </c>
      <c r="M1380" s="55" t="s">
        <v>3357</v>
      </c>
    </row>
    <row r="1381" spans="1:13" ht="17.25" customHeight="1">
      <c r="A1381" s="55">
        <v>425132</v>
      </c>
      <c r="B1381" s="55" t="s">
        <v>2915</v>
      </c>
      <c r="C1381" s="55" t="s">
        <v>1362</v>
      </c>
      <c r="D1381" s="55" t="s">
        <v>662</v>
      </c>
      <c r="E1381" s="55" t="s">
        <v>493</v>
      </c>
      <c r="F1381" s="605">
        <v>35431</v>
      </c>
      <c r="H1381" s="55" t="s">
        <v>3657</v>
      </c>
      <c r="I1381" s="55" t="s">
        <v>3202</v>
      </c>
      <c r="J1381" s="55" t="s">
        <v>3665</v>
      </c>
      <c r="K1381" s="55" t="s">
        <v>3673</v>
      </c>
      <c r="L1381" s="55" t="s">
        <v>3357</v>
      </c>
      <c r="M1381" s="55" t="s">
        <v>3357</v>
      </c>
    </row>
    <row r="1382" spans="1:13" ht="17.25" customHeight="1">
      <c r="A1382" s="55">
        <v>425322</v>
      </c>
      <c r="B1382" s="55" t="s">
        <v>2065</v>
      </c>
      <c r="C1382" s="55" t="s">
        <v>129</v>
      </c>
      <c r="D1382" s="55" t="s">
        <v>653</v>
      </c>
      <c r="E1382" s="55" t="s">
        <v>494</v>
      </c>
      <c r="H1382" s="55" t="s">
        <v>3657</v>
      </c>
      <c r="I1382" s="55" t="s">
        <v>3202</v>
      </c>
      <c r="J1382" s="55" t="s">
        <v>3665</v>
      </c>
      <c r="K1382" s="55" t="s">
        <v>3673</v>
      </c>
      <c r="L1382" s="55" t="s">
        <v>3357</v>
      </c>
      <c r="M1382" s="55" t="s">
        <v>3357</v>
      </c>
    </row>
    <row r="1383" spans="1:13" ht="17.25" customHeight="1">
      <c r="A1383" s="55">
        <v>425344</v>
      </c>
      <c r="B1383" s="55" t="s">
        <v>2103</v>
      </c>
      <c r="C1383" s="55" t="s">
        <v>234</v>
      </c>
      <c r="D1383" s="55" t="s">
        <v>2104</v>
      </c>
      <c r="E1383" s="55" t="s">
        <v>493</v>
      </c>
      <c r="F1383" s="605">
        <v>34916</v>
      </c>
      <c r="G1383" s="55" t="s">
        <v>3357</v>
      </c>
      <c r="H1383" s="55" t="s">
        <v>3657</v>
      </c>
      <c r="I1383" s="55" t="s">
        <v>3202</v>
      </c>
      <c r="J1383" s="55" t="s">
        <v>3665</v>
      </c>
      <c r="K1383" s="55" t="s">
        <v>3666</v>
      </c>
      <c r="L1383" s="55" t="s">
        <v>3357</v>
      </c>
      <c r="M1383" s="55" t="s">
        <v>3357</v>
      </c>
    </row>
    <row r="1384" spans="1:13" ht="17.25" customHeight="1">
      <c r="A1384" s="55">
        <v>425491</v>
      </c>
      <c r="B1384" s="55" t="s">
        <v>2285</v>
      </c>
      <c r="C1384" s="55" t="s">
        <v>92</v>
      </c>
      <c r="D1384" s="55" t="s">
        <v>586</v>
      </c>
      <c r="E1384" s="55" t="s">
        <v>494</v>
      </c>
      <c r="F1384" s="605">
        <v>30682</v>
      </c>
      <c r="G1384" s="55" t="s">
        <v>3357</v>
      </c>
      <c r="H1384" s="55" t="s">
        <v>3657</v>
      </c>
      <c r="I1384" s="55" t="s">
        <v>3202</v>
      </c>
      <c r="J1384" s="55" t="s">
        <v>3665</v>
      </c>
      <c r="K1384" s="55" t="s">
        <v>3670</v>
      </c>
      <c r="L1384" s="55" t="s">
        <v>3357</v>
      </c>
      <c r="M1384" s="55" t="s">
        <v>3357</v>
      </c>
    </row>
    <row r="1385" spans="1:13" ht="17.25" customHeight="1">
      <c r="A1385" s="55">
        <v>425504</v>
      </c>
      <c r="B1385" s="55" t="s">
        <v>3079</v>
      </c>
      <c r="C1385" s="55" t="s">
        <v>175</v>
      </c>
      <c r="D1385" s="55" t="s">
        <v>810</v>
      </c>
      <c r="E1385" s="55" t="s">
        <v>494</v>
      </c>
      <c r="F1385" s="605">
        <v>35986</v>
      </c>
      <c r="G1385" s="55" t="s">
        <v>3357</v>
      </c>
      <c r="H1385" s="55" t="s">
        <v>3657</v>
      </c>
      <c r="I1385" s="55" t="s">
        <v>3202</v>
      </c>
      <c r="J1385" s="55" t="s">
        <v>3665</v>
      </c>
      <c r="K1385" s="55" t="s">
        <v>3675</v>
      </c>
      <c r="L1385" s="55" t="s">
        <v>3357</v>
      </c>
      <c r="M1385" s="55" t="s">
        <v>3357</v>
      </c>
    </row>
    <row r="1386" spans="1:13" ht="17.25" customHeight="1">
      <c r="A1386" s="55">
        <v>425563</v>
      </c>
      <c r="B1386" s="55" t="s">
        <v>3107</v>
      </c>
      <c r="C1386" s="55" t="s">
        <v>122</v>
      </c>
      <c r="D1386" s="55" t="s">
        <v>765</v>
      </c>
      <c r="E1386" s="55" t="s">
        <v>494</v>
      </c>
      <c r="F1386" s="605">
        <v>29646</v>
      </c>
      <c r="G1386" s="55" t="s">
        <v>3357</v>
      </c>
      <c r="H1386" s="55" t="s">
        <v>3657</v>
      </c>
      <c r="I1386" s="55" t="s">
        <v>3202</v>
      </c>
      <c r="J1386" s="55" t="s">
        <v>3665</v>
      </c>
      <c r="K1386" s="55" t="s">
        <v>3684</v>
      </c>
      <c r="L1386" s="55" t="s">
        <v>3357</v>
      </c>
      <c r="M1386" s="55" t="s">
        <v>3357</v>
      </c>
    </row>
    <row r="1387" spans="1:13" ht="17.25" customHeight="1">
      <c r="A1387" s="55">
        <v>425577</v>
      </c>
      <c r="B1387" s="55" t="s">
        <v>3113</v>
      </c>
      <c r="C1387" s="55" t="s">
        <v>85</v>
      </c>
      <c r="D1387" s="55" t="s">
        <v>675</v>
      </c>
      <c r="E1387" s="55" t="s">
        <v>494</v>
      </c>
      <c r="F1387" s="605">
        <v>28627</v>
      </c>
      <c r="G1387" s="55" t="s">
        <v>3357</v>
      </c>
      <c r="H1387" s="55" t="s">
        <v>3657</v>
      </c>
      <c r="I1387" s="55" t="s">
        <v>3202</v>
      </c>
      <c r="J1387" s="55" t="s">
        <v>3665</v>
      </c>
      <c r="K1387" s="55" t="s">
        <v>3685</v>
      </c>
      <c r="L1387" s="55" t="s">
        <v>3357</v>
      </c>
      <c r="M1387" s="55" t="s">
        <v>3357</v>
      </c>
    </row>
    <row r="1388" spans="1:13" ht="17.25" customHeight="1">
      <c r="A1388" s="55">
        <v>425579</v>
      </c>
      <c r="B1388" s="55" t="s">
        <v>2360</v>
      </c>
      <c r="C1388" s="55" t="s">
        <v>90</v>
      </c>
      <c r="D1388" s="55" t="s">
        <v>666</v>
      </c>
      <c r="E1388" s="55" t="s">
        <v>494</v>
      </c>
      <c r="F1388" s="605">
        <v>34789</v>
      </c>
      <c r="G1388" s="55" t="s">
        <v>3357</v>
      </c>
      <c r="H1388" s="55" t="s">
        <v>3657</v>
      </c>
      <c r="I1388" s="55" t="s">
        <v>3202</v>
      </c>
      <c r="J1388" s="55" t="s">
        <v>3665</v>
      </c>
      <c r="K1388" s="55" t="s">
        <v>3666</v>
      </c>
      <c r="L1388" s="55" t="s">
        <v>3357</v>
      </c>
      <c r="M1388" s="55" t="s">
        <v>3357</v>
      </c>
    </row>
    <row r="1389" spans="1:13" ht="17.25" customHeight="1">
      <c r="A1389" s="55">
        <v>425670</v>
      </c>
      <c r="B1389" s="55" t="s">
        <v>2438</v>
      </c>
      <c r="C1389" s="55" t="s">
        <v>145</v>
      </c>
      <c r="D1389" s="55" t="s">
        <v>578</v>
      </c>
      <c r="E1389" s="55" t="s">
        <v>494</v>
      </c>
      <c r="F1389" s="605">
        <v>36161</v>
      </c>
      <c r="G1389" s="55" t="s">
        <v>3357</v>
      </c>
      <c r="H1389" s="55" t="s">
        <v>3657</v>
      </c>
      <c r="I1389" s="55" t="s">
        <v>3202</v>
      </c>
      <c r="J1389" s="55" t="s">
        <v>3665</v>
      </c>
      <c r="K1389" s="55" t="s">
        <v>3675</v>
      </c>
      <c r="L1389" s="55" t="s">
        <v>3357</v>
      </c>
      <c r="M1389" s="55" t="s">
        <v>3357</v>
      </c>
    </row>
    <row r="1390" spans="1:13" ht="17.25" customHeight="1">
      <c r="A1390" s="55">
        <v>424495</v>
      </c>
      <c r="B1390" s="55" t="s">
        <v>2598</v>
      </c>
      <c r="C1390" s="55" t="s">
        <v>85</v>
      </c>
      <c r="D1390" s="55" t="s">
        <v>1213</v>
      </c>
      <c r="E1390" s="55" t="s">
        <v>494</v>
      </c>
      <c r="F1390" s="605">
        <v>29500</v>
      </c>
      <c r="G1390" s="55" t="s">
        <v>3357</v>
      </c>
      <c r="H1390" s="55" t="s">
        <v>3657</v>
      </c>
      <c r="I1390" s="55" t="s">
        <v>3202</v>
      </c>
      <c r="J1390" s="55" t="s">
        <v>3665</v>
      </c>
      <c r="K1390" s="55" t="s">
        <v>3684</v>
      </c>
      <c r="L1390" s="55" t="s">
        <v>3357</v>
      </c>
      <c r="M1390" s="55" t="s">
        <v>3388</v>
      </c>
    </row>
    <row r="1391" spans="1:13" ht="17.25" customHeight="1">
      <c r="A1391" s="55">
        <v>425167</v>
      </c>
      <c r="B1391" s="55" t="s">
        <v>2932</v>
      </c>
      <c r="C1391" s="55" t="s">
        <v>99</v>
      </c>
      <c r="D1391" s="55" t="s">
        <v>579</v>
      </c>
      <c r="E1391" s="55" t="s">
        <v>494</v>
      </c>
      <c r="F1391" s="605">
        <v>32052</v>
      </c>
      <c r="G1391" s="55" t="s">
        <v>3357</v>
      </c>
      <c r="H1391" s="55" t="s">
        <v>3657</v>
      </c>
      <c r="I1391" s="55" t="s">
        <v>3202</v>
      </c>
      <c r="J1391" s="55" t="s">
        <v>3665</v>
      </c>
      <c r="K1391" s="55" t="s">
        <v>3667</v>
      </c>
      <c r="L1391" s="55" t="s">
        <v>3357</v>
      </c>
      <c r="M1391" s="55" t="s">
        <v>3388</v>
      </c>
    </row>
    <row r="1392" spans="1:13" ht="17.25" customHeight="1">
      <c r="A1392" s="55">
        <v>425224</v>
      </c>
      <c r="B1392" s="55" t="s">
        <v>2955</v>
      </c>
      <c r="C1392" s="55" t="s">
        <v>232</v>
      </c>
      <c r="D1392" s="55" t="s">
        <v>773</v>
      </c>
      <c r="E1392" s="55" t="s">
        <v>493</v>
      </c>
      <c r="F1392" s="605">
        <v>27908</v>
      </c>
      <c r="G1392" s="55" t="s">
        <v>3357</v>
      </c>
      <c r="H1392" s="55" t="s">
        <v>3657</v>
      </c>
      <c r="I1392" s="55" t="s">
        <v>3202</v>
      </c>
      <c r="J1392" s="55" t="s">
        <v>3665</v>
      </c>
      <c r="K1392" s="55" t="s">
        <v>3692</v>
      </c>
      <c r="L1392" s="55" t="s">
        <v>3357</v>
      </c>
      <c r="M1392" s="55" t="s">
        <v>3388</v>
      </c>
    </row>
    <row r="1393" spans="1:13" ht="17.25" customHeight="1">
      <c r="A1393" s="55">
        <v>425459</v>
      </c>
      <c r="B1393" s="55" t="s">
        <v>3056</v>
      </c>
      <c r="C1393" s="55" t="s">
        <v>145</v>
      </c>
      <c r="D1393" s="55" t="s">
        <v>3057</v>
      </c>
      <c r="E1393" s="55" t="s">
        <v>493</v>
      </c>
      <c r="F1393" s="605">
        <v>31226</v>
      </c>
      <c r="G1393" s="55" t="s">
        <v>3632</v>
      </c>
      <c r="H1393" s="55" t="s">
        <v>3657</v>
      </c>
      <c r="I1393" s="55" t="s">
        <v>3202</v>
      </c>
      <c r="J1393" s="55" t="s">
        <v>3665</v>
      </c>
      <c r="K1393" s="55" t="s">
        <v>3680</v>
      </c>
      <c r="L1393" s="55" t="s">
        <v>3357</v>
      </c>
      <c r="M1393" s="55" t="s">
        <v>3388</v>
      </c>
    </row>
    <row r="1394" spans="1:13" ht="17.25" customHeight="1">
      <c r="A1394" s="55">
        <v>425176</v>
      </c>
      <c r="B1394" s="55" t="s">
        <v>2936</v>
      </c>
      <c r="C1394" s="55" t="s">
        <v>88</v>
      </c>
      <c r="D1394" s="55" t="s">
        <v>905</v>
      </c>
      <c r="E1394" s="55" t="s">
        <v>493</v>
      </c>
      <c r="F1394" s="605">
        <v>35814</v>
      </c>
      <c r="G1394" s="55" t="s">
        <v>3357</v>
      </c>
      <c r="H1394" s="55" t="s">
        <v>3658</v>
      </c>
      <c r="I1394" s="55" t="s">
        <v>3202</v>
      </c>
      <c r="J1394" s="55" t="s">
        <v>3665</v>
      </c>
      <c r="K1394" s="55" t="s">
        <v>3673</v>
      </c>
      <c r="L1394" s="55" t="s">
        <v>3357</v>
      </c>
    </row>
    <row r="1395" spans="1:13" ht="17.25" customHeight="1">
      <c r="A1395" s="55">
        <v>424852</v>
      </c>
      <c r="B1395" s="55" t="s">
        <v>2770</v>
      </c>
      <c r="C1395" s="55" t="s">
        <v>276</v>
      </c>
      <c r="D1395" s="55" t="s">
        <v>576</v>
      </c>
      <c r="E1395" s="55" t="s">
        <v>494</v>
      </c>
      <c r="F1395" s="605">
        <v>33623</v>
      </c>
      <c r="G1395" s="55" t="s">
        <v>3544</v>
      </c>
      <c r="H1395" s="55" t="s">
        <v>3657</v>
      </c>
      <c r="I1395" s="55" t="s">
        <v>3202</v>
      </c>
      <c r="J1395" s="55" t="s">
        <v>3665</v>
      </c>
      <c r="K1395" s="55" t="s">
        <v>3679</v>
      </c>
      <c r="L1395" s="55" t="s">
        <v>3388</v>
      </c>
      <c r="M1395" s="55" t="s">
        <v>3544</v>
      </c>
    </row>
    <row r="1396" spans="1:13" ht="17.25" customHeight="1">
      <c r="A1396" s="55">
        <v>424631</v>
      </c>
      <c r="B1396" s="55" t="s">
        <v>2676</v>
      </c>
      <c r="C1396" s="55" t="s">
        <v>165</v>
      </c>
      <c r="D1396" s="55" t="s">
        <v>1034</v>
      </c>
      <c r="E1396" s="55" t="s">
        <v>494</v>
      </c>
      <c r="F1396" s="605">
        <v>32143</v>
      </c>
      <c r="G1396" s="55" t="s">
        <v>3492</v>
      </c>
      <c r="H1396" s="55" t="s">
        <v>3657</v>
      </c>
      <c r="I1396" s="55" t="s">
        <v>3202</v>
      </c>
      <c r="J1396" s="55" t="s">
        <v>3665</v>
      </c>
      <c r="K1396" s="55" t="s">
        <v>3667</v>
      </c>
      <c r="L1396" s="55" t="s">
        <v>3388</v>
      </c>
      <c r="M1396" s="55" t="s">
        <v>3440</v>
      </c>
    </row>
    <row r="1397" spans="1:13" ht="17.25" customHeight="1">
      <c r="A1397" s="55">
        <v>424678</v>
      </c>
      <c r="B1397" s="55" t="s">
        <v>2693</v>
      </c>
      <c r="C1397" s="55" t="s">
        <v>85</v>
      </c>
      <c r="D1397" s="55" t="s">
        <v>692</v>
      </c>
      <c r="E1397" s="55" t="s">
        <v>494</v>
      </c>
      <c r="F1397" s="605">
        <v>35074</v>
      </c>
      <c r="G1397" s="55" t="s">
        <v>3410</v>
      </c>
      <c r="H1397" s="55" t="s">
        <v>3657</v>
      </c>
      <c r="I1397" s="55" t="s">
        <v>3202</v>
      </c>
      <c r="J1397" s="55" t="s">
        <v>3665</v>
      </c>
      <c r="K1397" s="55" t="s">
        <v>3671</v>
      </c>
      <c r="L1397" s="55" t="s">
        <v>3388</v>
      </c>
      <c r="M1397" s="55" t="s">
        <v>3440</v>
      </c>
    </row>
    <row r="1398" spans="1:13" ht="17.25" customHeight="1">
      <c r="A1398" s="55">
        <v>425601</v>
      </c>
      <c r="B1398" s="55" t="s">
        <v>3125</v>
      </c>
      <c r="C1398" s="55" t="s">
        <v>192</v>
      </c>
      <c r="D1398" s="55" t="s">
        <v>652</v>
      </c>
      <c r="E1398" s="55" t="s">
        <v>494</v>
      </c>
      <c r="F1398" s="605">
        <v>31048</v>
      </c>
      <c r="G1398" s="55" t="s">
        <v>3458</v>
      </c>
      <c r="H1398" s="55" t="s">
        <v>3657</v>
      </c>
      <c r="I1398" s="55" t="s">
        <v>3202</v>
      </c>
      <c r="J1398" s="55" t="s">
        <v>3665</v>
      </c>
      <c r="K1398" s="55" t="s">
        <v>3670</v>
      </c>
      <c r="L1398" s="55" t="s">
        <v>3388</v>
      </c>
      <c r="M1398" s="55" t="s">
        <v>3440</v>
      </c>
    </row>
    <row r="1399" spans="1:13" ht="17.25" customHeight="1">
      <c r="A1399" s="55">
        <v>424933</v>
      </c>
      <c r="B1399" s="55" t="s">
        <v>1577</v>
      </c>
      <c r="C1399" s="55" t="s">
        <v>117</v>
      </c>
      <c r="D1399" s="55" t="s">
        <v>1106</v>
      </c>
      <c r="E1399" s="55" t="s">
        <v>494</v>
      </c>
      <c r="F1399" s="605">
        <v>33399</v>
      </c>
      <c r="G1399" s="55" t="s">
        <v>3556</v>
      </c>
      <c r="H1399" s="55" t="s">
        <v>3657</v>
      </c>
      <c r="I1399" s="55" t="s">
        <v>3202</v>
      </c>
      <c r="J1399" s="55" t="s">
        <v>3665</v>
      </c>
      <c r="K1399" s="55" t="s">
        <v>3683</v>
      </c>
      <c r="L1399" s="55" t="s">
        <v>3388</v>
      </c>
      <c r="M1399" s="55" t="s">
        <v>3370</v>
      </c>
    </row>
    <row r="1400" spans="1:13" ht="17.25" customHeight="1">
      <c r="A1400" s="55">
        <v>425372</v>
      </c>
      <c r="B1400" s="55" t="s">
        <v>3014</v>
      </c>
      <c r="C1400" s="55" t="s">
        <v>90</v>
      </c>
      <c r="D1400" s="55" t="s">
        <v>599</v>
      </c>
      <c r="E1400" s="55" t="s">
        <v>493</v>
      </c>
      <c r="F1400" s="605">
        <v>35120</v>
      </c>
      <c r="G1400" s="55" t="s">
        <v>3357</v>
      </c>
      <c r="H1400" s="55" t="s">
        <v>3657</v>
      </c>
      <c r="I1400" s="55" t="s">
        <v>3202</v>
      </c>
      <c r="J1400" s="55" t="s">
        <v>3665</v>
      </c>
      <c r="K1400" s="55" t="s">
        <v>3675</v>
      </c>
      <c r="L1400" s="55" t="s">
        <v>3388</v>
      </c>
      <c r="M1400" s="55" t="s">
        <v>3357</v>
      </c>
    </row>
    <row r="1401" spans="1:13" ht="17.25" customHeight="1">
      <c r="A1401" s="55">
        <v>425734</v>
      </c>
      <c r="B1401" s="55" t="s">
        <v>3192</v>
      </c>
      <c r="C1401" s="55" t="s">
        <v>1300</v>
      </c>
      <c r="D1401" s="55" t="s">
        <v>771</v>
      </c>
      <c r="E1401" s="55" t="s">
        <v>494</v>
      </c>
      <c r="F1401" s="605">
        <v>33606</v>
      </c>
      <c r="G1401" s="55" t="s">
        <v>3357</v>
      </c>
      <c r="H1401" s="55" t="s">
        <v>3657</v>
      </c>
      <c r="I1401" s="55" t="s">
        <v>3202</v>
      </c>
      <c r="J1401" s="55" t="s">
        <v>3665</v>
      </c>
      <c r="K1401" s="55" t="s">
        <v>3677</v>
      </c>
      <c r="L1401" s="55" t="s">
        <v>3388</v>
      </c>
      <c r="M1401" s="55" t="s">
        <v>3357</v>
      </c>
    </row>
    <row r="1402" spans="1:13" ht="17.25" customHeight="1">
      <c r="A1402" s="55">
        <v>424493</v>
      </c>
      <c r="B1402" s="55" t="s">
        <v>2595</v>
      </c>
      <c r="C1402" s="55" t="s">
        <v>315</v>
      </c>
      <c r="D1402" s="55" t="s">
        <v>572</v>
      </c>
      <c r="E1402" s="55" t="s">
        <v>494</v>
      </c>
      <c r="F1402" s="605">
        <v>34107</v>
      </c>
      <c r="G1402" s="55" t="s">
        <v>3458</v>
      </c>
      <c r="H1402" s="55" t="s">
        <v>3657</v>
      </c>
      <c r="I1402" s="55" t="s">
        <v>3202</v>
      </c>
      <c r="J1402" s="55" t="s">
        <v>3665</v>
      </c>
      <c r="K1402" s="55" t="s">
        <v>3679</v>
      </c>
      <c r="L1402" s="55" t="s">
        <v>3388</v>
      </c>
      <c r="M1402" s="55" t="s">
        <v>3388</v>
      </c>
    </row>
    <row r="1403" spans="1:13" ht="17.25" customHeight="1">
      <c r="A1403" s="55">
        <v>424675</v>
      </c>
      <c r="B1403" s="55" t="s">
        <v>2690</v>
      </c>
      <c r="C1403" s="55" t="s">
        <v>182</v>
      </c>
      <c r="D1403" s="55" t="s">
        <v>578</v>
      </c>
      <c r="E1403" s="55" t="s">
        <v>494</v>
      </c>
      <c r="F1403" s="605">
        <v>31637</v>
      </c>
      <c r="G1403" s="55" t="s">
        <v>3357</v>
      </c>
      <c r="H1403" s="55" t="s">
        <v>3657</v>
      </c>
      <c r="I1403" s="55" t="s">
        <v>3202</v>
      </c>
      <c r="J1403" s="55" t="s">
        <v>3665</v>
      </c>
      <c r="K1403" s="55" t="s">
        <v>3667</v>
      </c>
      <c r="L1403" s="55" t="s">
        <v>3388</v>
      </c>
      <c r="M1403" s="55" t="s">
        <v>3388</v>
      </c>
    </row>
    <row r="1404" spans="1:13" ht="17.25" customHeight="1">
      <c r="A1404" s="55">
        <v>424819</v>
      </c>
      <c r="B1404" s="55" t="s">
        <v>2758</v>
      </c>
      <c r="C1404" s="55" t="s">
        <v>238</v>
      </c>
      <c r="D1404" s="55" t="s">
        <v>2759</v>
      </c>
      <c r="E1404" s="55" t="s">
        <v>494</v>
      </c>
      <c r="F1404" s="605">
        <v>30372</v>
      </c>
      <c r="G1404" s="55" t="s">
        <v>3540</v>
      </c>
      <c r="H1404" s="55" t="s">
        <v>3657</v>
      </c>
      <c r="I1404" s="55" t="s">
        <v>3202</v>
      </c>
      <c r="J1404" s="55" t="s">
        <v>3665</v>
      </c>
      <c r="K1404" s="55" t="s">
        <v>3687</v>
      </c>
      <c r="L1404" s="55" t="s">
        <v>3388</v>
      </c>
      <c r="M1404" s="55" t="s">
        <v>3388</v>
      </c>
    </row>
    <row r="1405" spans="1:13" ht="17.25" customHeight="1">
      <c r="A1405" s="55">
        <v>424940</v>
      </c>
      <c r="B1405" s="55" t="s">
        <v>2823</v>
      </c>
      <c r="C1405" s="55" t="s">
        <v>107</v>
      </c>
      <c r="D1405" s="55" t="s">
        <v>789</v>
      </c>
      <c r="E1405" s="55" t="s">
        <v>494</v>
      </c>
      <c r="F1405" s="605">
        <v>31671</v>
      </c>
      <c r="G1405" s="55" t="s">
        <v>3357</v>
      </c>
      <c r="H1405" s="55" t="s">
        <v>3657</v>
      </c>
      <c r="I1405" s="55" t="s">
        <v>3202</v>
      </c>
      <c r="J1405" s="55" t="s">
        <v>3665</v>
      </c>
      <c r="K1405" s="55" t="s">
        <v>3686</v>
      </c>
      <c r="L1405" s="55" t="s">
        <v>3388</v>
      </c>
      <c r="M1405" s="55" t="s">
        <v>3388</v>
      </c>
    </row>
    <row r="1406" spans="1:13" ht="17.25" customHeight="1">
      <c r="A1406" s="55">
        <v>425001</v>
      </c>
      <c r="B1406" s="55" t="s">
        <v>2854</v>
      </c>
      <c r="C1406" s="55" t="s">
        <v>92</v>
      </c>
      <c r="D1406" s="55" t="s">
        <v>2855</v>
      </c>
      <c r="E1406" s="55" t="s">
        <v>494</v>
      </c>
      <c r="F1406" s="605">
        <v>34700</v>
      </c>
      <c r="G1406" s="55" t="s">
        <v>3518</v>
      </c>
      <c r="H1406" s="55" t="s">
        <v>3657</v>
      </c>
      <c r="I1406" s="55" t="s">
        <v>3202</v>
      </c>
      <c r="J1406" s="55" t="s">
        <v>3665</v>
      </c>
      <c r="K1406" s="55" t="s">
        <v>3671</v>
      </c>
      <c r="L1406" s="55" t="s">
        <v>3388</v>
      </c>
      <c r="M1406" s="55" t="s">
        <v>3388</v>
      </c>
    </row>
    <row r="1407" spans="1:13" ht="17.25" customHeight="1">
      <c r="A1407" s="55">
        <v>425180</v>
      </c>
      <c r="B1407" s="55" t="s">
        <v>2937</v>
      </c>
      <c r="C1407" s="55" t="s">
        <v>125</v>
      </c>
      <c r="D1407" s="55" t="s">
        <v>754</v>
      </c>
      <c r="E1407" s="55" t="s">
        <v>493</v>
      </c>
      <c r="F1407" s="605">
        <v>35081</v>
      </c>
      <c r="G1407" s="55" t="s">
        <v>3357</v>
      </c>
      <c r="H1407" s="55" t="s">
        <v>3657</v>
      </c>
      <c r="I1407" s="55" t="s">
        <v>3202</v>
      </c>
      <c r="J1407" s="55" t="s">
        <v>3665</v>
      </c>
      <c r="K1407" s="55" t="s">
        <v>3671</v>
      </c>
      <c r="L1407" s="55" t="s">
        <v>3388</v>
      </c>
      <c r="M1407" s="55" t="s">
        <v>3388</v>
      </c>
    </row>
    <row r="1408" spans="1:13" ht="17.25" customHeight="1">
      <c r="A1408" s="55">
        <v>425523</v>
      </c>
      <c r="B1408" s="55" t="s">
        <v>3087</v>
      </c>
      <c r="C1408" s="55" t="s">
        <v>420</v>
      </c>
      <c r="D1408" s="55" t="s">
        <v>3088</v>
      </c>
      <c r="E1408" s="55" t="s">
        <v>494</v>
      </c>
      <c r="F1408" s="605">
        <v>35796</v>
      </c>
      <c r="H1408" s="55" t="s">
        <v>3657</v>
      </c>
      <c r="I1408" s="55" t="s">
        <v>3202</v>
      </c>
      <c r="J1408" s="55" t="s">
        <v>3665</v>
      </c>
      <c r="K1408" s="55" t="s">
        <v>3675</v>
      </c>
      <c r="L1408" s="55" t="s">
        <v>3388</v>
      </c>
      <c r="M1408" s="55" t="s">
        <v>3388</v>
      </c>
    </row>
    <row r="1409" spans="1:13" ht="17.25" customHeight="1">
      <c r="A1409" s="55">
        <v>425576</v>
      </c>
      <c r="B1409" s="55" t="s">
        <v>3112</v>
      </c>
      <c r="C1409" s="55" t="s">
        <v>252</v>
      </c>
      <c r="D1409" s="55" t="s">
        <v>607</v>
      </c>
      <c r="E1409" s="55" t="s">
        <v>494</v>
      </c>
      <c r="F1409" s="605">
        <v>32509</v>
      </c>
      <c r="H1409" s="55" t="s">
        <v>3657</v>
      </c>
      <c r="I1409" s="55" t="s">
        <v>3202</v>
      </c>
      <c r="J1409" s="55" t="s">
        <v>3665</v>
      </c>
      <c r="K1409" s="55" t="s">
        <v>3668</v>
      </c>
      <c r="L1409" s="55" t="s">
        <v>3388</v>
      </c>
      <c r="M1409" s="55" t="s">
        <v>3388</v>
      </c>
    </row>
    <row r="1410" spans="1:13" ht="17.25" customHeight="1">
      <c r="A1410" s="55">
        <v>425661</v>
      </c>
      <c r="B1410" s="55" t="s">
        <v>3152</v>
      </c>
      <c r="C1410" s="55" t="s">
        <v>268</v>
      </c>
      <c r="D1410" s="55" t="s">
        <v>691</v>
      </c>
      <c r="E1410" s="55" t="s">
        <v>494</v>
      </c>
      <c r="F1410" s="605">
        <v>34257</v>
      </c>
      <c r="G1410" s="55" t="s">
        <v>3501</v>
      </c>
      <c r="H1410" s="55" t="s">
        <v>3657</v>
      </c>
      <c r="I1410" s="55" t="s">
        <v>3202</v>
      </c>
      <c r="J1410" s="55" t="s">
        <v>3665</v>
      </c>
      <c r="K1410" s="55" t="s">
        <v>3678</v>
      </c>
      <c r="L1410" s="55" t="s">
        <v>3388</v>
      </c>
      <c r="M1410" s="55" t="s">
        <v>3388</v>
      </c>
    </row>
    <row r="1411" spans="1:13" ht="17.25" customHeight="1">
      <c r="A1411" s="55">
        <v>424472</v>
      </c>
      <c r="B1411" s="55" t="s">
        <v>2581</v>
      </c>
      <c r="C1411" s="55" t="s">
        <v>159</v>
      </c>
      <c r="D1411" s="55" t="s">
        <v>446</v>
      </c>
      <c r="E1411" s="55" t="s">
        <v>493</v>
      </c>
      <c r="F1411" s="605">
        <v>35502</v>
      </c>
      <c r="G1411" s="55" t="s">
        <v>3417</v>
      </c>
      <c r="H1411" s="55" t="s">
        <v>3657</v>
      </c>
      <c r="I1411" s="55" t="s">
        <v>3202</v>
      </c>
      <c r="J1411" s="55" t="s">
        <v>3665</v>
      </c>
      <c r="K1411" s="55" t="s">
        <v>3673</v>
      </c>
      <c r="L1411" s="55" t="s">
        <v>3417</v>
      </c>
      <c r="M1411" s="55" t="s">
        <v>3417</v>
      </c>
    </row>
    <row r="1412" spans="1:13" ht="17.25" customHeight="1">
      <c r="A1412" s="55">
        <v>424568</v>
      </c>
      <c r="B1412" s="55" t="s">
        <v>2633</v>
      </c>
      <c r="C1412" s="55" t="s">
        <v>473</v>
      </c>
      <c r="D1412" s="55" t="s">
        <v>567</v>
      </c>
      <c r="E1412" s="55" t="s">
        <v>494</v>
      </c>
      <c r="H1412" s="55" t="s">
        <v>3657</v>
      </c>
      <c r="I1412" s="55" t="s">
        <v>3202</v>
      </c>
      <c r="J1412" s="55" t="s">
        <v>3665</v>
      </c>
      <c r="K1412" s="55" t="s">
        <v>3673</v>
      </c>
      <c r="L1412" s="55" t="s">
        <v>3417</v>
      </c>
      <c r="M1412" s="55" t="s">
        <v>3417</v>
      </c>
    </row>
    <row r="1413" spans="1:13" ht="17.25" customHeight="1">
      <c r="A1413" s="55">
        <v>424629</v>
      </c>
      <c r="B1413" s="55" t="s">
        <v>2675</v>
      </c>
      <c r="C1413" s="55" t="s">
        <v>104</v>
      </c>
      <c r="D1413" s="55" t="s">
        <v>635</v>
      </c>
      <c r="E1413" s="55" t="s">
        <v>494</v>
      </c>
      <c r="F1413" s="605">
        <v>35591</v>
      </c>
      <c r="G1413" s="55" t="s">
        <v>3417</v>
      </c>
      <c r="H1413" s="55" t="s">
        <v>3657</v>
      </c>
      <c r="I1413" s="55" t="s">
        <v>3202</v>
      </c>
      <c r="J1413" s="55" t="s">
        <v>3665</v>
      </c>
      <c r="K1413" s="55" t="s">
        <v>3673</v>
      </c>
      <c r="L1413" s="55" t="s">
        <v>3417</v>
      </c>
      <c r="M1413" s="55" t="s">
        <v>3417</v>
      </c>
    </row>
    <row r="1414" spans="1:13" ht="17.25" customHeight="1">
      <c r="A1414" s="55">
        <v>424959</v>
      </c>
      <c r="B1414" s="55" t="s">
        <v>2833</v>
      </c>
      <c r="C1414" s="55" t="s">
        <v>94</v>
      </c>
      <c r="D1414" s="55" t="s">
        <v>446</v>
      </c>
      <c r="E1414" s="55" t="s">
        <v>494</v>
      </c>
      <c r="F1414" s="605">
        <v>33276</v>
      </c>
      <c r="G1414" s="55" t="s">
        <v>3562</v>
      </c>
      <c r="H1414" s="55" t="s">
        <v>3657</v>
      </c>
      <c r="I1414" s="55" t="s">
        <v>3202</v>
      </c>
      <c r="J1414" s="55" t="s">
        <v>3665</v>
      </c>
      <c r="K1414" s="55" t="s">
        <v>3683</v>
      </c>
      <c r="L1414" s="55" t="s">
        <v>3417</v>
      </c>
      <c r="M1414" s="55" t="s">
        <v>3417</v>
      </c>
    </row>
    <row r="1415" spans="1:13" ht="17.25" customHeight="1">
      <c r="A1415" s="55">
        <v>423486</v>
      </c>
      <c r="B1415" s="55" t="s">
        <v>1858</v>
      </c>
      <c r="C1415" s="55" t="s">
        <v>216</v>
      </c>
      <c r="D1415" s="55" t="s">
        <v>708</v>
      </c>
      <c r="E1415" s="55" t="s">
        <v>494</v>
      </c>
      <c r="F1415" s="605">
        <v>35507</v>
      </c>
      <c r="G1415" s="55" t="s">
        <v>3361</v>
      </c>
      <c r="H1415" s="55" t="s">
        <v>3657</v>
      </c>
      <c r="I1415" s="55" t="s">
        <v>3202</v>
      </c>
      <c r="J1415" s="55" t="s">
        <v>3665</v>
      </c>
      <c r="K1415" s="55" t="s">
        <v>3673</v>
      </c>
      <c r="L1415" s="55" t="s">
        <v>3417</v>
      </c>
      <c r="M1415" s="55" t="s">
        <v>3417</v>
      </c>
    </row>
    <row r="1416" spans="1:13" ht="17.25" customHeight="1">
      <c r="A1416" s="55">
        <v>424231</v>
      </c>
      <c r="B1416" s="55" t="s">
        <v>2472</v>
      </c>
      <c r="C1416" s="55" t="s">
        <v>238</v>
      </c>
      <c r="D1416" s="55" t="s">
        <v>910</v>
      </c>
      <c r="E1416" s="55" t="s">
        <v>494</v>
      </c>
      <c r="F1416" s="605">
        <v>35216</v>
      </c>
      <c r="G1416" s="55" t="s">
        <v>3448</v>
      </c>
      <c r="H1416" s="55" t="s">
        <v>3657</v>
      </c>
      <c r="I1416" s="55" t="s">
        <v>3202</v>
      </c>
      <c r="J1416" s="55" t="s">
        <v>3665</v>
      </c>
      <c r="K1416" s="55" t="s">
        <v>3673</v>
      </c>
      <c r="L1416" s="55" t="s">
        <v>3417</v>
      </c>
      <c r="M1416" s="55" t="s">
        <v>3417</v>
      </c>
    </row>
    <row r="1417" spans="1:13" ht="17.25" customHeight="1">
      <c r="A1417" s="55">
        <v>424232</v>
      </c>
      <c r="B1417" s="55" t="s">
        <v>2473</v>
      </c>
      <c r="C1417" s="55" t="s">
        <v>209</v>
      </c>
      <c r="D1417" s="55" t="s">
        <v>2474</v>
      </c>
      <c r="E1417" s="55" t="s">
        <v>494</v>
      </c>
      <c r="F1417" s="605">
        <v>35704</v>
      </c>
      <c r="G1417" s="55" t="s">
        <v>3417</v>
      </c>
      <c r="H1417" s="55" t="s">
        <v>3657</v>
      </c>
      <c r="I1417" s="55" t="s">
        <v>3202</v>
      </c>
      <c r="J1417" s="55" t="s">
        <v>3665</v>
      </c>
      <c r="K1417" s="55" t="s">
        <v>3673</v>
      </c>
      <c r="L1417" s="55" t="s">
        <v>3417</v>
      </c>
      <c r="M1417" s="55" t="s">
        <v>3417</v>
      </c>
    </row>
    <row r="1418" spans="1:13" ht="17.25" customHeight="1">
      <c r="A1418" s="55">
        <v>425704</v>
      </c>
      <c r="B1418" s="55" t="s">
        <v>3173</v>
      </c>
      <c r="C1418" s="55" t="s">
        <v>120</v>
      </c>
      <c r="D1418" s="55" t="s">
        <v>3174</v>
      </c>
      <c r="E1418" s="55" t="s">
        <v>494</v>
      </c>
      <c r="F1418" s="605">
        <v>35932</v>
      </c>
      <c r="G1418" s="55" t="s">
        <v>3417</v>
      </c>
      <c r="H1418" s="55" t="s">
        <v>3657</v>
      </c>
      <c r="I1418" s="55" t="s">
        <v>3202</v>
      </c>
      <c r="J1418" s="55" t="s">
        <v>3665</v>
      </c>
      <c r="K1418" s="55" t="s">
        <v>3675</v>
      </c>
      <c r="L1418" s="55" t="s">
        <v>3417</v>
      </c>
      <c r="M1418" s="55" t="s">
        <v>3417</v>
      </c>
    </row>
    <row r="1419" spans="1:13" ht="17.25" customHeight="1">
      <c r="A1419" s="55">
        <v>425709</v>
      </c>
      <c r="B1419" s="55" t="s">
        <v>3176</v>
      </c>
      <c r="C1419" s="55" t="s">
        <v>226</v>
      </c>
      <c r="D1419" s="55" t="s">
        <v>588</v>
      </c>
      <c r="E1419" s="55" t="s">
        <v>494</v>
      </c>
      <c r="F1419" s="605">
        <v>35028</v>
      </c>
      <c r="G1419" s="55" t="s">
        <v>3417</v>
      </c>
      <c r="H1419" s="55" t="s">
        <v>3657</v>
      </c>
      <c r="I1419" s="55" t="s">
        <v>3202</v>
      </c>
      <c r="J1419" s="55" t="s">
        <v>3665</v>
      </c>
      <c r="K1419" s="55" t="s">
        <v>3671</v>
      </c>
      <c r="L1419" s="55" t="s">
        <v>3417</v>
      </c>
      <c r="M1419" s="55" t="s">
        <v>3417</v>
      </c>
    </row>
    <row r="1420" spans="1:13" ht="17.25" customHeight="1">
      <c r="A1420" s="55">
        <v>425710</v>
      </c>
      <c r="B1420" s="55" t="s">
        <v>3177</v>
      </c>
      <c r="C1420" s="55" t="s">
        <v>91</v>
      </c>
      <c r="D1420" s="55" t="s">
        <v>560</v>
      </c>
      <c r="E1420" s="55" t="s">
        <v>494</v>
      </c>
      <c r="F1420" s="605">
        <v>34335</v>
      </c>
      <c r="G1420" s="55" t="s">
        <v>3417</v>
      </c>
      <c r="H1420" s="55" t="s">
        <v>3657</v>
      </c>
      <c r="I1420" s="55" t="s">
        <v>3202</v>
      </c>
      <c r="J1420" s="55" t="s">
        <v>3665</v>
      </c>
      <c r="K1420" s="55" t="s">
        <v>3678</v>
      </c>
      <c r="L1420" s="55" t="s">
        <v>3417</v>
      </c>
      <c r="M1420" s="55" t="s">
        <v>3417</v>
      </c>
    </row>
    <row r="1421" spans="1:13" ht="17.25" customHeight="1">
      <c r="A1421" s="55">
        <v>420442</v>
      </c>
      <c r="B1421" s="55" t="s">
        <v>3186</v>
      </c>
      <c r="C1421" s="55" t="s">
        <v>85</v>
      </c>
      <c r="D1421" s="55" t="s">
        <v>668</v>
      </c>
      <c r="E1421" s="55" t="s">
        <v>494</v>
      </c>
      <c r="F1421" s="605">
        <v>35267</v>
      </c>
      <c r="G1421" s="55" t="s">
        <v>3417</v>
      </c>
      <c r="H1421" s="55" t="s">
        <v>3657</v>
      </c>
      <c r="I1421" s="55" t="s">
        <v>3202</v>
      </c>
      <c r="J1421" s="55" t="s">
        <v>3665</v>
      </c>
      <c r="K1421" s="55" t="s">
        <v>3673</v>
      </c>
      <c r="L1421" s="55" t="s">
        <v>3417</v>
      </c>
      <c r="M1421" s="55" t="s">
        <v>3417</v>
      </c>
    </row>
    <row r="1422" spans="1:13" ht="17.25" customHeight="1">
      <c r="A1422" s="55">
        <v>420492</v>
      </c>
      <c r="B1422" s="55" t="s">
        <v>1163</v>
      </c>
      <c r="C1422" s="55" t="s">
        <v>165</v>
      </c>
      <c r="D1422" s="55" t="s">
        <v>1164</v>
      </c>
      <c r="E1422" s="55" t="s">
        <v>493</v>
      </c>
      <c r="F1422" s="605">
        <v>34823</v>
      </c>
      <c r="G1422" s="55" t="s">
        <v>3357</v>
      </c>
      <c r="H1422" s="55" t="s">
        <v>3657</v>
      </c>
      <c r="I1422" s="55" t="s">
        <v>3202</v>
      </c>
      <c r="J1422" s="55" t="s">
        <v>3665</v>
      </c>
      <c r="K1422" s="55" t="s">
        <v>3675</v>
      </c>
      <c r="L1422" s="55" t="s">
        <v>3417</v>
      </c>
      <c r="M1422" s="55" t="s">
        <v>3388</v>
      </c>
    </row>
    <row r="1423" spans="1:13" ht="17.25" customHeight="1">
      <c r="A1423" s="55">
        <v>422545</v>
      </c>
      <c r="B1423" s="55" t="s">
        <v>748</v>
      </c>
      <c r="C1423" s="55" t="s">
        <v>92</v>
      </c>
      <c r="D1423" s="55" t="s">
        <v>749</v>
      </c>
      <c r="E1423" s="55" t="s">
        <v>493</v>
      </c>
      <c r="F1423" s="605">
        <v>35796</v>
      </c>
      <c r="G1423" s="55" t="s">
        <v>3401</v>
      </c>
      <c r="H1423" s="55" t="s">
        <v>3657</v>
      </c>
      <c r="I1423" s="55" t="s">
        <v>3202</v>
      </c>
      <c r="J1423" s="55" t="s">
        <v>3665</v>
      </c>
      <c r="K1423" s="55" t="s">
        <v>3675</v>
      </c>
      <c r="L1423" s="55" t="s">
        <v>3440</v>
      </c>
      <c r="M1423" s="55" t="s">
        <v>3440</v>
      </c>
    </row>
    <row r="1424" spans="1:13" ht="17.25" customHeight="1">
      <c r="A1424" s="55">
        <v>424496</v>
      </c>
      <c r="B1424" s="55" t="s">
        <v>2600</v>
      </c>
      <c r="C1424" s="55" t="s">
        <v>247</v>
      </c>
      <c r="D1424" s="55" t="s">
        <v>1268</v>
      </c>
      <c r="E1424" s="55" t="s">
        <v>494</v>
      </c>
      <c r="F1424" s="605">
        <v>29844</v>
      </c>
      <c r="G1424" s="55" t="s">
        <v>3357</v>
      </c>
      <c r="H1424" s="55" t="s">
        <v>3657</v>
      </c>
      <c r="I1424" s="55" t="s">
        <v>3202</v>
      </c>
      <c r="J1424" s="55" t="s">
        <v>3665</v>
      </c>
      <c r="K1424" s="55" t="s">
        <v>3674</v>
      </c>
      <c r="L1424" s="55" t="s">
        <v>3440</v>
      </c>
      <c r="M1424" s="55" t="s">
        <v>3440</v>
      </c>
    </row>
    <row r="1425" spans="1:13" ht="17.25" customHeight="1">
      <c r="A1425" s="55">
        <v>424611</v>
      </c>
      <c r="B1425" s="55" t="s">
        <v>2664</v>
      </c>
      <c r="C1425" s="55" t="s">
        <v>90</v>
      </c>
      <c r="D1425" s="55" t="s">
        <v>581</v>
      </c>
      <c r="E1425" s="55" t="s">
        <v>493</v>
      </c>
      <c r="F1425" s="605">
        <v>33708</v>
      </c>
      <c r="H1425" s="55" t="s">
        <v>3657</v>
      </c>
      <c r="I1425" s="55" t="s">
        <v>3202</v>
      </c>
      <c r="J1425" s="55" t="s">
        <v>3665</v>
      </c>
      <c r="K1425" s="55" t="s">
        <v>3677</v>
      </c>
      <c r="L1425" s="55" t="s">
        <v>3440</v>
      </c>
      <c r="M1425" s="55" t="s">
        <v>3440</v>
      </c>
    </row>
    <row r="1426" spans="1:13" ht="17.25" customHeight="1">
      <c r="A1426" s="55">
        <v>419508</v>
      </c>
      <c r="B1426" s="55" t="s">
        <v>2701</v>
      </c>
      <c r="C1426" s="55" t="s">
        <v>145</v>
      </c>
      <c r="D1426" s="55" t="s">
        <v>1284</v>
      </c>
      <c r="E1426" s="55" t="s">
        <v>494</v>
      </c>
      <c r="F1426" s="605">
        <v>34060</v>
      </c>
      <c r="G1426" s="55" t="s">
        <v>3357</v>
      </c>
      <c r="H1426" s="55" t="s">
        <v>3657</v>
      </c>
      <c r="I1426" s="55" t="s">
        <v>3202</v>
      </c>
      <c r="J1426" s="55" t="s">
        <v>3665</v>
      </c>
      <c r="K1426" s="55" t="s">
        <v>3679</v>
      </c>
      <c r="L1426" s="55" t="s">
        <v>3440</v>
      </c>
      <c r="M1426" s="55" t="s">
        <v>3440</v>
      </c>
    </row>
    <row r="1427" spans="1:13" ht="17.25" customHeight="1">
      <c r="A1427" s="55">
        <v>424867</v>
      </c>
      <c r="B1427" s="55" t="s">
        <v>2781</v>
      </c>
      <c r="C1427" s="55" t="s">
        <v>168</v>
      </c>
      <c r="D1427" s="55" t="s">
        <v>895</v>
      </c>
      <c r="E1427" s="55" t="s">
        <v>494</v>
      </c>
      <c r="F1427" s="605">
        <v>34425</v>
      </c>
      <c r="G1427" s="55" t="s">
        <v>3357</v>
      </c>
      <c r="H1427" s="55" t="s">
        <v>3657</v>
      </c>
      <c r="I1427" s="55" t="s">
        <v>3202</v>
      </c>
      <c r="J1427" s="55" t="s">
        <v>3665</v>
      </c>
      <c r="K1427" s="55" t="s">
        <v>3679</v>
      </c>
      <c r="L1427" s="55" t="s">
        <v>3440</v>
      </c>
      <c r="M1427" s="55" t="s">
        <v>3440</v>
      </c>
    </row>
    <row r="1428" spans="1:13" ht="17.25" customHeight="1">
      <c r="A1428" s="55">
        <v>419790</v>
      </c>
      <c r="B1428" s="55" t="s">
        <v>1734</v>
      </c>
      <c r="C1428" s="55" t="s">
        <v>203</v>
      </c>
      <c r="D1428" s="55" t="s">
        <v>578</v>
      </c>
      <c r="E1428" s="55" t="s">
        <v>493</v>
      </c>
      <c r="F1428" s="605">
        <v>34557</v>
      </c>
      <c r="G1428" s="55" t="s">
        <v>3581</v>
      </c>
      <c r="H1428" s="55" t="s">
        <v>3657</v>
      </c>
      <c r="I1428" s="55" t="s">
        <v>3202</v>
      </c>
      <c r="J1428" s="55" t="s">
        <v>3665</v>
      </c>
      <c r="K1428" s="55" t="s">
        <v>3666</v>
      </c>
      <c r="L1428" s="55" t="s">
        <v>3440</v>
      </c>
      <c r="M1428" s="55" t="s">
        <v>3440</v>
      </c>
    </row>
    <row r="1429" spans="1:13" ht="17.25" customHeight="1">
      <c r="A1429" s="55">
        <v>423718</v>
      </c>
      <c r="B1429" s="55" t="s">
        <v>2018</v>
      </c>
      <c r="C1429" s="55" t="s">
        <v>88</v>
      </c>
      <c r="D1429" s="55" t="s">
        <v>2019</v>
      </c>
      <c r="E1429" s="55" t="s">
        <v>493</v>
      </c>
      <c r="F1429" s="605">
        <v>36001</v>
      </c>
      <c r="G1429" s="55" t="s">
        <v>3357</v>
      </c>
      <c r="H1429" s="55" t="s">
        <v>3657</v>
      </c>
      <c r="I1429" s="55" t="s">
        <v>3202</v>
      </c>
      <c r="J1429" s="55" t="s">
        <v>3665</v>
      </c>
      <c r="K1429" s="55" t="s">
        <v>3676</v>
      </c>
      <c r="L1429" s="55" t="s">
        <v>3440</v>
      </c>
      <c r="M1429" s="55" t="s">
        <v>3440</v>
      </c>
    </row>
    <row r="1430" spans="1:13" ht="17.25" customHeight="1">
      <c r="A1430" s="55">
        <v>423754</v>
      </c>
      <c r="B1430" s="55" t="s">
        <v>2066</v>
      </c>
      <c r="C1430" s="55" t="s">
        <v>182</v>
      </c>
      <c r="D1430" s="55" t="s">
        <v>668</v>
      </c>
      <c r="E1430" s="55" t="s">
        <v>493</v>
      </c>
      <c r="F1430" s="605">
        <v>32874</v>
      </c>
      <c r="G1430" s="55" t="s">
        <v>3357</v>
      </c>
      <c r="H1430" s="55" t="s">
        <v>3657</v>
      </c>
      <c r="I1430" s="55" t="s">
        <v>3202</v>
      </c>
      <c r="J1430" s="55" t="s">
        <v>3665</v>
      </c>
      <c r="K1430" s="55" t="s">
        <v>3672</v>
      </c>
      <c r="L1430" s="55" t="s">
        <v>3440</v>
      </c>
      <c r="M1430" s="55" t="s">
        <v>3642</v>
      </c>
    </row>
    <row r="1431" spans="1:13" ht="17.25" customHeight="1">
      <c r="A1431" s="55">
        <v>423832</v>
      </c>
      <c r="B1431" s="55" t="s">
        <v>3018</v>
      </c>
      <c r="C1431" s="55" t="s">
        <v>90</v>
      </c>
      <c r="D1431" s="55" t="s">
        <v>745</v>
      </c>
      <c r="E1431" s="55" t="s">
        <v>493</v>
      </c>
      <c r="F1431" s="605">
        <v>35452</v>
      </c>
      <c r="G1431" s="55" t="s">
        <v>3357</v>
      </c>
      <c r="H1431" s="55" t="s">
        <v>3657</v>
      </c>
      <c r="I1431" s="55" t="s">
        <v>3202</v>
      </c>
      <c r="J1431" s="55" t="s">
        <v>3665</v>
      </c>
      <c r="K1431" s="55" t="s">
        <v>3676</v>
      </c>
      <c r="L1431" s="55" t="s">
        <v>3440</v>
      </c>
      <c r="M1431" s="55" t="s">
        <v>3357</v>
      </c>
    </row>
    <row r="1432" spans="1:13" ht="17.25" customHeight="1">
      <c r="A1432" s="55">
        <v>424049</v>
      </c>
      <c r="B1432" s="55" t="s">
        <v>2327</v>
      </c>
      <c r="C1432" s="55" t="s">
        <v>386</v>
      </c>
      <c r="D1432" s="55" t="s">
        <v>691</v>
      </c>
      <c r="E1432" s="55" t="s">
        <v>494</v>
      </c>
      <c r="F1432" s="605">
        <v>35660</v>
      </c>
      <c r="G1432" s="55" t="s">
        <v>3388</v>
      </c>
      <c r="H1432" s="55" t="s">
        <v>3657</v>
      </c>
      <c r="I1432" s="55" t="s">
        <v>3202</v>
      </c>
      <c r="J1432" s="55" t="s">
        <v>3665</v>
      </c>
      <c r="K1432" s="55" t="s">
        <v>3676</v>
      </c>
      <c r="L1432" s="55" t="s">
        <v>3440</v>
      </c>
      <c r="M1432" s="55" t="s">
        <v>3388</v>
      </c>
    </row>
    <row r="1433" spans="1:13" ht="17.25" customHeight="1">
      <c r="A1433" s="55">
        <v>424773</v>
      </c>
      <c r="B1433" s="55" t="s">
        <v>2736</v>
      </c>
      <c r="C1433" s="55" t="s">
        <v>1516</v>
      </c>
      <c r="D1433" s="55" t="s">
        <v>635</v>
      </c>
      <c r="E1433" s="55" t="s">
        <v>494</v>
      </c>
      <c r="F1433" s="605">
        <v>32143</v>
      </c>
      <c r="G1433" s="55" t="s">
        <v>3363</v>
      </c>
      <c r="H1433" s="55" t="s">
        <v>3657</v>
      </c>
      <c r="I1433" s="55" t="s">
        <v>3202</v>
      </c>
      <c r="J1433" s="55" t="s">
        <v>3665</v>
      </c>
      <c r="K1433" s="55" t="s">
        <v>3667</v>
      </c>
      <c r="L1433" s="55" t="s">
        <v>3400</v>
      </c>
      <c r="M1433" s="55" t="s">
        <v>3363</v>
      </c>
    </row>
    <row r="1434" spans="1:13" ht="17.25" customHeight="1">
      <c r="A1434" s="55">
        <v>422535</v>
      </c>
      <c r="B1434" s="55" t="s">
        <v>719</v>
      </c>
      <c r="C1434" s="55" t="s">
        <v>310</v>
      </c>
      <c r="D1434" s="55" t="s">
        <v>691</v>
      </c>
      <c r="E1434" s="55" t="s">
        <v>493</v>
      </c>
      <c r="F1434" s="605">
        <v>35309</v>
      </c>
      <c r="G1434" s="55" t="s">
        <v>3391</v>
      </c>
      <c r="H1434" s="55" t="s">
        <v>3657</v>
      </c>
      <c r="I1434" s="55" t="s">
        <v>3202</v>
      </c>
      <c r="J1434" s="55" t="s">
        <v>3665</v>
      </c>
      <c r="K1434" s="55" t="s">
        <v>3666</v>
      </c>
      <c r="L1434" s="55" t="s">
        <v>3370</v>
      </c>
      <c r="M1434" s="55" t="s">
        <v>3370</v>
      </c>
    </row>
    <row r="1435" spans="1:13" ht="17.25" customHeight="1">
      <c r="A1435" s="55">
        <v>420863</v>
      </c>
      <c r="B1435" s="55" t="s">
        <v>1161</v>
      </c>
      <c r="C1435" s="55" t="s">
        <v>267</v>
      </c>
      <c r="D1435" s="55" t="s">
        <v>1162</v>
      </c>
      <c r="E1435" s="55" t="s">
        <v>493</v>
      </c>
      <c r="F1435" s="605">
        <v>36176</v>
      </c>
      <c r="G1435" s="55" t="s">
        <v>3487</v>
      </c>
      <c r="H1435" s="55" t="s">
        <v>3657</v>
      </c>
      <c r="I1435" s="55" t="s">
        <v>3202</v>
      </c>
      <c r="J1435" s="55" t="s">
        <v>3665</v>
      </c>
      <c r="K1435" s="55" t="s">
        <v>3673</v>
      </c>
      <c r="L1435" s="55" t="s">
        <v>3397</v>
      </c>
      <c r="M1435" s="55" t="s">
        <v>3397</v>
      </c>
    </row>
    <row r="1436" spans="1:13" ht="17.25" customHeight="1">
      <c r="A1436" s="55">
        <v>424732</v>
      </c>
      <c r="B1436" s="55" t="s">
        <v>2720</v>
      </c>
      <c r="C1436" s="55" t="s">
        <v>152</v>
      </c>
      <c r="D1436" s="55" t="s">
        <v>1106</v>
      </c>
      <c r="E1436" s="55" t="s">
        <v>494</v>
      </c>
      <c r="F1436" s="605">
        <v>30682</v>
      </c>
      <c r="G1436" s="55" t="s">
        <v>3384</v>
      </c>
      <c r="H1436" s="55" t="s">
        <v>3657</v>
      </c>
      <c r="I1436" s="55" t="s">
        <v>3202</v>
      </c>
      <c r="J1436" s="55" t="s">
        <v>3665</v>
      </c>
      <c r="K1436" s="55" t="s">
        <v>3687</v>
      </c>
      <c r="L1436" s="55" t="s">
        <v>3363</v>
      </c>
      <c r="M1436" s="55" t="s">
        <v>3363</v>
      </c>
    </row>
    <row r="1437" spans="1:13" ht="17.25" customHeight="1">
      <c r="A1437" s="55">
        <v>423337</v>
      </c>
      <c r="B1437" s="55" t="s">
        <v>1723</v>
      </c>
      <c r="C1437" s="55" t="s">
        <v>132</v>
      </c>
      <c r="D1437" s="55" t="s">
        <v>572</v>
      </c>
      <c r="E1437" s="55" t="s">
        <v>493</v>
      </c>
      <c r="F1437" s="605">
        <v>29782</v>
      </c>
      <c r="G1437" s="55" t="s">
        <v>247</v>
      </c>
      <c r="H1437" s="55" t="s">
        <v>3657</v>
      </c>
      <c r="I1437" s="55" t="s">
        <v>3202</v>
      </c>
      <c r="J1437" s="55" t="s">
        <v>3665</v>
      </c>
      <c r="K1437" s="55" t="s">
        <v>3667</v>
      </c>
      <c r="L1437" s="55" t="s">
        <v>3363</v>
      </c>
      <c r="M1437" s="55" t="s">
        <v>3363</v>
      </c>
    </row>
    <row r="1438" spans="1:13" ht="17.25" customHeight="1">
      <c r="A1438" s="55">
        <v>425484</v>
      </c>
      <c r="B1438" s="55" t="s">
        <v>3068</v>
      </c>
      <c r="C1438" s="55" t="s">
        <v>99</v>
      </c>
      <c r="D1438" s="55" t="s">
        <v>1219</v>
      </c>
      <c r="E1438" s="55" t="s">
        <v>494</v>
      </c>
      <c r="F1438" s="605">
        <v>34418</v>
      </c>
      <c r="G1438" s="55" t="s">
        <v>247</v>
      </c>
      <c r="H1438" s="55" t="s">
        <v>3657</v>
      </c>
      <c r="I1438" s="55" t="s">
        <v>3202</v>
      </c>
      <c r="J1438" s="55" t="s">
        <v>3665</v>
      </c>
      <c r="K1438" s="55" t="s">
        <v>3679</v>
      </c>
      <c r="L1438" s="55" t="s">
        <v>3363</v>
      </c>
      <c r="M1438" s="55" t="s">
        <v>3363</v>
      </c>
    </row>
    <row r="1439" spans="1:13" ht="17.25" customHeight="1">
      <c r="A1439" s="55">
        <v>410249</v>
      </c>
      <c r="B1439" s="55" t="s">
        <v>3199</v>
      </c>
      <c r="C1439" s="55" t="s">
        <v>90</v>
      </c>
      <c r="D1439" s="55" t="s">
        <v>1554</v>
      </c>
      <c r="E1439" s="55" t="s">
        <v>3356</v>
      </c>
      <c r="F1439" s="605">
        <v>31899</v>
      </c>
      <c r="G1439" s="55" t="s">
        <v>3357</v>
      </c>
      <c r="H1439" s="55" t="s">
        <v>3657</v>
      </c>
      <c r="I1439" s="55" t="s">
        <v>3202</v>
      </c>
      <c r="J1439" s="55" t="s">
        <v>3665</v>
      </c>
      <c r="K1439" s="55">
        <v>2005</v>
      </c>
      <c r="L1439" s="55" t="s">
        <v>3357</v>
      </c>
    </row>
    <row r="1440" spans="1:13" ht="17.25" customHeight="1">
      <c r="A1440" s="55">
        <v>424070</v>
      </c>
      <c r="B1440" s="55" t="s">
        <v>2345</v>
      </c>
      <c r="C1440" s="55" t="s">
        <v>239</v>
      </c>
      <c r="D1440" s="55" t="s">
        <v>1193</v>
      </c>
      <c r="E1440" s="55" t="s">
        <v>494</v>
      </c>
      <c r="F1440" s="605">
        <v>31048</v>
      </c>
      <c r="G1440" s="55" t="s">
        <v>3641</v>
      </c>
      <c r="H1440" s="55" t="s">
        <v>3657</v>
      </c>
      <c r="I1440" s="55" t="s">
        <v>3202</v>
      </c>
      <c r="J1440" s="55" t="s">
        <v>3665</v>
      </c>
      <c r="K1440" s="55" t="s">
        <v>3680</v>
      </c>
      <c r="L1440" s="55" t="s">
        <v>3357</v>
      </c>
      <c r="M1440" s="55" t="s">
        <v>3417</v>
      </c>
    </row>
    <row r="1441" spans="1:13" ht="17.25" customHeight="1">
      <c r="A1441" s="55">
        <v>422999</v>
      </c>
      <c r="B1441" s="55" t="s">
        <v>1371</v>
      </c>
      <c r="C1441" s="55" t="s">
        <v>95</v>
      </c>
      <c r="D1441" s="55" t="s">
        <v>1372</v>
      </c>
      <c r="E1441" s="55" t="s">
        <v>493</v>
      </c>
      <c r="F1441" s="605">
        <v>36557</v>
      </c>
      <c r="G1441" s="55" t="s">
        <v>3378</v>
      </c>
      <c r="H1441" s="55" t="s">
        <v>3657</v>
      </c>
      <c r="I1441" s="55" t="s">
        <v>3202</v>
      </c>
      <c r="J1441" s="55" t="s">
        <v>3665</v>
      </c>
      <c r="K1441" s="55" t="s">
        <v>3676</v>
      </c>
      <c r="L1441" s="55" t="s">
        <v>3357</v>
      </c>
      <c r="M1441" s="55" t="s">
        <v>3440</v>
      </c>
    </row>
    <row r="1442" spans="1:13" ht="17.25" customHeight="1">
      <c r="A1442" s="55">
        <v>418475</v>
      </c>
      <c r="B1442" s="55" t="s">
        <v>1880</v>
      </c>
      <c r="C1442" s="55" t="s">
        <v>90</v>
      </c>
      <c r="D1442" s="55" t="s">
        <v>1154</v>
      </c>
      <c r="E1442" s="55" t="s">
        <v>494</v>
      </c>
      <c r="F1442" s="605">
        <v>34351</v>
      </c>
      <c r="G1442" s="55" t="s">
        <v>3599</v>
      </c>
      <c r="H1442" s="55" t="s">
        <v>3657</v>
      </c>
      <c r="I1442" s="55" t="s">
        <v>3202</v>
      </c>
      <c r="J1442" s="55" t="s">
        <v>3665</v>
      </c>
      <c r="K1442" s="55" t="s">
        <v>3678</v>
      </c>
      <c r="L1442" s="55" t="s">
        <v>3357</v>
      </c>
      <c r="M1442" s="55" t="s">
        <v>3440</v>
      </c>
    </row>
    <row r="1443" spans="1:13" ht="17.25" customHeight="1">
      <c r="A1443" s="55">
        <v>425156</v>
      </c>
      <c r="B1443" s="55" t="s">
        <v>2926</v>
      </c>
      <c r="C1443" s="55" t="s">
        <v>92</v>
      </c>
      <c r="D1443" s="55" t="s">
        <v>1663</v>
      </c>
      <c r="E1443" s="55" t="s">
        <v>493</v>
      </c>
      <c r="F1443" s="605">
        <v>35296</v>
      </c>
      <c r="G1443" s="55" t="s">
        <v>3357</v>
      </c>
      <c r="H1443" s="55" t="s">
        <v>3657</v>
      </c>
      <c r="I1443" s="55" t="s">
        <v>3202</v>
      </c>
      <c r="J1443" s="55" t="s">
        <v>3665</v>
      </c>
      <c r="K1443" s="55" t="s">
        <v>3666</v>
      </c>
      <c r="L1443" s="55" t="s">
        <v>3357</v>
      </c>
      <c r="M1443" s="55" t="s">
        <v>3403</v>
      </c>
    </row>
    <row r="1444" spans="1:13" ht="17.25" customHeight="1">
      <c r="A1444" s="55">
        <v>423687</v>
      </c>
      <c r="B1444" s="55" t="s">
        <v>1998</v>
      </c>
      <c r="C1444" s="55" t="s">
        <v>272</v>
      </c>
      <c r="D1444" s="55" t="s">
        <v>811</v>
      </c>
      <c r="E1444" s="55" t="s">
        <v>493</v>
      </c>
      <c r="F1444" s="605">
        <v>36096</v>
      </c>
      <c r="G1444" s="55" t="s">
        <v>3488</v>
      </c>
      <c r="H1444" s="55" t="s">
        <v>3657</v>
      </c>
      <c r="I1444" s="55" t="s">
        <v>3202</v>
      </c>
      <c r="J1444" s="55" t="s">
        <v>3665</v>
      </c>
      <c r="K1444" s="55" t="s">
        <v>3675</v>
      </c>
      <c r="L1444" s="55" t="s">
        <v>3357</v>
      </c>
      <c r="M1444" s="55" t="s">
        <v>3642</v>
      </c>
    </row>
    <row r="1445" spans="1:13" ht="17.25" customHeight="1">
      <c r="A1445" s="55">
        <v>420834</v>
      </c>
      <c r="B1445" s="55" t="s">
        <v>1120</v>
      </c>
      <c r="C1445" s="55" t="s">
        <v>1121</v>
      </c>
      <c r="D1445" s="55" t="s">
        <v>1122</v>
      </c>
      <c r="E1445" s="55" t="s">
        <v>493</v>
      </c>
      <c r="F1445" s="605">
        <v>35930</v>
      </c>
      <c r="G1445" s="55" t="s">
        <v>3357</v>
      </c>
      <c r="H1445" s="55" t="s">
        <v>3657</v>
      </c>
      <c r="I1445" s="55" t="s">
        <v>3202</v>
      </c>
      <c r="J1445" s="55" t="s">
        <v>3665</v>
      </c>
      <c r="K1445" s="55" t="s">
        <v>3675</v>
      </c>
      <c r="L1445" s="55" t="s">
        <v>3357</v>
      </c>
      <c r="M1445" s="55" t="s">
        <v>3370</v>
      </c>
    </row>
    <row r="1446" spans="1:13" ht="17.25" customHeight="1">
      <c r="A1446" s="55">
        <v>410813</v>
      </c>
      <c r="B1446" s="55" t="s">
        <v>1205</v>
      </c>
      <c r="C1446" s="55" t="s">
        <v>223</v>
      </c>
      <c r="D1446" s="55" t="s">
        <v>841</v>
      </c>
      <c r="E1446" s="55" t="s">
        <v>493</v>
      </c>
      <c r="F1446" s="605">
        <v>31601</v>
      </c>
      <c r="G1446" s="55" t="s">
        <v>3357</v>
      </c>
      <c r="H1446" s="55" t="s">
        <v>3657</v>
      </c>
      <c r="I1446" s="55" t="s">
        <v>3202</v>
      </c>
      <c r="J1446" s="55" t="s">
        <v>3665</v>
      </c>
      <c r="K1446" s="55" t="s">
        <v>3667</v>
      </c>
      <c r="L1446" s="55" t="s">
        <v>3357</v>
      </c>
      <c r="M1446" s="55" t="s">
        <v>3370</v>
      </c>
    </row>
    <row r="1447" spans="1:13" ht="17.25" customHeight="1">
      <c r="A1447" s="55">
        <v>421364</v>
      </c>
      <c r="B1447" s="55" t="s">
        <v>1660</v>
      </c>
      <c r="C1447" s="55" t="s">
        <v>131</v>
      </c>
      <c r="D1447" s="55" t="s">
        <v>691</v>
      </c>
      <c r="E1447" s="55" t="s">
        <v>494</v>
      </c>
      <c r="F1447" s="605">
        <v>28126</v>
      </c>
      <c r="G1447" s="55" t="s">
        <v>3357</v>
      </c>
      <c r="H1447" s="55" t="s">
        <v>3657</v>
      </c>
      <c r="I1447" s="55" t="s">
        <v>3202</v>
      </c>
      <c r="J1447" s="55" t="s">
        <v>3665</v>
      </c>
      <c r="K1447" s="55" t="s">
        <v>3675</v>
      </c>
      <c r="L1447" s="55" t="s">
        <v>3357</v>
      </c>
      <c r="M1447" s="55" t="s">
        <v>3370</v>
      </c>
    </row>
    <row r="1448" spans="1:13" ht="17.25" customHeight="1">
      <c r="A1448" s="55">
        <v>423377</v>
      </c>
      <c r="B1448" s="55" t="s">
        <v>1769</v>
      </c>
      <c r="C1448" s="55" t="s">
        <v>129</v>
      </c>
      <c r="D1448" s="55" t="s">
        <v>1524</v>
      </c>
      <c r="E1448" s="55" t="s">
        <v>494</v>
      </c>
      <c r="F1448" s="605">
        <v>30983</v>
      </c>
      <c r="G1448" s="55" t="s">
        <v>3357</v>
      </c>
      <c r="H1448" s="55" t="s">
        <v>3657</v>
      </c>
      <c r="I1448" s="55" t="s">
        <v>3202</v>
      </c>
      <c r="J1448" s="55" t="s">
        <v>3665</v>
      </c>
      <c r="K1448" s="55" t="s">
        <v>3670</v>
      </c>
      <c r="L1448" s="55" t="s">
        <v>3357</v>
      </c>
      <c r="M1448" s="55" t="s">
        <v>3370</v>
      </c>
    </row>
    <row r="1449" spans="1:13" ht="17.25" customHeight="1">
      <c r="A1449" s="55">
        <v>423411</v>
      </c>
      <c r="B1449" s="55" t="s">
        <v>463</v>
      </c>
      <c r="C1449" s="55" t="s">
        <v>104</v>
      </c>
      <c r="D1449" s="55" t="s">
        <v>3240</v>
      </c>
      <c r="E1449" s="55" t="s">
        <v>493</v>
      </c>
      <c r="F1449" s="605">
        <v>36028</v>
      </c>
      <c r="G1449" s="55" t="s">
        <v>3480</v>
      </c>
      <c r="H1449" s="55" t="s">
        <v>3657</v>
      </c>
      <c r="I1449" s="55" t="s">
        <v>3202</v>
      </c>
      <c r="J1449" s="55" t="s">
        <v>3665</v>
      </c>
      <c r="K1449" s="55" t="s">
        <v>3683</v>
      </c>
      <c r="L1449" s="55" t="s">
        <v>3357</v>
      </c>
      <c r="M1449" s="55" t="s">
        <v>3370</v>
      </c>
    </row>
    <row r="1450" spans="1:13" ht="17.25" customHeight="1">
      <c r="A1450" s="55">
        <v>420887</v>
      </c>
      <c r="B1450" s="55" t="s">
        <v>1182</v>
      </c>
      <c r="C1450" s="55" t="s">
        <v>153</v>
      </c>
      <c r="D1450" s="55" t="s">
        <v>1183</v>
      </c>
      <c r="E1450" s="55" t="s">
        <v>494</v>
      </c>
      <c r="F1450" s="605">
        <v>35065</v>
      </c>
      <c r="G1450" s="55" t="s">
        <v>3357</v>
      </c>
      <c r="H1450" s="55" t="s">
        <v>3657</v>
      </c>
      <c r="I1450" s="55" t="s">
        <v>3202</v>
      </c>
      <c r="J1450" s="55" t="s">
        <v>3665</v>
      </c>
      <c r="K1450" s="55" t="s">
        <v>3673</v>
      </c>
      <c r="L1450" s="55" t="s">
        <v>3357</v>
      </c>
      <c r="M1450" s="55" t="s">
        <v>3397</v>
      </c>
    </row>
    <row r="1451" spans="1:13" ht="17.25" customHeight="1">
      <c r="A1451" s="55">
        <v>420346</v>
      </c>
      <c r="B1451" s="55" t="s">
        <v>2392</v>
      </c>
      <c r="C1451" s="55" t="s">
        <v>173</v>
      </c>
      <c r="D1451" s="55" t="s">
        <v>2393</v>
      </c>
      <c r="E1451" s="55" t="s">
        <v>494</v>
      </c>
      <c r="F1451" s="605">
        <v>35612</v>
      </c>
      <c r="G1451" s="55" t="s">
        <v>3357</v>
      </c>
      <c r="H1451" s="55" t="s">
        <v>3657</v>
      </c>
      <c r="I1451" s="55" t="s">
        <v>3202</v>
      </c>
      <c r="J1451" s="55" t="s">
        <v>3665</v>
      </c>
      <c r="K1451" s="55" t="s">
        <v>3673</v>
      </c>
      <c r="L1451" s="55" t="s">
        <v>3357</v>
      </c>
      <c r="M1451" s="55" t="s">
        <v>3397</v>
      </c>
    </row>
    <row r="1452" spans="1:13" ht="17.25" customHeight="1">
      <c r="A1452" s="55">
        <v>424286</v>
      </c>
      <c r="B1452" s="55" t="s">
        <v>2521</v>
      </c>
      <c r="C1452" s="55" t="s">
        <v>232</v>
      </c>
      <c r="D1452" s="55" t="s">
        <v>747</v>
      </c>
      <c r="E1452" s="55" t="s">
        <v>493</v>
      </c>
      <c r="F1452" s="605">
        <v>35796</v>
      </c>
      <c r="G1452" s="55" t="s">
        <v>3357</v>
      </c>
      <c r="H1452" s="55" t="s">
        <v>3657</v>
      </c>
      <c r="I1452" s="55" t="s">
        <v>3202</v>
      </c>
      <c r="J1452" s="55" t="s">
        <v>3665</v>
      </c>
      <c r="K1452" s="55" t="s">
        <v>3675</v>
      </c>
      <c r="L1452" s="55" t="s">
        <v>3357</v>
      </c>
      <c r="M1452" s="55" t="s">
        <v>3397</v>
      </c>
    </row>
    <row r="1453" spans="1:13" ht="17.25" customHeight="1">
      <c r="A1453" s="55">
        <v>422957</v>
      </c>
      <c r="B1453" s="55" t="s">
        <v>1326</v>
      </c>
      <c r="C1453" s="55" t="s">
        <v>437</v>
      </c>
      <c r="D1453" s="55" t="s">
        <v>2712</v>
      </c>
      <c r="E1453" s="55" t="s">
        <v>494</v>
      </c>
      <c r="F1453" s="605">
        <v>36526</v>
      </c>
      <c r="G1453" s="55" t="s">
        <v>3445</v>
      </c>
      <c r="H1453" s="55" t="s">
        <v>3657</v>
      </c>
      <c r="I1453" s="55" t="s">
        <v>3202</v>
      </c>
      <c r="J1453" s="55" t="s">
        <v>3665</v>
      </c>
      <c r="K1453" s="55" t="s">
        <v>3676</v>
      </c>
      <c r="L1453" s="55" t="s">
        <v>3357</v>
      </c>
      <c r="M1453" s="55" t="s">
        <v>3363</v>
      </c>
    </row>
    <row r="1454" spans="1:13" ht="17.25" customHeight="1">
      <c r="A1454" s="55">
        <v>421514</v>
      </c>
      <c r="B1454" s="55" t="s">
        <v>2899</v>
      </c>
      <c r="C1454" s="55" t="s">
        <v>288</v>
      </c>
      <c r="D1454" s="55" t="s">
        <v>3244</v>
      </c>
      <c r="E1454" s="55" t="s">
        <v>493</v>
      </c>
      <c r="F1454" s="605">
        <v>36185</v>
      </c>
      <c r="G1454" s="55" t="s">
        <v>3357</v>
      </c>
      <c r="H1454" s="55" t="s">
        <v>3657</v>
      </c>
      <c r="I1454" s="55" t="s">
        <v>3202</v>
      </c>
      <c r="J1454" s="55" t="s">
        <v>3665</v>
      </c>
      <c r="K1454" s="55" t="s">
        <v>3675</v>
      </c>
      <c r="L1454" s="55" t="s">
        <v>3357</v>
      </c>
      <c r="M1454" s="55" t="s">
        <v>3363</v>
      </c>
    </row>
    <row r="1455" spans="1:13" ht="17.25" customHeight="1">
      <c r="A1455" s="55">
        <v>422506</v>
      </c>
      <c r="B1455" s="55" t="s">
        <v>2543</v>
      </c>
      <c r="C1455" s="55" t="s">
        <v>110</v>
      </c>
      <c r="D1455" s="55" t="s">
        <v>3219</v>
      </c>
      <c r="E1455" s="55" t="s">
        <v>493</v>
      </c>
      <c r="F1455" s="605">
        <v>35828</v>
      </c>
      <c r="G1455" s="55" t="s">
        <v>3357</v>
      </c>
      <c r="H1455" s="55" t="s">
        <v>3657</v>
      </c>
      <c r="I1455" s="55" t="s">
        <v>3202</v>
      </c>
      <c r="J1455" s="55" t="s">
        <v>3665</v>
      </c>
      <c r="K1455" s="55" t="s">
        <v>3675</v>
      </c>
      <c r="L1455" s="55" t="s">
        <v>3357</v>
      </c>
      <c r="M1455" s="55" t="s">
        <v>3357</v>
      </c>
    </row>
    <row r="1456" spans="1:13" ht="17.25" customHeight="1">
      <c r="A1456" s="55">
        <v>422514</v>
      </c>
      <c r="B1456" s="55" t="s">
        <v>655</v>
      </c>
      <c r="C1456" s="55" t="s">
        <v>331</v>
      </c>
      <c r="D1456" s="55" t="s">
        <v>733</v>
      </c>
      <c r="E1456" s="55" t="s">
        <v>493</v>
      </c>
      <c r="F1456" s="605">
        <v>35844</v>
      </c>
      <c r="G1456" s="55" t="s">
        <v>3357</v>
      </c>
      <c r="H1456" s="55" t="s">
        <v>3657</v>
      </c>
      <c r="I1456" s="55" t="s">
        <v>3202</v>
      </c>
      <c r="J1456" s="55" t="s">
        <v>3665</v>
      </c>
      <c r="K1456" s="55" t="s">
        <v>3676</v>
      </c>
      <c r="L1456" s="55" t="s">
        <v>3357</v>
      </c>
      <c r="M1456" s="55" t="s">
        <v>3357</v>
      </c>
    </row>
    <row r="1457" spans="1:13" ht="17.25" customHeight="1">
      <c r="A1457" s="55">
        <v>422534</v>
      </c>
      <c r="B1457" s="55" t="s">
        <v>709</v>
      </c>
      <c r="C1457" s="55" t="s">
        <v>134</v>
      </c>
      <c r="D1457" s="55" t="s">
        <v>710</v>
      </c>
      <c r="E1457" s="55" t="s">
        <v>493</v>
      </c>
      <c r="F1457" s="605">
        <v>35610</v>
      </c>
      <c r="G1457" s="55" t="s">
        <v>3357</v>
      </c>
      <c r="H1457" s="55" t="s">
        <v>3657</v>
      </c>
      <c r="I1457" s="55" t="s">
        <v>3202</v>
      </c>
      <c r="J1457" s="55" t="s">
        <v>3665</v>
      </c>
      <c r="K1457" s="55" t="s">
        <v>3676</v>
      </c>
      <c r="L1457" s="55" t="s">
        <v>3357</v>
      </c>
      <c r="M1457" s="55" t="s">
        <v>3357</v>
      </c>
    </row>
    <row r="1458" spans="1:13" ht="17.25" customHeight="1">
      <c r="A1458" s="55">
        <v>422550</v>
      </c>
      <c r="B1458" s="55" t="s">
        <v>764</v>
      </c>
      <c r="C1458" s="55" t="s">
        <v>306</v>
      </c>
      <c r="D1458" s="55" t="s">
        <v>632</v>
      </c>
      <c r="E1458" s="55" t="s">
        <v>493</v>
      </c>
      <c r="F1458" s="605">
        <v>35989</v>
      </c>
      <c r="G1458" s="55" t="s">
        <v>3357</v>
      </c>
      <c r="H1458" s="55" t="s">
        <v>3657</v>
      </c>
      <c r="I1458" s="55" t="s">
        <v>3202</v>
      </c>
      <c r="J1458" s="55" t="s">
        <v>3665</v>
      </c>
      <c r="K1458" s="55" t="s">
        <v>3676</v>
      </c>
      <c r="L1458" s="55" t="s">
        <v>3357</v>
      </c>
      <c r="M1458" s="55" t="s">
        <v>3357</v>
      </c>
    </row>
    <row r="1459" spans="1:13" ht="17.25" customHeight="1">
      <c r="A1459" s="55">
        <v>420608</v>
      </c>
      <c r="B1459" s="55" t="s">
        <v>812</v>
      </c>
      <c r="C1459" s="55" t="s">
        <v>242</v>
      </c>
      <c r="D1459" s="55" t="s">
        <v>740</v>
      </c>
      <c r="E1459" s="55" t="s">
        <v>494</v>
      </c>
      <c r="F1459" s="605">
        <v>34335</v>
      </c>
      <c r="G1459" s="55" t="s">
        <v>3357</v>
      </c>
      <c r="H1459" s="55" t="s">
        <v>3657</v>
      </c>
      <c r="I1459" s="55" t="s">
        <v>3202</v>
      </c>
      <c r="J1459" s="55" t="s">
        <v>3665</v>
      </c>
      <c r="K1459" s="55" t="s">
        <v>3678</v>
      </c>
      <c r="L1459" s="55" t="s">
        <v>3357</v>
      </c>
      <c r="M1459" s="55" t="s">
        <v>3357</v>
      </c>
    </row>
    <row r="1460" spans="1:13" ht="17.25" customHeight="1">
      <c r="A1460" s="55">
        <v>422611</v>
      </c>
      <c r="B1460" s="55" t="s">
        <v>2565</v>
      </c>
      <c r="C1460" s="55" t="s">
        <v>88</v>
      </c>
      <c r="D1460" s="55" t="s">
        <v>3221</v>
      </c>
      <c r="E1460" s="55" t="s">
        <v>494</v>
      </c>
      <c r="F1460" s="605">
        <v>36416</v>
      </c>
      <c r="G1460" s="55" t="s">
        <v>3390</v>
      </c>
      <c r="H1460" s="55" t="s">
        <v>3657</v>
      </c>
      <c r="I1460" s="55" t="s">
        <v>3202</v>
      </c>
      <c r="J1460" s="55" t="s">
        <v>3665</v>
      </c>
      <c r="K1460" s="55" t="s">
        <v>3676</v>
      </c>
      <c r="L1460" s="55" t="s">
        <v>3357</v>
      </c>
      <c r="M1460" s="55" t="s">
        <v>3357</v>
      </c>
    </row>
    <row r="1461" spans="1:13" ht="17.25" customHeight="1">
      <c r="A1461" s="55">
        <v>424460</v>
      </c>
      <c r="B1461" s="55" t="s">
        <v>2575</v>
      </c>
      <c r="C1461" s="55" t="s">
        <v>249</v>
      </c>
      <c r="D1461" s="55" t="s">
        <v>721</v>
      </c>
      <c r="E1461" s="55" t="s">
        <v>494</v>
      </c>
      <c r="F1461" s="605">
        <v>33332</v>
      </c>
      <c r="G1461" s="55" t="s">
        <v>3357</v>
      </c>
      <c r="H1461" s="55" t="s">
        <v>3657</v>
      </c>
      <c r="I1461" s="55" t="s">
        <v>3202</v>
      </c>
      <c r="J1461" s="55" t="s">
        <v>3665</v>
      </c>
      <c r="K1461" s="55" t="s">
        <v>3683</v>
      </c>
      <c r="L1461" s="55" t="s">
        <v>3357</v>
      </c>
      <c r="M1461" s="55" t="s">
        <v>3357</v>
      </c>
    </row>
    <row r="1462" spans="1:13" ht="17.25" customHeight="1">
      <c r="A1462" s="55">
        <v>420684</v>
      </c>
      <c r="B1462" s="55" t="s">
        <v>919</v>
      </c>
      <c r="C1462" s="55" t="s">
        <v>110</v>
      </c>
      <c r="D1462" s="55" t="s">
        <v>715</v>
      </c>
      <c r="E1462" s="55" t="s">
        <v>494</v>
      </c>
      <c r="F1462" s="605">
        <v>36162</v>
      </c>
      <c r="G1462" s="55" t="s">
        <v>3357</v>
      </c>
      <c r="H1462" s="55" t="s">
        <v>3657</v>
      </c>
      <c r="I1462" s="55" t="s">
        <v>3202</v>
      </c>
      <c r="J1462" s="55" t="s">
        <v>3665</v>
      </c>
      <c r="K1462" s="55" t="s">
        <v>3675</v>
      </c>
      <c r="L1462" s="55" t="s">
        <v>3357</v>
      </c>
      <c r="M1462" s="55" t="s">
        <v>3357</v>
      </c>
    </row>
    <row r="1463" spans="1:13" ht="17.25" customHeight="1">
      <c r="A1463" s="55">
        <v>422714</v>
      </c>
      <c r="B1463" s="55" t="s">
        <v>1010</v>
      </c>
      <c r="C1463" s="55" t="s">
        <v>991</v>
      </c>
      <c r="D1463" s="55" t="s">
        <v>1011</v>
      </c>
      <c r="E1463" s="55" t="s">
        <v>494</v>
      </c>
      <c r="F1463" s="605">
        <v>36245</v>
      </c>
      <c r="G1463" s="55" t="s">
        <v>3467</v>
      </c>
      <c r="H1463" s="55" t="s">
        <v>3657</v>
      </c>
      <c r="I1463" s="55" t="s">
        <v>3202</v>
      </c>
      <c r="J1463" s="55" t="s">
        <v>3665</v>
      </c>
      <c r="K1463" s="55" t="s">
        <v>3676</v>
      </c>
      <c r="L1463" s="55" t="s">
        <v>3357</v>
      </c>
      <c r="M1463" s="55" t="s">
        <v>3357</v>
      </c>
    </row>
    <row r="1464" spans="1:13" ht="17.25" customHeight="1">
      <c r="A1464" s="55">
        <v>422742</v>
      </c>
      <c r="B1464" s="55" t="s">
        <v>1049</v>
      </c>
      <c r="C1464" s="55" t="s">
        <v>120</v>
      </c>
      <c r="D1464" s="55" t="s">
        <v>1050</v>
      </c>
      <c r="E1464" s="55" t="s">
        <v>494</v>
      </c>
      <c r="F1464" s="605">
        <v>35986</v>
      </c>
      <c r="G1464" s="55" t="s">
        <v>3357</v>
      </c>
      <c r="H1464" s="55" t="s">
        <v>3657</v>
      </c>
      <c r="I1464" s="55" t="s">
        <v>3202</v>
      </c>
      <c r="J1464" s="55" t="s">
        <v>3665</v>
      </c>
      <c r="K1464" s="55" t="s">
        <v>3676</v>
      </c>
      <c r="L1464" s="55" t="s">
        <v>3357</v>
      </c>
      <c r="M1464" s="55" t="s">
        <v>3357</v>
      </c>
    </row>
    <row r="1465" spans="1:13" ht="17.25" customHeight="1">
      <c r="A1465" s="55">
        <v>422751</v>
      </c>
      <c r="B1465" s="55" t="s">
        <v>1056</v>
      </c>
      <c r="C1465" s="55" t="s">
        <v>180</v>
      </c>
      <c r="D1465" s="55" t="s">
        <v>631</v>
      </c>
      <c r="E1465" s="55" t="s">
        <v>494</v>
      </c>
      <c r="F1465" s="605">
        <v>35796</v>
      </c>
      <c r="G1465" s="55" t="s">
        <v>3357</v>
      </c>
      <c r="H1465" s="55" t="s">
        <v>3657</v>
      </c>
      <c r="I1465" s="55" t="s">
        <v>3202</v>
      </c>
      <c r="J1465" s="55" t="s">
        <v>3665</v>
      </c>
      <c r="K1465" s="55" t="s">
        <v>3673</v>
      </c>
      <c r="L1465" s="55" t="s">
        <v>3357</v>
      </c>
      <c r="M1465" s="55" t="s">
        <v>3357</v>
      </c>
    </row>
    <row r="1466" spans="1:13" ht="17.25" customHeight="1">
      <c r="A1466" s="55">
        <v>422763</v>
      </c>
      <c r="B1466" s="55" t="s">
        <v>1080</v>
      </c>
      <c r="C1466" s="55" t="s">
        <v>213</v>
      </c>
      <c r="D1466" s="55" t="s">
        <v>1081</v>
      </c>
      <c r="E1466" s="55" t="s">
        <v>493</v>
      </c>
      <c r="F1466" s="605">
        <v>35490</v>
      </c>
      <c r="G1466" s="55" t="s">
        <v>3357</v>
      </c>
      <c r="H1466" s="55" t="s">
        <v>3657</v>
      </c>
      <c r="I1466" s="55" t="s">
        <v>3202</v>
      </c>
      <c r="J1466" s="55" t="s">
        <v>3665</v>
      </c>
      <c r="K1466" s="55" t="s">
        <v>3676</v>
      </c>
      <c r="L1466" s="55" t="s">
        <v>3357</v>
      </c>
      <c r="M1466" s="55" t="s">
        <v>3357</v>
      </c>
    </row>
    <row r="1467" spans="1:13" ht="17.25" customHeight="1">
      <c r="A1467" s="55">
        <v>422773</v>
      </c>
      <c r="B1467" s="55" t="s">
        <v>1097</v>
      </c>
      <c r="C1467" s="55" t="s">
        <v>384</v>
      </c>
      <c r="D1467" s="55" t="s">
        <v>566</v>
      </c>
      <c r="E1467" s="55" t="s">
        <v>493</v>
      </c>
      <c r="F1467" s="605">
        <v>35431</v>
      </c>
      <c r="G1467" s="55" t="s">
        <v>3357</v>
      </c>
      <c r="H1467" s="55" t="s">
        <v>3657</v>
      </c>
      <c r="I1467" s="55" t="s">
        <v>3202</v>
      </c>
      <c r="J1467" s="55" t="s">
        <v>3665</v>
      </c>
      <c r="K1467" s="55" t="s">
        <v>3673</v>
      </c>
      <c r="L1467" s="55" t="s">
        <v>3357</v>
      </c>
      <c r="M1467" s="55" t="s">
        <v>3357</v>
      </c>
    </row>
    <row r="1468" spans="1:13" ht="17.25" customHeight="1">
      <c r="A1468" s="55">
        <v>419459</v>
      </c>
      <c r="B1468" s="55" t="s">
        <v>1222</v>
      </c>
      <c r="C1468" s="55" t="s">
        <v>95</v>
      </c>
      <c r="D1468" s="55" t="s">
        <v>577</v>
      </c>
      <c r="E1468" s="55" t="s">
        <v>493</v>
      </c>
      <c r="F1468" s="605">
        <v>33184</v>
      </c>
      <c r="G1468" s="55" t="s">
        <v>3357</v>
      </c>
      <c r="H1468" s="55" t="s">
        <v>3657</v>
      </c>
      <c r="I1468" s="55" t="s">
        <v>3202</v>
      </c>
      <c r="J1468" s="55" t="s">
        <v>3665</v>
      </c>
      <c r="K1468" s="55" t="s">
        <v>3677</v>
      </c>
      <c r="L1468" s="55" t="s">
        <v>3357</v>
      </c>
      <c r="M1468" s="55" t="s">
        <v>3357</v>
      </c>
    </row>
    <row r="1469" spans="1:13" ht="17.25" customHeight="1">
      <c r="A1469" s="55">
        <v>422990</v>
      </c>
      <c r="B1469" s="55" t="s">
        <v>1360</v>
      </c>
      <c r="C1469" s="55" t="s">
        <v>382</v>
      </c>
      <c r="D1469" s="55" t="s">
        <v>653</v>
      </c>
      <c r="E1469" s="55" t="s">
        <v>494</v>
      </c>
      <c r="F1469" s="605">
        <v>35796</v>
      </c>
      <c r="G1469" s="55" t="s">
        <v>3357</v>
      </c>
      <c r="H1469" s="55" t="s">
        <v>3657</v>
      </c>
      <c r="I1469" s="55" t="s">
        <v>3202</v>
      </c>
      <c r="J1469" s="55" t="s">
        <v>3665</v>
      </c>
      <c r="K1469" s="55" t="s">
        <v>3673</v>
      </c>
      <c r="L1469" s="55" t="s">
        <v>3357</v>
      </c>
      <c r="M1469" s="55" t="s">
        <v>3357</v>
      </c>
    </row>
    <row r="1470" spans="1:13" ht="17.25" customHeight="1">
      <c r="A1470" s="55">
        <v>423021</v>
      </c>
      <c r="B1470" s="55" t="s">
        <v>1387</v>
      </c>
      <c r="C1470" s="55" t="s">
        <v>136</v>
      </c>
      <c r="D1470" s="55" t="s">
        <v>1004</v>
      </c>
      <c r="E1470" s="55" t="s">
        <v>494</v>
      </c>
      <c r="F1470" s="605">
        <v>35796</v>
      </c>
      <c r="G1470" s="55" t="s">
        <v>3357</v>
      </c>
      <c r="H1470" s="55" t="s">
        <v>3657</v>
      </c>
      <c r="I1470" s="55" t="s">
        <v>3202</v>
      </c>
      <c r="J1470" s="55" t="s">
        <v>3665</v>
      </c>
      <c r="K1470" s="55" t="s">
        <v>3676</v>
      </c>
      <c r="L1470" s="55" t="s">
        <v>3357</v>
      </c>
      <c r="M1470" s="55" t="s">
        <v>3357</v>
      </c>
    </row>
    <row r="1471" spans="1:13" ht="17.25" customHeight="1">
      <c r="A1471" s="55">
        <v>403589</v>
      </c>
      <c r="B1471" s="55" t="s">
        <v>3198</v>
      </c>
      <c r="C1471" s="55" t="s">
        <v>188</v>
      </c>
      <c r="D1471" s="55" t="s">
        <v>344</v>
      </c>
      <c r="E1471" s="55" t="s">
        <v>494</v>
      </c>
      <c r="F1471" s="605">
        <v>30401</v>
      </c>
      <c r="G1471" s="55" t="s">
        <v>3357</v>
      </c>
      <c r="H1471" s="55" t="s">
        <v>3657</v>
      </c>
      <c r="I1471" s="55" t="s">
        <v>3202</v>
      </c>
      <c r="J1471" s="55" t="s">
        <v>3665</v>
      </c>
      <c r="K1471" s="55" t="s">
        <v>3667</v>
      </c>
      <c r="L1471" s="55" t="s">
        <v>3357</v>
      </c>
      <c r="M1471" s="55" t="s">
        <v>3357</v>
      </c>
    </row>
    <row r="1472" spans="1:13" ht="17.25" customHeight="1">
      <c r="A1472" s="55">
        <v>421121</v>
      </c>
      <c r="B1472" s="55" t="s">
        <v>1408</v>
      </c>
      <c r="C1472" s="55" t="s">
        <v>98</v>
      </c>
      <c r="D1472" s="55" t="s">
        <v>662</v>
      </c>
      <c r="E1472" s="55" t="s">
        <v>493</v>
      </c>
      <c r="F1472" s="605">
        <v>36162</v>
      </c>
      <c r="G1472" s="55" t="s">
        <v>3357</v>
      </c>
      <c r="H1472" s="55" t="s">
        <v>3657</v>
      </c>
      <c r="I1472" s="55" t="s">
        <v>3202</v>
      </c>
      <c r="J1472" s="55" t="s">
        <v>3665</v>
      </c>
      <c r="K1472" s="55" t="s">
        <v>3675</v>
      </c>
      <c r="L1472" s="55" t="s">
        <v>3357</v>
      </c>
      <c r="M1472" s="55" t="s">
        <v>3357</v>
      </c>
    </row>
    <row r="1473" spans="1:13" ht="17.25" customHeight="1">
      <c r="A1473" s="55">
        <v>424829</v>
      </c>
      <c r="B1473" s="55" t="s">
        <v>2762</v>
      </c>
      <c r="C1473" s="55" t="s">
        <v>2300</v>
      </c>
      <c r="D1473" s="55" t="s">
        <v>955</v>
      </c>
      <c r="E1473" s="55" t="s">
        <v>493</v>
      </c>
      <c r="F1473" s="605">
        <v>36161</v>
      </c>
      <c r="G1473" s="55" t="s">
        <v>3357</v>
      </c>
      <c r="H1473" s="55" t="s">
        <v>3657</v>
      </c>
      <c r="I1473" s="55" t="s">
        <v>3202</v>
      </c>
      <c r="J1473" s="55" t="s">
        <v>3665</v>
      </c>
      <c r="K1473" s="55" t="s">
        <v>3675</v>
      </c>
      <c r="L1473" s="55" t="s">
        <v>3357</v>
      </c>
      <c r="M1473" s="55" t="s">
        <v>3357</v>
      </c>
    </row>
    <row r="1474" spans="1:13" ht="17.25" customHeight="1">
      <c r="A1474" s="55">
        <v>424855</v>
      </c>
      <c r="B1474" s="55" t="s">
        <v>2771</v>
      </c>
      <c r="C1474" s="55" t="s">
        <v>237</v>
      </c>
      <c r="D1474" s="55" t="s">
        <v>1254</v>
      </c>
      <c r="E1474" s="55" t="s">
        <v>493</v>
      </c>
      <c r="F1474" s="605">
        <v>26899</v>
      </c>
      <c r="G1474" s="55" t="s">
        <v>3357</v>
      </c>
      <c r="H1474" s="55" t="s">
        <v>3657</v>
      </c>
      <c r="I1474" s="55" t="s">
        <v>3202</v>
      </c>
      <c r="J1474" s="55" t="s">
        <v>3665</v>
      </c>
      <c r="K1474" s="55" t="s">
        <v>3698</v>
      </c>
      <c r="L1474" s="55" t="s">
        <v>3357</v>
      </c>
      <c r="M1474" s="55" t="s">
        <v>3357</v>
      </c>
    </row>
    <row r="1475" spans="1:13" ht="17.25" customHeight="1">
      <c r="A1475" s="55">
        <v>424886</v>
      </c>
      <c r="B1475" s="55" t="s">
        <v>2796</v>
      </c>
      <c r="C1475" s="55" t="s">
        <v>257</v>
      </c>
      <c r="D1475" s="55" t="s">
        <v>1296</v>
      </c>
      <c r="E1475" s="55" t="s">
        <v>494</v>
      </c>
      <c r="F1475" s="605">
        <v>34700</v>
      </c>
      <c r="G1475" s="55" t="s">
        <v>3357</v>
      </c>
      <c r="H1475" s="55" t="s">
        <v>3657</v>
      </c>
      <c r="I1475" s="55" t="s">
        <v>3202</v>
      </c>
      <c r="J1475" s="55" t="s">
        <v>3665</v>
      </c>
      <c r="K1475" s="55" t="s">
        <v>3671</v>
      </c>
      <c r="L1475" s="55" t="s">
        <v>3357</v>
      </c>
      <c r="M1475" s="55" t="s">
        <v>3357</v>
      </c>
    </row>
    <row r="1476" spans="1:13" ht="17.25" customHeight="1">
      <c r="A1476" s="55">
        <v>421246</v>
      </c>
      <c r="B1476" s="55" t="s">
        <v>1546</v>
      </c>
      <c r="C1476" s="55" t="s">
        <v>398</v>
      </c>
      <c r="D1476" s="55" t="s">
        <v>654</v>
      </c>
      <c r="E1476" s="55" t="s">
        <v>494</v>
      </c>
      <c r="F1476" s="605">
        <v>35999</v>
      </c>
      <c r="G1476" s="55" t="s">
        <v>3357</v>
      </c>
      <c r="H1476" s="55" t="s">
        <v>3657</v>
      </c>
      <c r="I1476" s="55" t="s">
        <v>3202</v>
      </c>
      <c r="J1476" s="55" t="s">
        <v>3665</v>
      </c>
      <c r="K1476" s="55" t="s">
        <v>3675</v>
      </c>
      <c r="L1476" s="55" t="s">
        <v>3357</v>
      </c>
      <c r="M1476" s="55" t="s">
        <v>3357</v>
      </c>
    </row>
    <row r="1477" spans="1:13" ht="17.25" customHeight="1">
      <c r="A1477" s="55">
        <v>421253</v>
      </c>
      <c r="B1477" s="55" t="s">
        <v>1549</v>
      </c>
      <c r="C1477" s="55" t="s">
        <v>121</v>
      </c>
      <c r="D1477" s="55" t="s">
        <v>827</v>
      </c>
      <c r="E1477" s="55" t="s">
        <v>494</v>
      </c>
      <c r="F1477" s="605">
        <v>35643</v>
      </c>
      <c r="G1477" s="55" t="s">
        <v>3357</v>
      </c>
      <c r="H1477" s="55" t="s">
        <v>3657</v>
      </c>
      <c r="I1477" s="55" t="s">
        <v>3202</v>
      </c>
      <c r="J1477" s="55" t="s">
        <v>3665</v>
      </c>
      <c r="K1477" s="55" t="s">
        <v>3675</v>
      </c>
      <c r="L1477" s="55" t="s">
        <v>3357</v>
      </c>
      <c r="M1477" s="55" t="s">
        <v>3357</v>
      </c>
    </row>
    <row r="1478" spans="1:13" ht="17.25" customHeight="1">
      <c r="A1478" s="55">
        <v>424919</v>
      </c>
      <c r="B1478" s="55" t="s">
        <v>2809</v>
      </c>
      <c r="C1478" s="55" t="s">
        <v>2810</v>
      </c>
      <c r="D1478" s="55" t="s">
        <v>692</v>
      </c>
      <c r="E1478" s="55" t="s">
        <v>494</v>
      </c>
      <c r="F1478" s="605">
        <v>33978</v>
      </c>
      <c r="G1478" s="55" t="s">
        <v>3357</v>
      </c>
      <c r="H1478" s="55" t="s">
        <v>3657</v>
      </c>
      <c r="I1478" s="55" t="s">
        <v>3202</v>
      </c>
      <c r="J1478" s="55" t="s">
        <v>3665</v>
      </c>
      <c r="K1478" s="55" t="s">
        <v>3671</v>
      </c>
      <c r="L1478" s="55" t="s">
        <v>3357</v>
      </c>
      <c r="M1478" s="55" t="s">
        <v>3357</v>
      </c>
    </row>
    <row r="1479" spans="1:13" ht="17.25" customHeight="1">
      <c r="A1479" s="55">
        <v>423207</v>
      </c>
      <c r="B1479" s="55" t="s">
        <v>2829</v>
      </c>
      <c r="C1479" s="55" t="s">
        <v>94</v>
      </c>
      <c r="D1479" s="55" t="s">
        <v>653</v>
      </c>
      <c r="E1479" s="55" t="s">
        <v>494</v>
      </c>
      <c r="F1479" s="605">
        <v>34545</v>
      </c>
      <c r="G1479" s="55" t="s">
        <v>3357</v>
      </c>
      <c r="H1479" s="55" t="s">
        <v>3657</v>
      </c>
      <c r="I1479" s="55" t="s">
        <v>3202</v>
      </c>
      <c r="J1479" s="55" t="s">
        <v>3665</v>
      </c>
      <c r="K1479" s="55" t="s">
        <v>3666</v>
      </c>
      <c r="L1479" s="55" t="s">
        <v>3357</v>
      </c>
      <c r="M1479" s="55" t="s">
        <v>3357</v>
      </c>
    </row>
    <row r="1480" spans="1:13" ht="17.25" customHeight="1">
      <c r="A1480" s="55">
        <v>421345</v>
      </c>
      <c r="B1480" s="55" t="s">
        <v>1628</v>
      </c>
      <c r="C1480" s="55" t="s">
        <v>114</v>
      </c>
      <c r="D1480" s="55" t="s">
        <v>605</v>
      </c>
      <c r="E1480" s="55" t="s">
        <v>494</v>
      </c>
      <c r="F1480" s="605">
        <v>35828</v>
      </c>
      <c r="G1480" s="55" t="s">
        <v>3357</v>
      </c>
      <c r="H1480" s="55" t="s">
        <v>3657</v>
      </c>
      <c r="I1480" s="55" t="s">
        <v>3202</v>
      </c>
      <c r="J1480" s="55" t="s">
        <v>3665</v>
      </c>
      <c r="K1480" s="55" t="s">
        <v>3675</v>
      </c>
      <c r="L1480" s="55" t="s">
        <v>3357</v>
      </c>
      <c r="M1480" s="55" t="s">
        <v>3357</v>
      </c>
    </row>
    <row r="1481" spans="1:13" ht="17.25" customHeight="1">
      <c r="A1481" s="55">
        <v>423237</v>
      </c>
      <c r="B1481" s="55" t="s">
        <v>1629</v>
      </c>
      <c r="C1481" s="55" t="s">
        <v>92</v>
      </c>
      <c r="D1481" s="55" t="s">
        <v>582</v>
      </c>
      <c r="E1481" s="55" t="s">
        <v>494</v>
      </c>
      <c r="F1481" s="605">
        <v>33947</v>
      </c>
      <c r="G1481" s="55" t="s">
        <v>3357</v>
      </c>
      <c r="H1481" s="55" t="s">
        <v>3657</v>
      </c>
      <c r="I1481" s="55" t="s">
        <v>3202</v>
      </c>
      <c r="J1481" s="55" t="s">
        <v>3665</v>
      </c>
      <c r="K1481" s="55" t="s">
        <v>3678</v>
      </c>
      <c r="L1481" s="55" t="s">
        <v>3357</v>
      </c>
      <c r="M1481" s="55" t="s">
        <v>3357</v>
      </c>
    </row>
    <row r="1482" spans="1:13" ht="17.25" customHeight="1">
      <c r="A1482" s="55">
        <v>418227</v>
      </c>
      <c r="B1482" s="55" t="s">
        <v>1630</v>
      </c>
      <c r="C1482" s="55" t="s">
        <v>184</v>
      </c>
      <c r="D1482" s="55" t="s">
        <v>656</v>
      </c>
      <c r="E1482" s="55" t="s">
        <v>494</v>
      </c>
      <c r="F1482" s="605">
        <v>33749</v>
      </c>
      <c r="G1482" s="55" t="s">
        <v>3357</v>
      </c>
      <c r="H1482" s="55" t="s">
        <v>3657</v>
      </c>
      <c r="I1482" s="55" t="s">
        <v>3202</v>
      </c>
      <c r="J1482" s="55" t="s">
        <v>3665</v>
      </c>
      <c r="K1482" s="55" t="s">
        <v>3678</v>
      </c>
      <c r="L1482" s="55" t="s">
        <v>3357</v>
      </c>
      <c r="M1482" s="55" t="s">
        <v>3357</v>
      </c>
    </row>
    <row r="1483" spans="1:13" ht="17.25" customHeight="1">
      <c r="A1483" s="55">
        <v>425010</v>
      </c>
      <c r="B1483" s="55" t="s">
        <v>2861</v>
      </c>
      <c r="C1483" s="55" t="s">
        <v>94</v>
      </c>
      <c r="D1483" s="55" t="s">
        <v>662</v>
      </c>
      <c r="E1483" s="55" t="s">
        <v>494</v>
      </c>
      <c r="F1483" s="605">
        <v>33550</v>
      </c>
      <c r="G1483" s="55" t="s">
        <v>3357</v>
      </c>
      <c r="H1483" s="55" t="s">
        <v>3657</v>
      </c>
      <c r="I1483" s="55" t="s">
        <v>3202</v>
      </c>
      <c r="J1483" s="55" t="s">
        <v>3665</v>
      </c>
      <c r="K1483" s="55" t="s">
        <v>3683</v>
      </c>
      <c r="L1483" s="55" t="s">
        <v>3357</v>
      </c>
      <c r="M1483" s="55" t="s">
        <v>3357</v>
      </c>
    </row>
    <row r="1484" spans="1:13" ht="17.25" customHeight="1">
      <c r="A1484" s="55">
        <v>423315</v>
      </c>
      <c r="B1484" s="55" t="s">
        <v>1707</v>
      </c>
      <c r="C1484" s="55" t="s">
        <v>92</v>
      </c>
      <c r="D1484" s="55" t="s">
        <v>708</v>
      </c>
      <c r="E1484" s="55" t="s">
        <v>493</v>
      </c>
      <c r="F1484" s="605">
        <v>34989</v>
      </c>
      <c r="G1484" s="55" t="s">
        <v>3357</v>
      </c>
      <c r="H1484" s="55" t="s">
        <v>3657</v>
      </c>
      <c r="I1484" s="55" t="s">
        <v>3202</v>
      </c>
      <c r="J1484" s="55" t="s">
        <v>3665</v>
      </c>
      <c r="K1484" s="55" t="s">
        <v>3671</v>
      </c>
      <c r="L1484" s="55" t="s">
        <v>3357</v>
      </c>
      <c r="M1484" s="55" t="s">
        <v>3357</v>
      </c>
    </row>
    <row r="1485" spans="1:13" ht="17.25" customHeight="1">
      <c r="A1485" s="55">
        <v>423354</v>
      </c>
      <c r="B1485" s="55" t="s">
        <v>1746</v>
      </c>
      <c r="C1485" s="55" t="s">
        <v>213</v>
      </c>
      <c r="D1485" s="55" t="s">
        <v>701</v>
      </c>
      <c r="E1485" s="55" t="s">
        <v>494</v>
      </c>
      <c r="F1485" s="605">
        <v>28293</v>
      </c>
      <c r="G1485" s="55" t="s">
        <v>3357</v>
      </c>
      <c r="H1485" s="55" t="s">
        <v>3657</v>
      </c>
      <c r="I1485" s="55" t="s">
        <v>3202</v>
      </c>
      <c r="J1485" s="55" t="s">
        <v>3665</v>
      </c>
      <c r="K1485" s="55" t="s">
        <v>3692</v>
      </c>
      <c r="L1485" s="55" t="s">
        <v>3357</v>
      </c>
      <c r="M1485" s="55" t="s">
        <v>3357</v>
      </c>
    </row>
    <row r="1486" spans="1:13" ht="17.25" customHeight="1">
      <c r="A1486" s="55">
        <v>419839</v>
      </c>
      <c r="B1486" s="55" t="s">
        <v>2895</v>
      </c>
      <c r="C1486" s="55" t="s">
        <v>2896</v>
      </c>
      <c r="D1486" s="55" t="s">
        <v>567</v>
      </c>
      <c r="E1486" s="55" t="s">
        <v>494</v>
      </c>
      <c r="F1486" s="605">
        <v>32066</v>
      </c>
      <c r="G1486" s="55" t="s">
        <v>3529</v>
      </c>
      <c r="H1486" s="55" t="s">
        <v>3657</v>
      </c>
      <c r="I1486" s="55" t="s">
        <v>3202</v>
      </c>
      <c r="J1486" s="55" t="s">
        <v>3665</v>
      </c>
      <c r="K1486" s="55" t="s">
        <v>3667</v>
      </c>
      <c r="L1486" s="55" t="s">
        <v>3357</v>
      </c>
      <c r="M1486" s="55" t="s">
        <v>3357</v>
      </c>
    </row>
    <row r="1487" spans="1:13" ht="17.25" customHeight="1">
      <c r="A1487" s="55">
        <v>421534</v>
      </c>
      <c r="B1487" s="55" t="s">
        <v>1791</v>
      </c>
      <c r="C1487" s="55" t="s">
        <v>914</v>
      </c>
      <c r="D1487" s="55" t="s">
        <v>609</v>
      </c>
      <c r="E1487" s="55" t="s">
        <v>493</v>
      </c>
      <c r="F1487" s="605">
        <v>36161</v>
      </c>
      <c r="G1487" s="55" t="s">
        <v>3357</v>
      </c>
      <c r="H1487" s="55" t="s">
        <v>3657</v>
      </c>
      <c r="I1487" s="55" t="s">
        <v>3202</v>
      </c>
      <c r="J1487" s="55" t="s">
        <v>3665</v>
      </c>
      <c r="K1487" s="55" t="s">
        <v>3676</v>
      </c>
      <c r="L1487" s="55" t="s">
        <v>3357</v>
      </c>
      <c r="M1487" s="55" t="s">
        <v>3357</v>
      </c>
    </row>
    <row r="1488" spans="1:13" ht="17.25" customHeight="1">
      <c r="A1488" s="55">
        <v>421540</v>
      </c>
      <c r="B1488" s="55" t="s">
        <v>2902</v>
      </c>
      <c r="C1488" s="55" t="s">
        <v>798</v>
      </c>
      <c r="D1488" s="55" t="s">
        <v>1790</v>
      </c>
      <c r="E1488" s="55" t="s">
        <v>493</v>
      </c>
      <c r="F1488" s="605">
        <v>35875</v>
      </c>
      <c r="G1488" s="55" t="s">
        <v>3357</v>
      </c>
      <c r="H1488" s="55" t="s">
        <v>3657</v>
      </c>
      <c r="I1488" s="55" t="s">
        <v>3202</v>
      </c>
      <c r="J1488" s="55" t="s">
        <v>3665</v>
      </c>
      <c r="K1488" s="55" t="s">
        <v>3675</v>
      </c>
      <c r="L1488" s="55" t="s">
        <v>3357</v>
      </c>
      <c r="M1488" s="55" t="s">
        <v>3357</v>
      </c>
    </row>
    <row r="1489" spans="1:13" ht="17.25" customHeight="1">
      <c r="A1489" s="55">
        <v>423431</v>
      </c>
      <c r="B1489" s="55" t="s">
        <v>1814</v>
      </c>
      <c r="C1489" s="55" t="s">
        <v>92</v>
      </c>
      <c r="D1489" s="55" t="s">
        <v>651</v>
      </c>
      <c r="E1489" s="55" t="s">
        <v>493</v>
      </c>
      <c r="F1489" s="605">
        <v>35678</v>
      </c>
      <c r="G1489" s="55" t="s">
        <v>3357</v>
      </c>
      <c r="H1489" s="55" t="s">
        <v>3657</v>
      </c>
      <c r="I1489" s="55" t="s">
        <v>3202</v>
      </c>
      <c r="J1489" s="55" t="s">
        <v>3665</v>
      </c>
      <c r="K1489" s="55" t="s">
        <v>3673</v>
      </c>
      <c r="L1489" s="55" t="s">
        <v>3357</v>
      </c>
      <c r="M1489" s="55" t="s">
        <v>3357</v>
      </c>
    </row>
    <row r="1490" spans="1:13" ht="17.25" customHeight="1">
      <c r="A1490" s="55">
        <v>423444</v>
      </c>
      <c r="B1490" s="55" t="s">
        <v>1826</v>
      </c>
      <c r="C1490" s="55" t="s">
        <v>92</v>
      </c>
      <c r="D1490" s="55" t="s">
        <v>1827</v>
      </c>
      <c r="E1490" s="55" t="s">
        <v>493</v>
      </c>
      <c r="F1490" s="605">
        <v>35968</v>
      </c>
      <c r="G1490" s="55" t="s">
        <v>3357</v>
      </c>
      <c r="H1490" s="55" t="s">
        <v>3657</v>
      </c>
      <c r="I1490" s="55" t="s">
        <v>3202</v>
      </c>
      <c r="J1490" s="55" t="s">
        <v>3665</v>
      </c>
      <c r="K1490" s="55" t="s">
        <v>3675</v>
      </c>
      <c r="L1490" s="55" t="s">
        <v>3357</v>
      </c>
      <c r="M1490" s="55" t="s">
        <v>3357</v>
      </c>
    </row>
    <row r="1491" spans="1:13" ht="17.25" customHeight="1">
      <c r="A1491" s="55">
        <v>423447</v>
      </c>
      <c r="B1491" s="55" t="s">
        <v>1828</v>
      </c>
      <c r="C1491" s="55" t="s">
        <v>110</v>
      </c>
      <c r="D1491" s="55" t="s">
        <v>1829</v>
      </c>
      <c r="E1491" s="55" t="s">
        <v>493</v>
      </c>
      <c r="F1491" s="605">
        <v>36435</v>
      </c>
      <c r="G1491" s="55" t="s">
        <v>3357</v>
      </c>
      <c r="H1491" s="55" t="s">
        <v>3657</v>
      </c>
      <c r="I1491" s="55" t="s">
        <v>3202</v>
      </c>
      <c r="J1491" s="55" t="s">
        <v>3665</v>
      </c>
      <c r="K1491" s="55" t="s">
        <v>3676</v>
      </c>
      <c r="L1491" s="55" t="s">
        <v>3357</v>
      </c>
      <c r="M1491" s="55" t="s">
        <v>3357</v>
      </c>
    </row>
    <row r="1492" spans="1:13" ht="17.25" customHeight="1">
      <c r="A1492" s="55">
        <v>423456</v>
      </c>
      <c r="B1492" s="55" t="s">
        <v>1840</v>
      </c>
      <c r="C1492" s="55" t="s">
        <v>192</v>
      </c>
      <c r="D1492" s="55" t="s">
        <v>1841</v>
      </c>
      <c r="E1492" s="55" t="s">
        <v>494</v>
      </c>
      <c r="F1492" s="605">
        <v>35291</v>
      </c>
      <c r="G1492" s="55" t="s">
        <v>3357</v>
      </c>
      <c r="H1492" s="55" t="s">
        <v>3657</v>
      </c>
      <c r="I1492" s="55" t="s">
        <v>3202</v>
      </c>
      <c r="J1492" s="55" t="s">
        <v>3665</v>
      </c>
      <c r="K1492" s="55" t="s">
        <v>3666</v>
      </c>
      <c r="L1492" s="55" t="s">
        <v>3357</v>
      </c>
      <c r="M1492" s="55" t="s">
        <v>3357</v>
      </c>
    </row>
    <row r="1493" spans="1:13" ht="17.25" customHeight="1">
      <c r="A1493" s="55">
        <v>425148</v>
      </c>
      <c r="B1493" s="55" t="s">
        <v>2923</v>
      </c>
      <c r="C1493" s="55" t="s">
        <v>333</v>
      </c>
      <c r="D1493" s="55" t="s">
        <v>2924</v>
      </c>
      <c r="E1493" s="55" t="s">
        <v>494</v>
      </c>
      <c r="F1493" s="605">
        <v>35815</v>
      </c>
      <c r="G1493" s="55" t="s">
        <v>3357</v>
      </c>
      <c r="H1493" s="55" t="s">
        <v>3657</v>
      </c>
      <c r="I1493" s="55" t="s">
        <v>3202</v>
      </c>
      <c r="J1493" s="55" t="s">
        <v>3665</v>
      </c>
      <c r="K1493" s="55" t="s">
        <v>3673</v>
      </c>
      <c r="L1493" s="55" t="s">
        <v>3357</v>
      </c>
      <c r="M1493" s="55" t="s">
        <v>3357</v>
      </c>
    </row>
    <row r="1494" spans="1:13" ht="17.25" customHeight="1">
      <c r="A1494" s="55">
        <v>423476</v>
      </c>
      <c r="B1494" s="55" t="s">
        <v>1851</v>
      </c>
      <c r="C1494" s="55" t="s">
        <v>301</v>
      </c>
      <c r="D1494" s="55" t="s">
        <v>774</v>
      </c>
      <c r="E1494" s="55" t="s">
        <v>494</v>
      </c>
      <c r="F1494" s="605">
        <v>36072</v>
      </c>
      <c r="G1494" s="55" t="s">
        <v>3357</v>
      </c>
      <c r="H1494" s="55" t="s">
        <v>3657</v>
      </c>
      <c r="I1494" s="55" t="s">
        <v>3202</v>
      </c>
      <c r="J1494" s="55" t="s">
        <v>3665</v>
      </c>
      <c r="K1494" s="55" t="s">
        <v>3676</v>
      </c>
      <c r="L1494" s="55" t="s">
        <v>3357</v>
      </c>
      <c r="M1494" s="55" t="s">
        <v>3357</v>
      </c>
    </row>
    <row r="1495" spans="1:13" ht="17.25" customHeight="1">
      <c r="A1495" s="55">
        <v>423501</v>
      </c>
      <c r="B1495" s="55" t="s">
        <v>1863</v>
      </c>
      <c r="C1495" s="55" t="s">
        <v>121</v>
      </c>
      <c r="D1495" s="55" t="s">
        <v>690</v>
      </c>
      <c r="E1495" s="55" t="s">
        <v>494</v>
      </c>
      <c r="F1495" s="605">
        <v>33604</v>
      </c>
      <c r="G1495" s="55" t="s">
        <v>3357</v>
      </c>
      <c r="H1495" s="55" t="s">
        <v>3657</v>
      </c>
      <c r="I1495" s="55" t="s">
        <v>3202</v>
      </c>
      <c r="J1495" s="55" t="s">
        <v>3665</v>
      </c>
      <c r="K1495" s="55" t="s">
        <v>3678</v>
      </c>
      <c r="L1495" s="55" t="s">
        <v>3357</v>
      </c>
      <c r="M1495" s="55" t="s">
        <v>3357</v>
      </c>
    </row>
    <row r="1496" spans="1:13" ht="17.25" customHeight="1">
      <c r="A1496" s="55">
        <v>423542</v>
      </c>
      <c r="B1496" s="55" t="s">
        <v>1887</v>
      </c>
      <c r="C1496" s="55" t="s">
        <v>92</v>
      </c>
      <c r="D1496" s="55" t="s">
        <v>765</v>
      </c>
      <c r="E1496" s="55" t="s">
        <v>493</v>
      </c>
      <c r="F1496" s="605">
        <v>35440</v>
      </c>
      <c r="G1496" s="55" t="s">
        <v>3357</v>
      </c>
      <c r="H1496" s="55" t="s">
        <v>3657</v>
      </c>
      <c r="I1496" s="55" t="s">
        <v>3202</v>
      </c>
      <c r="J1496" s="55" t="s">
        <v>3665</v>
      </c>
      <c r="K1496" s="55" t="s">
        <v>3666</v>
      </c>
      <c r="L1496" s="55" t="s">
        <v>3357</v>
      </c>
      <c r="M1496" s="55" t="s">
        <v>3357</v>
      </c>
    </row>
    <row r="1497" spans="1:13" ht="17.25" customHeight="1">
      <c r="A1497" s="55">
        <v>423599</v>
      </c>
      <c r="B1497" s="55" t="s">
        <v>1927</v>
      </c>
      <c r="C1497" s="55" t="s">
        <v>253</v>
      </c>
      <c r="D1497" s="55" t="s">
        <v>753</v>
      </c>
      <c r="E1497" s="55" t="s">
        <v>494</v>
      </c>
      <c r="F1497" s="605">
        <v>36161</v>
      </c>
      <c r="G1497" s="55" t="s">
        <v>3357</v>
      </c>
      <c r="H1497" s="55" t="s">
        <v>3657</v>
      </c>
      <c r="I1497" s="55" t="s">
        <v>3202</v>
      </c>
      <c r="J1497" s="55" t="s">
        <v>3665</v>
      </c>
      <c r="K1497" s="55" t="s">
        <v>3675</v>
      </c>
      <c r="L1497" s="55" t="s">
        <v>3357</v>
      </c>
      <c r="M1497" s="55" t="s">
        <v>3357</v>
      </c>
    </row>
    <row r="1498" spans="1:13" ht="17.25" customHeight="1">
      <c r="A1498" s="55">
        <v>421743</v>
      </c>
      <c r="B1498" s="55" t="s">
        <v>1947</v>
      </c>
      <c r="C1498" s="55" t="s">
        <v>97</v>
      </c>
      <c r="D1498" s="55" t="s">
        <v>634</v>
      </c>
      <c r="E1498" s="55" t="s">
        <v>494</v>
      </c>
      <c r="F1498" s="605">
        <v>35618</v>
      </c>
      <c r="G1498" s="55" t="s">
        <v>3357</v>
      </c>
      <c r="H1498" s="55" t="s">
        <v>3657</v>
      </c>
      <c r="I1498" s="55" t="s">
        <v>3202</v>
      </c>
      <c r="J1498" s="55" t="s">
        <v>3665</v>
      </c>
      <c r="K1498" s="55" t="s">
        <v>3675</v>
      </c>
      <c r="L1498" s="55" t="s">
        <v>3357</v>
      </c>
      <c r="M1498" s="55" t="s">
        <v>3357</v>
      </c>
    </row>
    <row r="1499" spans="1:13" ht="17.25" customHeight="1">
      <c r="A1499" s="55">
        <v>423636</v>
      </c>
      <c r="B1499" s="55" t="s">
        <v>1962</v>
      </c>
      <c r="C1499" s="55" t="s">
        <v>162</v>
      </c>
      <c r="D1499" s="55" t="s">
        <v>1963</v>
      </c>
      <c r="E1499" s="55" t="s">
        <v>494</v>
      </c>
      <c r="F1499" s="605">
        <v>36344</v>
      </c>
      <c r="G1499" s="55" t="s">
        <v>3357</v>
      </c>
      <c r="H1499" s="55" t="s">
        <v>3657</v>
      </c>
      <c r="I1499" s="55" t="s">
        <v>3202</v>
      </c>
      <c r="J1499" s="55" t="s">
        <v>3665</v>
      </c>
      <c r="K1499" s="55" t="s">
        <v>3676</v>
      </c>
      <c r="L1499" s="55" t="s">
        <v>3357</v>
      </c>
      <c r="M1499" s="55" t="s">
        <v>3357</v>
      </c>
    </row>
    <row r="1500" spans="1:13" ht="17.25" customHeight="1">
      <c r="A1500" s="55">
        <v>423643</v>
      </c>
      <c r="B1500" s="55" t="s">
        <v>1968</v>
      </c>
      <c r="C1500" s="55" t="s">
        <v>322</v>
      </c>
      <c r="D1500" s="55" t="s">
        <v>734</v>
      </c>
      <c r="E1500" s="55" t="s">
        <v>494</v>
      </c>
      <c r="F1500" s="605">
        <v>35332</v>
      </c>
      <c r="G1500" s="55" t="s">
        <v>3357</v>
      </c>
      <c r="H1500" s="55" t="s">
        <v>3657</v>
      </c>
      <c r="I1500" s="55" t="s">
        <v>3202</v>
      </c>
      <c r="J1500" s="55" t="s">
        <v>3665</v>
      </c>
      <c r="K1500" s="55" t="s">
        <v>3673</v>
      </c>
      <c r="L1500" s="55" t="s">
        <v>3357</v>
      </c>
      <c r="M1500" s="55" t="s">
        <v>3357</v>
      </c>
    </row>
    <row r="1501" spans="1:13" ht="17.25" customHeight="1">
      <c r="A1501" s="55">
        <v>423651</v>
      </c>
      <c r="B1501" s="55" t="s">
        <v>2970</v>
      </c>
      <c r="C1501" s="55" t="s">
        <v>1972</v>
      </c>
      <c r="D1501" s="55" t="s">
        <v>1284</v>
      </c>
      <c r="E1501" s="55" t="s">
        <v>494</v>
      </c>
      <c r="F1501" s="605">
        <v>25343</v>
      </c>
      <c r="G1501" s="55" t="s">
        <v>3357</v>
      </c>
      <c r="H1501" s="55" t="s">
        <v>3657</v>
      </c>
      <c r="I1501" s="55" t="s">
        <v>3202</v>
      </c>
      <c r="J1501" s="55" t="s">
        <v>3665</v>
      </c>
      <c r="K1501" s="55" t="s">
        <v>3696</v>
      </c>
      <c r="L1501" s="55" t="s">
        <v>3357</v>
      </c>
      <c r="M1501" s="55" t="s">
        <v>3357</v>
      </c>
    </row>
    <row r="1502" spans="1:13" ht="17.25" customHeight="1">
      <c r="A1502" s="55">
        <v>423707</v>
      </c>
      <c r="B1502" s="55" t="s">
        <v>2011</v>
      </c>
      <c r="C1502" s="55" t="s">
        <v>288</v>
      </c>
      <c r="D1502" s="55" t="s">
        <v>692</v>
      </c>
      <c r="E1502" s="55" t="s">
        <v>493</v>
      </c>
      <c r="F1502" s="605">
        <v>36526</v>
      </c>
      <c r="G1502" s="55" t="s">
        <v>3357</v>
      </c>
      <c r="H1502" s="55" t="s">
        <v>3657</v>
      </c>
      <c r="I1502" s="55" t="s">
        <v>3202</v>
      </c>
      <c r="J1502" s="55" t="s">
        <v>3665</v>
      </c>
      <c r="K1502" s="55" t="s">
        <v>3676</v>
      </c>
      <c r="L1502" s="55" t="s">
        <v>3357</v>
      </c>
      <c r="M1502" s="55" t="s">
        <v>3357</v>
      </c>
    </row>
    <row r="1503" spans="1:13" ht="17.25" customHeight="1">
      <c r="A1503" s="55">
        <v>421848</v>
      </c>
      <c r="B1503" s="55" t="s">
        <v>2029</v>
      </c>
      <c r="C1503" s="55" t="s">
        <v>121</v>
      </c>
      <c r="D1503" s="55" t="s">
        <v>2990</v>
      </c>
      <c r="E1503" s="55" t="s">
        <v>493</v>
      </c>
      <c r="F1503" s="605">
        <v>35985</v>
      </c>
      <c r="G1503" s="55" t="s">
        <v>3357</v>
      </c>
      <c r="H1503" s="55" t="s">
        <v>3657</v>
      </c>
      <c r="I1503" s="55" t="s">
        <v>3202</v>
      </c>
      <c r="J1503" s="55" t="s">
        <v>3665</v>
      </c>
      <c r="K1503" s="55" t="s">
        <v>3675</v>
      </c>
      <c r="L1503" s="55" t="s">
        <v>3357</v>
      </c>
      <c r="M1503" s="55" t="s">
        <v>3357</v>
      </c>
    </row>
    <row r="1504" spans="1:13" ht="17.25" customHeight="1">
      <c r="A1504" s="55">
        <v>421859</v>
      </c>
      <c r="B1504" s="55" t="s">
        <v>2992</v>
      </c>
      <c r="C1504" s="55" t="s">
        <v>2896</v>
      </c>
      <c r="D1504" s="55" t="s">
        <v>567</v>
      </c>
      <c r="E1504" s="55" t="s">
        <v>493</v>
      </c>
      <c r="F1504" s="605">
        <v>36164</v>
      </c>
      <c r="G1504" s="55" t="s">
        <v>3357</v>
      </c>
      <c r="H1504" s="55" t="s">
        <v>3657</v>
      </c>
      <c r="I1504" s="55" t="s">
        <v>3202</v>
      </c>
      <c r="J1504" s="55" t="s">
        <v>3665</v>
      </c>
      <c r="K1504" s="55" t="s">
        <v>3675</v>
      </c>
      <c r="L1504" s="55" t="s">
        <v>3357</v>
      </c>
      <c r="M1504" s="55" t="s">
        <v>3357</v>
      </c>
    </row>
    <row r="1505" spans="1:13" ht="17.25" customHeight="1">
      <c r="A1505" s="55">
        <v>423739</v>
      </c>
      <c r="B1505" s="55" t="s">
        <v>2048</v>
      </c>
      <c r="C1505" s="55" t="s">
        <v>208</v>
      </c>
      <c r="D1505" s="55" t="s">
        <v>910</v>
      </c>
      <c r="E1505" s="55" t="s">
        <v>493</v>
      </c>
      <c r="F1505" s="605">
        <v>36339</v>
      </c>
      <c r="G1505" s="55" t="s">
        <v>3357</v>
      </c>
      <c r="H1505" s="55" t="s">
        <v>3657</v>
      </c>
      <c r="I1505" s="55" t="s">
        <v>3202</v>
      </c>
      <c r="J1505" s="55" t="s">
        <v>3665</v>
      </c>
      <c r="K1505" s="55" t="s">
        <v>3676</v>
      </c>
      <c r="L1505" s="55" t="s">
        <v>3357</v>
      </c>
      <c r="M1505" s="55" t="s">
        <v>3357</v>
      </c>
    </row>
    <row r="1506" spans="1:13" ht="17.25" customHeight="1">
      <c r="A1506" s="55">
        <v>425312</v>
      </c>
      <c r="B1506" s="55" t="s">
        <v>2993</v>
      </c>
      <c r="C1506" s="55" t="s">
        <v>105</v>
      </c>
      <c r="D1506" s="55" t="s">
        <v>2994</v>
      </c>
      <c r="E1506" s="55" t="s">
        <v>494</v>
      </c>
      <c r="F1506" s="605">
        <v>35947</v>
      </c>
      <c r="G1506" s="55" t="s">
        <v>3357</v>
      </c>
      <c r="H1506" s="55" t="s">
        <v>3657</v>
      </c>
      <c r="I1506" s="55" t="s">
        <v>3202</v>
      </c>
      <c r="J1506" s="55" t="s">
        <v>3665</v>
      </c>
      <c r="K1506" s="55" t="s">
        <v>3675</v>
      </c>
      <c r="L1506" s="55" t="s">
        <v>3357</v>
      </c>
      <c r="M1506" s="55" t="s">
        <v>3357</v>
      </c>
    </row>
    <row r="1507" spans="1:13" ht="17.25" customHeight="1">
      <c r="A1507" s="55">
        <v>420147</v>
      </c>
      <c r="B1507" s="55" t="s">
        <v>2055</v>
      </c>
      <c r="C1507" s="55" t="s">
        <v>445</v>
      </c>
      <c r="D1507" s="55" t="s">
        <v>653</v>
      </c>
      <c r="E1507" s="55" t="s">
        <v>493</v>
      </c>
      <c r="F1507" s="605">
        <v>35211</v>
      </c>
      <c r="G1507" s="55" t="s">
        <v>3357</v>
      </c>
      <c r="H1507" s="55" t="s">
        <v>3657</v>
      </c>
      <c r="I1507" s="55" t="s">
        <v>3202</v>
      </c>
      <c r="J1507" s="55" t="s">
        <v>3665</v>
      </c>
      <c r="K1507" s="55" t="s">
        <v>3673</v>
      </c>
      <c r="L1507" s="55" t="s">
        <v>3357</v>
      </c>
      <c r="M1507" s="55" t="s">
        <v>3357</v>
      </c>
    </row>
    <row r="1508" spans="1:13" ht="17.25" customHeight="1">
      <c r="A1508" s="55">
        <v>423752</v>
      </c>
      <c r="B1508" s="55" t="s">
        <v>2059</v>
      </c>
      <c r="C1508" s="55" t="s">
        <v>193</v>
      </c>
      <c r="D1508" s="55" t="s">
        <v>827</v>
      </c>
      <c r="E1508" s="55" t="s">
        <v>493</v>
      </c>
      <c r="F1508" s="605">
        <v>35498</v>
      </c>
      <c r="G1508" s="55" t="s">
        <v>3357</v>
      </c>
      <c r="H1508" s="55" t="s">
        <v>3657</v>
      </c>
      <c r="I1508" s="55" t="s">
        <v>3202</v>
      </c>
      <c r="J1508" s="55" t="s">
        <v>3665</v>
      </c>
      <c r="K1508" s="55" t="s">
        <v>3673</v>
      </c>
      <c r="L1508" s="55" t="s">
        <v>3357</v>
      </c>
      <c r="M1508" s="55" t="s">
        <v>3357</v>
      </c>
    </row>
    <row r="1509" spans="1:13" ht="17.25" customHeight="1">
      <c r="A1509" s="55">
        <v>423795</v>
      </c>
      <c r="B1509" s="55" t="s">
        <v>443</v>
      </c>
      <c r="C1509" s="55" t="s">
        <v>88</v>
      </c>
      <c r="D1509" s="55" t="s">
        <v>638</v>
      </c>
      <c r="E1509" s="55" t="s">
        <v>493</v>
      </c>
      <c r="F1509" s="605">
        <v>36036</v>
      </c>
      <c r="G1509" s="55" t="s">
        <v>3357</v>
      </c>
      <c r="H1509" s="55" t="s">
        <v>3657</v>
      </c>
      <c r="I1509" s="55" t="s">
        <v>3202</v>
      </c>
      <c r="J1509" s="55" t="s">
        <v>3665</v>
      </c>
      <c r="K1509" s="55" t="s">
        <v>3675</v>
      </c>
      <c r="L1509" s="55" t="s">
        <v>3357</v>
      </c>
      <c r="M1509" s="55" t="s">
        <v>3357</v>
      </c>
    </row>
    <row r="1510" spans="1:13" ht="17.25" customHeight="1">
      <c r="A1510" s="55">
        <v>418702</v>
      </c>
      <c r="B1510" s="55" t="s">
        <v>2141</v>
      </c>
      <c r="C1510" s="55" t="s">
        <v>2142</v>
      </c>
      <c r="D1510" s="55" t="s">
        <v>902</v>
      </c>
      <c r="E1510" s="55" t="s">
        <v>493</v>
      </c>
      <c r="F1510" s="605">
        <v>34700</v>
      </c>
      <c r="G1510" s="55" t="s">
        <v>3357</v>
      </c>
      <c r="H1510" s="55" t="s">
        <v>3657</v>
      </c>
      <c r="I1510" s="55" t="s">
        <v>3202</v>
      </c>
      <c r="J1510" s="55" t="s">
        <v>3665</v>
      </c>
      <c r="K1510" s="55" t="s">
        <v>3673</v>
      </c>
      <c r="L1510" s="55" t="s">
        <v>3357</v>
      </c>
      <c r="M1510" s="55" t="s">
        <v>3357</v>
      </c>
    </row>
    <row r="1511" spans="1:13" ht="17.25" customHeight="1">
      <c r="A1511" s="55">
        <v>423847</v>
      </c>
      <c r="B1511" s="55" t="s">
        <v>293</v>
      </c>
      <c r="C1511" s="55" t="s">
        <v>145</v>
      </c>
      <c r="D1511" s="55" t="s">
        <v>2158</v>
      </c>
      <c r="E1511" s="55" t="s">
        <v>493</v>
      </c>
      <c r="F1511" s="605">
        <v>35535</v>
      </c>
      <c r="G1511" s="55" t="s">
        <v>3357</v>
      </c>
      <c r="H1511" s="55" t="s">
        <v>3657</v>
      </c>
      <c r="I1511" s="55" t="s">
        <v>3202</v>
      </c>
      <c r="J1511" s="55" t="s">
        <v>3665</v>
      </c>
      <c r="K1511" s="55" t="s">
        <v>3676</v>
      </c>
      <c r="L1511" s="55" t="s">
        <v>3357</v>
      </c>
      <c r="M1511" s="55" t="s">
        <v>3357</v>
      </c>
    </row>
    <row r="1512" spans="1:13" ht="17.25" customHeight="1">
      <c r="A1512" s="55">
        <v>423856</v>
      </c>
      <c r="B1512" s="55" t="s">
        <v>2161</v>
      </c>
      <c r="C1512" s="55" t="s">
        <v>157</v>
      </c>
      <c r="D1512" s="55" t="s">
        <v>733</v>
      </c>
      <c r="E1512" s="55" t="s">
        <v>493</v>
      </c>
      <c r="F1512" s="605">
        <v>35796</v>
      </c>
      <c r="G1512" s="55" t="s">
        <v>3357</v>
      </c>
      <c r="H1512" s="55" t="s">
        <v>3657</v>
      </c>
      <c r="I1512" s="55" t="s">
        <v>3202</v>
      </c>
      <c r="J1512" s="55" t="s">
        <v>3665</v>
      </c>
      <c r="K1512" s="55" t="s">
        <v>3673</v>
      </c>
      <c r="L1512" s="55" t="s">
        <v>3357</v>
      </c>
      <c r="M1512" s="55" t="s">
        <v>3357</v>
      </c>
    </row>
    <row r="1513" spans="1:13" ht="17.25" customHeight="1">
      <c r="A1513" s="55">
        <v>422034</v>
      </c>
      <c r="B1513" s="55" t="s">
        <v>2162</v>
      </c>
      <c r="C1513" s="55" t="s">
        <v>90</v>
      </c>
      <c r="D1513" s="55" t="s">
        <v>2163</v>
      </c>
      <c r="E1513" s="55" t="s">
        <v>493</v>
      </c>
      <c r="F1513" s="605">
        <v>35983</v>
      </c>
      <c r="G1513" s="55" t="s">
        <v>3357</v>
      </c>
      <c r="H1513" s="55" t="s">
        <v>3657</v>
      </c>
      <c r="I1513" s="55" t="s">
        <v>3202</v>
      </c>
      <c r="J1513" s="55" t="s">
        <v>3665</v>
      </c>
      <c r="K1513" s="55" t="s">
        <v>3675</v>
      </c>
      <c r="L1513" s="55" t="s">
        <v>3357</v>
      </c>
      <c r="M1513" s="55" t="s">
        <v>3357</v>
      </c>
    </row>
    <row r="1514" spans="1:13" ht="17.25" customHeight="1">
      <c r="A1514" s="55">
        <v>422061</v>
      </c>
      <c r="B1514" s="55" t="s">
        <v>2178</v>
      </c>
      <c r="C1514" s="55" t="s">
        <v>2179</v>
      </c>
      <c r="D1514" s="55" t="s">
        <v>761</v>
      </c>
      <c r="E1514" s="55" t="s">
        <v>493</v>
      </c>
      <c r="F1514" s="605">
        <v>35431</v>
      </c>
      <c r="G1514" s="55" t="s">
        <v>3357</v>
      </c>
      <c r="H1514" s="55" t="s">
        <v>3657</v>
      </c>
      <c r="I1514" s="55" t="s">
        <v>3202</v>
      </c>
      <c r="J1514" s="55" t="s">
        <v>3665</v>
      </c>
      <c r="K1514" s="55" t="s">
        <v>3675</v>
      </c>
      <c r="L1514" s="55" t="s">
        <v>3357</v>
      </c>
      <c r="M1514" s="55" t="s">
        <v>3357</v>
      </c>
    </row>
    <row r="1515" spans="1:13" ht="17.25" customHeight="1">
      <c r="A1515" s="55">
        <v>422078</v>
      </c>
      <c r="B1515" s="55" t="s">
        <v>2183</v>
      </c>
      <c r="C1515" s="55" t="s">
        <v>92</v>
      </c>
      <c r="D1515" s="55" t="s">
        <v>2184</v>
      </c>
      <c r="E1515" s="55" t="s">
        <v>493</v>
      </c>
      <c r="F1515" s="605">
        <v>36161</v>
      </c>
      <c r="G1515" s="55" t="s">
        <v>3357</v>
      </c>
      <c r="H1515" s="55" t="s">
        <v>3657</v>
      </c>
      <c r="I1515" s="55" t="s">
        <v>3202</v>
      </c>
      <c r="J1515" s="55" t="s">
        <v>3665</v>
      </c>
      <c r="K1515" s="55" t="s">
        <v>3675</v>
      </c>
      <c r="L1515" s="55" t="s">
        <v>3357</v>
      </c>
      <c r="M1515" s="55" t="s">
        <v>3357</v>
      </c>
    </row>
    <row r="1516" spans="1:13" ht="17.25" customHeight="1">
      <c r="A1516" s="55">
        <v>423916</v>
      </c>
      <c r="B1516" s="55" t="s">
        <v>2221</v>
      </c>
      <c r="C1516" s="55" t="s">
        <v>461</v>
      </c>
      <c r="D1516" s="55" t="s">
        <v>745</v>
      </c>
      <c r="E1516" s="55" t="s">
        <v>493</v>
      </c>
      <c r="F1516" s="605">
        <v>35984</v>
      </c>
      <c r="G1516" s="55" t="s">
        <v>3474</v>
      </c>
      <c r="H1516" s="55" t="s">
        <v>3657</v>
      </c>
      <c r="I1516" s="55" t="s">
        <v>3202</v>
      </c>
      <c r="J1516" s="55" t="s">
        <v>3665</v>
      </c>
      <c r="K1516" s="55" t="s">
        <v>3676</v>
      </c>
      <c r="L1516" s="55" t="s">
        <v>3357</v>
      </c>
      <c r="M1516" s="55" t="s">
        <v>3357</v>
      </c>
    </row>
    <row r="1517" spans="1:13" ht="17.25" customHeight="1">
      <c r="A1517" s="55">
        <v>425427</v>
      </c>
      <c r="B1517" s="55" t="s">
        <v>3040</v>
      </c>
      <c r="C1517" s="55" t="s">
        <v>180</v>
      </c>
      <c r="D1517" s="55" t="s">
        <v>826</v>
      </c>
      <c r="E1517" s="55" t="s">
        <v>494</v>
      </c>
      <c r="F1517" s="605">
        <v>34340</v>
      </c>
      <c r="G1517" s="55" t="s">
        <v>3357</v>
      </c>
      <c r="H1517" s="55" t="s">
        <v>3657</v>
      </c>
      <c r="I1517" s="55" t="s">
        <v>3202</v>
      </c>
      <c r="J1517" s="55" t="s">
        <v>3665</v>
      </c>
      <c r="K1517" s="55" t="s">
        <v>3679</v>
      </c>
      <c r="L1517" s="55" t="s">
        <v>3357</v>
      </c>
      <c r="M1517" s="55" t="s">
        <v>3357</v>
      </c>
    </row>
    <row r="1518" spans="1:13" ht="17.25" customHeight="1">
      <c r="A1518" s="55">
        <v>423948</v>
      </c>
      <c r="B1518" s="55" t="s">
        <v>2252</v>
      </c>
      <c r="C1518" s="55" t="s">
        <v>218</v>
      </c>
      <c r="D1518" s="55" t="s">
        <v>3047</v>
      </c>
      <c r="E1518" s="55" t="s">
        <v>494</v>
      </c>
      <c r="F1518" s="605">
        <v>36259</v>
      </c>
      <c r="G1518" s="55" t="s">
        <v>3357</v>
      </c>
      <c r="H1518" s="55" t="s">
        <v>3657</v>
      </c>
      <c r="I1518" s="55" t="s">
        <v>3202</v>
      </c>
      <c r="J1518" s="55" t="s">
        <v>3665</v>
      </c>
      <c r="K1518" s="55" t="s">
        <v>3676</v>
      </c>
      <c r="L1518" s="55" t="s">
        <v>3357</v>
      </c>
      <c r="M1518" s="55" t="s">
        <v>3357</v>
      </c>
    </row>
    <row r="1519" spans="1:13" ht="17.25" customHeight="1">
      <c r="A1519" s="55">
        <v>417539</v>
      </c>
      <c r="B1519" s="55" t="s">
        <v>3050</v>
      </c>
      <c r="C1519" s="55" t="s">
        <v>255</v>
      </c>
      <c r="D1519" s="55" t="s">
        <v>663</v>
      </c>
      <c r="E1519" s="55" t="s">
        <v>494</v>
      </c>
      <c r="F1519" s="605">
        <v>34521</v>
      </c>
      <c r="G1519" s="55" t="s">
        <v>3357</v>
      </c>
      <c r="H1519" s="55" t="s">
        <v>3657</v>
      </c>
      <c r="I1519" s="55" t="s">
        <v>3202</v>
      </c>
      <c r="J1519" s="55" t="s">
        <v>3665</v>
      </c>
      <c r="K1519" s="55" t="s">
        <v>3666</v>
      </c>
      <c r="L1519" s="55" t="s">
        <v>3357</v>
      </c>
      <c r="M1519" s="55" t="s">
        <v>3357</v>
      </c>
    </row>
    <row r="1520" spans="1:13" ht="17.25" customHeight="1">
      <c r="A1520" s="55">
        <v>423981</v>
      </c>
      <c r="B1520" s="55" t="s">
        <v>2266</v>
      </c>
      <c r="C1520" s="55" t="s">
        <v>90</v>
      </c>
      <c r="D1520" s="55" t="s">
        <v>605</v>
      </c>
      <c r="E1520" s="55" t="s">
        <v>493</v>
      </c>
      <c r="F1520" s="605">
        <v>36526</v>
      </c>
      <c r="G1520" s="55" t="s">
        <v>3357</v>
      </c>
      <c r="H1520" s="55" t="s">
        <v>3657</v>
      </c>
      <c r="I1520" s="55" t="s">
        <v>3202</v>
      </c>
      <c r="J1520" s="55" t="s">
        <v>3665</v>
      </c>
      <c r="K1520" s="55" t="s">
        <v>3676</v>
      </c>
      <c r="L1520" s="55" t="s">
        <v>3357</v>
      </c>
      <c r="M1520" s="55" t="s">
        <v>3357</v>
      </c>
    </row>
    <row r="1521" spans="1:13" ht="17.25" customHeight="1">
      <c r="A1521" s="55">
        <v>424007</v>
      </c>
      <c r="B1521" s="55" t="s">
        <v>2289</v>
      </c>
      <c r="C1521" s="55" t="s">
        <v>90</v>
      </c>
      <c r="D1521" s="55" t="s">
        <v>2290</v>
      </c>
      <c r="E1521" s="55" t="s">
        <v>493</v>
      </c>
      <c r="F1521" s="605">
        <v>36535</v>
      </c>
      <c r="G1521" s="55" t="s">
        <v>3357</v>
      </c>
      <c r="H1521" s="55" t="s">
        <v>3657</v>
      </c>
      <c r="I1521" s="55" t="s">
        <v>3202</v>
      </c>
      <c r="J1521" s="55" t="s">
        <v>3665</v>
      </c>
      <c r="K1521" s="55" t="s">
        <v>3676</v>
      </c>
      <c r="L1521" s="55" t="s">
        <v>3357</v>
      </c>
      <c r="M1521" s="55" t="s">
        <v>3357</v>
      </c>
    </row>
    <row r="1522" spans="1:13" ht="17.25" customHeight="1">
      <c r="A1522" s="55">
        <v>422219</v>
      </c>
      <c r="B1522" s="55" t="s">
        <v>2303</v>
      </c>
      <c r="C1522" s="55" t="s">
        <v>155</v>
      </c>
      <c r="D1522" s="55" t="s">
        <v>2304</v>
      </c>
      <c r="E1522" s="55" t="s">
        <v>493</v>
      </c>
      <c r="F1522" s="605">
        <v>36012</v>
      </c>
      <c r="G1522" s="55" t="s">
        <v>3357</v>
      </c>
      <c r="H1522" s="55" t="s">
        <v>3657</v>
      </c>
      <c r="I1522" s="55" t="s">
        <v>3202</v>
      </c>
      <c r="J1522" s="55" t="s">
        <v>3665</v>
      </c>
      <c r="L1522" s="55" t="s">
        <v>3357</v>
      </c>
      <c r="M1522" s="55" t="s">
        <v>3357</v>
      </c>
    </row>
    <row r="1523" spans="1:13" ht="17.25" customHeight="1">
      <c r="A1523" s="55">
        <v>424092</v>
      </c>
      <c r="B1523" s="55" t="s">
        <v>2371</v>
      </c>
      <c r="C1523" s="55" t="s">
        <v>414</v>
      </c>
      <c r="D1523" s="55" t="s">
        <v>582</v>
      </c>
      <c r="E1523" s="55" t="s">
        <v>494</v>
      </c>
      <c r="F1523" s="605">
        <v>34054</v>
      </c>
      <c r="G1523" s="55" t="s">
        <v>3357</v>
      </c>
      <c r="H1523" s="55" t="s">
        <v>3657</v>
      </c>
      <c r="I1523" s="55" t="s">
        <v>3202</v>
      </c>
      <c r="J1523" s="55" t="s">
        <v>3665</v>
      </c>
      <c r="K1523" s="55" t="s">
        <v>3666</v>
      </c>
      <c r="L1523" s="55" t="s">
        <v>3357</v>
      </c>
      <c r="M1523" s="55" t="s">
        <v>3357</v>
      </c>
    </row>
    <row r="1524" spans="1:13" ht="17.25" customHeight="1">
      <c r="A1524" s="55">
        <v>424096</v>
      </c>
      <c r="B1524" s="55" t="s">
        <v>3118</v>
      </c>
      <c r="C1524" s="55" t="s">
        <v>193</v>
      </c>
      <c r="D1524" s="55" t="s">
        <v>3223</v>
      </c>
      <c r="E1524" s="55" t="s">
        <v>494</v>
      </c>
      <c r="F1524" s="605">
        <v>36114</v>
      </c>
      <c r="G1524" s="55" t="s">
        <v>3357</v>
      </c>
      <c r="H1524" s="55" t="s">
        <v>3657</v>
      </c>
      <c r="I1524" s="55" t="s">
        <v>3202</v>
      </c>
      <c r="J1524" s="55" t="s">
        <v>3665</v>
      </c>
      <c r="K1524" s="55" t="s">
        <v>3676</v>
      </c>
      <c r="L1524" s="55" t="s">
        <v>3357</v>
      </c>
      <c r="M1524" s="55" t="s">
        <v>3357</v>
      </c>
    </row>
    <row r="1525" spans="1:13" ht="17.25" customHeight="1">
      <c r="A1525" s="55">
        <v>424222</v>
      </c>
      <c r="B1525" s="55" t="s">
        <v>2466</v>
      </c>
      <c r="C1525" s="55" t="s">
        <v>88</v>
      </c>
      <c r="D1525" s="55" t="s">
        <v>590</v>
      </c>
      <c r="E1525" s="55" t="s">
        <v>493</v>
      </c>
      <c r="F1525" s="605">
        <v>35879</v>
      </c>
      <c r="G1525" s="55" t="s">
        <v>3616</v>
      </c>
      <c r="H1525" s="55" t="s">
        <v>3657</v>
      </c>
      <c r="I1525" s="55" t="s">
        <v>3202</v>
      </c>
      <c r="J1525" s="55" t="s">
        <v>3665</v>
      </c>
      <c r="K1525" s="55" t="s">
        <v>3695</v>
      </c>
      <c r="L1525" s="55" t="s">
        <v>3357</v>
      </c>
      <c r="M1525" s="55" t="s">
        <v>3357</v>
      </c>
    </row>
    <row r="1526" spans="1:13" ht="17.25" customHeight="1">
      <c r="A1526" s="55">
        <v>425697</v>
      </c>
      <c r="B1526" s="55" t="s">
        <v>3170</v>
      </c>
      <c r="C1526" s="55" t="s">
        <v>157</v>
      </c>
      <c r="D1526" s="55" t="s">
        <v>965</v>
      </c>
      <c r="E1526" s="55" t="s">
        <v>494</v>
      </c>
      <c r="F1526" s="605">
        <v>33029</v>
      </c>
      <c r="G1526" s="55" t="s">
        <v>3357</v>
      </c>
      <c r="H1526" s="55" t="s">
        <v>3657</v>
      </c>
      <c r="I1526" s="55" t="s">
        <v>3202</v>
      </c>
      <c r="J1526" s="55" t="s">
        <v>3665</v>
      </c>
      <c r="K1526" s="55" t="s">
        <v>3678</v>
      </c>
      <c r="L1526" s="55" t="s">
        <v>3357</v>
      </c>
      <c r="M1526" s="55" t="s">
        <v>3357</v>
      </c>
    </row>
    <row r="1527" spans="1:13" ht="17.25" customHeight="1">
      <c r="A1527" s="55">
        <v>424246</v>
      </c>
      <c r="B1527" s="55" t="s">
        <v>2481</v>
      </c>
      <c r="C1527" s="55" t="s">
        <v>144</v>
      </c>
      <c r="D1527" s="55" t="s">
        <v>624</v>
      </c>
      <c r="E1527" s="55" t="s">
        <v>494</v>
      </c>
      <c r="F1527" s="605">
        <v>35460</v>
      </c>
      <c r="G1527" s="55" t="s">
        <v>3357</v>
      </c>
      <c r="H1527" s="55" t="s">
        <v>3657</v>
      </c>
      <c r="I1527" s="55" t="s">
        <v>3202</v>
      </c>
      <c r="J1527" s="55" t="s">
        <v>3665</v>
      </c>
      <c r="K1527" s="55" t="s">
        <v>3676</v>
      </c>
      <c r="L1527" s="55" t="s">
        <v>3357</v>
      </c>
      <c r="M1527" s="55" t="s">
        <v>3357</v>
      </c>
    </row>
    <row r="1528" spans="1:13" ht="17.25" customHeight="1">
      <c r="A1528" s="55">
        <v>424265</v>
      </c>
      <c r="B1528" s="55" t="s">
        <v>2498</v>
      </c>
      <c r="C1528" s="55" t="s">
        <v>211</v>
      </c>
      <c r="D1528" s="55" t="s">
        <v>2499</v>
      </c>
      <c r="E1528" s="55" t="s">
        <v>493</v>
      </c>
      <c r="F1528" s="605">
        <v>36180</v>
      </c>
      <c r="G1528" s="55" t="s">
        <v>3357</v>
      </c>
      <c r="H1528" s="55" t="s">
        <v>3657</v>
      </c>
      <c r="I1528" s="55" t="s">
        <v>3202</v>
      </c>
      <c r="J1528" s="55" t="s">
        <v>3665</v>
      </c>
      <c r="K1528" s="55" t="s">
        <v>3676</v>
      </c>
      <c r="L1528" s="55" t="s">
        <v>3357</v>
      </c>
      <c r="M1528" s="55" t="s">
        <v>3357</v>
      </c>
    </row>
    <row r="1529" spans="1:13" ht="17.25" customHeight="1">
      <c r="A1529" s="55">
        <v>424271</v>
      </c>
      <c r="B1529" s="55" t="s">
        <v>2505</v>
      </c>
      <c r="C1529" s="55" t="s">
        <v>320</v>
      </c>
      <c r="D1529" s="55" t="s">
        <v>577</v>
      </c>
      <c r="E1529" s="55" t="s">
        <v>493</v>
      </c>
      <c r="F1529" s="605">
        <v>35431</v>
      </c>
      <c r="G1529" s="55" t="s">
        <v>3357</v>
      </c>
      <c r="H1529" s="55" t="s">
        <v>3657</v>
      </c>
      <c r="I1529" s="55" t="s">
        <v>3202</v>
      </c>
      <c r="J1529" s="55" t="s">
        <v>3665</v>
      </c>
      <c r="K1529" s="55" t="s">
        <v>3676</v>
      </c>
      <c r="L1529" s="55" t="s">
        <v>3357</v>
      </c>
      <c r="M1529" s="55" t="s">
        <v>3357</v>
      </c>
    </row>
    <row r="1530" spans="1:13" ht="17.25" customHeight="1">
      <c r="A1530" s="55">
        <v>422515</v>
      </c>
      <c r="B1530" s="55" t="s">
        <v>657</v>
      </c>
      <c r="C1530" s="55" t="s">
        <v>162</v>
      </c>
      <c r="D1530" s="55" t="s">
        <v>615</v>
      </c>
      <c r="E1530" s="55" t="s">
        <v>493</v>
      </c>
      <c r="F1530" s="605">
        <v>36068</v>
      </c>
      <c r="G1530" s="55" t="s">
        <v>3377</v>
      </c>
      <c r="H1530" s="55" t="s">
        <v>3657</v>
      </c>
      <c r="I1530" s="55" t="s">
        <v>3202</v>
      </c>
      <c r="J1530" s="55" t="s">
        <v>3665</v>
      </c>
      <c r="K1530" s="55" t="s">
        <v>3676</v>
      </c>
      <c r="L1530" s="55" t="s">
        <v>3357</v>
      </c>
      <c r="M1530" s="55" t="s">
        <v>3388</v>
      </c>
    </row>
    <row r="1531" spans="1:13" ht="17.25" customHeight="1">
      <c r="A1531" s="55">
        <v>422554</v>
      </c>
      <c r="B1531" s="55" t="s">
        <v>784</v>
      </c>
      <c r="C1531" s="55" t="s">
        <v>92</v>
      </c>
      <c r="D1531" s="55" t="s">
        <v>692</v>
      </c>
      <c r="E1531" s="55" t="s">
        <v>493</v>
      </c>
      <c r="F1531" s="605">
        <v>36311</v>
      </c>
      <c r="G1531" s="55" t="s">
        <v>3357</v>
      </c>
      <c r="H1531" s="55" t="s">
        <v>3657</v>
      </c>
      <c r="I1531" s="55" t="s">
        <v>3202</v>
      </c>
      <c r="J1531" s="55" t="s">
        <v>3665</v>
      </c>
      <c r="L1531" s="55" t="s">
        <v>3357</v>
      </c>
      <c r="M1531" s="55" t="s">
        <v>3388</v>
      </c>
    </row>
    <row r="1532" spans="1:13" ht="17.25" customHeight="1">
      <c r="A1532" s="55">
        <v>422667</v>
      </c>
      <c r="B1532" s="55" t="s">
        <v>943</v>
      </c>
      <c r="C1532" s="55" t="s">
        <v>92</v>
      </c>
      <c r="D1532" s="55" t="s">
        <v>937</v>
      </c>
      <c r="E1532" s="55" t="s">
        <v>493</v>
      </c>
      <c r="F1532" s="605">
        <v>36486</v>
      </c>
      <c r="G1532" s="55" t="s">
        <v>3357</v>
      </c>
      <c r="H1532" s="55" t="s">
        <v>3657</v>
      </c>
      <c r="I1532" s="55" t="s">
        <v>3202</v>
      </c>
      <c r="J1532" s="55" t="s">
        <v>3665</v>
      </c>
      <c r="K1532" s="55" t="s">
        <v>3676</v>
      </c>
      <c r="L1532" s="55" t="s">
        <v>3357</v>
      </c>
      <c r="M1532" s="55" t="s">
        <v>3388</v>
      </c>
    </row>
    <row r="1533" spans="1:13" ht="17.25" customHeight="1">
      <c r="A1533" s="55">
        <v>422918</v>
      </c>
      <c r="B1533" s="55" t="s">
        <v>1271</v>
      </c>
      <c r="C1533" s="55" t="s">
        <v>399</v>
      </c>
      <c r="D1533" s="55" t="s">
        <v>1272</v>
      </c>
      <c r="E1533" s="55" t="s">
        <v>493</v>
      </c>
      <c r="F1533" s="605">
        <v>35728</v>
      </c>
      <c r="G1533" s="55" t="s">
        <v>3393</v>
      </c>
      <c r="H1533" s="55" t="s">
        <v>3657</v>
      </c>
      <c r="I1533" s="55" t="s">
        <v>3202</v>
      </c>
      <c r="J1533" s="55" t="s">
        <v>3665</v>
      </c>
      <c r="K1533" s="55" t="s">
        <v>3676</v>
      </c>
      <c r="L1533" s="55" t="s">
        <v>3357</v>
      </c>
      <c r="M1533" s="55" t="s">
        <v>3388</v>
      </c>
    </row>
    <row r="1534" spans="1:13" ht="17.25" customHeight="1">
      <c r="A1534" s="55">
        <v>422955</v>
      </c>
      <c r="B1534" s="55" t="s">
        <v>2708</v>
      </c>
      <c r="C1534" s="55" t="s">
        <v>122</v>
      </c>
      <c r="D1534" s="55" t="s">
        <v>691</v>
      </c>
      <c r="E1534" s="55" t="s">
        <v>494</v>
      </c>
      <c r="F1534" s="605">
        <v>34702</v>
      </c>
      <c r="G1534" s="55" t="s">
        <v>3357</v>
      </c>
      <c r="H1534" s="55" t="s">
        <v>3657</v>
      </c>
      <c r="I1534" s="55" t="s">
        <v>3202</v>
      </c>
      <c r="J1534" s="55" t="s">
        <v>3665</v>
      </c>
      <c r="K1534" s="55" t="s">
        <v>3673</v>
      </c>
      <c r="L1534" s="55" t="s">
        <v>3357</v>
      </c>
      <c r="M1534" s="55" t="s">
        <v>3388</v>
      </c>
    </row>
    <row r="1535" spans="1:13" ht="17.25" customHeight="1">
      <c r="A1535" s="55">
        <v>423099</v>
      </c>
      <c r="B1535" s="55" t="s">
        <v>1485</v>
      </c>
      <c r="C1535" s="55" t="s">
        <v>344</v>
      </c>
      <c r="D1535" s="55" t="s">
        <v>723</v>
      </c>
      <c r="E1535" s="55" t="s">
        <v>494</v>
      </c>
      <c r="F1535" s="605">
        <v>36800</v>
      </c>
      <c r="G1535" s="55" t="s">
        <v>3388</v>
      </c>
      <c r="H1535" s="55" t="s">
        <v>3657</v>
      </c>
      <c r="I1535" s="55" t="s">
        <v>3202</v>
      </c>
      <c r="J1535" s="55" t="s">
        <v>3665</v>
      </c>
      <c r="K1535" s="55" t="s">
        <v>3676</v>
      </c>
      <c r="L1535" s="55" t="s">
        <v>3357</v>
      </c>
      <c r="M1535" s="55" t="s">
        <v>3388</v>
      </c>
    </row>
    <row r="1536" spans="1:13" ht="17.25" customHeight="1">
      <c r="A1536" s="55">
        <v>423129</v>
      </c>
      <c r="B1536" s="55" t="s">
        <v>1520</v>
      </c>
      <c r="C1536" s="55" t="s">
        <v>861</v>
      </c>
      <c r="D1536" s="55" t="s">
        <v>653</v>
      </c>
      <c r="E1536" s="55" t="s">
        <v>494</v>
      </c>
      <c r="F1536" s="605">
        <v>36070</v>
      </c>
      <c r="G1536" s="55" t="s">
        <v>3357</v>
      </c>
      <c r="H1536" s="55" t="s">
        <v>3657</v>
      </c>
      <c r="I1536" s="55" t="s">
        <v>3202</v>
      </c>
      <c r="J1536" s="55" t="s">
        <v>3665</v>
      </c>
      <c r="K1536" s="55" t="s">
        <v>3676</v>
      </c>
      <c r="L1536" s="55" t="s">
        <v>3357</v>
      </c>
      <c r="M1536" s="55" t="s">
        <v>3388</v>
      </c>
    </row>
    <row r="1537" spans="1:13" ht="17.25" customHeight="1">
      <c r="A1537" s="55">
        <v>423140</v>
      </c>
      <c r="B1537" s="55" t="s">
        <v>1532</v>
      </c>
      <c r="C1537" s="55" t="s">
        <v>88</v>
      </c>
      <c r="D1537" s="55" t="s">
        <v>1533</v>
      </c>
      <c r="E1537" s="55" t="s">
        <v>493</v>
      </c>
      <c r="F1537" s="605">
        <v>35709</v>
      </c>
      <c r="G1537" s="55" t="s">
        <v>3389</v>
      </c>
      <c r="H1537" s="55" t="s">
        <v>3657</v>
      </c>
      <c r="I1537" s="55" t="s">
        <v>3202</v>
      </c>
      <c r="J1537" s="55" t="s">
        <v>3665</v>
      </c>
      <c r="K1537" s="55" t="s">
        <v>3676</v>
      </c>
      <c r="L1537" s="55" t="s">
        <v>3357</v>
      </c>
      <c r="M1537" s="55" t="s">
        <v>3388</v>
      </c>
    </row>
    <row r="1538" spans="1:13" ht="17.25" customHeight="1">
      <c r="A1538" s="55">
        <v>425034</v>
      </c>
      <c r="B1538" s="55" t="s">
        <v>2869</v>
      </c>
      <c r="C1538" s="55" t="s">
        <v>234</v>
      </c>
      <c r="D1538" s="55" t="s">
        <v>1098</v>
      </c>
      <c r="E1538" s="55" t="s">
        <v>494</v>
      </c>
      <c r="F1538" s="605">
        <v>35450</v>
      </c>
      <c r="G1538" s="55" t="s">
        <v>3357</v>
      </c>
      <c r="H1538" s="55" t="s">
        <v>3657</v>
      </c>
      <c r="I1538" s="55" t="s">
        <v>3202</v>
      </c>
      <c r="J1538" s="55" t="s">
        <v>3665</v>
      </c>
      <c r="K1538" s="55" t="s">
        <v>3666</v>
      </c>
      <c r="L1538" s="55" t="s">
        <v>3357</v>
      </c>
      <c r="M1538" s="55" t="s">
        <v>3388</v>
      </c>
    </row>
    <row r="1539" spans="1:13" ht="17.25" customHeight="1">
      <c r="A1539" s="55">
        <v>423390</v>
      </c>
      <c r="B1539" s="55" t="s">
        <v>1778</v>
      </c>
      <c r="C1539" s="55" t="s">
        <v>1779</v>
      </c>
      <c r="D1539" s="55" t="s">
        <v>566</v>
      </c>
      <c r="E1539" s="55" t="s">
        <v>493</v>
      </c>
      <c r="F1539" s="605">
        <v>35310</v>
      </c>
      <c r="G1539" s="55" t="s">
        <v>3357</v>
      </c>
      <c r="H1539" s="55" t="s">
        <v>3657</v>
      </c>
      <c r="I1539" s="55" t="s">
        <v>3202</v>
      </c>
      <c r="J1539" s="55" t="s">
        <v>3665</v>
      </c>
      <c r="K1539" s="55" t="s">
        <v>3673</v>
      </c>
      <c r="L1539" s="55" t="s">
        <v>3357</v>
      </c>
      <c r="M1539" s="55" t="s">
        <v>3388</v>
      </c>
    </row>
    <row r="1540" spans="1:13" ht="17.25" customHeight="1">
      <c r="A1540" s="55">
        <v>425268</v>
      </c>
      <c r="B1540" s="55" t="s">
        <v>2974</v>
      </c>
      <c r="C1540" s="55" t="s">
        <v>120</v>
      </c>
      <c r="D1540" s="55" t="s">
        <v>691</v>
      </c>
      <c r="E1540" s="55" t="s">
        <v>493</v>
      </c>
      <c r="F1540" s="605">
        <v>35601</v>
      </c>
      <c r="G1540" s="55" t="s">
        <v>3367</v>
      </c>
      <c r="H1540" s="55" t="s">
        <v>3657</v>
      </c>
      <c r="I1540" s="55" t="s">
        <v>3202</v>
      </c>
      <c r="J1540" s="55" t="s">
        <v>3665</v>
      </c>
      <c r="K1540" s="55" t="s">
        <v>3675</v>
      </c>
      <c r="L1540" s="55" t="s">
        <v>3357</v>
      </c>
      <c r="M1540" s="55" t="s">
        <v>3388</v>
      </c>
    </row>
    <row r="1541" spans="1:13" ht="17.25" customHeight="1">
      <c r="A1541" s="55">
        <v>423886</v>
      </c>
      <c r="B1541" s="55" t="s">
        <v>2194</v>
      </c>
      <c r="C1541" s="55" t="s">
        <v>100</v>
      </c>
      <c r="D1541" s="55" t="s">
        <v>801</v>
      </c>
      <c r="E1541" s="55" t="s">
        <v>493</v>
      </c>
      <c r="F1541" s="605">
        <v>36535</v>
      </c>
      <c r="G1541" s="55" t="s">
        <v>3388</v>
      </c>
      <c r="H1541" s="55" t="s">
        <v>3657</v>
      </c>
      <c r="I1541" s="55" t="s">
        <v>3202</v>
      </c>
      <c r="J1541" s="55" t="s">
        <v>3665</v>
      </c>
      <c r="K1541" s="55" t="s">
        <v>3676</v>
      </c>
      <c r="L1541" s="55" t="s">
        <v>3357</v>
      </c>
      <c r="M1541" s="55" t="s">
        <v>3388</v>
      </c>
    </row>
    <row r="1542" spans="1:13" ht="17.25" customHeight="1">
      <c r="A1542" s="55">
        <v>424079</v>
      </c>
      <c r="B1542" s="55" t="s">
        <v>2350</v>
      </c>
      <c r="C1542" s="55" t="s">
        <v>254</v>
      </c>
      <c r="D1542" s="55" t="s">
        <v>708</v>
      </c>
      <c r="E1542" s="55" t="s">
        <v>494</v>
      </c>
      <c r="F1542" s="605">
        <v>34615</v>
      </c>
      <c r="G1542" s="55" t="s">
        <v>3357</v>
      </c>
      <c r="H1542" s="55" t="s">
        <v>3657</v>
      </c>
      <c r="I1542" s="55" t="s">
        <v>3202</v>
      </c>
      <c r="J1542" s="55" t="s">
        <v>3665</v>
      </c>
      <c r="K1542" s="55" t="s">
        <v>3679</v>
      </c>
      <c r="L1542" s="55" t="s">
        <v>3357</v>
      </c>
      <c r="M1542" s="55" t="s">
        <v>3388</v>
      </c>
    </row>
    <row r="1543" spans="1:13" ht="17.25" customHeight="1">
      <c r="A1543" s="55">
        <v>422572</v>
      </c>
      <c r="B1543" s="55" t="s">
        <v>2552</v>
      </c>
      <c r="C1543" s="55" t="s">
        <v>92</v>
      </c>
      <c r="D1543" s="55" t="s">
        <v>1070</v>
      </c>
      <c r="E1543" s="55" t="s">
        <v>494</v>
      </c>
      <c r="F1543" s="605">
        <v>36526</v>
      </c>
      <c r="G1543" s="55" t="s">
        <v>3357</v>
      </c>
      <c r="H1543" s="55" t="s">
        <v>3658</v>
      </c>
      <c r="I1543" s="55" t="s">
        <v>3202</v>
      </c>
      <c r="J1543" s="55" t="s">
        <v>3665</v>
      </c>
      <c r="K1543" s="55" t="s">
        <v>3676</v>
      </c>
      <c r="L1543" s="55" t="s">
        <v>3357</v>
      </c>
    </row>
    <row r="1544" spans="1:13" ht="17.25" customHeight="1">
      <c r="A1544" s="55">
        <v>421141</v>
      </c>
      <c r="B1544" s="55" t="s">
        <v>1427</v>
      </c>
      <c r="C1544" s="55" t="s">
        <v>188</v>
      </c>
      <c r="D1544" s="55" t="s">
        <v>774</v>
      </c>
      <c r="E1544" s="55" t="s">
        <v>494</v>
      </c>
      <c r="F1544" s="605">
        <v>30512</v>
      </c>
      <c r="G1544" s="55" t="s">
        <v>3357</v>
      </c>
      <c r="H1544" s="55" t="s">
        <v>3658</v>
      </c>
      <c r="I1544" s="55" t="s">
        <v>3202</v>
      </c>
      <c r="J1544" s="55" t="s">
        <v>3665</v>
      </c>
      <c r="K1544" s="55" t="s">
        <v>3687</v>
      </c>
      <c r="L1544" s="55" t="s">
        <v>3357</v>
      </c>
    </row>
    <row r="1545" spans="1:13" ht="17.25" customHeight="1">
      <c r="A1545" s="55">
        <v>425077</v>
      </c>
      <c r="B1545" s="55" t="s">
        <v>1767</v>
      </c>
      <c r="C1545" s="55" t="s">
        <v>235</v>
      </c>
      <c r="D1545" s="55" t="s">
        <v>1768</v>
      </c>
      <c r="E1545" s="55" t="s">
        <v>494</v>
      </c>
      <c r="F1545" s="605">
        <v>35848</v>
      </c>
      <c r="G1545" s="55" t="s">
        <v>3418</v>
      </c>
      <c r="H1545" s="55" t="s">
        <v>3658</v>
      </c>
      <c r="I1545" s="55" t="s">
        <v>3202</v>
      </c>
      <c r="J1545" s="55" t="s">
        <v>3665</v>
      </c>
      <c r="K1545" s="55" t="s">
        <v>3675</v>
      </c>
      <c r="L1545" s="55" t="s">
        <v>3357</v>
      </c>
    </row>
    <row r="1546" spans="1:13" ht="17.25" customHeight="1">
      <c r="A1546" s="55">
        <v>424184</v>
      </c>
      <c r="B1546" s="55" t="s">
        <v>2434</v>
      </c>
      <c r="C1546" s="55" t="s">
        <v>176</v>
      </c>
      <c r="D1546" s="55" t="s">
        <v>937</v>
      </c>
      <c r="E1546" s="55" t="s">
        <v>494</v>
      </c>
      <c r="F1546" s="605">
        <v>36211</v>
      </c>
      <c r="G1546" s="55" t="s">
        <v>3357</v>
      </c>
      <c r="H1546" s="55" t="s">
        <v>3662</v>
      </c>
      <c r="I1546" s="55" t="s">
        <v>3202</v>
      </c>
      <c r="J1546" s="55" t="s">
        <v>3665</v>
      </c>
      <c r="K1546" s="55" t="s">
        <v>3676</v>
      </c>
      <c r="L1546" s="55" t="s">
        <v>3357</v>
      </c>
    </row>
    <row r="1547" spans="1:13" ht="17.25" customHeight="1">
      <c r="A1547" s="55">
        <v>424866</v>
      </c>
      <c r="B1547" s="55" t="s">
        <v>2780</v>
      </c>
      <c r="C1547" s="55" t="s">
        <v>852</v>
      </c>
      <c r="D1547" s="55" t="s">
        <v>916</v>
      </c>
      <c r="E1547" s="55" t="s">
        <v>494</v>
      </c>
      <c r="F1547" s="605">
        <v>30090</v>
      </c>
      <c r="G1547" s="55" t="s">
        <v>3357</v>
      </c>
      <c r="H1547" s="55" t="s">
        <v>3657</v>
      </c>
      <c r="I1547" s="55" t="s">
        <v>3202</v>
      </c>
      <c r="J1547" s="55" t="s">
        <v>3665</v>
      </c>
      <c r="K1547" s="55" t="s">
        <v>3688</v>
      </c>
      <c r="L1547" s="55" t="s">
        <v>3388</v>
      </c>
      <c r="M1547" s="55" t="s">
        <v>3370</v>
      </c>
    </row>
    <row r="1548" spans="1:13" ht="17.25" customHeight="1">
      <c r="A1548" s="55">
        <v>424213</v>
      </c>
      <c r="B1548" s="55" t="s">
        <v>3162</v>
      </c>
      <c r="C1548" s="55" t="s">
        <v>351</v>
      </c>
      <c r="D1548" s="55" t="s">
        <v>648</v>
      </c>
      <c r="E1548" s="55" t="s">
        <v>493</v>
      </c>
      <c r="F1548" s="605">
        <v>36271</v>
      </c>
      <c r="G1548" s="55" t="s">
        <v>3357</v>
      </c>
      <c r="H1548" s="55" t="s">
        <v>3657</v>
      </c>
      <c r="I1548" s="55" t="s">
        <v>3202</v>
      </c>
      <c r="J1548" s="55" t="s">
        <v>3665</v>
      </c>
      <c r="K1548" s="55" t="s">
        <v>3676</v>
      </c>
      <c r="L1548" s="55" t="s">
        <v>3388</v>
      </c>
      <c r="M1548" s="55" t="s">
        <v>3370</v>
      </c>
    </row>
    <row r="1549" spans="1:13" ht="17.25" customHeight="1">
      <c r="A1549" s="55">
        <v>423280</v>
      </c>
      <c r="B1549" s="55" t="s">
        <v>1675</v>
      </c>
      <c r="C1549" s="55" t="s">
        <v>1676</v>
      </c>
      <c r="D1549" s="55" t="s">
        <v>560</v>
      </c>
      <c r="E1549" s="55" t="s">
        <v>493</v>
      </c>
      <c r="F1549" s="605">
        <v>36336</v>
      </c>
      <c r="G1549" s="55" t="s">
        <v>3357</v>
      </c>
      <c r="H1549" s="55" t="s">
        <v>3657</v>
      </c>
      <c r="I1549" s="55" t="s">
        <v>3202</v>
      </c>
      <c r="J1549" s="55" t="s">
        <v>3665</v>
      </c>
      <c r="K1549" s="55" t="s">
        <v>3676</v>
      </c>
      <c r="L1549" s="55" t="s">
        <v>3388</v>
      </c>
      <c r="M1549" s="55" t="s">
        <v>3357</v>
      </c>
    </row>
    <row r="1550" spans="1:13" ht="17.25" customHeight="1">
      <c r="A1550" s="55">
        <v>423331</v>
      </c>
      <c r="B1550" s="55" t="s">
        <v>1716</v>
      </c>
      <c r="C1550" s="55" t="s">
        <v>617</v>
      </c>
      <c r="D1550" s="55" t="s">
        <v>376</v>
      </c>
      <c r="E1550" s="55" t="s">
        <v>493</v>
      </c>
      <c r="F1550" s="605">
        <v>35129</v>
      </c>
      <c r="G1550" s="55" t="s">
        <v>3357</v>
      </c>
      <c r="H1550" s="55" t="s">
        <v>3657</v>
      </c>
      <c r="I1550" s="55" t="s">
        <v>3202</v>
      </c>
      <c r="J1550" s="55" t="s">
        <v>3665</v>
      </c>
      <c r="K1550" s="55" t="s">
        <v>3673</v>
      </c>
      <c r="L1550" s="55" t="s">
        <v>3388</v>
      </c>
      <c r="M1550" s="55" t="s">
        <v>3357</v>
      </c>
    </row>
    <row r="1551" spans="1:13" ht="17.25" customHeight="1">
      <c r="A1551" s="55">
        <v>423755</v>
      </c>
      <c r="B1551" s="55" t="s">
        <v>2068</v>
      </c>
      <c r="C1551" s="55" t="s">
        <v>166</v>
      </c>
      <c r="D1551" s="55" t="s">
        <v>625</v>
      </c>
      <c r="E1551" s="55" t="s">
        <v>493</v>
      </c>
      <c r="F1551" s="605">
        <v>36373</v>
      </c>
      <c r="G1551" s="55" t="s">
        <v>3357</v>
      </c>
      <c r="H1551" s="55" t="s">
        <v>3657</v>
      </c>
      <c r="I1551" s="55" t="s">
        <v>3202</v>
      </c>
      <c r="J1551" s="55" t="s">
        <v>3665</v>
      </c>
      <c r="K1551" s="55" t="s">
        <v>3676</v>
      </c>
      <c r="L1551" s="55" t="s">
        <v>3388</v>
      </c>
      <c r="M1551" s="55" t="s">
        <v>3357</v>
      </c>
    </row>
    <row r="1552" spans="1:13" ht="17.25" customHeight="1">
      <c r="A1552" s="55">
        <v>416400</v>
      </c>
      <c r="B1552" s="55" t="s">
        <v>2099</v>
      </c>
      <c r="C1552" s="55" t="s">
        <v>770</v>
      </c>
      <c r="D1552" s="55" t="s">
        <v>695</v>
      </c>
      <c r="E1552" s="55" t="s">
        <v>493</v>
      </c>
      <c r="F1552" s="605">
        <v>34299</v>
      </c>
      <c r="G1552" s="55" t="s">
        <v>3357</v>
      </c>
      <c r="H1552" s="55" t="s">
        <v>3657</v>
      </c>
      <c r="I1552" s="55" t="s">
        <v>3202</v>
      </c>
      <c r="J1552" s="55" t="s">
        <v>3665</v>
      </c>
      <c r="K1552" s="55" t="s">
        <v>3679</v>
      </c>
      <c r="L1552" s="55" t="s">
        <v>3388</v>
      </c>
      <c r="M1552" s="55" t="s">
        <v>3357</v>
      </c>
    </row>
    <row r="1553" spans="1:13" ht="17.25" customHeight="1">
      <c r="A1553" s="55">
        <v>425348</v>
      </c>
      <c r="B1553" s="55" t="s">
        <v>2110</v>
      </c>
      <c r="C1553" s="55" t="s">
        <v>189</v>
      </c>
      <c r="D1553" s="55" t="s">
        <v>653</v>
      </c>
      <c r="E1553" s="55" t="s">
        <v>493</v>
      </c>
      <c r="H1553" s="55" t="s">
        <v>3657</v>
      </c>
      <c r="I1553" s="55" t="s">
        <v>3202</v>
      </c>
      <c r="J1553" s="55" t="s">
        <v>3665</v>
      </c>
      <c r="K1553" s="55" t="s">
        <v>3675</v>
      </c>
      <c r="L1553" s="55" t="s">
        <v>3388</v>
      </c>
      <c r="M1553" s="55" t="s">
        <v>3357</v>
      </c>
    </row>
    <row r="1554" spans="1:13" ht="17.25" customHeight="1">
      <c r="A1554" s="55">
        <v>422042</v>
      </c>
      <c r="B1554" s="55" t="s">
        <v>2169</v>
      </c>
      <c r="C1554" s="55" t="s">
        <v>211</v>
      </c>
      <c r="D1554" s="55" t="s">
        <v>734</v>
      </c>
      <c r="E1554" s="55" t="s">
        <v>493</v>
      </c>
      <c r="F1554" s="605">
        <v>35433</v>
      </c>
      <c r="G1554" s="55" t="s">
        <v>3357</v>
      </c>
      <c r="H1554" s="55" t="s">
        <v>3657</v>
      </c>
      <c r="I1554" s="55" t="s">
        <v>3202</v>
      </c>
      <c r="J1554" s="55" t="s">
        <v>3665</v>
      </c>
      <c r="K1554" s="55" t="s">
        <v>3675</v>
      </c>
      <c r="L1554" s="55" t="s">
        <v>3388</v>
      </c>
      <c r="M1554" s="55" t="s">
        <v>3357</v>
      </c>
    </row>
    <row r="1555" spans="1:13" ht="17.25" customHeight="1">
      <c r="A1555" s="55">
        <v>420632</v>
      </c>
      <c r="B1555" s="55" t="s">
        <v>840</v>
      </c>
      <c r="C1555" s="55" t="s">
        <v>294</v>
      </c>
      <c r="D1555" s="55" t="s">
        <v>607</v>
      </c>
      <c r="E1555" s="55" t="s">
        <v>494</v>
      </c>
      <c r="F1555" s="605">
        <v>36162</v>
      </c>
      <c r="G1555" s="55" t="s">
        <v>3424</v>
      </c>
      <c r="H1555" s="55" t="s">
        <v>3657</v>
      </c>
      <c r="I1555" s="55" t="s">
        <v>3202</v>
      </c>
      <c r="J1555" s="55" t="s">
        <v>3665</v>
      </c>
      <c r="K1555" s="55" t="s">
        <v>3675</v>
      </c>
      <c r="L1555" s="55" t="s">
        <v>3388</v>
      </c>
      <c r="M1555" s="55" t="s">
        <v>3388</v>
      </c>
    </row>
    <row r="1556" spans="1:13" ht="17.25" customHeight="1">
      <c r="A1556" s="55">
        <v>422605</v>
      </c>
      <c r="B1556" s="55" t="s">
        <v>857</v>
      </c>
      <c r="C1556" s="55" t="s">
        <v>393</v>
      </c>
      <c r="D1556" s="55" t="s">
        <v>799</v>
      </c>
      <c r="E1556" s="55" t="s">
        <v>493</v>
      </c>
      <c r="F1556" s="605">
        <v>36287</v>
      </c>
      <c r="G1556" s="55" t="s">
        <v>3389</v>
      </c>
      <c r="H1556" s="55" t="s">
        <v>3657</v>
      </c>
      <c r="I1556" s="55" t="s">
        <v>3202</v>
      </c>
      <c r="J1556" s="55" t="s">
        <v>3665</v>
      </c>
      <c r="K1556" s="55" t="s">
        <v>3676</v>
      </c>
      <c r="L1556" s="55" t="s">
        <v>3388</v>
      </c>
      <c r="M1556" s="55" t="s">
        <v>3388</v>
      </c>
    </row>
    <row r="1557" spans="1:13" ht="17.25" customHeight="1">
      <c r="A1557" s="55">
        <v>424600</v>
      </c>
      <c r="B1557" s="55" t="s">
        <v>2660</v>
      </c>
      <c r="C1557" s="55" t="s">
        <v>97</v>
      </c>
      <c r="D1557" s="55" t="s">
        <v>376</v>
      </c>
      <c r="E1557" s="55" t="s">
        <v>494</v>
      </c>
      <c r="F1557" s="605">
        <v>36161</v>
      </c>
      <c r="G1557" s="55" t="s">
        <v>3388</v>
      </c>
      <c r="H1557" s="55" t="s">
        <v>3657</v>
      </c>
      <c r="I1557" s="55" t="s">
        <v>3202</v>
      </c>
      <c r="J1557" s="55" t="s">
        <v>3665</v>
      </c>
      <c r="K1557" s="55" t="s">
        <v>3675</v>
      </c>
      <c r="L1557" s="55" t="s">
        <v>3388</v>
      </c>
      <c r="M1557" s="55" t="s">
        <v>3388</v>
      </c>
    </row>
    <row r="1558" spans="1:13" ht="17.25" customHeight="1">
      <c r="A1558" s="55">
        <v>422826</v>
      </c>
      <c r="B1558" s="55" t="s">
        <v>1155</v>
      </c>
      <c r="C1558" s="55" t="s">
        <v>149</v>
      </c>
      <c r="D1558" s="55" t="s">
        <v>1156</v>
      </c>
      <c r="E1558" s="55" t="s">
        <v>494</v>
      </c>
      <c r="F1558" s="605">
        <v>36300</v>
      </c>
      <c r="G1558" s="55" t="s">
        <v>3357</v>
      </c>
      <c r="H1558" s="55" t="s">
        <v>3657</v>
      </c>
      <c r="I1558" s="55" t="s">
        <v>3202</v>
      </c>
      <c r="J1558" s="55" t="s">
        <v>3665</v>
      </c>
      <c r="K1558" s="55" t="s">
        <v>3676</v>
      </c>
      <c r="L1558" s="55" t="s">
        <v>3388</v>
      </c>
      <c r="M1558" s="55" t="s">
        <v>3388</v>
      </c>
    </row>
    <row r="1559" spans="1:13" ht="17.25" customHeight="1">
      <c r="A1559" s="55">
        <v>422896</v>
      </c>
      <c r="B1559" s="55" t="s">
        <v>1251</v>
      </c>
      <c r="C1559" s="55" t="s">
        <v>216</v>
      </c>
      <c r="D1559" s="55" t="s">
        <v>562</v>
      </c>
      <c r="E1559" s="55" t="s">
        <v>494</v>
      </c>
      <c r="F1559" s="605">
        <v>36239</v>
      </c>
      <c r="G1559" s="55" t="s">
        <v>3367</v>
      </c>
      <c r="H1559" s="55" t="s">
        <v>3657</v>
      </c>
      <c r="I1559" s="55" t="s">
        <v>3202</v>
      </c>
      <c r="J1559" s="55" t="s">
        <v>3665</v>
      </c>
      <c r="K1559" s="55" t="s">
        <v>3676</v>
      </c>
      <c r="L1559" s="55" t="s">
        <v>3388</v>
      </c>
      <c r="M1559" s="55" t="s">
        <v>3388</v>
      </c>
    </row>
    <row r="1560" spans="1:13" ht="17.25" customHeight="1">
      <c r="A1560" s="55">
        <v>422934</v>
      </c>
      <c r="B1560" s="55" t="s">
        <v>1292</v>
      </c>
      <c r="C1560" s="55" t="s">
        <v>267</v>
      </c>
      <c r="D1560" s="55" t="s">
        <v>1293</v>
      </c>
      <c r="E1560" s="55" t="s">
        <v>493</v>
      </c>
      <c r="F1560" s="605">
        <v>36355</v>
      </c>
      <c r="G1560" s="55" t="s">
        <v>3446</v>
      </c>
      <c r="H1560" s="55" t="s">
        <v>3657</v>
      </c>
      <c r="I1560" s="55" t="s">
        <v>3202</v>
      </c>
      <c r="J1560" s="55" t="s">
        <v>3665</v>
      </c>
      <c r="K1560" s="55" t="s">
        <v>3676</v>
      </c>
      <c r="L1560" s="55" t="s">
        <v>3388</v>
      </c>
      <c r="M1560" s="55" t="s">
        <v>3388</v>
      </c>
    </row>
    <row r="1561" spans="1:13" ht="17.25" customHeight="1">
      <c r="A1561" s="55">
        <v>421162</v>
      </c>
      <c r="B1561" s="55" t="s">
        <v>1447</v>
      </c>
      <c r="C1561" s="55" t="s">
        <v>465</v>
      </c>
      <c r="D1561" s="55" t="s">
        <v>615</v>
      </c>
      <c r="E1561" s="55" t="s">
        <v>494</v>
      </c>
      <c r="F1561" s="605">
        <v>36161</v>
      </c>
      <c r="G1561" s="55" t="s">
        <v>3421</v>
      </c>
      <c r="H1561" s="55" t="s">
        <v>3657</v>
      </c>
      <c r="I1561" s="55" t="s">
        <v>3202</v>
      </c>
      <c r="J1561" s="55" t="s">
        <v>3665</v>
      </c>
      <c r="K1561" s="55" t="s">
        <v>3676</v>
      </c>
      <c r="L1561" s="55" t="s">
        <v>3388</v>
      </c>
      <c r="M1561" s="55" t="s">
        <v>3388</v>
      </c>
    </row>
    <row r="1562" spans="1:13" ht="17.25" customHeight="1">
      <c r="A1562" s="55">
        <v>421296</v>
      </c>
      <c r="B1562" s="55" t="s">
        <v>2822</v>
      </c>
      <c r="C1562" s="55" t="s">
        <v>88</v>
      </c>
      <c r="D1562" s="55" t="s">
        <v>3228</v>
      </c>
      <c r="E1562" s="55" t="s">
        <v>494</v>
      </c>
      <c r="F1562" s="605">
        <v>35601</v>
      </c>
      <c r="G1562" s="55" t="s">
        <v>3373</v>
      </c>
      <c r="H1562" s="55" t="s">
        <v>3657</v>
      </c>
      <c r="I1562" s="55" t="s">
        <v>3202</v>
      </c>
      <c r="J1562" s="55" t="s">
        <v>3665</v>
      </c>
      <c r="K1562" s="55" t="s">
        <v>3675</v>
      </c>
      <c r="L1562" s="55" t="s">
        <v>3388</v>
      </c>
      <c r="M1562" s="55" t="s">
        <v>3388</v>
      </c>
    </row>
    <row r="1563" spans="1:13" ht="17.25" customHeight="1">
      <c r="A1563" s="55">
        <v>416193</v>
      </c>
      <c r="B1563" s="55" t="s">
        <v>459</v>
      </c>
      <c r="C1563" s="55" t="s">
        <v>398</v>
      </c>
      <c r="D1563" s="55" t="s">
        <v>695</v>
      </c>
      <c r="E1563" s="55" t="s">
        <v>493</v>
      </c>
      <c r="F1563" s="605">
        <v>34510</v>
      </c>
      <c r="G1563" s="55" t="s">
        <v>3357</v>
      </c>
      <c r="H1563" s="55" t="s">
        <v>3657</v>
      </c>
      <c r="I1563" s="55" t="s">
        <v>3202</v>
      </c>
      <c r="J1563" s="55" t="s">
        <v>3665</v>
      </c>
      <c r="K1563" s="55" t="s">
        <v>3679</v>
      </c>
      <c r="L1563" s="55" t="s">
        <v>3388</v>
      </c>
      <c r="M1563" s="55" t="s">
        <v>3388</v>
      </c>
    </row>
    <row r="1564" spans="1:13" ht="17.25" customHeight="1">
      <c r="A1564" s="55">
        <v>423283</v>
      </c>
      <c r="B1564" s="55" t="s">
        <v>2857</v>
      </c>
      <c r="C1564" s="55" t="s">
        <v>167</v>
      </c>
      <c r="D1564" s="55" t="s">
        <v>3235</v>
      </c>
      <c r="E1564" s="55" t="s">
        <v>493</v>
      </c>
      <c r="F1564" s="605">
        <v>36182</v>
      </c>
      <c r="G1564" s="55" t="s">
        <v>3465</v>
      </c>
      <c r="H1564" s="55" t="s">
        <v>3657</v>
      </c>
      <c r="I1564" s="55" t="s">
        <v>3202</v>
      </c>
      <c r="J1564" s="55" t="s">
        <v>3665</v>
      </c>
      <c r="K1564" s="55" t="s">
        <v>3676</v>
      </c>
      <c r="L1564" s="55" t="s">
        <v>3388</v>
      </c>
      <c r="M1564" s="55" t="s">
        <v>3388</v>
      </c>
    </row>
    <row r="1565" spans="1:13" ht="17.25" customHeight="1">
      <c r="A1565" s="55">
        <v>421657</v>
      </c>
      <c r="B1565" s="55" t="s">
        <v>466</v>
      </c>
      <c r="C1565" s="55" t="s">
        <v>315</v>
      </c>
      <c r="D1565" s="55" t="s">
        <v>801</v>
      </c>
      <c r="E1565" s="55" t="s">
        <v>493</v>
      </c>
      <c r="F1565" s="605">
        <v>36161</v>
      </c>
      <c r="G1565" s="55" t="s">
        <v>3373</v>
      </c>
      <c r="H1565" s="55" t="s">
        <v>3657</v>
      </c>
      <c r="I1565" s="55" t="s">
        <v>3202</v>
      </c>
      <c r="J1565" s="55" t="s">
        <v>3665</v>
      </c>
      <c r="K1565" s="55" t="s">
        <v>3675</v>
      </c>
      <c r="L1565" s="55" t="s">
        <v>3388</v>
      </c>
      <c r="M1565" s="55" t="s">
        <v>3388</v>
      </c>
    </row>
    <row r="1566" spans="1:13" ht="17.25" customHeight="1">
      <c r="A1566" s="55">
        <v>423559</v>
      </c>
      <c r="B1566" s="55" t="s">
        <v>1898</v>
      </c>
      <c r="C1566" s="55" t="s">
        <v>145</v>
      </c>
      <c r="D1566" s="55" t="s">
        <v>668</v>
      </c>
      <c r="E1566" s="55" t="s">
        <v>493</v>
      </c>
      <c r="F1566" s="605">
        <v>35796</v>
      </c>
      <c r="G1566" s="55" t="s">
        <v>3367</v>
      </c>
      <c r="H1566" s="55" t="s">
        <v>3657</v>
      </c>
      <c r="I1566" s="55" t="s">
        <v>3202</v>
      </c>
      <c r="J1566" s="55" t="s">
        <v>3665</v>
      </c>
      <c r="K1566" s="55" t="s">
        <v>3676</v>
      </c>
      <c r="L1566" s="55" t="s">
        <v>3388</v>
      </c>
      <c r="M1566" s="55" t="s">
        <v>3388</v>
      </c>
    </row>
    <row r="1567" spans="1:13" ht="17.25" customHeight="1">
      <c r="A1567" s="55">
        <v>423720</v>
      </c>
      <c r="B1567" s="55" t="s">
        <v>2021</v>
      </c>
      <c r="C1567" s="55" t="s">
        <v>418</v>
      </c>
      <c r="D1567" s="55" t="s">
        <v>653</v>
      </c>
      <c r="E1567" s="55" t="s">
        <v>493</v>
      </c>
      <c r="F1567" s="605">
        <v>36453</v>
      </c>
      <c r="G1567" s="55" t="s">
        <v>3465</v>
      </c>
      <c r="H1567" s="55" t="s">
        <v>3657</v>
      </c>
      <c r="I1567" s="55" t="s">
        <v>3202</v>
      </c>
      <c r="J1567" s="55" t="s">
        <v>3665</v>
      </c>
      <c r="K1567" s="55" t="s">
        <v>3676</v>
      </c>
      <c r="L1567" s="55" t="s">
        <v>3388</v>
      </c>
      <c r="M1567" s="55" t="s">
        <v>3388</v>
      </c>
    </row>
    <row r="1568" spans="1:13" ht="17.25" customHeight="1">
      <c r="A1568" s="55">
        <v>415562</v>
      </c>
      <c r="B1568" s="55" t="s">
        <v>2072</v>
      </c>
      <c r="C1568" s="55" t="s">
        <v>145</v>
      </c>
      <c r="D1568" s="55" t="s">
        <v>1143</v>
      </c>
      <c r="E1568" s="55" t="s">
        <v>493</v>
      </c>
      <c r="F1568" s="605">
        <v>33970</v>
      </c>
      <c r="G1568" s="55" t="s">
        <v>3477</v>
      </c>
      <c r="H1568" s="55" t="s">
        <v>3657</v>
      </c>
      <c r="I1568" s="55" t="s">
        <v>3202</v>
      </c>
      <c r="J1568" s="55" t="s">
        <v>3665</v>
      </c>
      <c r="K1568" s="55" t="s">
        <v>3677</v>
      </c>
      <c r="L1568" s="55" t="s">
        <v>3388</v>
      </c>
      <c r="M1568" s="55" t="s">
        <v>3388</v>
      </c>
    </row>
    <row r="1569" spans="1:13" ht="17.25" customHeight="1">
      <c r="A1569" s="55">
        <v>423764</v>
      </c>
      <c r="B1569" s="55" t="s">
        <v>2074</v>
      </c>
      <c r="C1569" s="55" t="s">
        <v>153</v>
      </c>
      <c r="D1569" s="55" t="s">
        <v>596</v>
      </c>
      <c r="E1569" s="55" t="s">
        <v>493</v>
      </c>
      <c r="F1569" s="605">
        <v>35731</v>
      </c>
      <c r="G1569" s="55" t="s">
        <v>3421</v>
      </c>
      <c r="H1569" s="55" t="s">
        <v>3657</v>
      </c>
      <c r="I1569" s="55" t="s">
        <v>3202</v>
      </c>
      <c r="J1569" s="55" t="s">
        <v>3665</v>
      </c>
      <c r="K1569" s="55" t="s">
        <v>3676</v>
      </c>
      <c r="L1569" s="55" t="s">
        <v>3388</v>
      </c>
      <c r="M1569" s="55" t="s">
        <v>3388</v>
      </c>
    </row>
    <row r="1570" spans="1:13" ht="17.25" customHeight="1">
      <c r="A1570" s="55">
        <v>423833</v>
      </c>
      <c r="B1570" s="55" t="s">
        <v>2152</v>
      </c>
      <c r="C1570" s="55" t="s">
        <v>255</v>
      </c>
      <c r="D1570" s="55" t="s">
        <v>616</v>
      </c>
      <c r="E1570" s="55" t="s">
        <v>493</v>
      </c>
      <c r="F1570" s="605">
        <v>36292</v>
      </c>
      <c r="G1570" s="55" t="s">
        <v>3357</v>
      </c>
      <c r="H1570" s="55" t="s">
        <v>3657</v>
      </c>
      <c r="I1570" s="55" t="s">
        <v>3202</v>
      </c>
      <c r="J1570" s="55" t="s">
        <v>3665</v>
      </c>
      <c r="K1570" s="55" t="s">
        <v>3676</v>
      </c>
      <c r="L1570" s="55" t="s">
        <v>3388</v>
      </c>
      <c r="M1570" s="55" t="s">
        <v>3388</v>
      </c>
    </row>
    <row r="1571" spans="1:13" ht="17.25" customHeight="1">
      <c r="A1571" s="55">
        <v>423889</v>
      </c>
      <c r="B1571" s="55" t="s">
        <v>2198</v>
      </c>
      <c r="C1571" s="55" t="s">
        <v>173</v>
      </c>
      <c r="D1571" s="55" t="s">
        <v>827</v>
      </c>
      <c r="E1571" s="55" t="s">
        <v>493</v>
      </c>
      <c r="F1571" s="605">
        <v>36162</v>
      </c>
      <c r="G1571" s="55" t="s">
        <v>3603</v>
      </c>
      <c r="H1571" s="55" t="s">
        <v>3657</v>
      </c>
      <c r="I1571" s="55" t="s">
        <v>3202</v>
      </c>
      <c r="J1571" s="55" t="s">
        <v>3665</v>
      </c>
      <c r="K1571" s="55" t="s">
        <v>3675</v>
      </c>
      <c r="L1571" s="55" t="s">
        <v>3388</v>
      </c>
      <c r="M1571" s="55" t="s">
        <v>3388</v>
      </c>
    </row>
    <row r="1572" spans="1:13" ht="17.25" customHeight="1">
      <c r="A1572" s="55">
        <v>422178</v>
      </c>
      <c r="B1572" s="55" t="s">
        <v>2262</v>
      </c>
      <c r="C1572" s="55" t="s">
        <v>144</v>
      </c>
      <c r="D1572" s="55" t="s">
        <v>705</v>
      </c>
      <c r="E1572" s="55" t="s">
        <v>493</v>
      </c>
      <c r="F1572" s="605">
        <v>35950</v>
      </c>
      <c r="G1572" s="55" t="s">
        <v>3410</v>
      </c>
      <c r="H1572" s="55" t="s">
        <v>3657</v>
      </c>
      <c r="I1572" s="55" t="s">
        <v>3202</v>
      </c>
      <c r="J1572" s="55" t="s">
        <v>3665</v>
      </c>
      <c r="K1572" s="55" t="s">
        <v>3675</v>
      </c>
      <c r="L1572" s="55" t="s">
        <v>3388</v>
      </c>
      <c r="M1572" s="55" t="s">
        <v>3388</v>
      </c>
    </row>
    <row r="1573" spans="1:13" ht="17.25" customHeight="1">
      <c r="A1573" s="55">
        <v>422180</v>
      </c>
      <c r="B1573" s="55" t="s">
        <v>2263</v>
      </c>
      <c r="C1573" s="55" t="s">
        <v>92</v>
      </c>
      <c r="D1573" s="55" t="s">
        <v>654</v>
      </c>
      <c r="E1573" s="55" t="s">
        <v>493</v>
      </c>
      <c r="F1573" s="605">
        <v>35221</v>
      </c>
      <c r="G1573" s="55" t="s">
        <v>3388</v>
      </c>
      <c r="H1573" s="55" t="s">
        <v>3657</v>
      </c>
      <c r="I1573" s="55" t="s">
        <v>3202</v>
      </c>
      <c r="J1573" s="55" t="s">
        <v>3665</v>
      </c>
      <c r="K1573" s="55" t="s">
        <v>3673</v>
      </c>
      <c r="L1573" s="55" t="s">
        <v>3388</v>
      </c>
      <c r="M1573" s="55" t="s">
        <v>3388</v>
      </c>
    </row>
    <row r="1574" spans="1:13" ht="17.25" customHeight="1">
      <c r="A1574" s="55">
        <v>424010</v>
      </c>
      <c r="B1574" s="55" t="s">
        <v>2292</v>
      </c>
      <c r="C1574" s="55" t="s">
        <v>276</v>
      </c>
      <c r="D1574" s="55" t="s">
        <v>2157</v>
      </c>
      <c r="E1574" s="55" t="s">
        <v>494</v>
      </c>
      <c r="F1574" s="605">
        <v>35203</v>
      </c>
      <c r="G1574" s="55" t="s">
        <v>3636</v>
      </c>
      <c r="H1574" s="55" t="s">
        <v>3657</v>
      </c>
      <c r="I1574" s="55" t="s">
        <v>3202</v>
      </c>
      <c r="J1574" s="55" t="s">
        <v>3665</v>
      </c>
      <c r="K1574" s="55" t="s">
        <v>3666</v>
      </c>
      <c r="L1574" s="55" t="s">
        <v>3388</v>
      </c>
      <c r="M1574" s="55" t="s">
        <v>3388</v>
      </c>
    </row>
    <row r="1575" spans="1:13" ht="17.25" customHeight="1">
      <c r="A1575" s="55">
        <v>424089</v>
      </c>
      <c r="B1575" s="55" t="s">
        <v>2366</v>
      </c>
      <c r="C1575" s="55" t="s">
        <v>393</v>
      </c>
      <c r="D1575" s="55" t="s">
        <v>765</v>
      </c>
      <c r="E1575" s="55" t="s">
        <v>494</v>
      </c>
      <c r="F1575" s="605">
        <v>36526</v>
      </c>
      <c r="G1575" s="55" t="s">
        <v>3389</v>
      </c>
      <c r="H1575" s="55" t="s">
        <v>3657</v>
      </c>
      <c r="I1575" s="55" t="s">
        <v>3202</v>
      </c>
      <c r="J1575" s="55" t="s">
        <v>3665</v>
      </c>
      <c r="K1575" s="55" t="s">
        <v>3675</v>
      </c>
      <c r="L1575" s="55" t="s">
        <v>3388</v>
      </c>
      <c r="M1575" s="55" t="s">
        <v>3388</v>
      </c>
    </row>
    <row r="1576" spans="1:13" ht="17.25" customHeight="1">
      <c r="A1576" s="55">
        <v>424220</v>
      </c>
      <c r="B1576" s="55" t="s">
        <v>3165</v>
      </c>
      <c r="C1576" s="55" t="s">
        <v>145</v>
      </c>
      <c r="D1576" s="55" t="s">
        <v>2464</v>
      </c>
      <c r="E1576" s="55" t="s">
        <v>493</v>
      </c>
      <c r="F1576" s="605">
        <v>36527</v>
      </c>
      <c r="G1576" s="55" t="s">
        <v>3404</v>
      </c>
      <c r="H1576" s="55" t="s">
        <v>3657</v>
      </c>
      <c r="I1576" s="55" t="s">
        <v>3202</v>
      </c>
      <c r="J1576" s="55" t="s">
        <v>3665</v>
      </c>
      <c r="K1576" s="55" t="s">
        <v>3676</v>
      </c>
      <c r="L1576" s="55" t="s">
        <v>3388</v>
      </c>
      <c r="M1576" s="55" t="s">
        <v>3388</v>
      </c>
    </row>
    <row r="1577" spans="1:13" ht="17.25" customHeight="1">
      <c r="A1577" s="55">
        <v>422448</v>
      </c>
      <c r="B1577" s="55" t="s">
        <v>2514</v>
      </c>
      <c r="C1577" s="55" t="s">
        <v>99</v>
      </c>
      <c r="D1577" s="55" t="s">
        <v>635</v>
      </c>
      <c r="E1577" s="55" t="s">
        <v>493</v>
      </c>
      <c r="F1577" s="605">
        <v>36161</v>
      </c>
      <c r="G1577" s="55" t="s">
        <v>3418</v>
      </c>
      <c r="H1577" s="55" t="s">
        <v>3657</v>
      </c>
      <c r="I1577" s="55" t="s">
        <v>3202</v>
      </c>
      <c r="J1577" s="55" t="s">
        <v>3665</v>
      </c>
      <c r="K1577" s="55" t="s">
        <v>3675</v>
      </c>
      <c r="L1577" s="55" t="s">
        <v>3388</v>
      </c>
      <c r="M1577" s="55" t="s">
        <v>3388</v>
      </c>
    </row>
    <row r="1578" spans="1:13" ht="17.25" customHeight="1">
      <c r="A1578" s="55">
        <v>423632</v>
      </c>
      <c r="B1578" s="55" t="s">
        <v>1961</v>
      </c>
      <c r="C1578" s="55" t="s">
        <v>431</v>
      </c>
      <c r="D1578" s="55" t="s">
        <v>577</v>
      </c>
      <c r="E1578" s="55" t="s">
        <v>494</v>
      </c>
      <c r="F1578" s="605">
        <v>36281</v>
      </c>
      <c r="G1578" s="55" t="s">
        <v>3357</v>
      </c>
      <c r="H1578" s="55" t="s">
        <v>3663</v>
      </c>
      <c r="I1578" s="55" t="s">
        <v>3202</v>
      </c>
      <c r="J1578" s="55" t="s">
        <v>3665</v>
      </c>
      <c r="K1578" s="55" t="s">
        <v>3676</v>
      </c>
      <c r="L1578" s="55" t="s">
        <v>3388</v>
      </c>
    </row>
    <row r="1579" spans="1:13" ht="17.25" customHeight="1">
      <c r="A1579" s="55">
        <v>423999</v>
      </c>
      <c r="B1579" s="55" t="s">
        <v>2282</v>
      </c>
      <c r="C1579" s="55" t="s">
        <v>155</v>
      </c>
      <c r="D1579" s="55" t="s">
        <v>635</v>
      </c>
      <c r="E1579" s="55" t="s">
        <v>494</v>
      </c>
      <c r="F1579" s="605">
        <v>36403</v>
      </c>
      <c r="G1579" s="55" t="s">
        <v>3357</v>
      </c>
      <c r="H1579" s="55" t="s">
        <v>3658</v>
      </c>
      <c r="I1579" s="55" t="s">
        <v>3202</v>
      </c>
      <c r="J1579" s="55" t="s">
        <v>3665</v>
      </c>
      <c r="K1579" s="55" t="s">
        <v>3676</v>
      </c>
      <c r="L1579" s="55" t="s">
        <v>3388</v>
      </c>
    </row>
    <row r="1580" spans="1:13" ht="17.25" customHeight="1">
      <c r="A1580" s="55">
        <v>424238</v>
      </c>
      <c r="B1580" s="55" t="s">
        <v>2478</v>
      </c>
      <c r="C1580" s="55" t="s">
        <v>90</v>
      </c>
      <c r="D1580" s="55" t="s">
        <v>3169</v>
      </c>
      <c r="E1580" s="55" t="s">
        <v>494</v>
      </c>
      <c r="F1580" s="605">
        <v>30266</v>
      </c>
      <c r="G1580" s="55" t="s">
        <v>3455</v>
      </c>
      <c r="H1580" s="55" t="s">
        <v>3658</v>
      </c>
      <c r="I1580" s="55" t="s">
        <v>3202</v>
      </c>
      <c r="J1580" s="55" t="s">
        <v>3665</v>
      </c>
      <c r="K1580" s="55" t="s">
        <v>3688</v>
      </c>
      <c r="L1580" s="55" t="s">
        <v>3388</v>
      </c>
    </row>
    <row r="1581" spans="1:13" ht="17.25" customHeight="1">
      <c r="A1581" s="55">
        <v>422493</v>
      </c>
      <c r="B1581" s="55" t="s">
        <v>387</v>
      </c>
      <c r="C1581" s="55" t="s">
        <v>95</v>
      </c>
      <c r="D1581" s="55" t="s">
        <v>1902</v>
      </c>
      <c r="E1581" s="55" t="s">
        <v>493</v>
      </c>
      <c r="F1581" s="605">
        <v>21916</v>
      </c>
      <c r="G1581" s="55" t="s">
        <v>3364</v>
      </c>
      <c r="H1581" s="55" t="s">
        <v>3657</v>
      </c>
      <c r="I1581" s="55" t="s">
        <v>3202</v>
      </c>
      <c r="J1581" s="55" t="s">
        <v>3665</v>
      </c>
      <c r="K1581" s="55" t="s">
        <v>3674</v>
      </c>
      <c r="L1581" s="55" t="s">
        <v>3415</v>
      </c>
      <c r="M1581" s="55" t="s">
        <v>3415</v>
      </c>
    </row>
    <row r="1582" spans="1:13" ht="17.25" customHeight="1">
      <c r="A1582" s="55">
        <v>424042</v>
      </c>
      <c r="B1582" s="55" t="s">
        <v>2325</v>
      </c>
      <c r="C1582" s="55" t="s">
        <v>146</v>
      </c>
      <c r="D1582" s="55" t="s">
        <v>580</v>
      </c>
      <c r="E1582" s="55" t="s">
        <v>494</v>
      </c>
      <c r="F1582" s="605">
        <v>30079</v>
      </c>
      <c r="G1582" s="55" t="s">
        <v>3638</v>
      </c>
      <c r="H1582" s="55" t="s">
        <v>3657</v>
      </c>
      <c r="I1582" s="55" t="s">
        <v>3202</v>
      </c>
      <c r="J1582" s="55" t="s">
        <v>3665</v>
      </c>
      <c r="K1582" s="55" t="s">
        <v>3688</v>
      </c>
      <c r="M1582" s="55" t="s">
        <v>3417</v>
      </c>
    </row>
    <row r="1583" spans="1:13" ht="17.25" customHeight="1">
      <c r="A1583" s="55">
        <v>422728</v>
      </c>
      <c r="B1583" s="55" t="s">
        <v>1027</v>
      </c>
      <c r="C1583" s="55" t="s">
        <v>141</v>
      </c>
      <c r="D1583" s="55" t="s">
        <v>749</v>
      </c>
      <c r="E1583" s="55" t="s">
        <v>494</v>
      </c>
      <c r="F1583" s="605" t="s">
        <v>3351</v>
      </c>
      <c r="G1583" s="55" t="s">
        <v>3469</v>
      </c>
      <c r="H1583" s="55" t="s">
        <v>3657</v>
      </c>
      <c r="I1583" s="55" t="s">
        <v>3202</v>
      </c>
      <c r="J1583" s="55" t="s">
        <v>3665</v>
      </c>
      <c r="K1583" s="55" t="s">
        <v>3677</v>
      </c>
      <c r="M1583" s="55" t="s">
        <v>3440</v>
      </c>
    </row>
    <row r="1584" spans="1:13" ht="17.25" customHeight="1">
      <c r="A1584" s="55">
        <v>425720</v>
      </c>
      <c r="B1584" s="55" t="s">
        <v>3187</v>
      </c>
      <c r="C1584" s="55" t="s">
        <v>1382</v>
      </c>
      <c r="D1584" s="55" t="s">
        <v>769</v>
      </c>
      <c r="E1584" s="55" t="s">
        <v>494</v>
      </c>
      <c r="F1584" s="605">
        <v>35065</v>
      </c>
      <c r="G1584" s="55" t="s">
        <v>3385</v>
      </c>
      <c r="H1584" s="55" t="s">
        <v>3657</v>
      </c>
      <c r="I1584" s="55" t="s">
        <v>3202</v>
      </c>
      <c r="J1584" s="55" t="s">
        <v>3669</v>
      </c>
      <c r="K1584" s="55" t="s">
        <v>3666</v>
      </c>
      <c r="L1584" s="55" t="s">
        <v>3385</v>
      </c>
      <c r="M1584" s="55" t="s">
        <v>3385</v>
      </c>
    </row>
    <row r="1585" spans="1:13" ht="17.25" customHeight="1">
      <c r="A1585" s="55">
        <v>424619</v>
      </c>
      <c r="B1585" s="55" t="s">
        <v>2667</v>
      </c>
      <c r="C1585" s="55" t="s">
        <v>86</v>
      </c>
      <c r="D1585" s="55" t="s">
        <v>1626</v>
      </c>
      <c r="E1585" s="55" t="s">
        <v>493</v>
      </c>
      <c r="F1585" s="605">
        <v>35614</v>
      </c>
      <c r="G1585" s="55" t="s">
        <v>3417</v>
      </c>
      <c r="H1585" s="55" t="s">
        <v>3657</v>
      </c>
      <c r="I1585" s="55" t="s">
        <v>3202</v>
      </c>
      <c r="J1585" s="55" t="s">
        <v>3669</v>
      </c>
      <c r="K1585" s="55" t="s">
        <v>3675</v>
      </c>
      <c r="L1585" s="55" t="s">
        <v>3417</v>
      </c>
      <c r="M1585" s="55" t="s">
        <v>3417</v>
      </c>
    </row>
    <row r="1586" spans="1:13" ht="17.25" customHeight="1">
      <c r="A1586" s="55">
        <v>424724</v>
      </c>
      <c r="B1586" s="55" t="s">
        <v>2709</v>
      </c>
      <c r="C1586" s="55" t="s">
        <v>159</v>
      </c>
      <c r="D1586" s="55" t="s">
        <v>2710</v>
      </c>
      <c r="E1586" s="55" t="s">
        <v>493</v>
      </c>
      <c r="F1586" s="605">
        <v>34741</v>
      </c>
      <c r="G1586" s="55" t="s">
        <v>3523</v>
      </c>
      <c r="H1586" s="55" t="s">
        <v>3657</v>
      </c>
      <c r="I1586" s="55" t="s">
        <v>3202</v>
      </c>
      <c r="J1586" s="55" t="s">
        <v>3669</v>
      </c>
      <c r="K1586" s="55" t="s">
        <v>3671</v>
      </c>
      <c r="L1586" s="55" t="s">
        <v>3417</v>
      </c>
      <c r="M1586" s="55" t="s">
        <v>3417</v>
      </c>
    </row>
    <row r="1587" spans="1:13" ht="17.25" customHeight="1">
      <c r="A1587" s="55">
        <v>424725</v>
      </c>
      <c r="B1587" s="55" t="s">
        <v>2711</v>
      </c>
      <c r="C1587" s="55" t="s">
        <v>165</v>
      </c>
      <c r="D1587" s="55" t="s">
        <v>1377</v>
      </c>
      <c r="E1587" s="55" t="s">
        <v>493</v>
      </c>
      <c r="F1587" s="605">
        <v>29184</v>
      </c>
      <c r="G1587" s="55" t="s">
        <v>3417</v>
      </c>
      <c r="H1587" s="55" t="s">
        <v>3657</v>
      </c>
      <c r="I1587" s="55" t="s">
        <v>3202</v>
      </c>
      <c r="J1587" s="55" t="s">
        <v>3669</v>
      </c>
      <c r="K1587" s="55" t="s">
        <v>3681</v>
      </c>
      <c r="L1587" s="55" t="s">
        <v>3417</v>
      </c>
      <c r="M1587" s="55" t="s">
        <v>3417</v>
      </c>
    </row>
    <row r="1588" spans="1:13" ht="17.25" customHeight="1">
      <c r="A1588" s="55">
        <v>424862</v>
      </c>
      <c r="B1588" s="55" t="s">
        <v>2777</v>
      </c>
      <c r="C1588" s="55" t="s">
        <v>1757</v>
      </c>
      <c r="D1588" s="55" t="s">
        <v>1535</v>
      </c>
      <c r="E1588" s="55" t="s">
        <v>493</v>
      </c>
      <c r="H1588" s="55" t="s">
        <v>3657</v>
      </c>
      <c r="I1588" s="55" t="s">
        <v>3202</v>
      </c>
      <c r="J1588" s="55" t="s">
        <v>3669</v>
      </c>
      <c r="K1588" s="55" t="s">
        <v>3686</v>
      </c>
      <c r="L1588" s="55" t="s">
        <v>3417</v>
      </c>
      <c r="M1588" s="55" t="s">
        <v>3417</v>
      </c>
    </row>
    <row r="1589" spans="1:13" ht="17.25" customHeight="1">
      <c r="A1589" s="55">
        <v>424873</v>
      </c>
      <c r="B1589" s="55" t="s">
        <v>2785</v>
      </c>
      <c r="C1589" s="55" t="s">
        <v>216</v>
      </c>
      <c r="D1589" s="55" t="s">
        <v>2786</v>
      </c>
      <c r="E1589" s="55" t="s">
        <v>493</v>
      </c>
      <c r="F1589" s="605">
        <v>31802</v>
      </c>
      <c r="G1589" s="55" t="s">
        <v>3418</v>
      </c>
      <c r="H1589" s="55" t="s">
        <v>3657</v>
      </c>
      <c r="I1589" s="55" t="s">
        <v>3202</v>
      </c>
      <c r="J1589" s="55" t="s">
        <v>3669</v>
      </c>
      <c r="K1589" s="55" t="s">
        <v>3686</v>
      </c>
      <c r="L1589" s="55" t="s">
        <v>3417</v>
      </c>
      <c r="M1589" s="55" t="s">
        <v>3417</v>
      </c>
    </row>
    <row r="1590" spans="1:13" ht="17.25" customHeight="1">
      <c r="A1590" s="55">
        <v>424877</v>
      </c>
      <c r="B1590" s="55" t="s">
        <v>2791</v>
      </c>
      <c r="C1590" s="55" t="s">
        <v>148</v>
      </c>
      <c r="D1590" s="55" t="s">
        <v>651</v>
      </c>
      <c r="E1590" s="55" t="s">
        <v>493</v>
      </c>
      <c r="F1590" s="605">
        <v>27614</v>
      </c>
      <c r="G1590" s="55" t="s">
        <v>3550</v>
      </c>
      <c r="H1590" s="55" t="s">
        <v>3657</v>
      </c>
      <c r="I1590" s="55" t="s">
        <v>3202</v>
      </c>
      <c r="J1590" s="55" t="s">
        <v>3669</v>
      </c>
      <c r="K1590" s="55" t="s">
        <v>3690</v>
      </c>
      <c r="L1590" s="55" t="s">
        <v>3417</v>
      </c>
      <c r="M1590" s="55" t="s">
        <v>3417</v>
      </c>
    </row>
    <row r="1591" spans="1:13" ht="17.25" customHeight="1">
      <c r="A1591" s="55">
        <v>421503</v>
      </c>
      <c r="B1591" s="55" t="s">
        <v>1760</v>
      </c>
      <c r="C1591" s="55" t="s">
        <v>183</v>
      </c>
      <c r="D1591" s="55" t="s">
        <v>1761</v>
      </c>
      <c r="E1591" s="55" t="s">
        <v>494</v>
      </c>
      <c r="F1591" s="605">
        <v>31585</v>
      </c>
      <c r="G1591" s="55" t="s">
        <v>3417</v>
      </c>
      <c r="H1591" s="55" t="s">
        <v>3657</v>
      </c>
      <c r="I1591" s="55" t="s">
        <v>3202</v>
      </c>
      <c r="J1591" s="55" t="s">
        <v>3669</v>
      </c>
      <c r="K1591" s="55" t="s">
        <v>3668</v>
      </c>
      <c r="L1591" s="55" t="s">
        <v>3417</v>
      </c>
      <c r="M1591" s="55" t="s">
        <v>3417</v>
      </c>
    </row>
    <row r="1592" spans="1:13" ht="17.25" customHeight="1">
      <c r="A1592" s="55">
        <v>423454</v>
      </c>
      <c r="B1592" s="55" t="s">
        <v>1836</v>
      </c>
      <c r="C1592" s="55" t="s">
        <v>1128</v>
      </c>
      <c r="D1592" s="55" t="s">
        <v>668</v>
      </c>
      <c r="E1592" s="55" t="s">
        <v>493</v>
      </c>
      <c r="F1592" s="605">
        <v>36260</v>
      </c>
      <c r="G1592" s="55" t="s">
        <v>3417</v>
      </c>
      <c r="H1592" s="55" t="s">
        <v>3657</v>
      </c>
      <c r="I1592" s="55" t="s">
        <v>3202</v>
      </c>
      <c r="J1592" s="55" t="s">
        <v>3669</v>
      </c>
      <c r="K1592" s="55" t="s">
        <v>3675</v>
      </c>
      <c r="L1592" s="55" t="s">
        <v>3417</v>
      </c>
      <c r="M1592" s="55" t="s">
        <v>3417</v>
      </c>
    </row>
    <row r="1593" spans="1:13" ht="17.25" customHeight="1">
      <c r="A1593" s="55">
        <v>425147</v>
      </c>
      <c r="B1593" s="55" t="s">
        <v>1848</v>
      </c>
      <c r="C1593" s="55" t="s">
        <v>125</v>
      </c>
      <c r="D1593" s="55" t="s">
        <v>791</v>
      </c>
      <c r="E1593" s="55" t="s">
        <v>493</v>
      </c>
      <c r="F1593" s="605">
        <v>34867</v>
      </c>
      <c r="G1593" s="55" t="s">
        <v>3417</v>
      </c>
      <c r="H1593" s="55" t="s">
        <v>3657</v>
      </c>
      <c r="I1593" s="55" t="s">
        <v>3202</v>
      </c>
      <c r="J1593" s="55" t="s">
        <v>3669</v>
      </c>
      <c r="K1593" s="55" t="s">
        <v>3666</v>
      </c>
      <c r="L1593" s="55" t="s">
        <v>3417</v>
      </c>
      <c r="M1593" s="55" t="s">
        <v>3417</v>
      </c>
    </row>
    <row r="1594" spans="1:13" ht="17.25" customHeight="1">
      <c r="A1594" s="55">
        <v>425158</v>
      </c>
      <c r="B1594" s="55" t="s">
        <v>2927</v>
      </c>
      <c r="C1594" s="55" t="s">
        <v>211</v>
      </c>
      <c r="D1594" s="55" t="s">
        <v>628</v>
      </c>
      <c r="E1594" s="55" t="s">
        <v>493</v>
      </c>
      <c r="F1594" s="605">
        <v>35987</v>
      </c>
      <c r="G1594" s="55" t="s">
        <v>3417</v>
      </c>
      <c r="H1594" s="55" t="s">
        <v>3657</v>
      </c>
      <c r="I1594" s="55" t="s">
        <v>3202</v>
      </c>
      <c r="J1594" s="55" t="s">
        <v>3669</v>
      </c>
      <c r="K1594" s="55" t="s">
        <v>3675</v>
      </c>
      <c r="L1594" s="55" t="s">
        <v>3417</v>
      </c>
      <c r="M1594" s="55" t="s">
        <v>3417</v>
      </c>
    </row>
    <row r="1595" spans="1:13" ht="17.25" customHeight="1">
      <c r="A1595" s="55">
        <v>425164</v>
      </c>
      <c r="B1595" s="55" t="s">
        <v>2930</v>
      </c>
      <c r="C1595" s="55" t="s">
        <v>1908</v>
      </c>
      <c r="D1595" s="55" t="s">
        <v>572</v>
      </c>
      <c r="E1595" s="55" t="s">
        <v>493</v>
      </c>
      <c r="F1595" s="605">
        <v>35452</v>
      </c>
      <c r="G1595" s="55" t="s">
        <v>3417</v>
      </c>
      <c r="H1595" s="55" t="s">
        <v>3657</v>
      </c>
      <c r="I1595" s="55" t="s">
        <v>3202</v>
      </c>
      <c r="J1595" s="55" t="s">
        <v>3669</v>
      </c>
      <c r="K1595" s="55" t="s">
        <v>3666</v>
      </c>
      <c r="L1595" s="55" t="s">
        <v>3417</v>
      </c>
      <c r="M1595" s="55" t="s">
        <v>3417</v>
      </c>
    </row>
    <row r="1596" spans="1:13" ht="17.25" customHeight="1">
      <c r="A1596" s="55">
        <v>425505</v>
      </c>
      <c r="B1596" s="55" t="s">
        <v>3080</v>
      </c>
      <c r="C1596" s="55" t="s">
        <v>995</v>
      </c>
      <c r="D1596" s="55" t="s">
        <v>734</v>
      </c>
      <c r="E1596" s="55" t="s">
        <v>494</v>
      </c>
      <c r="F1596" s="605">
        <v>35297</v>
      </c>
      <c r="G1596" s="55" t="s">
        <v>3476</v>
      </c>
      <c r="H1596" s="55" t="s">
        <v>3657</v>
      </c>
      <c r="I1596" s="55" t="s">
        <v>3202</v>
      </c>
      <c r="J1596" s="55" t="s">
        <v>3669</v>
      </c>
      <c r="K1596" s="55" t="s">
        <v>3666</v>
      </c>
      <c r="L1596" s="55" t="s">
        <v>3417</v>
      </c>
      <c r="M1596" s="55" t="s">
        <v>3417</v>
      </c>
    </row>
    <row r="1597" spans="1:13" ht="17.25" customHeight="1">
      <c r="A1597" s="55">
        <v>425567</v>
      </c>
      <c r="B1597" s="55" t="s">
        <v>3109</v>
      </c>
      <c r="C1597" s="55" t="s">
        <v>142</v>
      </c>
      <c r="D1597" s="55" t="s">
        <v>652</v>
      </c>
      <c r="E1597" s="55" t="s">
        <v>493</v>
      </c>
      <c r="F1597" s="605">
        <v>33239</v>
      </c>
      <c r="H1597" s="55" t="s">
        <v>3657</v>
      </c>
      <c r="I1597" s="55" t="s">
        <v>3202</v>
      </c>
      <c r="J1597" s="55" t="s">
        <v>3669</v>
      </c>
      <c r="K1597" s="55" t="s">
        <v>3679</v>
      </c>
      <c r="L1597" s="55" t="s">
        <v>3417</v>
      </c>
      <c r="M1597" s="55" t="s">
        <v>3417</v>
      </c>
    </row>
    <row r="1598" spans="1:13" ht="17.25" customHeight="1">
      <c r="A1598" s="55">
        <v>425589</v>
      </c>
      <c r="B1598" s="55" t="s">
        <v>3116</v>
      </c>
      <c r="C1598" s="55" t="s">
        <v>428</v>
      </c>
      <c r="D1598" s="55" t="s">
        <v>597</v>
      </c>
      <c r="E1598" s="55" t="s">
        <v>494</v>
      </c>
      <c r="F1598" s="605">
        <v>29619</v>
      </c>
      <c r="G1598" s="55" t="s">
        <v>3644</v>
      </c>
      <c r="H1598" s="55" t="s">
        <v>3657</v>
      </c>
      <c r="I1598" s="55" t="s">
        <v>3202</v>
      </c>
      <c r="J1598" s="55" t="s">
        <v>3669</v>
      </c>
      <c r="K1598" s="55" t="s">
        <v>3688</v>
      </c>
      <c r="L1598" s="55" t="s">
        <v>3417</v>
      </c>
      <c r="M1598" s="55" t="s">
        <v>3417</v>
      </c>
    </row>
    <row r="1599" spans="1:13" ht="17.25" customHeight="1">
      <c r="A1599" s="55">
        <v>425657</v>
      </c>
      <c r="B1599" s="55" t="s">
        <v>3150</v>
      </c>
      <c r="C1599" s="55" t="s">
        <v>278</v>
      </c>
      <c r="D1599" s="55" t="s">
        <v>696</v>
      </c>
      <c r="E1599" s="55" t="s">
        <v>494</v>
      </c>
      <c r="F1599" s="605">
        <v>31120</v>
      </c>
      <c r="G1599" s="55" t="s">
        <v>3417</v>
      </c>
      <c r="H1599" s="55" t="s">
        <v>3657</v>
      </c>
      <c r="I1599" s="55" t="s">
        <v>3202</v>
      </c>
      <c r="J1599" s="55" t="s">
        <v>3669</v>
      </c>
      <c r="K1599" s="55" t="s">
        <v>3667</v>
      </c>
      <c r="L1599" s="55" t="s">
        <v>3417</v>
      </c>
      <c r="M1599" s="55" t="s">
        <v>3417</v>
      </c>
    </row>
    <row r="1600" spans="1:13" ht="17.25" customHeight="1">
      <c r="A1600" s="55">
        <v>425668</v>
      </c>
      <c r="B1600" s="55" t="s">
        <v>3153</v>
      </c>
      <c r="C1600" s="55" t="s">
        <v>203</v>
      </c>
      <c r="D1600" s="55" t="s">
        <v>577</v>
      </c>
      <c r="E1600" s="55" t="s">
        <v>494</v>
      </c>
      <c r="F1600" s="605">
        <v>34951</v>
      </c>
      <c r="G1600" s="55" t="s">
        <v>3417</v>
      </c>
      <c r="H1600" s="55" t="s">
        <v>3657</v>
      </c>
      <c r="I1600" s="55" t="s">
        <v>3202</v>
      </c>
      <c r="J1600" s="55" t="s">
        <v>3669</v>
      </c>
      <c r="K1600" s="55" t="s">
        <v>3666</v>
      </c>
      <c r="L1600" s="55" t="s">
        <v>3417</v>
      </c>
      <c r="M1600" s="55" t="s">
        <v>3417</v>
      </c>
    </row>
    <row r="1601" spans="1:13" ht="17.25" customHeight="1">
      <c r="A1601" s="55">
        <v>425684</v>
      </c>
      <c r="B1601" s="55" t="s">
        <v>3161</v>
      </c>
      <c r="C1601" s="55" t="s">
        <v>93</v>
      </c>
      <c r="D1601" s="55" t="s">
        <v>1823</v>
      </c>
      <c r="E1601" s="55" t="s">
        <v>494</v>
      </c>
      <c r="F1601" s="605">
        <v>32143</v>
      </c>
      <c r="H1601" s="55" t="s">
        <v>3657</v>
      </c>
      <c r="I1601" s="55" t="s">
        <v>3202</v>
      </c>
      <c r="J1601" s="55" t="s">
        <v>3669</v>
      </c>
      <c r="K1601" s="55" t="s">
        <v>3672</v>
      </c>
      <c r="L1601" s="55" t="s">
        <v>3417</v>
      </c>
      <c r="M1601" s="55" t="s">
        <v>3417</v>
      </c>
    </row>
    <row r="1602" spans="1:13" ht="17.25" customHeight="1">
      <c r="A1602" s="55">
        <v>425508</v>
      </c>
      <c r="B1602" s="55" t="s">
        <v>3083</v>
      </c>
      <c r="C1602" s="55" t="s">
        <v>119</v>
      </c>
      <c r="D1602" s="55" t="s">
        <v>652</v>
      </c>
      <c r="E1602" s="55" t="s">
        <v>494</v>
      </c>
      <c r="F1602" s="605">
        <v>35516</v>
      </c>
      <c r="G1602" s="55" t="s">
        <v>3388</v>
      </c>
      <c r="H1602" s="55" t="s">
        <v>3657</v>
      </c>
      <c r="I1602" s="55" t="s">
        <v>3202</v>
      </c>
      <c r="J1602" s="55" t="s">
        <v>3669</v>
      </c>
      <c r="K1602" s="55" t="s">
        <v>3673</v>
      </c>
      <c r="L1602" s="55" t="s">
        <v>3417</v>
      </c>
      <c r="M1602" s="55" t="s">
        <v>3388</v>
      </c>
    </row>
    <row r="1603" spans="1:13" ht="17.25" customHeight="1">
      <c r="A1603" s="55">
        <v>424532</v>
      </c>
      <c r="B1603" s="55" t="s">
        <v>2618</v>
      </c>
      <c r="C1603" s="55" t="s">
        <v>144</v>
      </c>
      <c r="D1603" s="55" t="s">
        <v>1189</v>
      </c>
      <c r="E1603" s="55" t="s">
        <v>493</v>
      </c>
      <c r="F1603" s="605">
        <v>36113</v>
      </c>
      <c r="G1603" s="55" t="s">
        <v>3471</v>
      </c>
      <c r="H1603" s="55" t="s">
        <v>3657</v>
      </c>
      <c r="I1603" s="55" t="s">
        <v>3202</v>
      </c>
      <c r="J1603" s="55" t="s">
        <v>3669</v>
      </c>
      <c r="K1603" s="55" t="s">
        <v>3675</v>
      </c>
      <c r="L1603" s="55" t="s">
        <v>3440</v>
      </c>
      <c r="M1603" s="55" t="s">
        <v>3440</v>
      </c>
    </row>
    <row r="1604" spans="1:13" ht="17.25" customHeight="1">
      <c r="A1604" s="55">
        <v>424623</v>
      </c>
      <c r="B1604" s="55" t="s">
        <v>2670</v>
      </c>
      <c r="C1604" s="55" t="s">
        <v>360</v>
      </c>
      <c r="D1604" s="55" t="s">
        <v>810</v>
      </c>
      <c r="E1604" s="55" t="s">
        <v>494</v>
      </c>
      <c r="F1604" s="605">
        <v>35614</v>
      </c>
      <c r="G1604" s="55" t="s">
        <v>3399</v>
      </c>
      <c r="H1604" s="55" t="s">
        <v>3657</v>
      </c>
      <c r="I1604" s="55" t="s">
        <v>3202</v>
      </c>
      <c r="J1604" s="55" t="s">
        <v>3669</v>
      </c>
      <c r="K1604" s="55" t="s">
        <v>3675</v>
      </c>
      <c r="L1604" s="55" t="s">
        <v>3440</v>
      </c>
      <c r="M1604" s="55" t="s">
        <v>3440</v>
      </c>
    </row>
    <row r="1605" spans="1:13" ht="17.25" customHeight="1">
      <c r="A1605" s="55">
        <v>422947</v>
      </c>
      <c r="B1605" s="55" t="s">
        <v>2707</v>
      </c>
      <c r="C1605" s="55" t="s">
        <v>95</v>
      </c>
      <c r="D1605" s="55" t="s">
        <v>3251</v>
      </c>
      <c r="E1605" s="55" t="s">
        <v>494</v>
      </c>
      <c r="F1605" s="605">
        <v>34289</v>
      </c>
      <c r="G1605" s="55" t="s">
        <v>3521</v>
      </c>
      <c r="H1605" s="55" t="s">
        <v>3657</v>
      </c>
      <c r="I1605" s="55" t="s">
        <v>3202</v>
      </c>
      <c r="J1605" s="55" t="s">
        <v>3669</v>
      </c>
      <c r="K1605" s="55" t="s">
        <v>3678</v>
      </c>
      <c r="L1605" s="55" t="s">
        <v>3440</v>
      </c>
      <c r="M1605" s="55" t="s">
        <v>3440</v>
      </c>
    </row>
    <row r="1606" spans="1:13" ht="17.25" customHeight="1">
      <c r="A1606" s="55">
        <v>425052</v>
      </c>
      <c r="B1606" s="55" t="s">
        <v>2878</v>
      </c>
      <c r="C1606" s="55" t="s">
        <v>278</v>
      </c>
      <c r="D1606" s="55" t="s">
        <v>2039</v>
      </c>
      <c r="E1606" s="55" t="s">
        <v>493</v>
      </c>
      <c r="F1606" s="605">
        <v>35570</v>
      </c>
      <c r="G1606" s="55" t="s">
        <v>3580</v>
      </c>
      <c r="H1606" s="55" t="s">
        <v>3657</v>
      </c>
      <c r="I1606" s="55" t="s">
        <v>3202</v>
      </c>
      <c r="J1606" s="55" t="s">
        <v>3669</v>
      </c>
      <c r="K1606" s="55" t="s">
        <v>3675</v>
      </c>
      <c r="L1606" s="55" t="s">
        <v>3440</v>
      </c>
      <c r="M1606" s="55" t="s">
        <v>3440</v>
      </c>
    </row>
    <row r="1607" spans="1:13" ht="17.25" customHeight="1">
      <c r="A1607" s="55">
        <v>425060</v>
      </c>
      <c r="B1607" s="55" t="s">
        <v>2880</v>
      </c>
      <c r="C1607" s="55" t="s">
        <v>306</v>
      </c>
      <c r="D1607" s="55" t="s">
        <v>446</v>
      </c>
      <c r="E1607" s="55" t="s">
        <v>494</v>
      </c>
      <c r="F1607" s="605">
        <v>35431</v>
      </c>
      <c r="G1607" s="55" t="s">
        <v>3583</v>
      </c>
      <c r="H1607" s="55" t="s">
        <v>3657</v>
      </c>
      <c r="I1607" s="55" t="s">
        <v>3202</v>
      </c>
      <c r="J1607" s="55" t="s">
        <v>3669</v>
      </c>
      <c r="K1607" s="55" t="s">
        <v>3666</v>
      </c>
      <c r="L1607" s="55" t="s">
        <v>3440</v>
      </c>
      <c r="M1607" s="55" t="s">
        <v>3440</v>
      </c>
    </row>
    <row r="1608" spans="1:13" ht="17.25" customHeight="1">
      <c r="A1608" s="55">
        <v>425190</v>
      </c>
      <c r="B1608" s="55" t="s">
        <v>1035</v>
      </c>
      <c r="C1608" s="55" t="s">
        <v>468</v>
      </c>
      <c r="D1608" s="55" t="s">
        <v>2944</v>
      </c>
      <c r="E1608" s="55" t="s">
        <v>493</v>
      </c>
      <c r="F1608" s="605">
        <v>28625</v>
      </c>
      <c r="G1608" s="55" t="s">
        <v>3389</v>
      </c>
      <c r="H1608" s="55" t="s">
        <v>3657</v>
      </c>
      <c r="I1608" s="55" t="s">
        <v>3202</v>
      </c>
      <c r="J1608" s="55" t="s">
        <v>3669</v>
      </c>
      <c r="K1608" s="55" t="s">
        <v>3681</v>
      </c>
      <c r="L1608" s="55" t="s">
        <v>3440</v>
      </c>
      <c r="M1608" s="55" t="s">
        <v>3440</v>
      </c>
    </row>
    <row r="1609" spans="1:13" ht="17.25" customHeight="1">
      <c r="A1609" s="55">
        <v>425273</v>
      </c>
      <c r="B1609" s="55" t="s">
        <v>2979</v>
      </c>
      <c r="C1609" s="55" t="s">
        <v>196</v>
      </c>
      <c r="D1609" s="55" t="s">
        <v>632</v>
      </c>
      <c r="E1609" s="55" t="s">
        <v>493</v>
      </c>
      <c r="F1609" s="605">
        <v>35923</v>
      </c>
      <c r="G1609" s="55" t="s">
        <v>3535</v>
      </c>
      <c r="H1609" s="55" t="s">
        <v>3657</v>
      </c>
      <c r="I1609" s="55" t="s">
        <v>3202</v>
      </c>
      <c r="J1609" s="55" t="s">
        <v>3669</v>
      </c>
      <c r="K1609" s="55" t="s">
        <v>3675</v>
      </c>
      <c r="L1609" s="55" t="s">
        <v>3440</v>
      </c>
      <c r="M1609" s="55" t="s">
        <v>3440</v>
      </c>
    </row>
    <row r="1610" spans="1:13" ht="17.25" customHeight="1">
      <c r="A1610" s="55">
        <v>425316</v>
      </c>
      <c r="B1610" s="55" t="s">
        <v>2996</v>
      </c>
      <c r="C1610" s="55" t="s">
        <v>90</v>
      </c>
      <c r="D1610" s="55" t="s">
        <v>578</v>
      </c>
      <c r="E1610" s="55" t="s">
        <v>493</v>
      </c>
      <c r="F1610" s="605">
        <v>36161</v>
      </c>
      <c r="G1610" s="55" t="s">
        <v>3408</v>
      </c>
      <c r="H1610" s="55" t="s">
        <v>3657</v>
      </c>
      <c r="I1610" s="55" t="s">
        <v>3202</v>
      </c>
      <c r="J1610" s="55" t="s">
        <v>3669</v>
      </c>
      <c r="K1610" s="55" t="s">
        <v>3675</v>
      </c>
      <c r="L1610" s="55" t="s">
        <v>3440</v>
      </c>
      <c r="M1610" s="55" t="s">
        <v>3440</v>
      </c>
    </row>
    <row r="1611" spans="1:13" ht="17.25" customHeight="1">
      <c r="A1611" s="55">
        <v>425369</v>
      </c>
      <c r="B1611" s="55" t="s">
        <v>1028</v>
      </c>
      <c r="C1611" s="55" t="s">
        <v>95</v>
      </c>
      <c r="D1611" s="55" t="s">
        <v>572</v>
      </c>
      <c r="E1611" s="55" t="s">
        <v>494</v>
      </c>
      <c r="F1611" s="605">
        <v>35644</v>
      </c>
      <c r="G1611" s="55" t="s">
        <v>3388</v>
      </c>
      <c r="H1611" s="55" t="s">
        <v>3657</v>
      </c>
      <c r="I1611" s="55" t="s">
        <v>3202</v>
      </c>
      <c r="J1611" s="55" t="s">
        <v>3669</v>
      </c>
      <c r="K1611" s="55" t="s">
        <v>3673</v>
      </c>
      <c r="L1611" s="55" t="s">
        <v>3440</v>
      </c>
      <c r="M1611" s="55" t="s">
        <v>3440</v>
      </c>
    </row>
    <row r="1612" spans="1:13" ht="17.25" customHeight="1">
      <c r="A1612" s="55">
        <v>425402</v>
      </c>
      <c r="B1612" s="55" t="s">
        <v>3031</v>
      </c>
      <c r="C1612" s="55" t="s">
        <v>145</v>
      </c>
      <c r="D1612" s="55" t="s">
        <v>830</v>
      </c>
      <c r="E1612" s="55" t="s">
        <v>493</v>
      </c>
      <c r="F1612" s="605">
        <v>33786</v>
      </c>
      <c r="G1612" s="55" t="s">
        <v>3440</v>
      </c>
      <c r="H1612" s="55" t="s">
        <v>3657</v>
      </c>
      <c r="I1612" s="55" t="s">
        <v>3202</v>
      </c>
      <c r="J1612" s="55" t="s">
        <v>3669</v>
      </c>
      <c r="K1612" s="55" t="s">
        <v>3677</v>
      </c>
      <c r="L1612" s="55" t="s">
        <v>3440</v>
      </c>
      <c r="M1612" s="55" t="s">
        <v>3440</v>
      </c>
    </row>
    <row r="1613" spans="1:13" ht="17.25" customHeight="1">
      <c r="A1613" s="55">
        <v>425413</v>
      </c>
      <c r="B1613" s="55" t="s">
        <v>3034</v>
      </c>
      <c r="C1613" s="55" t="s">
        <v>162</v>
      </c>
      <c r="D1613" s="55" t="s">
        <v>613</v>
      </c>
      <c r="E1613" s="55" t="s">
        <v>493</v>
      </c>
      <c r="F1613" s="605">
        <v>35686</v>
      </c>
      <c r="G1613" s="55" t="s">
        <v>3365</v>
      </c>
      <c r="H1613" s="55" t="s">
        <v>3657</v>
      </c>
      <c r="I1613" s="55" t="s">
        <v>3202</v>
      </c>
      <c r="J1613" s="55" t="s">
        <v>3669</v>
      </c>
      <c r="K1613" s="55" t="s">
        <v>3673</v>
      </c>
      <c r="L1613" s="55" t="s">
        <v>3440</v>
      </c>
      <c r="M1613" s="55" t="s">
        <v>3440</v>
      </c>
    </row>
    <row r="1614" spans="1:13" ht="17.25" customHeight="1">
      <c r="A1614" s="55">
        <v>425498</v>
      </c>
      <c r="B1614" s="55" t="s">
        <v>3075</v>
      </c>
      <c r="C1614" s="55" t="s">
        <v>211</v>
      </c>
      <c r="D1614" s="55" t="s">
        <v>1803</v>
      </c>
      <c r="E1614" s="55" t="s">
        <v>493</v>
      </c>
      <c r="F1614" s="605">
        <v>36161</v>
      </c>
      <c r="G1614" s="55" t="s">
        <v>3468</v>
      </c>
      <c r="H1614" s="55" t="s">
        <v>3657</v>
      </c>
      <c r="I1614" s="55" t="s">
        <v>3202</v>
      </c>
      <c r="J1614" s="55" t="s">
        <v>3669</v>
      </c>
      <c r="K1614" s="55" t="s">
        <v>3675</v>
      </c>
      <c r="L1614" s="55" t="s">
        <v>3440</v>
      </c>
      <c r="M1614" s="55" t="s">
        <v>3440</v>
      </c>
    </row>
    <row r="1615" spans="1:13" ht="17.25" customHeight="1">
      <c r="A1615" s="55">
        <v>425692</v>
      </c>
      <c r="B1615" s="55" t="s">
        <v>3166</v>
      </c>
      <c r="C1615" s="55" t="s">
        <v>952</v>
      </c>
      <c r="D1615" s="55" t="s">
        <v>633</v>
      </c>
      <c r="E1615" s="55" t="s">
        <v>494</v>
      </c>
      <c r="F1615" s="605">
        <v>33604</v>
      </c>
      <c r="H1615" s="55" t="s">
        <v>3657</v>
      </c>
      <c r="I1615" s="55" t="s">
        <v>3202</v>
      </c>
      <c r="J1615" s="55" t="s">
        <v>3669</v>
      </c>
      <c r="K1615" s="55" t="s">
        <v>3678</v>
      </c>
      <c r="L1615" s="55" t="s">
        <v>3440</v>
      </c>
      <c r="M1615" s="55" t="s">
        <v>3440</v>
      </c>
    </row>
    <row r="1616" spans="1:13" ht="17.25" customHeight="1">
      <c r="A1616" s="55">
        <v>424677</v>
      </c>
      <c r="B1616" s="55" t="s">
        <v>2692</v>
      </c>
      <c r="C1616" s="55" t="s">
        <v>92</v>
      </c>
      <c r="D1616" s="55" t="s">
        <v>702</v>
      </c>
      <c r="E1616" s="55" t="s">
        <v>494</v>
      </c>
      <c r="F1616" s="605">
        <v>35065</v>
      </c>
      <c r="G1616" s="55" t="s">
        <v>3510</v>
      </c>
      <c r="H1616" s="55" t="s">
        <v>3657</v>
      </c>
      <c r="I1616" s="55" t="s">
        <v>3202</v>
      </c>
      <c r="J1616" s="55" t="s">
        <v>3669</v>
      </c>
      <c r="K1616" s="55" t="s">
        <v>3666</v>
      </c>
      <c r="L1616" s="55" t="s">
        <v>3440</v>
      </c>
      <c r="M1616" s="55" t="s">
        <v>3400</v>
      </c>
    </row>
    <row r="1617" spans="1:13" ht="17.25" customHeight="1">
      <c r="A1617" s="55">
        <v>424951</v>
      </c>
      <c r="B1617" s="55" t="s">
        <v>2830</v>
      </c>
      <c r="C1617" s="55" t="s">
        <v>92</v>
      </c>
      <c r="D1617" s="55" t="s">
        <v>565</v>
      </c>
      <c r="E1617" s="55" t="s">
        <v>493</v>
      </c>
      <c r="F1617" s="605">
        <v>31695</v>
      </c>
      <c r="G1617" s="55" t="s">
        <v>3560</v>
      </c>
      <c r="H1617" s="55" t="s">
        <v>3657</v>
      </c>
      <c r="I1617" s="55" t="s">
        <v>3202</v>
      </c>
      <c r="J1617" s="55" t="s">
        <v>3669</v>
      </c>
      <c r="K1617" s="55" t="s">
        <v>3686</v>
      </c>
      <c r="L1617" s="55" t="s">
        <v>3440</v>
      </c>
      <c r="M1617" s="55" t="s">
        <v>3397</v>
      </c>
    </row>
    <row r="1618" spans="1:13" ht="17.25" customHeight="1">
      <c r="A1618" s="55">
        <v>425233</v>
      </c>
      <c r="B1618" s="55" t="s">
        <v>2957</v>
      </c>
      <c r="C1618" s="55" t="s">
        <v>120</v>
      </c>
      <c r="D1618" s="55" t="s">
        <v>956</v>
      </c>
      <c r="E1618" s="55" t="s">
        <v>493</v>
      </c>
      <c r="F1618" s="605">
        <v>35079</v>
      </c>
      <c r="G1618" s="55" t="s">
        <v>3414</v>
      </c>
      <c r="H1618" s="55" t="s">
        <v>3657</v>
      </c>
      <c r="I1618" s="55" t="s">
        <v>3202</v>
      </c>
      <c r="J1618" s="55" t="s">
        <v>3669</v>
      </c>
      <c r="K1618" s="55" t="s">
        <v>3671</v>
      </c>
      <c r="L1618" s="55" t="s">
        <v>3440</v>
      </c>
      <c r="M1618" s="55" t="s">
        <v>3388</v>
      </c>
    </row>
    <row r="1619" spans="1:13" ht="17.25" customHeight="1">
      <c r="A1619" s="55">
        <v>422549</v>
      </c>
      <c r="B1619" s="55" t="s">
        <v>757</v>
      </c>
      <c r="C1619" s="55" t="s">
        <v>268</v>
      </c>
      <c r="D1619" s="55" t="s">
        <v>758</v>
      </c>
      <c r="E1619" s="55" t="s">
        <v>493</v>
      </c>
      <c r="F1619" s="605">
        <v>36526</v>
      </c>
      <c r="G1619" s="55" t="s">
        <v>3357</v>
      </c>
      <c r="H1619" s="55" t="s">
        <v>3657</v>
      </c>
      <c r="I1619" s="55" t="s">
        <v>3202</v>
      </c>
      <c r="J1619" s="55" t="s">
        <v>3669</v>
      </c>
      <c r="K1619" s="55" t="s">
        <v>3676</v>
      </c>
      <c r="L1619" s="55" t="s">
        <v>3403</v>
      </c>
      <c r="M1619" s="55" t="s">
        <v>3403</v>
      </c>
    </row>
    <row r="1620" spans="1:13" ht="17.25" customHeight="1">
      <c r="A1620" s="55">
        <v>424952</v>
      </c>
      <c r="B1620" s="55" t="s">
        <v>2831</v>
      </c>
      <c r="C1620" s="55" t="s">
        <v>138</v>
      </c>
      <c r="D1620" s="55" t="s">
        <v>684</v>
      </c>
      <c r="E1620" s="55" t="s">
        <v>494</v>
      </c>
      <c r="F1620" s="605">
        <v>31167</v>
      </c>
      <c r="G1620" s="55" t="s">
        <v>3403</v>
      </c>
      <c r="H1620" s="55" t="s">
        <v>3657</v>
      </c>
      <c r="I1620" s="55" t="s">
        <v>3202</v>
      </c>
      <c r="J1620" s="55" t="s">
        <v>3669</v>
      </c>
      <c r="K1620" s="55" t="s">
        <v>3680</v>
      </c>
      <c r="L1620" s="55" t="s">
        <v>3403</v>
      </c>
      <c r="M1620" s="55" t="s">
        <v>3403</v>
      </c>
    </row>
    <row r="1621" spans="1:13" ht="17.25" customHeight="1">
      <c r="A1621" s="55">
        <v>419779</v>
      </c>
      <c r="B1621" s="55" t="s">
        <v>1694</v>
      </c>
      <c r="C1621" s="55" t="s">
        <v>359</v>
      </c>
      <c r="D1621" s="55" t="s">
        <v>1695</v>
      </c>
      <c r="E1621" s="55" t="s">
        <v>493</v>
      </c>
      <c r="F1621" s="605">
        <v>35820</v>
      </c>
      <c r="G1621" s="55" t="s">
        <v>3357</v>
      </c>
      <c r="H1621" s="55" t="s">
        <v>3657</v>
      </c>
      <c r="I1621" s="55" t="s">
        <v>3202</v>
      </c>
      <c r="J1621" s="55" t="s">
        <v>3669</v>
      </c>
      <c r="K1621" s="55" t="s">
        <v>3673</v>
      </c>
      <c r="L1621" s="55" t="s">
        <v>3403</v>
      </c>
      <c r="M1621" s="55" t="s">
        <v>3403</v>
      </c>
    </row>
    <row r="1622" spans="1:13" ht="17.25" customHeight="1">
      <c r="A1622" s="55">
        <v>425109</v>
      </c>
      <c r="B1622" s="55" t="s">
        <v>2906</v>
      </c>
      <c r="C1622" s="55" t="s">
        <v>239</v>
      </c>
      <c r="D1622" s="55" t="s">
        <v>446</v>
      </c>
      <c r="E1622" s="55" t="s">
        <v>493</v>
      </c>
      <c r="F1622" s="605">
        <v>35301</v>
      </c>
      <c r="G1622" s="55" t="s">
        <v>3357</v>
      </c>
      <c r="H1622" s="55" t="s">
        <v>3657</v>
      </c>
      <c r="I1622" s="55" t="s">
        <v>3202</v>
      </c>
      <c r="J1622" s="55" t="s">
        <v>3669</v>
      </c>
      <c r="K1622" s="55" t="s">
        <v>3666</v>
      </c>
      <c r="L1622" s="55" t="s">
        <v>3403</v>
      </c>
      <c r="M1622" s="55" t="s">
        <v>3403</v>
      </c>
    </row>
    <row r="1623" spans="1:13" ht="17.25" customHeight="1">
      <c r="A1623" s="55">
        <v>424784</v>
      </c>
      <c r="B1623" s="55" t="s">
        <v>2741</v>
      </c>
      <c r="C1623" s="55" t="s">
        <v>2742</v>
      </c>
      <c r="D1623" s="55" t="s">
        <v>161</v>
      </c>
      <c r="E1623" s="55" t="s">
        <v>494</v>
      </c>
      <c r="F1623" s="605">
        <v>34209</v>
      </c>
      <c r="G1623" s="55" t="s">
        <v>3442</v>
      </c>
      <c r="H1623" s="55" t="s">
        <v>3657</v>
      </c>
      <c r="I1623" s="55" t="s">
        <v>3202</v>
      </c>
      <c r="J1623" s="55" t="s">
        <v>3669</v>
      </c>
      <c r="K1623" s="55" t="s">
        <v>3679</v>
      </c>
      <c r="L1623" s="55" t="s">
        <v>3642</v>
      </c>
      <c r="M1623" s="55" t="s">
        <v>3642</v>
      </c>
    </row>
    <row r="1624" spans="1:13" ht="17.25" customHeight="1">
      <c r="A1624" s="55">
        <v>423172</v>
      </c>
      <c r="B1624" s="55" t="s">
        <v>1561</v>
      </c>
      <c r="C1624" s="55" t="s">
        <v>177</v>
      </c>
      <c r="D1624" s="55" t="s">
        <v>691</v>
      </c>
      <c r="E1624" s="55" t="s">
        <v>493</v>
      </c>
      <c r="F1624" s="605">
        <v>32874</v>
      </c>
      <c r="G1624" s="55" t="s">
        <v>3554</v>
      </c>
      <c r="H1624" s="55" t="s">
        <v>3657</v>
      </c>
      <c r="I1624" s="55" t="s">
        <v>3202</v>
      </c>
      <c r="J1624" s="55" t="s">
        <v>3669</v>
      </c>
      <c r="K1624" s="55" t="s">
        <v>3672</v>
      </c>
      <c r="L1624" s="55" t="s">
        <v>3642</v>
      </c>
      <c r="M1624" s="55" t="s">
        <v>3642</v>
      </c>
    </row>
    <row r="1625" spans="1:13" ht="17.25" customHeight="1">
      <c r="A1625" s="55">
        <v>425642</v>
      </c>
      <c r="B1625" s="55" t="s">
        <v>3140</v>
      </c>
      <c r="C1625" s="55" t="s">
        <v>2132</v>
      </c>
      <c r="D1625" s="55" t="s">
        <v>1624</v>
      </c>
      <c r="E1625" s="55" t="s">
        <v>493</v>
      </c>
      <c r="F1625" s="605">
        <v>31533</v>
      </c>
      <c r="G1625" s="55" t="s">
        <v>3539</v>
      </c>
      <c r="H1625" s="55" t="s">
        <v>3657</v>
      </c>
      <c r="I1625" s="55" t="s">
        <v>3202</v>
      </c>
      <c r="J1625" s="55" t="s">
        <v>3669</v>
      </c>
      <c r="K1625" s="55" t="s">
        <v>3686</v>
      </c>
      <c r="L1625" s="55" t="s">
        <v>3642</v>
      </c>
      <c r="M1625" s="55" t="s">
        <v>3642</v>
      </c>
    </row>
    <row r="1626" spans="1:13" ht="17.25" customHeight="1">
      <c r="A1626" s="55">
        <v>424692</v>
      </c>
      <c r="B1626" s="55" t="s">
        <v>2697</v>
      </c>
      <c r="C1626" s="55" t="s">
        <v>2026</v>
      </c>
      <c r="D1626" s="55" t="s">
        <v>1733</v>
      </c>
      <c r="E1626" s="55" t="s">
        <v>493</v>
      </c>
      <c r="F1626" s="605">
        <v>35078</v>
      </c>
      <c r="G1626" s="55" t="s">
        <v>3515</v>
      </c>
      <c r="H1626" s="55" t="s">
        <v>3657</v>
      </c>
      <c r="I1626" s="55" t="s">
        <v>3202</v>
      </c>
      <c r="J1626" s="55" t="s">
        <v>3669</v>
      </c>
      <c r="K1626" s="55" t="s">
        <v>3673</v>
      </c>
      <c r="L1626" s="55" t="s">
        <v>3400</v>
      </c>
      <c r="M1626" s="55" t="s">
        <v>3400</v>
      </c>
    </row>
    <row r="1627" spans="1:13" ht="17.25" customHeight="1">
      <c r="A1627" s="55">
        <v>425514</v>
      </c>
      <c r="B1627" s="55" t="s">
        <v>3084</v>
      </c>
      <c r="C1627" s="55" t="s">
        <v>306</v>
      </c>
      <c r="D1627" s="55" t="s">
        <v>3085</v>
      </c>
      <c r="E1627" s="55" t="s">
        <v>494</v>
      </c>
      <c r="F1627" s="605">
        <v>35092</v>
      </c>
      <c r="G1627" s="55" t="s">
        <v>3637</v>
      </c>
      <c r="H1627" s="55" t="s">
        <v>3657</v>
      </c>
      <c r="I1627" s="55" t="s">
        <v>3202</v>
      </c>
      <c r="J1627" s="55" t="s">
        <v>3669</v>
      </c>
      <c r="K1627" s="55" t="s">
        <v>3666</v>
      </c>
      <c r="L1627" s="55" t="s">
        <v>3370</v>
      </c>
      <c r="M1627" s="55" t="s">
        <v>3544</v>
      </c>
    </row>
    <row r="1628" spans="1:13" ht="17.25" customHeight="1">
      <c r="A1628" s="55">
        <v>424641</v>
      </c>
      <c r="B1628" s="55" t="s">
        <v>2679</v>
      </c>
      <c r="C1628" s="55" t="s">
        <v>107</v>
      </c>
      <c r="D1628" s="55" t="s">
        <v>1219</v>
      </c>
      <c r="E1628" s="55" t="s">
        <v>494</v>
      </c>
      <c r="F1628" s="605">
        <v>35909</v>
      </c>
      <c r="G1628" s="55" t="s">
        <v>3500</v>
      </c>
      <c r="H1628" s="55" t="s">
        <v>3657</v>
      </c>
      <c r="I1628" s="55" t="s">
        <v>3202</v>
      </c>
      <c r="J1628" s="55" t="s">
        <v>3669</v>
      </c>
      <c r="K1628" s="55" t="s">
        <v>3675</v>
      </c>
      <c r="L1628" s="55" t="s">
        <v>3370</v>
      </c>
      <c r="M1628" s="55" t="s">
        <v>3370</v>
      </c>
    </row>
    <row r="1629" spans="1:13" ht="17.25" customHeight="1">
      <c r="A1629" s="55">
        <v>424667</v>
      </c>
      <c r="B1629" s="55" t="s">
        <v>2686</v>
      </c>
      <c r="C1629" s="55" t="s">
        <v>192</v>
      </c>
      <c r="D1629" s="55" t="s">
        <v>881</v>
      </c>
      <c r="E1629" s="55" t="s">
        <v>494</v>
      </c>
      <c r="F1629" s="605">
        <v>36161</v>
      </c>
      <c r="G1629" s="55" t="s">
        <v>3370</v>
      </c>
      <c r="H1629" s="55" t="s">
        <v>3657</v>
      </c>
      <c r="I1629" s="55" t="s">
        <v>3202</v>
      </c>
      <c r="J1629" s="55" t="s">
        <v>3669</v>
      </c>
      <c r="K1629" s="55" t="s">
        <v>3675</v>
      </c>
      <c r="L1629" s="55" t="s">
        <v>3370</v>
      </c>
      <c r="M1629" s="55" t="s">
        <v>3370</v>
      </c>
    </row>
    <row r="1630" spans="1:13" ht="17.25" customHeight="1">
      <c r="A1630" s="55">
        <v>424856</v>
      </c>
      <c r="B1630" s="55" t="s">
        <v>2772</v>
      </c>
      <c r="C1630" s="55" t="s">
        <v>319</v>
      </c>
      <c r="D1630" s="55" t="s">
        <v>917</v>
      </c>
      <c r="E1630" s="55" t="s">
        <v>494</v>
      </c>
      <c r="F1630" s="605">
        <v>31116</v>
      </c>
      <c r="G1630" s="55" t="s">
        <v>3545</v>
      </c>
      <c r="H1630" s="55" t="s">
        <v>3657</v>
      </c>
      <c r="I1630" s="55" t="s">
        <v>3202</v>
      </c>
      <c r="J1630" s="55" t="s">
        <v>3669</v>
      </c>
      <c r="K1630" s="55" t="s">
        <v>3686</v>
      </c>
      <c r="L1630" s="55" t="s">
        <v>3370</v>
      </c>
      <c r="M1630" s="55" t="s">
        <v>3370</v>
      </c>
    </row>
    <row r="1631" spans="1:13" ht="17.25" customHeight="1">
      <c r="A1631" s="55">
        <v>424925</v>
      </c>
      <c r="B1631" s="55" t="s">
        <v>2814</v>
      </c>
      <c r="C1631" s="55" t="s">
        <v>2460</v>
      </c>
      <c r="D1631" s="55" t="s">
        <v>662</v>
      </c>
      <c r="E1631" s="55" t="s">
        <v>494</v>
      </c>
      <c r="F1631" s="605">
        <v>36161</v>
      </c>
      <c r="G1631" s="55" t="s">
        <v>3500</v>
      </c>
      <c r="H1631" s="55" t="s">
        <v>3657</v>
      </c>
      <c r="I1631" s="55" t="s">
        <v>3202</v>
      </c>
      <c r="J1631" s="55" t="s">
        <v>3669</v>
      </c>
      <c r="K1631" s="55" t="s">
        <v>3675</v>
      </c>
      <c r="L1631" s="55" t="s">
        <v>3370</v>
      </c>
      <c r="M1631" s="55" t="s">
        <v>3370</v>
      </c>
    </row>
    <row r="1632" spans="1:13" ht="17.25" customHeight="1">
      <c r="A1632" s="55">
        <v>424376</v>
      </c>
      <c r="B1632" s="55" t="s">
        <v>2542</v>
      </c>
      <c r="C1632" s="55" t="s">
        <v>329</v>
      </c>
      <c r="D1632" s="55" t="s">
        <v>925</v>
      </c>
      <c r="E1632" s="55" t="s">
        <v>494</v>
      </c>
      <c r="F1632" s="605">
        <v>35149</v>
      </c>
      <c r="G1632" s="55" t="s">
        <v>3357</v>
      </c>
      <c r="H1632" s="55" t="s">
        <v>3657</v>
      </c>
      <c r="I1632" s="55" t="s">
        <v>3202</v>
      </c>
      <c r="J1632" s="55" t="s">
        <v>3669</v>
      </c>
      <c r="K1632" s="55" t="s">
        <v>3666</v>
      </c>
      <c r="L1632" s="55" t="s">
        <v>3397</v>
      </c>
      <c r="M1632" s="55" t="s">
        <v>3397</v>
      </c>
    </row>
    <row r="1633" spans="1:13" ht="17.25" customHeight="1">
      <c r="A1633" s="55">
        <v>420712</v>
      </c>
      <c r="B1633" s="55" t="s">
        <v>973</v>
      </c>
      <c r="C1633" s="55" t="s">
        <v>85</v>
      </c>
      <c r="D1633" s="55" t="s">
        <v>691</v>
      </c>
      <c r="E1633" s="55" t="s">
        <v>493</v>
      </c>
      <c r="F1633" s="605">
        <v>32954</v>
      </c>
      <c r="G1633" s="55" t="s">
        <v>3397</v>
      </c>
      <c r="H1633" s="55" t="s">
        <v>3657</v>
      </c>
      <c r="I1633" s="55" t="s">
        <v>3202</v>
      </c>
      <c r="J1633" s="55" t="s">
        <v>3669</v>
      </c>
      <c r="K1633" s="55" t="s">
        <v>3672</v>
      </c>
      <c r="L1633" s="55" t="s">
        <v>3397</v>
      </c>
      <c r="M1633" s="55" t="s">
        <v>3397</v>
      </c>
    </row>
    <row r="1634" spans="1:13" ht="17.25" customHeight="1">
      <c r="A1634" s="55">
        <v>424861</v>
      </c>
      <c r="B1634" s="55" t="s">
        <v>2775</v>
      </c>
      <c r="C1634" s="55" t="s">
        <v>2776</v>
      </c>
      <c r="D1634" s="55" t="s">
        <v>705</v>
      </c>
      <c r="E1634" s="55" t="s">
        <v>493</v>
      </c>
      <c r="F1634" s="605">
        <v>34200</v>
      </c>
      <c r="G1634" s="55" t="s">
        <v>3397</v>
      </c>
      <c r="H1634" s="55" t="s">
        <v>3657</v>
      </c>
      <c r="I1634" s="55" t="s">
        <v>3202</v>
      </c>
      <c r="J1634" s="55" t="s">
        <v>3669</v>
      </c>
      <c r="K1634" s="55" t="s">
        <v>3679</v>
      </c>
      <c r="L1634" s="55" t="s">
        <v>3397</v>
      </c>
      <c r="M1634" s="55" t="s">
        <v>3397</v>
      </c>
    </row>
    <row r="1635" spans="1:13" ht="17.25" customHeight="1">
      <c r="A1635" s="55">
        <v>425302</v>
      </c>
      <c r="B1635" s="55" t="s">
        <v>2991</v>
      </c>
      <c r="C1635" s="55" t="s">
        <v>408</v>
      </c>
      <c r="D1635" s="55" t="s">
        <v>697</v>
      </c>
      <c r="E1635" s="55" t="s">
        <v>493</v>
      </c>
      <c r="F1635" s="605">
        <v>35563</v>
      </c>
      <c r="G1635" s="55" t="s">
        <v>3357</v>
      </c>
      <c r="H1635" s="55" t="s">
        <v>3657</v>
      </c>
      <c r="I1635" s="55" t="s">
        <v>3202</v>
      </c>
      <c r="J1635" s="55" t="s">
        <v>3669</v>
      </c>
      <c r="K1635" s="55" t="s">
        <v>3673</v>
      </c>
      <c r="L1635" s="55" t="s">
        <v>3397</v>
      </c>
      <c r="M1635" s="55" t="s">
        <v>3397</v>
      </c>
    </row>
    <row r="1636" spans="1:13" ht="17.25" customHeight="1">
      <c r="A1636" s="55">
        <v>425414</v>
      </c>
      <c r="B1636" s="55" t="s">
        <v>3035</v>
      </c>
      <c r="C1636" s="55" t="s">
        <v>242</v>
      </c>
      <c r="D1636" s="55" t="s">
        <v>761</v>
      </c>
      <c r="E1636" s="55" t="s">
        <v>494</v>
      </c>
      <c r="F1636" s="605">
        <v>35687</v>
      </c>
      <c r="G1636" s="55" t="s">
        <v>3375</v>
      </c>
      <c r="H1636" s="55" t="s">
        <v>3657</v>
      </c>
      <c r="I1636" s="55" t="s">
        <v>3202</v>
      </c>
      <c r="J1636" s="55" t="s">
        <v>3669</v>
      </c>
      <c r="K1636" s="55" t="s">
        <v>3673</v>
      </c>
      <c r="L1636" s="55" t="s">
        <v>3397</v>
      </c>
      <c r="M1636" s="55" t="s">
        <v>3397</v>
      </c>
    </row>
    <row r="1637" spans="1:13" ht="17.25" customHeight="1">
      <c r="A1637" s="55">
        <v>425519</v>
      </c>
      <c r="B1637" s="55" t="s">
        <v>3086</v>
      </c>
      <c r="C1637" s="55" t="s">
        <v>995</v>
      </c>
      <c r="D1637" s="55" t="s">
        <v>632</v>
      </c>
      <c r="E1637" s="55" t="s">
        <v>494</v>
      </c>
      <c r="F1637" s="605">
        <v>35431</v>
      </c>
      <c r="H1637" s="55" t="s">
        <v>3657</v>
      </c>
      <c r="I1637" s="55" t="s">
        <v>3202</v>
      </c>
      <c r="J1637" s="55" t="s">
        <v>3669</v>
      </c>
      <c r="K1637" s="55" t="s">
        <v>3666</v>
      </c>
      <c r="L1637" s="55" t="s">
        <v>3363</v>
      </c>
      <c r="M1637" s="55" t="s">
        <v>3642</v>
      </c>
    </row>
    <row r="1638" spans="1:13" ht="17.25" customHeight="1">
      <c r="A1638" s="55">
        <v>424762</v>
      </c>
      <c r="B1638" s="55" t="s">
        <v>2730</v>
      </c>
      <c r="C1638" s="55" t="s">
        <v>215</v>
      </c>
      <c r="D1638" s="55" t="s">
        <v>577</v>
      </c>
      <c r="E1638" s="55" t="s">
        <v>493</v>
      </c>
      <c r="F1638" s="605">
        <v>31474</v>
      </c>
      <c r="G1638" s="55" t="s">
        <v>3531</v>
      </c>
      <c r="H1638" s="55" t="s">
        <v>3657</v>
      </c>
      <c r="I1638" s="55" t="s">
        <v>3202</v>
      </c>
      <c r="J1638" s="55" t="s">
        <v>3669</v>
      </c>
      <c r="K1638" s="55" t="s">
        <v>3686</v>
      </c>
      <c r="L1638" s="55" t="s">
        <v>3363</v>
      </c>
      <c r="M1638" s="55" t="s">
        <v>3363</v>
      </c>
    </row>
    <row r="1639" spans="1:13" ht="17.25" customHeight="1">
      <c r="A1639" s="55">
        <v>425041</v>
      </c>
      <c r="B1639" s="55" t="s">
        <v>2875</v>
      </c>
      <c r="C1639" s="55" t="s">
        <v>99</v>
      </c>
      <c r="D1639" s="55" t="s">
        <v>631</v>
      </c>
      <c r="E1639" s="55" t="s">
        <v>494</v>
      </c>
      <c r="F1639" s="605">
        <v>35431</v>
      </c>
      <c r="G1639" s="55" t="s">
        <v>3512</v>
      </c>
      <c r="H1639" s="55" t="s">
        <v>3657</v>
      </c>
      <c r="I1639" s="55" t="s">
        <v>3202</v>
      </c>
      <c r="J1639" s="55" t="s">
        <v>3669</v>
      </c>
      <c r="K1639" s="55" t="s">
        <v>3666</v>
      </c>
      <c r="L1639" s="55" t="s">
        <v>3363</v>
      </c>
      <c r="M1639" s="55" t="s">
        <v>3363</v>
      </c>
    </row>
    <row r="1640" spans="1:13" ht="17.25" customHeight="1">
      <c r="A1640" s="55">
        <v>425054</v>
      </c>
      <c r="B1640" s="55" t="s">
        <v>2879</v>
      </c>
      <c r="C1640" s="55" t="s">
        <v>90</v>
      </c>
      <c r="D1640" s="55" t="s">
        <v>850</v>
      </c>
      <c r="E1640" s="55" t="s">
        <v>494</v>
      </c>
      <c r="F1640" s="605">
        <v>36050</v>
      </c>
      <c r="G1640" s="55" t="s">
        <v>3371</v>
      </c>
      <c r="H1640" s="55" t="s">
        <v>3657</v>
      </c>
      <c r="I1640" s="55" t="s">
        <v>3202</v>
      </c>
      <c r="J1640" s="55" t="s">
        <v>3669</v>
      </c>
      <c r="K1640" s="55" t="s">
        <v>3675</v>
      </c>
      <c r="L1640" s="55" t="s">
        <v>3363</v>
      </c>
      <c r="M1640" s="55" t="s">
        <v>3363</v>
      </c>
    </row>
    <row r="1641" spans="1:13" ht="17.25" customHeight="1">
      <c r="A1641" s="55">
        <v>425181</v>
      </c>
      <c r="B1641" s="55" t="s">
        <v>2938</v>
      </c>
      <c r="C1641" s="55" t="s">
        <v>2939</v>
      </c>
      <c r="D1641" s="55" t="s">
        <v>562</v>
      </c>
      <c r="E1641" s="55" t="s">
        <v>493</v>
      </c>
      <c r="F1641" s="605">
        <v>34335</v>
      </c>
      <c r="H1641" s="55" t="s">
        <v>3657</v>
      </c>
      <c r="I1641" s="55" t="s">
        <v>3202</v>
      </c>
      <c r="J1641" s="55" t="s">
        <v>3669</v>
      </c>
      <c r="K1641" s="55" t="s">
        <v>3679</v>
      </c>
      <c r="L1641" s="55" t="s">
        <v>3363</v>
      </c>
      <c r="M1641" s="55" t="s">
        <v>3363</v>
      </c>
    </row>
    <row r="1642" spans="1:13" ht="17.25" customHeight="1">
      <c r="A1642" s="55">
        <v>423721</v>
      </c>
      <c r="B1642" s="55" t="s">
        <v>2024</v>
      </c>
      <c r="C1642" s="55" t="s">
        <v>94</v>
      </c>
      <c r="D1642" s="55" t="s">
        <v>665</v>
      </c>
      <c r="E1642" s="55" t="s">
        <v>493</v>
      </c>
      <c r="F1642" s="605">
        <v>35796</v>
      </c>
      <c r="G1642" s="55" t="s">
        <v>3619</v>
      </c>
      <c r="H1642" s="55" t="s">
        <v>3657</v>
      </c>
      <c r="I1642" s="55" t="s">
        <v>3202</v>
      </c>
      <c r="J1642" s="55" t="s">
        <v>3669</v>
      </c>
      <c r="K1642" s="55" t="s">
        <v>3673</v>
      </c>
      <c r="L1642" s="55" t="s">
        <v>3363</v>
      </c>
      <c r="M1642" s="55" t="s">
        <v>3363</v>
      </c>
    </row>
    <row r="1643" spans="1:13" ht="17.25" customHeight="1">
      <c r="A1643" s="55">
        <v>425297</v>
      </c>
      <c r="B1643" s="55" t="s">
        <v>2027</v>
      </c>
      <c r="C1643" s="55" t="s">
        <v>130</v>
      </c>
      <c r="D1643" s="55" t="s">
        <v>1664</v>
      </c>
      <c r="E1643" s="55" t="s">
        <v>493</v>
      </c>
      <c r="F1643" s="605">
        <v>36062</v>
      </c>
      <c r="G1643" s="55" t="s">
        <v>3384</v>
      </c>
      <c r="H1643" s="55" t="s">
        <v>3657</v>
      </c>
      <c r="I1643" s="55" t="s">
        <v>3202</v>
      </c>
      <c r="J1643" s="55" t="s">
        <v>3669</v>
      </c>
      <c r="K1643" s="55" t="s">
        <v>3675</v>
      </c>
      <c r="L1643" s="55" t="s">
        <v>3363</v>
      </c>
      <c r="M1643" s="55" t="s">
        <v>3363</v>
      </c>
    </row>
    <row r="1644" spans="1:13" ht="17.25" customHeight="1">
      <c r="A1644" s="55">
        <v>425314</v>
      </c>
      <c r="B1644" s="55" t="s">
        <v>2995</v>
      </c>
      <c r="C1644" s="55" t="s">
        <v>184</v>
      </c>
      <c r="D1644" s="55" t="s">
        <v>987</v>
      </c>
      <c r="E1644" s="55" t="s">
        <v>493</v>
      </c>
      <c r="F1644" s="605">
        <v>36032</v>
      </c>
      <c r="G1644" s="55" t="s">
        <v>3620</v>
      </c>
      <c r="H1644" s="55" t="s">
        <v>3657</v>
      </c>
      <c r="I1644" s="55" t="s">
        <v>3202</v>
      </c>
      <c r="J1644" s="55" t="s">
        <v>3669</v>
      </c>
      <c r="K1644" s="55" t="s">
        <v>3675</v>
      </c>
      <c r="L1644" s="55" t="s">
        <v>3363</v>
      </c>
      <c r="M1644" s="55" t="s">
        <v>3363</v>
      </c>
    </row>
    <row r="1645" spans="1:13" ht="17.25" customHeight="1">
      <c r="A1645" s="55">
        <v>425454</v>
      </c>
      <c r="B1645" s="55" t="s">
        <v>3054</v>
      </c>
      <c r="C1645" s="55" t="s">
        <v>92</v>
      </c>
      <c r="D1645" s="55" t="s">
        <v>644</v>
      </c>
      <c r="E1645" s="55" t="s">
        <v>494</v>
      </c>
      <c r="F1645" s="605">
        <v>32577</v>
      </c>
      <c r="G1645" s="55" t="s">
        <v>3586</v>
      </c>
      <c r="H1645" s="55" t="s">
        <v>3657</v>
      </c>
      <c r="I1645" s="55" t="s">
        <v>3202</v>
      </c>
      <c r="J1645" s="55" t="s">
        <v>3669</v>
      </c>
      <c r="K1645" s="55" t="s">
        <v>3672</v>
      </c>
      <c r="L1645" s="55" t="s">
        <v>3363</v>
      </c>
      <c r="M1645" s="55" t="s">
        <v>3363</v>
      </c>
    </row>
    <row r="1646" spans="1:13" ht="17.25" customHeight="1">
      <c r="A1646" s="55">
        <v>425596</v>
      </c>
      <c r="B1646" s="55" t="s">
        <v>3122</v>
      </c>
      <c r="C1646" s="55" t="s">
        <v>1186</v>
      </c>
      <c r="D1646" s="55" t="s">
        <v>599</v>
      </c>
      <c r="E1646" s="55" t="s">
        <v>493</v>
      </c>
      <c r="F1646" s="605">
        <v>35643</v>
      </c>
      <c r="G1646" s="55" t="s">
        <v>247</v>
      </c>
      <c r="H1646" s="55" t="s">
        <v>3657</v>
      </c>
      <c r="I1646" s="55" t="s">
        <v>3202</v>
      </c>
      <c r="J1646" s="55" t="s">
        <v>3669</v>
      </c>
      <c r="K1646" s="55" t="s">
        <v>3675</v>
      </c>
      <c r="L1646" s="55" t="s">
        <v>3363</v>
      </c>
      <c r="M1646" s="55" t="s">
        <v>3363</v>
      </c>
    </row>
    <row r="1647" spans="1:13" ht="17.25" customHeight="1">
      <c r="A1647" s="55">
        <v>425718</v>
      </c>
      <c r="B1647" s="55" t="s">
        <v>3183</v>
      </c>
      <c r="C1647" s="55" t="s">
        <v>94</v>
      </c>
      <c r="D1647" s="55" t="s">
        <v>3184</v>
      </c>
      <c r="E1647" s="55" t="s">
        <v>494</v>
      </c>
      <c r="F1647" s="605">
        <v>34814</v>
      </c>
      <c r="G1647" s="55" t="s">
        <v>3466</v>
      </c>
      <c r="H1647" s="55" t="s">
        <v>3657</v>
      </c>
      <c r="I1647" s="55" t="s">
        <v>3202</v>
      </c>
      <c r="J1647" s="55" t="s">
        <v>3669</v>
      </c>
      <c r="K1647" s="55" t="s">
        <v>3671</v>
      </c>
      <c r="L1647" s="55" t="s">
        <v>3363</v>
      </c>
      <c r="M1647" s="55" t="s">
        <v>3363</v>
      </c>
    </row>
    <row r="1648" spans="1:13" ht="17.25" customHeight="1">
      <c r="A1648" s="55">
        <v>424538</v>
      </c>
      <c r="B1648" s="55" t="s">
        <v>2623</v>
      </c>
      <c r="C1648" s="55" t="s">
        <v>141</v>
      </c>
      <c r="D1648" s="55" t="s">
        <v>679</v>
      </c>
      <c r="E1648" s="55" t="s">
        <v>493</v>
      </c>
      <c r="F1648" s="605">
        <v>35998</v>
      </c>
      <c r="G1648" s="55" t="s">
        <v>3472</v>
      </c>
      <c r="H1648" s="55" t="s">
        <v>3658</v>
      </c>
      <c r="I1648" s="55" t="s">
        <v>3202</v>
      </c>
      <c r="J1648" s="55" t="s">
        <v>3669</v>
      </c>
      <c r="K1648" s="55" t="s">
        <v>3675</v>
      </c>
      <c r="L1648" s="55" t="s">
        <v>3363</v>
      </c>
    </row>
    <row r="1649" spans="1:13" ht="17.25" customHeight="1">
      <c r="A1649" s="55">
        <v>422842</v>
      </c>
      <c r="B1649" s="55" t="s">
        <v>1184</v>
      </c>
      <c r="C1649" s="55" t="s">
        <v>271</v>
      </c>
      <c r="D1649" s="55" t="s">
        <v>615</v>
      </c>
      <c r="E1649" s="55" t="s">
        <v>493</v>
      </c>
      <c r="F1649" s="605">
        <v>36162</v>
      </c>
      <c r="G1649" s="55" t="s">
        <v>3357</v>
      </c>
      <c r="H1649" s="55" t="s">
        <v>3657</v>
      </c>
      <c r="I1649" s="55" t="s">
        <v>3202</v>
      </c>
      <c r="J1649" s="55" t="s">
        <v>3669</v>
      </c>
      <c r="K1649" s="55" t="s">
        <v>3675</v>
      </c>
      <c r="L1649" s="55" t="s">
        <v>3357</v>
      </c>
      <c r="M1649" s="55" t="s">
        <v>3544</v>
      </c>
    </row>
    <row r="1650" spans="1:13" ht="17.25" customHeight="1">
      <c r="A1650" s="55">
        <v>424455</v>
      </c>
      <c r="B1650" s="55" t="s">
        <v>2569</v>
      </c>
      <c r="C1650" s="55" t="s">
        <v>138</v>
      </c>
      <c r="D1650" s="55" t="s">
        <v>665</v>
      </c>
      <c r="E1650" s="55" t="s">
        <v>494</v>
      </c>
      <c r="F1650" s="605">
        <v>35431</v>
      </c>
      <c r="G1650" s="55" t="s">
        <v>3385</v>
      </c>
      <c r="H1650" s="55" t="s">
        <v>3657</v>
      </c>
      <c r="I1650" s="55" t="s">
        <v>3202</v>
      </c>
      <c r="J1650" s="55" t="s">
        <v>3669</v>
      </c>
      <c r="K1650" s="55" t="s">
        <v>3666</v>
      </c>
      <c r="L1650" s="55" t="s">
        <v>3357</v>
      </c>
      <c r="M1650" s="55" t="s">
        <v>3385</v>
      </c>
    </row>
    <row r="1651" spans="1:13" ht="17.25" customHeight="1">
      <c r="A1651" s="55">
        <v>425537</v>
      </c>
      <c r="B1651" s="55" t="s">
        <v>3092</v>
      </c>
      <c r="C1651" s="55" t="s">
        <v>292</v>
      </c>
      <c r="D1651" s="55" t="s">
        <v>875</v>
      </c>
      <c r="E1651" s="55" t="s">
        <v>494</v>
      </c>
      <c r="F1651" s="605">
        <v>34951</v>
      </c>
      <c r="G1651" s="55" t="s">
        <v>3357</v>
      </c>
      <c r="H1651" s="55" t="s">
        <v>3657</v>
      </c>
      <c r="I1651" s="55" t="s">
        <v>3202</v>
      </c>
      <c r="J1651" s="55" t="s">
        <v>3669</v>
      </c>
      <c r="K1651" s="55" t="s">
        <v>3671</v>
      </c>
      <c r="L1651" s="55" t="s">
        <v>3357</v>
      </c>
      <c r="M1651" s="55" t="s">
        <v>3417</v>
      </c>
    </row>
    <row r="1652" spans="1:13" ht="17.25" customHeight="1">
      <c r="A1652" s="55">
        <v>422684</v>
      </c>
      <c r="B1652" s="55" t="s">
        <v>967</v>
      </c>
      <c r="C1652" s="55" t="s">
        <v>299</v>
      </c>
      <c r="D1652" s="55" t="s">
        <v>597</v>
      </c>
      <c r="E1652" s="55" t="s">
        <v>494</v>
      </c>
      <c r="F1652" s="605">
        <v>35935</v>
      </c>
      <c r="G1652" s="55" t="s">
        <v>3357</v>
      </c>
      <c r="H1652" s="55" t="s">
        <v>3657</v>
      </c>
      <c r="I1652" s="55" t="s">
        <v>3202</v>
      </c>
      <c r="J1652" s="55" t="s">
        <v>3669</v>
      </c>
      <c r="K1652" s="55" t="s">
        <v>3676</v>
      </c>
      <c r="L1652" s="55" t="s">
        <v>3357</v>
      </c>
      <c r="M1652" s="55" t="s">
        <v>3440</v>
      </c>
    </row>
    <row r="1653" spans="1:13" ht="17.25" customHeight="1">
      <c r="A1653" s="55">
        <v>422721</v>
      </c>
      <c r="B1653" s="55" t="s">
        <v>1021</v>
      </c>
      <c r="C1653" s="55" t="s">
        <v>105</v>
      </c>
      <c r="D1653" s="55" t="s">
        <v>609</v>
      </c>
      <c r="E1653" s="55" t="s">
        <v>494</v>
      </c>
      <c r="F1653" s="605">
        <v>36167</v>
      </c>
      <c r="G1653" s="55" t="s">
        <v>3357</v>
      </c>
      <c r="H1653" s="55" t="s">
        <v>3657</v>
      </c>
      <c r="I1653" s="55" t="s">
        <v>3202</v>
      </c>
      <c r="J1653" s="55" t="s">
        <v>3669</v>
      </c>
      <c r="K1653" s="55" t="s">
        <v>3676</v>
      </c>
      <c r="L1653" s="55" t="s">
        <v>3357</v>
      </c>
      <c r="M1653" s="55" t="s">
        <v>3440</v>
      </c>
    </row>
    <row r="1654" spans="1:13" ht="17.25" customHeight="1">
      <c r="A1654" s="55">
        <v>423221</v>
      </c>
      <c r="B1654" s="55" t="s">
        <v>1617</v>
      </c>
      <c r="C1654" s="55" t="s">
        <v>149</v>
      </c>
      <c r="D1654" s="55" t="s">
        <v>1266</v>
      </c>
      <c r="E1654" s="55" t="s">
        <v>493</v>
      </c>
      <c r="F1654" s="605">
        <v>36800</v>
      </c>
      <c r="G1654" s="55" t="s">
        <v>3567</v>
      </c>
      <c r="H1654" s="55" t="s">
        <v>3657</v>
      </c>
      <c r="I1654" s="55" t="s">
        <v>3202</v>
      </c>
      <c r="J1654" s="55" t="s">
        <v>3669</v>
      </c>
      <c r="K1654" s="55" t="s">
        <v>3676</v>
      </c>
      <c r="L1654" s="55" t="s">
        <v>3357</v>
      </c>
      <c r="M1654" s="55" t="s">
        <v>3440</v>
      </c>
    </row>
    <row r="1655" spans="1:13" ht="17.25" customHeight="1">
      <c r="A1655" s="55">
        <v>421705</v>
      </c>
      <c r="B1655" s="55" t="s">
        <v>1920</v>
      </c>
      <c r="C1655" s="55" t="s">
        <v>85</v>
      </c>
      <c r="D1655" s="55" t="s">
        <v>654</v>
      </c>
      <c r="E1655" s="55" t="s">
        <v>494</v>
      </c>
      <c r="F1655" s="605">
        <v>34866</v>
      </c>
      <c r="G1655" s="55" t="s">
        <v>3357</v>
      </c>
      <c r="H1655" s="55" t="s">
        <v>3657</v>
      </c>
      <c r="I1655" s="55" t="s">
        <v>3202</v>
      </c>
      <c r="J1655" s="55" t="s">
        <v>3669</v>
      </c>
      <c r="K1655" s="55" t="s">
        <v>3679</v>
      </c>
      <c r="L1655" s="55" t="s">
        <v>3357</v>
      </c>
      <c r="M1655" s="55" t="s">
        <v>3440</v>
      </c>
    </row>
    <row r="1656" spans="1:13" ht="17.25" customHeight="1">
      <c r="A1656" s="55">
        <v>423773</v>
      </c>
      <c r="B1656" s="55" t="s">
        <v>191</v>
      </c>
      <c r="C1656" s="55" t="s">
        <v>230</v>
      </c>
      <c r="D1656" s="55" t="s">
        <v>1624</v>
      </c>
      <c r="E1656" s="55" t="s">
        <v>493</v>
      </c>
      <c r="F1656" s="605">
        <v>36210</v>
      </c>
      <c r="G1656" s="55" t="s">
        <v>3357</v>
      </c>
      <c r="H1656" s="55" t="s">
        <v>3657</v>
      </c>
      <c r="I1656" s="55" t="s">
        <v>3202</v>
      </c>
      <c r="J1656" s="55" t="s">
        <v>3669</v>
      </c>
      <c r="K1656" s="55" t="s">
        <v>3676</v>
      </c>
      <c r="L1656" s="55" t="s">
        <v>3357</v>
      </c>
      <c r="M1656" s="55" t="s">
        <v>3440</v>
      </c>
    </row>
    <row r="1657" spans="1:13" ht="17.25" customHeight="1">
      <c r="A1657" s="55">
        <v>423890</v>
      </c>
      <c r="B1657" s="55" t="s">
        <v>2199</v>
      </c>
      <c r="C1657" s="55" t="s">
        <v>145</v>
      </c>
      <c r="D1657" s="55" t="s">
        <v>602</v>
      </c>
      <c r="E1657" s="55" t="s">
        <v>493</v>
      </c>
      <c r="F1657" s="605">
        <v>36309</v>
      </c>
      <c r="G1657" s="55" t="s">
        <v>3388</v>
      </c>
      <c r="H1657" s="55" t="s">
        <v>3657</v>
      </c>
      <c r="I1657" s="55" t="s">
        <v>3202</v>
      </c>
      <c r="J1657" s="55" t="s">
        <v>3669</v>
      </c>
      <c r="K1657" s="55" t="s">
        <v>3676</v>
      </c>
      <c r="L1657" s="55" t="s">
        <v>3357</v>
      </c>
      <c r="M1657" s="55" t="s">
        <v>3440</v>
      </c>
    </row>
    <row r="1658" spans="1:13" ht="17.25" customHeight="1">
      <c r="A1658" s="55">
        <v>420506</v>
      </c>
      <c r="B1658" s="55" t="s">
        <v>2312</v>
      </c>
      <c r="C1658" s="55" t="s">
        <v>89</v>
      </c>
      <c r="D1658" s="55" t="s">
        <v>576</v>
      </c>
      <c r="E1658" s="55" t="s">
        <v>493</v>
      </c>
      <c r="F1658" s="605">
        <v>35479</v>
      </c>
      <c r="G1658" s="55" t="s">
        <v>3626</v>
      </c>
      <c r="H1658" s="55" t="s">
        <v>3657</v>
      </c>
      <c r="I1658" s="55" t="s">
        <v>3202</v>
      </c>
      <c r="J1658" s="55" t="s">
        <v>3669</v>
      </c>
      <c r="K1658" s="55" t="s">
        <v>3675</v>
      </c>
      <c r="L1658" s="55" t="s">
        <v>3357</v>
      </c>
      <c r="M1658" s="55" t="s">
        <v>3440</v>
      </c>
    </row>
    <row r="1659" spans="1:13" ht="17.25" customHeight="1">
      <c r="A1659" s="55">
        <v>423193</v>
      </c>
      <c r="B1659" s="55" t="s">
        <v>1584</v>
      </c>
      <c r="C1659" s="55" t="s">
        <v>288</v>
      </c>
      <c r="D1659" s="55" t="s">
        <v>1473</v>
      </c>
      <c r="E1659" s="55" t="s">
        <v>493</v>
      </c>
      <c r="F1659" s="605">
        <v>36339</v>
      </c>
      <c r="G1659" s="55" t="s">
        <v>3357</v>
      </c>
      <c r="H1659" s="55" t="s">
        <v>3657</v>
      </c>
      <c r="I1659" s="55" t="s">
        <v>3202</v>
      </c>
      <c r="J1659" s="55" t="s">
        <v>3669</v>
      </c>
      <c r="K1659" s="55" t="s">
        <v>3676</v>
      </c>
      <c r="L1659" s="55" t="s">
        <v>3357</v>
      </c>
      <c r="M1659" s="55" t="s">
        <v>3403</v>
      </c>
    </row>
    <row r="1660" spans="1:13" ht="17.25" customHeight="1">
      <c r="A1660" s="55">
        <v>425166</v>
      </c>
      <c r="B1660" s="55" t="s">
        <v>2931</v>
      </c>
      <c r="C1660" s="55" t="s">
        <v>125</v>
      </c>
      <c r="D1660" s="55" t="s">
        <v>589</v>
      </c>
      <c r="E1660" s="55" t="s">
        <v>493</v>
      </c>
      <c r="F1660" s="605">
        <v>30521</v>
      </c>
      <c r="G1660" s="55" t="s">
        <v>3357</v>
      </c>
      <c r="H1660" s="55" t="s">
        <v>3657</v>
      </c>
      <c r="I1660" s="55" t="s">
        <v>3202</v>
      </c>
      <c r="J1660" s="55" t="s">
        <v>3669</v>
      </c>
      <c r="K1660" s="55" t="s">
        <v>3670</v>
      </c>
      <c r="L1660" s="55" t="s">
        <v>3357</v>
      </c>
      <c r="M1660" s="55" t="s">
        <v>3403</v>
      </c>
    </row>
    <row r="1661" spans="1:13" ht="17.25" customHeight="1">
      <c r="A1661" s="55">
        <v>423578</v>
      </c>
      <c r="B1661" s="55" t="s">
        <v>1916</v>
      </c>
      <c r="C1661" s="55" t="s">
        <v>120</v>
      </c>
      <c r="D1661" s="55" t="s">
        <v>1917</v>
      </c>
      <c r="E1661" s="55" t="s">
        <v>493</v>
      </c>
      <c r="F1661" s="605">
        <v>36526</v>
      </c>
      <c r="G1661" s="55" t="s">
        <v>3403</v>
      </c>
      <c r="H1661" s="55" t="s">
        <v>3657</v>
      </c>
      <c r="I1661" s="55" t="s">
        <v>3202</v>
      </c>
      <c r="J1661" s="55" t="s">
        <v>3669</v>
      </c>
      <c r="K1661" s="55" t="s">
        <v>3676</v>
      </c>
      <c r="L1661" s="55" t="s">
        <v>3357</v>
      </c>
      <c r="M1661" s="55" t="s">
        <v>3403</v>
      </c>
    </row>
    <row r="1662" spans="1:13" ht="17.25" customHeight="1">
      <c r="A1662" s="55">
        <v>423674</v>
      </c>
      <c r="B1662" s="55" t="s">
        <v>1985</v>
      </c>
      <c r="C1662" s="55" t="s">
        <v>138</v>
      </c>
      <c r="D1662" s="55" t="s">
        <v>635</v>
      </c>
      <c r="E1662" s="55" t="s">
        <v>493</v>
      </c>
      <c r="F1662" s="605">
        <v>36220</v>
      </c>
      <c r="G1662" s="55" t="s">
        <v>3357</v>
      </c>
      <c r="H1662" s="55" t="s">
        <v>3657</v>
      </c>
      <c r="I1662" s="55" t="s">
        <v>3202</v>
      </c>
      <c r="J1662" s="55" t="s">
        <v>3669</v>
      </c>
      <c r="K1662" s="55" t="s">
        <v>3695</v>
      </c>
      <c r="L1662" s="55" t="s">
        <v>3357</v>
      </c>
      <c r="M1662" s="55" t="s">
        <v>3403</v>
      </c>
    </row>
    <row r="1663" spans="1:13" ht="17.25" customHeight="1">
      <c r="A1663" s="55">
        <v>424309</v>
      </c>
      <c r="B1663" s="55" t="s">
        <v>2405</v>
      </c>
      <c r="C1663" s="55" t="s">
        <v>268</v>
      </c>
      <c r="D1663" s="55" t="s">
        <v>2406</v>
      </c>
      <c r="E1663" s="55" t="s">
        <v>494</v>
      </c>
      <c r="F1663" s="605">
        <v>35400</v>
      </c>
      <c r="G1663" s="55" t="s">
        <v>3397</v>
      </c>
      <c r="H1663" s="55" t="s">
        <v>3657</v>
      </c>
      <c r="I1663" s="55" t="s">
        <v>3202</v>
      </c>
      <c r="J1663" s="55" t="s">
        <v>3669</v>
      </c>
      <c r="K1663" s="55" t="s">
        <v>3666</v>
      </c>
      <c r="L1663" s="55" t="s">
        <v>3357</v>
      </c>
      <c r="M1663" s="55" t="s">
        <v>3403</v>
      </c>
    </row>
    <row r="1664" spans="1:13" ht="17.25" customHeight="1">
      <c r="A1664" s="55">
        <v>425650</v>
      </c>
      <c r="B1664" s="55" t="s">
        <v>3146</v>
      </c>
      <c r="C1664" s="55" t="s">
        <v>268</v>
      </c>
      <c r="D1664" s="55" t="s">
        <v>651</v>
      </c>
      <c r="E1664" s="55" t="s">
        <v>494</v>
      </c>
      <c r="F1664" s="605">
        <v>32143</v>
      </c>
      <c r="G1664" s="55" t="s">
        <v>3647</v>
      </c>
      <c r="H1664" s="55" t="s">
        <v>3657</v>
      </c>
      <c r="I1664" s="55" t="s">
        <v>3202</v>
      </c>
      <c r="J1664" s="55" t="s">
        <v>3669</v>
      </c>
      <c r="K1664" s="55" t="s">
        <v>3667</v>
      </c>
      <c r="L1664" s="55" t="s">
        <v>3357</v>
      </c>
      <c r="M1664" s="55" t="s">
        <v>3403</v>
      </c>
    </row>
    <row r="1665" spans="1:13" ht="17.25" customHeight="1">
      <c r="A1665" s="55">
        <v>424598</v>
      </c>
      <c r="B1665" s="55" t="s">
        <v>2658</v>
      </c>
      <c r="C1665" s="55" t="s">
        <v>188</v>
      </c>
      <c r="D1665" s="55" t="s">
        <v>2309</v>
      </c>
      <c r="E1665" s="55" t="s">
        <v>494</v>
      </c>
      <c r="F1665" s="605">
        <v>34753</v>
      </c>
      <c r="G1665" s="55" t="s">
        <v>3357</v>
      </c>
      <c r="H1665" s="55" t="s">
        <v>3657</v>
      </c>
      <c r="I1665" s="55" t="s">
        <v>3202</v>
      </c>
      <c r="J1665" s="55" t="s">
        <v>3669</v>
      </c>
      <c r="K1665" s="55" t="s">
        <v>3671</v>
      </c>
      <c r="L1665" s="55" t="s">
        <v>3357</v>
      </c>
      <c r="M1665" s="55" t="s">
        <v>3642</v>
      </c>
    </row>
    <row r="1666" spans="1:13" ht="17.25" customHeight="1">
      <c r="A1666" s="55">
        <v>425031</v>
      </c>
      <c r="B1666" s="55" t="s">
        <v>2868</v>
      </c>
      <c r="C1666" s="55" t="s">
        <v>216</v>
      </c>
      <c r="D1666" s="55" t="s">
        <v>376</v>
      </c>
      <c r="E1666" s="55" t="s">
        <v>493</v>
      </c>
      <c r="F1666" s="605">
        <v>35431</v>
      </c>
      <c r="G1666" s="55" t="s">
        <v>3491</v>
      </c>
      <c r="H1666" s="55" t="s">
        <v>3657</v>
      </c>
      <c r="I1666" s="55" t="s">
        <v>3202</v>
      </c>
      <c r="J1666" s="55" t="s">
        <v>3669</v>
      </c>
      <c r="K1666" s="55" t="s">
        <v>3666</v>
      </c>
      <c r="L1666" s="55" t="s">
        <v>3357</v>
      </c>
      <c r="M1666" s="55" t="s">
        <v>3642</v>
      </c>
    </row>
    <row r="1667" spans="1:13" ht="17.25" customHeight="1">
      <c r="A1667" s="55">
        <v>423394</v>
      </c>
      <c r="B1667" s="55" t="s">
        <v>1783</v>
      </c>
      <c r="C1667" s="55" t="s">
        <v>92</v>
      </c>
      <c r="D1667" s="55" t="s">
        <v>1788</v>
      </c>
      <c r="E1667" s="55" t="s">
        <v>493</v>
      </c>
      <c r="F1667" s="605">
        <v>35874</v>
      </c>
      <c r="G1667" s="55" t="s">
        <v>3493</v>
      </c>
      <c r="H1667" s="55" t="s">
        <v>3657</v>
      </c>
      <c r="I1667" s="55" t="s">
        <v>3202</v>
      </c>
      <c r="J1667" s="55" t="s">
        <v>3669</v>
      </c>
      <c r="K1667" s="55" t="s">
        <v>3676</v>
      </c>
      <c r="L1667" s="55" t="s">
        <v>3357</v>
      </c>
      <c r="M1667" s="55" t="s">
        <v>3642</v>
      </c>
    </row>
    <row r="1668" spans="1:13" ht="17.25" customHeight="1">
      <c r="A1668" s="55">
        <v>425120</v>
      </c>
      <c r="B1668" s="55" t="s">
        <v>2912</v>
      </c>
      <c r="C1668" s="55" t="s">
        <v>94</v>
      </c>
      <c r="D1668" s="55" t="s">
        <v>708</v>
      </c>
      <c r="E1668" s="55" t="s">
        <v>493</v>
      </c>
      <c r="F1668" s="605">
        <v>36161</v>
      </c>
      <c r="G1668" s="55" t="s">
        <v>3590</v>
      </c>
      <c r="H1668" s="55" t="s">
        <v>3657</v>
      </c>
      <c r="I1668" s="55" t="s">
        <v>3202</v>
      </c>
      <c r="J1668" s="55" t="s">
        <v>3669</v>
      </c>
      <c r="K1668" s="55" t="s">
        <v>3675</v>
      </c>
      <c r="L1668" s="55" t="s">
        <v>3357</v>
      </c>
      <c r="M1668" s="55" t="s">
        <v>3642</v>
      </c>
    </row>
    <row r="1669" spans="1:13" ht="17.25" customHeight="1">
      <c r="A1669" s="55">
        <v>422761</v>
      </c>
      <c r="B1669" s="55" t="s">
        <v>1077</v>
      </c>
      <c r="C1669" s="55" t="s">
        <v>95</v>
      </c>
      <c r="D1669" s="55" t="s">
        <v>844</v>
      </c>
      <c r="E1669" s="55" t="s">
        <v>493</v>
      </c>
      <c r="F1669" s="605">
        <v>36225</v>
      </c>
      <c r="G1669" s="55" t="s">
        <v>3357</v>
      </c>
      <c r="H1669" s="55" t="s">
        <v>3657</v>
      </c>
      <c r="I1669" s="55" t="s">
        <v>3202</v>
      </c>
      <c r="J1669" s="55" t="s">
        <v>3669</v>
      </c>
      <c r="K1669" s="55" t="s">
        <v>3676</v>
      </c>
      <c r="L1669" s="55" t="s">
        <v>3357</v>
      </c>
      <c r="M1669" s="55" t="s">
        <v>3400</v>
      </c>
    </row>
    <row r="1670" spans="1:13" ht="17.25" customHeight="1">
      <c r="A1670" s="55">
        <v>425353</v>
      </c>
      <c r="B1670" s="55" t="s">
        <v>3005</v>
      </c>
      <c r="C1670" s="55" t="s">
        <v>1362</v>
      </c>
      <c r="D1670" s="55" t="s">
        <v>761</v>
      </c>
      <c r="E1670" s="55" t="s">
        <v>494</v>
      </c>
      <c r="F1670" s="605">
        <v>35877</v>
      </c>
      <c r="G1670" s="55" t="s">
        <v>3400</v>
      </c>
      <c r="H1670" s="55" t="s">
        <v>3657</v>
      </c>
      <c r="I1670" s="55" t="s">
        <v>3202</v>
      </c>
      <c r="J1670" s="55" t="s">
        <v>3669</v>
      </c>
      <c r="K1670" s="55" t="s">
        <v>3675</v>
      </c>
      <c r="L1670" s="55" t="s">
        <v>3357</v>
      </c>
      <c r="M1670" s="55" t="s">
        <v>3400</v>
      </c>
    </row>
    <row r="1671" spans="1:13" ht="17.25" customHeight="1">
      <c r="A1671" s="55">
        <v>424570</v>
      </c>
      <c r="B1671" s="55" t="s">
        <v>2634</v>
      </c>
      <c r="C1671" s="55" t="s">
        <v>145</v>
      </c>
      <c r="D1671" s="55" t="s">
        <v>653</v>
      </c>
      <c r="E1671" s="55" t="s">
        <v>494</v>
      </c>
      <c r="F1671" s="605">
        <v>35464</v>
      </c>
      <c r="G1671" s="55" t="s">
        <v>3357</v>
      </c>
      <c r="H1671" s="55" t="s">
        <v>3657</v>
      </c>
      <c r="I1671" s="55" t="s">
        <v>3202</v>
      </c>
      <c r="J1671" s="55" t="s">
        <v>3669</v>
      </c>
      <c r="K1671" s="55" t="s">
        <v>3673</v>
      </c>
      <c r="L1671" s="55" t="s">
        <v>3357</v>
      </c>
      <c r="M1671" s="55" t="s">
        <v>3370</v>
      </c>
    </row>
    <row r="1672" spans="1:13" ht="17.25" customHeight="1">
      <c r="A1672" s="55">
        <v>419726</v>
      </c>
      <c r="B1672" s="55" t="s">
        <v>1634</v>
      </c>
      <c r="C1672" s="55" t="s">
        <v>242</v>
      </c>
      <c r="D1672" s="55" t="s">
        <v>940</v>
      </c>
      <c r="E1672" s="55" t="s">
        <v>493</v>
      </c>
      <c r="F1672" s="605">
        <v>34541</v>
      </c>
      <c r="G1672" s="55" t="s">
        <v>3357</v>
      </c>
      <c r="H1672" s="55" t="s">
        <v>3657</v>
      </c>
      <c r="I1672" s="55" t="s">
        <v>3202</v>
      </c>
      <c r="J1672" s="55" t="s">
        <v>3669</v>
      </c>
      <c r="K1672" s="55" t="s">
        <v>3671</v>
      </c>
      <c r="L1672" s="55" t="s">
        <v>3357</v>
      </c>
      <c r="M1672" s="55" t="s">
        <v>3370</v>
      </c>
    </row>
    <row r="1673" spans="1:13" ht="17.25" customHeight="1">
      <c r="A1673" s="55">
        <v>424101</v>
      </c>
      <c r="B1673" s="55" t="s">
        <v>2377</v>
      </c>
      <c r="C1673" s="55" t="s">
        <v>232</v>
      </c>
      <c r="D1673" s="55" t="s">
        <v>2378</v>
      </c>
      <c r="E1673" s="55" t="s">
        <v>494</v>
      </c>
      <c r="F1673" s="605">
        <v>35450</v>
      </c>
      <c r="G1673" s="55" t="s">
        <v>3357</v>
      </c>
      <c r="H1673" s="55" t="s">
        <v>3657</v>
      </c>
      <c r="I1673" s="55" t="s">
        <v>3202</v>
      </c>
      <c r="J1673" s="55" t="s">
        <v>3669</v>
      </c>
      <c r="K1673" s="55" t="s">
        <v>3666</v>
      </c>
      <c r="L1673" s="55" t="s">
        <v>3357</v>
      </c>
      <c r="M1673" s="55" t="s">
        <v>3370</v>
      </c>
    </row>
    <row r="1674" spans="1:13" ht="17.25" customHeight="1">
      <c r="A1674" s="55">
        <v>422653</v>
      </c>
      <c r="B1674" s="55" t="s">
        <v>926</v>
      </c>
      <c r="C1674" s="55" t="s">
        <v>120</v>
      </c>
      <c r="D1674" s="55" t="s">
        <v>927</v>
      </c>
      <c r="E1674" s="55" t="s">
        <v>493</v>
      </c>
      <c r="F1674" s="605">
        <v>35813</v>
      </c>
      <c r="G1674" s="55" t="s">
        <v>3357</v>
      </c>
      <c r="H1674" s="55" t="s">
        <v>3657</v>
      </c>
      <c r="I1674" s="55" t="s">
        <v>3202</v>
      </c>
      <c r="J1674" s="55" t="s">
        <v>3669</v>
      </c>
      <c r="K1674" s="55" t="s">
        <v>3675</v>
      </c>
      <c r="L1674" s="55" t="s">
        <v>3357</v>
      </c>
      <c r="M1674" s="55" t="s">
        <v>3397</v>
      </c>
    </row>
    <row r="1675" spans="1:13" ht="17.25" customHeight="1">
      <c r="A1675" s="55">
        <v>424573</v>
      </c>
      <c r="B1675" s="55" t="s">
        <v>2635</v>
      </c>
      <c r="C1675" s="55" t="s">
        <v>215</v>
      </c>
      <c r="D1675" s="55" t="s">
        <v>732</v>
      </c>
      <c r="E1675" s="55" t="s">
        <v>493</v>
      </c>
      <c r="F1675" s="605">
        <v>35796</v>
      </c>
      <c r="G1675" s="55" t="s">
        <v>3397</v>
      </c>
      <c r="H1675" s="55" t="s">
        <v>3657</v>
      </c>
      <c r="I1675" s="55" t="s">
        <v>3202</v>
      </c>
      <c r="J1675" s="55" t="s">
        <v>3669</v>
      </c>
      <c r="K1675" s="55" t="s">
        <v>3673</v>
      </c>
      <c r="L1675" s="55" t="s">
        <v>3357</v>
      </c>
      <c r="M1675" s="55" t="s">
        <v>3397</v>
      </c>
    </row>
    <row r="1676" spans="1:13" ht="17.25" customHeight="1">
      <c r="A1676" s="55">
        <v>425366</v>
      </c>
      <c r="B1676" s="55" t="s">
        <v>1548</v>
      </c>
      <c r="C1676" s="55" t="s">
        <v>280</v>
      </c>
      <c r="D1676" s="55" t="s">
        <v>3012</v>
      </c>
      <c r="E1676" s="55" t="s">
        <v>494</v>
      </c>
      <c r="F1676" s="605">
        <v>31008</v>
      </c>
      <c r="G1676" s="55" t="s">
        <v>3397</v>
      </c>
      <c r="H1676" s="55" t="s">
        <v>3657</v>
      </c>
      <c r="I1676" s="55" t="s">
        <v>3202</v>
      </c>
      <c r="J1676" s="55" t="s">
        <v>3669</v>
      </c>
      <c r="K1676" s="55" t="s">
        <v>3680</v>
      </c>
      <c r="L1676" s="55" t="s">
        <v>3357</v>
      </c>
      <c r="M1676" s="55" t="s">
        <v>3397</v>
      </c>
    </row>
    <row r="1677" spans="1:13" ht="17.25" customHeight="1">
      <c r="A1677" s="55">
        <v>417520</v>
      </c>
      <c r="B1677" s="55" t="s">
        <v>2211</v>
      </c>
      <c r="C1677" s="55" t="s">
        <v>86</v>
      </c>
      <c r="D1677" s="55" t="s">
        <v>457</v>
      </c>
      <c r="E1677" s="55" t="s">
        <v>493</v>
      </c>
      <c r="F1677" s="605">
        <v>31712</v>
      </c>
      <c r="G1677" s="55" t="s">
        <v>3357</v>
      </c>
      <c r="H1677" s="55" t="s">
        <v>3657</v>
      </c>
      <c r="I1677" s="55" t="s">
        <v>3202</v>
      </c>
      <c r="J1677" s="55" t="s">
        <v>3669</v>
      </c>
      <c r="K1677" s="55" t="s">
        <v>3668</v>
      </c>
      <c r="L1677" s="55" t="s">
        <v>3357</v>
      </c>
      <c r="M1677" s="55" t="s">
        <v>3397</v>
      </c>
    </row>
    <row r="1678" spans="1:13" ht="17.25" customHeight="1">
      <c r="A1678" s="55">
        <v>422118</v>
      </c>
      <c r="B1678" s="55" t="s">
        <v>2222</v>
      </c>
      <c r="C1678" s="55" t="s">
        <v>162</v>
      </c>
      <c r="D1678" s="55" t="s">
        <v>2176</v>
      </c>
      <c r="E1678" s="55" t="s">
        <v>493</v>
      </c>
      <c r="F1678" s="605">
        <v>35916</v>
      </c>
      <c r="G1678" s="55" t="s">
        <v>3397</v>
      </c>
      <c r="H1678" s="55" t="s">
        <v>3657</v>
      </c>
      <c r="I1678" s="55" t="s">
        <v>3202</v>
      </c>
      <c r="J1678" s="55" t="s">
        <v>3669</v>
      </c>
      <c r="K1678" s="55" t="s">
        <v>3673</v>
      </c>
      <c r="L1678" s="55" t="s">
        <v>3357</v>
      </c>
      <c r="M1678" s="55" t="s">
        <v>3397</v>
      </c>
    </row>
    <row r="1679" spans="1:13" ht="17.25" customHeight="1">
      <c r="A1679" s="55">
        <v>425712</v>
      </c>
      <c r="B1679" s="55" t="s">
        <v>3178</v>
      </c>
      <c r="C1679" s="55" t="s">
        <v>215</v>
      </c>
      <c r="D1679" s="55" t="s">
        <v>740</v>
      </c>
      <c r="E1679" s="55" t="s">
        <v>494</v>
      </c>
      <c r="F1679" s="605">
        <v>33355</v>
      </c>
      <c r="G1679" s="55" t="s">
        <v>3357</v>
      </c>
      <c r="H1679" s="55" t="s">
        <v>3657</v>
      </c>
      <c r="I1679" s="55" t="s">
        <v>3202</v>
      </c>
      <c r="J1679" s="55" t="s">
        <v>3669</v>
      </c>
      <c r="K1679" s="55" t="s">
        <v>3683</v>
      </c>
      <c r="L1679" s="55" t="s">
        <v>3357</v>
      </c>
      <c r="M1679" s="55" t="s">
        <v>3397</v>
      </c>
    </row>
    <row r="1680" spans="1:13" ht="17.25" customHeight="1">
      <c r="A1680" s="55">
        <v>422949</v>
      </c>
      <c r="B1680" s="55" t="s">
        <v>1316</v>
      </c>
      <c r="C1680" s="55" t="s">
        <v>217</v>
      </c>
      <c r="D1680" s="55" t="s">
        <v>672</v>
      </c>
      <c r="E1680" s="55" t="s">
        <v>494</v>
      </c>
      <c r="F1680" s="605">
        <v>36448</v>
      </c>
      <c r="G1680" s="55" t="s">
        <v>3466</v>
      </c>
      <c r="H1680" s="55" t="s">
        <v>3657</v>
      </c>
      <c r="I1680" s="55" t="s">
        <v>3202</v>
      </c>
      <c r="J1680" s="55" t="s">
        <v>3669</v>
      </c>
      <c r="K1680" s="55" t="s">
        <v>3676</v>
      </c>
      <c r="L1680" s="55" t="s">
        <v>3357</v>
      </c>
      <c r="M1680" s="55" t="s">
        <v>3363</v>
      </c>
    </row>
    <row r="1681" spans="1:13" ht="17.25" customHeight="1">
      <c r="A1681" s="55">
        <v>421230</v>
      </c>
      <c r="B1681" s="55" t="s">
        <v>1538</v>
      </c>
      <c r="C1681" s="55" t="s">
        <v>92</v>
      </c>
      <c r="D1681" s="55" t="s">
        <v>602</v>
      </c>
      <c r="E1681" s="55" t="s">
        <v>493</v>
      </c>
      <c r="F1681" s="605">
        <v>32515</v>
      </c>
      <c r="G1681" s="55" t="s">
        <v>3553</v>
      </c>
      <c r="H1681" s="55" t="s">
        <v>3657</v>
      </c>
      <c r="I1681" s="55" t="s">
        <v>3202</v>
      </c>
      <c r="J1681" s="55" t="s">
        <v>3669</v>
      </c>
      <c r="K1681" s="55" t="s">
        <v>3672</v>
      </c>
      <c r="L1681" s="55" t="s">
        <v>3357</v>
      </c>
      <c r="M1681" s="55" t="s">
        <v>3363</v>
      </c>
    </row>
    <row r="1682" spans="1:13" ht="17.25" customHeight="1">
      <c r="A1682" s="55">
        <v>424366</v>
      </c>
      <c r="B1682" s="55" t="s">
        <v>2540</v>
      </c>
      <c r="C1682" s="55" t="s">
        <v>188</v>
      </c>
      <c r="D1682" s="55" t="s">
        <v>814</v>
      </c>
      <c r="E1682" s="55" t="s">
        <v>494</v>
      </c>
      <c r="F1682" s="605">
        <v>36161</v>
      </c>
      <c r="G1682" s="55" t="s">
        <v>3357</v>
      </c>
      <c r="H1682" s="55" t="s">
        <v>3657</v>
      </c>
      <c r="I1682" s="55" t="s">
        <v>3202</v>
      </c>
      <c r="J1682" s="55" t="s">
        <v>3669</v>
      </c>
      <c r="K1682" s="55" t="s">
        <v>3675</v>
      </c>
      <c r="L1682" s="55" t="s">
        <v>3357</v>
      </c>
      <c r="M1682" s="55" t="s">
        <v>3357</v>
      </c>
    </row>
    <row r="1683" spans="1:13" ht="17.25" customHeight="1">
      <c r="A1683" s="55">
        <v>422520</v>
      </c>
      <c r="B1683" s="55" t="s">
        <v>676</v>
      </c>
      <c r="C1683" s="55" t="s">
        <v>677</v>
      </c>
      <c r="D1683" s="55" t="s">
        <v>678</v>
      </c>
      <c r="E1683" s="55" t="s">
        <v>493</v>
      </c>
      <c r="F1683" s="605">
        <v>35937</v>
      </c>
      <c r="G1683" s="55" t="s">
        <v>3357</v>
      </c>
      <c r="H1683" s="55" t="s">
        <v>3657</v>
      </c>
      <c r="I1683" s="55" t="s">
        <v>3202</v>
      </c>
      <c r="J1683" s="55" t="s">
        <v>3669</v>
      </c>
      <c r="K1683" s="55" t="s">
        <v>3676</v>
      </c>
      <c r="L1683" s="55" t="s">
        <v>3357</v>
      </c>
      <c r="M1683" s="55" t="s">
        <v>3357</v>
      </c>
    </row>
    <row r="1684" spans="1:13" ht="17.25" customHeight="1">
      <c r="A1684" s="55">
        <v>422526</v>
      </c>
      <c r="B1684" s="55" t="s">
        <v>694</v>
      </c>
      <c r="C1684" s="55" t="s">
        <v>332</v>
      </c>
      <c r="D1684" s="55" t="s">
        <v>692</v>
      </c>
      <c r="E1684" s="55" t="s">
        <v>493</v>
      </c>
      <c r="F1684" s="605">
        <v>36439</v>
      </c>
      <c r="G1684" s="55" t="s">
        <v>3357</v>
      </c>
      <c r="H1684" s="55" t="s">
        <v>3657</v>
      </c>
      <c r="I1684" s="55" t="s">
        <v>3202</v>
      </c>
      <c r="J1684" s="55" t="s">
        <v>3669</v>
      </c>
      <c r="K1684" s="55" t="s">
        <v>3675</v>
      </c>
      <c r="L1684" s="55" t="s">
        <v>3357</v>
      </c>
      <c r="M1684" s="55" t="s">
        <v>3357</v>
      </c>
    </row>
    <row r="1685" spans="1:13" ht="17.25" customHeight="1">
      <c r="A1685" s="55">
        <v>422538</v>
      </c>
      <c r="B1685" s="55" t="s">
        <v>722</v>
      </c>
      <c r="C1685" s="55" t="s">
        <v>322</v>
      </c>
      <c r="D1685" s="55" t="s">
        <v>566</v>
      </c>
      <c r="E1685" s="55" t="s">
        <v>493</v>
      </c>
      <c r="F1685" s="605">
        <v>36110</v>
      </c>
      <c r="G1685" s="55" t="s">
        <v>3357</v>
      </c>
      <c r="H1685" s="55" t="s">
        <v>3657</v>
      </c>
      <c r="I1685" s="55" t="s">
        <v>3202</v>
      </c>
      <c r="J1685" s="55" t="s">
        <v>3669</v>
      </c>
      <c r="K1685" s="55" t="s">
        <v>3676</v>
      </c>
      <c r="L1685" s="55" t="s">
        <v>3357</v>
      </c>
      <c r="M1685" s="55" t="s">
        <v>3357</v>
      </c>
    </row>
    <row r="1686" spans="1:13" ht="17.25" customHeight="1">
      <c r="A1686" s="55">
        <v>422542</v>
      </c>
      <c r="B1686" s="55" t="s">
        <v>743</v>
      </c>
      <c r="C1686" s="55" t="s">
        <v>216</v>
      </c>
      <c r="D1686" s="55" t="s">
        <v>616</v>
      </c>
      <c r="E1686" s="55" t="s">
        <v>493</v>
      </c>
      <c r="F1686" s="605">
        <v>36253</v>
      </c>
      <c r="G1686" s="55" t="s">
        <v>3357</v>
      </c>
      <c r="H1686" s="55" t="s">
        <v>3657</v>
      </c>
      <c r="I1686" s="55" t="s">
        <v>3202</v>
      </c>
      <c r="J1686" s="55" t="s">
        <v>3669</v>
      </c>
      <c r="K1686" s="55" t="s">
        <v>3676</v>
      </c>
      <c r="L1686" s="55" t="s">
        <v>3357</v>
      </c>
      <c r="M1686" s="55" t="s">
        <v>3357</v>
      </c>
    </row>
    <row r="1687" spans="1:13" ht="17.25" customHeight="1">
      <c r="A1687" s="55">
        <v>420648</v>
      </c>
      <c r="B1687" s="55" t="s">
        <v>869</v>
      </c>
      <c r="C1687" s="55" t="s">
        <v>303</v>
      </c>
      <c r="D1687" s="55" t="s">
        <v>656</v>
      </c>
      <c r="E1687" s="55" t="s">
        <v>493</v>
      </c>
      <c r="F1687" s="605">
        <v>35069</v>
      </c>
      <c r="G1687" s="55" t="s">
        <v>3357</v>
      </c>
      <c r="H1687" s="55" t="s">
        <v>3657</v>
      </c>
      <c r="I1687" s="55" t="s">
        <v>3202</v>
      </c>
      <c r="J1687" s="55" t="s">
        <v>3669</v>
      </c>
      <c r="K1687" s="55" t="s">
        <v>3671</v>
      </c>
      <c r="L1687" s="55" t="s">
        <v>3357</v>
      </c>
      <c r="M1687" s="55" t="s">
        <v>3357</v>
      </c>
    </row>
    <row r="1688" spans="1:13" ht="17.25" customHeight="1">
      <c r="A1688" s="55">
        <v>420670</v>
      </c>
      <c r="B1688" s="55" t="s">
        <v>897</v>
      </c>
      <c r="C1688" s="55" t="s">
        <v>264</v>
      </c>
      <c r="D1688" s="55" t="s">
        <v>599</v>
      </c>
      <c r="E1688" s="55" t="s">
        <v>494</v>
      </c>
      <c r="F1688" s="605">
        <v>35925</v>
      </c>
      <c r="G1688" s="55" t="s">
        <v>3357</v>
      </c>
      <c r="H1688" s="55" t="s">
        <v>3657</v>
      </c>
      <c r="I1688" s="55" t="s">
        <v>3202</v>
      </c>
      <c r="J1688" s="55" t="s">
        <v>3669</v>
      </c>
      <c r="K1688" s="55" t="s">
        <v>3675</v>
      </c>
      <c r="L1688" s="55" t="s">
        <v>3357</v>
      </c>
      <c r="M1688" s="55" t="s">
        <v>3357</v>
      </c>
    </row>
    <row r="1689" spans="1:13" ht="17.25" customHeight="1">
      <c r="A1689" s="55">
        <v>419346</v>
      </c>
      <c r="B1689" s="55" t="s">
        <v>969</v>
      </c>
      <c r="C1689" s="55" t="s">
        <v>380</v>
      </c>
      <c r="D1689" s="55" t="s">
        <v>970</v>
      </c>
      <c r="E1689" s="55" t="s">
        <v>494</v>
      </c>
      <c r="F1689" s="605">
        <v>34875</v>
      </c>
      <c r="G1689" s="55" t="s">
        <v>3357</v>
      </c>
      <c r="H1689" s="55" t="s">
        <v>3657</v>
      </c>
      <c r="I1689" s="55" t="s">
        <v>3202</v>
      </c>
      <c r="J1689" s="55" t="s">
        <v>3669</v>
      </c>
      <c r="K1689" s="55" t="s">
        <v>3671</v>
      </c>
      <c r="L1689" s="55" t="s">
        <v>3357</v>
      </c>
      <c r="M1689" s="55" t="s">
        <v>3357</v>
      </c>
    </row>
    <row r="1690" spans="1:13" ht="17.25" customHeight="1">
      <c r="A1690" s="55">
        <v>424490</v>
      </c>
      <c r="B1690" s="55" t="s">
        <v>2593</v>
      </c>
      <c r="C1690" s="55" t="s">
        <v>192</v>
      </c>
      <c r="D1690" s="55" t="s">
        <v>733</v>
      </c>
      <c r="E1690" s="55" t="s">
        <v>494</v>
      </c>
      <c r="F1690" s="605">
        <v>35431</v>
      </c>
      <c r="G1690" s="55" t="s">
        <v>3357</v>
      </c>
      <c r="H1690" s="55" t="s">
        <v>3657</v>
      </c>
      <c r="I1690" s="55" t="s">
        <v>3202</v>
      </c>
      <c r="J1690" s="55" t="s">
        <v>3669</v>
      </c>
      <c r="K1690" s="55" t="s">
        <v>3666</v>
      </c>
      <c r="L1690" s="55" t="s">
        <v>3357</v>
      </c>
      <c r="M1690" s="55" t="s">
        <v>3357</v>
      </c>
    </row>
    <row r="1691" spans="1:13" ht="17.25" customHeight="1">
      <c r="A1691" s="55">
        <v>419250</v>
      </c>
      <c r="B1691" s="55" t="s">
        <v>975</v>
      </c>
      <c r="C1691" s="55" t="s">
        <v>98</v>
      </c>
      <c r="D1691" s="55" t="s">
        <v>836</v>
      </c>
      <c r="E1691" s="55" t="s">
        <v>494</v>
      </c>
      <c r="F1691" s="605">
        <v>35431</v>
      </c>
      <c r="G1691" s="55" t="s">
        <v>3357</v>
      </c>
      <c r="H1691" s="55" t="s">
        <v>3657</v>
      </c>
      <c r="I1691" s="55" t="s">
        <v>3202</v>
      </c>
      <c r="J1691" s="55" t="s">
        <v>3669</v>
      </c>
      <c r="K1691" s="55" t="s">
        <v>3666</v>
      </c>
      <c r="L1691" s="55" t="s">
        <v>3357</v>
      </c>
      <c r="M1691" s="55" t="s">
        <v>3357</v>
      </c>
    </row>
    <row r="1692" spans="1:13" ht="17.25" customHeight="1">
      <c r="A1692" s="55">
        <v>424510</v>
      </c>
      <c r="B1692" s="55" t="s">
        <v>2602</v>
      </c>
      <c r="C1692" s="55" t="s">
        <v>177</v>
      </c>
      <c r="D1692" s="55" t="s">
        <v>634</v>
      </c>
      <c r="E1692" s="55" t="s">
        <v>494</v>
      </c>
      <c r="F1692" s="605">
        <v>33242</v>
      </c>
      <c r="G1692" s="55" t="s">
        <v>3357</v>
      </c>
      <c r="H1692" s="55" t="s">
        <v>3657</v>
      </c>
      <c r="I1692" s="55" t="s">
        <v>3202</v>
      </c>
      <c r="J1692" s="55" t="s">
        <v>3669</v>
      </c>
      <c r="K1692" s="55" t="s">
        <v>3683</v>
      </c>
      <c r="L1692" s="55" t="s">
        <v>3357</v>
      </c>
      <c r="M1692" s="55" t="s">
        <v>3357</v>
      </c>
    </row>
    <row r="1693" spans="1:13" ht="17.25" customHeight="1">
      <c r="A1693" s="55">
        <v>424512</v>
      </c>
      <c r="B1693" s="55" t="s">
        <v>2604</v>
      </c>
      <c r="C1693" s="55" t="s">
        <v>1897</v>
      </c>
      <c r="D1693" s="55" t="s">
        <v>579</v>
      </c>
      <c r="E1693" s="55" t="s">
        <v>494</v>
      </c>
      <c r="F1693" s="605">
        <v>35588</v>
      </c>
      <c r="G1693" s="55" t="s">
        <v>3357</v>
      </c>
      <c r="H1693" s="55" t="s">
        <v>3657</v>
      </c>
      <c r="I1693" s="55" t="s">
        <v>3202</v>
      </c>
      <c r="J1693" s="55" t="s">
        <v>3669</v>
      </c>
      <c r="K1693" s="55" t="s">
        <v>3675</v>
      </c>
      <c r="L1693" s="55" t="s">
        <v>3357</v>
      </c>
      <c r="M1693" s="55" t="s">
        <v>3357</v>
      </c>
    </row>
    <row r="1694" spans="1:13" ht="17.25" customHeight="1">
      <c r="A1694" s="55">
        <v>424516</v>
      </c>
      <c r="B1694" s="55" t="s">
        <v>2607</v>
      </c>
      <c r="C1694" s="55" t="s">
        <v>84</v>
      </c>
      <c r="D1694" s="55" t="s">
        <v>741</v>
      </c>
      <c r="E1694" s="55" t="s">
        <v>494</v>
      </c>
      <c r="F1694" s="605">
        <v>31376</v>
      </c>
      <c r="G1694" s="55" t="s">
        <v>3357</v>
      </c>
      <c r="H1694" s="55" t="s">
        <v>3657</v>
      </c>
      <c r="I1694" s="55" t="s">
        <v>3202</v>
      </c>
      <c r="J1694" s="55" t="s">
        <v>3669</v>
      </c>
      <c r="K1694" s="55" t="s">
        <v>3668</v>
      </c>
      <c r="L1694" s="55" t="s">
        <v>3357</v>
      </c>
      <c r="M1694" s="55" t="s">
        <v>3357</v>
      </c>
    </row>
    <row r="1695" spans="1:13" ht="17.25" customHeight="1">
      <c r="A1695" s="55">
        <v>420758</v>
      </c>
      <c r="B1695" s="55" t="s">
        <v>1033</v>
      </c>
      <c r="C1695" s="55" t="s">
        <v>703</v>
      </c>
      <c r="D1695" s="55" t="s">
        <v>832</v>
      </c>
      <c r="E1695" s="55" t="s">
        <v>493</v>
      </c>
      <c r="F1695" s="605">
        <v>36439</v>
      </c>
      <c r="G1695" s="55" t="s">
        <v>3357</v>
      </c>
      <c r="H1695" s="55" t="s">
        <v>3657</v>
      </c>
      <c r="I1695" s="55" t="s">
        <v>3202</v>
      </c>
      <c r="J1695" s="55" t="s">
        <v>3669</v>
      </c>
      <c r="K1695" s="55" t="s">
        <v>3675</v>
      </c>
      <c r="L1695" s="55" t="s">
        <v>3357</v>
      </c>
      <c r="M1695" s="55" t="s">
        <v>3357</v>
      </c>
    </row>
    <row r="1696" spans="1:13" ht="17.25" customHeight="1">
      <c r="A1696" s="55">
        <v>424526</v>
      </c>
      <c r="B1696" s="55" t="s">
        <v>2614</v>
      </c>
      <c r="C1696" s="55" t="s">
        <v>130</v>
      </c>
      <c r="D1696" s="55" t="s">
        <v>631</v>
      </c>
      <c r="E1696" s="55" t="s">
        <v>494</v>
      </c>
      <c r="F1696" s="605">
        <v>36161</v>
      </c>
      <c r="H1696" s="55" t="s">
        <v>3657</v>
      </c>
      <c r="I1696" s="55" t="s">
        <v>3202</v>
      </c>
      <c r="J1696" s="55" t="s">
        <v>3669</v>
      </c>
      <c r="K1696" s="55" t="s">
        <v>3675</v>
      </c>
      <c r="L1696" s="55" t="s">
        <v>3357</v>
      </c>
      <c r="M1696" s="55" t="s">
        <v>3357</v>
      </c>
    </row>
    <row r="1697" spans="1:13" ht="17.25" customHeight="1">
      <c r="A1697" s="55">
        <v>422737</v>
      </c>
      <c r="B1697" s="55" t="s">
        <v>1043</v>
      </c>
      <c r="C1697" s="55" t="s">
        <v>168</v>
      </c>
      <c r="D1697" s="55" t="s">
        <v>741</v>
      </c>
      <c r="E1697" s="55" t="s">
        <v>494</v>
      </c>
      <c r="F1697" s="605">
        <v>36226</v>
      </c>
      <c r="G1697" s="55" t="s">
        <v>3357</v>
      </c>
      <c r="H1697" s="55" t="s">
        <v>3657</v>
      </c>
      <c r="I1697" s="55" t="s">
        <v>3202</v>
      </c>
      <c r="J1697" s="55" t="s">
        <v>3669</v>
      </c>
      <c r="K1697" s="55" t="s">
        <v>3676</v>
      </c>
      <c r="L1697" s="55" t="s">
        <v>3357</v>
      </c>
      <c r="M1697" s="55" t="s">
        <v>3357</v>
      </c>
    </row>
    <row r="1698" spans="1:13" ht="17.25" customHeight="1">
      <c r="A1698" s="55">
        <v>422741</v>
      </c>
      <c r="B1698" s="55" t="s">
        <v>1048</v>
      </c>
      <c r="C1698" s="55" t="s">
        <v>365</v>
      </c>
      <c r="D1698" s="55" t="s">
        <v>665</v>
      </c>
      <c r="E1698" s="55" t="s">
        <v>494</v>
      </c>
      <c r="F1698" s="605">
        <v>36031</v>
      </c>
      <c r="G1698" s="55" t="s">
        <v>3357</v>
      </c>
      <c r="H1698" s="55" t="s">
        <v>3657</v>
      </c>
      <c r="I1698" s="55" t="s">
        <v>3202</v>
      </c>
      <c r="J1698" s="55" t="s">
        <v>3669</v>
      </c>
      <c r="K1698" s="55" t="s">
        <v>3676</v>
      </c>
      <c r="L1698" s="55" t="s">
        <v>3357</v>
      </c>
      <c r="M1698" s="55" t="s">
        <v>3357</v>
      </c>
    </row>
    <row r="1699" spans="1:13" ht="17.25" customHeight="1">
      <c r="A1699" s="55">
        <v>420768</v>
      </c>
      <c r="B1699" s="55" t="s">
        <v>1052</v>
      </c>
      <c r="C1699" s="55" t="s">
        <v>108</v>
      </c>
      <c r="D1699" s="55" t="s">
        <v>734</v>
      </c>
      <c r="E1699" s="55" t="s">
        <v>494</v>
      </c>
      <c r="F1699" s="605">
        <v>36002</v>
      </c>
      <c r="G1699" s="55" t="s">
        <v>3357</v>
      </c>
      <c r="H1699" s="55" t="s">
        <v>3657</v>
      </c>
      <c r="I1699" s="55" t="s">
        <v>3202</v>
      </c>
      <c r="J1699" s="55" t="s">
        <v>3669</v>
      </c>
      <c r="K1699" s="55" t="s">
        <v>3675</v>
      </c>
      <c r="L1699" s="55" t="s">
        <v>3357</v>
      </c>
      <c r="M1699" s="55" t="s">
        <v>3357</v>
      </c>
    </row>
    <row r="1700" spans="1:13" ht="17.25" customHeight="1">
      <c r="A1700" s="55">
        <v>420792</v>
      </c>
      <c r="B1700" s="55" t="s">
        <v>1090</v>
      </c>
      <c r="C1700" s="55" t="s">
        <v>1091</v>
      </c>
      <c r="D1700" s="55" t="s">
        <v>376</v>
      </c>
      <c r="E1700" s="55" t="s">
        <v>494</v>
      </c>
      <c r="F1700" s="605">
        <v>35479</v>
      </c>
      <c r="G1700" s="55" t="s">
        <v>3357</v>
      </c>
      <c r="H1700" s="55" t="s">
        <v>3657</v>
      </c>
      <c r="I1700" s="55" t="s">
        <v>3202</v>
      </c>
      <c r="J1700" s="55" t="s">
        <v>3669</v>
      </c>
      <c r="K1700" s="55" t="s">
        <v>3675</v>
      </c>
      <c r="L1700" s="55" t="s">
        <v>3357</v>
      </c>
      <c r="M1700" s="55" t="s">
        <v>3357</v>
      </c>
    </row>
    <row r="1701" spans="1:13" ht="17.25" customHeight="1">
      <c r="A1701" s="55">
        <v>424567</v>
      </c>
      <c r="B1701" s="55" t="s">
        <v>2632</v>
      </c>
      <c r="C1701" s="55" t="s">
        <v>180</v>
      </c>
      <c r="D1701" s="55" t="s">
        <v>2412</v>
      </c>
      <c r="E1701" s="55" t="s">
        <v>494</v>
      </c>
      <c r="F1701" s="605">
        <v>35192</v>
      </c>
      <c r="G1701" s="55" t="s">
        <v>3357</v>
      </c>
      <c r="H1701" s="55" t="s">
        <v>3657</v>
      </c>
      <c r="I1701" s="55" t="s">
        <v>3202</v>
      </c>
      <c r="J1701" s="55" t="s">
        <v>3669</v>
      </c>
      <c r="K1701" s="55" t="s">
        <v>3671</v>
      </c>
      <c r="L1701" s="55" t="s">
        <v>3357</v>
      </c>
      <c r="M1701" s="55" t="s">
        <v>3357</v>
      </c>
    </row>
    <row r="1702" spans="1:13" ht="17.25" customHeight="1">
      <c r="A1702" s="55">
        <v>424577</v>
      </c>
      <c r="B1702" s="55" t="s">
        <v>2636</v>
      </c>
      <c r="C1702" s="55" t="s">
        <v>255</v>
      </c>
      <c r="D1702" s="55" t="s">
        <v>741</v>
      </c>
      <c r="E1702" s="55" t="s">
        <v>494</v>
      </c>
      <c r="F1702" s="605">
        <v>34700</v>
      </c>
      <c r="G1702" s="55" t="s">
        <v>3357</v>
      </c>
      <c r="H1702" s="55" t="s">
        <v>3657</v>
      </c>
      <c r="I1702" s="55" t="s">
        <v>3202</v>
      </c>
      <c r="J1702" s="55" t="s">
        <v>3669</v>
      </c>
      <c r="K1702" s="55" t="s">
        <v>3671</v>
      </c>
      <c r="L1702" s="55" t="s">
        <v>3357</v>
      </c>
      <c r="M1702" s="55" t="s">
        <v>3357</v>
      </c>
    </row>
    <row r="1703" spans="1:13" ht="17.25" customHeight="1">
      <c r="A1703" s="55">
        <v>424578</v>
      </c>
      <c r="B1703" s="55" t="s">
        <v>2637</v>
      </c>
      <c r="C1703" s="55" t="s">
        <v>211</v>
      </c>
      <c r="D1703" s="55" t="s">
        <v>161</v>
      </c>
      <c r="E1703" s="55" t="s">
        <v>494</v>
      </c>
      <c r="F1703" s="605">
        <v>30615</v>
      </c>
      <c r="G1703" s="55" t="s">
        <v>3357</v>
      </c>
      <c r="H1703" s="55" t="s">
        <v>3657</v>
      </c>
      <c r="I1703" s="55" t="s">
        <v>3202</v>
      </c>
      <c r="J1703" s="55" t="s">
        <v>3669</v>
      </c>
      <c r="K1703" s="55" t="s">
        <v>3687</v>
      </c>
      <c r="L1703" s="55" t="s">
        <v>3357</v>
      </c>
      <c r="M1703" s="55" t="s">
        <v>3357</v>
      </c>
    </row>
    <row r="1704" spans="1:13" ht="17.25" customHeight="1">
      <c r="A1704" s="55">
        <v>422801</v>
      </c>
      <c r="B1704" s="55" t="s">
        <v>2644</v>
      </c>
      <c r="C1704" s="55" t="s">
        <v>215</v>
      </c>
      <c r="D1704" s="55" t="s">
        <v>376</v>
      </c>
      <c r="E1704" s="55" t="s">
        <v>494</v>
      </c>
      <c r="F1704" s="605">
        <v>35065</v>
      </c>
      <c r="G1704" s="55" t="s">
        <v>3357</v>
      </c>
      <c r="H1704" s="55" t="s">
        <v>3657</v>
      </c>
      <c r="I1704" s="55" t="s">
        <v>3202</v>
      </c>
      <c r="J1704" s="55" t="s">
        <v>3669</v>
      </c>
      <c r="K1704" s="55" t="s">
        <v>3671</v>
      </c>
      <c r="L1704" s="55" t="s">
        <v>3357</v>
      </c>
      <c r="M1704" s="55" t="s">
        <v>3357</v>
      </c>
    </row>
    <row r="1705" spans="1:13" ht="17.25" customHeight="1">
      <c r="A1705" s="55">
        <v>424588</v>
      </c>
      <c r="B1705" s="55" t="s">
        <v>2649</v>
      </c>
      <c r="C1705" s="55" t="s">
        <v>353</v>
      </c>
      <c r="D1705" s="55" t="s">
        <v>576</v>
      </c>
      <c r="E1705" s="55" t="s">
        <v>493</v>
      </c>
      <c r="F1705" s="605">
        <v>33978</v>
      </c>
      <c r="G1705" s="55" t="s">
        <v>3357</v>
      </c>
      <c r="H1705" s="55" t="s">
        <v>3657</v>
      </c>
      <c r="I1705" s="55" t="s">
        <v>3202</v>
      </c>
      <c r="J1705" s="55" t="s">
        <v>3669</v>
      </c>
      <c r="K1705" s="55" t="s">
        <v>3677</v>
      </c>
      <c r="L1705" s="55" t="s">
        <v>3357</v>
      </c>
      <c r="M1705" s="55" t="s">
        <v>3357</v>
      </c>
    </row>
    <row r="1706" spans="1:13" ht="17.25" customHeight="1">
      <c r="A1706" s="55">
        <v>424590</v>
      </c>
      <c r="B1706" s="55" t="s">
        <v>2651</v>
      </c>
      <c r="C1706" s="55" t="s">
        <v>189</v>
      </c>
      <c r="D1706" s="55" t="s">
        <v>634</v>
      </c>
      <c r="E1706" s="55" t="s">
        <v>493</v>
      </c>
      <c r="F1706" s="605">
        <v>34474</v>
      </c>
      <c r="G1706" s="55" t="s">
        <v>3357</v>
      </c>
      <c r="H1706" s="55" t="s">
        <v>3657</v>
      </c>
      <c r="I1706" s="55" t="s">
        <v>3202</v>
      </c>
      <c r="J1706" s="55" t="s">
        <v>3669</v>
      </c>
      <c r="K1706" s="55" t="s">
        <v>3671</v>
      </c>
      <c r="L1706" s="55" t="s">
        <v>3357</v>
      </c>
      <c r="M1706" s="55" t="s">
        <v>3357</v>
      </c>
    </row>
    <row r="1707" spans="1:13" ht="17.25" customHeight="1">
      <c r="A1707" s="55">
        <v>424596</v>
      </c>
      <c r="B1707" s="55" t="s">
        <v>2655</v>
      </c>
      <c r="C1707" s="55" t="s">
        <v>329</v>
      </c>
      <c r="D1707" s="55" t="s">
        <v>2656</v>
      </c>
      <c r="E1707" s="55" t="s">
        <v>494</v>
      </c>
      <c r="F1707" s="605">
        <v>35600</v>
      </c>
      <c r="G1707" s="55" t="s">
        <v>3357</v>
      </c>
      <c r="H1707" s="55" t="s">
        <v>3657</v>
      </c>
      <c r="I1707" s="55" t="s">
        <v>3202</v>
      </c>
      <c r="J1707" s="55" t="s">
        <v>3669</v>
      </c>
      <c r="K1707" s="55" t="s">
        <v>3673</v>
      </c>
      <c r="L1707" s="55" t="s">
        <v>3357</v>
      </c>
      <c r="M1707" s="55" t="s">
        <v>3357</v>
      </c>
    </row>
    <row r="1708" spans="1:13" ht="17.25" customHeight="1">
      <c r="A1708" s="55">
        <v>424605</v>
      </c>
      <c r="B1708" s="55" t="s">
        <v>2663</v>
      </c>
      <c r="C1708" s="55" t="s">
        <v>148</v>
      </c>
      <c r="D1708" s="55" t="s">
        <v>733</v>
      </c>
      <c r="E1708" s="55" t="s">
        <v>494</v>
      </c>
      <c r="F1708" s="605">
        <v>35822</v>
      </c>
      <c r="G1708" s="55" t="s">
        <v>3357</v>
      </c>
      <c r="H1708" s="55" t="s">
        <v>3657</v>
      </c>
      <c r="I1708" s="55" t="s">
        <v>3202</v>
      </c>
      <c r="J1708" s="55" t="s">
        <v>3669</v>
      </c>
      <c r="K1708" s="55" t="s">
        <v>3673</v>
      </c>
      <c r="L1708" s="55" t="s">
        <v>3357</v>
      </c>
      <c r="M1708" s="55" t="s">
        <v>3357</v>
      </c>
    </row>
    <row r="1709" spans="1:13" ht="17.25" customHeight="1">
      <c r="A1709" s="55">
        <v>424620</v>
      </c>
      <c r="B1709" s="55" t="s">
        <v>2668</v>
      </c>
      <c r="C1709" s="55" t="s">
        <v>180</v>
      </c>
      <c r="D1709" s="55" t="s">
        <v>614</v>
      </c>
      <c r="E1709" s="55" t="s">
        <v>494</v>
      </c>
      <c r="F1709" s="605">
        <v>35977</v>
      </c>
      <c r="H1709" s="55" t="s">
        <v>3657</v>
      </c>
      <c r="I1709" s="55" t="s">
        <v>3202</v>
      </c>
      <c r="J1709" s="55" t="s">
        <v>3669</v>
      </c>
      <c r="K1709" s="55" t="s">
        <v>3675</v>
      </c>
      <c r="L1709" s="55" t="s">
        <v>3357</v>
      </c>
      <c r="M1709" s="55" t="s">
        <v>3357</v>
      </c>
    </row>
    <row r="1710" spans="1:13" ht="17.25" customHeight="1">
      <c r="A1710" s="55">
        <v>422852</v>
      </c>
      <c r="B1710" s="55" t="s">
        <v>2678</v>
      </c>
      <c r="C1710" s="55" t="s">
        <v>103</v>
      </c>
      <c r="D1710" s="55" t="s">
        <v>3222</v>
      </c>
      <c r="E1710" s="55" t="s">
        <v>494</v>
      </c>
      <c r="F1710" s="605">
        <v>36205</v>
      </c>
      <c r="G1710" s="55" t="s">
        <v>3357</v>
      </c>
      <c r="H1710" s="55" t="s">
        <v>3657</v>
      </c>
      <c r="I1710" s="55" t="s">
        <v>3202</v>
      </c>
      <c r="J1710" s="55" t="s">
        <v>3669</v>
      </c>
      <c r="K1710" s="55" t="s">
        <v>3676</v>
      </c>
      <c r="L1710" s="55" t="s">
        <v>3357</v>
      </c>
      <c r="M1710" s="55" t="s">
        <v>3357</v>
      </c>
    </row>
    <row r="1711" spans="1:13" ht="17.25" customHeight="1">
      <c r="A1711" s="55">
        <v>422856</v>
      </c>
      <c r="B1711" s="55" t="s">
        <v>1194</v>
      </c>
      <c r="C1711" s="55" t="s">
        <v>198</v>
      </c>
      <c r="D1711" s="55" t="s">
        <v>850</v>
      </c>
      <c r="E1711" s="55" t="s">
        <v>493</v>
      </c>
      <c r="F1711" s="605">
        <v>36161</v>
      </c>
      <c r="G1711" s="55" t="s">
        <v>3357</v>
      </c>
      <c r="H1711" s="55" t="s">
        <v>3657</v>
      </c>
      <c r="I1711" s="55" t="s">
        <v>3202</v>
      </c>
      <c r="J1711" s="55" t="s">
        <v>3669</v>
      </c>
      <c r="K1711" s="55" t="s">
        <v>3676</v>
      </c>
      <c r="L1711" s="55" t="s">
        <v>3357</v>
      </c>
      <c r="M1711" s="55" t="s">
        <v>3357</v>
      </c>
    </row>
    <row r="1712" spans="1:13" ht="17.25" customHeight="1">
      <c r="A1712" s="55">
        <v>422886</v>
      </c>
      <c r="B1712" s="55" t="s">
        <v>2688</v>
      </c>
      <c r="C1712" s="55" t="s">
        <v>1241</v>
      </c>
      <c r="D1712" s="55" t="s">
        <v>624</v>
      </c>
      <c r="E1712" s="55" t="s">
        <v>493</v>
      </c>
      <c r="F1712" s="605">
        <v>36387</v>
      </c>
      <c r="G1712" s="55" t="s">
        <v>3357</v>
      </c>
      <c r="H1712" s="55" t="s">
        <v>3657</v>
      </c>
      <c r="I1712" s="55" t="s">
        <v>3202</v>
      </c>
      <c r="J1712" s="55" t="s">
        <v>3669</v>
      </c>
      <c r="K1712" s="55" t="s">
        <v>3676</v>
      </c>
      <c r="L1712" s="55" t="s">
        <v>3357</v>
      </c>
      <c r="M1712" s="55" t="s">
        <v>3357</v>
      </c>
    </row>
    <row r="1713" spans="1:13" ht="17.25" customHeight="1">
      <c r="A1713" s="55">
        <v>420955</v>
      </c>
      <c r="B1713" s="55" t="s">
        <v>2689</v>
      </c>
      <c r="C1713" s="55" t="s">
        <v>375</v>
      </c>
      <c r="D1713" s="55" t="s">
        <v>581</v>
      </c>
      <c r="E1713" s="55" t="s">
        <v>494</v>
      </c>
      <c r="F1713" s="605">
        <v>34030</v>
      </c>
      <c r="G1713" s="55" t="s">
        <v>3357</v>
      </c>
      <c r="H1713" s="55" t="s">
        <v>3657</v>
      </c>
      <c r="I1713" s="55" t="s">
        <v>3202</v>
      </c>
      <c r="J1713" s="55" t="s">
        <v>3669</v>
      </c>
      <c r="K1713" s="55" t="s">
        <v>3678</v>
      </c>
      <c r="L1713" s="55" t="s">
        <v>3357</v>
      </c>
      <c r="M1713" s="55" t="s">
        <v>3357</v>
      </c>
    </row>
    <row r="1714" spans="1:13" ht="17.25" customHeight="1">
      <c r="A1714" s="55">
        <v>415096</v>
      </c>
      <c r="B1714" s="55" t="s">
        <v>1247</v>
      </c>
      <c r="C1714" s="55" t="s">
        <v>686</v>
      </c>
      <c r="D1714" s="55" t="s">
        <v>577</v>
      </c>
      <c r="E1714" s="55" t="s">
        <v>494</v>
      </c>
      <c r="F1714" s="605">
        <v>27970</v>
      </c>
      <c r="G1714" s="55" t="s">
        <v>3357</v>
      </c>
      <c r="H1714" s="55" t="s">
        <v>3657</v>
      </c>
      <c r="I1714" s="55" t="s">
        <v>3202</v>
      </c>
      <c r="J1714" s="55" t="s">
        <v>3669</v>
      </c>
      <c r="K1714" s="55" t="s">
        <v>3697</v>
      </c>
      <c r="L1714" s="55" t="s">
        <v>3357</v>
      </c>
      <c r="M1714" s="55" t="s">
        <v>3357</v>
      </c>
    </row>
    <row r="1715" spans="1:13" ht="17.25" customHeight="1">
      <c r="A1715" s="55">
        <v>424704</v>
      </c>
      <c r="B1715" s="55" t="s">
        <v>2703</v>
      </c>
      <c r="C1715" s="55" t="s">
        <v>143</v>
      </c>
      <c r="D1715" s="55" t="s">
        <v>648</v>
      </c>
      <c r="E1715" s="55" t="s">
        <v>494</v>
      </c>
      <c r="F1715" s="605">
        <v>35222</v>
      </c>
      <c r="G1715" s="55" t="s">
        <v>3519</v>
      </c>
      <c r="H1715" s="55" t="s">
        <v>3657</v>
      </c>
      <c r="I1715" s="55" t="s">
        <v>3202</v>
      </c>
      <c r="J1715" s="55" t="s">
        <v>3669</v>
      </c>
      <c r="K1715" s="55" t="s">
        <v>3666</v>
      </c>
      <c r="L1715" s="55" t="s">
        <v>3357</v>
      </c>
      <c r="M1715" s="55" t="s">
        <v>3357</v>
      </c>
    </row>
    <row r="1716" spans="1:13" ht="17.25" customHeight="1">
      <c r="A1716" s="55">
        <v>424720</v>
      </c>
      <c r="B1716" s="55" t="s">
        <v>2706</v>
      </c>
      <c r="C1716" s="55" t="s">
        <v>162</v>
      </c>
      <c r="D1716" s="55" t="s">
        <v>715</v>
      </c>
      <c r="E1716" s="55" t="s">
        <v>494</v>
      </c>
      <c r="F1716" s="605">
        <v>35189</v>
      </c>
      <c r="G1716" s="55" t="s">
        <v>3357</v>
      </c>
      <c r="H1716" s="55" t="s">
        <v>3657</v>
      </c>
      <c r="I1716" s="55" t="s">
        <v>3202</v>
      </c>
      <c r="J1716" s="55" t="s">
        <v>3669</v>
      </c>
      <c r="K1716" s="55" t="s">
        <v>3666</v>
      </c>
      <c r="L1716" s="55" t="s">
        <v>3357</v>
      </c>
      <c r="M1716" s="55" t="s">
        <v>3357</v>
      </c>
    </row>
    <row r="1717" spans="1:13" ht="17.25" customHeight="1">
      <c r="A1717" s="55">
        <v>424729</v>
      </c>
      <c r="B1717" s="55" t="s">
        <v>2714</v>
      </c>
      <c r="C1717" s="55" t="s">
        <v>162</v>
      </c>
      <c r="D1717" s="55" t="s">
        <v>605</v>
      </c>
      <c r="E1717" s="55" t="s">
        <v>493</v>
      </c>
      <c r="F1717" s="605">
        <v>34595</v>
      </c>
      <c r="G1717" s="55" t="s">
        <v>3357</v>
      </c>
      <c r="H1717" s="55" t="s">
        <v>3657</v>
      </c>
      <c r="I1717" s="55" t="s">
        <v>3202</v>
      </c>
      <c r="J1717" s="55" t="s">
        <v>3669</v>
      </c>
      <c r="K1717" s="55" t="s">
        <v>3679</v>
      </c>
      <c r="L1717" s="55" t="s">
        <v>3357</v>
      </c>
      <c r="M1717" s="55" t="s">
        <v>3357</v>
      </c>
    </row>
    <row r="1718" spans="1:13" ht="17.25" customHeight="1">
      <c r="A1718" s="55">
        <v>423005</v>
      </c>
      <c r="B1718" s="55" t="s">
        <v>1381</v>
      </c>
      <c r="C1718" s="55" t="s">
        <v>154</v>
      </c>
      <c r="D1718" s="55" t="s">
        <v>578</v>
      </c>
      <c r="E1718" s="55" t="s">
        <v>494</v>
      </c>
      <c r="F1718" s="605">
        <v>36231</v>
      </c>
      <c r="G1718" s="55" t="s">
        <v>3357</v>
      </c>
      <c r="H1718" s="55" t="s">
        <v>3657</v>
      </c>
      <c r="I1718" s="55" t="s">
        <v>3202</v>
      </c>
      <c r="J1718" s="55" t="s">
        <v>3669</v>
      </c>
      <c r="K1718" s="55" t="s">
        <v>3676</v>
      </c>
      <c r="L1718" s="55" t="s">
        <v>3357</v>
      </c>
      <c r="M1718" s="55" t="s">
        <v>3357</v>
      </c>
    </row>
    <row r="1719" spans="1:13" ht="17.25" customHeight="1">
      <c r="A1719" s="55">
        <v>419573</v>
      </c>
      <c r="B1719" s="55" t="s">
        <v>1399</v>
      </c>
      <c r="C1719" s="55" t="s">
        <v>397</v>
      </c>
      <c r="D1719" s="55" t="s">
        <v>733</v>
      </c>
      <c r="E1719" s="55" t="s">
        <v>494</v>
      </c>
      <c r="F1719" s="605">
        <v>34779</v>
      </c>
      <c r="G1719" s="55" t="s">
        <v>3357</v>
      </c>
      <c r="H1719" s="55" t="s">
        <v>3657</v>
      </c>
      <c r="I1719" s="55" t="s">
        <v>3202</v>
      </c>
      <c r="J1719" s="55" t="s">
        <v>3669</v>
      </c>
      <c r="K1719" s="55" t="s">
        <v>3671</v>
      </c>
      <c r="L1719" s="55" t="s">
        <v>3357</v>
      </c>
      <c r="M1719" s="55" t="s">
        <v>3357</v>
      </c>
    </row>
    <row r="1720" spans="1:13" ht="17.25" customHeight="1">
      <c r="A1720" s="55">
        <v>423045</v>
      </c>
      <c r="B1720" s="55" t="s">
        <v>1413</v>
      </c>
      <c r="C1720" s="55" t="s">
        <v>155</v>
      </c>
      <c r="D1720" s="55" t="s">
        <v>616</v>
      </c>
      <c r="E1720" s="55" t="s">
        <v>494</v>
      </c>
      <c r="F1720" s="605">
        <v>36527</v>
      </c>
      <c r="G1720" s="55" t="s">
        <v>3357</v>
      </c>
      <c r="H1720" s="55" t="s">
        <v>3657</v>
      </c>
      <c r="I1720" s="55" t="s">
        <v>3202</v>
      </c>
      <c r="J1720" s="55" t="s">
        <v>3669</v>
      </c>
      <c r="K1720" s="55" t="s">
        <v>3676</v>
      </c>
      <c r="L1720" s="55" t="s">
        <v>3357</v>
      </c>
      <c r="M1720" s="55" t="s">
        <v>3357</v>
      </c>
    </row>
    <row r="1721" spans="1:13" ht="17.25" customHeight="1">
      <c r="A1721" s="55">
        <v>424797</v>
      </c>
      <c r="B1721" s="55" t="s">
        <v>2748</v>
      </c>
      <c r="C1721" s="55" t="s">
        <v>703</v>
      </c>
      <c r="D1721" s="55" t="s">
        <v>161</v>
      </c>
      <c r="E1721" s="55" t="s">
        <v>494</v>
      </c>
      <c r="F1721" s="605">
        <v>35796</v>
      </c>
      <c r="H1721" s="55" t="s">
        <v>3657</v>
      </c>
      <c r="I1721" s="55" t="s">
        <v>3202</v>
      </c>
      <c r="J1721" s="55" t="s">
        <v>3669</v>
      </c>
      <c r="K1721" s="55" t="s">
        <v>3675</v>
      </c>
      <c r="L1721" s="55" t="s">
        <v>3357</v>
      </c>
      <c r="M1721" s="55" t="s">
        <v>3357</v>
      </c>
    </row>
    <row r="1722" spans="1:13" ht="17.25" customHeight="1">
      <c r="A1722" s="55">
        <v>424807</v>
      </c>
      <c r="B1722" s="55" t="s">
        <v>2754</v>
      </c>
      <c r="C1722" s="55" t="s">
        <v>454</v>
      </c>
      <c r="D1722" s="55" t="s">
        <v>1543</v>
      </c>
      <c r="E1722" s="55" t="s">
        <v>493</v>
      </c>
      <c r="F1722" s="605">
        <v>35802</v>
      </c>
      <c r="H1722" s="55" t="s">
        <v>3657</v>
      </c>
      <c r="I1722" s="55" t="s">
        <v>3202</v>
      </c>
      <c r="J1722" s="55" t="s">
        <v>3669</v>
      </c>
      <c r="K1722" s="55" t="s">
        <v>3673</v>
      </c>
      <c r="L1722" s="55" t="s">
        <v>3357</v>
      </c>
      <c r="M1722" s="55" t="s">
        <v>3357</v>
      </c>
    </row>
    <row r="1723" spans="1:13" ht="17.25" customHeight="1">
      <c r="A1723" s="55">
        <v>423063</v>
      </c>
      <c r="B1723" s="55" t="s">
        <v>1445</v>
      </c>
      <c r="C1723" s="55" t="s">
        <v>380</v>
      </c>
      <c r="D1723" s="55" t="s">
        <v>791</v>
      </c>
      <c r="E1723" s="55" t="s">
        <v>494</v>
      </c>
      <c r="F1723" s="605">
        <v>36412</v>
      </c>
      <c r="G1723" s="55" t="s">
        <v>3357</v>
      </c>
      <c r="H1723" s="55" t="s">
        <v>3657</v>
      </c>
      <c r="I1723" s="55" t="s">
        <v>3202</v>
      </c>
      <c r="J1723" s="55" t="s">
        <v>3669</v>
      </c>
      <c r="K1723" s="55" t="s">
        <v>3673</v>
      </c>
      <c r="L1723" s="55" t="s">
        <v>3357</v>
      </c>
      <c r="M1723" s="55" t="s">
        <v>3357</v>
      </c>
    </row>
    <row r="1724" spans="1:13" ht="17.25" customHeight="1">
      <c r="A1724" s="55">
        <v>423089</v>
      </c>
      <c r="B1724" s="55" t="s">
        <v>1475</v>
      </c>
      <c r="C1724" s="55" t="s">
        <v>302</v>
      </c>
      <c r="D1724" s="55" t="s">
        <v>912</v>
      </c>
      <c r="E1724" s="55" t="s">
        <v>494</v>
      </c>
      <c r="F1724" s="605">
        <v>36526</v>
      </c>
      <c r="G1724" s="55" t="s">
        <v>3357</v>
      </c>
      <c r="H1724" s="55" t="s">
        <v>3657</v>
      </c>
      <c r="I1724" s="55" t="s">
        <v>3202</v>
      </c>
      <c r="J1724" s="55" t="s">
        <v>3669</v>
      </c>
      <c r="K1724" s="55" t="s">
        <v>3675</v>
      </c>
      <c r="L1724" s="55" t="s">
        <v>3357</v>
      </c>
      <c r="M1724" s="55" t="s">
        <v>3357</v>
      </c>
    </row>
    <row r="1725" spans="1:13" ht="17.25" customHeight="1">
      <c r="A1725" s="55">
        <v>423100</v>
      </c>
      <c r="B1725" s="55" t="s">
        <v>1486</v>
      </c>
      <c r="C1725" s="55" t="s">
        <v>92</v>
      </c>
      <c r="D1725" s="55" t="s">
        <v>902</v>
      </c>
      <c r="E1725" s="55" t="s">
        <v>494</v>
      </c>
      <c r="F1725" s="605">
        <v>36161</v>
      </c>
      <c r="G1725" s="55" t="s">
        <v>3357</v>
      </c>
      <c r="H1725" s="55" t="s">
        <v>3657</v>
      </c>
      <c r="I1725" s="55" t="s">
        <v>3202</v>
      </c>
      <c r="J1725" s="55" t="s">
        <v>3669</v>
      </c>
      <c r="K1725" s="55" t="s">
        <v>3676</v>
      </c>
      <c r="L1725" s="55" t="s">
        <v>3357</v>
      </c>
      <c r="M1725" s="55" t="s">
        <v>3357</v>
      </c>
    </row>
    <row r="1726" spans="1:13" ht="17.25" customHeight="1">
      <c r="A1726" s="55">
        <v>423105</v>
      </c>
      <c r="B1726" s="55" t="s">
        <v>1496</v>
      </c>
      <c r="C1726" s="55" t="s">
        <v>254</v>
      </c>
      <c r="D1726" s="55" t="s">
        <v>627</v>
      </c>
      <c r="E1726" s="55" t="s">
        <v>494</v>
      </c>
      <c r="F1726" s="605">
        <v>36528</v>
      </c>
      <c r="G1726" s="55" t="s">
        <v>3357</v>
      </c>
      <c r="H1726" s="55" t="s">
        <v>3657</v>
      </c>
      <c r="I1726" s="55" t="s">
        <v>3202</v>
      </c>
      <c r="J1726" s="55" t="s">
        <v>3669</v>
      </c>
      <c r="K1726" s="55" t="s">
        <v>3676</v>
      </c>
      <c r="L1726" s="55" t="s">
        <v>3357</v>
      </c>
      <c r="M1726" s="55" t="s">
        <v>3357</v>
      </c>
    </row>
    <row r="1727" spans="1:13" ht="17.25" customHeight="1">
      <c r="A1727" s="55">
        <v>424868</v>
      </c>
      <c r="B1727" s="55" t="s">
        <v>2782</v>
      </c>
      <c r="C1727" s="55" t="s">
        <v>2783</v>
      </c>
      <c r="D1727" s="55" t="s">
        <v>634</v>
      </c>
      <c r="E1727" s="55" t="s">
        <v>493</v>
      </c>
      <c r="F1727" s="605">
        <v>33970</v>
      </c>
      <c r="G1727" s="55" t="s">
        <v>3357</v>
      </c>
      <c r="H1727" s="55" t="s">
        <v>3657</v>
      </c>
      <c r="I1727" s="55" t="s">
        <v>3202</v>
      </c>
      <c r="J1727" s="55" t="s">
        <v>3669</v>
      </c>
      <c r="K1727" s="55" t="s">
        <v>3678</v>
      </c>
      <c r="L1727" s="55" t="s">
        <v>3357</v>
      </c>
      <c r="M1727" s="55" t="s">
        <v>3357</v>
      </c>
    </row>
    <row r="1728" spans="1:13" ht="17.25" customHeight="1">
      <c r="A1728" s="55">
        <v>424892</v>
      </c>
      <c r="B1728" s="55" t="s">
        <v>2799</v>
      </c>
      <c r="C1728" s="55" t="s">
        <v>2173</v>
      </c>
      <c r="D1728" s="55" t="s">
        <v>656</v>
      </c>
      <c r="E1728" s="55" t="s">
        <v>493</v>
      </c>
      <c r="F1728" s="605">
        <v>35995</v>
      </c>
      <c r="G1728" s="55" t="s">
        <v>3357</v>
      </c>
      <c r="H1728" s="55" t="s">
        <v>3657</v>
      </c>
      <c r="I1728" s="55" t="s">
        <v>3202</v>
      </c>
      <c r="J1728" s="55" t="s">
        <v>3669</v>
      </c>
      <c r="K1728" s="55" t="s">
        <v>3675</v>
      </c>
      <c r="L1728" s="55" t="s">
        <v>3357</v>
      </c>
      <c r="M1728" s="55" t="s">
        <v>3357</v>
      </c>
    </row>
    <row r="1729" spans="1:13" ht="17.25" customHeight="1">
      <c r="A1729" s="55">
        <v>424899</v>
      </c>
      <c r="B1729" s="55" t="s">
        <v>2802</v>
      </c>
      <c r="C1729" s="55" t="s">
        <v>95</v>
      </c>
      <c r="D1729" s="55" t="s">
        <v>740</v>
      </c>
      <c r="E1729" s="55" t="s">
        <v>493</v>
      </c>
      <c r="F1729" s="605">
        <v>35433</v>
      </c>
      <c r="G1729" s="55" t="s">
        <v>3357</v>
      </c>
      <c r="H1729" s="55" t="s">
        <v>3657</v>
      </c>
      <c r="I1729" s="55" t="s">
        <v>3202</v>
      </c>
      <c r="J1729" s="55" t="s">
        <v>3669</v>
      </c>
      <c r="K1729" s="55" t="s">
        <v>3673</v>
      </c>
      <c r="L1729" s="55" t="s">
        <v>3357</v>
      </c>
      <c r="M1729" s="55" t="s">
        <v>3357</v>
      </c>
    </row>
    <row r="1730" spans="1:13" ht="17.25" customHeight="1">
      <c r="A1730" s="55">
        <v>424902</v>
      </c>
      <c r="B1730" s="55" t="s">
        <v>2804</v>
      </c>
      <c r="C1730" s="55" t="s">
        <v>120</v>
      </c>
      <c r="D1730" s="55" t="s">
        <v>618</v>
      </c>
      <c r="E1730" s="55" t="s">
        <v>493</v>
      </c>
      <c r="F1730" s="605">
        <v>34820</v>
      </c>
      <c r="G1730" s="55" t="s">
        <v>3357</v>
      </c>
      <c r="H1730" s="55" t="s">
        <v>3657</v>
      </c>
      <c r="I1730" s="55" t="s">
        <v>3202</v>
      </c>
      <c r="J1730" s="55" t="s">
        <v>3669</v>
      </c>
      <c r="K1730" s="55" t="s">
        <v>3679</v>
      </c>
      <c r="L1730" s="55" t="s">
        <v>3357</v>
      </c>
      <c r="M1730" s="55" t="s">
        <v>3357</v>
      </c>
    </row>
    <row r="1731" spans="1:13" ht="17.25" customHeight="1">
      <c r="A1731" s="55">
        <v>424935</v>
      </c>
      <c r="B1731" s="55" t="s">
        <v>2819</v>
      </c>
      <c r="C1731" s="55" t="s">
        <v>92</v>
      </c>
      <c r="D1731" s="55" t="s">
        <v>695</v>
      </c>
      <c r="E1731" s="55" t="s">
        <v>494</v>
      </c>
      <c r="F1731" s="605">
        <v>34441</v>
      </c>
      <c r="G1731" s="55" t="s">
        <v>3357</v>
      </c>
      <c r="H1731" s="55" t="s">
        <v>3657</v>
      </c>
      <c r="I1731" s="55" t="s">
        <v>3202</v>
      </c>
      <c r="J1731" s="55" t="s">
        <v>3669</v>
      </c>
      <c r="K1731" s="55" t="s">
        <v>3679</v>
      </c>
      <c r="L1731" s="55" t="s">
        <v>3357</v>
      </c>
      <c r="M1731" s="55" t="s">
        <v>3357</v>
      </c>
    </row>
    <row r="1732" spans="1:13" ht="17.25" customHeight="1">
      <c r="A1732" s="55">
        <v>424937</v>
      </c>
      <c r="B1732" s="55" t="s">
        <v>2821</v>
      </c>
      <c r="C1732" s="55" t="s">
        <v>162</v>
      </c>
      <c r="D1732" s="55" t="s">
        <v>765</v>
      </c>
      <c r="E1732" s="55" t="s">
        <v>494</v>
      </c>
      <c r="F1732" s="605">
        <v>34877</v>
      </c>
      <c r="G1732" s="55" t="s">
        <v>3357</v>
      </c>
      <c r="H1732" s="55" t="s">
        <v>3657</v>
      </c>
      <c r="I1732" s="55" t="s">
        <v>3202</v>
      </c>
      <c r="J1732" s="55" t="s">
        <v>3669</v>
      </c>
      <c r="K1732" s="55" t="s">
        <v>3671</v>
      </c>
      <c r="L1732" s="55" t="s">
        <v>3357</v>
      </c>
      <c r="M1732" s="55" t="s">
        <v>3357</v>
      </c>
    </row>
    <row r="1733" spans="1:13" ht="17.25" customHeight="1">
      <c r="A1733" s="55">
        <v>423229</v>
      </c>
      <c r="B1733" s="55" t="s">
        <v>1622</v>
      </c>
      <c r="C1733" s="55" t="s">
        <v>391</v>
      </c>
      <c r="D1733" s="55" t="s">
        <v>376</v>
      </c>
      <c r="E1733" s="55" t="s">
        <v>494</v>
      </c>
      <c r="F1733" s="605">
        <v>36164</v>
      </c>
      <c r="G1733" s="55" t="s">
        <v>3357</v>
      </c>
      <c r="H1733" s="55" t="s">
        <v>3657</v>
      </c>
      <c r="I1733" s="55" t="s">
        <v>3202</v>
      </c>
      <c r="J1733" s="55" t="s">
        <v>3669</v>
      </c>
      <c r="K1733" s="55" t="s">
        <v>3676</v>
      </c>
      <c r="L1733" s="55" t="s">
        <v>3357</v>
      </c>
      <c r="M1733" s="55" t="s">
        <v>3357</v>
      </c>
    </row>
    <row r="1734" spans="1:13" ht="17.25" customHeight="1">
      <c r="A1734" s="55">
        <v>423307</v>
      </c>
      <c r="B1734" s="55" t="s">
        <v>2864</v>
      </c>
      <c r="C1734" s="55" t="s">
        <v>1696</v>
      </c>
      <c r="D1734" s="55" t="s">
        <v>801</v>
      </c>
      <c r="E1734" s="55" t="s">
        <v>493</v>
      </c>
      <c r="F1734" s="605">
        <v>36526</v>
      </c>
      <c r="G1734" s="55" t="s">
        <v>3357</v>
      </c>
      <c r="H1734" s="55" t="s">
        <v>3657</v>
      </c>
      <c r="I1734" s="55" t="s">
        <v>3202</v>
      </c>
      <c r="J1734" s="55" t="s">
        <v>3669</v>
      </c>
      <c r="K1734" s="55" t="s">
        <v>3676</v>
      </c>
      <c r="L1734" s="55" t="s">
        <v>3357</v>
      </c>
      <c r="M1734" s="55" t="s">
        <v>3357</v>
      </c>
    </row>
    <row r="1735" spans="1:13" ht="17.25" customHeight="1">
      <c r="A1735" s="55">
        <v>423317</v>
      </c>
      <c r="B1735" s="55" t="s">
        <v>2865</v>
      </c>
      <c r="C1735" s="55" t="s">
        <v>154</v>
      </c>
      <c r="D1735" s="55" t="s">
        <v>1697</v>
      </c>
      <c r="E1735" s="55" t="s">
        <v>493</v>
      </c>
      <c r="F1735" s="605">
        <v>35478</v>
      </c>
      <c r="G1735" s="55" t="s">
        <v>3357</v>
      </c>
      <c r="H1735" s="55" t="s">
        <v>3657</v>
      </c>
      <c r="I1735" s="55" t="s">
        <v>3202</v>
      </c>
      <c r="J1735" s="55" t="s">
        <v>3669</v>
      </c>
      <c r="K1735" s="55" t="s">
        <v>3676</v>
      </c>
      <c r="L1735" s="55" t="s">
        <v>3357</v>
      </c>
      <c r="M1735" s="55" t="s">
        <v>3357</v>
      </c>
    </row>
    <row r="1736" spans="1:13" ht="17.25" customHeight="1">
      <c r="A1736" s="55">
        <v>423335</v>
      </c>
      <c r="B1736" s="55" t="s">
        <v>1720</v>
      </c>
      <c r="C1736" s="55" t="s">
        <v>145</v>
      </c>
      <c r="D1736" s="55" t="s">
        <v>695</v>
      </c>
      <c r="E1736" s="55" t="s">
        <v>493</v>
      </c>
      <c r="F1736" s="605">
        <v>36527</v>
      </c>
      <c r="G1736" s="55" t="s">
        <v>3357</v>
      </c>
      <c r="H1736" s="55" t="s">
        <v>3657</v>
      </c>
      <c r="I1736" s="55" t="s">
        <v>3202</v>
      </c>
      <c r="J1736" s="55" t="s">
        <v>3669</v>
      </c>
      <c r="K1736" s="55" t="s">
        <v>3676</v>
      </c>
      <c r="L1736" s="55" t="s">
        <v>3357</v>
      </c>
      <c r="M1736" s="55" t="s">
        <v>3357</v>
      </c>
    </row>
    <row r="1737" spans="1:13" ht="17.25" customHeight="1">
      <c r="A1737" s="55">
        <v>423342</v>
      </c>
      <c r="B1737" s="55" t="s">
        <v>1727</v>
      </c>
      <c r="C1737" s="55" t="s">
        <v>1728</v>
      </c>
      <c r="D1737" s="55" t="s">
        <v>1729</v>
      </c>
      <c r="E1737" s="55" t="s">
        <v>493</v>
      </c>
      <c r="F1737" s="605">
        <v>35999</v>
      </c>
      <c r="G1737" s="55" t="s">
        <v>3357</v>
      </c>
      <c r="H1737" s="55" t="s">
        <v>3657</v>
      </c>
      <c r="I1737" s="55" t="s">
        <v>3202</v>
      </c>
      <c r="J1737" s="55" t="s">
        <v>3669</v>
      </c>
      <c r="K1737" s="55" t="s">
        <v>3676</v>
      </c>
      <c r="L1737" s="55" t="s">
        <v>3357</v>
      </c>
      <c r="M1737" s="55" t="s">
        <v>3357</v>
      </c>
    </row>
    <row r="1738" spans="1:13" ht="17.25" customHeight="1">
      <c r="A1738" s="55">
        <v>425087</v>
      </c>
      <c r="B1738" s="55" t="s">
        <v>2898</v>
      </c>
      <c r="C1738" s="55" t="s">
        <v>94</v>
      </c>
      <c r="D1738" s="55" t="s">
        <v>734</v>
      </c>
      <c r="E1738" s="55" t="s">
        <v>493</v>
      </c>
      <c r="F1738" s="605">
        <v>35613</v>
      </c>
      <c r="H1738" s="55" t="s">
        <v>3657</v>
      </c>
      <c r="I1738" s="55" t="s">
        <v>3202</v>
      </c>
      <c r="J1738" s="55" t="s">
        <v>3669</v>
      </c>
      <c r="K1738" s="55" t="s">
        <v>3675</v>
      </c>
      <c r="L1738" s="55" t="s">
        <v>3357</v>
      </c>
      <c r="M1738" s="55" t="s">
        <v>3357</v>
      </c>
    </row>
    <row r="1739" spans="1:13" ht="17.25" customHeight="1">
      <c r="A1739" s="55">
        <v>423387</v>
      </c>
      <c r="B1739" s="55" t="s">
        <v>1776</v>
      </c>
      <c r="C1739" s="55" t="s">
        <v>1777</v>
      </c>
      <c r="D1739" s="55" t="s">
        <v>723</v>
      </c>
      <c r="E1739" s="55" t="s">
        <v>493</v>
      </c>
      <c r="F1739" s="605">
        <v>36288</v>
      </c>
      <c r="G1739" s="55" t="s">
        <v>3389</v>
      </c>
      <c r="H1739" s="55" t="s">
        <v>3657</v>
      </c>
      <c r="I1739" s="55" t="s">
        <v>3202</v>
      </c>
      <c r="J1739" s="55" t="s">
        <v>3669</v>
      </c>
      <c r="K1739" s="55" t="s">
        <v>3676</v>
      </c>
      <c r="L1739" s="55" t="s">
        <v>3357</v>
      </c>
      <c r="M1739" s="55" t="s">
        <v>3357</v>
      </c>
    </row>
    <row r="1740" spans="1:13" ht="17.25" customHeight="1">
      <c r="A1740" s="55">
        <v>423438</v>
      </c>
      <c r="B1740" s="55" t="s">
        <v>1817</v>
      </c>
      <c r="C1740" s="55" t="s">
        <v>258</v>
      </c>
      <c r="D1740" s="55" t="s">
        <v>1729</v>
      </c>
      <c r="E1740" s="55" t="s">
        <v>493</v>
      </c>
      <c r="F1740" s="605">
        <v>35704</v>
      </c>
      <c r="G1740" s="55" t="s">
        <v>3357</v>
      </c>
      <c r="H1740" s="55" t="s">
        <v>3657</v>
      </c>
      <c r="I1740" s="55" t="s">
        <v>3202</v>
      </c>
      <c r="J1740" s="55" t="s">
        <v>3669</v>
      </c>
      <c r="K1740" s="55" t="s">
        <v>3673</v>
      </c>
      <c r="L1740" s="55" t="s">
        <v>3357</v>
      </c>
      <c r="M1740" s="55" t="s">
        <v>3357</v>
      </c>
    </row>
    <row r="1741" spans="1:13" ht="17.25" customHeight="1">
      <c r="A1741" s="55">
        <v>425242</v>
      </c>
      <c r="B1741" s="55" t="s">
        <v>2963</v>
      </c>
      <c r="C1741" s="55" t="s">
        <v>312</v>
      </c>
      <c r="D1741" s="55" t="s">
        <v>605</v>
      </c>
      <c r="E1741" s="55" t="s">
        <v>493</v>
      </c>
      <c r="F1741" s="605">
        <v>34975</v>
      </c>
      <c r="G1741" s="55" t="s">
        <v>3357</v>
      </c>
      <c r="H1741" s="55" t="s">
        <v>3657</v>
      </c>
      <c r="I1741" s="55" t="s">
        <v>3202</v>
      </c>
      <c r="J1741" s="55" t="s">
        <v>3669</v>
      </c>
      <c r="K1741" s="55" t="s">
        <v>3671</v>
      </c>
      <c r="L1741" s="55" t="s">
        <v>3357</v>
      </c>
      <c r="M1741" s="55" t="s">
        <v>3357</v>
      </c>
    </row>
    <row r="1742" spans="1:13" ht="17.25" customHeight="1">
      <c r="A1742" s="55">
        <v>425255</v>
      </c>
      <c r="B1742" s="55" t="s">
        <v>2969</v>
      </c>
      <c r="C1742" s="55" t="s">
        <v>211</v>
      </c>
      <c r="D1742" s="55" t="s">
        <v>741</v>
      </c>
      <c r="E1742" s="55" t="s">
        <v>493</v>
      </c>
      <c r="F1742" s="605">
        <v>32652</v>
      </c>
      <c r="G1742" s="55" t="s">
        <v>3357</v>
      </c>
      <c r="H1742" s="55" t="s">
        <v>3657</v>
      </c>
      <c r="I1742" s="55" t="s">
        <v>3202</v>
      </c>
      <c r="J1742" s="55" t="s">
        <v>3669</v>
      </c>
      <c r="K1742" s="55" t="s">
        <v>3682</v>
      </c>
      <c r="L1742" s="55" t="s">
        <v>3357</v>
      </c>
      <c r="M1742" s="55" t="s">
        <v>3357</v>
      </c>
    </row>
    <row r="1743" spans="1:13" ht="17.25" customHeight="1">
      <c r="A1743" s="55">
        <v>423649</v>
      </c>
      <c r="B1743" s="55" t="s">
        <v>1970</v>
      </c>
      <c r="C1743" s="55" t="s">
        <v>224</v>
      </c>
      <c r="D1743" s="55" t="s">
        <v>1081</v>
      </c>
      <c r="E1743" s="55" t="s">
        <v>494</v>
      </c>
      <c r="F1743" s="605">
        <v>35915</v>
      </c>
      <c r="G1743" s="55" t="s">
        <v>3357</v>
      </c>
      <c r="H1743" s="55" t="s">
        <v>3657</v>
      </c>
      <c r="I1743" s="55" t="s">
        <v>3202</v>
      </c>
      <c r="J1743" s="55" t="s">
        <v>3669</v>
      </c>
      <c r="K1743" s="55" t="s">
        <v>3675</v>
      </c>
      <c r="L1743" s="55" t="s">
        <v>3357</v>
      </c>
      <c r="M1743" s="55" t="s">
        <v>3357</v>
      </c>
    </row>
    <row r="1744" spans="1:13" ht="17.25" customHeight="1">
      <c r="A1744" s="55">
        <v>423659</v>
      </c>
      <c r="B1744" s="55" t="s">
        <v>1976</v>
      </c>
      <c r="C1744" s="55" t="s">
        <v>365</v>
      </c>
      <c r="D1744" s="55" t="s">
        <v>1977</v>
      </c>
      <c r="E1744" s="55" t="s">
        <v>493</v>
      </c>
      <c r="F1744" s="605">
        <v>36199</v>
      </c>
      <c r="G1744" s="55" t="s">
        <v>3357</v>
      </c>
      <c r="H1744" s="55" t="s">
        <v>3657</v>
      </c>
      <c r="I1744" s="55" t="s">
        <v>3202</v>
      </c>
      <c r="J1744" s="55" t="s">
        <v>3669</v>
      </c>
      <c r="K1744" s="55" t="s">
        <v>3676</v>
      </c>
      <c r="L1744" s="55" t="s">
        <v>3357</v>
      </c>
      <c r="M1744" s="55" t="s">
        <v>3357</v>
      </c>
    </row>
    <row r="1745" spans="1:13" ht="17.25" customHeight="1">
      <c r="A1745" s="55">
        <v>423672</v>
      </c>
      <c r="B1745" s="55" t="s">
        <v>1983</v>
      </c>
      <c r="C1745" s="55" t="s">
        <v>142</v>
      </c>
      <c r="D1745" s="55" t="s">
        <v>1190</v>
      </c>
      <c r="E1745" s="55" t="s">
        <v>493</v>
      </c>
      <c r="F1745" s="605">
        <v>36053</v>
      </c>
      <c r="G1745" s="55" t="s">
        <v>3357</v>
      </c>
      <c r="H1745" s="55" t="s">
        <v>3657</v>
      </c>
      <c r="I1745" s="55" t="s">
        <v>3202</v>
      </c>
      <c r="J1745" s="55" t="s">
        <v>3669</v>
      </c>
      <c r="K1745" s="55" t="s">
        <v>3675</v>
      </c>
      <c r="L1745" s="55" t="s">
        <v>3357</v>
      </c>
      <c r="M1745" s="55" t="s">
        <v>3357</v>
      </c>
    </row>
    <row r="1746" spans="1:13" ht="17.25" customHeight="1">
      <c r="A1746" s="55">
        <v>425293</v>
      </c>
      <c r="B1746" s="55" t="s">
        <v>2989</v>
      </c>
      <c r="C1746" s="55" t="s">
        <v>99</v>
      </c>
      <c r="D1746" s="55" t="s">
        <v>1679</v>
      </c>
      <c r="E1746" s="55" t="s">
        <v>493</v>
      </c>
      <c r="F1746" s="605">
        <v>36240</v>
      </c>
      <c r="G1746" s="55" t="s">
        <v>3357</v>
      </c>
      <c r="H1746" s="55" t="s">
        <v>3657</v>
      </c>
      <c r="I1746" s="55" t="s">
        <v>3202</v>
      </c>
      <c r="J1746" s="55" t="s">
        <v>3669</v>
      </c>
      <c r="K1746" s="55" t="s">
        <v>3675</v>
      </c>
      <c r="L1746" s="55" t="s">
        <v>3357</v>
      </c>
      <c r="M1746" s="55" t="s">
        <v>3357</v>
      </c>
    </row>
    <row r="1747" spans="1:13" ht="17.25" customHeight="1">
      <c r="A1747" s="55">
        <v>425324</v>
      </c>
      <c r="B1747" s="55" t="s">
        <v>2998</v>
      </c>
      <c r="C1747" s="55" t="s">
        <v>1167</v>
      </c>
      <c r="D1747" s="55" t="s">
        <v>695</v>
      </c>
      <c r="E1747" s="55" t="s">
        <v>493</v>
      </c>
      <c r="F1747" s="605">
        <v>35617</v>
      </c>
      <c r="G1747" s="55" t="s">
        <v>3357</v>
      </c>
      <c r="H1747" s="55" t="s">
        <v>3657</v>
      </c>
      <c r="I1747" s="55" t="s">
        <v>3202</v>
      </c>
      <c r="J1747" s="55" t="s">
        <v>3669</v>
      </c>
      <c r="K1747" s="55" t="s">
        <v>3675</v>
      </c>
      <c r="L1747" s="55" t="s">
        <v>3357</v>
      </c>
      <c r="M1747" s="55" t="s">
        <v>3357</v>
      </c>
    </row>
    <row r="1748" spans="1:13" ht="17.25" customHeight="1">
      <c r="A1748" s="55">
        <v>425325</v>
      </c>
      <c r="B1748" s="55" t="s">
        <v>2999</v>
      </c>
      <c r="C1748" s="55" t="s">
        <v>92</v>
      </c>
      <c r="D1748" s="55" t="s">
        <v>650</v>
      </c>
      <c r="E1748" s="55" t="s">
        <v>493</v>
      </c>
      <c r="F1748" s="605">
        <v>34905</v>
      </c>
      <c r="G1748" s="55" t="s">
        <v>3357</v>
      </c>
      <c r="H1748" s="55" t="s">
        <v>3657</v>
      </c>
      <c r="I1748" s="55" t="s">
        <v>3202</v>
      </c>
      <c r="J1748" s="55" t="s">
        <v>3669</v>
      </c>
      <c r="K1748" s="55" t="s">
        <v>3666</v>
      </c>
      <c r="L1748" s="55" t="s">
        <v>3357</v>
      </c>
      <c r="M1748" s="55" t="s">
        <v>3357</v>
      </c>
    </row>
    <row r="1749" spans="1:13" ht="17.25" customHeight="1">
      <c r="A1749" s="55">
        <v>421909</v>
      </c>
      <c r="B1749" s="55" t="s">
        <v>199</v>
      </c>
      <c r="C1749" s="55" t="s">
        <v>331</v>
      </c>
      <c r="D1749" s="55" t="s">
        <v>1535</v>
      </c>
      <c r="E1749" s="55" t="s">
        <v>493</v>
      </c>
      <c r="F1749" s="605">
        <v>35796</v>
      </c>
      <c r="G1749" s="55" t="s">
        <v>3397</v>
      </c>
      <c r="H1749" s="55" t="s">
        <v>3657</v>
      </c>
      <c r="I1749" s="55" t="s">
        <v>3202</v>
      </c>
      <c r="J1749" s="55" t="s">
        <v>3669</v>
      </c>
      <c r="K1749" s="55" t="s">
        <v>3675</v>
      </c>
      <c r="L1749" s="55" t="s">
        <v>3357</v>
      </c>
      <c r="M1749" s="55" t="s">
        <v>3357</v>
      </c>
    </row>
    <row r="1750" spans="1:13" ht="17.25" customHeight="1">
      <c r="A1750" s="55">
        <v>423780</v>
      </c>
      <c r="B1750" s="55" t="s">
        <v>2087</v>
      </c>
      <c r="C1750" s="55" t="s">
        <v>371</v>
      </c>
      <c r="D1750" s="55" t="s">
        <v>1220</v>
      </c>
      <c r="E1750" s="55" t="s">
        <v>493</v>
      </c>
      <c r="F1750" s="605">
        <v>36349</v>
      </c>
      <c r="G1750" s="55" t="s">
        <v>3622</v>
      </c>
      <c r="H1750" s="55" t="s">
        <v>3657</v>
      </c>
      <c r="I1750" s="55" t="s">
        <v>3202</v>
      </c>
      <c r="J1750" s="55" t="s">
        <v>3669</v>
      </c>
      <c r="K1750" s="55" t="s">
        <v>3675</v>
      </c>
      <c r="L1750" s="55" t="s">
        <v>3357</v>
      </c>
      <c r="M1750" s="55" t="s">
        <v>3357</v>
      </c>
    </row>
    <row r="1751" spans="1:13" ht="17.25" customHeight="1">
      <c r="A1751" s="55">
        <v>423815</v>
      </c>
      <c r="B1751" s="55" t="s">
        <v>2134</v>
      </c>
      <c r="C1751" s="55" t="s">
        <v>2135</v>
      </c>
      <c r="D1751" s="55" t="s">
        <v>734</v>
      </c>
      <c r="E1751" s="55" t="s">
        <v>493</v>
      </c>
      <c r="F1751" s="605">
        <v>35105</v>
      </c>
      <c r="G1751" s="55" t="s">
        <v>3357</v>
      </c>
      <c r="H1751" s="55" t="s">
        <v>3657</v>
      </c>
      <c r="I1751" s="55" t="s">
        <v>3202</v>
      </c>
      <c r="J1751" s="55" t="s">
        <v>3669</v>
      </c>
      <c r="K1751" s="55" t="s">
        <v>3673</v>
      </c>
      <c r="L1751" s="55" t="s">
        <v>3357</v>
      </c>
      <c r="M1751" s="55" t="s">
        <v>3357</v>
      </c>
    </row>
    <row r="1752" spans="1:13" ht="17.25" customHeight="1">
      <c r="A1752" s="55">
        <v>425371</v>
      </c>
      <c r="B1752" s="55" t="s">
        <v>3013</v>
      </c>
      <c r="C1752" s="55" t="s">
        <v>1446</v>
      </c>
      <c r="D1752" s="55" t="s">
        <v>574</v>
      </c>
      <c r="E1752" s="55" t="s">
        <v>493</v>
      </c>
      <c r="F1752" s="605">
        <v>31322</v>
      </c>
      <c r="G1752" s="55" t="s">
        <v>3357</v>
      </c>
      <c r="H1752" s="55" t="s">
        <v>3657</v>
      </c>
      <c r="I1752" s="55" t="s">
        <v>3202</v>
      </c>
      <c r="J1752" s="55" t="s">
        <v>3669</v>
      </c>
      <c r="K1752" s="55" t="s">
        <v>3686</v>
      </c>
      <c r="L1752" s="55" t="s">
        <v>3357</v>
      </c>
      <c r="M1752" s="55" t="s">
        <v>3357</v>
      </c>
    </row>
    <row r="1753" spans="1:13" ht="17.25" customHeight="1">
      <c r="A1753" s="55">
        <v>425385</v>
      </c>
      <c r="B1753" s="55" t="s">
        <v>3020</v>
      </c>
      <c r="C1753" s="55" t="s">
        <v>164</v>
      </c>
      <c r="D1753" s="55" t="s">
        <v>1342</v>
      </c>
      <c r="E1753" s="55" t="s">
        <v>494</v>
      </c>
      <c r="F1753" s="605">
        <v>33054</v>
      </c>
      <c r="G1753" s="55" t="s">
        <v>3357</v>
      </c>
      <c r="H1753" s="55" t="s">
        <v>3657</v>
      </c>
      <c r="I1753" s="55" t="s">
        <v>3202</v>
      </c>
      <c r="J1753" s="55" t="s">
        <v>3669</v>
      </c>
      <c r="K1753" s="55" t="s">
        <v>3672</v>
      </c>
      <c r="L1753" s="55" t="s">
        <v>3357</v>
      </c>
      <c r="M1753" s="55" t="s">
        <v>3357</v>
      </c>
    </row>
    <row r="1754" spans="1:13" ht="17.25" customHeight="1">
      <c r="A1754" s="55">
        <v>425394</v>
      </c>
      <c r="B1754" s="55" t="s">
        <v>3026</v>
      </c>
      <c r="C1754" s="55" t="s">
        <v>106</v>
      </c>
      <c r="D1754" s="55" t="s">
        <v>765</v>
      </c>
      <c r="E1754" s="55" t="s">
        <v>493</v>
      </c>
      <c r="F1754" s="605">
        <v>31991</v>
      </c>
      <c r="G1754" s="55" t="s">
        <v>3357</v>
      </c>
      <c r="H1754" s="55" t="s">
        <v>3657</v>
      </c>
      <c r="I1754" s="55" t="s">
        <v>3202</v>
      </c>
      <c r="J1754" s="55" t="s">
        <v>3669</v>
      </c>
      <c r="K1754" s="55" t="s">
        <v>3682</v>
      </c>
      <c r="L1754" s="55" t="s">
        <v>3357</v>
      </c>
      <c r="M1754" s="55" t="s">
        <v>3357</v>
      </c>
    </row>
    <row r="1755" spans="1:13" ht="17.25" customHeight="1">
      <c r="A1755" s="55">
        <v>425400</v>
      </c>
      <c r="B1755" s="55" t="s">
        <v>3028</v>
      </c>
      <c r="C1755" s="55" t="s">
        <v>1242</v>
      </c>
      <c r="D1755" s="55" t="s">
        <v>624</v>
      </c>
      <c r="E1755" s="55" t="s">
        <v>494</v>
      </c>
      <c r="F1755" s="605">
        <v>36161</v>
      </c>
      <c r="G1755" s="55" t="s">
        <v>3485</v>
      </c>
      <c r="H1755" s="55" t="s">
        <v>3657</v>
      </c>
      <c r="I1755" s="55" t="s">
        <v>3202</v>
      </c>
      <c r="J1755" s="55" t="s">
        <v>3669</v>
      </c>
      <c r="K1755" s="55" t="s">
        <v>3675</v>
      </c>
      <c r="L1755" s="55" t="s">
        <v>3357</v>
      </c>
      <c r="M1755" s="55" t="s">
        <v>3357</v>
      </c>
    </row>
    <row r="1756" spans="1:13" ht="17.25" customHeight="1">
      <c r="A1756" s="55">
        <v>422115</v>
      </c>
      <c r="B1756" s="55" t="s">
        <v>2219</v>
      </c>
      <c r="C1756" s="55" t="s">
        <v>2220</v>
      </c>
      <c r="D1756" s="55" t="s">
        <v>577</v>
      </c>
      <c r="E1756" s="55" t="s">
        <v>493</v>
      </c>
      <c r="F1756" s="605">
        <v>35469</v>
      </c>
      <c r="G1756" s="55" t="s">
        <v>3357</v>
      </c>
      <c r="H1756" s="55" t="s">
        <v>3657</v>
      </c>
      <c r="I1756" s="55" t="s">
        <v>3202</v>
      </c>
      <c r="J1756" s="55" t="s">
        <v>3669</v>
      </c>
      <c r="K1756" s="55" t="s">
        <v>3675</v>
      </c>
      <c r="L1756" s="55" t="s">
        <v>3357</v>
      </c>
      <c r="M1756" s="55" t="s">
        <v>3357</v>
      </c>
    </row>
    <row r="1757" spans="1:13" ht="17.25" customHeight="1">
      <c r="A1757" s="55">
        <v>423984</v>
      </c>
      <c r="B1757" s="55" t="s">
        <v>2268</v>
      </c>
      <c r="C1757" s="55" t="s">
        <v>124</v>
      </c>
      <c r="D1757" s="55" t="s">
        <v>562</v>
      </c>
      <c r="E1757" s="55" t="s">
        <v>493</v>
      </c>
      <c r="F1757" s="605">
        <v>36545</v>
      </c>
      <c r="G1757" s="55" t="s">
        <v>3357</v>
      </c>
      <c r="H1757" s="55" t="s">
        <v>3657</v>
      </c>
      <c r="I1757" s="55" t="s">
        <v>3202</v>
      </c>
      <c r="J1757" s="55" t="s">
        <v>3669</v>
      </c>
      <c r="K1757" s="55" t="s">
        <v>3675</v>
      </c>
      <c r="L1757" s="55" t="s">
        <v>3357</v>
      </c>
      <c r="M1757" s="55" t="s">
        <v>3357</v>
      </c>
    </row>
    <row r="1758" spans="1:13" ht="17.25" customHeight="1">
      <c r="A1758" s="55">
        <v>425473</v>
      </c>
      <c r="B1758" s="55" t="s">
        <v>3064</v>
      </c>
      <c r="C1758" s="55" t="s">
        <v>288</v>
      </c>
      <c r="D1758" s="55" t="s">
        <v>1506</v>
      </c>
      <c r="E1758" s="55" t="s">
        <v>493</v>
      </c>
      <c r="F1758" s="605">
        <v>32842</v>
      </c>
      <c r="G1758" s="55" t="s">
        <v>3357</v>
      </c>
      <c r="H1758" s="55" t="s">
        <v>3657</v>
      </c>
      <c r="I1758" s="55" t="s">
        <v>3202</v>
      </c>
      <c r="J1758" s="55" t="s">
        <v>3669</v>
      </c>
      <c r="K1758" s="55" t="s">
        <v>3682</v>
      </c>
      <c r="L1758" s="55" t="s">
        <v>3357</v>
      </c>
      <c r="M1758" s="55" t="s">
        <v>3357</v>
      </c>
    </row>
    <row r="1759" spans="1:13" ht="17.25" customHeight="1">
      <c r="A1759" s="55">
        <v>423993</v>
      </c>
      <c r="B1759" s="55" t="s">
        <v>2278</v>
      </c>
      <c r="C1759" s="55" t="s">
        <v>94</v>
      </c>
      <c r="D1759" s="55" t="s">
        <v>693</v>
      </c>
      <c r="E1759" s="55" t="s">
        <v>494</v>
      </c>
      <c r="F1759" s="605">
        <v>33970</v>
      </c>
      <c r="G1759" s="55" t="s">
        <v>3357</v>
      </c>
      <c r="H1759" s="55" t="s">
        <v>3657</v>
      </c>
      <c r="I1759" s="55" t="s">
        <v>3202</v>
      </c>
      <c r="J1759" s="55" t="s">
        <v>3669</v>
      </c>
      <c r="K1759" s="55" t="s">
        <v>3676</v>
      </c>
      <c r="L1759" s="55" t="s">
        <v>3357</v>
      </c>
      <c r="M1759" s="55" t="s">
        <v>3357</v>
      </c>
    </row>
    <row r="1760" spans="1:13" ht="17.25" customHeight="1">
      <c r="A1760" s="55">
        <v>425496</v>
      </c>
      <c r="B1760" s="55" t="s">
        <v>3073</v>
      </c>
      <c r="C1760" s="55" t="s">
        <v>188</v>
      </c>
      <c r="D1760" s="55" t="s">
        <v>1115</v>
      </c>
      <c r="E1760" s="55" t="s">
        <v>494</v>
      </c>
      <c r="F1760" s="605">
        <v>31146</v>
      </c>
      <c r="G1760" s="55" t="s">
        <v>3357</v>
      </c>
      <c r="H1760" s="55" t="s">
        <v>3657</v>
      </c>
      <c r="I1760" s="55" t="s">
        <v>3202</v>
      </c>
      <c r="J1760" s="55" t="s">
        <v>3669</v>
      </c>
      <c r="K1760" s="55" t="s">
        <v>3680</v>
      </c>
      <c r="L1760" s="55" t="s">
        <v>3357</v>
      </c>
      <c r="M1760" s="55" t="s">
        <v>3357</v>
      </c>
    </row>
    <row r="1761" spans="1:13" ht="17.25" customHeight="1">
      <c r="A1761" s="55">
        <v>425524</v>
      </c>
      <c r="B1761" s="55" t="s">
        <v>3089</v>
      </c>
      <c r="C1761" s="55" t="s">
        <v>362</v>
      </c>
      <c r="D1761" s="55" t="s">
        <v>674</v>
      </c>
      <c r="E1761" s="55" t="s">
        <v>494</v>
      </c>
      <c r="F1761" s="605">
        <v>34350</v>
      </c>
      <c r="G1761" s="55" t="s">
        <v>3357</v>
      </c>
      <c r="H1761" s="55" t="s">
        <v>3657</v>
      </c>
      <c r="I1761" s="55" t="s">
        <v>3202</v>
      </c>
      <c r="J1761" s="55" t="s">
        <v>3669</v>
      </c>
      <c r="K1761" s="55" t="s">
        <v>3675</v>
      </c>
      <c r="L1761" s="55" t="s">
        <v>3357</v>
      </c>
      <c r="M1761" s="55" t="s">
        <v>3357</v>
      </c>
    </row>
    <row r="1762" spans="1:13" ht="17.25" customHeight="1">
      <c r="A1762" s="55">
        <v>424046</v>
      </c>
      <c r="B1762" s="55" t="s">
        <v>3098</v>
      </c>
      <c r="C1762" s="55" t="s">
        <v>145</v>
      </c>
      <c r="D1762" s="55" t="s">
        <v>3216</v>
      </c>
      <c r="E1762" s="55" t="s">
        <v>493</v>
      </c>
      <c r="F1762" s="605">
        <v>35824</v>
      </c>
      <c r="G1762" s="55" t="s">
        <v>3357</v>
      </c>
      <c r="H1762" s="55" t="s">
        <v>3657</v>
      </c>
      <c r="I1762" s="55" t="s">
        <v>3202</v>
      </c>
      <c r="J1762" s="55" t="s">
        <v>3669</v>
      </c>
      <c r="K1762" s="55" t="s">
        <v>3676</v>
      </c>
      <c r="L1762" s="55" t="s">
        <v>3357</v>
      </c>
      <c r="M1762" s="55" t="s">
        <v>3357</v>
      </c>
    </row>
    <row r="1763" spans="1:13" ht="17.25" customHeight="1">
      <c r="A1763" s="55">
        <v>424051</v>
      </c>
      <c r="B1763" s="55" t="s">
        <v>3100</v>
      </c>
      <c r="C1763" s="55" t="s">
        <v>322</v>
      </c>
      <c r="D1763" s="55" t="s">
        <v>695</v>
      </c>
      <c r="E1763" s="55" t="s">
        <v>494</v>
      </c>
      <c r="F1763" s="605">
        <v>36325</v>
      </c>
      <c r="G1763" s="55" t="s">
        <v>3357</v>
      </c>
      <c r="H1763" s="55" t="s">
        <v>3657</v>
      </c>
      <c r="I1763" s="55" t="s">
        <v>3202</v>
      </c>
      <c r="J1763" s="55" t="s">
        <v>3669</v>
      </c>
      <c r="K1763" s="55" t="s">
        <v>3676</v>
      </c>
      <c r="L1763" s="55" t="s">
        <v>3357</v>
      </c>
      <c r="M1763" s="55" t="s">
        <v>3357</v>
      </c>
    </row>
    <row r="1764" spans="1:13" ht="17.25" customHeight="1">
      <c r="A1764" s="55">
        <v>425564</v>
      </c>
      <c r="B1764" s="55" t="s">
        <v>3108</v>
      </c>
      <c r="C1764" s="55" t="s">
        <v>1207</v>
      </c>
      <c r="D1764" s="55" t="s">
        <v>658</v>
      </c>
      <c r="E1764" s="55" t="s">
        <v>494</v>
      </c>
      <c r="F1764" s="605">
        <v>34700</v>
      </c>
      <c r="G1764" s="55" t="s">
        <v>3357</v>
      </c>
      <c r="H1764" s="55" t="s">
        <v>3657</v>
      </c>
      <c r="I1764" s="55" t="s">
        <v>3202</v>
      </c>
      <c r="J1764" s="55" t="s">
        <v>3669</v>
      </c>
      <c r="K1764" s="55" t="s">
        <v>3673</v>
      </c>
      <c r="L1764" s="55" t="s">
        <v>3357</v>
      </c>
      <c r="M1764" s="55" t="s">
        <v>3357</v>
      </c>
    </row>
    <row r="1765" spans="1:13" ht="17.25" customHeight="1">
      <c r="A1765" s="55">
        <v>424090</v>
      </c>
      <c r="B1765" s="55" t="s">
        <v>2367</v>
      </c>
      <c r="C1765" s="55" t="s">
        <v>92</v>
      </c>
      <c r="D1765" s="55" t="s">
        <v>939</v>
      </c>
      <c r="E1765" s="55" t="s">
        <v>493</v>
      </c>
      <c r="F1765" s="605">
        <v>35256</v>
      </c>
      <c r="G1765" s="55" t="s">
        <v>3357</v>
      </c>
      <c r="H1765" s="55" t="s">
        <v>3657</v>
      </c>
      <c r="I1765" s="55" t="s">
        <v>3202</v>
      </c>
      <c r="J1765" s="55" t="s">
        <v>3669</v>
      </c>
      <c r="K1765" s="55" t="s">
        <v>3675</v>
      </c>
      <c r="L1765" s="55" t="s">
        <v>3357</v>
      </c>
      <c r="M1765" s="55" t="s">
        <v>3357</v>
      </c>
    </row>
    <row r="1766" spans="1:13" ht="17.25" customHeight="1">
      <c r="A1766" s="55">
        <v>425593</v>
      </c>
      <c r="B1766" s="55" t="s">
        <v>3119</v>
      </c>
      <c r="C1766" s="55" t="s">
        <v>151</v>
      </c>
      <c r="D1766" s="55" t="s">
        <v>627</v>
      </c>
      <c r="E1766" s="55" t="s">
        <v>494</v>
      </c>
      <c r="F1766" s="605">
        <v>35065</v>
      </c>
      <c r="G1766" s="55" t="s">
        <v>3357</v>
      </c>
      <c r="H1766" s="55" t="s">
        <v>3657</v>
      </c>
      <c r="I1766" s="55" t="s">
        <v>3202</v>
      </c>
      <c r="J1766" s="55" t="s">
        <v>3669</v>
      </c>
      <c r="K1766" s="55" t="s">
        <v>3666</v>
      </c>
      <c r="L1766" s="55" t="s">
        <v>3357</v>
      </c>
      <c r="M1766" s="55" t="s">
        <v>3357</v>
      </c>
    </row>
    <row r="1767" spans="1:13" ht="17.25" customHeight="1">
      <c r="A1767" s="55">
        <v>425598</v>
      </c>
      <c r="B1767" s="55" t="s">
        <v>3123</v>
      </c>
      <c r="C1767" s="55" t="s">
        <v>92</v>
      </c>
      <c r="D1767" s="55" t="s">
        <v>740</v>
      </c>
      <c r="E1767" s="55" t="s">
        <v>494</v>
      </c>
      <c r="F1767" s="605">
        <v>34782</v>
      </c>
      <c r="G1767" s="55" t="s">
        <v>3357</v>
      </c>
      <c r="H1767" s="55" t="s">
        <v>3657</v>
      </c>
      <c r="I1767" s="55" t="s">
        <v>3202</v>
      </c>
      <c r="J1767" s="55" t="s">
        <v>3669</v>
      </c>
      <c r="K1767" s="55" t="s">
        <v>3671</v>
      </c>
      <c r="L1767" s="55" t="s">
        <v>3357</v>
      </c>
      <c r="M1767" s="55" t="s">
        <v>3357</v>
      </c>
    </row>
    <row r="1768" spans="1:13" ht="17.25" customHeight="1">
      <c r="A1768" s="55">
        <v>424110</v>
      </c>
      <c r="B1768" s="55" t="s">
        <v>2381</v>
      </c>
      <c r="C1768" s="55" t="s">
        <v>205</v>
      </c>
      <c r="D1768" s="55" t="s">
        <v>558</v>
      </c>
      <c r="E1768" s="55" t="s">
        <v>493</v>
      </c>
      <c r="F1768" s="605">
        <v>36365</v>
      </c>
      <c r="G1768" s="55" t="s">
        <v>3357</v>
      </c>
      <c r="H1768" s="55" t="s">
        <v>3657</v>
      </c>
      <c r="I1768" s="55" t="s">
        <v>3202</v>
      </c>
      <c r="J1768" s="55" t="s">
        <v>3669</v>
      </c>
      <c r="K1768" s="55" t="s">
        <v>3676</v>
      </c>
      <c r="L1768" s="55" t="s">
        <v>3357</v>
      </c>
      <c r="M1768" s="55" t="s">
        <v>3357</v>
      </c>
    </row>
    <row r="1769" spans="1:13" ht="17.25" customHeight="1">
      <c r="A1769" s="55">
        <v>424115</v>
      </c>
      <c r="B1769" s="55" t="s">
        <v>2382</v>
      </c>
      <c r="C1769" s="55" t="s">
        <v>134</v>
      </c>
      <c r="D1769" s="55" t="s">
        <v>648</v>
      </c>
      <c r="E1769" s="55" t="s">
        <v>493</v>
      </c>
      <c r="F1769" s="605">
        <v>36422</v>
      </c>
      <c r="G1769" s="55" t="s">
        <v>3357</v>
      </c>
      <c r="H1769" s="55" t="s">
        <v>3657</v>
      </c>
      <c r="I1769" s="55" t="s">
        <v>3202</v>
      </c>
      <c r="J1769" s="55" t="s">
        <v>3669</v>
      </c>
      <c r="K1769" s="55" t="s">
        <v>3676</v>
      </c>
      <c r="L1769" s="55" t="s">
        <v>3357</v>
      </c>
      <c r="M1769" s="55" t="s">
        <v>3357</v>
      </c>
    </row>
    <row r="1770" spans="1:13" ht="17.25" customHeight="1">
      <c r="A1770" s="55">
        <v>424125</v>
      </c>
      <c r="B1770" s="55" t="s">
        <v>2387</v>
      </c>
      <c r="C1770" s="55" t="s">
        <v>92</v>
      </c>
      <c r="D1770" s="55" t="s">
        <v>799</v>
      </c>
      <c r="E1770" s="55" t="s">
        <v>494</v>
      </c>
      <c r="F1770" s="605">
        <v>35570</v>
      </c>
      <c r="G1770" s="55" t="s">
        <v>3357</v>
      </c>
      <c r="H1770" s="55" t="s">
        <v>3657</v>
      </c>
      <c r="I1770" s="55" t="s">
        <v>3202</v>
      </c>
      <c r="J1770" s="55" t="s">
        <v>3669</v>
      </c>
      <c r="K1770" s="55" t="s">
        <v>3673</v>
      </c>
      <c r="L1770" s="55" t="s">
        <v>3357</v>
      </c>
      <c r="M1770" s="55" t="s">
        <v>3357</v>
      </c>
    </row>
    <row r="1771" spans="1:13" ht="17.25" customHeight="1">
      <c r="A1771" s="55">
        <v>425629</v>
      </c>
      <c r="B1771" s="55" t="s">
        <v>3136</v>
      </c>
      <c r="C1771" s="55" t="s">
        <v>365</v>
      </c>
      <c r="D1771" s="55" t="s">
        <v>720</v>
      </c>
      <c r="E1771" s="55" t="s">
        <v>494</v>
      </c>
      <c r="F1771" s="605">
        <v>35910</v>
      </c>
      <c r="G1771" s="55" t="s">
        <v>3357</v>
      </c>
      <c r="H1771" s="55" t="s">
        <v>3657</v>
      </c>
      <c r="I1771" s="55" t="s">
        <v>3202</v>
      </c>
      <c r="J1771" s="55" t="s">
        <v>3669</v>
      </c>
      <c r="K1771" s="55" t="s">
        <v>3675</v>
      </c>
      <c r="L1771" s="55" t="s">
        <v>3357</v>
      </c>
      <c r="M1771" s="55" t="s">
        <v>3357</v>
      </c>
    </row>
    <row r="1772" spans="1:13" ht="17.25" customHeight="1">
      <c r="A1772" s="55">
        <v>425641</v>
      </c>
      <c r="B1772" s="55" t="s">
        <v>3139</v>
      </c>
      <c r="C1772" s="55" t="s">
        <v>331</v>
      </c>
      <c r="D1772" s="55" t="s">
        <v>581</v>
      </c>
      <c r="E1772" s="55" t="s">
        <v>493</v>
      </c>
      <c r="F1772" s="605">
        <v>36184</v>
      </c>
      <c r="G1772" s="55" t="s">
        <v>3357</v>
      </c>
      <c r="H1772" s="55" t="s">
        <v>3657</v>
      </c>
      <c r="I1772" s="55" t="s">
        <v>3202</v>
      </c>
      <c r="J1772" s="55" t="s">
        <v>3669</v>
      </c>
      <c r="K1772" s="55" t="s">
        <v>3675</v>
      </c>
      <c r="L1772" s="55" t="s">
        <v>3357</v>
      </c>
      <c r="M1772" s="55" t="s">
        <v>3357</v>
      </c>
    </row>
    <row r="1773" spans="1:13" ht="17.25" customHeight="1">
      <c r="A1773" s="55">
        <v>424181</v>
      </c>
      <c r="B1773" s="55" t="s">
        <v>350</v>
      </c>
      <c r="C1773" s="55" t="s">
        <v>189</v>
      </c>
      <c r="D1773" s="55" t="s">
        <v>587</v>
      </c>
      <c r="E1773" s="55" t="s">
        <v>494</v>
      </c>
      <c r="F1773" s="605">
        <v>36373</v>
      </c>
      <c r="G1773" s="55" t="s">
        <v>3357</v>
      </c>
      <c r="H1773" s="55" t="s">
        <v>3657</v>
      </c>
      <c r="I1773" s="55" t="s">
        <v>3202</v>
      </c>
      <c r="J1773" s="55" t="s">
        <v>3669</v>
      </c>
      <c r="K1773" s="55" t="s">
        <v>3676</v>
      </c>
      <c r="L1773" s="55" t="s">
        <v>3357</v>
      </c>
      <c r="M1773" s="55" t="s">
        <v>3357</v>
      </c>
    </row>
    <row r="1774" spans="1:13" ht="17.25" customHeight="1">
      <c r="A1774" s="55">
        <v>422379</v>
      </c>
      <c r="B1774" s="55" t="s">
        <v>2443</v>
      </c>
      <c r="C1774" s="55" t="s">
        <v>114</v>
      </c>
      <c r="D1774" s="55" t="s">
        <v>653</v>
      </c>
      <c r="E1774" s="55" t="s">
        <v>494</v>
      </c>
      <c r="F1774" s="605">
        <v>35800</v>
      </c>
      <c r="G1774" s="55" t="s">
        <v>3357</v>
      </c>
      <c r="H1774" s="55" t="s">
        <v>3657</v>
      </c>
      <c r="I1774" s="55" t="s">
        <v>3202</v>
      </c>
      <c r="J1774" s="55" t="s">
        <v>3669</v>
      </c>
      <c r="K1774" s="55" t="s">
        <v>3675</v>
      </c>
      <c r="L1774" s="55" t="s">
        <v>3357</v>
      </c>
      <c r="M1774" s="55" t="s">
        <v>3357</v>
      </c>
    </row>
    <row r="1775" spans="1:13" ht="17.25" customHeight="1">
      <c r="A1775" s="55">
        <v>422386</v>
      </c>
      <c r="B1775" s="55" t="s">
        <v>2449</v>
      </c>
      <c r="C1775" s="55" t="s">
        <v>384</v>
      </c>
      <c r="D1775" s="55" t="s">
        <v>653</v>
      </c>
      <c r="E1775" s="55" t="s">
        <v>493</v>
      </c>
      <c r="F1775" s="605">
        <v>35065</v>
      </c>
      <c r="G1775" s="55" t="s">
        <v>3357</v>
      </c>
      <c r="H1775" s="55" t="s">
        <v>3657</v>
      </c>
      <c r="I1775" s="55" t="s">
        <v>3202</v>
      </c>
      <c r="J1775" s="55" t="s">
        <v>3669</v>
      </c>
      <c r="K1775" s="55" t="s">
        <v>3675</v>
      </c>
      <c r="L1775" s="55" t="s">
        <v>3357</v>
      </c>
      <c r="M1775" s="55" t="s">
        <v>3357</v>
      </c>
    </row>
    <row r="1776" spans="1:13" ht="17.25" customHeight="1">
      <c r="A1776" s="55">
        <v>425700</v>
      </c>
      <c r="B1776" s="55" t="s">
        <v>3171</v>
      </c>
      <c r="C1776" s="55" t="s">
        <v>98</v>
      </c>
      <c r="D1776" s="55" t="s">
        <v>578</v>
      </c>
      <c r="E1776" s="55" t="s">
        <v>494</v>
      </c>
      <c r="F1776" s="605">
        <v>33325</v>
      </c>
      <c r="G1776" s="55" t="s">
        <v>3357</v>
      </c>
      <c r="H1776" s="55" t="s">
        <v>3657</v>
      </c>
      <c r="I1776" s="55" t="s">
        <v>3202</v>
      </c>
      <c r="J1776" s="55" t="s">
        <v>3669</v>
      </c>
      <c r="K1776" s="55" t="s">
        <v>3683</v>
      </c>
      <c r="L1776" s="55" t="s">
        <v>3357</v>
      </c>
      <c r="M1776" s="55" t="s">
        <v>3357</v>
      </c>
    </row>
    <row r="1777" spans="1:13" ht="17.25" customHeight="1">
      <c r="A1777" s="55">
        <v>424292</v>
      </c>
      <c r="B1777" s="55" t="s">
        <v>2526</v>
      </c>
      <c r="C1777" s="55" t="s">
        <v>92</v>
      </c>
      <c r="D1777" s="55" t="s">
        <v>654</v>
      </c>
      <c r="E1777" s="55" t="s">
        <v>493</v>
      </c>
      <c r="F1777" s="605">
        <v>36191</v>
      </c>
      <c r="G1777" s="55" t="s">
        <v>3357</v>
      </c>
      <c r="H1777" s="55" t="s">
        <v>3657</v>
      </c>
      <c r="I1777" s="55" t="s">
        <v>3202</v>
      </c>
      <c r="J1777" s="55" t="s">
        <v>3669</v>
      </c>
      <c r="K1777" s="55" t="s">
        <v>3676</v>
      </c>
      <c r="L1777" s="55" t="s">
        <v>3357</v>
      </c>
      <c r="M1777" s="55" t="s">
        <v>3357</v>
      </c>
    </row>
    <row r="1778" spans="1:13" ht="17.25" customHeight="1">
      <c r="A1778" s="55">
        <v>424549</v>
      </c>
      <c r="B1778" s="55" t="s">
        <v>2625</v>
      </c>
      <c r="C1778" s="55" t="s">
        <v>136</v>
      </c>
      <c r="D1778" s="55" t="s">
        <v>656</v>
      </c>
      <c r="E1778" s="55" t="s">
        <v>494</v>
      </c>
      <c r="F1778" s="605">
        <v>35065</v>
      </c>
      <c r="G1778" s="55" t="s">
        <v>3358</v>
      </c>
      <c r="H1778" s="55" t="s">
        <v>3657</v>
      </c>
      <c r="I1778" s="55" t="s">
        <v>3202</v>
      </c>
      <c r="J1778" s="55" t="s">
        <v>3669</v>
      </c>
      <c r="K1778" s="55" t="s">
        <v>3666</v>
      </c>
      <c r="L1778" s="55" t="s">
        <v>3357</v>
      </c>
      <c r="M1778" s="55" t="s">
        <v>3358</v>
      </c>
    </row>
    <row r="1779" spans="1:13" ht="17.25" customHeight="1">
      <c r="A1779" s="55">
        <v>424734</v>
      </c>
      <c r="B1779" s="55" t="s">
        <v>2721</v>
      </c>
      <c r="C1779" s="55" t="s">
        <v>276</v>
      </c>
      <c r="D1779" s="55" t="s">
        <v>1724</v>
      </c>
      <c r="E1779" s="55" t="s">
        <v>493</v>
      </c>
      <c r="F1779" s="605">
        <v>36161</v>
      </c>
      <c r="G1779" s="55" t="s">
        <v>3358</v>
      </c>
      <c r="H1779" s="55" t="s">
        <v>3657</v>
      </c>
      <c r="I1779" s="55" t="s">
        <v>3202</v>
      </c>
      <c r="J1779" s="55" t="s">
        <v>3669</v>
      </c>
      <c r="K1779" s="55" t="s">
        <v>3675</v>
      </c>
      <c r="L1779" s="55" t="s">
        <v>3357</v>
      </c>
      <c r="M1779" s="55" t="s">
        <v>3358</v>
      </c>
    </row>
    <row r="1780" spans="1:13" ht="17.25" customHeight="1">
      <c r="A1780" s="55">
        <v>424293</v>
      </c>
      <c r="B1780" s="55" t="s">
        <v>354</v>
      </c>
      <c r="C1780" s="55" t="s">
        <v>175</v>
      </c>
      <c r="D1780" s="55" t="s">
        <v>446</v>
      </c>
      <c r="E1780" s="55" t="s">
        <v>493</v>
      </c>
      <c r="F1780" s="605">
        <v>33647</v>
      </c>
      <c r="G1780" s="55" t="s">
        <v>3357</v>
      </c>
      <c r="H1780" s="55" t="s">
        <v>3657</v>
      </c>
      <c r="I1780" s="55" t="s">
        <v>3202</v>
      </c>
      <c r="J1780" s="55" t="s">
        <v>3669</v>
      </c>
      <c r="K1780" s="55" t="s">
        <v>3677</v>
      </c>
      <c r="L1780" s="55" t="s">
        <v>3357</v>
      </c>
      <c r="M1780" s="55" t="s">
        <v>3388</v>
      </c>
    </row>
    <row r="1781" spans="1:13" ht="17.25" customHeight="1">
      <c r="A1781" s="55">
        <v>422748</v>
      </c>
      <c r="B1781" s="55" t="s">
        <v>1055</v>
      </c>
      <c r="C1781" s="55" t="s">
        <v>358</v>
      </c>
      <c r="D1781" s="55" t="s">
        <v>789</v>
      </c>
      <c r="E1781" s="55" t="s">
        <v>494</v>
      </c>
      <c r="F1781" s="605">
        <v>36358</v>
      </c>
      <c r="G1781" s="55" t="s">
        <v>3357</v>
      </c>
      <c r="H1781" s="55" t="s">
        <v>3657</v>
      </c>
      <c r="I1781" s="55" t="s">
        <v>3202</v>
      </c>
      <c r="J1781" s="55" t="s">
        <v>3669</v>
      </c>
      <c r="K1781" s="55" t="s">
        <v>3676</v>
      </c>
      <c r="L1781" s="55" t="s">
        <v>3357</v>
      </c>
      <c r="M1781" s="55" t="s">
        <v>3388</v>
      </c>
    </row>
    <row r="1782" spans="1:13" ht="17.25" customHeight="1">
      <c r="A1782" s="55">
        <v>424628</v>
      </c>
      <c r="B1782" s="55" t="s">
        <v>2674</v>
      </c>
      <c r="C1782" s="55" t="s">
        <v>2315</v>
      </c>
      <c r="D1782" s="55" t="s">
        <v>1900</v>
      </c>
      <c r="E1782" s="55" t="s">
        <v>494</v>
      </c>
      <c r="F1782" s="605">
        <v>33976</v>
      </c>
      <c r="G1782" s="55" t="s">
        <v>3443</v>
      </c>
      <c r="H1782" s="55" t="s">
        <v>3657</v>
      </c>
      <c r="I1782" s="55" t="s">
        <v>3202</v>
      </c>
      <c r="J1782" s="55" t="s">
        <v>3669</v>
      </c>
      <c r="K1782" s="55" t="s">
        <v>3678</v>
      </c>
      <c r="L1782" s="55" t="s">
        <v>3357</v>
      </c>
      <c r="M1782" s="55" t="s">
        <v>3388</v>
      </c>
    </row>
    <row r="1783" spans="1:13" ht="17.25" customHeight="1">
      <c r="A1783" s="55">
        <v>424669</v>
      </c>
      <c r="B1783" s="55" t="s">
        <v>2687</v>
      </c>
      <c r="C1783" s="55" t="s">
        <v>188</v>
      </c>
      <c r="D1783" s="55" t="s">
        <v>1034</v>
      </c>
      <c r="E1783" s="55" t="s">
        <v>494</v>
      </c>
      <c r="F1783" s="605">
        <v>29382</v>
      </c>
      <c r="G1783" s="55" t="s">
        <v>3357</v>
      </c>
      <c r="H1783" s="55" t="s">
        <v>3657</v>
      </c>
      <c r="I1783" s="55" t="s">
        <v>3202</v>
      </c>
      <c r="J1783" s="55" t="s">
        <v>3669</v>
      </c>
      <c r="K1783" s="55" t="s">
        <v>3674</v>
      </c>
      <c r="L1783" s="55" t="s">
        <v>3357</v>
      </c>
      <c r="M1783" s="55" t="s">
        <v>3388</v>
      </c>
    </row>
    <row r="1784" spans="1:13" ht="17.25" customHeight="1">
      <c r="A1784" s="55">
        <v>422927</v>
      </c>
      <c r="B1784" s="55" t="s">
        <v>1287</v>
      </c>
      <c r="C1784" s="55" t="s">
        <v>326</v>
      </c>
      <c r="D1784" s="55" t="s">
        <v>656</v>
      </c>
      <c r="E1784" s="55" t="s">
        <v>494</v>
      </c>
      <c r="F1784" s="605">
        <v>36526</v>
      </c>
      <c r="G1784" s="55" t="s">
        <v>3425</v>
      </c>
      <c r="H1784" s="55" t="s">
        <v>3657</v>
      </c>
      <c r="I1784" s="55" t="s">
        <v>3202</v>
      </c>
      <c r="J1784" s="55" t="s">
        <v>3669</v>
      </c>
      <c r="K1784" s="55" t="s">
        <v>3676</v>
      </c>
      <c r="L1784" s="55" t="s">
        <v>3357</v>
      </c>
      <c r="M1784" s="55" t="s">
        <v>3388</v>
      </c>
    </row>
    <row r="1785" spans="1:13" ht="17.25" customHeight="1">
      <c r="A1785" s="55">
        <v>424776</v>
      </c>
      <c r="B1785" s="55" t="s">
        <v>2737</v>
      </c>
      <c r="C1785" s="55" t="s">
        <v>184</v>
      </c>
      <c r="D1785" s="55" t="s">
        <v>2738</v>
      </c>
      <c r="E1785" s="55" t="s">
        <v>493</v>
      </c>
      <c r="F1785" s="605">
        <v>31900</v>
      </c>
      <c r="G1785" s="55" t="s">
        <v>3357</v>
      </c>
      <c r="H1785" s="55" t="s">
        <v>3657</v>
      </c>
      <c r="I1785" s="55" t="s">
        <v>3202</v>
      </c>
      <c r="J1785" s="55" t="s">
        <v>3669</v>
      </c>
      <c r="K1785" s="55" t="s">
        <v>3667</v>
      </c>
      <c r="L1785" s="55" t="s">
        <v>3357</v>
      </c>
      <c r="M1785" s="55" t="s">
        <v>3388</v>
      </c>
    </row>
    <row r="1786" spans="1:13" ht="17.25" customHeight="1">
      <c r="A1786" s="55">
        <v>424817</v>
      </c>
      <c r="B1786" s="55" t="s">
        <v>2757</v>
      </c>
      <c r="C1786" s="55" t="s">
        <v>583</v>
      </c>
      <c r="D1786" s="55" t="s">
        <v>1488</v>
      </c>
      <c r="E1786" s="55" t="s">
        <v>494</v>
      </c>
      <c r="F1786" s="605">
        <v>34963</v>
      </c>
      <c r="G1786" s="55" t="s">
        <v>3443</v>
      </c>
      <c r="H1786" s="55" t="s">
        <v>3657</v>
      </c>
      <c r="I1786" s="55" t="s">
        <v>3202</v>
      </c>
      <c r="J1786" s="55" t="s">
        <v>3669</v>
      </c>
      <c r="K1786" s="55" t="s">
        <v>3673</v>
      </c>
      <c r="L1786" s="55" t="s">
        <v>3357</v>
      </c>
      <c r="M1786" s="55" t="s">
        <v>3388</v>
      </c>
    </row>
    <row r="1787" spans="1:13" ht="17.25" customHeight="1">
      <c r="A1787" s="55">
        <v>423171</v>
      </c>
      <c r="B1787" s="55" t="s">
        <v>1560</v>
      </c>
      <c r="C1787" s="55" t="s">
        <v>234</v>
      </c>
      <c r="D1787" s="55" t="s">
        <v>976</v>
      </c>
      <c r="E1787" s="55" t="s">
        <v>494</v>
      </c>
      <c r="F1787" s="605">
        <v>35560</v>
      </c>
      <c r="G1787" s="55" t="s">
        <v>3357</v>
      </c>
      <c r="H1787" s="55" t="s">
        <v>3657</v>
      </c>
      <c r="I1787" s="55" t="s">
        <v>3202</v>
      </c>
      <c r="J1787" s="55" t="s">
        <v>3669</v>
      </c>
      <c r="K1787" s="55" t="s">
        <v>3676</v>
      </c>
      <c r="L1787" s="55" t="s">
        <v>3357</v>
      </c>
      <c r="M1787" s="55" t="s">
        <v>3388</v>
      </c>
    </row>
    <row r="1788" spans="1:13" ht="17.25" customHeight="1">
      <c r="A1788" s="55">
        <v>425202</v>
      </c>
      <c r="B1788" s="55" t="s">
        <v>2950</v>
      </c>
      <c r="C1788" s="55" t="s">
        <v>215</v>
      </c>
      <c r="D1788" s="55" t="s">
        <v>1279</v>
      </c>
      <c r="E1788" s="55" t="s">
        <v>493</v>
      </c>
      <c r="F1788" s="605">
        <v>34881</v>
      </c>
      <c r="G1788" s="55" t="s">
        <v>3357</v>
      </c>
      <c r="H1788" s="55" t="s">
        <v>3657</v>
      </c>
      <c r="I1788" s="55" t="s">
        <v>3202</v>
      </c>
      <c r="J1788" s="55" t="s">
        <v>3669</v>
      </c>
      <c r="K1788" s="55" t="s">
        <v>3666</v>
      </c>
      <c r="L1788" s="55" t="s">
        <v>3357</v>
      </c>
      <c r="M1788" s="55" t="s">
        <v>3388</v>
      </c>
    </row>
    <row r="1789" spans="1:13" ht="17.25" customHeight="1">
      <c r="A1789" s="55">
        <v>425240</v>
      </c>
      <c r="B1789" s="55" t="s">
        <v>2961</v>
      </c>
      <c r="C1789" s="55" t="s">
        <v>2962</v>
      </c>
      <c r="D1789" s="55" t="s">
        <v>715</v>
      </c>
      <c r="E1789" s="55" t="s">
        <v>493</v>
      </c>
      <c r="F1789" s="605">
        <v>35403</v>
      </c>
      <c r="G1789" s="55" t="s">
        <v>3389</v>
      </c>
      <c r="H1789" s="55" t="s">
        <v>3657</v>
      </c>
      <c r="I1789" s="55" t="s">
        <v>3202</v>
      </c>
      <c r="J1789" s="55" t="s">
        <v>3669</v>
      </c>
      <c r="K1789" s="55" t="s">
        <v>3675</v>
      </c>
      <c r="L1789" s="55" t="s">
        <v>3357</v>
      </c>
      <c r="M1789" s="55" t="s">
        <v>3388</v>
      </c>
    </row>
    <row r="1790" spans="1:13" ht="17.25" customHeight="1">
      <c r="A1790" s="55">
        <v>421832</v>
      </c>
      <c r="B1790" s="55" t="s">
        <v>2017</v>
      </c>
      <c r="C1790" s="55" t="s">
        <v>92</v>
      </c>
      <c r="D1790" s="55" t="s">
        <v>1374</v>
      </c>
      <c r="E1790" s="55" t="s">
        <v>493</v>
      </c>
      <c r="F1790" s="605">
        <v>36024</v>
      </c>
      <c r="G1790" s="55" t="s">
        <v>3357</v>
      </c>
      <c r="H1790" s="55" t="s">
        <v>3657</v>
      </c>
      <c r="I1790" s="55" t="s">
        <v>3202</v>
      </c>
      <c r="J1790" s="55" t="s">
        <v>3669</v>
      </c>
      <c r="K1790" s="55" t="s">
        <v>3675</v>
      </c>
      <c r="L1790" s="55" t="s">
        <v>3357</v>
      </c>
      <c r="M1790" s="55" t="s">
        <v>3388</v>
      </c>
    </row>
    <row r="1791" spans="1:13" ht="17.25" customHeight="1">
      <c r="A1791" s="55">
        <v>423793</v>
      </c>
      <c r="B1791" s="55" t="s">
        <v>2108</v>
      </c>
      <c r="C1791" s="55" t="s">
        <v>2109</v>
      </c>
      <c r="D1791" s="55" t="s">
        <v>1366</v>
      </c>
      <c r="E1791" s="55" t="s">
        <v>493</v>
      </c>
      <c r="F1791" s="605">
        <v>36557</v>
      </c>
      <c r="G1791" s="55" t="s">
        <v>3357</v>
      </c>
      <c r="H1791" s="55" t="s">
        <v>3657</v>
      </c>
      <c r="I1791" s="55" t="s">
        <v>3202</v>
      </c>
      <c r="J1791" s="55" t="s">
        <v>3669</v>
      </c>
      <c r="K1791" s="55" t="s">
        <v>3675</v>
      </c>
      <c r="L1791" s="55" t="s">
        <v>3357</v>
      </c>
      <c r="M1791" s="55" t="s">
        <v>3388</v>
      </c>
    </row>
    <row r="1792" spans="1:13" ht="17.25" customHeight="1">
      <c r="A1792" s="55">
        <v>425360</v>
      </c>
      <c r="B1792" s="55" t="s">
        <v>3009</v>
      </c>
      <c r="C1792" s="55" t="s">
        <v>94</v>
      </c>
      <c r="D1792" s="55" t="s">
        <v>705</v>
      </c>
      <c r="E1792" s="55" t="s">
        <v>494</v>
      </c>
      <c r="F1792" s="605">
        <v>35796</v>
      </c>
      <c r="G1792" s="55" t="s">
        <v>3389</v>
      </c>
      <c r="H1792" s="55" t="s">
        <v>3657</v>
      </c>
      <c r="I1792" s="55" t="s">
        <v>3202</v>
      </c>
      <c r="J1792" s="55" t="s">
        <v>3669</v>
      </c>
      <c r="K1792" s="55" t="s">
        <v>3675</v>
      </c>
      <c r="L1792" s="55" t="s">
        <v>3357</v>
      </c>
      <c r="M1792" s="55" t="s">
        <v>3388</v>
      </c>
    </row>
    <row r="1793" spans="1:13" ht="17.25" customHeight="1">
      <c r="A1793" s="55">
        <v>423868</v>
      </c>
      <c r="B1793" s="55" t="s">
        <v>2174</v>
      </c>
      <c r="C1793" s="55" t="s">
        <v>333</v>
      </c>
      <c r="D1793" s="55" t="s">
        <v>741</v>
      </c>
      <c r="E1793" s="55" t="s">
        <v>493</v>
      </c>
      <c r="F1793" s="605">
        <v>36188</v>
      </c>
      <c r="G1793" s="55" t="s">
        <v>3389</v>
      </c>
      <c r="H1793" s="55" t="s">
        <v>3657</v>
      </c>
      <c r="I1793" s="55" t="s">
        <v>3202</v>
      </c>
      <c r="J1793" s="55" t="s">
        <v>3669</v>
      </c>
      <c r="K1793" s="55" t="s">
        <v>3676</v>
      </c>
      <c r="L1793" s="55" t="s">
        <v>3357</v>
      </c>
      <c r="M1793" s="55" t="s">
        <v>3388</v>
      </c>
    </row>
    <row r="1794" spans="1:13" ht="17.25" customHeight="1">
      <c r="A1794" s="55">
        <v>423980</v>
      </c>
      <c r="B1794" s="55" t="s">
        <v>2265</v>
      </c>
      <c r="C1794" s="55" t="s">
        <v>124</v>
      </c>
      <c r="D1794" s="55" t="s">
        <v>648</v>
      </c>
      <c r="E1794" s="55" t="s">
        <v>493</v>
      </c>
      <c r="F1794" s="605">
        <v>36260</v>
      </c>
      <c r="G1794" s="55" t="s">
        <v>3357</v>
      </c>
      <c r="H1794" s="55" t="s">
        <v>3657</v>
      </c>
      <c r="I1794" s="55" t="s">
        <v>3202</v>
      </c>
      <c r="J1794" s="55" t="s">
        <v>3669</v>
      </c>
      <c r="K1794" s="55" t="s">
        <v>3676</v>
      </c>
      <c r="L1794" s="55" t="s">
        <v>3357</v>
      </c>
      <c r="M1794" s="55" t="s">
        <v>3388</v>
      </c>
    </row>
    <row r="1795" spans="1:13" ht="17.25" customHeight="1">
      <c r="A1795" s="55">
        <v>422194</v>
      </c>
      <c r="B1795" s="55" t="s">
        <v>3066</v>
      </c>
      <c r="C1795" s="55" t="s">
        <v>263</v>
      </c>
      <c r="D1795" s="55" t="s">
        <v>562</v>
      </c>
      <c r="E1795" s="55" t="s">
        <v>494</v>
      </c>
      <c r="F1795" s="605">
        <v>35571</v>
      </c>
      <c r="G1795" s="55" t="s">
        <v>3357</v>
      </c>
      <c r="H1795" s="55" t="s">
        <v>3657</v>
      </c>
      <c r="I1795" s="55" t="s">
        <v>3202</v>
      </c>
      <c r="J1795" s="55" t="s">
        <v>3669</v>
      </c>
      <c r="K1795" s="55" t="s">
        <v>3675</v>
      </c>
      <c r="L1795" s="55" t="s">
        <v>3357</v>
      </c>
      <c r="M1795" s="55" t="s">
        <v>3388</v>
      </c>
    </row>
    <row r="1796" spans="1:13" ht="17.25" customHeight="1">
      <c r="A1796" s="55">
        <v>425497</v>
      </c>
      <c r="B1796" s="55" t="s">
        <v>3074</v>
      </c>
      <c r="C1796" s="55" t="s">
        <v>255</v>
      </c>
      <c r="D1796" s="55" t="s">
        <v>572</v>
      </c>
      <c r="E1796" s="55" t="s">
        <v>494</v>
      </c>
      <c r="F1796" s="605">
        <v>35431</v>
      </c>
      <c r="G1796" s="55" t="s">
        <v>3459</v>
      </c>
      <c r="H1796" s="55" t="s">
        <v>3657</v>
      </c>
      <c r="I1796" s="55" t="s">
        <v>3202</v>
      </c>
      <c r="J1796" s="55" t="s">
        <v>3669</v>
      </c>
      <c r="K1796" s="55" t="s">
        <v>3675</v>
      </c>
      <c r="L1796" s="55" t="s">
        <v>3357</v>
      </c>
      <c r="M1796" s="55" t="s">
        <v>3388</v>
      </c>
    </row>
    <row r="1797" spans="1:13" ht="17.25" customHeight="1">
      <c r="A1797" s="55">
        <v>425501</v>
      </c>
      <c r="B1797" s="55" t="s">
        <v>3077</v>
      </c>
      <c r="C1797" s="55" t="s">
        <v>198</v>
      </c>
      <c r="E1797" s="55" t="s">
        <v>493</v>
      </c>
      <c r="F1797" s="605">
        <v>35723</v>
      </c>
      <c r="G1797" s="55" t="s">
        <v>3357</v>
      </c>
      <c r="H1797" s="55" t="s">
        <v>3657</v>
      </c>
      <c r="I1797" s="55" t="s">
        <v>3202</v>
      </c>
      <c r="J1797" s="55" t="s">
        <v>3669</v>
      </c>
      <c r="K1797" s="55" t="s">
        <v>3675</v>
      </c>
      <c r="L1797" s="55" t="s">
        <v>3357</v>
      </c>
      <c r="M1797" s="55" t="s">
        <v>3388</v>
      </c>
    </row>
    <row r="1798" spans="1:13" ht="17.25" customHeight="1">
      <c r="A1798" s="55">
        <v>424237</v>
      </c>
      <c r="B1798" s="55" t="s">
        <v>2477</v>
      </c>
      <c r="C1798" s="55" t="s">
        <v>290</v>
      </c>
      <c r="D1798" s="55" t="s">
        <v>605</v>
      </c>
      <c r="E1798" s="55" t="s">
        <v>494</v>
      </c>
      <c r="F1798" s="605">
        <v>36397</v>
      </c>
      <c r="G1798" s="55" t="s">
        <v>3373</v>
      </c>
      <c r="H1798" s="55" t="s">
        <v>3657</v>
      </c>
      <c r="I1798" s="55" t="s">
        <v>3202</v>
      </c>
      <c r="J1798" s="55" t="s">
        <v>3669</v>
      </c>
      <c r="K1798" s="55" t="s">
        <v>3676</v>
      </c>
      <c r="L1798" s="55" t="s">
        <v>3357</v>
      </c>
      <c r="M1798" s="55" t="s">
        <v>3388</v>
      </c>
    </row>
    <row r="1799" spans="1:13" ht="17.25" customHeight="1">
      <c r="A1799" s="55">
        <v>425715</v>
      </c>
      <c r="B1799" s="55" t="s">
        <v>3181</v>
      </c>
      <c r="C1799" s="55" t="s">
        <v>88</v>
      </c>
      <c r="D1799" s="55" t="s">
        <v>1143</v>
      </c>
      <c r="E1799" s="55" t="s">
        <v>494</v>
      </c>
      <c r="F1799" s="605">
        <v>35765</v>
      </c>
      <c r="G1799" s="55" t="s">
        <v>3367</v>
      </c>
      <c r="H1799" s="55" t="s">
        <v>3657</v>
      </c>
      <c r="I1799" s="55" t="s">
        <v>3202</v>
      </c>
      <c r="J1799" s="55" t="s">
        <v>3669</v>
      </c>
      <c r="K1799" s="55" t="s">
        <v>3675</v>
      </c>
      <c r="L1799" s="55" t="s">
        <v>3357</v>
      </c>
      <c r="M1799" s="55" t="s">
        <v>3388</v>
      </c>
    </row>
    <row r="1800" spans="1:13" ht="17.25" customHeight="1">
      <c r="A1800" s="55">
        <v>425253</v>
      </c>
      <c r="B1800" s="55" t="s">
        <v>2968</v>
      </c>
      <c r="C1800" s="55" t="s">
        <v>97</v>
      </c>
      <c r="D1800" s="55" t="s">
        <v>2370</v>
      </c>
      <c r="E1800" s="55" t="s">
        <v>493</v>
      </c>
      <c r="F1800" s="605">
        <v>35065</v>
      </c>
      <c r="G1800" s="55" t="s">
        <v>3357</v>
      </c>
      <c r="H1800" s="55" t="s">
        <v>3657</v>
      </c>
      <c r="I1800" s="55" t="s">
        <v>3202</v>
      </c>
      <c r="J1800" s="55" t="s">
        <v>3669</v>
      </c>
      <c r="K1800" s="55" t="s">
        <v>3671</v>
      </c>
      <c r="L1800" s="55" t="s">
        <v>3357</v>
      </c>
      <c r="M1800" s="55" t="s">
        <v>3415</v>
      </c>
    </row>
    <row r="1801" spans="1:13" ht="17.25" customHeight="1">
      <c r="A1801" s="55">
        <v>425118</v>
      </c>
      <c r="B1801" s="55" t="s">
        <v>2908</v>
      </c>
      <c r="C1801" s="55" t="s">
        <v>92</v>
      </c>
      <c r="D1801" s="55" t="s">
        <v>778</v>
      </c>
      <c r="E1801" s="55" t="s">
        <v>494</v>
      </c>
      <c r="F1801" s="605">
        <v>33035</v>
      </c>
      <c r="G1801" s="55" t="s">
        <v>3389</v>
      </c>
      <c r="H1801" s="55" t="s">
        <v>3658</v>
      </c>
      <c r="I1801" s="55" t="s">
        <v>3202</v>
      </c>
      <c r="J1801" s="55" t="s">
        <v>3669</v>
      </c>
      <c r="K1801" s="55" t="s">
        <v>3672</v>
      </c>
      <c r="L1801" s="55" t="s">
        <v>3357</v>
      </c>
    </row>
    <row r="1802" spans="1:13" ht="17.25" customHeight="1">
      <c r="A1802" s="55">
        <v>423841</v>
      </c>
      <c r="B1802" s="55" t="s">
        <v>2156</v>
      </c>
      <c r="C1802" s="55" t="s">
        <v>162</v>
      </c>
      <c r="D1802" s="55" t="s">
        <v>1358</v>
      </c>
      <c r="E1802" s="55" t="s">
        <v>493</v>
      </c>
      <c r="F1802" s="605">
        <v>36288</v>
      </c>
      <c r="G1802" s="55" t="s">
        <v>3453</v>
      </c>
      <c r="H1802" s="55" t="s">
        <v>3658</v>
      </c>
      <c r="I1802" s="55" t="s">
        <v>3202</v>
      </c>
      <c r="J1802" s="55" t="s">
        <v>3669</v>
      </c>
      <c r="K1802" s="55" t="s">
        <v>3676</v>
      </c>
      <c r="L1802" s="55" t="s">
        <v>3357</v>
      </c>
    </row>
    <row r="1803" spans="1:13" ht="17.25" customHeight="1">
      <c r="A1803" s="55">
        <v>425507</v>
      </c>
      <c r="B1803" s="55" t="s">
        <v>3082</v>
      </c>
      <c r="C1803" s="55" t="s">
        <v>136</v>
      </c>
      <c r="D1803" s="55" t="s">
        <v>1174</v>
      </c>
      <c r="E1803" s="55" t="s">
        <v>493</v>
      </c>
      <c r="F1803" s="605">
        <v>35408</v>
      </c>
      <c r="G1803" s="55" t="s">
        <v>3357</v>
      </c>
      <c r="H1803" s="55" t="s">
        <v>3658</v>
      </c>
      <c r="I1803" s="55" t="s">
        <v>3202</v>
      </c>
      <c r="J1803" s="55" t="s">
        <v>3669</v>
      </c>
      <c r="K1803" s="55" t="s">
        <v>3666</v>
      </c>
      <c r="L1803" s="55" t="s">
        <v>3357</v>
      </c>
    </row>
    <row r="1804" spans="1:13" ht="17.25" customHeight="1">
      <c r="A1804" s="55">
        <v>422387</v>
      </c>
      <c r="B1804" s="55" t="s">
        <v>2450</v>
      </c>
      <c r="C1804" s="55" t="s">
        <v>91</v>
      </c>
      <c r="D1804" s="55" t="s">
        <v>635</v>
      </c>
      <c r="E1804" s="55" t="s">
        <v>493</v>
      </c>
      <c r="F1804" s="605">
        <v>34645</v>
      </c>
      <c r="G1804" s="55" t="s">
        <v>3425</v>
      </c>
      <c r="H1804" s="55" t="s">
        <v>3658</v>
      </c>
      <c r="I1804" s="55" t="s">
        <v>3202</v>
      </c>
      <c r="J1804" s="55" t="s">
        <v>3669</v>
      </c>
      <c r="K1804" s="55" t="s">
        <v>3679</v>
      </c>
      <c r="L1804" s="55" t="s">
        <v>3357</v>
      </c>
    </row>
    <row r="1805" spans="1:13" ht="17.25" customHeight="1">
      <c r="A1805" s="55">
        <v>416095</v>
      </c>
      <c r="B1805" s="55" t="s">
        <v>1262</v>
      </c>
      <c r="C1805" s="55" t="s">
        <v>261</v>
      </c>
      <c r="D1805" s="55" t="s">
        <v>1263</v>
      </c>
      <c r="E1805" s="55" t="s">
        <v>493</v>
      </c>
      <c r="F1805" s="605">
        <v>32592</v>
      </c>
      <c r="G1805" s="55" t="s">
        <v>3514</v>
      </c>
      <c r="H1805" s="55" t="s">
        <v>3657</v>
      </c>
      <c r="I1805" s="55" t="s">
        <v>3202</v>
      </c>
      <c r="J1805" s="55" t="s">
        <v>3669</v>
      </c>
      <c r="K1805" s="55" t="s">
        <v>3682</v>
      </c>
      <c r="L1805" s="55" t="s">
        <v>3358</v>
      </c>
      <c r="M1805" s="55" t="s">
        <v>3358</v>
      </c>
    </row>
    <row r="1806" spans="1:13" ht="17.25" customHeight="1">
      <c r="A1806" s="55">
        <v>424860</v>
      </c>
      <c r="B1806" s="55" t="s">
        <v>2774</v>
      </c>
      <c r="C1806" s="55" t="s">
        <v>92</v>
      </c>
      <c r="D1806" s="55" t="s">
        <v>1212</v>
      </c>
      <c r="E1806" s="55" t="s">
        <v>493</v>
      </c>
      <c r="F1806" s="605">
        <v>35145</v>
      </c>
      <c r="H1806" s="55" t="s">
        <v>3657</v>
      </c>
      <c r="I1806" s="55" t="s">
        <v>3202</v>
      </c>
      <c r="J1806" s="55" t="s">
        <v>3669</v>
      </c>
      <c r="K1806" s="55" t="s">
        <v>3666</v>
      </c>
      <c r="L1806" s="55" t="s">
        <v>3358</v>
      </c>
      <c r="M1806" s="55" t="s">
        <v>3358</v>
      </c>
    </row>
    <row r="1807" spans="1:13" ht="17.25" customHeight="1">
      <c r="A1807" s="55">
        <v>425450</v>
      </c>
      <c r="B1807" s="55" t="s">
        <v>3051</v>
      </c>
      <c r="C1807" s="55" t="s">
        <v>2725</v>
      </c>
      <c r="D1807" s="55" t="s">
        <v>733</v>
      </c>
      <c r="E1807" s="55" t="s">
        <v>494</v>
      </c>
      <c r="F1807" s="605">
        <v>33604</v>
      </c>
      <c r="H1807" s="55" t="s">
        <v>3657</v>
      </c>
      <c r="I1807" s="55" t="s">
        <v>3202</v>
      </c>
      <c r="J1807" s="55" t="s">
        <v>3669</v>
      </c>
      <c r="K1807" s="55" t="s">
        <v>3683</v>
      </c>
      <c r="L1807" s="55" t="s">
        <v>3358</v>
      </c>
      <c r="M1807" s="55" t="s">
        <v>3358</v>
      </c>
    </row>
    <row r="1808" spans="1:13" ht="17.25" customHeight="1">
      <c r="A1808" s="55">
        <v>424566</v>
      </c>
      <c r="B1808" s="55" t="s">
        <v>2629</v>
      </c>
      <c r="C1808" s="55" t="s">
        <v>190</v>
      </c>
      <c r="D1808" s="55" t="s">
        <v>635</v>
      </c>
      <c r="E1808" s="55" t="s">
        <v>494</v>
      </c>
      <c r="F1808" s="605">
        <v>35628</v>
      </c>
      <c r="G1808" s="55" t="s">
        <v>3417</v>
      </c>
      <c r="H1808" s="55" t="s">
        <v>3657</v>
      </c>
      <c r="I1808" s="55" t="s">
        <v>3202</v>
      </c>
      <c r="J1808" s="55" t="s">
        <v>3669</v>
      </c>
      <c r="K1808" s="55" t="s">
        <v>3675</v>
      </c>
      <c r="L1808" s="55" t="s">
        <v>3388</v>
      </c>
      <c r="M1808" s="55" t="s">
        <v>3417</v>
      </c>
    </row>
    <row r="1809" spans="1:13" ht="17.25" customHeight="1">
      <c r="A1809" s="55">
        <v>425243</v>
      </c>
      <c r="B1809" s="55" t="s">
        <v>2964</v>
      </c>
      <c r="C1809" s="55" t="s">
        <v>404</v>
      </c>
      <c r="D1809" s="55" t="s">
        <v>972</v>
      </c>
      <c r="E1809" s="55" t="s">
        <v>493</v>
      </c>
      <c r="F1809" s="605">
        <v>35990</v>
      </c>
      <c r="G1809" s="55" t="s">
        <v>3357</v>
      </c>
      <c r="H1809" s="55" t="s">
        <v>3657</v>
      </c>
      <c r="I1809" s="55" t="s">
        <v>3202</v>
      </c>
      <c r="J1809" s="55" t="s">
        <v>3669</v>
      </c>
      <c r="K1809" s="55" t="s">
        <v>3675</v>
      </c>
      <c r="L1809" s="55" t="s">
        <v>3388</v>
      </c>
      <c r="M1809" s="55" t="s">
        <v>3417</v>
      </c>
    </row>
    <row r="1810" spans="1:13" ht="17.25" customHeight="1">
      <c r="A1810" s="55">
        <v>425707</v>
      </c>
      <c r="B1810" s="55" t="s">
        <v>3175</v>
      </c>
      <c r="C1810" s="55" t="s">
        <v>311</v>
      </c>
      <c r="D1810" s="55" t="s">
        <v>741</v>
      </c>
      <c r="E1810" s="55" t="s">
        <v>493</v>
      </c>
      <c r="F1810" s="605">
        <v>34603</v>
      </c>
      <c r="G1810" s="55" t="s">
        <v>3397</v>
      </c>
      <c r="H1810" s="55" t="s">
        <v>3657</v>
      </c>
      <c r="I1810" s="55" t="s">
        <v>3202</v>
      </c>
      <c r="J1810" s="55" t="s">
        <v>3669</v>
      </c>
      <c r="K1810" s="55" t="s">
        <v>3679</v>
      </c>
      <c r="L1810" s="55" t="s">
        <v>3388</v>
      </c>
      <c r="M1810" s="55" t="s">
        <v>3417</v>
      </c>
    </row>
    <row r="1811" spans="1:13" ht="17.25" customHeight="1">
      <c r="A1811" s="55">
        <v>424585</v>
      </c>
      <c r="B1811" s="55" t="s">
        <v>2647</v>
      </c>
      <c r="C1811" s="55" t="s">
        <v>217</v>
      </c>
      <c r="D1811" s="55" t="s">
        <v>708</v>
      </c>
      <c r="E1811" s="55" t="s">
        <v>494</v>
      </c>
      <c r="F1811" s="605">
        <v>35662</v>
      </c>
      <c r="G1811" s="55" t="s">
        <v>3357</v>
      </c>
      <c r="H1811" s="55" t="s">
        <v>3657</v>
      </c>
      <c r="I1811" s="55" t="s">
        <v>3202</v>
      </c>
      <c r="J1811" s="55" t="s">
        <v>3669</v>
      </c>
      <c r="K1811" s="55" t="s">
        <v>3675</v>
      </c>
      <c r="L1811" s="55" t="s">
        <v>3388</v>
      </c>
      <c r="M1811" s="55" t="s">
        <v>3440</v>
      </c>
    </row>
    <row r="1812" spans="1:13" ht="17.25" customHeight="1">
      <c r="A1812" s="55">
        <v>424945</v>
      </c>
      <c r="B1812" s="55" t="s">
        <v>2824</v>
      </c>
      <c r="C1812" s="55" t="s">
        <v>95</v>
      </c>
      <c r="D1812" s="55" t="s">
        <v>627</v>
      </c>
      <c r="E1812" s="55" t="s">
        <v>494</v>
      </c>
      <c r="F1812" s="605">
        <v>31413</v>
      </c>
      <c r="G1812" s="55" t="s">
        <v>3357</v>
      </c>
      <c r="H1812" s="55" t="s">
        <v>3657</v>
      </c>
      <c r="I1812" s="55" t="s">
        <v>3202</v>
      </c>
      <c r="J1812" s="55" t="s">
        <v>3669</v>
      </c>
      <c r="K1812" s="55" t="s">
        <v>3680</v>
      </c>
      <c r="L1812" s="55" t="s">
        <v>3388</v>
      </c>
      <c r="M1812" s="55" t="s">
        <v>3440</v>
      </c>
    </row>
    <row r="1813" spans="1:13" ht="17.25" customHeight="1">
      <c r="A1813" s="55">
        <v>425152</v>
      </c>
      <c r="B1813" s="55" t="s">
        <v>2925</v>
      </c>
      <c r="C1813" s="55" t="s">
        <v>92</v>
      </c>
      <c r="D1813" s="55" t="s">
        <v>801</v>
      </c>
      <c r="E1813" s="55" t="s">
        <v>493</v>
      </c>
      <c r="F1813" s="605">
        <v>35812</v>
      </c>
      <c r="G1813" s="55" t="s">
        <v>3401</v>
      </c>
      <c r="H1813" s="55" t="s">
        <v>3657</v>
      </c>
      <c r="I1813" s="55" t="s">
        <v>3202</v>
      </c>
      <c r="J1813" s="55" t="s">
        <v>3669</v>
      </c>
      <c r="K1813" s="55" t="s">
        <v>3673</v>
      </c>
      <c r="L1813" s="55" t="s">
        <v>3388</v>
      </c>
      <c r="M1813" s="55" t="s">
        <v>3440</v>
      </c>
    </row>
    <row r="1814" spans="1:13" ht="17.25" customHeight="1">
      <c r="A1814" s="55">
        <v>425728</v>
      </c>
      <c r="B1814" s="55" t="s">
        <v>3191</v>
      </c>
      <c r="C1814" s="55" t="s">
        <v>92</v>
      </c>
      <c r="D1814" s="55" t="s">
        <v>1231</v>
      </c>
      <c r="E1814" s="55" t="s">
        <v>494</v>
      </c>
      <c r="F1814" s="605">
        <v>36402</v>
      </c>
      <c r="G1814" s="55" t="s">
        <v>3462</v>
      </c>
      <c r="H1814" s="55" t="s">
        <v>3657</v>
      </c>
      <c r="I1814" s="55" t="s">
        <v>3202</v>
      </c>
      <c r="J1814" s="55" t="s">
        <v>3669</v>
      </c>
      <c r="K1814" s="55" t="s">
        <v>3675</v>
      </c>
      <c r="L1814" s="55" t="s">
        <v>3388</v>
      </c>
      <c r="M1814" s="55" t="s">
        <v>3440</v>
      </c>
    </row>
    <row r="1815" spans="1:13" ht="17.25" customHeight="1">
      <c r="A1815" s="55">
        <v>425603</v>
      </c>
      <c r="B1815" s="55" t="s">
        <v>3126</v>
      </c>
      <c r="C1815" s="55" t="s">
        <v>97</v>
      </c>
      <c r="D1815" s="55" t="s">
        <v>571</v>
      </c>
      <c r="E1815" s="55" t="s">
        <v>494</v>
      </c>
      <c r="F1815" s="605">
        <v>32883</v>
      </c>
      <c r="G1815" s="55" t="s">
        <v>3645</v>
      </c>
      <c r="H1815" s="55" t="s">
        <v>3657</v>
      </c>
      <c r="I1815" s="55" t="s">
        <v>3202</v>
      </c>
      <c r="J1815" s="55" t="s">
        <v>3669</v>
      </c>
      <c r="K1815" s="55" t="s">
        <v>3682</v>
      </c>
      <c r="L1815" s="55" t="s">
        <v>3388</v>
      </c>
      <c r="M1815" s="55" t="s">
        <v>3403</v>
      </c>
    </row>
    <row r="1816" spans="1:13" ht="17.25" customHeight="1">
      <c r="A1816" s="55">
        <v>424601</v>
      </c>
      <c r="B1816" s="55" t="s">
        <v>2661</v>
      </c>
      <c r="C1816" s="55" t="s">
        <v>714</v>
      </c>
      <c r="D1816" s="55" t="s">
        <v>2662</v>
      </c>
      <c r="E1816" s="55" t="s">
        <v>494</v>
      </c>
      <c r="F1816" s="605">
        <v>32822</v>
      </c>
      <c r="G1816" s="55" t="s">
        <v>3357</v>
      </c>
      <c r="H1816" s="55" t="s">
        <v>3657</v>
      </c>
      <c r="I1816" s="55" t="s">
        <v>3202</v>
      </c>
      <c r="J1816" s="55" t="s">
        <v>3669</v>
      </c>
      <c r="K1816" s="55" t="s">
        <v>3672</v>
      </c>
      <c r="L1816" s="55" t="s">
        <v>3388</v>
      </c>
      <c r="M1816" s="55" t="s">
        <v>3642</v>
      </c>
    </row>
    <row r="1817" spans="1:13" ht="17.25" customHeight="1">
      <c r="A1817" s="55">
        <v>424885</v>
      </c>
      <c r="B1817" s="55" t="s">
        <v>2795</v>
      </c>
      <c r="C1817" s="55" t="s">
        <v>125</v>
      </c>
      <c r="D1817" s="55" t="s">
        <v>944</v>
      </c>
      <c r="E1817" s="55" t="s">
        <v>493</v>
      </c>
      <c r="F1817" s="605">
        <v>35432</v>
      </c>
      <c r="G1817" s="55" t="s">
        <v>3394</v>
      </c>
      <c r="H1817" s="55" t="s">
        <v>3657</v>
      </c>
      <c r="I1817" s="55" t="s">
        <v>3202</v>
      </c>
      <c r="J1817" s="55" t="s">
        <v>3669</v>
      </c>
      <c r="K1817" s="55" t="s">
        <v>3666</v>
      </c>
      <c r="L1817" s="55" t="s">
        <v>3388</v>
      </c>
      <c r="M1817" s="55" t="s">
        <v>3642</v>
      </c>
    </row>
    <row r="1818" spans="1:13" ht="17.25" customHeight="1">
      <c r="A1818" s="55">
        <v>424626</v>
      </c>
      <c r="B1818" s="55" t="s">
        <v>2672</v>
      </c>
      <c r="C1818" s="55" t="s">
        <v>95</v>
      </c>
      <c r="D1818" s="55" t="s">
        <v>2673</v>
      </c>
      <c r="E1818" s="55" t="s">
        <v>494</v>
      </c>
      <c r="F1818" s="605">
        <v>35461</v>
      </c>
      <c r="G1818" s="55" t="s">
        <v>3357</v>
      </c>
      <c r="H1818" s="55" t="s">
        <v>3657</v>
      </c>
      <c r="I1818" s="55" t="s">
        <v>3202</v>
      </c>
      <c r="J1818" s="55" t="s">
        <v>3669</v>
      </c>
      <c r="K1818" s="55" t="s">
        <v>3666</v>
      </c>
      <c r="L1818" s="55" t="s">
        <v>3388</v>
      </c>
      <c r="M1818" s="55" t="s">
        <v>3370</v>
      </c>
    </row>
    <row r="1819" spans="1:13" ht="17.25" customHeight="1">
      <c r="A1819" s="55">
        <v>422968</v>
      </c>
      <c r="B1819" s="55" t="s">
        <v>1343</v>
      </c>
      <c r="C1819" s="55" t="s">
        <v>145</v>
      </c>
      <c r="D1819" s="55" t="s">
        <v>612</v>
      </c>
      <c r="E1819" s="55" t="s">
        <v>493</v>
      </c>
      <c r="F1819" s="605">
        <v>36177</v>
      </c>
      <c r="G1819" s="55" t="s">
        <v>3525</v>
      </c>
      <c r="H1819" s="55" t="s">
        <v>3657</v>
      </c>
      <c r="I1819" s="55" t="s">
        <v>3202</v>
      </c>
      <c r="J1819" s="55" t="s">
        <v>3669</v>
      </c>
      <c r="K1819" s="55" t="s">
        <v>3676</v>
      </c>
      <c r="L1819" s="55" t="s">
        <v>3388</v>
      </c>
      <c r="M1819" s="55" t="s">
        <v>3370</v>
      </c>
    </row>
    <row r="1820" spans="1:13" ht="17.25" customHeight="1">
      <c r="A1820" s="55">
        <v>425548</v>
      </c>
      <c r="B1820" s="55" t="s">
        <v>3099</v>
      </c>
      <c r="C1820" s="55" t="s">
        <v>227</v>
      </c>
      <c r="D1820" s="55" t="s">
        <v>1886</v>
      </c>
      <c r="E1820" s="55" t="s">
        <v>493</v>
      </c>
      <c r="F1820" s="605">
        <v>34700</v>
      </c>
      <c r="G1820" s="55" t="s">
        <v>3357</v>
      </c>
      <c r="H1820" s="55" t="s">
        <v>3657</v>
      </c>
      <c r="I1820" s="55" t="s">
        <v>3202</v>
      </c>
      <c r="J1820" s="55" t="s">
        <v>3669</v>
      </c>
      <c r="K1820" s="55" t="s">
        <v>3671</v>
      </c>
      <c r="L1820" s="55" t="s">
        <v>3388</v>
      </c>
      <c r="M1820" s="55" t="s">
        <v>3370</v>
      </c>
    </row>
    <row r="1821" spans="1:13" ht="17.25" customHeight="1">
      <c r="A1821" s="55">
        <v>420559</v>
      </c>
      <c r="B1821" s="55" t="s">
        <v>711</v>
      </c>
      <c r="C1821" s="55" t="s">
        <v>95</v>
      </c>
      <c r="D1821" s="55" t="s">
        <v>712</v>
      </c>
      <c r="E1821" s="55" t="s">
        <v>493</v>
      </c>
      <c r="F1821" s="605">
        <v>36161</v>
      </c>
      <c r="G1821" s="55" t="s">
        <v>3357</v>
      </c>
      <c r="H1821" s="55" t="s">
        <v>3657</v>
      </c>
      <c r="I1821" s="55" t="s">
        <v>3202</v>
      </c>
      <c r="J1821" s="55" t="s">
        <v>3669</v>
      </c>
      <c r="K1821" s="55" t="s">
        <v>3675</v>
      </c>
      <c r="L1821" s="55" t="s">
        <v>3388</v>
      </c>
      <c r="M1821" s="55" t="s">
        <v>3397</v>
      </c>
    </row>
    <row r="1822" spans="1:13" ht="17.25" customHeight="1">
      <c r="A1822" s="55">
        <v>425005</v>
      </c>
      <c r="B1822" s="55" t="s">
        <v>2858</v>
      </c>
      <c r="C1822" s="55" t="s">
        <v>99</v>
      </c>
      <c r="D1822" s="55" t="s">
        <v>612</v>
      </c>
      <c r="E1822" s="55" t="s">
        <v>494</v>
      </c>
      <c r="F1822" s="605">
        <v>35946</v>
      </c>
      <c r="G1822" s="55" t="s">
        <v>3397</v>
      </c>
      <c r="H1822" s="55" t="s">
        <v>3657</v>
      </c>
      <c r="I1822" s="55" t="s">
        <v>3202</v>
      </c>
      <c r="J1822" s="55" t="s">
        <v>3669</v>
      </c>
      <c r="K1822" s="55" t="s">
        <v>3675</v>
      </c>
      <c r="L1822" s="55" t="s">
        <v>3388</v>
      </c>
      <c r="M1822" s="55" t="s">
        <v>3397</v>
      </c>
    </row>
    <row r="1823" spans="1:13" ht="17.25" customHeight="1">
      <c r="A1823" s="55">
        <v>424067</v>
      </c>
      <c r="B1823" s="55" t="s">
        <v>2341</v>
      </c>
      <c r="C1823" s="55" t="s">
        <v>97</v>
      </c>
      <c r="D1823" s="55" t="s">
        <v>2342</v>
      </c>
      <c r="E1823" s="55" t="s">
        <v>494</v>
      </c>
      <c r="F1823" s="605">
        <v>36272</v>
      </c>
      <c r="G1823" s="55" t="s">
        <v>3640</v>
      </c>
      <c r="H1823" s="55" t="s">
        <v>3657</v>
      </c>
      <c r="I1823" s="55" t="s">
        <v>3202</v>
      </c>
      <c r="J1823" s="55" t="s">
        <v>3669</v>
      </c>
      <c r="K1823" s="55" t="s">
        <v>3676</v>
      </c>
      <c r="L1823" s="55" t="s">
        <v>3388</v>
      </c>
      <c r="M1823" s="55" t="s">
        <v>3397</v>
      </c>
    </row>
    <row r="1824" spans="1:13" ht="17.25" customHeight="1">
      <c r="A1824" s="55">
        <v>425594</v>
      </c>
      <c r="B1824" s="55" t="s">
        <v>3120</v>
      </c>
      <c r="C1824" s="55" t="s">
        <v>401</v>
      </c>
      <c r="D1824" s="55" t="s">
        <v>1231</v>
      </c>
      <c r="E1824" s="55" t="s">
        <v>494</v>
      </c>
      <c r="F1824" s="605">
        <v>36191</v>
      </c>
      <c r="G1824" s="55" t="s">
        <v>3357</v>
      </c>
      <c r="H1824" s="55" t="s">
        <v>3657</v>
      </c>
      <c r="I1824" s="55" t="s">
        <v>3202</v>
      </c>
      <c r="J1824" s="55" t="s">
        <v>3669</v>
      </c>
      <c r="K1824" s="55" t="s">
        <v>3675</v>
      </c>
      <c r="L1824" s="55" t="s">
        <v>3388</v>
      </c>
      <c r="M1824" s="55" t="s">
        <v>3397</v>
      </c>
    </row>
    <row r="1825" spans="1:13" ht="17.25" customHeight="1">
      <c r="A1825" s="55">
        <v>425722</v>
      </c>
      <c r="B1825" s="55" t="s">
        <v>3188</v>
      </c>
      <c r="C1825" s="55" t="s">
        <v>243</v>
      </c>
      <c r="D1825" s="55" t="s">
        <v>3189</v>
      </c>
      <c r="E1825" s="55" t="s">
        <v>494</v>
      </c>
      <c r="F1825" s="605">
        <v>33970</v>
      </c>
      <c r="G1825" s="55" t="s">
        <v>3436</v>
      </c>
      <c r="H1825" s="55" t="s">
        <v>3657</v>
      </c>
      <c r="I1825" s="55" t="s">
        <v>3202</v>
      </c>
      <c r="J1825" s="55" t="s">
        <v>3669</v>
      </c>
      <c r="K1825" s="55" t="s">
        <v>3666</v>
      </c>
      <c r="L1825" s="55" t="s">
        <v>3388</v>
      </c>
      <c r="M1825" s="55" t="s">
        <v>3397</v>
      </c>
    </row>
    <row r="1826" spans="1:13" ht="17.25" customHeight="1">
      <c r="A1826" s="55">
        <v>422537</v>
      </c>
      <c r="B1826" s="55" t="s">
        <v>2550</v>
      </c>
      <c r="C1826" s="55" t="s">
        <v>839</v>
      </c>
      <c r="D1826" s="55" t="s">
        <v>567</v>
      </c>
      <c r="E1826" s="55" t="s">
        <v>493</v>
      </c>
      <c r="F1826" s="605">
        <v>35810</v>
      </c>
      <c r="G1826" s="55" t="s">
        <v>3357</v>
      </c>
      <c r="H1826" s="55" t="s">
        <v>3657</v>
      </c>
      <c r="I1826" s="55" t="s">
        <v>3202</v>
      </c>
      <c r="J1826" s="55" t="s">
        <v>3669</v>
      </c>
      <c r="K1826" s="55" t="s">
        <v>3676</v>
      </c>
      <c r="L1826" s="55" t="s">
        <v>3388</v>
      </c>
      <c r="M1826" s="55" t="s">
        <v>3357</v>
      </c>
    </row>
    <row r="1827" spans="1:13" ht="17.25" customHeight="1">
      <c r="A1827" s="55">
        <v>422562</v>
      </c>
      <c r="B1827" s="55" t="s">
        <v>796</v>
      </c>
      <c r="C1827" s="55" t="s">
        <v>277</v>
      </c>
      <c r="D1827" s="55" t="s">
        <v>707</v>
      </c>
      <c r="E1827" s="55" t="s">
        <v>493</v>
      </c>
      <c r="F1827" s="605">
        <v>35796</v>
      </c>
      <c r="G1827" s="55" t="s">
        <v>3357</v>
      </c>
      <c r="H1827" s="55" t="s">
        <v>3657</v>
      </c>
      <c r="I1827" s="55" t="s">
        <v>3202</v>
      </c>
      <c r="J1827" s="55" t="s">
        <v>3669</v>
      </c>
      <c r="K1827" s="55" t="s">
        <v>3675</v>
      </c>
      <c r="L1827" s="55" t="s">
        <v>3388</v>
      </c>
      <c r="M1827" s="55" t="s">
        <v>3357</v>
      </c>
    </row>
    <row r="1828" spans="1:13" ht="17.25" customHeight="1">
      <c r="A1828" s="55">
        <v>424423</v>
      </c>
      <c r="B1828" s="55" t="s">
        <v>2551</v>
      </c>
      <c r="C1828" s="55" t="s">
        <v>110</v>
      </c>
      <c r="D1828" s="55" t="s">
        <v>705</v>
      </c>
      <c r="E1828" s="55" t="s">
        <v>493</v>
      </c>
      <c r="F1828" s="605">
        <v>35433</v>
      </c>
      <c r="G1828" s="55" t="s">
        <v>3357</v>
      </c>
      <c r="H1828" s="55" t="s">
        <v>3657</v>
      </c>
      <c r="I1828" s="55" t="s">
        <v>3202</v>
      </c>
      <c r="J1828" s="55" t="s">
        <v>3669</v>
      </c>
      <c r="K1828" s="55" t="s">
        <v>3673</v>
      </c>
      <c r="L1828" s="55" t="s">
        <v>3388</v>
      </c>
      <c r="M1828" s="55" t="s">
        <v>3357</v>
      </c>
    </row>
    <row r="1829" spans="1:13" ht="17.25" customHeight="1">
      <c r="A1829" s="55">
        <v>422575</v>
      </c>
      <c r="B1829" s="55" t="s">
        <v>821</v>
      </c>
      <c r="C1829" s="55" t="s">
        <v>245</v>
      </c>
      <c r="D1829" s="55" t="s">
        <v>822</v>
      </c>
      <c r="E1829" s="55" t="s">
        <v>494</v>
      </c>
      <c r="F1829" s="605">
        <v>36423</v>
      </c>
      <c r="G1829" s="55" t="s">
        <v>3418</v>
      </c>
      <c r="H1829" s="55" t="s">
        <v>3657</v>
      </c>
      <c r="I1829" s="55" t="s">
        <v>3202</v>
      </c>
      <c r="J1829" s="55" t="s">
        <v>3669</v>
      </c>
      <c r="K1829" s="55" t="s">
        <v>3676</v>
      </c>
      <c r="L1829" s="55" t="s">
        <v>3388</v>
      </c>
      <c r="M1829" s="55" t="s">
        <v>3357</v>
      </c>
    </row>
    <row r="1830" spans="1:13" ht="17.25" customHeight="1">
      <c r="A1830" s="55">
        <v>422583</v>
      </c>
      <c r="B1830" s="55" t="s">
        <v>835</v>
      </c>
      <c r="C1830" s="55" t="s">
        <v>182</v>
      </c>
      <c r="D1830" s="55" t="s">
        <v>558</v>
      </c>
      <c r="E1830" s="55" t="s">
        <v>494</v>
      </c>
      <c r="F1830" s="605">
        <v>35857</v>
      </c>
      <c r="G1830" s="55" t="s">
        <v>3357</v>
      </c>
      <c r="H1830" s="55" t="s">
        <v>3657</v>
      </c>
      <c r="I1830" s="55" t="s">
        <v>3202</v>
      </c>
      <c r="J1830" s="55" t="s">
        <v>3669</v>
      </c>
      <c r="K1830" s="55" t="s">
        <v>3676</v>
      </c>
      <c r="L1830" s="55" t="s">
        <v>3388</v>
      </c>
      <c r="M1830" s="55" t="s">
        <v>3357</v>
      </c>
    </row>
    <row r="1831" spans="1:13" ht="17.25" customHeight="1">
      <c r="A1831" s="55">
        <v>422993</v>
      </c>
      <c r="B1831" s="55" t="s">
        <v>1364</v>
      </c>
      <c r="C1831" s="55" t="s">
        <v>575</v>
      </c>
      <c r="D1831" s="55" t="s">
        <v>1084</v>
      </c>
      <c r="E1831" s="55" t="s">
        <v>494</v>
      </c>
      <c r="F1831" s="605">
        <v>36535</v>
      </c>
      <c r="G1831" s="55" t="s">
        <v>3397</v>
      </c>
      <c r="H1831" s="55" t="s">
        <v>3657</v>
      </c>
      <c r="I1831" s="55" t="s">
        <v>3202</v>
      </c>
      <c r="J1831" s="55" t="s">
        <v>3669</v>
      </c>
      <c r="K1831" s="55" t="s">
        <v>3676</v>
      </c>
      <c r="L1831" s="55" t="s">
        <v>3388</v>
      </c>
      <c r="M1831" s="55" t="s">
        <v>3357</v>
      </c>
    </row>
    <row r="1832" spans="1:13" ht="17.25" customHeight="1">
      <c r="A1832" s="55">
        <v>424808</v>
      </c>
      <c r="B1832" s="55" t="s">
        <v>2755</v>
      </c>
      <c r="C1832" s="55" t="s">
        <v>136</v>
      </c>
      <c r="D1832" s="55" t="s">
        <v>618</v>
      </c>
      <c r="E1832" s="55" t="s">
        <v>494</v>
      </c>
      <c r="F1832" s="605">
        <v>35624</v>
      </c>
      <c r="G1832" s="55" t="s">
        <v>3357</v>
      </c>
      <c r="H1832" s="55" t="s">
        <v>3657</v>
      </c>
      <c r="I1832" s="55" t="s">
        <v>3202</v>
      </c>
      <c r="J1832" s="55" t="s">
        <v>3669</v>
      </c>
      <c r="K1832" s="55" t="s">
        <v>3673</v>
      </c>
      <c r="L1832" s="55" t="s">
        <v>3388</v>
      </c>
      <c r="M1832" s="55" t="s">
        <v>3357</v>
      </c>
    </row>
    <row r="1833" spans="1:13" ht="17.25" customHeight="1">
      <c r="A1833" s="55">
        <v>424876</v>
      </c>
      <c r="B1833" s="55" t="s">
        <v>2790</v>
      </c>
      <c r="C1833" s="55" t="s">
        <v>416</v>
      </c>
      <c r="D1833" s="55" t="s">
        <v>376</v>
      </c>
      <c r="E1833" s="55" t="s">
        <v>493</v>
      </c>
      <c r="F1833" s="605">
        <v>31780</v>
      </c>
      <c r="G1833" s="55" t="s">
        <v>3357</v>
      </c>
      <c r="H1833" s="55" t="s">
        <v>3657</v>
      </c>
      <c r="I1833" s="55" t="s">
        <v>3202</v>
      </c>
      <c r="J1833" s="55" t="s">
        <v>3669</v>
      </c>
      <c r="K1833" s="55" t="s">
        <v>3686</v>
      </c>
      <c r="L1833" s="55" t="s">
        <v>3388</v>
      </c>
      <c r="M1833" s="55" t="s">
        <v>3357</v>
      </c>
    </row>
    <row r="1834" spans="1:13" ht="17.25" customHeight="1">
      <c r="A1834" s="55">
        <v>424958</v>
      </c>
      <c r="B1834" s="55" t="s">
        <v>2832</v>
      </c>
      <c r="C1834" s="55" t="s">
        <v>94</v>
      </c>
      <c r="D1834" s="55" t="s">
        <v>950</v>
      </c>
      <c r="E1834" s="55" t="s">
        <v>494</v>
      </c>
      <c r="F1834" s="605">
        <v>35893</v>
      </c>
      <c r="G1834" s="55" t="s">
        <v>3357</v>
      </c>
      <c r="H1834" s="55" t="s">
        <v>3657</v>
      </c>
      <c r="I1834" s="55" t="s">
        <v>3202</v>
      </c>
      <c r="J1834" s="55" t="s">
        <v>3669</v>
      </c>
      <c r="K1834" s="55" t="s">
        <v>3675</v>
      </c>
      <c r="L1834" s="55" t="s">
        <v>3388</v>
      </c>
      <c r="M1834" s="55" t="s">
        <v>3357</v>
      </c>
    </row>
    <row r="1835" spans="1:13" ht="17.25" customHeight="1">
      <c r="A1835" s="55">
        <v>423257</v>
      </c>
      <c r="B1835" s="55" t="s">
        <v>2844</v>
      </c>
      <c r="C1835" s="55" t="s">
        <v>365</v>
      </c>
      <c r="D1835" s="55" t="s">
        <v>581</v>
      </c>
      <c r="E1835" s="55" t="s">
        <v>494</v>
      </c>
      <c r="F1835" s="605">
        <v>36161</v>
      </c>
      <c r="G1835" s="55" t="s">
        <v>3357</v>
      </c>
      <c r="H1835" s="55" t="s">
        <v>3657</v>
      </c>
      <c r="I1835" s="55" t="s">
        <v>3202</v>
      </c>
      <c r="J1835" s="55" t="s">
        <v>3669</v>
      </c>
      <c r="K1835" s="55" t="s">
        <v>3676</v>
      </c>
      <c r="L1835" s="55" t="s">
        <v>3388</v>
      </c>
      <c r="M1835" s="55" t="s">
        <v>3357</v>
      </c>
    </row>
    <row r="1836" spans="1:13" ht="17.25" customHeight="1">
      <c r="A1836" s="55">
        <v>423395</v>
      </c>
      <c r="B1836" s="55" t="s">
        <v>1784</v>
      </c>
      <c r="C1836" s="55" t="s">
        <v>180</v>
      </c>
      <c r="D1836" s="55" t="s">
        <v>1785</v>
      </c>
      <c r="E1836" s="55" t="s">
        <v>493</v>
      </c>
      <c r="F1836" s="605">
        <v>35822</v>
      </c>
      <c r="G1836" s="55" t="s">
        <v>3357</v>
      </c>
      <c r="H1836" s="55" t="s">
        <v>3657</v>
      </c>
      <c r="I1836" s="55" t="s">
        <v>3202</v>
      </c>
      <c r="J1836" s="55" t="s">
        <v>3669</v>
      </c>
      <c r="K1836" s="55" t="s">
        <v>3673</v>
      </c>
      <c r="L1836" s="55" t="s">
        <v>3388</v>
      </c>
      <c r="M1836" s="55" t="s">
        <v>3357</v>
      </c>
    </row>
    <row r="1837" spans="1:13" ht="17.25" customHeight="1">
      <c r="A1837" s="55">
        <v>425182</v>
      </c>
      <c r="B1837" s="55" t="s">
        <v>2940</v>
      </c>
      <c r="C1837" s="55" t="s">
        <v>308</v>
      </c>
      <c r="D1837" s="55" t="s">
        <v>627</v>
      </c>
      <c r="E1837" s="55" t="s">
        <v>493</v>
      </c>
      <c r="F1837" s="605">
        <v>35987</v>
      </c>
      <c r="G1837" s="55" t="s">
        <v>3357</v>
      </c>
      <c r="H1837" s="55" t="s">
        <v>3657</v>
      </c>
      <c r="I1837" s="55" t="s">
        <v>3202</v>
      </c>
      <c r="J1837" s="55" t="s">
        <v>3669</v>
      </c>
      <c r="K1837" s="55" t="s">
        <v>3675</v>
      </c>
      <c r="L1837" s="55" t="s">
        <v>3388</v>
      </c>
      <c r="M1837" s="55" t="s">
        <v>3357</v>
      </c>
    </row>
    <row r="1838" spans="1:13" ht="17.25" customHeight="1">
      <c r="A1838" s="55">
        <v>425271</v>
      </c>
      <c r="B1838" s="55" t="s">
        <v>2977</v>
      </c>
      <c r="C1838" s="55" t="s">
        <v>140</v>
      </c>
      <c r="D1838" s="55" t="s">
        <v>968</v>
      </c>
      <c r="E1838" s="55" t="s">
        <v>493</v>
      </c>
      <c r="F1838" s="605">
        <v>35874</v>
      </c>
      <c r="G1838" s="55" t="s">
        <v>3357</v>
      </c>
      <c r="H1838" s="55" t="s">
        <v>3657</v>
      </c>
      <c r="I1838" s="55" t="s">
        <v>3202</v>
      </c>
      <c r="J1838" s="55" t="s">
        <v>3669</v>
      </c>
      <c r="K1838" s="55" t="s">
        <v>3675</v>
      </c>
      <c r="L1838" s="55" t="s">
        <v>3388</v>
      </c>
      <c r="M1838" s="55" t="s">
        <v>3357</v>
      </c>
    </row>
    <row r="1839" spans="1:13" ht="17.25" customHeight="1">
      <c r="A1839" s="55">
        <v>425543</v>
      </c>
      <c r="B1839" s="55" t="s">
        <v>3094</v>
      </c>
      <c r="C1839" s="55" t="s">
        <v>1063</v>
      </c>
      <c r="D1839" s="55" t="s">
        <v>659</v>
      </c>
      <c r="E1839" s="55" t="s">
        <v>494</v>
      </c>
      <c r="F1839" s="605">
        <v>34616</v>
      </c>
      <c r="G1839" s="55" t="s">
        <v>3357</v>
      </c>
      <c r="H1839" s="55" t="s">
        <v>3657</v>
      </c>
      <c r="I1839" s="55" t="s">
        <v>3202</v>
      </c>
      <c r="J1839" s="55" t="s">
        <v>3669</v>
      </c>
      <c r="K1839" s="55" t="s">
        <v>3679</v>
      </c>
      <c r="L1839" s="55" t="s">
        <v>3388</v>
      </c>
      <c r="M1839" s="55" t="s">
        <v>3357</v>
      </c>
    </row>
    <row r="1840" spans="1:13" ht="17.25" customHeight="1">
      <c r="A1840" s="55">
        <v>424360</v>
      </c>
      <c r="B1840" s="55" t="s">
        <v>2527</v>
      </c>
      <c r="C1840" s="55" t="s">
        <v>224</v>
      </c>
      <c r="D1840" s="55" t="s">
        <v>638</v>
      </c>
      <c r="E1840" s="55" t="s">
        <v>493</v>
      </c>
      <c r="F1840" s="605" t="s">
        <v>3354</v>
      </c>
      <c r="G1840" s="55" t="s">
        <v>3357</v>
      </c>
      <c r="H1840" s="55" t="s">
        <v>3664</v>
      </c>
      <c r="I1840" s="55" t="s">
        <v>3202</v>
      </c>
      <c r="J1840" s="55" t="s">
        <v>3669</v>
      </c>
      <c r="K1840" s="55">
        <v>2011</v>
      </c>
      <c r="L1840" s="55" t="s">
        <v>3388</v>
      </c>
      <c r="M1840" s="55" t="s">
        <v>3357</v>
      </c>
    </row>
    <row r="1841" spans="1:13" ht="17.25" customHeight="1">
      <c r="A1841" s="55">
        <v>424397</v>
      </c>
      <c r="B1841" s="55" t="s">
        <v>2548</v>
      </c>
      <c r="C1841" s="55" t="s">
        <v>99</v>
      </c>
      <c r="D1841" s="55" t="s">
        <v>662</v>
      </c>
      <c r="E1841" s="55" t="s">
        <v>494</v>
      </c>
      <c r="F1841" s="605">
        <v>35585</v>
      </c>
      <c r="G1841" s="55" t="s">
        <v>3357</v>
      </c>
      <c r="H1841" s="55" t="s">
        <v>3657</v>
      </c>
      <c r="I1841" s="55" t="s">
        <v>3202</v>
      </c>
      <c r="J1841" s="55" t="s">
        <v>3669</v>
      </c>
      <c r="K1841" s="55" t="s">
        <v>3675</v>
      </c>
      <c r="L1841" s="55" t="s">
        <v>3388</v>
      </c>
      <c r="M1841" s="55" t="s">
        <v>3388</v>
      </c>
    </row>
    <row r="1842" spans="1:13" ht="17.25" customHeight="1">
      <c r="A1842" s="55">
        <v>424399</v>
      </c>
      <c r="B1842" s="55" t="s">
        <v>2549</v>
      </c>
      <c r="C1842" s="55" t="s">
        <v>123</v>
      </c>
      <c r="D1842" s="55" t="s">
        <v>1279</v>
      </c>
      <c r="E1842" s="55" t="s">
        <v>494</v>
      </c>
      <c r="F1842" s="605">
        <v>35650</v>
      </c>
      <c r="G1842" s="55" t="s">
        <v>3388</v>
      </c>
      <c r="H1842" s="55" t="s">
        <v>3657</v>
      </c>
      <c r="I1842" s="55" t="s">
        <v>3202</v>
      </c>
      <c r="J1842" s="55" t="s">
        <v>3669</v>
      </c>
      <c r="K1842" s="55" t="s">
        <v>3675</v>
      </c>
      <c r="L1842" s="55" t="s">
        <v>3388</v>
      </c>
      <c r="M1842" s="55" t="s">
        <v>3388</v>
      </c>
    </row>
    <row r="1843" spans="1:13" ht="17.25" customHeight="1">
      <c r="A1843" s="55">
        <v>424437</v>
      </c>
      <c r="B1843" s="55" t="s">
        <v>2559</v>
      </c>
      <c r="C1843" s="55" t="s">
        <v>2359</v>
      </c>
      <c r="D1843" s="55" t="s">
        <v>986</v>
      </c>
      <c r="E1843" s="55" t="s">
        <v>494</v>
      </c>
      <c r="F1843" s="605">
        <v>32752</v>
      </c>
      <c r="G1843" s="55" t="s">
        <v>3366</v>
      </c>
      <c r="H1843" s="55" t="s">
        <v>3657</v>
      </c>
      <c r="I1843" s="55" t="s">
        <v>3202</v>
      </c>
      <c r="J1843" s="55" t="s">
        <v>3669</v>
      </c>
      <c r="K1843" s="55" t="s">
        <v>3672</v>
      </c>
      <c r="L1843" s="55" t="s">
        <v>3388</v>
      </c>
      <c r="M1843" s="55" t="s">
        <v>3388</v>
      </c>
    </row>
    <row r="1844" spans="1:13" ht="17.25" customHeight="1">
      <c r="A1844" s="55">
        <v>424459</v>
      </c>
      <c r="B1844" s="55" t="s">
        <v>2572</v>
      </c>
      <c r="C1844" s="55" t="s">
        <v>2573</v>
      </c>
      <c r="D1844" s="55" t="s">
        <v>688</v>
      </c>
      <c r="E1844" s="55" t="s">
        <v>494</v>
      </c>
      <c r="F1844" s="605">
        <v>34424</v>
      </c>
      <c r="G1844" s="55" t="s">
        <v>3389</v>
      </c>
      <c r="H1844" s="55" t="s">
        <v>3657</v>
      </c>
      <c r="I1844" s="55" t="s">
        <v>3202</v>
      </c>
      <c r="J1844" s="55" t="s">
        <v>3669</v>
      </c>
      <c r="K1844" s="55" t="s">
        <v>3679</v>
      </c>
      <c r="L1844" s="55" t="s">
        <v>3388</v>
      </c>
      <c r="M1844" s="55" t="s">
        <v>3388</v>
      </c>
    </row>
    <row r="1845" spans="1:13" ht="17.25" customHeight="1">
      <c r="A1845" s="55">
        <v>422644</v>
      </c>
      <c r="B1845" s="55" t="s">
        <v>903</v>
      </c>
      <c r="C1845" s="55" t="s">
        <v>92</v>
      </c>
      <c r="D1845" s="55" t="s">
        <v>904</v>
      </c>
      <c r="E1845" s="55" t="s">
        <v>494</v>
      </c>
      <c r="F1845" s="605">
        <v>35344</v>
      </c>
      <c r="G1845" s="55" t="s">
        <v>3357</v>
      </c>
      <c r="H1845" s="55" t="s">
        <v>3657</v>
      </c>
      <c r="I1845" s="55" t="s">
        <v>3202</v>
      </c>
      <c r="J1845" s="55" t="s">
        <v>3669</v>
      </c>
      <c r="K1845" s="55" t="s">
        <v>3676</v>
      </c>
      <c r="L1845" s="55" t="s">
        <v>3388</v>
      </c>
      <c r="M1845" s="55" t="s">
        <v>3388</v>
      </c>
    </row>
    <row r="1846" spans="1:13" ht="17.25" customHeight="1">
      <c r="A1846" s="55">
        <v>424485</v>
      </c>
      <c r="B1846" s="55" t="s">
        <v>2590</v>
      </c>
      <c r="C1846" s="55" t="s">
        <v>247</v>
      </c>
      <c r="D1846" s="55" t="s">
        <v>691</v>
      </c>
      <c r="E1846" s="55" t="s">
        <v>494</v>
      </c>
      <c r="F1846" s="605">
        <v>33983</v>
      </c>
      <c r="H1846" s="55" t="s">
        <v>3657</v>
      </c>
      <c r="I1846" s="55" t="s">
        <v>3202</v>
      </c>
      <c r="J1846" s="55" t="s">
        <v>3669</v>
      </c>
      <c r="K1846" s="55" t="s">
        <v>3678</v>
      </c>
      <c r="L1846" s="55" t="s">
        <v>3388</v>
      </c>
      <c r="M1846" s="55" t="s">
        <v>3388</v>
      </c>
    </row>
    <row r="1847" spans="1:13" ht="17.25" customHeight="1">
      <c r="A1847" s="55">
        <v>424487</v>
      </c>
      <c r="B1847" s="55" t="s">
        <v>2591</v>
      </c>
      <c r="C1847" s="55" t="s">
        <v>118</v>
      </c>
      <c r="D1847" s="55" t="s">
        <v>707</v>
      </c>
      <c r="E1847" s="55" t="s">
        <v>494</v>
      </c>
      <c r="F1847" s="605">
        <v>31522</v>
      </c>
      <c r="G1847" s="55" t="s">
        <v>3454</v>
      </c>
      <c r="H1847" s="55" t="s">
        <v>3657</v>
      </c>
      <c r="I1847" s="55" t="s">
        <v>3202</v>
      </c>
      <c r="J1847" s="55" t="s">
        <v>3669</v>
      </c>
      <c r="K1847" s="55" t="s">
        <v>3686</v>
      </c>
      <c r="L1847" s="55" t="s">
        <v>3388</v>
      </c>
      <c r="M1847" s="55" t="s">
        <v>3388</v>
      </c>
    </row>
    <row r="1848" spans="1:13" ht="17.25" customHeight="1">
      <c r="A1848" s="55">
        <v>424511</v>
      </c>
      <c r="B1848" s="55" t="s">
        <v>2603</v>
      </c>
      <c r="C1848" s="55" t="s">
        <v>145</v>
      </c>
      <c r="D1848" s="55" t="s">
        <v>771</v>
      </c>
      <c r="E1848" s="55" t="s">
        <v>493</v>
      </c>
      <c r="F1848" s="605">
        <v>35984</v>
      </c>
      <c r="G1848" s="55" t="s">
        <v>3443</v>
      </c>
      <c r="H1848" s="55" t="s">
        <v>3657</v>
      </c>
      <c r="I1848" s="55" t="s">
        <v>3202</v>
      </c>
      <c r="J1848" s="55" t="s">
        <v>3669</v>
      </c>
      <c r="K1848" s="55" t="s">
        <v>3675</v>
      </c>
      <c r="L1848" s="55" t="s">
        <v>3388</v>
      </c>
      <c r="M1848" s="55" t="s">
        <v>3388</v>
      </c>
    </row>
    <row r="1849" spans="1:13" ht="17.25" customHeight="1">
      <c r="A1849" s="55">
        <v>422756</v>
      </c>
      <c r="B1849" s="55" t="s">
        <v>2622</v>
      </c>
      <c r="C1849" s="55" t="s">
        <v>145</v>
      </c>
      <c r="D1849" s="55" t="s">
        <v>599</v>
      </c>
      <c r="E1849" s="55" t="s">
        <v>493</v>
      </c>
      <c r="F1849" s="605">
        <v>36342</v>
      </c>
      <c r="G1849" s="55" t="s">
        <v>3367</v>
      </c>
      <c r="H1849" s="55" t="s">
        <v>3657</v>
      </c>
      <c r="I1849" s="55" t="s">
        <v>3202</v>
      </c>
      <c r="J1849" s="55" t="s">
        <v>3669</v>
      </c>
      <c r="K1849" s="55" t="s">
        <v>3676</v>
      </c>
      <c r="L1849" s="55" t="s">
        <v>3388</v>
      </c>
      <c r="M1849" s="55" t="s">
        <v>3388</v>
      </c>
    </row>
    <row r="1850" spans="1:13" ht="17.25" customHeight="1">
      <c r="A1850" s="55">
        <v>422776</v>
      </c>
      <c r="B1850" s="55" t="s">
        <v>1099</v>
      </c>
      <c r="C1850" s="55" t="s">
        <v>178</v>
      </c>
      <c r="D1850" s="55" t="s">
        <v>691</v>
      </c>
      <c r="E1850" s="55" t="s">
        <v>494</v>
      </c>
      <c r="F1850" s="605">
        <v>35746</v>
      </c>
      <c r="G1850" s="55" t="s">
        <v>3357</v>
      </c>
      <c r="H1850" s="55" t="s">
        <v>3657</v>
      </c>
      <c r="I1850" s="55" t="s">
        <v>3202</v>
      </c>
      <c r="J1850" s="55" t="s">
        <v>3669</v>
      </c>
      <c r="K1850" s="55" t="s">
        <v>3676</v>
      </c>
      <c r="L1850" s="55" t="s">
        <v>3388</v>
      </c>
      <c r="M1850" s="55" t="s">
        <v>3388</v>
      </c>
    </row>
    <row r="1851" spans="1:13" ht="17.25" customHeight="1">
      <c r="A1851" s="55">
        <v>422806</v>
      </c>
      <c r="B1851" s="55" t="s">
        <v>1134</v>
      </c>
      <c r="C1851" s="55" t="s">
        <v>124</v>
      </c>
      <c r="D1851" s="55" t="s">
        <v>950</v>
      </c>
      <c r="E1851" s="55" t="s">
        <v>494</v>
      </c>
      <c r="F1851" s="605">
        <v>36161</v>
      </c>
      <c r="G1851" s="55" t="s">
        <v>3485</v>
      </c>
      <c r="H1851" s="55" t="s">
        <v>3657</v>
      </c>
      <c r="I1851" s="55" t="s">
        <v>3202</v>
      </c>
      <c r="J1851" s="55" t="s">
        <v>3669</v>
      </c>
      <c r="K1851" s="55" t="s">
        <v>3676</v>
      </c>
      <c r="L1851" s="55" t="s">
        <v>3388</v>
      </c>
      <c r="M1851" s="55" t="s">
        <v>3388</v>
      </c>
    </row>
    <row r="1852" spans="1:13" ht="17.25" customHeight="1">
      <c r="A1852" s="55">
        <v>424587</v>
      </c>
      <c r="B1852" s="55" t="s">
        <v>2648</v>
      </c>
      <c r="C1852" s="55" t="s">
        <v>94</v>
      </c>
      <c r="D1852" s="55" t="s">
        <v>651</v>
      </c>
      <c r="E1852" s="55" t="s">
        <v>493</v>
      </c>
      <c r="F1852" s="605">
        <v>33604</v>
      </c>
      <c r="G1852" s="55" t="s">
        <v>3389</v>
      </c>
      <c r="H1852" s="55" t="s">
        <v>3657</v>
      </c>
      <c r="I1852" s="55" t="s">
        <v>3202</v>
      </c>
      <c r="J1852" s="55" t="s">
        <v>3669</v>
      </c>
      <c r="K1852" s="55" t="s">
        <v>3677</v>
      </c>
      <c r="L1852" s="55" t="s">
        <v>3388</v>
      </c>
      <c r="M1852" s="55" t="s">
        <v>3388</v>
      </c>
    </row>
    <row r="1853" spans="1:13" ht="17.25" customHeight="1">
      <c r="A1853" s="55">
        <v>422847</v>
      </c>
      <c r="B1853" s="55" t="s">
        <v>1188</v>
      </c>
      <c r="C1853" s="55" t="s">
        <v>175</v>
      </c>
      <c r="D1853" s="55" t="s">
        <v>1119</v>
      </c>
      <c r="E1853" s="55" t="s">
        <v>493</v>
      </c>
      <c r="F1853" s="605">
        <v>35989</v>
      </c>
      <c r="G1853" s="55" t="s">
        <v>3421</v>
      </c>
      <c r="H1853" s="55" t="s">
        <v>3657</v>
      </c>
      <c r="I1853" s="55" t="s">
        <v>3202</v>
      </c>
      <c r="J1853" s="55" t="s">
        <v>3669</v>
      </c>
      <c r="K1853" s="55" t="s">
        <v>3676</v>
      </c>
      <c r="L1853" s="55" t="s">
        <v>3388</v>
      </c>
      <c r="M1853" s="55" t="s">
        <v>3388</v>
      </c>
    </row>
    <row r="1854" spans="1:13" ht="17.25" customHeight="1">
      <c r="A1854" s="55">
        <v>419465</v>
      </c>
      <c r="B1854" s="55" t="s">
        <v>1225</v>
      </c>
      <c r="C1854" s="55" t="s">
        <v>188</v>
      </c>
      <c r="D1854" s="55" t="s">
        <v>572</v>
      </c>
      <c r="E1854" s="55" t="s">
        <v>493</v>
      </c>
      <c r="F1854" s="605">
        <v>35460</v>
      </c>
      <c r="G1854" s="55" t="s">
        <v>3502</v>
      </c>
      <c r="H1854" s="55" t="s">
        <v>3657</v>
      </c>
      <c r="I1854" s="55" t="s">
        <v>3202</v>
      </c>
      <c r="J1854" s="55" t="s">
        <v>3669</v>
      </c>
      <c r="K1854" s="55" t="s">
        <v>3666</v>
      </c>
      <c r="L1854" s="55" t="s">
        <v>3388</v>
      </c>
      <c r="M1854" s="55" t="s">
        <v>3388</v>
      </c>
    </row>
    <row r="1855" spans="1:13" ht="17.25" customHeight="1">
      <c r="A1855" s="55">
        <v>424685</v>
      </c>
      <c r="B1855" s="55" t="s">
        <v>2695</v>
      </c>
      <c r="C1855" s="55" t="s">
        <v>297</v>
      </c>
      <c r="D1855" s="55" t="s">
        <v>799</v>
      </c>
      <c r="E1855" s="55" t="s">
        <v>494</v>
      </c>
      <c r="F1855" s="605">
        <v>35668</v>
      </c>
      <c r="G1855" s="55" t="s">
        <v>3410</v>
      </c>
      <c r="H1855" s="55" t="s">
        <v>3657</v>
      </c>
      <c r="I1855" s="55" t="s">
        <v>3202</v>
      </c>
      <c r="J1855" s="55" t="s">
        <v>3669</v>
      </c>
      <c r="K1855" s="55" t="s">
        <v>3673</v>
      </c>
      <c r="L1855" s="55" t="s">
        <v>3388</v>
      </c>
      <c r="M1855" s="55" t="s">
        <v>3388</v>
      </c>
    </row>
    <row r="1856" spans="1:13" ht="17.25" customHeight="1">
      <c r="A1856" s="55">
        <v>422933</v>
      </c>
      <c r="B1856" s="55" t="s">
        <v>1291</v>
      </c>
      <c r="C1856" s="55" t="s">
        <v>360</v>
      </c>
      <c r="D1856" s="55" t="s">
        <v>616</v>
      </c>
      <c r="E1856" s="55" t="s">
        <v>493</v>
      </c>
      <c r="F1856" s="605">
        <v>36547</v>
      </c>
      <c r="G1856" s="55" t="s">
        <v>3446</v>
      </c>
      <c r="H1856" s="55" t="s">
        <v>3657</v>
      </c>
      <c r="I1856" s="55" t="s">
        <v>3202</v>
      </c>
      <c r="J1856" s="55" t="s">
        <v>3669</v>
      </c>
      <c r="K1856" s="55" t="s">
        <v>3676</v>
      </c>
      <c r="L1856" s="55" t="s">
        <v>3388</v>
      </c>
      <c r="M1856" s="55" t="s">
        <v>3388</v>
      </c>
    </row>
    <row r="1857" spans="1:13" ht="17.25" customHeight="1">
      <c r="A1857" s="55">
        <v>424742</v>
      </c>
      <c r="B1857" s="55" t="s">
        <v>2723</v>
      </c>
      <c r="C1857" s="55" t="s">
        <v>92</v>
      </c>
      <c r="D1857" s="55" t="s">
        <v>692</v>
      </c>
      <c r="E1857" s="55" t="s">
        <v>493</v>
      </c>
      <c r="F1857" s="605">
        <v>34700</v>
      </c>
      <c r="G1857" s="55" t="s">
        <v>3373</v>
      </c>
      <c r="H1857" s="55" t="s">
        <v>3657</v>
      </c>
      <c r="I1857" s="55" t="s">
        <v>3202</v>
      </c>
      <c r="J1857" s="55" t="s">
        <v>3669</v>
      </c>
      <c r="K1857" s="55" t="s">
        <v>3671</v>
      </c>
      <c r="L1857" s="55" t="s">
        <v>3388</v>
      </c>
      <c r="M1857" s="55" t="s">
        <v>3388</v>
      </c>
    </row>
    <row r="1858" spans="1:13" ht="17.25" customHeight="1">
      <c r="A1858" s="55">
        <v>423081</v>
      </c>
      <c r="B1858" s="55" t="s">
        <v>1463</v>
      </c>
      <c r="C1858" s="55" t="s">
        <v>303</v>
      </c>
      <c r="D1858" s="55" t="s">
        <v>1464</v>
      </c>
      <c r="E1858" s="55" t="s">
        <v>494</v>
      </c>
      <c r="F1858" s="605">
        <v>33661</v>
      </c>
      <c r="G1858" s="55" t="s">
        <v>3389</v>
      </c>
      <c r="H1858" s="55" t="s">
        <v>3657</v>
      </c>
      <c r="I1858" s="55" t="s">
        <v>3202</v>
      </c>
      <c r="J1858" s="55" t="s">
        <v>3669</v>
      </c>
      <c r="K1858" s="55" t="s">
        <v>3676</v>
      </c>
      <c r="L1858" s="55" t="s">
        <v>3388</v>
      </c>
      <c r="M1858" s="55" t="s">
        <v>3388</v>
      </c>
    </row>
    <row r="1859" spans="1:13" ht="17.25" customHeight="1">
      <c r="A1859" s="55">
        <v>424894</v>
      </c>
      <c r="B1859" s="55" t="s">
        <v>2800</v>
      </c>
      <c r="C1859" s="55" t="s">
        <v>393</v>
      </c>
      <c r="D1859" s="55" t="s">
        <v>1464</v>
      </c>
      <c r="E1859" s="55" t="s">
        <v>493</v>
      </c>
      <c r="F1859" s="605">
        <v>31056</v>
      </c>
      <c r="G1859" s="55" t="s">
        <v>3389</v>
      </c>
      <c r="H1859" s="55" t="s">
        <v>3657</v>
      </c>
      <c r="I1859" s="55" t="s">
        <v>3202</v>
      </c>
      <c r="J1859" s="55" t="s">
        <v>3669</v>
      </c>
      <c r="K1859" s="55" t="s">
        <v>3680</v>
      </c>
      <c r="L1859" s="55" t="s">
        <v>3388</v>
      </c>
      <c r="M1859" s="55" t="s">
        <v>3388</v>
      </c>
    </row>
    <row r="1860" spans="1:13" ht="17.25" customHeight="1">
      <c r="A1860" s="55">
        <v>424932</v>
      </c>
      <c r="B1860" s="55" t="s">
        <v>2816</v>
      </c>
      <c r="C1860" s="55" t="s">
        <v>2817</v>
      </c>
      <c r="D1860" s="55" t="s">
        <v>825</v>
      </c>
      <c r="E1860" s="55" t="s">
        <v>494</v>
      </c>
      <c r="F1860" s="605">
        <v>35447</v>
      </c>
      <c r="G1860" s="55" t="s">
        <v>3420</v>
      </c>
      <c r="H1860" s="55" t="s">
        <v>3657</v>
      </c>
      <c r="I1860" s="55" t="s">
        <v>3202</v>
      </c>
      <c r="J1860" s="55" t="s">
        <v>3669</v>
      </c>
      <c r="K1860" s="55" t="s">
        <v>3673</v>
      </c>
      <c r="L1860" s="55" t="s">
        <v>3388</v>
      </c>
      <c r="M1860" s="55" t="s">
        <v>3388</v>
      </c>
    </row>
    <row r="1861" spans="1:13" ht="17.25" customHeight="1">
      <c r="A1861" s="55">
        <v>424934</v>
      </c>
      <c r="B1861" s="55" t="s">
        <v>2818</v>
      </c>
      <c r="C1861" s="55" t="s">
        <v>90</v>
      </c>
      <c r="D1861" s="55" t="s">
        <v>715</v>
      </c>
      <c r="E1861" s="55" t="s">
        <v>494</v>
      </c>
      <c r="F1861" s="605">
        <v>35816</v>
      </c>
      <c r="G1861" s="55" t="s">
        <v>3421</v>
      </c>
      <c r="H1861" s="55" t="s">
        <v>3657</v>
      </c>
      <c r="I1861" s="55" t="s">
        <v>3202</v>
      </c>
      <c r="J1861" s="55" t="s">
        <v>3669</v>
      </c>
      <c r="K1861" s="55" t="s">
        <v>3675</v>
      </c>
      <c r="L1861" s="55" t="s">
        <v>3388</v>
      </c>
      <c r="M1861" s="55" t="s">
        <v>3388</v>
      </c>
    </row>
    <row r="1862" spans="1:13" ht="17.25" customHeight="1">
      <c r="A1862" s="55">
        <v>423270</v>
      </c>
      <c r="B1862" s="55" t="s">
        <v>1662</v>
      </c>
      <c r="C1862" s="55" t="s">
        <v>136</v>
      </c>
      <c r="D1862" s="55" t="s">
        <v>1663</v>
      </c>
      <c r="E1862" s="55" t="s">
        <v>494</v>
      </c>
      <c r="F1862" s="605">
        <v>35272</v>
      </c>
      <c r="G1862" s="55" t="s">
        <v>3357</v>
      </c>
      <c r="H1862" s="55" t="s">
        <v>3657</v>
      </c>
      <c r="I1862" s="55" t="s">
        <v>3202</v>
      </c>
      <c r="J1862" s="55" t="s">
        <v>3669</v>
      </c>
      <c r="K1862" s="55" t="s">
        <v>3666</v>
      </c>
      <c r="L1862" s="55" t="s">
        <v>3388</v>
      </c>
      <c r="M1862" s="55" t="s">
        <v>3388</v>
      </c>
    </row>
    <row r="1863" spans="1:13" ht="17.25" customHeight="1">
      <c r="A1863" s="55">
        <v>424998</v>
      </c>
      <c r="B1863" s="55" t="s">
        <v>2852</v>
      </c>
      <c r="C1863" s="55" t="s">
        <v>136</v>
      </c>
      <c r="D1863" s="55" t="s">
        <v>376</v>
      </c>
      <c r="E1863" s="55" t="s">
        <v>494</v>
      </c>
      <c r="F1863" s="605">
        <v>35879</v>
      </c>
      <c r="G1863" s="55" t="s">
        <v>3465</v>
      </c>
      <c r="H1863" s="55" t="s">
        <v>3657</v>
      </c>
      <c r="I1863" s="55" t="s">
        <v>3202</v>
      </c>
      <c r="J1863" s="55" t="s">
        <v>3669</v>
      </c>
      <c r="K1863" s="55" t="s">
        <v>3675</v>
      </c>
      <c r="L1863" s="55" t="s">
        <v>3388</v>
      </c>
      <c r="M1863" s="55" t="s">
        <v>3388</v>
      </c>
    </row>
    <row r="1864" spans="1:13" ht="17.25" customHeight="1">
      <c r="A1864" s="55">
        <v>425039</v>
      </c>
      <c r="B1864" s="55" t="s">
        <v>2873</v>
      </c>
      <c r="C1864" s="55" t="s">
        <v>162</v>
      </c>
      <c r="D1864" s="55" t="s">
        <v>653</v>
      </c>
      <c r="E1864" s="55" t="s">
        <v>493</v>
      </c>
      <c r="F1864" s="605">
        <v>35886</v>
      </c>
      <c r="G1864" s="55" t="s">
        <v>3473</v>
      </c>
      <c r="H1864" s="55" t="s">
        <v>3657</v>
      </c>
      <c r="I1864" s="55" t="s">
        <v>3202</v>
      </c>
      <c r="J1864" s="55" t="s">
        <v>3669</v>
      </c>
      <c r="K1864" s="55" t="s">
        <v>3675</v>
      </c>
      <c r="L1864" s="55" t="s">
        <v>3388</v>
      </c>
      <c r="M1864" s="55" t="s">
        <v>3388</v>
      </c>
    </row>
    <row r="1865" spans="1:13" ht="17.25" customHeight="1">
      <c r="A1865" s="55">
        <v>423407</v>
      </c>
      <c r="B1865" s="55" t="s">
        <v>1793</v>
      </c>
      <c r="C1865" s="55" t="s">
        <v>141</v>
      </c>
      <c r="D1865" s="55" t="s">
        <v>599</v>
      </c>
      <c r="E1865" s="55" t="s">
        <v>493</v>
      </c>
      <c r="F1865" s="605">
        <v>35853</v>
      </c>
      <c r="G1865" s="55" t="s">
        <v>3410</v>
      </c>
      <c r="H1865" s="55" t="s">
        <v>3657</v>
      </c>
      <c r="I1865" s="55" t="s">
        <v>3202</v>
      </c>
      <c r="J1865" s="55" t="s">
        <v>3669</v>
      </c>
      <c r="K1865" s="55" t="s">
        <v>3676</v>
      </c>
      <c r="L1865" s="55" t="s">
        <v>3388</v>
      </c>
      <c r="M1865" s="55" t="s">
        <v>3388</v>
      </c>
    </row>
    <row r="1866" spans="1:13" ht="17.25" customHeight="1">
      <c r="A1866" s="55">
        <v>425119</v>
      </c>
      <c r="B1866" s="55" t="s">
        <v>2910</v>
      </c>
      <c r="C1866" s="55" t="s">
        <v>177</v>
      </c>
      <c r="D1866" s="55" t="s">
        <v>370</v>
      </c>
      <c r="E1866" s="55" t="s">
        <v>494</v>
      </c>
      <c r="F1866" s="605">
        <v>35582</v>
      </c>
      <c r="G1866" s="55" t="s">
        <v>3443</v>
      </c>
      <c r="H1866" s="55" t="s">
        <v>3657</v>
      </c>
      <c r="I1866" s="55" t="s">
        <v>3202</v>
      </c>
      <c r="J1866" s="55" t="s">
        <v>3669</v>
      </c>
      <c r="K1866" s="55" t="s">
        <v>3675</v>
      </c>
      <c r="L1866" s="55" t="s">
        <v>3388</v>
      </c>
      <c r="M1866" s="55" t="s">
        <v>3388</v>
      </c>
    </row>
    <row r="1867" spans="1:13" ht="17.25" customHeight="1">
      <c r="A1867" s="55">
        <v>425128</v>
      </c>
      <c r="B1867" s="55" t="s">
        <v>2914</v>
      </c>
      <c r="C1867" s="55" t="s">
        <v>162</v>
      </c>
      <c r="D1867" s="55" t="s">
        <v>1506</v>
      </c>
      <c r="E1867" s="55" t="s">
        <v>493</v>
      </c>
      <c r="F1867" s="605">
        <v>35534</v>
      </c>
      <c r="G1867" s="55" t="s">
        <v>3357</v>
      </c>
      <c r="H1867" s="55" t="s">
        <v>3657</v>
      </c>
      <c r="I1867" s="55" t="s">
        <v>3202</v>
      </c>
      <c r="J1867" s="55" t="s">
        <v>3669</v>
      </c>
      <c r="K1867" s="55" t="s">
        <v>3675</v>
      </c>
      <c r="L1867" s="55" t="s">
        <v>3388</v>
      </c>
      <c r="M1867" s="55" t="s">
        <v>3388</v>
      </c>
    </row>
    <row r="1868" spans="1:13" ht="17.25" customHeight="1">
      <c r="A1868" s="55">
        <v>423462</v>
      </c>
      <c r="B1868" s="55" t="s">
        <v>1845</v>
      </c>
      <c r="C1868" s="55" t="s">
        <v>94</v>
      </c>
      <c r="D1868" s="55" t="s">
        <v>653</v>
      </c>
      <c r="E1868" s="55" t="s">
        <v>494</v>
      </c>
      <c r="F1868" s="605">
        <v>36404</v>
      </c>
      <c r="G1868" s="55" t="s">
        <v>3407</v>
      </c>
      <c r="H1868" s="55" t="s">
        <v>3657</v>
      </c>
      <c r="I1868" s="55" t="s">
        <v>3202</v>
      </c>
      <c r="J1868" s="55" t="s">
        <v>3669</v>
      </c>
      <c r="K1868" s="55" t="s">
        <v>3676</v>
      </c>
      <c r="L1868" s="55" t="s">
        <v>3388</v>
      </c>
      <c r="M1868" s="55" t="s">
        <v>3388</v>
      </c>
    </row>
    <row r="1869" spans="1:13" ht="17.25" customHeight="1">
      <c r="A1869" s="55">
        <v>425160</v>
      </c>
      <c r="B1869" s="55" t="s">
        <v>2928</v>
      </c>
      <c r="C1869" s="55" t="s">
        <v>162</v>
      </c>
      <c r="D1869" s="55" t="s">
        <v>697</v>
      </c>
      <c r="E1869" s="55" t="s">
        <v>493</v>
      </c>
      <c r="F1869" s="605">
        <v>34605</v>
      </c>
      <c r="G1869" s="55" t="s">
        <v>3595</v>
      </c>
      <c r="H1869" s="55" t="s">
        <v>3657</v>
      </c>
      <c r="I1869" s="55" t="s">
        <v>3202</v>
      </c>
      <c r="J1869" s="55" t="s">
        <v>3669</v>
      </c>
      <c r="K1869" s="55" t="s">
        <v>3679</v>
      </c>
      <c r="L1869" s="55" t="s">
        <v>3388</v>
      </c>
      <c r="M1869" s="55" t="s">
        <v>3388</v>
      </c>
    </row>
    <row r="1870" spans="1:13" ht="17.25" customHeight="1">
      <c r="A1870" s="55">
        <v>425200</v>
      </c>
      <c r="B1870" s="55" t="s">
        <v>2949</v>
      </c>
      <c r="C1870" s="55" t="s">
        <v>95</v>
      </c>
      <c r="D1870" s="55" t="s">
        <v>653</v>
      </c>
      <c r="E1870" s="55" t="s">
        <v>493</v>
      </c>
      <c r="F1870" s="605">
        <v>35318</v>
      </c>
      <c r="G1870" s="55" t="s">
        <v>3409</v>
      </c>
      <c r="H1870" s="55" t="s">
        <v>3657</v>
      </c>
      <c r="I1870" s="55" t="s">
        <v>3202</v>
      </c>
      <c r="J1870" s="55" t="s">
        <v>3669</v>
      </c>
      <c r="K1870" s="55" t="s">
        <v>3666</v>
      </c>
      <c r="L1870" s="55" t="s">
        <v>3388</v>
      </c>
      <c r="M1870" s="55" t="s">
        <v>3388</v>
      </c>
    </row>
    <row r="1871" spans="1:13" ht="17.25" customHeight="1">
      <c r="A1871" s="55">
        <v>425205</v>
      </c>
      <c r="B1871" s="55" t="s">
        <v>2951</v>
      </c>
      <c r="C1871" s="55" t="s">
        <v>92</v>
      </c>
      <c r="D1871" s="55" t="s">
        <v>728</v>
      </c>
      <c r="E1871" s="55" t="s">
        <v>493</v>
      </c>
      <c r="F1871" s="605">
        <v>35431</v>
      </c>
      <c r="G1871" s="55" t="s">
        <v>3420</v>
      </c>
      <c r="H1871" s="55" t="s">
        <v>3657</v>
      </c>
      <c r="I1871" s="55" t="s">
        <v>3202</v>
      </c>
      <c r="J1871" s="55" t="s">
        <v>3669</v>
      </c>
      <c r="K1871" s="55" t="s">
        <v>3666</v>
      </c>
      <c r="L1871" s="55" t="s">
        <v>3388</v>
      </c>
      <c r="M1871" s="55" t="s">
        <v>3388</v>
      </c>
    </row>
    <row r="1872" spans="1:13" ht="17.25" customHeight="1">
      <c r="A1872" s="55">
        <v>425237</v>
      </c>
      <c r="B1872" s="55" t="s">
        <v>2960</v>
      </c>
      <c r="E1872" s="55" t="s">
        <v>493</v>
      </c>
      <c r="F1872" s="605">
        <v>35634</v>
      </c>
      <c r="G1872" s="55" t="s">
        <v>3357</v>
      </c>
      <c r="H1872" s="55" t="s">
        <v>3657</v>
      </c>
      <c r="I1872" s="55" t="s">
        <v>3202</v>
      </c>
      <c r="J1872" s="55" t="s">
        <v>3669</v>
      </c>
      <c r="K1872" s="55" t="s">
        <v>3675</v>
      </c>
      <c r="L1872" s="55" t="s">
        <v>3388</v>
      </c>
      <c r="M1872" s="55" t="s">
        <v>3388</v>
      </c>
    </row>
    <row r="1873" spans="1:13" ht="17.25" customHeight="1">
      <c r="A1873" s="55">
        <v>425275</v>
      </c>
      <c r="B1873" s="55" t="s">
        <v>1994</v>
      </c>
      <c r="C1873" s="55" t="s">
        <v>95</v>
      </c>
      <c r="D1873" s="55" t="s">
        <v>1018</v>
      </c>
      <c r="E1873" s="55" t="s">
        <v>493</v>
      </c>
      <c r="F1873" s="605">
        <v>35868</v>
      </c>
      <c r="G1873" s="55" t="s">
        <v>3389</v>
      </c>
      <c r="H1873" s="55" t="s">
        <v>3657</v>
      </c>
      <c r="I1873" s="55" t="s">
        <v>3202</v>
      </c>
      <c r="J1873" s="55" t="s">
        <v>3669</v>
      </c>
      <c r="K1873" s="55" t="s">
        <v>3675</v>
      </c>
      <c r="L1873" s="55" t="s">
        <v>3388</v>
      </c>
      <c r="M1873" s="55" t="s">
        <v>3388</v>
      </c>
    </row>
    <row r="1874" spans="1:13" ht="17.25" customHeight="1">
      <c r="A1874" s="55">
        <v>425286</v>
      </c>
      <c r="B1874" s="55" t="s">
        <v>2987</v>
      </c>
      <c r="C1874" s="55" t="s">
        <v>177</v>
      </c>
      <c r="D1874" s="55" t="s">
        <v>2988</v>
      </c>
      <c r="E1874" s="55" t="s">
        <v>493</v>
      </c>
      <c r="F1874" s="605">
        <v>35431</v>
      </c>
      <c r="G1874" s="55" t="s">
        <v>3420</v>
      </c>
      <c r="H1874" s="55" t="s">
        <v>3657</v>
      </c>
      <c r="I1874" s="55" t="s">
        <v>3202</v>
      </c>
      <c r="J1874" s="55" t="s">
        <v>3669</v>
      </c>
      <c r="K1874" s="55" t="s">
        <v>3666</v>
      </c>
      <c r="L1874" s="55" t="s">
        <v>3388</v>
      </c>
      <c r="M1874" s="55" t="s">
        <v>3388</v>
      </c>
    </row>
    <row r="1875" spans="1:13" ht="17.25" customHeight="1">
      <c r="A1875" s="55">
        <v>425299</v>
      </c>
      <c r="B1875" s="55" t="s">
        <v>2030</v>
      </c>
      <c r="C1875" s="55" t="s">
        <v>130</v>
      </c>
      <c r="D1875" s="55" t="s">
        <v>695</v>
      </c>
      <c r="E1875" s="55" t="s">
        <v>493</v>
      </c>
      <c r="F1875" s="605">
        <v>36182</v>
      </c>
      <c r="G1875" s="55" t="s">
        <v>3443</v>
      </c>
      <c r="H1875" s="55" t="s">
        <v>3657</v>
      </c>
      <c r="I1875" s="55" t="s">
        <v>3202</v>
      </c>
      <c r="J1875" s="55" t="s">
        <v>3669</v>
      </c>
      <c r="K1875" s="55" t="s">
        <v>3675</v>
      </c>
      <c r="L1875" s="55" t="s">
        <v>3388</v>
      </c>
      <c r="M1875" s="55" t="s">
        <v>3388</v>
      </c>
    </row>
    <row r="1876" spans="1:13" ht="17.25" customHeight="1">
      <c r="A1876" s="55">
        <v>423759</v>
      </c>
      <c r="B1876" s="55" t="s">
        <v>2069</v>
      </c>
      <c r="C1876" s="55" t="s">
        <v>337</v>
      </c>
      <c r="D1876" s="55" t="s">
        <v>446</v>
      </c>
      <c r="E1876" s="55" t="s">
        <v>493</v>
      </c>
      <c r="F1876" s="605">
        <v>36404</v>
      </c>
      <c r="G1876" s="55" t="s">
        <v>3392</v>
      </c>
      <c r="H1876" s="55" t="s">
        <v>3657</v>
      </c>
      <c r="I1876" s="55" t="s">
        <v>3202</v>
      </c>
      <c r="J1876" s="55" t="s">
        <v>3669</v>
      </c>
      <c r="K1876" s="55" t="s">
        <v>3675</v>
      </c>
      <c r="L1876" s="55" t="s">
        <v>3388</v>
      </c>
      <c r="M1876" s="55" t="s">
        <v>3388</v>
      </c>
    </row>
    <row r="1877" spans="1:13" ht="17.25" customHeight="1">
      <c r="A1877" s="55">
        <v>423783</v>
      </c>
      <c r="B1877" s="55" t="s">
        <v>421</v>
      </c>
      <c r="C1877" s="55" t="s">
        <v>97</v>
      </c>
      <c r="D1877" s="55" t="s">
        <v>612</v>
      </c>
      <c r="E1877" s="55" t="s">
        <v>493</v>
      </c>
      <c r="F1877" s="605">
        <v>36428</v>
      </c>
      <c r="G1877" s="55" t="s">
        <v>3357</v>
      </c>
      <c r="H1877" s="55" t="s">
        <v>3657</v>
      </c>
      <c r="I1877" s="55" t="s">
        <v>3202</v>
      </c>
      <c r="J1877" s="55" t="s">
        <v>3669</v>
      </c>
      <c r="K1877" s="55" t="s">
        <v>3676</v>
      </c>
      <c r="L1877" s="55" t="s">
        <v>3388</v>
      </c>
      <c r="M1877" s="55" t="s">
        <v>3388</v>
      </c>
    </row>
    <row r="1878" spans="1:13" ht="17.25" customHeight="1">
      <c r="A1878" s="55">
        <v>425383</v>
      </c>
      <c r="B1878" s="55" t="s">
        <v>3019</v>
      </c>
      <c r="C1878" s="55" t="s">
        <v>273</v>
      </c>
      <c r="D1878" s="55" t="s">
        <v>1603</v>
      </c>
      <c r="E1878" s="55" t="s">
        <v>494</v>
      </c>
      <c r="F1878" s="605">
        <v>35892</v>
      </c>
      <c r="G1878" s="55" t="s">
        <v>3430</v>
      </c>
      <c r="H1878" s="55" t="s">
        <v>3657</v>
      </c>
      <c r="I1878" s="55" t="s">
        <v>3202</v>
      </c>
      <c r="J1878" s="55" t="s">
        <v>3669</v>
      </c>
      <c r="K1878" s="55" t="s">
        <v>3675</v>
      </c>
      <c r="L1878" s="55" t="s">
        <v>3388</v>
      </c>
      <c r="M1878" s="55" t="s">
        <v>3388</v>
      </c>
    </row>
    <row r="1879" spans="1:13" ht="17.25" customHeight="1">
      <c r="A1879" s="55">
        <v>422048</v>
      </c>
      <c r="B1879" s="55" t="s">
        <v>451</v>
      </c>
      <c r="C1879" s="55" t="s">
        <v>173</v>
      </c>
      <c r="D1879" s="55" t="s">
        <v>729</v>
      </c>
      <c r="E1879" s="55" t="s">
        <v>493</v>
      </c>
      <c r="F1879" s="605">
        <v>35852</v>
      </c>
      <c r="G1879" s="55" t="s">
        <v>3357</v>
      </c>
      <c r="H1879" s="55" t="s">
        <v>3657</v>
      </c>
      <c r="I1879" s="55" t="s">
        <v>3202</v>
      </c>
      <c r="J1879" s="55" t="s">
        <v>3669</v>
      </c>
      <c r="K1879" s="55" t="s">
        <v>3675</v>
      </c>
      <c r="L1879" s="55" t="s">
        <v>3388</v>
      </c>
      <c r="M1879" s="55" t="s">
        <v>3388</v>
      </c>
    </row>
    <row r="1880" spans="1:13" ht="17.25" customHeight="1">
      <c r="A1880" s="55">
        <v>425406</v>
      </c>
      <c r="B1880" s="55" t="s">
        <v>3032</v>
      </c>
      <c r="C1880" s="55" t="s">
        <v>92</v>
      </c>
      <c r="D1880" s="55" t="s">
        <v>826</v>
      </c>
      <c r="E1880" s="55" t="s">
        <v>493</v>
      </c>
      <c r="F1880" s="605">
        <v>36161</v>
      </c>
      <c r="G1880" s="55" t="s">
        <v>3629</v>
      </c>
      <c r="H1880" s="55" t="s">
        <v>3657</v>
      </c>
      <c r="I1880" s="55" t="s">
        <v>3202</v>
      </c>
      <c r="J1880" s="55" t="s">
        <v>3669</v>
      </c>
      <c r="K1880" s="55" t="s">
        <v>3675</v>
      </c>
      <c r="L1880" s="55" t="s">
        <v>3388</v>
      </c>
      <c r="M1880" s="55" t="s">
        <v>3388</v>
      </c>
    </row>
    <row r="1881" spans="1:13" ht="17.25" customHeight="1">
      <c r="A1881" s="55">
        <v>425417</v>
      </c>
      <c r="B1881" s="55" t="s">
        <v>3036</v>
      </c>
      <c r="C1881" s="55" t="s">
        <v>162</v>
      </c>
      <c r="D1881" s="55" t="s">
        <v>799</v>
      </c>
      <c r="E1881" s="55" t="s">
        <v>493</v>
      </c>
      <c r="F1881" s="605">
        <v>34340</v>
      </c>
      <c r="G1881" s="55" t="s">
        <v>3357</v>
      </c>
      <c r="H1881" s="55" t="s">
        <v>3657</v>
      </c>
      <c r="I1881" s="55" t="s">
        <v>3202</v>
      </c>
      <c r="J1881" s="55" t="s">
        <v>3669</v>
      </c>
      <c r="K1881" s="55" t="s">
        <v>3679</v>
      </c>
      <c r="L1881" s="55" t="s">
        <v>3388</v>
      </c>
      <c r="M1881" s="55" t="s">
        <v>3388</v>
      </c>
    </row>
    <row r="1882" spans="1:13" ht="17.25" customHeight="1">
      <c r="A1882" s="55">
        <v>422120</v>
      </c>
      <c r="B1882" s="55" t="s">
        <v>2223</v>
      </c>
      <c r="C1882" s="55" t="s">
        <v>398</v>
      </c>
      <c r="D1882" s="55" t="s">
        <v>648</v>
      </c>
      <c r="E1882" s="55" t="s">
        <v>493</v>
      </c>
      <c r="F1882" s="605">
        <v>36161</v>
      </c>
      <c r="G1882" s="55" t="s">
        <v>3630</v>
      </c>
      <c r="H1882" s="55" t="s">
        <v>3657</v>
      </c>
      <c r="I1882" s="55" t="s">
        <v>3202</v>
      </c>
      <c r="J1882" s="55" t="s">
        <v>3669</v>
      </c>
      <c r="K1882" s="55" t="s">
        <v>3675</v>
      </c>
      <c r="L1882" s="55" t="s">
        <v>3388</v>
      </c>
      <c r="M1882" s="55" t="s">
        <v>3388</v>
      </c>
    </row>
    <row r="1883" spans="1:13" ht="17.25" customHeight="1">
      <c r="A1883" s="55">
        <v>423988</v>
      </c>
      <c r="B1883" s="55" t="s">
        <v>2273</v>
      </c>
      <c r="C1883" s="55" t="s">
        <v>333</v>
      </c>
      <c r="D1883" s="55" t="s">
        <v>887</v>
      </c>
      <c r="E1883" s="55" t="s">
        <v>493</v>
      </c>
      <c r="F1883" s="605">
        <v>36180</v>
      </c>
      <c r="G1883" s="55" t="s">
        <v>3389</v>
      </c>
      <c r="H1883" s="55" t="s">
        <v>3657</v>
      </c>
      <c r="I1883" s="55" t="s">
        <v>3202</v>
      </c>
      <c r="J1883" s="55" t="s">
        <v>3669</v>
      </c>
      <c r="K1883" s="55" t="s">
        <v>3676</v>
      </c>
      <c r="L1883" s="55" t="s">
        <v>3388</v>
      </c>
      <c r="M1883" s="55" t="s">
        <v>3388</v>
      </c>
    </row>
    <row r="1884" spans="1:13" ht="17.25" customHeight="1">
      <c r="A1884" s="55">
        <v>424053</v>
      </c>
      <c r="B1884" s="55" t="s">
        <v>2331</v>
      </c>
      <c r="C1884" s="55" t="s">
        <v>170</v>
      </c>
      <c r="D1884" s="55" t="s">
        <v>1426</v>
      </c>
      <c r="E1884" s="55" t="s">
        <v>494</v>
      </c>
      <c r="F1884" s="605">
        <v>36282</v>
      </c>
      <c r="G1884" s="55" t="s">
        <v>3496</v>
      </c>
      <c r="H1884" s="55" t="s">
        <v>3657</v>
      </c>
      <c r="I1884" s="55" t="s">
        <v>3202</v>
      </c>
      <c r="J1884" s="55" t="s">
        <v>3669</v>
      </c>
      <c r="K1884" s="55" t="s">
        <v>3676</v>
      </c>
      <c r="L1884" s="55" t="s">
        <v>3388</v>
      </c>
      <c r="M1884" s="55" t="s">
        <v>3388</v>
      </c>
    </row>
    <row r="1885" spans="1:13" ht="17.25" customHeight="1">
      <c r="A1885" s="55">
        <v>425558</v>
      </c>
      <c r="B1885" s="55" t="s">
        <v>3105</v>
      </c>
      <c r="C1885" s="55" t="s">
        <v>90</v>
      </c>
      <c r="D1885" s="55" t="s">
        <v>566</v>
      </c>
      <c r="E1885" s="55" t="s">
        <v>493</v>
      </c>
      <c r="F1885" s="605">
        <v>35999</v>
      </c>
      <c r="G1885" s="55" t="s">
        <v>3357</v>
      </c>
      <c r="H1885" s="55" t="s">
        <v>3657</v>
      </c>
      <c r="I1885" s="55" t="s">
        <v>3202</v>
      </c>
      <c r="J1885" s="55" t="s">
        <v>3669</v>
      </c>
      <c r="K1885" s="55" t="s">
        <v>3675</v>
      </c>
      <c r="L1885" s="55" t="s">
        <v>3388</v>
      </c>
      <c r="M1885" s="55" t="s">
        <v>3388</v>
      </c>
    </row>
    <row r="1886" spans="1:13" ht="17.25" customHeight="1">
      <c r="A1886" s="55">
        <v>424074</v>
      </c>
      <c r="B1886" s="55" t="s">
        <v>3110</v>
      </c>
      <c r="C1886" s="55" t="s">
        <v>410</v>
      </c>
      <c r="D1886" s="55" t="s">
        <v>3237</v>
      </c>
      <c r="E1886" s="55" t="s">
        <v>494</v>
      </c>
      <c r="F1886" s="605">
        <v>36180</v>
      </c>
      <c r="G1886" s="55" t="s">
        <v>3474</v>
      </c>
      <c r="H1886" s="55" t="s">
        <v>3657</v>
      </c>
      <c r="I1886" s="55" t="s">
        <v>3202</v>
      </c>
      <c r="J1886" s="55" t="s">
        <v>3669</v>
      </c>
      <c r="K1886" s="55" t="s">
        <v>3676</v>
      </c>
      <c r="L1886" s="55" t="s">
        <v>3388</v>
      </c>
      <c r="M1886" s="55" t="s">
        <v>3388</v>
      </c>
    </row>
    <row r="1887" spans="1:13" ht="17.25" customHeight="1">
      <c r="A1887" s="55">
        <v>425591</v>
      </c>
      <c r="B1887" s="55" t="s">
        <v>3117</v>
      </c>
      <c r="C1887" s="55" t="s">
        <v>149</v>
      </c>
      <c r="D1887" s="55" t="s">
        <v>826</v>
      </c>
      <c r="E1887" s="55" t="s">
        <v>493</v>
      </c>
      <c r="F1887" s="605">
        <v>33483</v>
      </c>
      <c r="G1887" s="55" t="s">
        <v>3373</v>
      </c>
      <c r="H1887" s="55" t="s">
        <v>3657</v>
      </c>
      <c r="I1887" s="55" t="s">
        <v>3202</v>
      </c>
      <c r="J1887" s="55" t="s">
        <v>3669</v>
      </c>
      <c r="K1887" s="55" t="s">
        <v>3683</v>
      </c>
      <c r="L1887" s="55" t="s">
        <v>3388</v>
      </c>
      <c r="M1887" s="55" t="s">
        <v>3388</v>
      </c>
    </row>
    <row r="1888" spans="1:13" ht="17.25" customHeight="1">
      <c r="A1888" s="55">
        <v>425611</v>
      </c>
      <c r="B1888" s="55" t="s">
        <v>3131</v>
      </c>
      <c r="C1888" s="55" t="s">
        <v>97</v>
      </c>
      <c r="D1888" s="55" t="s">
        <v>653</v>
      </c>
      <c r="E1888" s="55" t="s">
        <v>494</v>
      </c>
      <c r="F1888" s="605">
        <v>32240</v>
      </c>
      <c r="G1888" s="55" t="s">
        <v>3357</v>
      </c>
      <c r="H1888" s="55" t="s">
        <v>3657</v>
      </c>
      <c r="I1888" s="55" t="s">
        <v>3202</v>
      </c>
      <c r="J1888" s="55" t="s">
        <v>3669</v>
      </c>
      <c r="K1888" s="55" t="s">
        <v>3668</v>
      </c>
      <c r="L1888" s="55" t="s">
        <v>3388</v>
      </c>
      <c r="M1888" s="55" t="s">
        <v>3388</v>
      </c>
    </row>
    <row r="1889" spans="1:13" ht="17.25" customHeight="1">
      <c r="A1889" s="55">
        <v>425621</v>
      </c>
      <c r="B1889" s="55" t="s">
        <v>2396</v>
      </c>
      <c r="C1889" s="55" t="s">
        <v>1758</v>
      </c>
      <c r="D1889" s="55" t="s">
        <v>695</v>
      </c>
      <c r="E1889" s="55" t="s">
        <v>494</v>
      </c>
      <c r="F1889" s="605">
        <v>33731</v>
      </c>
      <c r="H1889" s="55" t="s">
        <v>3657</v>
      </c>
      <c r="I1889" s="55" t="s">
        <v>3202</v>
      </c>
      <c r="J1889" s="55" t="s">
        <v>3669</v>
      </c>
      <c r="K1889" s="55" t="s">
        <v>3673</v>
      </c>
      <c r="L1889" s="55" t="s">
        <v>3388</v>
      </c>
      <c r="M1889" s="55" t="s">
        <v>3388</v>
      </c>
    </row>
    <row r="1890" spans="1:13" ht="17.25" customHeight="1">
      <c r="A1890" s="55">
        <v>420370</v>
      </c>
      <c r="B1890" s="55" t="s">
        <v>2411</v>
      </c>
      <c r="C1890" s="55" t="s">
        <v>1285</v>
      </c>
      <c r="D1890" s="55" t="s">
        <v>651</v>
      </c>
      <c r="E1890" s="55" t="s">
        <v>493</v>
      </c>
      <c r="F1890" s="605">
        <v>34789</v>
      </c>
      <c r="G1890" s="55" t="s">
        <v>3418</v>
      </c>
      <c r="H1890" s="55" t="s">
        <v>3657</v>
      </c>
      <c r="I1890" s="55" t="s">
        <v>3202</v>
      </c>
      <c r="J1890" s="55" t="s">
        <v>3669</v>
      </c>
      <c r="K1890" s="55" t="s">
        <v>3671</v>
      </c>
      <c r="L1890" s="55" t="s">
        <v>3388</v>
      </c>
      <c r="M1890" s="55" t="s">
        <v>3388</v>
      </c>
    </row>
    <row r="1891" spans="1:13" ht="17.25" customHeight="1">
      <c r="A1891" s="55">
        <v>425643</v>
      </c>
      <c r="B1891" s="55" t="s">
        <v>3141</v>
      </c>
      <c r="C1891" s="55" t="s">
        <v>90</v>
      </c>
      <c r="D1891" s="55" t="s">
        <v>826</v>
      </c>
      <c r="E1891" s="55" t="s">
        <v>494</v>
      </c>
      <c r="F1891" s="605">
        <v>34157</v>
      </c>
      <c r="G1891" s="55" t="s">
        <v>3646</v>
      </c>
      <c r="H1891" s="55" t="s">
        <v>3657</v>
      </c>
      <c r="I1891" s="55" t="s">
        <v>3202</v>
      </c>
      <c r="J1891" s="55" t="s">
        <v>3669</v>
      </c>
      <c r="K1891" s="55" t="s">
        <v>3678</v>
      </c>
      <c r="L1891" s="55" t="s">
        <v>3388</v>
      </c>
      <c r="M1891" s="55" t="s">
        <v>3388</v>
      </c>
    </row>
    <row r="1892" spans="1:13" ht="17.25" customHeight="1">
      <c r="A1892" s="55">
        <v>425682</v>
      </c>
      <c r="B1892" s="55" t="s">
        <v>3159</v>
      </c>
      <c r="C1892" s="55" t="s">
        <v>407</v>
      </c>
      <c r="D1892" s="55" t="s">
        <v>631</v>
      </c>
      <c r="E1892" s="55" t="s">
        <v>494</v>
      </c>
      <c r="F1892" s="605">
        <v>33030</v>
      </c>
      <c r="G1892" s="55" t="s">
        <v>3402</v>
      </c>
      <c r="H1892" s="55" t="s">
        <v>3657</v>
      </c>
      <c r="I1892" s="55" t="s">
        <v>3202</v>
      </c>
      <c r="J1892" s="55" t="s">
        <v>3669</v>
      </c>
      <c r="K1892" s="55" t="s">
        <v>3683</v>
      </c>
      <c r="L1892" s="55" t="s">
        <v>3388</v>
      </c>
      <c r="M1892" s="55" t="s">
        <v>3388</v>
      </c>
    </row>
    <row r="1893" spans="1:13" ht="17.25" customHeight="1">
      <c r="A1893" s="55">
        <v>424212</v>
      </c>
      <c r="B1893" s="55" t="s">
        <v>2458</v>
      </c>
      <c r="C1893" s="55" t="s">
        <v>467</v>
      </c>
      <c r="D1893" s="55" t="s">
        <v>604</v>
      </c>
      <c r="E1893" s="55" t="s">
        <v>493</v>
      </c>
      <c r="F1893" s="605">
        <v>36272</v>
      </c>
      <c r="G1893" s="55" t="s">
        <v>3357</v>
      </c>
      <c r="H1893" s="55" t="s">
        <v>3657</v>
      </c>
      <c r="I1893" s="55" t="s">
        <v>3202</v>
      </c>
      <c r="J1893" s="55" t="s">
        <v>3669</v>
      </c>
      <c r="K1893" s="55" t="s">
        <v>3676</v>
      </c>
      <c r="L1893" s="55" t="s">
        <v>3388</v>
      </c>
      <c r="M1893" s="55" t="s">
        <v>3388</v>
      </c>
    </row>
    <row r="1894" spans="1:13" ht="17.25" customHeight="1">
      <c r="A1894" s="55">
        <v>425724</v>
      </c>
      <c r="B1894" s="55" t="s">
        <v>3190</v>
      </c>
      <c r="C1894" s="55" t="s">
        <v>217</v>
      </c>
      <c r="D1894" s="55" t="s">
        <v>707</v>
      </c>
      <c r="E1894" s="55" t="s">
        <v>494</v>
      </c>
      <c r="F1894" s="605">
        <v>36179</v>
      </c>
      <c r="G1894" s="55" t="s">
        <v>3365</v>
      </c>
      <c r="H1894" s="55" t="s">
        <v>3657</v>
      </c>
      <c r="I1894" s="55" t="s">
        <v>3202</v>
      </c>
      <c r="J1894" s="55" t="s">
        <v>3669</v>
      </c>
      <c r="K1894" s="55" t="s">
        <v>3675</v>
      </c>
      <c r="L1894" s="55" t="s">
        <v>3388</v>
      </c>
      <c r="M1894" s="55" t="s">
        <v>3388</v>
      </c>
    </row>
    <row r="1895" spans="1:13" ht="17.25" customHeight="1">
      <c r="A1895" s="55">
        <v>422429</v>
      </c>
      <c r="B1895" s="55" t="s">
        <v>2500</v>
      </c>
      <c r="C1895" s="55" t="s">
        <v>259</v>
      </c>
      <c r="D1895" s="55" t="s">
        <v>2402</v>
      </c>
      <c r="E1895" s="55" t="s">
        <v>493</v>
      </c>
      <c r="F1895" s="605">
        <v>36161</v>
      </c>
      <c r="G1895" s="55" t="s">
        <v>3441</v>
      </c>
      <c r="H1895" s="55" t="s">
        <v>3657</v>
      </c>
      <c r="I1895" s="55" t="s">
        <v>3202</v>
      </c>
      <c r="J1895" s="55" t="s">
        <v>3669</v>
      </c>
      <c r="K1895" s="55" t="s">
        <v>3675</v>
      </c>
      <c r="L1895" s="55" t="s">
        <v>3388</v>
      </c>
      <c r="M1895" s="55" t="s">
        <v>3388</v>
      </c>
    </row>
    <row r="1896" spans="1:13" ht="17.25" customHeight="1">
      <c r="A1896" s="55">
        <v>425740</v>
      </c>
      <c r="B1896" s="55" t="s">
        <v>3193</v>
      </c>
      <c r="C1896" s="55" t="s">
        <v>184</v>
      </c>
      <c r="D1896" s="55" t="s">
        <v>3194</v>
      </c>
      <c r="E1896" s="55" t="s">
        <v>493</v>
      </c>
      <c r="F1896" s="605">
        <v>34627</v>
      </c>
      <c r="G1896" s="55" t="s">
        <v>3654</v>
      </c>
      <c r="H1896" s="55" t="s">
        <v>3657</v>
      </c>
      <c r="I1896" s="55" t="s">
        <v>3202</v>
      </c>
      <c r="J1896" s="55" t="s">
        <v>3669</v>
      </c>
      <c r="K1896" s="55" t="s">
        <v>3671</v>
      </c>
      <c r="L1896" s="55" t="s">
        <v>3388</v>
      </c>
      <c r="M1896" s="55" t="s">
        <v>3388</v>
      </c>
    </row>
    <row r="1897" spans="1:13" ht="17.25" customHeight="1">
      <c r="A1897" s="55">
        <v>422466</v>
      </c>
      <c r="B1897" s="55" t="s">
        <v>2525</v>
      </c>
      <c r="C1897" s="55" t="s">
        <v>92</v>
      </c>
      <c r="D1897" s="55" t="s">
        <v>3196</v>
      </c>
      <c r="E1897" s="55" t="s">
        <v>493</v>
      </c>
      <c r="F1897" s="605">
        <v>35840</v>
      </c>
      <c r="G1897" s="55" t="s">
        <v>3357</v>
      </c>
      <c r="H1897" s="55" t="s">
        <v>3657</v>
      </c>
      <c r="I1897" s="55" t="s">
        <v>3202</v>
      </c>
      <c r="J1897" s="55" t="s">
        <v>3669</v>
      </c>
      <c r="K1897" s="55" t="s">
        <v>3675</v>
      </c>
      <c r="L1897" s="55" t="s">
        <v>3388</v>
      </c>
      <c r="M1897" s="55" t="s">
        <v>3388</v>
      </c>
    </row>
    <row r="1898" spans="1:13" ht="17.25" customHeight="1">
      <c r="A1898" s="55">
        <v>424404</v>
      </c>
      <c r="B1898" s="55" t="s">
        <v>355</v>
      </c>
      <c r="C1898" s="55" t="s">
        <v>86</v>
      </c>
      <c r="D1898" s="55" t="s">
        <v>656</v>
      </c>
      <c r="E1898" s="55" t="s">
        <v>494</v>
      </c>
      <c r="F1898" s="605">
        <v>35246</v>
      </c>
      <c r="G1898" s="55" t="s">
        <v>3403</v>
      </c>
      <c r="H1898" s="55" t="s">
        <v>3657</v>
      </c>
      <c r="I1898" s="55" t="s">
        <v>3202</v>
      </c>
      <c r="J1898" s="55" t="s">
        <v>3669</v>
      </c>
      <c r="K1898" s="55" t="s">
        <v>3666</v>
      </c>
      <c r="L1898" s="55" t="s">
        <v>3388</v>
      </c>
      <c r="M1898" s="55" t="s">
        <v>3415</v>
      </c>
    </row>
    <row r="1899" spans="1:13" ht="17.25" customHeight="1">
      <c r="A1899" s="55">
        <v>416046</v>
      </c>
      <c r="B1899" s="55" t="s">
        <v>1086</v>
      </c>
      <c r="C1899" s="55" t="s">
        <v>90</v>
      </c>
      <c r="D1899" s="55" t="s">
        <v>1087</v>
      </c>
      <c r="E1899" s="55" t="s">
        <v>493</v>
      </c>
      <c r="F1899" s="605">
        <v>34439</v>
      </c>
      <c r="G1899" s="55" t="s">
        <v>3479</v>
      </c>
      <c r="H1899" s="55" t="s">
        <v>3657</v>
      </c>
      <c r="I1899" s="55" t="s">
        <v>3202</v>
      </c>
      <c r="J1899" s="55" t="s">
        <v>3669</v>
      </c>
      <c r="K1899" s="55" t="s">
        <v>3679</v>
      </c>
      <c r="L1899" s="55" t="s">
        <v>3388</v>
      </c>
      <c r="M1899" s="55" t="s">
        <v>3415</v>
      </c>
    </row>
    <row r="1900" spans="1:13" ht="17.25" customHeight="1">
      <c r="A1900" s="55">
        <v>424969</v>
      </c>
      <c r="B1900" s="55" t="s">
        <v>2837</v>
      </c>
      <c r="C1900" s="55" t="s">
        <v>145</v>
      </c>
      <c r="D1900" s="55" t="s">
        <v>576</v>
      </c>
      <c r="E1900" s="55" t="s">
        <v>494</v>
      </c>
      <c r="F1900" s="605">
        <v>35879</v>
      </c>
      <c r="G1900" s="55" t="s">
        <v>3368</v>
      </c>
      <c r="H1900" s="55" t="s">
        <v>3657</v>
      </c>
      <c r="I1900" s="55" t="s">
        <v>3202</v>
      </c>
      <c r="J1900" s="55" t="s">
        <v>3669</v>
      </c>
      <c r="K1900" s="55" t="s">
        <v>3675</v>
      </c>
      <c r="L1900" s="55" t="s">
        <v>3388</v>
      </c>
      <c r="M1900" s="55" t="s">
        <v>3415</v>
      </c>
    </row>
    <row r="1901" spans="1:13" ht="17.25" customHeight="1">
      <c r="A1901" s="55">
        <v>425106</v>
      </c>
      <c r="B1901" s="55" t="s">
        <v>1798</v>
      </c>
      <c r="C1901" s="55" t="s">
        <v>342</v>
      </c>
      <c r="D1901" s="55" t="s">
        <v>668</v>
      </c>
      <c r="E1901" s="55" t="s">
        <v>494</v>
      </c>
      <c r="F1901" s="605">
        <v>36161</v>
      </c>
      <c r="G1901" s="55" t="s">
        <v>3587</v>
      </c>
      <c r="H1901" s="55" t="s">
        <v>3657</v>
      </c>
      <c r="I1901" s="55" t="s">
        <v>3202</v>
      </c>
      <c r="J1901" s="55" t="s">
        <v>3669</v>
      </c>
      <c r="K1901" s="55" t="s">
        <v>3675</v>
      </c>
      <c r="L1901" s="55" t="s">
        <v>3388</v>
      </c>
      <c r="M1901" s="55" t="s">
        <v>3415</v>
      </c>
    </row>
    <row r="1902" spans="1:13" ht="17.25" customHeight="1">
      <c r="A1902" s="55">
        <v>425392</v>
      </c>
      <c r="B1902" s="55" t="s">
        <v>3024</v>
      </c>
      <c r="C1902" s="55" t="s">
        <v>115</v>
      </c>
      <c r="D1902" s="55" t="s">
        <v>428</v>
      </c>
      <c r="E1902" s="55" t="s">
        <v>493</v>
      </c>
      <c r="F1902" s="605">
        <v>35532</v>
      </c>
      <c r="G1902" s="55" t="s">
        <v>3628</v>
      </c>
      <c r="H1902" s="55" t="s">
        <v>3657</v>
      </c>
      <c r="I1902" s="55" t="s">
        <v>3202</v>
      </c>
      <c r="J1902" s="55" t="s">
        <v>3669</v>
      </c>
      <c r="K1902" s="55" t="s">
        <v>3673</v>
      </c>
      <c r="L1902" s="55" t="s">
        <v>3388</v>
      </c>
      <c r="M1902" s="55" t="s">
        <v>3415</v>
      </c>
    </row>
    <row r="1903" spans="1:13" ht="17.25" customHeight="1">
      <c r="A1903" s="55">
        <v>425713</v>
      </c>
      <c r="B1903" s="55" t="s">
        <v>3179</v>
      </c>
      <c r="C1903" s="55" t="s">
        <v>120</v>
      </c>
      <c r="D1903" s="55" t="s">
        <v>3180</v>
      </c>
      <c r="E1903" s="55" t="s">
        <v>493</v>
      </c>
      <c r="F1903" s="605">
        <v>34201</v>
      </c>
      <c r="G1903" s="55" t="s">
        <v>3652</v>
      </c>
      <c r="H1903" s="55" t="s">
        <v>3657</v>
      </c>
      <c r="I1903" s="55" t="s">
        <v>3202</v>
      </c>
      <c r="J1903" s="55" t="s">
        <v>3669</v>
      </c>
      <c r="K1903" s="55" t="s">
        <v>3678</v>
      </c>
      <c r="L1903" s="55" t="s">
        <v>3388</v>
      </c>
      <c r="M1903" s="55" t="s">
        <v>3415</v>
      </c>
    </row>
    <row r="1904" spans="1:13" ht="17.25" customHeight="1">
      <c r="A1904" s="55">
        <v>422704</v>
      </c>
      <c r="B1904" s="55" t="s">
        <v>996</v>
      </c>
      <c r="C1904" s="55" t="s">
        <v>120</v>
      </c>
      <c r="D1904" s="55" t="s">
        <v>740</v>
      </c>
      <c r="E1904" s="55" t="s">
        <v>494</v>
      </c>
      <c r="F1904" s="605">
        <v>35726</v>
      </c>
      <c r="G1904" s="55" t="s">
        <v>3464</v>
      </c>
      <c r="H1904" s="55" t="s">
        <v>3658</v>
      </c>
      <c r="I1904" s="55" t="s">
        <v>3202</v>
      </c>
      <c r="J1904" s="55" t="s">
        <v>3669</v>
      </c>
      <c r="K1904" s="55" t="s">
        <v>3673</v>
      </c>
      <c r="L1904" s="55" t="s">
        <v>3388</v>
      </c>
    </row>
    <row r="1905" spans="1:13" ht="17.25" customHeight="1">
      <c r="A1905" s="55">
        <v>422888</v>
      </c>
      <c r="B1905" s="55" t="s">
        <v>1243</v>
      </c>
      <c r="C1905" s="55" t="s">
        <v>182</v>
      </c>
      <c r="D1905" s="55" t="s">
        <v>572</v>
      </c>
      <c r="E1905" s="55" t="s">
        <v>493</v>
      </c>
      <c r="F1905" s="605">
        <v>36013</v>
      </c>
      <c r="G1905" s="55" t="s">
        <v>3357</v>
      </c>
      <c r="H1905" s="55" t="s">
        <v>3658</v>
      </c>
      <c r="I1905" s="55" t="s">
        <v>3202</v>
      </c>
      <c r="J1905" s="55" t="s">
        <v>3669</v>
      </c>
      <c r="K1905" s="55" t="s">
        <v>3676</v>
      </c>
      <c r="L1905" s="55" t="s">
        <v>3388</v>
      </c>
    </row>
    <row r="1906" spans="1:13" ht="17.25" customHeight="1">
      <c r="A1906" s="55">
        <v>425177</v>
      </c>
      <c r="B1906" s="55" t="s">
        <v>2935</v>
      </c>
      <c r="C1906" s="55" t="s">
        <v>457</v>
      </c>
      <c r="D1906" s="55" t="s">
        <v>619</v>
      </c>
      <c r="E1906" s="55" t="s">
        <v>493</v>
      </c>
      <c r="F1906" s="605">
        <v>35505</v>
      </c>
      <c r="G1906" s="55" t="s">
        <v>3390</v>
      </c>
      <c r="H1906" s="55" t="s">
        <v>3659</v>
      </c>
      <c r="I1906" s="55" t="s">
        <v>3202</v>
      </c>
      <c r="J1906" s="55" t="s">
        <v>3669</v>
      </c>
      <c r="K1906" s="55" t="s">
        <v>3675</v>
      </c>
      <c r="L1906" s="55" t="s">
        <v>3388</v>
      </c>
    </row>
    <row r="1907" spans="1:13" ht="17.25" customHeight="1">
      <c r="A1907" s="55">
        <v>420835</v>
      </c>
      <c r="B1907" s="55" t="s">
        <v>1124</v>
      </c>
      <c r="C1907" s="55" t="s">
        <v>98</v>
      </c>
      <c r="D1907" s="55" t="s">
        <v>1125</v>
      </c>
      <c r="E1907" s="55" t="s">
        <v>493</v>
      </c>
      <c r="F1907" s="605">
        <v>35618</v>
      </c>
      <c r="G1907" s="55" t="s">
        <v>3400</v>
      </c>
      <c r="H1907" s="55" t="s">
        <v>3657</v>
      </c>
      <c r="I1907" s="55" t="s">
        <v>3202</v>
      </c>
      <c r="J1907" s="55" t="s">
        <v>3669</v>
      </c>
      <c r="K1907" s="55" t="s">
        <v>3675</v>
      </c>
      <c r="L1907" s="55" t="s">
        <v>3415</v>
      </c>
      <c r="M1907" s="55" t="s">
        <v>3400</v>
      </c>
    </row>
    <row r="1908" spans="1:13" ht="17.25" customHeight="1">
      <c r="A1908" s="55">
        <v>423352</v>
      </c>
      <c r="B1908" s="55" t="s">
        <v>1742</v>
      </c>
      <c r="C1908" s="55" t="s">
        <v>92</v>
      </c>
      <c r="D1908" s="55" t="s">
        <v>1659</v>
      </c>
      <c r="E1908" s="55" t="s">
        <v>494</v>
      </c>
      <c r="F1908" s="605">
        <v>28145</v>
      </c>
      <c r="G1908" s="55" t="s">
        <v>3415</v>
      </c>
      <c r="H1908" s="55" t="s">
        <v>3657</v>
      </c>
      <c r="I1908" s="55" t="s">
        <v>3202</v>
      </c>
      <c r="J1908" s="55" t="s">
        <v>3669</v>
      </c>
      <c r="K1908" s="55" t="s">
        <v>3685</v>
      </c>
      <c r="L1908" s="55" t="s">
        <v>3415</v>
      </c>
      <c r="M1908" s="55" t="s">
        <v>3415</v>
      </c>
    </row>
    <row r="1909" spans="1:13" ht="17.25" customHeight="1">
      <c r="A1909" s="55">
        <v>422167</v>
      </c>
      <c r="B1909" s="55" t="s">
        <v>2257</v>
      </c>
      <c r="C1909" s="55" t="s">
        <v>92</v>
      </c>
      <c r="D1909" s="55" t="s">
        <v>2258</v>
      </c>
      <c r="E1909" s="55" t="s">
        <v>494</v>
      </c>
      <c r="F1909" s="605">
        <v>36162</v>
      </c>
      <c r="G1909" s="55" t="s">
        <v>3415</v>
      </c>
      <c r="H1909" s="55" t="s">
        <v>3657</v>
      </c>
      <c r="I1909" s="55" t="s">
        <v>3202</v>
      </c>
      <c r="J1909" s="55" t="s">
        <v>3669</v>
      </c>
      <c r="K1909" s="55" t="s">
        <v>3676</v>
      </c>
      <c r="L1909" s="55" t="s">
        <v>3415</v>
      </c>
      <c r="M1909" s="55" t="s">
        <v>3415</v>
      </c>
    </row>
    <row r="1910" spans="1:13" ht="17.25" customHeight="1">
      <c r="A1910" s="55">
        <v>424579</v>
      </c>
      <c r="B1910" s="55" t="s">
        <v>2639</v>
      </c>
      <c r="C1910" s="55" t="s">
        <v>1512</v>
      </c>
      <c r="D1910" s="55" t="s">
        <v>2640</v>
      </c>
      <c r="E1910" s="55" t="s">
        <v>493</v>
      </c>
      <c r="F1910" s="605">
        <v>35897</v>
      </c>
      <c r="G1910" s="55" t="s">
        <v>3413</v>
      </c>
      <c r="H1910" s="55" t="s">
        <v>3657</v>
      </c>
      <c r="I1910" s="55" t="s">
        <v>3202</v>
      </c>
      <c r="J1910" s="55" t="s">
        <v>3669</v>
      </c>
      <c r="K1910" s="55" t="s">
        <v>3673</v>
      </c>
      <c r="L1910" s="55" t="s">
        <v>3691</v>
      </c>
      <c r="M1910" s="55" t="s">
        <v>3642</v>
      </c>
    </row>
    <row r="1911" spans="1:13" ht="17.25" customHeight="1">
      <c r="A1911" s="55">
        <v>424863</v>
      </c>
      <c r="B1911" s="55" t="s">
        <v>2778</v>
      </c>
      <c r="C1911" s="55" t="s">
        <v>180</v>
      </c>
      <c r="D1911" s="55" t="s">
        <v>656</v>
      </c>
      <c r="E1911" s="55" t="s">
        <v>493</v>
      </c>
      <c r="F1911" s="605">
        <v>35954</v>
      </c>
      <c r="G1911" s="55" t="s">
        <v>3357</v>
      </c>
      <c r="H1911" s="55" t="s">
        <v>3657</v>
      </c>
      <c r="I1911" s="55" t="s">
        <v>3202</v>
      </c>
      <c r="J1911" s="55" t="s">
        <v>3669</v>
      </c>
      <c r="K1911" s="55" t="s">
        <v>3675</v>
      </c>
      <c r="L1911" s="55" t="s">
        <v>3691</v>
      </c>
      <c r="M1911" s="55" t="s">
        <v>3357</v>
      </c>
    </row>
    <row r="1912" spans="1:13" ht="17.25" customHeight="1">
      <c r="A1912" s="55">
        <v>424582</v>
      </c>
      <c r="B1912" s="55" t="s">
        <v>2646</v>
      </c>
      <c r="C1912" s="55" t="s">
        <v>288</v>
      </c>
      <c r="D1912" s="55" t="s">
        <v>1142</v>
      </c>
      <c r="E1912" s="55" t="s">
        <v>494</v>
      </c>
      <c r="F1912" s="605">
        <v>35797</v>
      </c>
      <c r="H1912" s="55" t="s">
        <v>3657</v>
      </c>
      <c r="I1912" s="55" t="s">
        <v>3202</v>
      </c>
      <c r="J1912" s="55" t="s">
        <v>3669</v>
      </c>
      <c r="K1912" s="55" t="s">
        <v>3675</v>
      </c>
      <c r="L1912" s="55" t="s">
        <v>3691</v>
      </c>
      <c r="M1912" s="55" t="s">
        <v>3388</v>
      </c>
    </row>
    <row r="1913" spans="1:13" ht="17.25" customHeight="1">
      <c r="A1913" s="55">
        <v>423143</v>
      </c>
      <c r="B1913" s="55" t="s">
        <v>1536</v>
      </c>
      <c r="C1913" s="55" t="s">
        <v>124</v>
      </c>
      <c r="D1913" s="55" t="s">
        <v>609</v>
      </c>
      <c r="E1913" s="55" t="s">
        <v>493</v>
      </c>
      <c r="F1913" s="605">
        <v>35988</v>
      </c>
      <c r="G1913" s="55" t="s">
        <v>3357</v>
      </c>
      <c r="H1913" s="55" t="s">
        <v>3658</v>
      </c>
      <c r="I1913" s="55" t="s">
        <v>3202</v>
      </c>
      <c r="J1913" s="55" t="s">
        <v>3669</v>
      </c>
      <c r="K1913" s="55" t="s">
        <v>3675</v>
      </c>
      <c r="L1913" s="55" t="s">
        <v>3700</v>
      </c>
    </row>
    <row r="1914" spans="1:13" ht="17.25" customHeight="1">
      <c r="A1914" s="55">
        <v>425398</v>
      </c>
      <c r="B1914" s="55" t="s">
        <v>2185</v>
      </c>
      <c r="C1914" s="55" t="s">
        <v>228</v>
      </c>
      <c r="D1914" s="55" t="s">
        <v>3027</v>
      </c>
      <c r="E1914" s="55" t="s">
        <v>494</v>
      </c>
      <c r="F1914" s="605">
        <v>35820</v>
      </c>
      <c r="G1914" s="55" t="s">
        <v>3506</v>
      </c>
      <c r="H1914" s="55" t="s">
        <v>3657</v>
      </c>
      <c r="I1914" s="55" t="s">
        <v>3202</v>
      </c>
      <c r="J1914" s="55" t="s">
        <v>3669</v>
      </c>
      <c r="K1914" s="55" t="s">
        <v>3675</v>
      </c>
      <c r="L1914" s="55" t="s">
        <v>3357</v>
      </c>
      <c r="M1914" s="55" t="s">
        <v>3363</v>
      </c>
    </row>
    <row r="1915" spans="1:13" ht="17.25" customHeight="1">
      <c r="A1915" s="55">
        <v>421032</v>
      </c>
      <c r="B1915" s="55" t="s">
        <v>1329</v>
      </c>
      <c r="C1915" s="55" t="s">
        <v>124</v>
      </c>
      <c r="D1915" s="55" t="s">
        <v>818</v>
      </c>
      <c r="E1915" s="55" t="s">
        <v>494</v>
      </c>
      <c r="F1915" s="605">
        <v>34536</v>
      </c>
      <c r="G1915" s="55" t="s">
        <v>3524</v>
      </c>
      <c r="H1915" s="55" t="s">
        <v>3657</v>
      </c>
      <c r="I1915" s="55" t="s">
        <v>3202</v>
      </c>
      <c r="K1915" s="55" t="s">
        <v>3679</v>
      </c>
      <c r="M1915" s="55" t="s">
        <v>3417</v>
      </c>
    </row>
    <row r="1916" spans="1:13" ht="17.25" customHeight="1">
      <c r="A1916" s="55">
        <v>425585</v>
      </c>
      <c r="B1916" s="55" t="s">
        <v>3114</v>
      </c>
      <c r="C1916" s="55" t="s">
        <v>88</v>
      </c>
      <c r="D1916" s="55" t="s">
        <v>671</v>
      </c>
      <c r="E1916" s="55" t="s">
        <v>494</v>
      </c>
      <c r="F1916" s="605">
        <v>29063</v>
      </c>
      <c r="G1916" s="55" t="s">
        <v>3400</v>
      </c>
      <c r="H1916" s="55" t="s">
        <v>3657</v>
      </c>
      <c r="I1916" s="55" t="s">
        <v>3202</v>
      </c>
      <c r="K1916" s="55" t="s">
        <v>3684</v>
      </c>
      <c r="L1916" s="55" t="s">
        <v>3388</v>
      </c>
      <c r="M1916" s="55" t="s">
        <v>3400</v>
      </c>
    </row>
    <row r="1917" spans="1:13" ht="17.25" customHeight="1">
      <c r="A1917" s="55">
        <v>424502</v>
      </c>
      <c r="B1917" s="55" t="s">
        <v>2601</v>
      </c>
      <c r="C1917" s="55" t="s">
        <v>149</v>
      </c>
      <c r="D1917" s="55" t="s">
        <v>740</v>
      </c>
      <c r="E1917" s="55" t="s">
        <v>493</v>
      </c>
      <c r="F1917" s="605">
        <v>33940</v>
      </c>
      <c r="G1917" s="55" t="s">
        <v>3466</v>
      </c>
      <c r="H1917" s="55" t="s">
        <v>3657</v>
      </c>
      <c r="I1917" s="55" t="s">
        <v>3202</v>
      </c>
      <c r="K1917" s="55" t="s">
        <v>3677</v>
      </c>
      <c r="L1917" s="55" t="s">
        <v>3363</v>
      </c>
      <c r="M1917" s="55" t="s">
        <v>3363</v>
      </c>
    </row>
    <row r="1918" spans="1:13" ht="17.25" customHeight="1">
      <c r="A1918" s="55">
        <v>424750</v>
      </c>
      <c r="B1918" s="55" t="s">
        <v>1378</v>
      </c>
      <c r="C1918" s="55" t="s">
        <v>271</v>
      </c>
      <c r="D1918" s="55" t="s">
        <v>597</v>
      </c>
      <c r="E1918" s="55" t="s">
        <v>494</v>
      </c>
      <c r="F1918" s="605">
        <v>29330</v>
      </c>
      <c r="G1918" s="55" t="s">
        <v>3357</v>
      </c>
      <c r="H1918" s="55" t="s">
        <v>3657</v>
      </c>
      <c r="I1918" s="55" t="s">
        <v>3202</v>
      </c>
      <c r="K1918" s="55" t="s">
        <v>3684</v>
      </c>
      <c r="L1918" s="55" t="s">
        <v>3357</v>
      </c>
      <c r="M1918" s="55" t="s">
        <v>3415</v>
      </c>
    </row>
    <row r="1919" spans="1:13" ht="17.25" customHeight="1">
      <c r="A1919" s="55">
        <v>424474</v>
      </c>
      <c r="B1919" s="55" t="s">
        <v>2583</v>
      </c>
      <c r="C1919" s="55" t="s">
        <v>273</v>
      </c>
      <c r="D1919" s="55" t="s">
        <v>872</v>
      </c>
      <c r="E1919" s="55" t="s">
        <v>493</v>
      </c>
      <c r="F1919" s="605">
        <v>31795</v>
      </c>
      <c r="G1919" s="55" t="s">
        <v>3431</v>
      </c>
      <c r="H1919" s="55" t="s">
        <v>3657</v>
      </c>
      <c r="I1919" s="55" t="s">
        <v>3202</v>
      </c>
      <c r="K1919" s="55" t="s">
        <v>3686</v>
      </c>
      <c r="L1919" s="55" t="s">
        <v>3370</v>
      </c>
      <c r="M1919" s="55" t="s">
        <v>3370</v>
      </c>
    </row>
    <row r="1920" spans="1:13" ht="17.25" customHeight="1">
      <c r="A1920" s="55">
        <v>425362</v>
      </c>
      <c r="B1920" s="55" t="s">
        <v>3010</v>
      </c>
      <c r="C1920" s="55" t="s">
        <v>322</v>
      </c>
      <c r="D1920" s="55" t="s">
        <v>741</v>
      </c>
      <c r="E1920" s="55" t="s">
        <v>494</v>
      </c>
      <c r="F1920" s="605">
        <v>34859</v>
      </c>
      <c r="G1920" s="55" t="s">
        <v>3357</v>
      </c>
      <c r="H1920" s="55" t="s">
        <v>3657</v>
      </c>
      <c r="I1920" s="55" t="s">
        <v>3202</v>
      </c>
      <c r="K1920" s="55" t="s">
        <v>3671</v>
      </c>
      <c r="L1920" s="55" t="s">
        <v>3357</v>
      </c>
      <c r="M1920" s="55" t="s">
        <v>3357</v>
      </c>
    </row>
    <row r="1921" spans="1:13" ht="17.25" customHeight="1">
      <c r="A1921" s="55">
        <v>425432</v>
      </c>
      <c r="B1921" s="55" t="s">
        <v>3043</v>
      </c>
      <c r="C1921" s="55" t="s">
        <v>221</v>
      </c>
      <c r="D1921" s="55" t="s">
        <v>376</v>
      </c>
      <c r="E1921" s="55" t="s">
        <v>494</v>
      </c>
      <c r="F1921" s="605">
        <v>34718</v>
      </c>
      <c r="G1921" s="55" t="s">
        <v>3357</v>
      </c>
      <c r="H1921" s="55" t="s">
        <v>3657</v>
      </c>
      <c r="I1921" s="55" t="s">
        <v>3202</v>
      </c>
      <c r="K1921" s="55" t="s">
        <v>3671</v>
      </c>
      <c r="L1921" s="55" t="s">
        <v>3357</v>
      </c>
      <c r="M1921" s="55" t="s">
        <v>3357</v>
      </c>
    </row>
    <row r="1922" spans="1:13" ht="17.25" customHeight="1">
      <c r="A1922" s="55">
        <v>424727</v>
      </c>
      <c r="B1922" s="55" t="s">
        <v>1327</v>
      </c>
      <c r="C1922" s="55" t="s">
        <v>211</v>
      </c>
      <c r="D1922" s="55" t="s">
        <v>730</v>
      </c>
      <c r="E1922" s="55" t="s">
        <v>494</v>
      </c>
      <c r="F1922" s="605">
        <v>36123</v>
      </c>
      <c r="G1922" s="55" t="s">
        <v>3357</v>
      </c>
      <c r="H1922" s="55" t="s">
        <v>3657</v>
      </c>
      <c r="I1922" s="55" t="s">
        <v>3202</v>
      </c>
      <c r="K1922" s="55" t="s">
        <v>3675</v>
      </c>
      <c r="L1922" s="55" t="s">
        <v>3357</v>
      </c>
      <c r="M1922" s="55" t="s">
        <v>3357</v>
      </c>
    </row>
    <row r="1923" spans="1:13" ht="17.25" customHeight="1">
      <c r="A1923" s="55">
        <v>425097</v>
      </c>
      <c r="B1923" s="55" t="s">
        <v>2901</v>
      </c>
      <c r="C1923" s="55" t="s">
        <v>92</v>
      </c>
      <c r="D1923" s="55" t="s">
        <v>889</v>
      </c>
      <c r="E1923" s="55" t="s">
        <v>493</v>
      </c>
      <c r="F1923" s="605">
        <v>31778</v>
      </c>
      <c r="G1923" s="55" t="s">
        <v>3357</v>
      </c>
      <c r="H1923" s="55" t="s">
        <v>3657</v>
      </c>
      <c r="I1923" s="55" t="s">
        <v>3202</v>
      </c>
      <c r="K1923" s="55" t="s">
        <v>3686</v>
      </c>
      <c r="L1923" s="55" t="s">
        <v>3357</v>
      </c>
      <c r="M1923" s="55" t="s">
        <v>3388</v>
      </c>
    </row>
    <row r="1924" spans="1:13" ht="17.25" customHeight="1">
      <c r="A1924" s="55">
        <v>424332</v>
      </c>
      <c r="B1924" s="55" t="s">
        <v>1735</v>
      </c>
      <c r="C1924" s="55" t="s">
        <v>107</v>
      </c>
      <c r="D1924" s="55" t="s">
        <v>1046</v>
      </c>
      <c r="E1924" s="55" t="s">
        <v>493</v>
      </c>
      <c r="F1924" s="605">
        <v>31522</v>
      </c>
      <c r="G1924" s="55" t="s">
        <v>3544</v>
      </c>
      <c r="H1924" s="55" t="s">
        <v>3657</v>
      </c>
      <c r="I1924" s="55" t="s">
        <v>3202</v>
      </c>
      <c r="M1924" s="55" t="s">
        <v>3544</v>
      </c>
    </row>
    <row r="1925" spans="1:13" ht="17.25" customHeight="1">
      <c r="A1925" s="55">
        <v>422481</v>
      </c>
      <c r="B1925" s="55" t="s">
        <v>1693</v>
      </c>
      <c r="C1925" s="55" t="s">
        <v>215</v>
      </c>
      <c r="D1925" s="55" t="s">
        <v>956</v>
      </c>
      <c r="E1925" s="55" t="s">
        <v>493</v>
      </c>
      <c r="H1925" s="55" t="s">
        <v>3657</v>
      </c>
      <c r="I1925" s="55" t="s">
        <v>3202</v>
      </c>
      <c r="M1925" s="55" t="s">
        <v>3357</v>
      </c>
    </row>
    <row r="1926" spans="1:13" ht="17.25" customHeight="1">
      <c r="A1926" s="55">
        <v>420127</v>
      </c>
      <c r="B1926" s="55" t="s">
        <v>3256</v>
      </c>
      <c r="C1926" s="55" t="s">
        <v>2167</v>
      </c>
      <c r="D1926" s="55" t="s">
        <v>627</v>
      </c>
      <c r="E1926" s="55" t="s">
        <v>493</v>
      </c>
      <c r="H1926" s="55" t="s">
        <v>3657</v>
      </c>
      <c r="I1926" s="55" t="s">
        <v>3202</v>
      </c>
      <c r="M1926" s="55" t="s">
        <v>3357</v>
      </c>
    </row>
    <row r="1927" spans="1:13" ht="17.25" customHeight="1">
      <c r="A1927" s="55">
        <v>417856</v>
      </c>
      <c r="B1927" s="55" t="s">
        <v>1064</v>
      </c>
      <c r="C1927" s="55" t="s">
        <v>288</v>
      </c>
      <c r="D1927" s="55" t="s">
        <v>653</v>
      </c>
      <c r="E1927" s="55" t="s">
        <v>493</v>
      </c>
      <c r="F1927" s="605">
        <v>33604</v>
      </c>
      <c r="G1927" s="55" t="s">
        <v>3375</v>
      </c>
      <c r="H1927" s="55" t="s">
        <v>3657</v>
      </c>
      <c r="I1927" s="55" t="s">
        <v>3202</v>
      </c>
      <c r="M1927" s="55" t="s">
        <v>3388</v>
      </c>
    </row>
    <row r="1928" spans="1:13" ht="17.25" customHeight="1">
      <c r="A1928" s="606">
        <v>400453</v>
      </c>
      <c r="B1928" s="606" t="s">
        <v>3726</v>
      </c>
      <c r="C1928" s="606" t="s">
        <v>107</v>
      </c>
      <c r="D1928" s="607"/>
      <c r="I1928" s="606" t="s">
        <v>87</v>
      </c>
    </row>
    <row r="1929" spans="1:13" ht="17.25" customHeight="1">
      <c r="A1929" s="606">
        <v>400536</v>
      </c>
      <c r="B1929" s="606" t="s">
        <v>3727</v>
      </c>
      <c r="C1929" s="606" t="s">
        <v>186</v>
      </c>
      <c r="D1929" s="607"/>
      <c r="I1929" s="606" t="s">
        <v>87</v>
      </c>
    </row>
    <row r="1930" spans="1:13" ht="17.25" customHeight="1">
      <c r="A1930" s="606">
        <v>400881</v>
      </c>
      <c r="B1930" s="606" t="s">
        <v>3728</v>
      </c>
      <c r="C1930" s="606" t="s">
        <v>92</v>
      </c>
      <c r="D1930" s="607"/>
      <c r="I1930" s="606" t="s">
        <v>87</v>
      </c>
    </row>
    <row r="1931" spans="1:13" ht="17.25" customHeight="1">
      <c r="A1931" s="606">
        <v>401092</v>
      </c>
      <c r="B1931" s="606" t="s">
        <v>3729</v>
      </c>
      <c r="C1931" s="606" t="s">
        <v>92</v>
      </c>
      <c r="D1931" s="607"/>
      <c r="I1931" s="606" t="s">
        <v>87</v>
      </c>
    </row>
    <row r="1932" spans="1:13" ht="17.25" customHeight="1">
      <c r="A1932" s="606">
        <v>401111</v>
      </c>
      <c r="B1932" s="606" t="s">
        <v>3730</v>
      </c>
      <c r="C1932" s="606" t="s">
        <v>103</v>
      </c>
      <c r="D1932" s="607"/>
      <c r="I1932" s="606" t="s">
        <v>87</v>
      </c>
    </row>
    <row r="1933" spans="1:13" ht="17.25" customHeight="1">
      <c r="A1933" s="606">
        <v>401149</v>
      </c>
      <c r="B1933" s="606" t="s">
        <v>3731</v>
      </c>
      <c r="C1933" s="606" t="s">
        <v>382</v>
      </c>
      <c r="D1933" s="607"/>
      <c r="I1933" s="606" t="s">
        <v>87</v>
      </c>
    </row>
    <row r="1934" spans="1:13" ht="17.25" customHeight="1">
      <c r="A1934" s="606">
        <v>401292</v>
      </c>
      <c r="B1934" s="606" t="s">
        <v>3732</v>
      </c>
      <c r="C1934" s="606" t="s">
        <v>144</v>
      </c>
      <c r="D1934" s="607"/>
      <c r="I1934" s="606" t="s">
        <v>87</v>
      </c>
    </row>
    <row r="1935" spans="1:13" ht="17.25" customHeight="1">
      <c r="A1935" s="606">
        <v>401529</v>
      </c>
      <c r="B1935" s="606" t="s">
        <v>3733</v>
      </c>
      <c r="C1935" s="606" t="s">
        <v>123</v>
      </c>
      <c r="D1935" s="607"/>
      <c r="I1935" s="606" t="s">
        <v>87</v>
      </c>
    </row>
    <row r="1936" spans="1:13" ht="17.25" customHeight="1">
      <c r="A1936" s="606">
        <v>401603</v>
      </c>
      <c r="B1936" s="606" t="s">
        <v>3734</v>
      </c>
      <c r="C1936" s="606" t="s">
        <v>92</v>
      </c>
      <c r="D1936" s="607" t="s">
        <v>1143</v>
      </c>
      <c r="I1936" s="606" t="s">
        <v>87</v>
      </c>
    </row>
    <row r="1937" spans="1:9" ht="17.25" customHeight="1">
      <c r="A1937" s="606">
        <v>401610</v>
      </c>
      <c r="B1937" s="606" t="s">
        <v>670</v>
      </c>
      <c r="C1937" s="606" t="s">
        <v>178</v>
      </c>
      <c r="D1937" s="607"/>
      <c r="I1937" s="606" t="s">
        <v>87</v>
      </c>
    </row>
    <row r="1938" spans="1:9" ht="17.25" customHeight="1">
      <c r="A1938" s="606">
        <v>401627</v>
      </c>
      <c r="B1938" s="606" t="s">
        <v>3735</v>
      </c>
      <c r="C1938" s="606" t="s">
        <v>92</v>
      </c>
      <c r="D1938" s="607"/>
      <c r="I1938" s="606" t="s">
        <v>87</v>
      </c>
    </row>
    <row r="1939" spans="1:9" ht="17.25" customHeight="1">
      <c r="A1939" s="606">
        <v>401628</v>
      </c>
      <c r="B1939" s="606" t="s">
        <v>3736</v>
      </c>
      <c r="C1939" s="606" t="s">
        <v>390</v>
      </c>
      <c r="D1939" s="607"/>
      <c r="I1939" s="606" t="s">
        <v>87</v>
      </c>
    </row>
    <row r="1940" spans="1:9" ht="17.25" customHeight="1">
      <c r="A1940" s="606">
        <v>401641</v>
      </c>
      <c r="B1940" s="606" t="s">
        <v>3737</v>
      </c>
      <c r="C1940" s="606" t="s">
        <v>236</v>
      </c>
      <c r="D1940" s="607"/>
      <c r="I1940" s="606" t="s">
        <v>87</v>
      </c>
    </row>
    <row r="1941" spans="1:9" ht="17.25" customHeight="1">
      <c r="A1941" s="606">
        <v>401646</v>
      </c>
      <c r="B1941" s="606" t="s">
        <v>3738</v>
      </c>
      <c r="C1941" s="606" t="s">
        <v>3739</v>
      </c>
      <c r="D1941" s="607"/>
      <c r="I1941" s="606" t="s">
        <v>87</v>
      </c>
    </row>
    <row r="1942" spans="1:9" ht="17.25" customHeight="1">
      <c r="A1942" s="606">
        <v>401667</v>
      </c>
      <c r="B1942" s="606" t="s">
        <v>3740</v>
      </c>
      <c r="C1942" s="606" t="s">
        <v>229</v>
      </c>
      <c r="D1942" s="607"/>
      <c r="I1942" s="606" t="s">
        <v>87</v>
      </c>
    </row>
    <row r="1943" spans="1:9" ht="17.25" customHeight="1">
      <c r="A1943" s="606">
        <v>401693</v>
      </c>
      <c r="B1943" s="606" t="s">
        <v>3741</v>
      </c>
      <c r="C1943" s="606" t="s">
        <v>177</v>
      </c>
      <c r="D1943" s="607"/>
      <c r="I1943" s="606" t="s">
        <v>87</v>
      </c>
    </row>
    <row r="1944" spans="1:9" ht="17.25" customHeight="1">
      <c r="A1944" s="606">
        <v>401720</v>
      </c>
      <c r="B1944" s="606" t="s">
        <v>3742</v>
      </c>
      <c r="C1944" s="606" t="s">
        <v>3743</v>
      </c>
      <c r="D1944" s="607"/>
      <c r="I1944" s="606" t="s">
        <v>87</v>
      </c>
    </row>
    <row r="1945" spans="1:9" ht="17.25" customHeight="1">
      <c r="A1945" s="606">
        <v>401728</v>
      </c>
      <c r="B1945" s="606" t="s">
        <v>3744</v>
      </c>
      <c r="C1945" s="606" t="s">
        <v>196</v>
      </c>
      <c r="D1945" s="607"/>
      <c r="I1945" s="606" t="s">
        <v>87</v>
      </c>
    </row>
    <row r="1946" spans="1:9" ht="17.25" customHeight="1">
      <c r="A1946" s="606">
        <v>401747</v>
      </c>
      <c r="B1946" s="606" t="s">
        <v>3745</v>
      </c>
      <c r="C1946" s="606" t="s">
        <v>111</v>
      </c>
      <c r="D1946" s="607"/>
      <c r="I1946" s="606" t="s">
        <v>87</v>
      </c>
    </row>
    <row r="1947" spans="1:9" ht="17.25" customHeight="1">
      <c r="A1947" s="606">
        <v>401816</v>
      </c>
      <c r="B1947" s="606" t="s">
        <v>3746</v>
      </c>
      <c r="C1947" s="606" t="s">
        <v>97</v>
      </c>
      <c r="D1947" s="607"/>
      <c r="I1947" s="606" t="s">
        <v>87</v>
      </c>
    </row>
    <row r="1948" spans="1:9" ht="17.25" customHeight="1">
      <c r="A1948" s="606">
        <v>401918</v>
      </c>
      <c r="B1948" s="606" t="s">
        <v>3747</v>
      </c>
      <c r="C1948" s="606" t="s">
        <v>137</v>
      </c>
      <c r="D1948" s="607"/>
      <c r="I1948" s="606" t="s">
        <v>87</v>
      </c>
    </row>
    <row r="1949" spans="1:9" ht="17.25" customHeight="1">
      <c r="A1949" s="606">
        <v>401965</v>
      </c>
      <c r="B1949" s="606" t="s">
        <v>3748</v>
      </c>
      <c r="C1949" s="606" t="s">
        <v>177</v>
      </c>
      <c r="D1949" s="607"/>
      <c r="I1949" s="606" t="s">
        <v>87</v>
      </c>
    </row>
    <row r="1950" spans="1:9" ht="17.25" customHeight="1">
      <c r="A1950" s="606">
        <v>401968</v>
      </c>
      <c r="B1950" s="606" t="s">
        <v>3749</v>
      </c>
      <c r="C1950" s="606" t="s">
        <v>306</v>
      </c>
      <c r="D1950" s="607"/>
      <c r="I1950" s="606" t="s">
        <v>87</v>
      </c>
    </row>
    <row r="1951" spans="1:9" ht="17.25" customHeight="1">
      <c r="A1951" s="606">
        <v>402032</v>
      </c>
      <c r="B1951" s="606" t="s">
        <v>3750</v>
      </c>
      <c r="C1951" s="606" t="s">
        <v>3751</v>
      </c>
      <c r="D1951" s="607"/>
      <c r="I1951" s="606" t="s">
        <v>87</v>
      </c>
    </row>
    <row r="1952" spans="1:9" ht="17.25" customHeight="1">
      <c r="A1952" s="606">
        <v>402044</v>
      </c>
      <c r="B1952" s="606" t="s">
        <v>3752</v>
      </c>
      <c r="C1952" s="606" t="s">
        <v>397</v>
      </c>
      <c r="D1952" s="607"/>
      <c r="I1952" s="606" t="s">
        <v>87</v>
      </c>
    </row>
    <row r="1953" spans="1:9" ht="17.25" customHeight="1">
      <c r="A1953" s="606">
        <v>402171</v>
      </c>
      <c r="B1953" s="606" t="s">
        <v>3753</v>
      </c>
      <c r="C1953" s="606" t="s">
        <v>337</v>
      </c>
      <c r="D1953" s="607"/>
      <c r="I1953" s="606" t="s">
        <v>87</v>
      </c>
    </row>
    <row r="1954" spans="1:9" ht="17.25" customHeight="1">
      <c r="A1954" s="606">
        <v>402191</v>
      </c>
      <c r="B1954" s="606" t="s">
        <v>3754</v>
      </c>
      <c r="C1954" s="606" t="s">
        <v>162</v>
      </c>
      <c r="D1954" s="607"/>
      <c r="I1954" s="606" t="s">
        <v>87</v>
      </c>
    </row>
    <row r="1955" spans="1:9" ht="17.25" customHeight="1">
      <c r="A1955" s="606">
        <v>402199</v>
      </c>
      <c r="B1955" s="606" t="s">
        <v>3755</v>
      </c>
      <c r="C1955" s="606" t="s">
        <v>3756</v>
      </c>
      <c r="D1955" s="607"/>
      <c r="I1955" s="606" t="s">
        <v>87</v>
      </c>
    </row>
    <row r="1956" spans="1:9" ht="17.25" customHeight="1">
      <c r="A1956" s="606">
        <v>402200</v>
      </c>
      <c r="B1956" s="606" t="s">
        <v>3757</v>
      </c>
      <c r="C1956" s="606" t="s">
        <v>168</v>
      </c>
      <c r="D1956" s="607"/>
      <c r="I1956" s="606" t="s">
        <v>87</v>
      </c>
    </row>
    <row r="1957" spans="1:9" ht="17.25" customHeight="1">
      <c r="A1957" s="606">
        <v>402271</v>
      </c>
      <c r="B1957" s="606" t="s">
        <v>3758</v>
      </c>
      <c r="C1957" s="606" t="s">
        <v>196</v>
      </c>
      <c r="D1957" s="607"/>
      <c r="I1957" s="606" t="s">
        <v>87</v>
      </c>
    </row>
    <row r="1958" spans="1:9" ht="17.25" customHeight="1">
      <c r="A1958" s="606">
        <v>402417</v>
      </c>
      <c r="B1958" s="606" t="s">
        <v>3759</v>
      </c>
      <c r="C1958" s="606" t="s">
        <v>3760</v>
      </c>
      <c r="D1958" s="607"/>
      <c r="I1958" s="606" t="s">
        <v>87</v>
      </c>
    </row>
    <row r="1959" spans="1:9" ht="17.25" customHeight="1">
      <c r="A1959" s="606">
        <v>402527</v>
      </c>
      <c r="B1959" s="606" t="s">
        <v>3761</v>
      </c>
      <c r="C1959" s="606" t="s">
        <v>104</v>
      </c>
      <c r="D1959" s="607"/>
      <c r="I1959" s="606" t="s">
        <v>87</v>
      </c>
    </row>
    <row r="1960" spans="1:9" ht="17.25" customHeight="1">
      <c r="A1960" s="606">
        <v>402568</v>
      </c>
      <c r="B1960" s="606" t="s">
        <v>3762</v>
      </c>
      <c r="C1960" s="606" t="s">
        <v>156</v>
      </c>
      <c r="D1960" s="607"/>
      <c r="I1960" s="606" t="s">
        <v>87</v>
      </c>
    </row>
    <row r="1961" spans="1:9" ht="17.25" customHeight="1">
      <c r="A1961" s="606">
        <v>402723</v>
      </c>
      <c r="B1961" s="606" t="s">
        <v>3763</v>
      </c>
      <c r="C1961" s="606" t="s">
        <v>125</v>
      </c>
      <c r="D1961" s="607"/>
      <c r="I1961" s="606" t="s">
        <v>87</v>
      </c>
    </row>
    <row r="1962" spans="1:9" ht="17.25" customHeight="1">
      <c r="A1962" s="606">
        <v>402731</v>
      </c>
      <c r="B1962" s="606" t="s">
        <v>3764</v>
      </c>
      <c r="C1962" s="606" t="s">
        <v>154</v>
      </c>
      <c r="D1962" s="607"/>
      <c r="I1962" s="606" t="s">
        <v>87</v>
      </c>
    </row>
    <row r="1963" spans="1:9" ht="17.25" customHeight="1">
      <c r="A1963" s="606">
        <v>402758</v>
      </c>
      <c r="B1963" s="606" t="s">
        <v>3765</v>
      </c>
      <c r="C1963" s="606" t="s">
        <v>92</v>
      </c>
      <c r="D1963" s="607"/>
      <c r="I1963" s="606" t="s">
        <v>87</v>
      </c>
    </row>
    <row r="1964" spans="1:9" ht="17.25" customHeight="1">
      <c r="A1964" s="606">
        <v>402761</v>
      </c>
      <c r="B1964" s="606" t="s">
        <v>3766</v>
      </c>
      <c r="C1964" s="606" t="s">
        <v>125</v>
      </c>
      <c r="D1964" s="607"/>
      <c r="I1964" s="606" t="s">
        <v>87</v>
      </c>
    </row>
    <row r="1965" spans="1:9" ht="17.25" customHeight="1">
      <c r="A1965" s="606">
        <v>402797</v>
      </c>
      <c r="B1965" s="606" t="s">
        <v>3767</v>
      </c>
      <c r="C1965" s="606" t="s">
        <v>133</v>
      </c>
      <c r="D1965" s="607"/>
      <c r="I1965" s="606" t="s">
        <v>87</v>
      </c>
    </row>
    <row r="1966" spans="1:9" ht="17.25" customHeight="1">
      <c r="A1966" s="606">
        <v>402850</v>
      </c>
      <c r="B1966" s="606" t="s">
        <v>3768</v>
      </c>
      <c r="C1966" s="606" t="s">
        <v>198</v>
      </c>
      <c r="D1966" s="607"/>
      <c r="I1966" s="606" t="s">
        <v>87</v>
      </c>
    </row>
    <row r="1967" spans="1:9" ht="17.25" customHeight="1">
      <c r="A1967" s="606">
        <v>402930</v>
      </c>
      <c r="B1967" s="606" t="s">
        <v>3769</v>
      </c>
      <c r="C1967" s="606" t="s">
        <v>198</v>
      </c>
      <c r="D1967" s="607"/>
      <c r="I1967" s="606" t="s">
        <v>87</v>
      </c>
    </row>
    <row r="1968" spans="1:9" ht="17.25" customHeight="1">
      <c r="A1968" s="606">
        <v>403167</v>
      </c>
      <c r="B1968" s="606" t="s">
        <v>3770</v>
      </c>
      <c r="C1968" s="606" t="s">
        <v>92</v>
      </c>
      <c r="D1968" s="607"/>
      <c r="I1968" s="606" t="s">
        <v>87</v>
      </c>
    </row>
    <row r="1969" spans="1:9" ht="17.25" customHeight="1">
      <c r="A1969" s="606">
        <v>403177</v>
      </c>
      <c r="B1969" s="606" t="s">
        <v>3771</v>
      </c>
      <c r="C1969" s="606" t="s">
        <v>104</v>
      </c>
      <c r="D1969" s="607"/>
      <c r="I1969" s="606" t="s">
        <v>87</v>
      </c>
    </row>
    <row r="1970" spans="1:9" ht="17.25" customHeight="1">
      <c r="A1970" s="606">
        <v>403248</v>
      </c>
      <c r="B1970" s="606" t="s">
        <v>3772</v>
      </c>
      <c r="C1970" s="606" t="s">
        <v>149</v>
      </c>
      <c r="D1970" s="607"/>
      <c r="I1970" s="606" t="s">
        <v>87</v>
      </c>
    </row>
    <row r="1971" spans="1:9" ht="17.25" customHeight="1">
      <c r="A1971" s="606">
        <v>403387</v>
      </c>
      <c r="B1971" s="606" t="s">
        <v>3773</v>
      </c>
      <c r="C1971" s="606" t="s">
        <v>142</v>
      </c>
      <c r="D1971" s="607"/>
      <c r="I1971" s="606" t="s">
        <v>87</v>
      </c>
    </row>
    <row r="1972" spans="1:9" ht="17.25" customHeight="1">
      <c r="A1972" s="606">
        <v>403505</v>
      </c>
      <c r="B1972" s="606" t="s">
        <v>3774</v>
      </c>
      <c r="C1972" s="606" t="s">
        <v>95</v>
      </c>
      <c r="D1972" s="607"/>
      <c r="I1972" s="606" t="s">
        <v>87</v>
      </c>
    </row>
    <row r="1973" spans="1:9" ht="17.25" customHeight="1">
      <c r="A1973" s="606">
        <v>403603</v>
      </c>
      <c r="B1973" s="606" t="s">
        <v>3775</v>
      </c>
      <c r="C1973" s="606" t="s">
        <v>3776</v>
      </c>
      <c r="D1973" s="607"/>
      <c r="I1973" s="606" t="s">
        <v>87</v>
      </c>
    </row>
    <row r="1974" spans="1:9" ht="17.25" customHeight="1">
      <c r="A1974" s="606">
        <v>403604</v>
      </c>
      <c r="B1974" s="606" t="s">
        <v>3777</v>
      </c>
      <c r="C1974" s="606" t="s">
        <v>3778</v>
      </c>
      <c r="D1974" s="607"/>
      <c r="I1974" s="606" t="s">
        <v>87</v>
      </c>
    </row>
    <row r="1975" spans="1:9" ht="17.25" customHeight="1">
      <c r="A1975" s="606">
        <v>403629</v>
      </c>
      <c r="B1975" s="606" t="s">
        <v>3779</v>
      </c>
      <c r="C1975" s="606" t="s">
        <v>174</v>
      </c>
      <c r="D1975" s="607"/>
      <c r="I1975" s="606" t="s">
        <v>87</v>
      </c>
    </row>
    <row r="1976" spans="1:9" ht="17.25" customHeight="1">
      <c r="A1976" s="606">
        <v>403682</v>
      </c>
      <c r="B1976" s="606" t="s">
        <v>3780</v>
      </c>
      <c r="C1976" s="606" t="s">
        <v>198</v>
      </c>
      <c r="D1976" s="607"/>
      <c r="I1976" s="606" t="s">
        <v>87</v>
      </c>
    </row>
    <row r="1977" spans="1:9" ht="17.25" customHeight="1">
      <c r="A1977" s="606">
        <v>403695</v>
      </c>
      <c r="B1977" s="606" t="s">
        <v>3781</v>
      </c>
      <c r="C1977" s="606" t="s">
        <v>125</v>
      </c>
      <c r="D1977" s="607"/>
      <c r="I1977" s="606" t="s">
        <v>87</v>
      </c>
    </row>
    <row r="1978" spans="1:9" ht="17.25" customHeight="1">
      <c r="A1978" s="606">
        <v>403836</v>
      </c>
      <c r="B1978" s="606" t="s">
        <v>3782</v>
      </c>
      <c r="C1978" s="606" t="s">
        <v>3783</v>
      </c>
      <c r="D1978" s="607"/>
      <c r="I1978" s="606" t="s">
        <v>87</v>
      </c>
    </row>
    <row r="1979" spans="1:9" ht="17.25" customHeight="1">
      <c r="A1979" s="606">
        <v>403873</v>
      </c>
      <c r="B1979" s="606" t="s">
        <v>3784</v>
      </c>
      <c r="C1979" s="606" t="s">
        <v>178</v>
      </c>
      <c r="D1979" s="607"/>
      <c r="I1979" s="606" t="s">
        <v>87</v>
      </c>
    </row>
    <row r="1980" spans="1:9" ht="17.25" customHeight="1">
      <c r="A1980" s="606">
        <v>403887</v>
      </c>
      <c r="B1980" s="606" t="s">
        <v>3785</v>
      </c>
      <c r="C1980" s="606" t="s">
        <v>270</v>
      </c>
      <c r="D1980" s="607"/>
      <c r="I1980" s="606" t="s">
        <v>87</v>
      </c>
    </row>
    <row r="1981" spans="1:9" ht="17.25" customHeight="1">
      <c r="A1981" s="606">
        <v>404003</v>
      </c>
      <c r="B1981" s="606" t="s">
        <v>3786</v>
      </c>
      <c r="C1981" s="606" t="s">
        <v>242</v>
      </c>
      <c r="D1981" s="607"/>
      <c r="I1981" s="606" t="s">
        <v>87</v>
      </c>
    </row>
    <row r="1982" spans="1:9" ht="17.25" customHeight="1">
      <c r="A1982" s="606">
        <v>404006</v>
      </c>
      <c r="B1982" s="606" t="s">
        <v>3787</v>
      </c>
      <c r="C1982" s="606" t="s">
        <v>131</v>
      </c>
      <c r="D1982" s="607"/>
      <c r="I1982" s="606" t="s">
        <v>87</v>
      </c>
    </row>
    <row r="1983" spans="1:9" ht="17.25" customHeight="1">
      <c r="A1983" s="606">
        <v>404060</v>
      </c>
      <c r="B1983" s="606" t="s">
        <v>3788</v>
      </c>
      <c r="C1983" s="606" t="s">
        <v>90</v>
      </c>
      <c r="D1983" s="607"/>
      <c r="I1983" s="606" t="s">
        <v>87</v>
      </c>
    </row>
    <row r="1984" spans="1:9" ht="17.25" customHeight="1">
      <c r="A1984" s="606">
        <v>404117</v>
      </c>
      <c r="B1984" s="606" t="s">
        <v>3789</v>
      </c>
      <c r="C1984" s="606" t="s">
        <v>92</v>
      </c>
      <c r="D1984" s="607"/>
      <c r="I1984" s="606" t="s">
        <v>87</v>
      </c>
    </row>
    <row r="1985" spans="1:9" ht="17.25" customHeight="1">
      <c r="A1985" s="606">
        <v>404198</v>
      </c>
      <c r="B1985" s="606" t="s">
        <v>3790</v>
      </c>
      <c r="C1985" s="606" t="s">
        <v>150</v>
      </c>
      <c r="D1985" s="607"/>
      <c r="I1985" s="606" t="s">
        <v>87</v>
      </c>
    </row>
    <row r="1986" spans="1:9" ht="17.25" customHeight="1">
      <c r="A1986" s="606">
        <v>404220</v>
      </c>
      <c r="B1986" s="606" t="s">
        <v>3791</v>
      </c>
      <c r="C1986" s="606" t="s">
        <v>137</v>
      </c>
      <c r="D1986" s="607"/>
      <c r="I1986" s="606" t="s">
        <v>87</v>
      </c>
    </row>
    <row r="1987" spans="1:9" ht="17.25" customHeight="1">
      <c r="A1987" s="606">
        <v>404257</v>
      </c>
      <c r="B1987" s="606" t="s">
        <v>3792</v>
      </c>
      <c r="C1987" s="606" t="s">
        <v>3793</v>
      </c>
      <c r="D1987" s="607"/>
      <c r="I1987" s="606" t="s">
        <v>87</v>
      </c>
    </row>
    <row r="1988" spans="1:9" ht="17.25" customHeight="1">
      <c r="A1988" s="608">
        <v>404284</v>
      </c>
      <c r="B1988" s="609" t="s">
        <v>3794</v>
      </c>
      <c r="C1988" s="609" t="s">
        <v>232</v>
      </c>
      <c r="D1988" s="610"/>
      <c r="I1988" s="609" t="s">
        <v>87</v>
      </c>
    </row>
    <row r="1989" spans="1:9" ht="17.25" customHeight="1">
      <c r="A1989" s="606">
        <v>404312</v>
      </c>
      <c r="B1989" s="606" t="s">
        <v>3795</v>
      </c>
      <c r="C1989" s="606" t="s">
        <v>88</v>
      </c>
      <c r="D1989" s="607"/>
      <c r="I1989" s="606" t="s">
        <v>87</v>
      </c>
    </row>
    <row r="1990" spans="1:9" ht="17.25" customHeight="1">
      <c r="A1990" s="606">
        <v>404351</v>
      </c>
      <c r="B1990" s="606" t="s">
        <v>3796</v>
      </c>
      <c r="C1990" s="606" t="s">
        <v>107</v>
      </c>
      <c r="D1990" s="607"/>
      <c r="I1990" s="606" t="s">
        <v>87</v>
      </c>
    </row>
    <row r="1991" spans="1:9" ht="17.25" customHeight="1">
      <c r="A1991" s="606">
        <v>404359</v>
      </c>
      <c r="B1991" s="606" t="s">
        <v>3797</v>
      </c>
      <c r="C1991" s="606" t="s">
        <v>125</v>
      </c>
      <c r="D1991" s="607"/>
      <c r="I1991" s="606" t="s">
        <v>87</v>
      </c>
    </row>
    <row r="1992" spans="1:9" ht="17.25" customHeight="1">
      <c r="A1992" s="606">
        <v>404369</v>
      </c>
      <c r="B1992" s="606" t="s">
        <v>3798</v>
      </c>
      <c r="C1992" s="606" t="s">
        <v>3799</v>
      </c>
      <c r="D1992" s="607"/>
      <c r="I1992" s="606" t="s">
        <v>87</v>
      </c>
    </row>
    <row r="1993" spans="1:9" ht="17.25" customHeight="1">
      <c r="A1993" s="606">
        <v>404386</v>
      </c>
      <c r="B1993" s="606" t="s">
        <v>3800</v>
      </c>
      <c r="C1993" s="606" t="s">
        <v>3801</v>
      </c>
      <c r="D1993" s="607"/>
      <c r="I1993" s="606" t="s">
        <v>87</v>
      </c>
    </row>
    <row r="1994" spans="1:9" ht="17.25" customHeight="1">
      <c r="A1994" s="606">
        <v>404444</v>
      </c>
      <c r="B1994" s="606" t="s">
        <v>3802</v>
      </c>
      <c r="C1994" s="606" t="s">
        <v>108</v>
      </c>
      <c r="D1994" s="607"/>
      <c r="I1994" s="606" t="s">
        <v>87</v>
      </c>
    </row>
    <row r="1995" spans="1:9" ht="17.25" customHeight="1">
      <c r="A1995" s="606">
        <v>404483</v>
      </c>
      <c r="B1995" s="606" t="s">
        <v>3803</v>
      </c>
      <c r="C1995" s="606" t="s">
        <v>3804</v>
      </c>
      <c r="D1995" s="607"/>
      <c r="I1995" s="606" t="s">
        <v>87</v>
      </c>
    </row>
    <row r="1996" spans="1:9" ht="17.25" customHeight="1">
      <c r="A1996" s="606">
        <v>404493</v>
      </c>
      <c r="B1996" s="606" t="s">
        <v>3805</v>
      </c>
      <c r="C1996" s="606" t="s">
        <v>95</v>
      </c>
      <c r="D1996" s="607"/>
      <c r="I1996" s="606" t="s">
        <v>87</v>
      </c>
    </row>
    <row r="1997" spans="1:9" ht="17.25" customHeight="1">
      <c r="A1997" s="606">
        <v>404525</v>
      </c>
      <c r="B1997" s="606" t="s">
        <v>3806</v>
      </c>
      <c r="C1997" s="606" t="s">
        <v>130</v>
      </c>
      <c r="D1997" s="607"/>
      <c r="I1997" s="606" t="s">
        <v>87</v>
      </c>
    </row>
    <row r="1998" spans="1:9" ht="17.25" customHeight="1">
      <c r="A1998" s="606">
        <v>404860</v>
      </c>
      <c r="B1998" s="606" t="s">
        <v>3807</v>
      </c>
      <c r="C1998" s="606" t="s">
        <v>359</v>
      </c>
      <c r="D1998" s="607"/>
      <c r="I1998" s="606" t="s">
        <v>87</v>
      </c>
    </row>
    <row r="1999" spans="1:9" ht="17.25" customHeight="1">
      <c r="A1999" s="606">
        <v>404874</v>
      </c>
      <c r="B1999" s="606" t="s">
        <v>3808</v>
      </c>
      <c r="C1999" s="606" t="s">
        <v>177</v>
      </c>
      <c r="D1999" s="607"/>
      <c r="I1999" s="606" t="s">
        <v>87</v>
      </c>
    </row>
    <row r="2000" spans="1:9" ht="17.25" customHeight="1">
      <c r="A2000" s="606">
        <v>404934</v>
      </c>
      <c r="B2000" s="606" t="s">
        <v>3809</v>
      </c>
      <c r="C2000" s="606" t="s">
        <v>186</v>
      </c>
      <c r="D2000" s="607"/>
      <c r="I2000" s="606" t="s">
        <v>87</v>
      </c>
    </row>
    <row r="2001" spans="1:9" ht="17.25" customHeight="1">
      <c r="A2001" s="606">
        <v>404940</v>
      </c>
      <c r="B2001" s="606" t="s">
        <v>3810</v>
      </c>
      <c r="C2001" s="606" t="s">
        <v>238</v>
      </c>
      <c r="D2001" s="607"/>
      <c r="I2001" s="606" t="s">
        <v>87</v>
      </c>
    </row>
    <row r="2002" spans="1:9" ht="17.25" customHeight="1">
      <c r="A2002" s="606">
        <v>404953</v>
      </c>
      <c r="B2002" s="606" t="s">
        <v>3811</v>
      </c>
      <c r="C2002" s="606" t="s">
        <v>125</v>
      </c>
      <c r="D2002" s="607"/>
      <c r="I2002" s="606" t="s">
        <v>87</v>
      </c>
    </row>
    <row r="2003" spans="1:9" ht="17.25" customHeight="1">
      <c r="A2003" s="606">
        <v>405008</v>
      </c>
      <c r="B2003" s="606" t="s">
        <v>3812</v>
      </c>
      <c r="C2003" s="606" t="s">
        <v>95</v>
      </c>
      <c r="D2003" s="607"/>
      <c r="I2003" s="606" t="s">
        <v>87</v>
      </c>
    </row>
    <row r="2004" spans="1:9" ht="17.25" customHeight="1">
      <c r="A2004" s="606">
        <v>405050</v>
      </c>
      <c r="B2004" s="606" t="s">
        <v>3813</v>
      </c>
      <c r="C2004" s="606" t="s">
        <v>182</v>
      </c>
      <c r="D2004" s="607"/>
      <c r="I2004" s="606" t="s">
        <v>87</v>
      </c>
    </row>
    <row r="2005" spans="1:9" ht="17.25" customHeight="1">
      <c r="A2005" s="606">
        <v>405120</v>
      </c>
      <c r="B2005" s="606" t="s">
        <v>3814</v>
      </c>
      <c r="C2005" s="606" t="s">
        <v>92</v>
      </c>
      <c r="D2005" s="607"/>
      <c r="I2005" s="606" t="s">
        <v>87</v>
      </c>
    </row>
    <row r="2006" spans="1:9" ht="17.25" customHeight="1">
      <c r="A2006" s="606">
        <v>405165</v>
      </c>
      <c r="B2006" s="606" t="s">
        <v>3815</v>
      </c>
      <c r="C2006" s="606" t="s">
        <v>561</v>
      </c>
      <c r="D2006" s="607"/>
      <c r="I2006" s="606" t="s">
        <v>87</v>
      </c>
    </row>
    <row r="2007" spans="1:9" ht="17.25" customHeight="1">
      <c r="A2007" s="606">
        <v>405196</v>
      </c>
      <c r="B2007" s="606" t="s">
        <v>3816</v>
      </c>
      <c r="C2007" s="606" t="s">
        <v>3817</v>
      </c>
      <c r="D2007" s="607"/>
      <c r="I2007" s="606" t="s">
        <v>87</v>
      </c>
    </row>
    <row r="2008" spans="1:9" ht="17.25" customHeight="1">
      <c r="A2008" s="606">
        <v>405228</v>
      </c>
      <c r="B2008" s="606" t="s">
        <v>3818</v>
      </c>
      <c r="C2008" s="606" t="s">
        <v>92</v>
      </c>
      <c r="D2008" s="607"/>
      <c r="I2008" s="606" t="s">
        <v>87</v>
      </c>
    </row>
    <row r="2009" spans="1:9" ht="17.25" customHeight="1">
      <c r="A2009" s="606">
        <v>405329</v>
      </c>
      <c r="B2009" s="606" t="s">
        <v>3819</v>
      </c>
      <c r="C2009" s="606" t="s">
        <v>92</v>
      </c>
      <c r="D2009" s="607"/>
      <c r="I2009" s="606" t="s">
        <v>87</v>
      </c>
    </row>
    <row r="2010" spans="1:9" ht="17.25" customHeight="1">
      <c r="A2010" s="606">
        <v>405382</v>
      </c>
      <c r="B2010" s="606" t="s">
        <v>3820</v>
      </c>
      <c r="C2010" s="606" t="s">
        <v>92</v>
      </c>
      <c r="D2010" s="607"/>
      <c r="I2010" s="606" t="s">
        <v>87</v>
      </c>
    </row>
    <row r="2011" spans="1:9" ht="17.25" customHeight="1">
      <c r="A2011" s="606">
        <v>405471</v>
      </c>
      <c r="B2011" s="606" t="s">
        <v>3821</v>
      </c>
      <c r="C2011" s="606" t="s">
        <v>145</v>
      </c>
      <c r="D2011" s="607"/>
      <c r="I2011" s="606" t="s">
        <v>87</v>
      </c>
    </row>
    <row r="2012" spans="1:9" ht="17.25" customHeight="1">
      <c r="A2012" s="606">
        <v>405487</v>
      </c>
      <c r="B2012" s="606" t="s">
        <v>3822</v>
      </c>
      <c r="C2012" s="606" t="s">
        <v>160</v>
      </c>
      <c r="D2012" s="607"/>
      <c r="I2012" s="606" t="s">
        <v>87</v>
      </c>
    </row>
    <row r="2013" spans="1:9" ht="17.25" customHeight="1">
      <c r="A2013" s="606">
        <v>405500</v>
      </c>
      <c r="B2013" s="606" t="s">
        <v>3823</v>
      </c>
      <c r="C2013" s="606" t="s">
        <v>145</v>
      </c>
      <c r="D2013" s="607"/>
      <c r="I2013" s="606" t="s">
        <v>87</v>
      </c>
    </row>
    <row r="2014" spans="1:9" ht="17.25" customHeight="1">
      <c r="A2014" s="606">
        <v>405511</v>
      </c>
      <c r="B2014" s="606" t="s">
        <v>3824</v>
      </c>
      <c r="C2014" s="606" t="s">
        <v>227</v>
      </c>
      <c r="D2014" s="607"/>
      <c r="I2014" s="606" t="s">
        <v>87</v>
      </c>
    </row>
    <row r="2015" spans="1:9" ht="17.25" customHeight="1">
      <c r="A2015" s="606">
        <v>405519</v>
      </c>
      <c r="B2015" s="606" t="s">
        <v>3825</v>
      </c>
      <c r="C2015" s="606" t="s">
        <v>119</v>
      </c>
      <c r="D2015" s="607"/>
      <c r="I2015" s="606" t="s">
        <v>87</v>
      </c>
    </row>
    <row r="2016" spans="1:9" ht="17.25" customHeight="1">
      <c r="A2016" s="606">
        <v>405525</v>
      </c>
      <c r="B2016" s="606" t="s">
        <v>3826</v>
      </c>
      <c r="C2016" s="606" t="s">
        <v>3827</v>
      </c>
      <c r="D2016" s="607"/>
      <c r="I2016" s="606" t="s">
        <v>87</v>
      </c>
    </row>
    <row r="2017" spans="1:9" ht="17.25" customHeight="1">
      <c r="A2017" s="606">
        <v>405551</v>
      </c>
      <c r="B2017" s="606" t="s">
        <v>3828</v>
      </c>
      <c r="C2017" s="606" t="s">
        <v>125</v>
      </c>
      <c r="D2017" s="607"/>
      <c r="I2017" s="606" t="s">
        <v>87</v>
      </c>
    </row>
    <row r="2018" spans="1:9" ht="17.25" customHeight="1">
      <c r="A2018" s="606">
        <v>405579</v>
      </c>
      <c r="B2018" s="606" t="s">
        <v>3829</v>
      </c>
      <c r="C2018" s="606" t="s">
        <v>90</v>
      </c>
      <c r="D2018" s="607"/>
      <c r="I2018" s="606" t="s">
        <v>87</v>
      </c>
    </row>
    <row r="2019" spans="1:9" ht="17.25" customHeight="1">
      <c r="A2019" s="606">
        <v>405651</v>
      </c>
      <c r="B2019" s="606" t="s">
        <v>3830</v>
      </c>
      <c r="C2019" s="606" t="s">
        <v>124</v>
      </c>
      <c r="D2019" s="607"/>
      <c r="I2019" s="606" t="s">
        <v>87</v>
      </c>
    </row>
    <row r="2020" spans="1:9" ht="17.25" customHeight="1">
      <c r="A2020" s="606">
        <v>405652</v>
      </c>
      <c r="B2020" s="606" t="s">
        <v>3831</v>
      </c>
      <c r="C2020" s="606" t="s">
        <v>124</v>
      </c>
      <c r="D2020" s="607"/>
      <c r="I2020" s="606" t="s">
        <v>87</v>
      </c>
    </row>
    <row r="2021" spans="1:9" ht="17.25" customHeight="1">
      <c r="A2021" s="606">
        <v>405711</v>
      </c>
      <c r="B2021" s="606" t="s">
        <v>3832</v>
      </c>
      <c r="C2021" s="606" t="s">
        <v>3833</v>
      </c>
      <c r="D2021" s="607"/>
      <c r="I2021" s="606" t="s">
        <v>87</v>
      </c>
    </row>
    <row r="2022" spans="1:9" ht="17.25" customHeight="1">
      <c r="A2022" s="606">
        <v>405770</v>
      </c>
      <c r="B2022" s="606" t="s">
        <v>3834</v>
      </c>
      <c r="C2022" s="606" t="s">
        <v>213</v>
      </c>
      <c r="D2022" s="607"/>
      <c r="I2022" s="606" t="s">
        <v>87</v>
      </c>
    </row>
    <row r="2023" spans="1:9" ht="17.25" customHeight="1">
      <c r="A2023" s="606">
        <v>405827</v>
      </c>
      <c r="B2023" s="606" t="s">
        <v>3835</v>
      </c>
      <c r="C2023" s="606" t="s">
        <v>90</v>
      </c>
      <c r="D2023" s="607"/>
      <c r="I2023" s="606" t="s">
        <v>87</v>
      </c>
    </row>
    <row r="2024" spans="1:9" ht="17.25" customHeight="1">
      <c r="A2024" s="606">
        <v>405859</v>
      </c>
      <c r="B2024" s="606" t="s">
        <v>3836</v>
      </c>
      <c r="C2024" s="606" t="s">
        <v>307</v>
      </c>
      <c r="D2024" s="607"/>
      <c r="I2024" s="606" t="s">
        <v>87</v>
      </c>
    </row>
    <row r="2025" spans="1:9" ht="17.25" customHeight="1">
      <c r="A2025" s="606">
        <v>405868</v>
      </c>
      <c r="B2025" s="606" t="s">
        <v>3837</v>
      </c>
      <c r="C2025" s="606" t="s">
        <v>3838</v>
      </c>
      <c r="D2025" s="607"/>
      <c r="I2025" s="606" t="s">
        <v>87</v>
      </c>
    </row>
    <row r="2026" spans="1:9" ht="17.25" customHeight="1">
      <c r="A2026" s="606">
        <v>405877</v>
      </c>
      <c r="B2026" s="606" t="s">
        <v>3839</v>
      </c>
      <c r="C2026" s="606" t="s">
        <v>426</v>
      </c>
      <c r="D2026" s="607"/>
      <c r="I2026" s="606" t="s">
        <v>87</v>
      </c>
    </row>
    <row r="2027" spans="1:9" ht="17.25" customHeight="1">
      <c r="A2027" s="606">
        <v>405879</v>
      </c>
      <c r="B2027" s="606" t="s">
        <v>3840</v>
      </c>
      <c r="C2027" s="606" t="s">
        <v>159</v>
      </c>
      <c r="D2027" s="607"/>
      <c r="I2027" s="606" t="s">
        <v>87</v>
      </c>
    </row>
    <row r="2028" spans="1:9" ht="17.25" customHeight="1">
      <c r="A2028" s="606">
        <v>405920</v>
      </c>
      <c r="B2028" s="606" t="s">
        <v>3841</v>
      </c>
      <c r="C2028" s="606" t="s">
        <v>3842</v>
      </c>
      <c r="D2028" s="607"/>
      <c r="I2028" s="606" t="s">
        <v>87</v>
      </c>
    </row>
    <row r="2029" spans="1:9" ht="17.25" customHeight="1">
      <c r="A2029" s="606">
        <v>405929</v>
      </c>
      <c r="B2029" s="606" t="s">
        <v>3843</v>
      </c>
      <c r="C2029" s="606" t="s">
        <v>180</v>
      </c>
      <c r="D2029" s="607"/>
      <c r="I2029" s="606" t="s">
        <v>87</v>
      </c>
    </row>
    <row r="2030" spans="1:9" ht="17.25" customHeight="1">
      <c r="A2030" s="606">
        <v>406061</v>
      </c>
      <c r="B2030" s="606" t="s">
        <v>3844</v>
      </c>
      <c r="C2030" s="606" t="s">
        <v>227</v>
      </c>
      <c r="D2030" s="607"/>
      <c r="I2030" s="606" t="s">
        <v>87</v>
      </c>
    </row>
    <row r="2031" spans="1:9" ht="17.25" customHeight="1">
      <c r="A2031" s="606">
        <v>406062</v>
      </c>
      <c r="B2031" s="606" t="s">
        <v>3845</v>
      </c>
      <c r="C2031" s="606" t="s">
        <v>92</v>
      </c>
      <c r="D2031" s="607"/>
      <c r="I2031" s="606" t="s">
        <v>87</v>
      </c>
    </row>
    <row r="2032" spans="1:9" ht="17.25" customHeight="1">
      <c r="A2032" s="606">
        <v>406138</v>
      </c>
      <c r="B2032" s="606" t="s">
        <v>3846</v>
      </c>
      <c r="C2032" s="606" t="s">
        <v>104</v>
      </c>
      <c r="D2032" s="607"/>
      <c r="I2032" s="606" t="s">
        <v>87</v>
      </c>
    </row>
    <row r="2033" spans="1:9" ht="17.25" customHeight="1">
      <c r="A2033" s="606">
        <v>406237</v>
      </c>
      <c r="B2033" s="606" t="s">
        <v>1994</v>
      </c>
      <c r="C2033" s="606" t="s">
        <v>95</v>
      </c>
      <c r="D2033" s="607"/>
      <c r="I2033" s="606" t="s">
        <v>87</v>
      </c>
    </row>
    <row r="2034" spans="1:9" ht="17.25" customHeight="1">
      <c r="A2034" s="606">
        <v>406268</v>
      </c>
      <c r="B2034" s="606" t="s">
        <v>3847</v>
      </c>
      <c r="C2034" s="606" t="s">
        <v>145</v>
      </c>
      <c r="D2034" s="607"/>
      <c r="I2034" s="606" t="s">
        <v>87</v>
      </c>
    </row>
    <row r="2035" spans="1:9" ht="17.25" customHeight="1">
      <c r="A2035" s="606">
        <v>406343</v>
      </c>
      <c r="B2035" s="606" t="s">
        <v>3848</v>
      </c>
      <c r="C2035" s="606" t="s">
        <v>349</v>
      </c>
      <c r="D2035" s="607"/>
      <c r="I2035" s="606" t="s">
        <v>87</v>
      </c>
    </row>
    <row r="2036" spans="1:9" ht="17.25" customHeight="1">
      <c r="A2036" s="606">
        <v>406346</v>
      </c>
      <c r="B2036" s="606" t="s">
        <v>3849</v>
      </c>
      <c r="C2036" s="606" t="s">
        <v>174</v>
      </c>
      <c r="D2036" s="607"/>
      <c r="I2036" s="606" t="s">
        <v>87</v>
      </c>
    </row>
    <row r="2037" spans="1:9" ht="17.25" customHeight="1">
      <c r="A2037" s="606">
        <v>406385</v>
      </c>
      <c r="B2037" s="606" t="s">
        <v>3850</v>
      </c>
      <c r="C2037" s="606" t="s">
        <v>229</v>
      </c>
      <c r="D2037" s="607"/>
      <c r="I2037" s="606" t="s">
        <v>87</v>
      </c>
    </row>
    <row r="2038" spans="1:9" ht="17.25" customHeight="1">
      <c r="A2038" s="606">
        <v>406409</v>
      </c>
      <c r="B2038" s="606" t="s">
        <v>2048</v>
      </c>
      <c r="C2038" s="606" t="s">
        <v>3851</v>
      </c>
      <c r="D2038" s="607"/>
      <c r="I2038" s="606" t="s">
        <v>87</v>
      </c>
    </row>
    <row r="2039" spans="1:9" ht="17.25" customHeight="1">
      <c r="A2039" s="606">
        <v>406424</v>
      </c>
      <c r="B2039" s="606" t="s">
        <v>3852</v>
      </c>
      <c r="C2039" s="606" t="s">
        <v>3853</v>
      </c>
      <c r="D2039" s="607"/>
      <c r="I2039" s="606" t="s">
        <v>87</v>
      </c>
    </row>
    <row r="2040" spans="1:9" ht="17.25" customHeight="1">
      <c r="A2040" s="606">
        <v>406447</v>
      </c>
      <c r="B2040" s="606" t="s">
        <v>3854</v>
      </c>
      <c r="C2040" s="606" t="s">
        <v>105</v>
      </c>
      <c r="D2040" s="607"/>
      <c r="I2040" s="606" t="s">
        <v>87</v>
      </c>
    </row>
    <row r="2041" spans="1:9" ht="17.25" customHeight="1">
      <c r="A2041" s="606">
        <v>406451</v>
      </c>
      <c r="B2041" s="606" t="s">
        <v>3855</v>
      </c>
      <c r="C2041" s="606" t="s">
        <v>208</v>
      </c>
      <c r="D2041" s="607"/>
      <c r="I2041" s="606" t="s">
        <v>87</v>
      </c>
    </row>
    <row r="2042" spans="1:9" ht="17.25" customHeight="1">
      <c r="A2042" s="606">
        <v>406522</v>
      </c>
      <c r="B2042" s="606" t="s">
        <v>3856</v>
      </c>
      <c r="C2042" s="606" t="s">
        <v>255</v>
      </c>
      <c r="D2042" s="607"/>
      <c r="I2042" s="606" t="s">
        <v>87</v>
      </c>
    </row>
    <row r="2043" spans="1:9" ht="17.25" customHeight="1">
      <c r="A2043" s="606">
        <v>406525</v>
      </c>
      <c r="B2043" s="606" t="s">
        <v>3857</v>
      </c>
      <c r="C2043" s="606" t="s">
        <v>124</v>
      </c>
      <c r="D2043" s="607"/>
      <c r="I2043" s="606" t="s">
        <v>87</v>
      </c>
    </row>
    <row r="2044" spans="1:9" ht="17.25" customHeight="1">
      <c r="A2044" s="606">
        <v>406628</v>
      </c>
      <c r="B2044" s="606" t="s">
        <v>3858</v>
      </c>
      <c r="C2044" s="606" t="s">
        <v>97</v>
      </c>
      <c r="D2044" s="607"/>
      <c r="I2044" s="606" t="s">
        <v>87</v>
      </c>
    </row>
    <row r="2045" spans="1:9" ht="17.25" customHeight="1">
      <c r="A2045" s="606">
        <v>406734</v>
      </c>
      <c r="B2045" s="606" t="s">
        <v>3859</v>
      </c>
      <c r="C2045" s="606" t="s">
        <v>3860</v>
      </c>
      <c r="D2045" s="607"/>
      <c r="I2045" s="606" t="s">
        <v>87</v>
      </c>
    </row>
    <row r="2046" spans="1:9" ht="17.25" customHeight="1">
      <c r="A2046" s="606">
        <v>406752</v>
      </c>
      <c r="B2046" s="606" t="s">
        <v>3861</v>
      </c>
      <c r="C2046" s="606" t="s">
        <v>3862</v>
      </c>
      <c r="D2046" s="607"/>
      <c r="I2046" s="606" t="s">
        <v>87</v>
      </c>
    </row>
    <row r="2047" spans="1:9" ht="17.25" customHeight="1">
      <c r="A2047" s="606">
        <v>406759</v>
      </c>
      <c r="B2047" s="606" t="s">
        <v>3863</v>
      </c>
      <c r="C2047" s="606" t="s">
        <v>177</v>
      </c>
      <c r="D2047" s="607"/>
      <c r="I2047" s="606" t="s">
        <v>87</v>
      </c>
    </row>
    <row r="2048" spans="1:9" ht="17.25" customHeight="1">
      <c r="A2048" s="606">
        <v>406799</v>
      </c>
      <c r="B2048" s="606" t="s">
        <v>3864</v>
      </c>
      <c r="C2048" s="606" t="s">
        <v>92</v>
      </c>
      <c r="D2048" s="607" t="s">
        <v>3865</v>
      </c>
      <c r="I2048" s="606" t="s">
        <v>87</v>
      </c>
    </row>
    <row r="2049" spans="1:9" ht="17.25" customHeight="1">
      <c r="A2049" s="606">
        <v>407007</v>
      </c>
      <c r="B2049" s="606" t="s">
        <v>3866</v>
      </c>
      <c r="C2049" s="606" t="s">
        <v>91</v>
      </c>
      <c r="D2049" s="607"/>
      <c r="I2049" s="606" t="s">
        <v>87</v>
      </c>
    </row>
    <row r="2050" spans="1:9" ht="17.25" customHeight="1">
      <c r="A2050" s="606">
        <v>407010</v>
      </c>
      <c r="B2050" s="606" t="s">
        <v>3867</v>
      </c>
      <c r="C2050" s="606" t="s">
        <v>125</v>
      </c>
      <c r="D2050" s="607"/>
      <c r="I2050" s="606" t="s">
        <v>87</v>
      </c>
    </row>
    <row r="2051" spans="1:9" ht="17.25" customHeight="1">
      <c r="A2051" s="606">
        <v>407011</v>
      </c>
      <c r="B2051" s="606" t="s">
        <v>3868</v>
      </c>
      <c r="C2051" s="606" t="s">
        <v>232</v>
      </c>
      <c r="D2051" s="607"/>
      <c r="I2051" s="606" t="s">
        <v>87</v>
      </c>
    </row>
    <row r="2052" spans="1:9" ht="17.25" customHeight="1">
      <c r="A2052" s="606">
        <v>407044</v>
      </c>
      <c r="B2052" s="606" t="s">
        <v>3869</v>
      </c>
      <c r="C2052" s="606" t="s">
        <v>411</v>
      </c>
      <c r="D2052" s="607"/>
      <c r="I2052" s="606" t="s">
        <v>87</v>
      </c>
    </row>
    <row r="2053" spans="1:9" ht="17.25" customHeight="1">
      <c r="A2053" s="606">
        <v>407047</v>
      </c>
      <c r="B2053" s="606" t="s">
        <v>3870</v>
      </c>
      <c r="C2053" s="606" t="s">
        <v>352</v>
      </c>
      <c r="D2053" s="607"/>
      <c r="I2053" s="606" t="s">
        <v>87</v>
      </c>
    </row>
    <row r="2054" spans="1:9" ht="17.25" customHeight="1">
      <c r="A2054" s="606">
        <v>407062</v>
      </c>
      <c r="B2054" s="606" t="s">
        <v>3871</v>
      </c>
      <c r="C2054" s="606" t="s">
        <v>145</v>
      </c>
      <c r="D2054" s="607"/>
      <c r="I2054" s="606" t="s">
        <v>87</v>
      </c>
    </row>
    <row r="2055" spans="1:9" ht="17.25" customHeight="1">
      <c r="A2055" s="606">
        <v>407064</v>
      </c>
      <c r="B2055" s="606" t="s">
        <v>3872</v>
      </c>
      <c r="C2055" s="606" t="s">
        <v>124</v>
      </c>
      <c r="D2055" s="607"/>
      <c r="I2055" s="606" t="s">
        <v>87</v>
      </c>
    </row>
    <row r="2056" spans="1:9" ht="17.25" customHeight="1">
      <c r="A2056" s="606">
        <v>407073</v>
      </c>
      <c r="B2056" s="606" t="s">
        <v>3873</v>
      </c>
      <c r="C2056" s="606" t="s">
        <v>133</v>
      </c>
      <c r="D2056" s="607"/>
      <c r="I2056" s="606" t="s">
        <v>87</v>
      </c>
    </row>
    <row r="2057" spans="1:9" ht="17.25" customHeight="1">
      <c r="A2057" s="606">
        <v>407075</v>
      </c>
      <c r="B2057" s="606" t="s">
        <v>3874</v>
      </c>
      <c r="C2057" s="606" t="s">
        <v>3875</v>
      </c>
      <c r="D2057" s="607"/>
      <c r="I2057" s="606" t="s">
        <v>87</v>
      </c>
    </row>
    <row r="2058" spans="1:9" ht="17.25" customHeight="1">
      <c r="A2058" s="606">
        <v>407083</v>
      </c>
      <c r="B2058" s="606" t="s">
        <v>3876</v>
      </c>
      <c r="C2058" s="606" t="s">
        <v>441</v>
      </c>
      <c r="D2058" s="607"/>
      <c r="I2058" s="606" t="s">
        <v>87</v>
      </c>
    </row>
    <row r="2059" spans="1:9" ht="17.25" customHeight="1">
      <c r="A2059" s="606">
        <v>407092</v>
      </c>
      <c r="B2059" s="606" t="s">
        <v>3877</v>
      </c>
      <c r="C2059" s="606" t="s">
        <v>91</v>
      </c>
      <c r="D2059" s="607"/>
      <c r="I2059" s="606" t="s">
        <v>87</v>
      </c>
    </row>
    <row r="2060" spans="1:9" ht="17.25" customHeight="1">
      <c r="A2060" s="606">
        <v>407116</v>
      </c>
      <c r="B2060" s="606" t="s">
        <v>3878</v>
      </c>
      <c r="C2060" s="606" t="s">
        <v>108</v>
      </c>
      <c r="D2060" s="607"/>
      <c r="I2060" s="606" t="s">
        <v>87</v>
      </c>
    </row>
    <row r="2061" spans="1:9" ht="17.25" customHeight="1">
      <c r="A2061" s="606">
        <v>407147</v>
      </c>
      <c r="B2061" s="606" t="s">
        <v>3879</v>
      </c>
      <c r="C2061" s="606" t="s">
        <v>3880</v>
      </c>
      <c r="D2061" s="607"/>
      <c r="I2061" s="606" t="s">
        <v>87</v>
      </c>
    </row>
    <row r="2062" spans="1:9" ht="17.25" customHeight="1">
      <c r="A2062" s="606">
        <v>407149</v>
      </c>
      <c r="B2062" s="606" t="s">
        <v>3881</v>
      </c>
      <c r="C2062" s="606" t="s">
        <v>213</v>
      </c>
      <c r="D2062" s="607"/>
      <c r="I2062" s="606" t="s">
        <v>87</v>
      </c>
    </row>
    <row r="2063" spans="1:9" ht="17.25" customHeight="1">
      <c r="A2063" s="606">
        <v>407166</v>
      </c>
      <c r="B2063" s="606" t="s">
        <v>3882</v>
      </c>
      <c r="C2063" s="606" t="s">
        <v>3883</v>
      </c>
      <c r="D2063" s="607"/>
      <c r="I2063" s="606" t="s">
        <v>87</v>
      </c>
    </row>
    <row r="2064" spans="1:9" ht="17.25" customHeight="1">
      <c r="A2064" s="606">
        <v>407187</v>
      </c>
      <c r="B2064" s="606" t="s">
        <v>3884</v>
      </c>
      <c r="C2064" s="606" t="s">
        <v>3862</v>
      </c>
      <c r="D2064" s="607"/>
      <c r="I2064" s="606" t="s">
        <v>87</v>
      </c>
    </row>
    <row r="2065" spans="1:9" ht="17.25" customHeight="1">
      <c r="A2065" s="606">
        <v>407192</v>
      </c>
      <c r="B2065" s="606" t="s">
        <v>3885</v>
      </c>
      <c r="C2065" s="606" t="s">
        <v>177</v>
      </c>
      <c r="D2065" s="607"/>
      <c r="I2065" s="606" t="s">
        <v>87</v>
      </c>
    </row>
    <row r="2066" spans="1:9" ht="17.25" customHeight="1">
      <c r="A2066" s="606">
        <v>407198</v>
      </c>
      <c r="B2066" s="606" t="s">
        <v>3886</v>
      </c>
      <c r="C2066" s="606" t="s">
        <v>180</v>
      </c>
      <c r="D2066" s="607"/>
      <c r="I2066" s="606" t="s">
        <v>87</v>
      </c>
    </row>
    <row r="2067" spans="1:9" ht="17.25" customHeight="1">
      <c r="A2067" s="606">
        <v>407200</v>
      </c>
      <c r="B2067" s="606" t="s">
        <v>3887</v>
      </c>
      <c r="C2067" s="606" t="s">
        <v>238</v>
      </c>
      <c r="D2067" s="607"/>
      <c r="I2067" s="606" t="s">
        <v>87</v>
      </c>
    </row>
    <row r="2068" spans="1:9" ht="17.25" customHeight="1">
      <c r="A2068" s="606">
        <v>407203</v>
      </c>
      <c r="B2068" s="606" t="s">
        <v>3888</v>
      </c>
      <c r="C2068" s="606" t="s">
        <v>125</v>
      </c>
      <c r="D2068" s="607"/>
      <c r="I2068" s="606" t="s">
        <v>87</v>
      </c>
    </row>
    <row r="2069" spans="1:9" ht="17.25" customHeight="1">
      <c r="A2069" s="606">
        <v>407207</v>
      </c>
      <c r="B2069" s="606" t="s">
        <v>3889</v>
      </c>
      <c r="C2069" s="606" t="s">
        <v>3890</v>
      </c>
      <c r="D2069" s="607"/>
      <c r="I2069" s="606" t="s">
        <v>87</v>
      </c>
    </row>
    <row r="2070" spans="1:9" ht="17.25" customHeight="1">
      <c r="A2070" s="606">
        <v>407214</v>
      </c>
      <c r="B2070" s="606" t="s">
        <v>3891</v>
      </c>
      <c r="C2070" s="606" t="s">
        <v>3892</v>
      </c>
      <c r="D2070" s="607"/>
      <c r="I2070" s="606" t="s">
        <v>87</v>
      </c>
    </row>
    <row r="2071" spans="1:9" ht="17.25" customHeight="1">
      <c r="A2071" s="606">
        <v>407237</v>
      </c>
      <c r="B2071" s="606" t="s">
        <v>3893</v>
      </c>
      <c r="C2071" s="606" t="s">
        <v>441</v>
      </c>
      <c r="D2071" s="607"/>
      <c r="I2071" s="606" t="s">
        <v>87</v>
      </c>
    </row>
    <row r="2072" spans="1:9" ht="17.25" customHeight="1">
      <c r="A2072" s="606">
        <v>407253</v>
      </c>
      <c r="B2072" s="606" t="s">
        <v>3894</v>
      </c>
      <c r="C2072" s="606" t="s">
        <v>233</v>
      </c>
      <c r="D2072" s="607"/>
      <c r="I2072" s="606" t="s">
        <v>87</v>
      </c>
    </row>
    <row r="2073" spans="1:9" ht="17.25" customHeight="1">
      <c r="A2073" s="606">
        <v>407255</v>
      </c>
      <c r="B2073" s="606" t="s">
        <v>3895</v>
      </c>
      <c r="C2073" s="606" t="s">
        <v>3896</v>
      </c>
      <c r="D2073" s="607"/>
      <c r="I2073" s="606" t="s">
        <v>87</v>
      </c>
    </row>
    <row r="2074" spans="1:9" ht="17.25" customHeight="1">
      <c r="A2074" s="606">
        <v>407267</v>
      </c>
      <c r="B2074" s="606" t="s">
        <v>3897</v>
      </c>
      <c r="C2074" s="606" t="s">
        <v>187</v>
      </c>
      <c r="D2074" s="607"/>
      <c r="I2074" s="606" t="s">
        <v>87</v>
      </c>
    </row>
    <row r="2075" spans="1:9" ht="17.25" customHeight="1">
      <c r="A2075" s="606">
        <v>407284</v>
      </c>
      <c r="B2075" s="606" t="s">
        <v>3898</v>
      </c>
      <c r="C2075" s="606" t="s">
        <v>92</v>
      </c>
      <c r="D2075" s="607"/>
      <c r="I2075" s="606" t="s">
        <v>87</v>
      </c>
    </row>
    <row r="2076" spans="1:9" ht="17.25" customHeight="1">
      <c r="A2076" s="606">
        <v>407286</v>
      </c>
      <c r="B2076" s="606" t="s">
        <v>3899</v>
      </c>
      <c r="C2076" s="606" t="s">
        <v>896</v>
      </c>
      <c r="D2076" s="607"/>
      <c r="I2076" s="606" t="s">
        <v>87</v>
      </c>
    </row>
    <row r="2077" spans="1:9" ht="17.25" customHeight="1">
      <c r="A2077" s="606">
        <v>407288</v>
      </c>
      <c r="B2077" s="606" t="s">
        <v>3900</v>
      </c>
      <c r="C2077" s="606" t="s">
        <v>3901</v>
      </c>
      <c r="D2077" s="607"/>
      <c r="I2077" s="606" t="s">
        <v>87</v>
      </c>
    </row>
    <row r="2078" spans="1:9" ht="17.25" customHeight="1">
      <c r="A2078" s="606">
        <v>407307</v>
      </c>
      <c r="B2078" s="606" t="s">
        <v>3902</v>
      </c>
      <c r="C2078" s="606" t="s">
        <v>3903</v>
      </c>
      <c r="D2078" s="607"/>
      <c r="I2078" s="606" t="s">
        <v>87</v>
      </c>
    </row>
    <row r="2079" spans="1:9" ht="17.25" customHeight="1">
      <c r="A2079" s="606">
        <v>407308</v>
      </c>
      <c r="B2079" s="606" t="s">
        <v>3904</v>
      </c>
      <c r="C2079" s="606" t="s">
        <v>92</v>
      </c>
      <c r="D2079" s="607"/>
      <c r="I2079" s="606" t="s">
        <v>87</v>
      </c>
    </row>
    <row r="2080" spans="1:9" ht="17.25" customHeight="1">
      <c r="A2080" s="606">
        <v>407322</v>
      </c>
      <c r="B2080" s="606" t="s">
        <v>3905</v>
      </c>
      <c r="C2080" s="606" t="s">
        <v>95</v>
      </c>
      <c r="D2080" s="607"/>
      <c r="I2080" s="606" t="s">
        <v>87</v>
      </c>
    </row>
    <row r="2081" spans="1:9" ht="17.25" customHeight="1">
      <c r="A2081" s="606">
        <v>407323</v>
      </c>
      <c r="B2081" s="606" t="s">
        <v>3906</v>
      </c>
      <c r="C2081" s="606" t="s">
        <v>175</v>
      </c>
      <c r="D2081" s="607"/>
      <c r="I2081" s="606" t="s">
        <v>87</v>
      </c>
    </row>
    <row r="2082" spans="1:9" ht="17.25" customHeight="1">
      <c r="A2082" s="606">
        <v>407336</v>
      </c>
      <c r="B2082" s="606" t="s">
        <v>3907</v>
      </c>
      <c r="C2082" s="606" t="s">
        <v>145</v>
      </c>
      <c r="D2082" s="607"/>
      <c r="I2082" s="606" t="s">
        <v>87</v>
      </c>
    </row>
    <row r="2083" spans="1:9" ht="17.25" customHeight="1">
      <c r="A2083" s="606">
        <v>407338</v>
      </c>
      <c r="B2083" s="606" t="s">
        <v>3908</v>
      </c>
      <c r="C2083" s="606" t="s">
        <v>188</v>
      </c>
      <c r="D2083" s="607"/>
      <c r="I2083" s="606" t="s">
        <v>87</v>
      </c>
    </row>
    <row r="2084" spans="1:9" ht="17.25" customHeight="1">
      <c r="A2084" s="606">
        <v>407340</v>
      </c>
      <c r="B2084" s="606" t="s">
        <v>3909</v>
      </c>
      <c r="C2084" s="606" t="s">
        <v>184</v>
      </c>
      <c r="D2084" s="607"/>
      <c r="I2084" s="606" t="s">
        <v>87</v>
      </c>
    </row>
    <row r="2085" spans="1:9" ht="17.25" customHeight="1">
      <c r="A2085" s="606">
        <v>407349</v>
      </c>
      <c r="B2085" s="606" t="s">
        <v>3910</v>
      </c>
      <c r="C2085" s="606" t="s">
        <v>160</v>
      </c>
      <c r="D2085" s="607"/>
      <c r="I2085" s="606" t="s">
        <v>87</v>
      </c>
    </row>
    <row r="2086" spans="1:9" ht="17.25" customHeight="1">
      <c r="A2086" s="606">
        <v>407361</v>
      </c>
      <c r="B2086" s="606" t="s">
        <v>3911</v>
      </c>
      <c r="C2086" s="606" t="s">
        <v>145</v>
      </c>
      <c r="D2086" s="607"/>
      <c r="I2086" s="606" t="s">
        <v>87</v>
      </c>
    </row>
    <row r="2087" spans="1:9" ht="17.25" customHeight="1">
      <c r="A2087" s="606">
        <v>407364</v>
      </c>
      <c r="B2087" s="606" t="s">
        <v>3912</v>
      </c>
      <c r="C2087" s="606" t="s">
        <v>100</v>
      </c>
      <c r="D2087" s="607"/>
      <c r="I2087" s="606" t="s">
        <v>87</v>
      </c>
    </row>
    <row r="2088" spans="1:9" ht="17.25" customHeight="1">
      <c r="A2088" s="606">
        <v>407367</v>
      </c>
      <c r="B2088" s="606" t="s">
        <v>3913</v>
      </c>
      <c r="C2088" s="606" t="s">
        <v>92</v>
      </c>
      <c r="D2088" s="607"/>
      <c r="I2088" s="606" t="s">
        <v>87</v>
      </c>
    </row>
    <row r="2089" spans="1:9" ht="17.25" customHeight="1">
      <c r="A2089" s="606">
        <v>407371</v>
      </c>
      <c r="B2089" s="606" t="s">
        <v>3914</v>
      </c>
      <c r="C2089" s="606" t="s">
        <v>426</v>
      </c>
      <c r="D2089" s="607"/>
      <c r="I2089" s="606" t="s">
        <v>87</v>
      </c>
    </row>
    <row r="2090" spans="1:9" ht="17.25" customHeight="1">
      <c r="A2090" s="606">
        <v>407377</v>
      </c>
      <c r="B2090" s="606" t="s">
        <v>3915</v>
      </c>
      <c r="C2090" s="606" t="s">
        <v>95</v>
      </c>
      <c r="D2090" s="607"/>
      <c r="I2090" s="606" t="s">
        <v>87</v>
      </c>
    </row>
    <row r="2091" spans="1:9" ht="17.25" customHeight="1">
      <c r="A2091" s="606">
        <v>407392</v>
      </c>
      <c r="B2091" s="606" t="s">
        <v>3916</v>
      </c>
      <c r="C2091" s="606" t="s">
        <v>369</v>
      </c>
      <c r="D2091" s="607"/>
      <c r="I2091" s="606" t="s">
        <v>87</v>
      </c>
    </row>
    <row r="2092" spans="1:9" ht="17.25" customHeight="1">
      <c r="A2092" s="606">
        <v>407394</v>
      </c>
      <c r="B2092" s="606" t="s">
        <v>3917</v>
      </c>
      <c r="C2092" s="606" t="s">
        <v>92</v>
      </c>
      <c r="D2092" s="607"/>
      <c r="I2092" s="606" t="s">
        <v>87</v>
      </c>
    </row>
    <row r="2093" spans="1:9" ht="17.25" customHeight="1">
      <c r="A2093" s="606">
        <v>407395</v>
      </c>
      <c r="B2093" s="606" t="s">
        <v>3918</v>
      </c>
      <c r="C2093" s="606" t="s">
        <v>97</v>
      </c>
      <c r="D2093" s="607"/>
      <c r="I2093" s="606" t="s">
        <v>87</v>
      </c>
    </row>
    <row r="2094" spans="1:9" ht="17.25" customHeight="1">
      <c r="A2094" s="606">
        <v>407412</v>
      </c>
      <c r="B2094" s="606" t="s">
        <v>3919</v>
      </c>
      <c r="C2094" s="606" t="s">
        <v>839</v>
      </c>
      <c r="D2094" s="607"/>
      <c r="I2094" s="606" t="s">
        <v>87</v>
      </c>
    </row>
    <row r="2095" spans="1:9" ht="17.25" customHeight="1">
      <c r="A2095" s="606">
        <v>407414</v>
      </c>
      <c r="B2095" s="606" t="s">
        <v>3920</v>
      </c>
      <c r="C2095" s="606" t="s">
        <v>120</v>
      </c>
      <c r="D2095" s="607"/>
      <c r="I2095" s="606" t="s">
        <v>87</v>
      </c>
    </row>
    <row r="2096" spans="1:9" ht="17.25" customHeight="1">
      <c r="A2096" s="606">
        <v>407421</v>
      </c>
      <c r="B2096" s="606" t="s">
        <v>3921</v>
      </c>
      <c r="C2096" s="606" t="s">
        <v>95</v>
      </c>
      <c r="D2096" s="607"/>
      <c r="I2096" s="606" t="s">
        <v>87</v>
      </c>
    </row>
    <row r="2097" spans="1:9" ht="17.25" customHeight="1">
      <c r="A2097" s="606">
        <v>407423</v>
      </c>
      <c r="B2097" s="606" t="s">
        <v>3922</v>
      </c>
      <c r="C2097" s="606" t="s">
        <v>145</v>
      </c>
      <c r="D2097" s="607"/>
      <c r="I2097" s="606" t="s">
        <v>87</v>
      </c>
    </row>
    <row r="2098" spans="1:9" ht="17.25" customHeight="1">
      <c r="A2098" s="606">
        <v>407434</v>
      </c>
      <c r="B2098" s="606" t="s">
        <v>3923</v>
      </c>
      <c r="C2098" s="606" t="s">
        <v>3924</v>
      </c>
      <c r="D2098" s="607"/>
      <c r="I2098" s="606" t="s">
        <v>87</v>
      </c>
    </row>
    <row r="2099" spans="1:9" ht="17.25" customHeight="1">
      <c r="A2099" s="606">
        <v>407442</v>
      </c>
      <c r="B2099" s="606" t="s">
        <v>3925</v>
      </c>
      <c r="C2099" s="606" t="s">
        <v>168</v>
      </c>
      <c r="D2099" s="607"/>
      <c r="I2099" s="606" t="s">
        <v>87</v>
      </c>
    </row>
    <row r="2100" spans="1:9" ht="17.25" customHeight="1">
      <c r="A2100" s="606">
        <v>407466</v>
      </c>
      <c r="B2100" s="606" t="s">
        <v>3926</v>
      </c>
      <c r="C2100" s="606" t="s">
        <v>418</v>
      </c>
      <c r="D2100" s="607"/>
      <c r="I2100" s="606" t="s">
        <v>87</v>
      </c>
    </row>
    <row r="2101" spans="1:9" ht="17.25" customHeight="1">
      <c r="A2101" s="606">
        <v>407474</v>
      </c>
      <c r="B2101" s="606" t="s">
        <v>3927</v>
      </c>
      <c r="C2101" s="606" t="s">
        <v>145</v>
      </c>
      <c r="D2101" s="607"/>
      <c r="I2101" s="606" t="s">
        <v>87</v>
      </c>
    </row>
    <row r="2102" spans="1:9" ht="17.25" customHeight="1">
      <c r="A2102" s="606">
        <v>407483</v>
      </c>
      <c r="B2102" s="606" t="s">
        <v>3928</v>
      </c>
      <c r="C2102" s="606" t="s">
        <v>99</v>
      </c>
      <c r="D2102" s="607"/>
      <c r="I2102" s="606" t="s">
        <v>87</v>
      </c>
    </row>
    <row r="2103" spans="1:9" ht="17.25" customHeight="1">
      <c r="A2103" s="606">
        <v>407492</v>
      </c>
      <c r="B2103" s="606" t="s">
        <v>3929</v>
      </c>
      <c r="C2103" s="606" t="s">
        <v>1696</v>
      </c>
      <c r="D2103" s="607"/>
      <c r="I2103" s="606" t="s">
        <v>87</v>
      </c>
    </row>
    <row r="2104" spans="1:9" ht="17.25" customHeight="1">
      <c r="A2104" s="606">
        <v>407503</v>
      </c>
      <c r="B2104" s="606" t="s">
        <v>3930</v>
      </c>
      <c r="C2104" s="606" t="s">
        <v>95</v>
      </c>
      <c r="D2104" s="607"/>
      <c r="I2104" s="606" t="s">
        <v>87</v>
      </c>
    </row>
    <row r="2105" spans="1:9" ht="17.25" customHeight="1">
      <c r="A2105" s="606">
        <v>407505</v>
      </c>
      <c r="B2105" s="606" t="s">
        <v>3931</v>
      </c>
      <c r="C2105" s="606" t="s">
        <v>250</v>
      </c>
      <c r="D2105" s="607"/>
      <c r="I2105" s="606" t="s">
        <v>87</v>
      </c>
    </row>
    <row r="2106" spans="1:9" ht="17.25" customHeight="1">
      <c r="A2106" s="606">
        <v>407511</v>
      </c>
      <c r="B2106" s="606" t="s">
        <v>3932</v>
      </c>
      <c r="C2106" s="606" t="s">
        <v>145</v>
      </c>
      <c r="D2106" s="607"/>
      <c r="I2106" s="606" t="s">
        <v>87</v>
      </c>
    </row>
    <row r="2107" spans="1:9" ht="17.25" customHeight="1">
      <c r="A2107" s="606">
        <v>407529</v>
      </c>
      <c r="B2107" s="606" t="s">
        <v>3933</v>
      </c>
      <c r="C2107" s="606" t="s">
        <v>145</v>
      </c>
      <c r="D2107" s="607"/>
      <c r="I2107" s="606" t="s">
        <v>87</v>
      </c>
    </row>
    <row r="2108" spans="1:9" ht="17.25" customHeight="1">
      <c r="A2108" s="606">
        <v>407531</v>
      </c>
      <c r="B2108" s="606" t="s">
        <v>3934</v>
      </c>
      <c r="C2108" s="606" t="s">
        <v>92</v>
      </c>
      <c r="D2108" s="607"/>
      <c r="I2108" s="606" t="s">
        <v>87</v>
      </c>
    </row>
    <row r="2109" spans="1:9" ht="17.25" customHeight="1">
      <c r="A2109" s="606">
        <v>407539</v>
      </c>
      <c r="B2109" s="606" t="s">
        <v>3935</v>
      </c>
      <c r="C2109" s="606" t="s">
        <v>3936</v>
      </c>
      <c r="D2109" s="607"/>
      <c r="I2109" s="606" t="s">
        <v>87</v>
      </c>
    </row>
    <row r="2110" spans="1:9" ht="17.25" customHeight="1">
      <c r="A2110" s="606">
        <v>407547</v>
      </c>
      <c r="B2110" s="606" t="s">
        <v>3937</v>
      </c>
      <c r="C2110" s="606" t="s">
        <v>1676</v>
      </c>
      <c r="D2110" s="607"/>
      <c r="I2110" s="606" t="s">
        <v>87</v>
      </c>
    </row>
    <row r="2111" spans="1:9" ht="17.25" customHeight="1">
      <c r="A2111" s="606">
        <v>407548</v>
      </c>
      <c r="B2111" s="606" t="s">
        <v>3938</v>
      </c>
      <c r="C2111" s="606" t="s">
        <v>145</v>
      </c>
      <c r="D2111" s="607"/>
      <c r="I2111" s="606" t="s">
        <v>87</v>
      </c>
    </row>
    <row r="2112" spans="1:9" ht="17.25" customHeight="1">
      <c r="A2112" s="606">
        <v>407565</v>
      </c>
      <c r="B2112" s="606" t="s">
        <v>3939</v>
      </c>
      <c r="C2112" s="606" t="s">
        <v>170</v>
      </c>
      <c r="D2112" s="607"/>
      <c r="I2112" s="606" t="s">
        <v>87</v>
      </c>
    </row>
    <row r="2113" spans="1:9" ht="17.25" customHeight="1">
      <c r="A2113" s="606">
        <v>407576</v>
      </c>
      <c r="B2113" s="606" t="s">
        <v>3940</v>
      </c>
      <c r="C2113" s="606" t="s">
        <v>107</v>
      </c>
      <c r="D2113" s="607"/>
      <c r="I2113" s="606" t="s">
        <v>87</v>
      </c>
    </row>
    <row r="2114" spans="1:9" ht="17.25" customHeight="1">
      <c r="A2114" s="606">
        <v>407579</v>
      </c>
      <c r="B2114" s="606" t="s">
        <v>3941</v>
      </c>
      <c r="C2114" s="606" t="s">
        <v>3862</v>
      </c>
      <c r="D2114" s="607"/>
      <c r="I2114" s="606" t="s">
        <v>87</v>
      </c>
    </row>
    <row r="2115" spans="1:9" ht="17.25" customHeight="1">
      <c r="A2115" s="606">
        <v>407592</v>
      </c>
      <c r="B2115" s="606" t="s">
        <v>3942</v>
      </c>
      <c r="C2115" s="606" t="s">
        <v>124</v>
      </c>
      <c r="D2115" s="607"/>
      <c r="I2115" s="606" t="s">
        <v>87</v>
      </c>
    </row>
    <row r="2116" spans="1:9" ht="17.25" customHeight="1">
      <c r="A2116" s="606">
        <v>407595</v>
      </c>
      <c r="B2116" s="606" t="s">
        <v>3943</v>
      </c>
      <c r="C2116" s="606" t="s">
        <v>95</v>
      </c>
      <c r="D2116" s="607"/>
      <c r="I2116" s="606" t="s">
        <v>87</v>
      </c>
    </row>
    <row r="2117" spans="1:9" ht="17.25" customHeight="1">
      <c r="A2117" s="606">
        <v>407619</v>
      </c>
      <c r="B2117" s="606" t="s">
        <v>3944</v>
      </c>
      <c r="C2117" s="606" t="s">
        <v>119</v>
      </c>
      <c r="D2117" s="607"/>
      <c r="I2117" s="606" t="s">
        <v>87</v>
      </c>
    </row>
    <row r="2118" spans="1:9" ht="17.25" customHeight="1">
      <c r="A2118" s="606">
        <v>407624</v>
      </c>
      <c r="B2118" s="606" t="s">
        <v>3945</v>
      </c>
      <c r="C2118" s="606" t="s">
        <v>118</v>
      </c>
      <c r="D2118" s="607"/>
      <c r="I2118" s="606" t="s">
        <v>87</v>
      </c>
    </row>
    <row r="2119" spans="1:9" ht="17.25" customHeight="1">
      <c r="A2119" s="606">
        <v>407635</v>
      </c>
      <c r="B2119" s="606" t="s">
        <v>3946</v>
      </c>
      <c r="C2119" s="606" t="s">
        <v>235</v>
      </c>
      <c r="D2119" s="607"/>
      <c r="I2119" s="606" t="s">
        <v>87</v>
      </c>
    </row>
    <row r="2120" spans="1:9" ht="17.25" customHeight="1">
      <c r="A2120" s="606">
        <v>407641</v>
      </c>
      <c r="B2120" s="606" t="s">
        <v>3947</v>
      </c>
      <c r="C2120" s="606" t="s">
        <v>188</v>
      </c>
      <c r="D2120" s="607"/>
      <c r="I2120" s="606" t="s">
        <v>87</v>
      </c>
    </row>
    <row r="2121" spans="1:9" ht="17.25" customHeight="1">
      <c r="A2121" s="606">
        <v>407651</v>
      </c>
      <c r="B2121" s="606" t="s">
        <v>3948</v>
      </c>
      <c r="C2121" s="606" t="s">
        <v>92</v>
      </c>
      <c r="D2121" s="607"/>
      <c r="I2121" s="606" t="s">
        <v>87</v>
      </c>
    </row>
    <row r="2122" spans="1:9" ht="17.25" customHeight="1">
      <c r="A2122" s="606">
        <v>407656</v>
      </c>
      <c r="B2122" s="606" t="s">
        <v>3949</v>
      </c>
      <c r="C2122" s="606" t="s">
        <v>138</v>
      </c>
      <c r="D2122" s="607"/>
      <c r="I2122" s="606" t="s">
        <v>87</v>
      </c>
    </row>
    <row r="2123" spans="1:9" ht="17.25" customHeight="1">
      <c r="A2123" s="606">
        <v>407670</v>
      </c>
      <c r="B2123" s="606" t="s">
        <v>3950</v>
      </c>
      <c r="C2123" s="606" t="s">
        <v>94</v>
      </c>
      <c r="D2123" s="607"/>
      <c r="I2123" s="606" t="s">
        <v>87</v>
      </c>
    </row>
    <row r="2124" spans="1:9" ht="17.25" customHeight="1">
      <c r="A2124" s="606">
        <v>407711</v>
      </c>
      <c r="B2124" s="606" t="s">
        <v>3951</v>
      </c>
      <c r="C2124" s="606" t="s">
        <v>92</v>
      </c>
      <c r="D2124" s="607"/>
      <c r="I2124" s="606" t="s">
        <v>87</v>
      </c>
    </row>
    <row r="2125" spans="1:9" ht="17.25" customHeight="1">
      <c r="A2125" s="606">
        <v>407713</v>
      </c>
      <c r="B2125" s="606" t="s">
        <v>3952</v>
      </c>
      <c r="C2125" s="606" t="s">
        <v>107</v>
      </c>
      <c r="D2125" s="607"/>
      <c r="I2125" s="606" t="s">
        <v>87</v>
      </c>
    </row>
    <row r="2126" spans="1:9" ht="17.25" customHeight="1">
      <c r="A2126" s="606">
        <v>407716</v>
      </c>
      <c r="B2126" s="606" t="s">
        <v>3953</v>
      </c>
      <c r="C2126" s="606" t="s">
        <v>3954</v>
      </c>
      <c r="D2126" s="607"/>
      <c r="I2126" s="606" t="s">
        <v>87</v>
      </c>
    </row>
    <row r="2127" spans="1:9" ht="17.25" customHeight="1">
      <c r="A2127" s="606">
        <v>407718</v>
      </c>
      <c r="B2127" s="606" t="s">
        <v>3955</v>
      </c>
      <c r="C2127" s="606" t="s">
        <v>207</v>
      </c>
      <c r="D2127" s="607"/>
      <c r="I2127" s="606" t="s">
        <v>87</v>
      </c>
    </row>
    <row r="2128" spans="1:9" ht="17.25" customHeight="1">
      <c r="A2128" s="606">
        <v>407719</v>
      </c>
      <c r="B2128" s="606" t="s">
        <v>3956</v>
      </c>
      <c r="C2128" s="606" t="s">
        <v>3756</v>
      </c>
      <c r="D2128" s="607"/>
      <c r="I2128" s="606" t="s">
        <v>87</v>
      </c>
    </row>
    <row r="2129" spans="1:9" ht="17.25" customHeight="1">
      <c r="A2129" s="606">
        <v>407722</v>
      </c>
      <c r="B2129" s="606" t="s">
        <v>3957</v>
      </c>
      <c r="C2129" s="606" t="s">
        <v>189</v>
      </c>
      <c r="D2129" s="607"/>
      <c r="I2129" s="606" t="s">
        <v>87</v>
      </c>
    </row>
    <row r="2130" spans="1:9" ht="17.25" customHeight="1">
      <c r="A2130" s="606">
        <v>407726</v>
      </c>
      <c r="B2130" s="606" t="s">
        <v>3958</v>
      </c>
      <c r="C2130" s="606" t="s">
        <v>100</v>
      </c>
      <c r="D2130" s="607"/>
      <c r="I2130" s="606" t="s">
        <v>87</v>
      </c>
    </row>
    <row r="2131" spans="1:9" ht="17.25" customHeight="1">
      <c r="A2131" s="606">
        <v>407736</v>
      </c>
      <c r="B2131" s="606" t="s">
        <v>3959</v>
      </c>
      <c r="C2131" s="606" t="s">
        <v>3960</v>
      </c>
      <c r="D2131" s="607"/>
      <c r="I2131" s="606" t="s">
        <v>87</v>
      </c>
    </row>
    <row r="2132" spans="1:9" ht="17.25" customHeight="1">
      <c r="A2132" s="606">
        <v>407742</v>
      </c>
      <c r="B2132" s="606" t="s">
        <v>3961</v>
      </c>
      <c r="C2132" s="606" t="s">
        <v>3962</v>
      </c>
      <c r="D2132" s="607"/>
      <c r="I2132" s="606" t="s">
        <v>87</v>
      </c>
    </row>
    <row r="2133" spans="1:9" ht="17.25" customHeight="1">
      <c r="A2133" s="606">
        <v>407756</v>
      </c>
      <c r="B2133" s="606" t="s">
        <v>3963</v>
      </c>
      <c r="C2133" s="606" t="s">
        <v>441</v>
      </c>
      <c r="D2133" s="607"/>
      <c r="I2133" s="606" t="s">
        <v>87</v>
      </c>
    </row>
    <row r="2134" spans="1:9" ht="17.25" customHeight="1">
      <c r="A2134" s="606">
        <v>407767</v>
      </c>
      <c r="B2134" s="606" t="s">
        <v>3964</v>
      </c>
      <c r="C2134" s="606" t="s">
        <v>185</v>
      </c>
      <c r="D2134" s="607"/>
      <c r="I2134" s="606" t="s">
        <v>87</v>
      </c>
    </row>
    <row r="2135" spans="1:9" ht="17.25" customHeight="1">
      <c r="A2135" s="606">
        <v>407768</v>
      </c>
      <c r="B2135" s="606" t="s">
        <v>3965</v>
      </c>
      <c r="C2135" s="606" t="s">
        <v>250</v>
      </c>
      <c r="D2135" s="607"/>
      <c r="I2135" s="606" t="s">
        <v>87</v>
      </c>
    </row>
    <row r="2136" spans="1:9" ht="17.25" customHeight="1">
      <c r="A2136" s="606">
        <v>407772</v>
      </c>
      <c r="B2136" s="606" t="s">
        <v>3966</v>
      </c>
      <c r="C2136" s="606" t="s">
        <v>121</v>
      </c>
      <c r="D2136" s="607"/>
      <c r="I2136" s="606" t="s">
        <v>87</v>
      </c>
    </row>
    <row r="2137" spans="1:9" ht="17.25" customHeight="1">
      <c r="A2137" s="606">
        <v>407775</v>
      </c>
      <c r="B2137" s="606" t="s">
        <v>1070</v>
      </c>
      <c r="C2137" s="606" t="s">
        <v>321</v>
      </c>
      <c r="D2137" s="607"/>
      <c r="I2137" s="606" t="s">
        <v>87</v>
      </c>
    </row>
    <row r="2138" spans="1:9" ht="17.25" customHeight="1">
      <c r="A2138" s="606">
        <v>407791</v>
      </c>
      <c r="B2138" s="606" t="s">
        <v>3967</v>
      </c>
      <c r="C2138" s="606" t="s">
        <v>353</v>
      </c>
      <c r="D2138" s="607"/>
      <c r="I2138" s="606" t="s">
        <v>87</v>
      </c>
    </row>
    <row r="2139" spans="1:9" ht="17.25" customHeight="1">
      <c r="A2139" s="606">
        <v>407794</v>
      </c>
      <c r="B2139" s="606" t="s">
        <v>3968</v>
      </c>
      <c r="C2139" s="606" t="s">
        <v>3969</v>
      </c>
      <c r="D2139" s="607"/>
      <c r="I2139" s="606" t="s">
        <v>87</v>
      </c>
    </row>
    <row r="2140" spans="1:9" ht="17.25" customHeight="1">
      <c r="A2140" s="606">
        <v>407795</v>
      </c>
      <c r="B2140" s="606" t="s">
        <v>3970</v>
      </c>
      <c r="C2140" s="606" t="s">
        <v>366</v>
      </c>
      <c r="D2140" s="607"/>
      <c r="I2140" s="606" t="s">
        <v>87</v>
      </c>
    </row>
    <row r="2141" spans="1:9" ht="17.25" customHeight="1">
      <c r="A2141" s="606">
        <v>407812</v>
      </c>
      <c r="B2141" s="606" t="s">
        <v>3971</v>
      </c>
      <c r="C2141" s="606" t="s">
        <v>145</v>
      </c>
      <c r="D2141" s="607"/>
      <c r="I2141" s="606" t="s">
        <v>87</v>
      </c>
    </row>
    <row r="2142" spans="1:9" ht="17.25" customHeight="1">
      <c r="A2142" s="606">
        <v>407818</v>
      </c>
      <c r="B2142" s="606" t="s">
        <v>3972</v>
      </c>
      <c r="C2142" s="606" t="s">
        <v>136</v>
      </c>
      <c r="D2142" s="607"/>
      <c r="I2142" s="606" t="s">
        <v>87</v>
      </c>
    </row>
    <row r="2143" spans="1:9" ht="17.25" customHeight="1">
      <c r="A2143" s="606">
        <v>407819</v>
      </c>
      <c r="B2143" s="606" t="s">
        <v>3973</v>
      </c>
      <c r="C2143" s="606" t="s">
        <v>124</v>
      </c>
      <c r="D2143" s="607"/>
      <c r="I2143" s="606" t="s">
        <v>87</v>
      </c>
    </row>
    <row r="2144" spans="1:9" ht="17.25" customHeight="1">
      <c r="A2144" s="606">
        <v>407822</v>
      </c>
      <c r="B2144" s="606" t="s">
        <v>3974</v>
      </c>
      <c r="C2144" s="606" t="s">
        <v>271</v>
      </c>
      <c r="D2144" s="607"/>
      <c r="I2144" s="606" t="s">
        <v>87</v>
      </c>
    </row>
    <row r="2145" spans="1:9" ht="17.25" customHeight="1">
      <c r="A2145" s="606">
        <v>407827</v>
      </c>
      <c r="B2145" s="606" t="s">
        <v>3975</v>
      </c>
      <c r="C2145" s="606" t="s">
        <v>103</v>
      </c>
      <c r="D2145" s="607"/>
      <c r="I2145" s="606" t="s">
        <v>87</v>
      </c>
    </row>
    <row r="2146" spans="1:9" ht="17.25" customHeight="1">
      <c r="A2146" s="606">
        <v>407836</v>
      </c>
      <c r="B2146" s="606" t="s">
        <v>3976</v>
      </c>
      <c r="C2146" s="606" t="s">
        <v>3977</v>
      </c>
      <c r="D2146" s="607"/>
      <c r="I2146" s="606" t="s">
        <v>87</v>
      </c>
    </row>
    <row r="2147" spans="1:9" ht="17.25" customHeight="1">
      <c r="A2147" s="606">
        <v>407841</v>
      </c>
      <c r="B2147" s="606" t="s">
        <v>3978</v>
      </c>
      <c r="C2147" s="606" t="s">
        <v>177</v>
      </c>
      <c r="D2147" s="607"/>
      <c r="I2147" s="606" t="s">
        <v>87</v>
      </c>
    </row>
    <row r="2148" spans="1:9" ht="17.25" customHeight="1">
      <c r="A2148" s="606">
        <v>407845</v>
      </c>
      <c r="B2148" s="606" t="s">
        <v>3979</v>
      </c>
      <c r="C2148" s="606" t="s">
        <v>3980</v>
      </c>
      <c r="D2148" s="607"/>
      <c r="I2148" s="606" t="s">
        <v>87</v>
      </c>
    </row>
    <row r="2149" spans="1:9" ht="17.25" customHeight="1">
      <c r="A2149" s="606">
        <v>407853</v>
      </c>
      <c r="B2149" s="606" t="s">
        <v>3981</v>
      </c>
      <c r="C2149" s="606" t="s">
        <v>185</v>
      </c>
      <c r="D2149" s="607"/>
      <c r="I2149" s="606" t="s">
        <v>87</v>
      </c>
    </row>
    <row r="2150" spans="1:9" ht="17.25" customHeight="1">
      <c r="A2150" s="606">
        <v>407857</v>
      </c>
      <c r="B2150" s="606" t="s">
        <v>3982</v>
      </c>
      <c r="C2150" s="606" t="s">
        <v>3983</v>
      </c>
      <c r="D2150" s="607"/>
      <c r="I2150" s="606" t="s">
        <v>87</v>
      </c>
    </row>
    <row r="2151" spans="1:9" ht="17.25" customHeight="1">
      <c r="A2151" s="606">
        <v>407863</v>
      </c>
      <c r="B2151" s="606" t="s">
        <v>3984</v>
      </c>
      <c r="C2151" s="606" t="s">
        <v>92</v>
      </c>
      <c r="D2151" s="607"/>
      <c r="I2151" s="606" t="s">
        <v>87</v>
      </c>
    </row>
    <row r="2152" spans="1:9" ht="17.25" customHeight="1">
      <c r="A2152" s="606">
        <v>407872</v>
      </c>
      <c r="B2152" s="606" t="s">
        <v>3985</v>
      </c>
      <c r="C2152" s="606" t="s">
        <v>90</v>
      </c>
      <c r="D2152" s="607"/>
      <c r="I2152" s="606" t="s">
        <v>87</v>
      </c>
    </row>
    <row r="2153" spans="1:9" ht="17.25" customHeight="1">
      <c r="A2153" s="606">
        <v>407879</v>
      </c>
      <c r="B2153" s="606" t="s">
        <v>3986</v>
      </c>
      <c r="C2153" s="606" t="s">
        <v>85</v>
      </c>
      <c r="D2153" s="607"/>
      <c r="I2153" s="606" t="s">
        <v>87</v>
      </c>
    </row>
    <row r="2154" spans="1:9" ht="17.25" customHeight="1">
      <c r="A2154" s="606">
        <v>407883</v>
      </c>
      <c r="B2154" s="606" t="s">
        <v>3987</v>
      </c>
      <c r="C2154" s="606" t="s">
        <v>306</v>
      </c>
      <c r="D2154" s="607"/>
      <c r="I2154" s="606" t="s">
        <v>87</v>
      </c>
    </row>
    <row r="2155" spans="1:9" ht="17.25" customHeight="1">
      <c r="A2155" s="606">
        <v>407899</v>
      </c>
      <c r="B2155" s="606" t="s">
        <v>3988</v>
      </c>
      <c r="C2155" s="606" t="s">
        <v>273</v>
      </c>
      <c r="D2155" s="607"/>
      <c r="I2155" s="606" t="s">
        <v>87</v>
      </c>
    </row>
    <row r="2156" spans="1:9" ht="17.25" customHeight="1">
      <c r="A2156" s="606">
        <v>407908</v>
      </c>
      <c r="B2156" s="606" t="s">
        <v>3989</v>
      </c>
      <c r="C2156" s="606" t="s">
        <v>255</v>
      </c>
      <c r="D2156" s="607"/>
      <c r="I2156" s="606" t="s">
        <v>87</v>
      </c>
    </row>
    <row r="2157" spans="1:9" ht="17.25" customHeight="1">
      <c r="A2157" s="606">
        <v>407929</v>
      </c>
      <c r="B2157" s="606" t="s">
        <v>3990</v>
      </c>
      <c r="C2157" s="606" t="s">
        <v>240</v>
      </c>
      <c r="D2157" s="607"/>
      <c r="I2157" s="606" t="s">
        <v>87</v>
      </c>
    </row>
    <row r="2158" spans="1:9" ht="17.25" customHeight="1">
      <c r="A2158" s="606">
        <v>407934</v>
      </c>
      <c r="B2158" s="606" t="s">
        <v>3991</v>
      </c>
      <c r="C2158" s="606" t="s">
        <v>124</v>
      </c>
      <c r="D2158" s="607"/>
      <c r="I2158" s="606" t="s">
        <v>87</v>
      </c>
    </row>
    <row r="2159" spans="1:9" ht="17.25" customHeight="1">
      <c r="A2159" s="606">
        <v>407935</v>
      </c>
      <c r="B2159" s="606" t="s">
        <v>3992</v>
      </c>
      <c r="C2159" s="606" t="s">
        <v>3993</v>
      </c>
      <c r="D2159" s="607"/>
      <c r="I2159" s="606" t="s">
        <v>87</v>
      </c>
    </row>
    <row r="2160" spans="1:9" ht="17.25" customHeight="1">
      <c r="A2160" s="606">
        <v>407940</v>
      </c>
      <c r="B2160" s="606" t="s">
        <v>3994</v>
      </c>
      <c r="C2160" s="606" t="s">
        <v>288</v>
      </c>
      <c r="D2160" s="607"/>
      <c r="I2160" s="606" t="s">
        <v>87</v>
      </c>
    </row>
    <row r="2161" spans="1:9" ht="17.25" customHeight="1">
      <c r="A2161" s="606">
        <v>407974</v>
      </c>
      <c r="B2161" s="606" t="s">
        <v>3995</v>
      </c>
      <c r="C2161" s="606" t="s">
        <v>268</v>
      </c>
      <c r="D2161" s="607"/>
      <c r="I2161" s="606" t="s">
        <v>87</v>
      </c>
    </row>
    <row r="2162" spans="1:9" ht="17.25" customHeight="1">
      <c r="A2162" s="606">
        <v>407976</v>
      </c>
      <c r="B2162" s="606" t="s">
        <v>3996</v>
      </c>
      <c r="C2162" s="606" t="s">
        <v>124</v>
      </c>
      <c r="D2162" s="607"/>
      <c r="I2162" s="606" t="s">
        <v>87</v>
      </c>
    </row>
    <row r="2163" spans="1:9" ht="17.25" customHeight="1">
      <c r="A2163" s="606">
        <v>407983</v>
      </c>
      <c r="B2163" s="606" t="s">
        <v>3997</v>
      </c>
      <c r="C2163" s="606" t="s">
        <v>3998</v>
      </c>
      <c r="D2163" s="607"/>
      <c r="I2163" s="606" t="s">
        <v>87</v>
      </c>
    </row>
    <row r="2164" spans="1:9" ht="17.25" customHeight="1">
      <c r="A2164" s="606">
        <v>407992</v>
      </c>
      <c r="B2164" s="606" t="s">
        <v>3999</v>
      </c>
      <c r="C2164" s="606" t="s">
        <v>4000</v>
      </c>
      <c r="D2164" s="607"/>
      <c r="I2164" s="606" t="s">
        <v>87</v>
      </c>
    </row>
    <row r="2165" spans="1:9" ht="17.25" customHeight="1">
      <c r="A2165" s="606">
        <v>407996</v>
      </c>
      <c r="B2165" s="606" t="s">
        <v>4001</v>
      </c>
      <c r="C2165" s="606" t="s">
        <v>232</v>
      </c>
      <c r="D2165" s="607"/>
      <c r="I2165" s="606" t="s">
        <v>87</v>
      </c>
    </row>
    <row r="2166" spans="1:9" ht="17.25" customHeight="1">
      <c r="A2166" s="606">
        <v>407998</v>
      </c>
      <c r="B2166" s="606" t="s">
        <v>4002</v>
      </c>
      <c r="C2166" s="606" t="s">
        <v>4003</v>
      </c>
      <c r="D2166" s="607"/>
      <c r="I2166" s="606" t="s">
        <v>87</v>
      </c>
    </row>
    <row r="2167" spans="1:9" ht="17.25" customHeight="1">
      <c r="A2167" s="606">
        <v>408006</v>
      </c>
      <c r="B2167" s="606" t="s">
        <v>4004</v>
      </c>
      <c r="C2167" s="606" t="s">
        <v>4005</v>
      </c>
      <c r="D2167" s="607"/>
      <c r="I2167" s="606" t="s">
        <v>87</v>
      </c>
    </row>
    <row r="2168" spans="1:9" ht="17.25" customHeight="1">
      <c r="A2168" s="606">
        <v>408009</v>
      </c>
      <c r="B2168" s="606" t="s">
        <v>4006</v>
      </c>
      <c r="C2168" s="606" t="s">
        <v>227</v>
      </c>
      <c r="D2168" s="607"/>
      <c r="I2168" s="606" t="s">
        <v>87</v>
      </c>
    </row>
    <row r="2169" spans="1:9" ht="17.25" customHeight="1">
      <c r="A2169" s="606">
        <v>408015</v>
      </c>
      <c r="B2169" s="606" t="s">
        <v>4007</v>
      </c>
      <c r="C2169" s="606" t="s">
        <v>125</v>
      </c>
      <c r="D2169" s="607"/>
      <c r="I2169" s="606" t="s">
        <v>87</v>
      </c>
    </row>
    <row r="2170" spans="1:9" ht="17.25" customHeight="1">
      <c r="A2170" s="606">
        <v>408025</v>
      </c>
      <c r="B2170" s="606" t="s">
        <v>4008</v>
      </c>
      <c r="C2170" s="606" t="s">
        <v>4009</v>
      </c>
      <c r="D2170" s="607"/>
      <c r="I2170" s="606" t="s">
        <v>87</v>
      </c>
    </row>
    <row r="2171" spans="1:9" ht="17.25" customHeight="1">
      <c r="A2171" s="606">
        <v>408039</v>
      </c>
      <c r="B2171" s="606" t="s">
        <v>4010</v>
      </c>
      <c r="C2171" s="606" t="s">
        <v>4011</v>
      </c>
      <c r="D2171" s="607"/>
      <c r="I2171" s="606" t="s">
        <v>87</v>
      </c>
    </row>
    <row r="2172" spans="1:9" ht="17.25" customHeight="1">
      <c r="A2172" s="606">
        <v>408046</v>
      </c>
      <c r="B2172" s="606" t="s">
        <v>4012</v>
      </c>
      <c r="C2172" s="606" t="s">
        <v>131</v>
      </c>
      <c r="D2172" s="607"/>
      <c r="I2172" s="606" t="s">
        <v>87</v>
      </c>
    </row>
    <row r="2173" spans="1:9" ht="17.25" customHeight="1">
      <c r="A2173" s="606">
        <v>408049</v>
      </c>
      <c r="B2173" s="606" t="s">
        <v>4013</v>
      </c>
      <c r="C2173" s="606" t="s">
        <v>4014</v>
      </c>
      <c r="D2173" s="607"/>
      <c r="I2173" s="606" t="s">
        <v>87</v>
      </c>
    </row>
    <row r="2174" spans="1:9" ht="17.25" customHeight="1">
      <c r="A2174" s="606">
        <v>408050</v>
      </c>
      <c r="B2174" s="606" t="s">
        <v>4015</v>
      </c>
      <c r="C2174" s="606" t="s">
        <v>96</v>
      </c>
      <c r="D2174" s="607"/>
      <c r="I2174" s="606" t="s">
        <v>87</v>
      </c>
    </row>
    <row r="2175" spans="1:9" ht="17.25" customHeight="1">
      <c r="A2175" s="606">
        <v>408054</v>
      </c>
      <c r="B2175" s="606" t="s">
        <v>4016</v>
      </c>
      <c r="C2175" s="606" t="s">
        <v>177</v>
      </c>
      <c r="D2175" s="607"/>
      <c r="I2175" s="606" t="s">
        <v>87</v>
      </c>
    </row>
    <row r="2176" spans="1:9" ht="17.25" customHeight="1">
      <c r="A2176" s="606">
        <v>408102</v>
      </c>
      <c r="B2176" s="606" t="s">
        <v>4017</v>
      </c>
      <c r="C2176" s="606" t="s">
        <v>198</v>
      </c>
      <c r="D2176" s="607"/>
      <c r="I2176" s="606" t="s">
        <v>87</v>
      </c>
    </row>
    <row r="2177" spans="1:9" ht="17.25" customHeight="1">
      <c r="A2177" s="606">
        <v>408114</v>
      </c>
      <c r="B2177" s="606" t="s">
        <v>4018</v>
      </c>
      <c r="C2177" s="606" t="s">
        <v>447</v>
      </c>
      <c r="D2177" s="607"/>
      <c r="I2177" s="606" t="s">
        <v>87</v>
      </c>
    </row>
    <row r="2178" spans="1:9" ht="17.25" customHeight="1">
      <c r="A2178" s="606">
        <v>408115</v>
      </c>
      <c r="B2178" s="606" t="s">
        <v>4019</v>
      </c>
      <c r="C2178" s="606" t="s">
        <v>643</v>
      </c>
      <c r="D2178" s="607"/>
      <c r="I2178" s="606" t="s">
        <v>87</v>
      </c>
    </row>
    <row r="2179" spans="1:9" ht="17.25" customHeight="1">
      <c r="A2179" s="606">
        <v>408143</v>
      </c>
      <c r="B2179" s="606" t="s">
        <v>4020</v>
      </c>
      <c r="C2179" s="606" t="s">
        <v>137</v>
      </c>
      <c r="D2179" s="607"/>
      <c r="I2179" s="606" t="s">
        <v>87</v>
      </c>
    </row>
    <row r="2180" spans="1:9" ht="17.25" customHeight="1">
      <c r="A2180" s="606">
        <v>408154</v>
      </c>
      <c r="B2180" s="606" t="s">
        <v>4021</v>
      </c>
      <c r="C2180" s="606" t="s">
        <v>144</v>
      </c>
      <c r="D2180" s="607"/>
      <c r="I2180" s="606" t="s">
        <v>87</v>
      </c>
    </row>
    <row r="2181" spans="1:9" ht="17.25" customHeight="1">
      <c r="A2181" s="606">
        <v>408164</v>
      </c>
      <c r="B2181" s="606" t="s">
        <v>4022</v>
      </c>
      <c r="C2181" s="606" t="s">
        <v>189</v>
      </c>
      <c r="D2181" s="607"/>
      <c r="I2181" s="606" t="s">
        <v>87</v>
      </c>
    </row>
    <row r="2182" spans="1:9" ht="17.25" customHeight="1">
      <c r="A2182" s="606">
        <v>408181</v>
      </c>
      <c r="B2182" s="606" t="s">
        <v>4023</v>
      </c>
      <c r="C2182" s="606" t="s">
        <v>120</v>
      </c>
      <c r="D2182" s="607"/>
      <c r="I2182" s="606" t="s">
        <v>87</v>
      </c>
    </row>
    <row r="2183" spans="1:9" ht="17.25" customHeight="1">
      <c r="A2183" s="606">
        <v>408195</v>
      </c>
      <c r="B2183" s="606" t="s">
        <v>4024</v>
      </c>
      <c r="C2183" s="606" t="s">
        <v>215</v>
      </c>
      <c r="D2183" s="607"/>
      <c r="I2183" s="606" t="s">
        <v>87</v>
      </c>
    </row>
    <row r="2184" spans="1:9" ht="17.25" customHeight="1">
      <c r="A2184" s="606">
        <v>408204</v>
      </c>
      <c r="B2184" s="606" t="s">
        <v>4025</v>
      </c>
      <c r="C2184" s="606" t="s">
        <v>154</v>
      </c>
      <c r="D2184" s="607"/>
      <c r="I2184" s="606" t="s">
        <v>87</v>
      </c>
    </row>
    <row r="2185" spans="1:9" ht="17.25" customHeight="1">
      <c r="A2185" s="606">
        <v>408206</v>
      </c>
      <c r="B2185" s="606" t="s">
        <v>4026</v>
      </c>
      <c r="C2185" s="606" t="s">
        <v>798</v>
      </c>
      <c r="D2185" s="607"/>
      <c r="I2185" s="606" t="s">
        <v>87</v>
      </c>
    </row>
    <row r="2186" spans="1:9" ht="17.25" customHeight="1">
      <c r="A2186" s="606">
        <v>408207</v>
      </c>
      <c r="B2186" s="606" t="s">
        <v>4027</v>
      </c>
      <c r="C2186" s="606" t="s">
        <v>144</v>
      </c>
      <c r="D2186" s="607"/>
      <c r="I2186" s="606" t="s">
        <v>87</v>
      </c>
    </row>
    <row r="2187" spans="1:9" ht="17.25" customHeight="1">
      <c r="A2187" s="606">
        <v>408218</v>
      </c>
      <c r="B2187" s="606" t="s">
        <v>4028</v>
      </c>
      <c r="C2187" s="606" t="s">
        <v>4029</v>
      </c>
      <c r="D2187" s="607"/>
      <c r="I2187" s="606" t="s">
        <v>87</v>
      </c>
    </row>
    <row r="2188" spans="1:9" ht="17.25" customHeight="1">
      <c r="A2188" s="606">
        <v>408226</v>
      </c>
      <c r="B2188" s="606" t="s">
        <v>4030</v>
      </c>
      <c r="C2188" s="606" t="s">
        <v>217</v>
      </c>
      <c r="D2188" s="607"/>
      <c r="I2188" s="606" t="s">
        <v>87</v>
      </c>
    </row>
    <row r="2189" spans="1:9" ht="17.25" customHeight="1">
      <c r="A2189" s="606">
        <v>408237</v>
      </c>
      <c r="B2189" s="606" t="s">
        <v>4031</v>
      </c>
      <c r="C2189" s="606" t="s">
        <v>136</v>
      </c>
      <c r="D2189" s="607"/>
      <c r="I2189" s="606" t="s">
        <v>87</v>
      </c>
    </row>
    <row r="2190" spans="1:9" ht="17.25" customHeight="1">
      <c r="A2190" s="606">
        <v>408245</v>
      </c>
      <c r="B2190" s="606" t="s">
        <v>4032</v>
      </c>
      <c r="C2190" s="606" t="s">
        <v>191</v>
      </c>
      <c r="D2190" s="607"/>
      <c r="I2190" s="606" t="s">
        <v>87</v>
      </c>
    </row>
    <row r="2191" spans="1:9" ht="17.25" customHeight="1">
      <c r="A2191" s="606">
        <v>408259</v>
      </c>
      <c r="B2191" s="606" t="s">
        <v>4033</v>
      </c>
      <c r="C2191" s="606" t="s">
        <v>453</v>
      </c>
      <c r="D2191" s="607"/>
      <c r="I2191" s="606" t="s">
        <v>87</v>
      </c>
    </row>
    <row r="2192" spans="1:9" ht="17.25" customHeight="1">
      <c r="A2192" s="606">
        <v>408261</v>
      </c>
      <c r="B2192" s="606" t="s">
        <v>4034</v>
      </c>
      <c r="C2192" s="606" t="s">
        <v>115</v>
      </c>
      <c r="D2192" s="607"/>
      <c r="I2192" s="606" t="s">
        <v>87</v>
      </c>
    </row>
    <row r="2193" spans="1:9" ht="17.25" customHeight="1">
      <c r="A2193" s="606">
        <v>408285</v>
      </c>
      <c r="B2193" s="606" t="s">
        <v>4035</v>
      </c>
      <c r="C2193" s="606" t="s">
        <v>143</v>
      </c>
      <c r="D2193" s="607"/>
      <c r="I2193" s="606" t="s">
        <v>87</v>
      </c>
    </row>
    <row r="2194" spans="1:9" ht="17.25" customHeight="1">
      <c r="A2194" s="606">
        <v>408304</v>
      </c>
      <c r="B2194" s="606" t="s">
        <v>4036</v>
      </c>
      <c r="C2194" s="606" t="s">
        <v>189</v>
      </c>
      <c r="D2194" s="607"/>
      <c r="I2194" s="606" t="s">
        <v>87</v>
      </c>
    </row>
    <row r="2195" spans="1:9" ht="17.25" customHeight="1">
      <c r="A2195" s="606">
        <v>408308</v>
      </c>
      <c r="B2195" s="606" t="s">
        <v>4037</v>
      </c>
      <c r="C2195" s="606" t="s">
        <v>124</v>
      </c>
      <c r="D2195" s="607"/>
      <c r="I2195" s="606" t="s">
        <v>87</v>
      </c>
    </row>
    <row r="2196" spans="1:9" ht="17.25" customHeight="1">
      <c r="A2196" s="606">
        <v>408312</v>
      </c>
      <c r="B2196" s="606" t="s">
        <v>4038</v>
      </c>
      <c r="C2196" s="606" t="s">
        <v>145</v>
      </c>
      <c r="D2196" s="607"/>
      <c r="I2196" s="606" t="s">
        <v>87</v>
      </c>
    </row>
    <row r="2197" spans="1:9" ht="17.25" customHeight="1">
      <c r="A2197" s="606">
        <v>408315</v>
      </c>
      <c r="B2197" s="606" t="s">
        <v>4039</v>
      </c>
      <c r="C2197" s="606" t="s">
        <v>160</v>
      </c>
      <c r="D2197" s="607"/>
      <c r="I2197" s="606" t="s">
        <v>87</v>
      </c>
    </row>
    <row r="2198" spans="1:9" ht="17.25" customHeight="1">
      <c r="A2198" s="606">
        <v>408322</v>
      </c>
      <c r="B2198" s="606" t="s">
        <v>4040</v>
      </c>
      <c r="C2198" s="606" t="s">
        <v>128</v>
      </c>
      <c r="D2198" s="607"/>
      <c r="I2198" s="606" t="s">
        <v>87</v>
      </c>
    </row>
    <row r="2199" spans="1:9" ht="17.25" customHeight="1">
      <c r="A2199" s="606">
        <v>408327</v>
      </c>
      <c r="B2199" s="606" t="s">
        <v>4041</v>
      </c>
      <c r="C2199" s="606" t="s">
        <v>4042</v>
      </c>
      <c r="D2199" s="607"/>
      <c r="I2199" s="606" t="s">
        <v>87</v>
      </c>
    </row>
    <row r="2200" spans="1:9" ht="17.25" customHeight="1">
      <c r="A2200" s="606">
        <v>408347</v>
      </c>
      <c r="B2200" s="606" t="s">
        <v>4043</v>
      </c>
      <c r="C2200" s="606" t="s">
        <v>85</v>
      </c>
      <c r="D2200" s="607"/>
      <c r="I2200" s="606" t="s">
        <v>87</v>
      </c>
    </row>
    <row r="2201" spans="1:9" ht="17.25" customHeight="1">
      <c r="A2201" s="606">
        <v>408360</v>
      </c>
      <c r="B2201" s="606" t="s">
        <v>4044</v>
      </c>
      <c r="C2201" s="606" t="s">
        <v>198</v>
      </c>
      <c r="D2201" s="607"/>
      <c r="I2201" s="606" t="s">
        <v>87</v>
      </c>
    </row>
    <row r="2202" spans="1:9" ht="17.25" customHeight="1">
      <c r="A2202" s="606">
        <v>408369</v>
      </c>
      <c r="B2202" s="606" t="s">
        <v>4045</v>
      </c>
      <c r="C2202" s="606" t="s">
        <v>167</v>
      </c>
      <c r="D2202" s="607"/>
      <c r="I2202" s="606" t="s">
        <v>87</v>
      </c>
    </row>
    <row r="2203" spans="1:9" ht="17.25" customHeight="1">
      <c r="A2203" s="606">
        <v>408370</v>
      </c>
      <c r="B2203" s="606" t="s">
        <v>4046</v>
      </c>
      <c r="C2203" s="606" t="s">
        <v>92</v>
      </c>
      <c r="D2203" s="607"/>
      <c r="I2203" s="606" t="s">
        <v>87</v>
      </c>
    </row>
    <row r="2204" spans="1:9" ht="17.25" customHeight="1">
      <c r="A2204" s="606">
        <v>408415</v>
      </c>
      <c r="B2204" s="606" t="s">
        <v>4047</v>
      </c>
      <c r="C2204" s="606" t="s">
        <v>130</v>
      </c>
      <c r="D2204" s="607"/>
      <c r="I2204" s="606" t="s">
        <v>87</v>
      </c>
    </row>
    <row r="2205" spans="1:9" ht="17.25" customHeight="1">
      <c r="A2205" s="606">
        <v>408427</v>
      </c>
      <c r="B2205" s="606" t="s">
        <v>4048</v>
      </c>
      <c r="C2205" s="606" t="s">
        <v>219</v>
      </c>
      <c r="D2205" s="607"/>
      <c r="I2205" s="606" t="s">
        <v>87</v>
      </c>
    </row>
    <row r="2206" spans="1:9" ht="17.25" customHeight="1">
      <c r="A2206" s="606">
        <v>408431</v>
      </c>
      <c r="B2206" s="606" t="s">
        <v>4049</v>
      </c>
      <c r="C2206" s="606" t="s">
        <v>92</v>
      </c>
      <c r="D2206" s="607"/>
      <c r="I2206" s="606" t="s">
        <v>87</v>
      </c>
    </row>
    <row r="2207" spans="1:9" ht="17.25" customHeight="1">
      <c r="A2207" s="606">
        <v>408457</v>
      </c>
      <c r="B2207" s="606" t="s">
        <v>4050</v>
      </c>
      <c r="C2207" s="606" t="s">
        <v>215</v>
      </c>
      <c r="D2207" s="607"/>
      <c r="I2207" s="606" t="s">
        <v>87</v>
      </c>
    </row>
    <row r="2208" spans="1:9" ht="17.25" customHeight="1">
      <c r="A2208" s="606">
        <v>408465</v>
      </c>
      <c r="B2208" s="606" t="s">
        <v>4051</v>
      </c>
      <c r="C2208" s="606" t="s">
        <v>137</v>
      </c>
      <c r="D2208" s="607"/>
      <c r="I2208" s="606" t="s">
        <v>87</v>
      </c>
    </row>
    <row r="2209" spans="1:9" ht="17.25" customHeight="1">
      <c r="A2209" s="606">
        <v>408467</v>
      </c>
      <c r="B2209" s="606" t="s">
        <v>4052</v>
      </c>
      <c r="C2209" s="606" t="s">
        <v>184</v>
      </c>
      <c r="D2209" s="607"/>
      <c r="I2209" s="606" t="s">
        <v>87</v>
      </c>
    </row>
    <row r="2210" spans="1:9" ht="17.25" customHeight="1">
      <c r="A2210" s="606">
        <v>408487</v>
      </c>
      <c r="B2210" s="606" t="s">
        <v>4053</v>
      </c>
      <c r="C2210" s="606" t="s">
        <v>106</v>
      </c>
      <c r="D2210" s="607"/>
      <c r="I2210" s="606" t="s">
        <v>87</v>
      </c>
    </row>
    <row r="2211" spans="1:9" ht="17.25" customHeight="1">
      <c r="A2211" s="606">
        <v>408497</v>
      </c>
      <c r="B2211" s="606" t="s">
        <v>4054</v>
      </c>
      <c r="C2211" s="606" t="s">
        <v>209</v>
      </c>
      <c r="D2211" s="607"/>
      <c r="I2211" s="606" t="s">
        <v>87</v>
      </c>
    </row>
    <row r="2212" spans="1:9" ht="17.25" customHeight="1">
      <c r="A2212" s="606">
        <v>408501</v>
      </c>
      <c r="B2212" s="606" t="s">
        <v>4055</v>
      </c>
      <c r="C2212" s="606" t="s">
        <v>4056</v>
      </c>
      <c r="D2212" s="607"/>
      <c r="I2212" s="606" t="s">
        <v>87</v>
      </c>
    </row>
    <row r="2213" spans="1:9" ht="17.25" customHeight="1">
      <c r="A2213" s="606">
        <v>408503</v>
      </c>
      <c r="B2213" s="606" t="s">
        <v>4057</v>
      </c>
      <c r="C2213" s="606" t="s">
        <v>145</v>
      </c>
      <c r="D2213" s="607"/>
      <c r="I2213" s="606" t="s">
        <v>87</v>
      </c>
    </row>
    <row r="2214" spans="1:9" ht="17.25" customHeight="1">
      <c r="A2214" s="606">
        <v>408514</v>
      </c>
      <c r="B2214" s="606" t="s">
        <v>4058</v>
      </c>
      <c r="C2214" s="606" t="s">
        <v>1167</v>
      </c>
      <c r="D2214" s="607"/>
      <c r="I2214" s="606" t="s">
        <v>87</v>
      </c>
    </row>
    <row r="2215" spans="1:9" ht="17.25" customHeight="1">
      <c r="A2215" s="606">
        <v>408517</v>
      </c>
      <c r="B2215" s="606" t="s">
        <v>4059</v>
      </c>
      <c r="C2215" s="606" t="s">
        <v>440</v>
      </c>
      <c r="D2215" s="607"/>
      <c r="I2215" s="606" t="s">
        <v>87</v>
      </c>
    </row>
    <row r="2216" spans="1:9" ht="17.25" customHeight="1">
      <c r="A2216" s="606">
        <v>408522</v>
      </c>
      <c r="B2216" s="606" t="s">
        <v>4060</v>
      </c>
      <c r="C2216" s="606" t="s">
        <v>336</v>
      </c>
      <c r="D2216" s="607"/>
      <c r="I2216" s="606" t="s">
        <v>87</v>
      </c>
    </row>
    <row r="2217" spans="1:9" ht="17.25" customHeight="1">
      <c r="A2217" s="606">
        <v>408535</v>
      </c>
      <c r="B2217" s="606" t="s">
        <v>4061</v>
      </c>
      <c r="C2217" s="606" t="s">
        <v>127</v>
      </c>
      <c r="D2217" s="607"/>
      <c r="I2217" s="606" t="s">
        <v>87</v>
      </c>
    </row>
    <row r="2218" spans="1:9" ht="17.25" customHeight="1">
      <c r="A2218" s="606">
        <v>408537</v>
      </c>
      <c r="B2218" s="606" t="s">
        <v>4062</v>
      </c>
      <c r="C2218" s="606" t="s">
        <v>130</v>
      </c>
      <c r="D2218" s="607"/>
      <c r="I2218" s="606" t="s">
        <v>87</v>
      </c>
    </row>
    <row r="2219" spans="1:9" ht="17.25" customHeight="1">
      <c r="A2219" s="606">
        <v>408553</v>
      </c>
      <c r="B2219" s="606" t="s">
        <v>4063</v>
      </c>
      <c r="C2219" s="606" t="s">
        <v>85</v>
      </c>
      <c r="D2219" s="607"/>
      <c r="I2219" s="606" t="s">
        <v>87</v>
      </c>
    </row>
    <row r="2220" spans="1:9" ht="17.25" customHeight="1">
      <c r="A2220" s="606">
        <v>408560</v>
      </c>
      <c r="B2220" s="606" t="s">
        <v>4064</v>
      </c>
      <c r="C2220" s="606" t="s">
        <v>4065</v>
      </c>
      <c r="D2220" s="607"/>
      <c r="I2220" s="606" t="s">
        <v>87</v>
      </c>
    </row>
    <row r="2221" spans="1:9" ht="17.25" customHeight="1">
      <c r="A2221" s="606">
        <v>408564</v>
      </c>
      <c r="B2221" s="606" t="s">
        <v>4066</v>
      </c>
      <c r="C2221" s="606" t="s">
        <v>96</v>
      </c>
      <c r="D2221" s="607"/>
      <c r="I2221" s="606" t="s">
        <v>87</v>
      </c>
    </row>
    <row r="2222" spans="1:9" ht="17.25" customHeight="1">
      <c r="A2222" s="606">
        <v>408574</v>
      </c>
      <c r="B2222" s="606" t="s">
        <v>4067</v>
      </c>
      <c r="C2222" s="606" t="s">
        <v>3875</v>
      </c>
      <c r="D2222" s="607"/>
      <c r="I2222" s="606" t="s">
        <v>87</v>
      </c>
    </row>
    <row r="2223" spans="1:9" ht="17.25" customHeight="1">
      <c r="A2223" s="606">
        <v>408581</v>
      </c>
      <c r="B2223" s="606" t="s">
        <v>4068</v>
      </c>
      <c r="C2223" s="606" t="s">
        <v>145</v>
      </c>
      <c r="D2223" s="607"/>
      <c r="I2223" s="606" t="s">
        <v>87</v>
      </c>
    </row>
    <row r="2224" spans="1:9" ht="17.25" customHeight="1">
      <c r="A2224" s="606">
        <v>408589</v>
      </c>
      <c r="B2224" s="606" t="s">
        <v>4069</v>
      </c>
      <c r="C2224" s="606" t="s">
        <v>92</v>
      </c>
      <c r="D2224" s="607"/>
      <c r="I2224" s="606" t="s">
        <v>87</v>
      </c>
    </row>
    <row r="2225" spans="1:9" ht="17.25" customHeight="1">
      <c r="A2225" s="606">
        <v>408595</v>
      </c>
      <c r="B2225" s="606" t="s">
        <v>4070</v>
      </c>
      <c r="C2225" s="606" t="s">
        <v>121</v>
      </c>
      <c r="D2225" s="607"/>
      <c r="I2225" s="606" t="s">
        <v>87</v>
      </c>
    </row>
    <row r="2226" spans="1:9" ht="17.25" customHeight="1">
      <c r="A2226" s="606">
        <v>408607</v>
      </c>
      <c r="B2226" s="606" t="s">
        <v>4071</v>
      </c>
      <c r="C2226" s="606" t="s">
        <v>308</v>
      </c>
      <c r="D2226" s="607"/>
      <c r="I2226" s="606" t="s">
        <v>87</v>
      </c>
    </row>
    <row r="2227" spans="1:9" ht="17.25" customHeight="1">
      <c r="A2227" s="606">
        <v>408610</v>
      </c>
      <c r="B2227" s="606" t="s">
        <v>4072</v>
      </c>
      <c r="C2227" s="606" t="s">
        <v>382</v>
      </c>
      <c r="D2227" s="607"/>
      <c r="I2227" s="606" t="s">
        <v>87</v>
      </c>
    </row>
    <row r="2228" spans="1:9" ht="17.25" customHeight="1">
      <c r="A2228" s="606">
        <v>408622</v>
      </c>
      <c r="B2228" s="606" t="s">
        <v>4073</v>
      </c>
      <c r="C2228" s="606" t="s">
        <v>4074</v>
      </c>
      <c r="D2228" s="607"/>
      <c r="I2228" s="606" t="s">
        <v>87</v>
      </c>
    </row>
    <row r="2229" spans="1:9" ht="17.25" customHeight="1">
      <c r="A2229" s="606">
        <v>408633</v>
      </c>
      <c r="B2229" s="606" t="s">
        <v>4075</v>
      </c>
      <c r="C2229" s="606" t="s">
        <v>4076</v>
      </c>
      <c r="D2229" s="607"/>
      <c r="I2229" s="606" t="s">
        <v>87</v>
      </c>
    </row>
    <row r="2230" spans="1:9" ht="17.25" customHeight="1">
      <c r="A2230" s="606">
        <v>408635</v>
      </c>
      <c r="B2230" s="606" t="s">
        <v>4077</v>
      </c>
      <c r="C2230" s="606" t="s">
        <v>92</v>
      </c>
      <c r="D2230" s="607"/>
      <c r="I2230" s="606" t="s">
        <v>87</v>
      </c>
    </row>
    <row r="2231" spans="1:9" ht="17.25" customHeight="1">
      <c r="A2231" s="606">
        <v>408637</v>
      </c>
      <c r="B2231" s="606" t="s">
        <v>4078</v>
      </c>
      <c r="C2231" s="606" t="s">
        <v>92</v>
      </c>
      <c r="D2231" s="607"/>
      <c r="I2231" s="606" t="s">
        <v>87</v>
      </c>
    </row>
    <row r="2232" spans="1:9" ht="17.25" customHeight="1">
      <c r="A2232" s="606">
        <v>408650</v>
      </c>
      <c r="B2232" s="606" t="s">
        <v>4079</v>
      </c>
      <c r="C2232" s="606" t="s">
        <v>411</v>
      </c>
      <c r="D2232" s="607"/>
      <c r="I2232" s="606" t="s">
        <v>87</v>
      </c>
    </row>
    <row r="2233" spans="1:9" ht="17.25" customHeight="1">
      <c r="A2233" s="606">
        <v>408660</v>
      </c>
      <c r="B2233" s="606" t="s">
        <v>4080</v>
      </c>
      <c r="C2233" s="606" t="s">
        <v>267</v>
      </c>
      <c r="D2233" s="607"/>
      <c r="I2233" s="606" t="s">
        <v>87</v>
      </c>
    </row>
    <row r="2234" spans="1:9" ht="17.25" customHeight="1">
      <c r="A2234" s="606">
        <v>408666</v>
      </c>
      <c r="B2234" s="606" t="s">
        <v>4081</v>
      </c>
      <c r="C2234" s="606" t="s">
        <v>149</v>
      </c>
      <c r="D2234" s="607"/>
      <c r="I2234" s="606" t="s">
        <v>87</v>
      </c>
    </row>
    <row r="2235" spans="1:9" ht="17.25" customHeight="1">
      <c r="A2235" s="606">
        <v>408667</v>
      </c>
      <c r="B2235" s="606" t="s">
        <v>4082</v>
      </c>
      <c r="C2235" s="606" t="s">
        <v>176</v>
      </c>
      <c r="D2235" s="607"/>
      <c r="I2235" s="606" t="s">
        <v>87</v>
      </c>
    </row>
    <row r="2236" spans="1:9" ht="17.25" customHeight="1">
      <c r="A2236" s="606">
        <v>408668</v>
      </c>
      <c r="B2236" s="606" t="s">
        <v>4083</v>
      </c>
      <c r="C2236" s="606" t="s">
        <v>145</v>
      </c>
      <c r="D2236" s="607"/>
      <c r="I2236" s="606" t="s">
        <v>87</v>
      </c>
    </row>
    <row r="2237" spans="1:9" ht="17.25" customHeight="1">
      <c r="A2237" s="606">
        <v>408679</v>
      </c>
      <c r="B2237" s="606" t="s">
        <v>4084</v>
      </c>
      <c r="C2237" s="606" t="s">
        <v>103</v>
      </c>
      <c r="D2237" s="607"/>
      <c r="I2237" s="606" t="s">
        <v>87</v>
      </c>
    </row>
    <row r="2238" spans="1:9" ht="17.25" customHeight="1">
      <c r="A2238" s="606">
        <v>408694</v>
      </c>
      <c r="B2238" s="606" t="s">
        <v>4085</v>
      </c>
      <c r="C2238" s="606" t="s">
        <v>92</v>
      </c>
      <c r="D2238" s="607"/>
      <c r="I2238" s="606" t="s">
        <v>87</v>
      </c>
    </row>
    <row r="2239" spans="1:9" ht="17.25" customHeight="1">
      <c r="A2239" s="606">
        <v>408727</v>
      </c>
      <c r="B2239" s="606" t="s">
        <v>4086</v>
      </c>
      <c r="C2239" s="606" t="s">
        <v>142</v>
      </c>
      <c r="D2239" s="607"/>
      <c r="I2239" s="606" t="s">
        <v>87</v>
      </c>
    </row>
    <row r="2240" spans="1:9" ht="17.25" customHeight="1">
      <c r="A2240" s="606">
        <v>408745</v>
      </c>
      <c r="B2240" s="606" t="s">
        <v>4087</v>
      </c>
      <c r="C2240" s="606" t="s">
        <v>92</v>
      </c>
      <c r="D2240" s="607"/>
      <c r="I2240" s="606" t="s">
        <v>87</v>
      </c>
    </row>
    <row r="2241" spans="1:9" ht="17.25" customHeight="1">
      <c r="A2241" s="606">
        <v>408750</v>
      </c>
      <c r="B2241" s="606" t="s">
        <v>4088</v>
      </c>
      <c r="C2241" s="606" t="s">
        <v>4089</v>
      </c>
      <c r="D2241" s="607"/>
      <c r="I2241" s="606" t="s">
        <v>87</v>
      </c>
    </row>
    <row r="2242" spans="1:9" ht="17.25" customHeight="1">
      <c r="A2242" s="606">
        <v>408752</v>
      </c>
      <c r="B2242" s="606" t="s">
        <v>4090</v>
      </c>
      <c r="C2242" s="606" t="s">
        <v>617</v>
      </c>
      <c r="D2242" s="607"/>
      <c r="I2242" s="606" t="s">
        <v>87</v>
      </c>
    </row>
    <row r="2243" spans="1:9" ht="17.25" customHeight="1">
      <c r="A2243" s="606">
        <v>408761</v>
      </c>
      <c r="B2243" s="606" t="s">
        <v>4091</v>
      </c>
      <c r="C2243" s="606" t="s">
        <v>144</v>
      </c>
      <c r="D2243" s="607"/>
      <c r="I2243" s="606" t="s">
        <v>87</v>
      </c>
    </row>
    <row r="2244" spans="1:9" ht="17.25" customHeight="1">
      <c r="A2244" s="606">
        <v>408764</v>
      </c>
      <c r="B2244" s="606" t="s">
        <v>1248</v>
      </c>
      <c r="C2244" s="606" t="s">
        <v>145</v>
      </c>
      <c r="D2244" s="607"/>
      <c r="I2244" s="606" t="s">
        <v>87</v>
      </c>
    </row>
    <row r="2245" spans="1:9" ht="17.25" customHeight="1">
      <c r="A2245" s="606">
        <v>408768</v>
      </c>
      <c r="B2245" s="606" t="s">
        <v>4092</v>
      </c>
      <c r="C2245" s="606" t="s">
        <v>3853</v>
      </c>
      <c r="D2245" s="607"/>
      <c r="I2245" s="606" t="s">
        <v>87</v>
      </c>
    </row>
    <row r="2246" spans="1:9" ht="17.25" customHeight="1">
      <c r="A2246" s="606">
        <v>408775</v>
      </c>
      <c r="B2246" s="606" t="s">
        <v>4093</v>
      </c>
      <c r="C2246" s="606" t="s">
        <v>441</v>
      </c>
      <c r="D2246" s="607"/>
      <c r="I2246" s="606" t="s">
        <v>87</v>
      </c>
    </row>
    <row r="2247" spans="1:9" ht="17.25" customHeight="1">
      <c r="A2247" s="606">
        <v>408776</v>
      </c>
      <c r="B2247" s="606" t="s">
        <v>4094</v>
      </c>
      <c r="C2247" s="606" t="s">
        <v>148</v>
      </c>
      <c r="D2247" s="607"/>
      <c r="I2247" s="606" t="s">
        <v>87</v>
      </c>
    </row>
    <row r="2248" spans="1:9" ht="17.25" customHeight="1">
      <c r="A2248" s="606">
        <v>408784</v>
      </c>
      <c r="B2248" s="606" t="s">
        <v>4095</v>
      </c>
      <c r="C2248" s="606" t="s">
        <v>436</v>
      </c>
      <c r="D2248" s="607"/>
      <c r="I2248" s="606" t="s">
        <v>87</v>
      </c>
    </row>
    <row r="2249" spans="1:9" ht="17.25" customHeight="1">
      <c r="A2249" s="606">
        <v>408785</v>
      </c>
      <c r="B2249" s="606" t="s">
        <v>4096</v>
      </c>
      <c r="C2249" s="606" t="s">
        <v>130</v>
      </c>
      <c r="D2249" s="607"/>
      <c r="I2249" s="606" t="s">
        <v>87</v>
      </c>
    </row>
    <row r="2250" spans="1:9" ht="17.25" customHeight="1">
      <c r="A2250" s="606">
        <v>408786</v>
      </c>
      <c r="B2250" s="606" t="s">
        <v>4097</v>
      </c>
      <c r="C2250" s="606" t="s">
        <v>92</v>
      </c>
      <c r="D2250" s="607"/>
      <c r="I2250" s="606" t="s">
        <v>87</v>
      </c>
    </row>
    <row r="2251" spans="1:9" ht="17.25" customHeight="1">
      <c r="A2251" s="606">
        <v>408788</v>
      </c>
      <c r="B2251" s="606" t="s">
        <v>4098</v>
      </c>
      <c r="C2251" s="606" t="s">
        <v>197</v>
      </c>
      <c r="D2251" s="607"/>
      <c r="I2251" s="606" t="s">
        <v>87</v>
      </c>
    </row>
    <row r="2252" spans="1:9" ht="17.25" customHeight="1">
      <c r="A2252" s="606">
        <v>408793</v>
      </c>
      <c r="B2252" s="606" t="s">
        <v>4099</v>
      </c>
      <c r="C2252" s="606" t="s">
        <v>86</v>
      </c>
      <c r="D2252" s="607"/>
      <c r="I2252" s="606" t="s">
        <v>87</v>
      </c>
    </row>
    <row r="2253" spans="1:9" ht="17.25" customHeight="1">
      <c r="A2253" s="606">
        <v>408798</v>
      </c>
      <c r="B2253" s="606" t="s">
        <v>4100</v>
      </c>
      <c r="C2253" s="606" t="s">
        <v>247</v>
      </c>
      <c r="D2253" s="607"/>
      <c r="I2253" s="606" t="s">
        <v>87</v>
      </c>
    </row>
    <row r="2254" spans="1:9" ht="17.25" customHeight="1">
      <c r="A2254" s="606">
        <v>408802</v>
      </c>
      <c r="B2254" s="606" t="s">
        <v>4101</v>
      </c>
      <c r="C2254" s="606" t="s">
        <v>1166</v>
      </c>
      <c r="D2254" s="607"/>
      <c r="I2254" s="606" t="s">
        <v>87</v>
      </c>
    </row>
    <row r="2255" spans="1:9" ht="17.25" customHeight="1">
      <c r="A2255" s="606">
        <v>408804</v>
      </c>
      <c r="B2255" s="606" t="s">
        <v>4102</v>
      </c>
      <c r="C2255" s="606" t="s">
        <v>92</v>
      </c>
      <c r="D2255" s="607"/>
      <c r="I2255" s="606" t="s">
        <v>87</v>
      </c>
    </row>
    <row r="2256" spans="1:9" ht="17.25" customHeight="1">
      <c r="A2256" s="606">
        <v>408810</v>
      </c>
      <c r="B2256" s="606" t="s">
        <v>4103</v>
      </c>
      <c r="C2256" s="606" t="s">
        <v>345</v>
      </c>
      <c r="D2256" s="607"/>
      <c r="I2256" s="606" t="s">
        <v>87</v>
      </c>
    </row>
    <row r="2257" spans="1:9" ht="17.25" customHeight="1">
      <c r="A2257" s="606">
        <v>408817</v>
      </c>
      <c r="B2257" s="606" t="s">
        <v>4104</v>
      </c>
      <c r="C2257" s="606" t="s">
        <v>345</v>
      </c>
      <c r="D2257" s="607"/>
      <c r="I2257" s="606" t="s">
        <v>87</v>
      </c>
    </row>
    <row r="2258" spans="1:9" ht="17.25" customHeight="1">
      <c r="A2258" s="606">
        <v>408820</v>
      </c>
      <c r="B2258" s="606" t="s">
        <v>4105</v>
      </c>
      <c r="C2258" s="606" t="s">
        <v>168</v>
      </c>
      <c r="D2258" s="607"/>
      <c r="I2258" s="606" t="s">
        <v>87</v>
      </c>
    </row>
    <row r="2259" spans="1:9" ht="17.25" customHeight="1">
      <c r="A2259" s="606">
        <v>408834</v>
      </c>
      <c r="B2259" s="606" t="s">
        <v>4106</v>
      </c>
      <c r="C2259" s="606" t="s">
        <v>217</v>
      </c>
      <c r="D2259" s="607"/>
      <c r="I2259" s="606" t="s">
        <v>87</v>
      </c>
    </row>
    <row r="2260" spans="1:9" ht="17.25" customHeight="1">
      <c r="A2260" s="606">
        <v>408837</v>
      </c>
      <c r="B2260" s="606" t="s">
        <v>4107</v>
      </c>
      <c r="C2260" s="606" t="s">
        <v>4108</v>
      </c>
      <c r="D2260" s="607"/>
      <c r="I2260" s="606" t="s">
        <v>87</v>
      </c>
    </row>
    <row r="2261" spans="1:9" ht="17.25" customHeight="1">
      <c r="A2261" s="606">
        <v>408839</v>
      </c>
      <c r="B2261" s="606" t="s">
        <v>4109</v>
      </c>
      <c r="C2261" s="606" t="s">
        <v>982</v>
      </c>
      <c r="D2261" s="607"/>
      <c r="I2261" s="606" t="s">
        <v>87</v>
      </c>
    </row>
    <row r="2262" spans="1:9" ht="17.25" customHeight="1">
      <c r="A2262" s="606">
        <v>408842</v>
      </c>
      <c r="B2262" s="606" t="s">
        <v>4110</v>
      </c>
      <c r="C2262" s="606" t="s">
        <v>131</v>
      </c>
      <c r="D2262" s="607"/>
      <c r="I2262" s="606" t="s">
        <v>87</v>
      </c>
    </row>
    <row r="2263" spans="1:9" ht="17.25" customHeight="1">
      <c r="A2263" s="606">
        <v>408845</v>
      </c>
      <c r="B2263" s="606" t="s">
        <v>4111</v>
      </c>
      <c r="C2263" s="606" t="s">
        <v>90</v>
      </c>
      <c r="D2263" s="607"/>
      <c r="I2263" s="606" t="s">
        <v>87</v>
      </c>
    </row>
    <row r="2264" spans="1:9" ht="17.25" customHeight="1">
      <c r="A2264" s="606">
        <v>408850</v>
      </c>
      <c r="B2264" s="606" t="s">
        <v>4112</v>
      </c>
      <c r="C2264" s="606" t="s">
        <v>4113</v>
      </c>
      <c r="D2264" s="607"/>
      <c r="I2264" s="606" t="s">
        <v>87</v>
      </c>
    </row>
    <row r="2265" spans="1:9" ht="17.25" customHeight="1">
      <c r="A2265" s="606">
        <v>408854</v>
      </c>
      <c r="B2265" s="606" t="s">
        <v>4114</v>
      </c>
      <c r="C2265" s="606" t="s">
        <v>4115</v>
      </c>
      <c r="D2265" s="607"/>
      <c r="I2265" s="606" t="s">
        <v>87</v>
      </c>
    </row>
    <row r="2266" spans="1:9" ht="17.25" customHeight="1">
      <c r="A2266" s="606">
        <v>408872</v>
      </c>
      <c r="B2266" s="606" t="s">
        <v>4116</v>
      </c>
      <c r="C2266" s="606" t="s">
        <v>202</v>
      </c>
      <c r="D2266" s="607"/>
      <c r="I2266" s="606" t="s">
        <v>87</v>
      </c>
    </row>
    <row r="2267" spans="1:9" ht="17.25" customHeight="1">
      <c r="A2267" s="606">
        <v>408874</v>
      </c>
      <c r="B2267" s="606" t="s">
        <v>4117</v>
      </c>
      <c r="C2267" s="606" t="s">
        <v>4118</v>
      </c>
      <c r="D2267" s="607"/>
      <c r="I2267" s="606" t="s">
        <v>87</v>
      </c>
    </row>
    <row r="2268" spans="1:9" ht="17.25" customHeight="1">
      <c r="A2268" s="606">
        <v>408877</v>
      </c>
      <c r="B2268" s="606" t="s">
        <v>4119</v>
      </c>
      <c r="C2268" s="606" t="s">
        <v>308</v>
      </c>
      <c r="D2268" s="607"/>
      <c r="I2268" s="606" t="s">
        <v>87</v>
      </c>
    </row>
    <row r="2269" spans="1:9" ht="17.25" customHeight="1">
      <c r="A2269" s="606">
        <v>408878</v>
      </c>
      <c r="B2269" s="606" t="s">
        <v>4120</v>
      </c>
      <c r="C2269" s="606" t="s">
        <v>369</v>
      </c>
      <c r="D2269" s="607"/>
      <c r="I2269" s="606" t="s">
        <v>87</v>
      </c>
    </row>
    <row r="2270" spans="1:9" ht="17.25" customHeight="1">
      <c r="A2270" s="606">
        <v>408885</v>
      </c>
      <c r="B2270" s="606" t="s">
        <v>4121</v>
      </c>
      <c r="C2270" s="606" t="s">
        <v>119</v>
      </c>
      <c r="D2270" s="607"/>
      <c r="I2270" s="606" t="s">
        <v>87</v>
      </c>
    </row>
    <row r="2271" spans="1:9" ht="17.25" customHeight="1">
      <c r="A2271" s="606">
        <v>408886</v>
      </c>
      <c r="B2271" s="606" t="s">
        <v>4122</v>
      </c>
      <c r="C2271" s="606" t="s">
        <v>162</v>
      </c>
      <c r="D2271" s="607"/>
      <c r="I2271" s="606" t="s">
        <v>87</v>
      </c>
    </row>
    <row r="2272" spans="1:9" ht="17.25" customHeight="1">
      <c r="A2272" s="606">
        <v>408893</v>
      </c>
      <c r="B2272" s="606" t="s">
        <v>4123</v>
      </c>
      <c r="C2272" s="606" t="s">
        <v>287</v>
      </c>
      <c r="D2272" s="607"/>
      <c r="I2272" s="606" t="s">
        <v>87</v>
      </c>
    </row>
    <row r="2273" spans="1:9" ht="17.25" customHeight="1">
      <c r="A2273" s="606">
        <v>408899</v>
      </c>
      <c r="B2273" s="606" t="s">
        <v>4124</v>
      </c>
      <c r="C2273" s="606" t="s">
        <v>211</v>
      </c>
      <c r="D2273" s="607"/>
      <c r="I2273" s="606" t="s">
        <v>87</v>
      </c>
    </row>
    <row r="2274" spans="1:9" ht="17.25" customHeight="1">
      <c r="A2274" s="606">
        <v>408907</v>
      </c>
      <c r="B2274" s="606" t="s">
        <v>4125</v>
      </c>
      <c r="C2274" s="606" t="s">
        <v>3804</v>
      </c>
      <c r="D2274" s="607"/>
      <c r="I2274" s="606" t="s">
        <v>87</v>
      </c>
    </row>
    <row r="2275" spans="1:9" ht="17.25" customHeight="1">
      <c r="A2275" s="606">
        <v>408914</v>
      </c>
      <c r="B2275" s="606" t="s">
        <v>4126</v>
      </c>
      <c r="C2275" s="606" t="s">
        <v>114</v>
      </c>
      <c r="D2275" s="607"/>
      <c r="I2275" s="606" t="s">
        <v>87</v>
      </c>
    </row>
    <row r="2276" spans="1:9" ht="17.25" customHeight="1">
      <c r="A2276" s="606">
        <v>408928</v>
      </c>
      <c r="B2276" s="606" t="s">
        <v>4127</v>
      </c>
      <c r="C2276" s="606" t="s">
        <v>92</v>
      </c>
      <c r="D2276" s="607"/>
      <c r="I2276" s="606" t="s">
        <v>87</v>
      </c>
    </row>
    <row r="2277" spans="1:9" ht="17.25" customHeight="1">
      <c r="A2277" s="606">
        <v>408935</v>
      </c>
      <c r="B2277" s="606" t="s">
        <v>4128</v>
      </c>
      <c r="C2277" s="606" t="s">
        <v>4129</v>
      </c>
      <c r="D2277" s="607"/>
      <c r="I2277" s="606" t="s">
        <v>87</v>
      </c>
    </row>
    <row r="2278" spans="1:9" ht="17.25" customHeight="1">
      <c r="A2278" s="606">
        <v>408936</v>
      </c>
      <c r="B2278" s="606" t="s">
        <v>4130</v>
      </c>
      <c r="C2278" s="606" t="s">
        <v>145</v>
      </c>
      <c r="D2278" s="607"/>
      <c r="I2278" s="606" t="s">
        <v>87</v>
      </c>
    </row>
    <row r="2279" spans="1:9" ht="17.25" customHeight="1">
      <c r="A2279" s="606">
        <v>408942</v>
      </c>
      <c r="B2279" s="606" t="s">
        <v>4131</v>
      </c>
      <c r="C2279" s="606" t="s">
        <v>4132</v>
      </c>
      <c r="D2279" s="607"/>
      <c r="I2279" s="606" t="s">
        <v>87</v>
      </c>
    </row>
    <row r="2280" spans="1:9" ht="17.25" customHeight="1">
      <c r="A2280" s="606">
        <v>408943</v>
      </c>
      <c r="B2280" s="606" t="s">
        <v>4133</v>
      </c>
      <c r="C2280" s="606" t="s">
        <v>92</v>
      </c>
      <c r="D2280" s="607"/>
      <c r="I2280" s="606" t="s">
        <v>87</v>
      </c>
    </row>
    <row r="2281" spans="1:9" ht="17.25" customHeight="1">
      <c r="A2281" s="606">
        <v>408950</v>
      </c>
      <c r="B2281" s="606" t="s">
        <v>4134</v>
      </c>
      <c r="C2281" s="606" t="s">
        <v>179</v>
      </c>
      <c r="D2281" s="607"/>
      <c r="I2281" s="606" t="s">
        <v>87</v>
      </c>
    </row>
    <row r="2282" spans="1:9" ht="17.25" customHeight="1">
      <c r="A2282" s="606">
        <v>408962</v>
      </c>
      <c r="B2282" s="606" t="s">
        <v>439</v>
      </c>
      <c r="C2282" s="606" t="s">
        <v>125</v>
      </c>
      <c r="D2282" s="607"/>
      <c r="I2282" s="606" t="s">
        <v>87</v>
      </c>
    </row>
    <row r="2283" spans="1:9" ht="17.25" customHeight="1">
      <c r="A2283" s="606">
        <v>408988</v>
      </c>
      <c r="B2283" s="606" t="s">
        <v>4135</v>
      </c>
      <c r="C2283" s="606" t="s">
        <v>92</v>
      </c>
      <c r="D2283" s="607"/>
      <c r="I2283" s="606" t="s">
        <v>87</v>
      </c>
    </row>
    <row r="2284" spans="1:9" ht="17.25" customHeight="1">
      <c r="A2284" s="606">
        <v>408998</v>
      </c>
      <c r="B2284" s="606" t="s">
        <v>4136</v>
      </c>
      <c r="C2284" s="606" t="s">
        <v>4137</v>
      </c>
      <c r="D2284" s="607"/>
      <c r="I2284" s="606" t="s">
        <v>87</v>
      </c>
    </row>
    <row r="2285" spans="1:9" ht="17.25" customHeight="1">
      <c r="A2285" s="606">
        <v>409005</v>
      </c>
      <c r="B2285" s="606" t="s">
        <v>4138</v>
      </c>
      <c r="C2285" s="606" t="s">
        <v>353</v>
      </c>
      <c r="D2285" s="607"/>
      <c r="I2285" s="606" t="s">
        <v>87</v>
      </c>
    </row>
    <row r="2286" spans="1:9" ht="17.25" customHeight="1">
      <c r="A2286" s="606">
        <v>409007</v>
      </c>
      <c r="B2286" s="606" t="s">
        <v>4139</v>
      </c>
      <c r="C2286" s="606" t="s">
        <v>175</v>
      </c>
      <c r="D2286" s="607"/>
      <c r="I2286" s="606" t="s">
        <v>87</v>
      </c>
    </row>
    <row r="2287" spans="1:9" ht="17.25" customHeight="1">
      <c r="A2287" s="606">
        <v>409008</v>
      </c>
      <c r="B2287" s="606" t="s">
        <v>4140</v>
      </c>
      <c r="C2287" s="606" t="s">
        <v>237</v>
      </c>
      <c r="D2287" s="607"/>
      <c r="I2287" s="606" t="s">
        <v>87</v>
      </c>
    </row>
    <row r="2288" spans="1:9" ht="17.25" customHeight="1">
      <c r="A2288" s="606">
        <v>409011</v>
      </c>
      <c r="B2288" s="606" t="s">
        <v>4141</v>
      </c>
      <c r="C2288" s="606" t="s">
        <v>4142</v>
      </c>
      <c r="D2288" s="607"/>
      <c r="I2288" s="606" t="s">
        <v>87</v>
      </c>
    </row>
    <row r="2289" spans="1:9" ht="17.25" customHeight="1">
      <c r="A2289" s="606">
        <v>409012</v>
      </c>
      <c r="B2289" s="606" t="s">
        <v>4143</v>
      </c>
      <c r="C2289" s="606" t="s">
        <v>216</v>
      </c>
      <c r="D2289" s="607"/>
      <c r="I2289" s="606" t="s">
        <v>87</v>
      </c>
    </row>
    <row r="2290" spans="1:9" ht="17.25" customHeight="1">
      <c r="A2290" s="606">
        <v>409024</v>
      </c>
      <c r="B2290" s="606" t="s">
        <v>4144</v>
      </c>
      <c r="C2290" s="606" t="s">
        <v>177</v>
      </c>
      <c r="D2290" s="607"/>
      <c r="I2290" s="606" t="s">
        <v>87</v>
      </c>
    </row>
    <row r="2291" spans="1:9" ht="17.25" customHeight="1">
      <c r="A2291" s="606">
        <v>409042</v>
      </c>
      <c r="B2291" s="606" t="s">
        <v>4145</v>
      </c>
      <c r="C2291" s="606" t="s">
        <v>125</v>
      </c>
      <c r="D2291" s="607"/>
      <c r="I2291" s="606" t="s">
        <v>87</v>
      </c>
    </row>
    <row r="2292" spans="1:9" ht="17.25" customHeight="1">
      <c r="A2292" s="606">
        <v>409043</v>
      </c>
      <c r="B2292" s="606" t="s">
        <v>4146</v>
      </c>
      <c r="C2292" s="606" t="s">
        <v>4147</v>
      </c>
      <c r="D2292" s="607"/>
      <c r="I2292" s="606" t="s">
        <v>87</v>
      </c>
    </row>
    <row r="2293" spans="1:9" ht="17.25" customHeight="1">
      <c r="A2293" s="606">
        <v>409050</v>
      </c>
      <c r="B2293" s="606" t="s">
        <v>4148</v>
      </c>
      <c r="C2293" s="606" t="s">
        <v>120</v>
      </c>
      <c r="D2293" s="607"/>
      <c r="I2293" s="606" t="s">
        <v>87</v>
      </c>
    </row>
    <row r="2294" spans="1:9" ht="17.25" customHeight="1">
      <c r="A2294" s="606">
        <v>409054</v>
      </c>
      <c r="B2294" s="606" t="s">
        <v>4149</v>
      </c>
      <c r="C2294" s="606" t="s">
        <v>189</v>
      </c>
      <c r="D2294" s="607"/>
      <c r="I2294" s="606" t="s">
        <v>87</v>
      </c>
    </row>
    <row r="2295" spans="1:9" ht="17.25" customHeight="1">
      <c r="A2295" s="606">
        <v>409055</v>
      </c>
      <c r="B2295" s="606" t="s">
        <v>4150</v>
      </c>
      <c r="C2295" s="606" t="s">
        <v>154</v>
      </c>
      <c r="D2295" s="607"/>
      <c r="I2295" s="606" t="s">
        <v>87</v>
      </c>
    </row>
    <row r="2296" spans="1:9" ht="17.25" customHeight="1">
      <c r="A2296" s="606">
        <v>409057</v>
      </c>
      <c r="B2296" s="606" t="s">
        <v>4151</v>
      </c>
      <c r="C2296" s="606" t="s">
        <v>188</v>
      </c>
      <c r="D2296" s="607"/>
      <c r="I2296" s="606" t="s">
        <v>87</v>
      </c>
    </row>
    <row r="2297" spans="1:9" ht="17.25" customHeight="1">
      <c r="A2297" s="606">
        <v>409060</v>
      </c>
      <c r="B2297" s="606" t="s">
        <v>4152</v>
      </c>
      <c r="C2297" s="606" t="s">
        <v>138</v>
      </c>
      <c r="D2297" s="607"/>
      <c r="I2297" s="606" t="s">
        <v>87</v>
      </c>
    </row>
    <row r="2298" spans="1:9" ht="17.25" customHeight="1">
      <c r="A2298" s="606">
        <v>409062</v>
      </c>
      <c r="B2298" s="606" t="s">
        <v>4153</v>
      </c>
      <c r="C2298" s="606" t="s">
        <v>343</v>
      </c>
      <c r="D2298" s="607"/>
      <c r="I2298" s="606" t="s">
        <v>87</v>
      </c>
    </row>
    <row r="2299" spans="1:9" ht="17.25" customHeight="1">
      <c r="A2299" s="606">
        <v>409063</v>
      </c>
      <c r="B2299" s="606" t="s">
        <v>4154</v>
      </c>
      <c r="C2299" s="606" t="s">
        <v>162</v>
      </c>
      <c r="D2299" s="607"/>
      <c r="I2299" s="606" t="s">
        <v>87</v>
      </c>
    </row>
    <row r="2300" spans="1:9" ht="17.25" customHeight="1">
      <c r="A2300" s="606">
        <v>409065</v>
      </c>
      <c r="B2300" s="606" t="s">
        <v>4155</v>
      </c>
      <c r="C2300" s="606" t="s">
        <v>4156</v>
      </c>
      <c r="D2300" s="607"/>
      <c r="I2300" s="606" t="s">
        <v>87</v>
      </c>
    </row>
    <row r="2301" spans="1:9" ht="17.25" customHeight="1">
      <c r="A2301" s="606">
        <v>409066</v>
      </c>
      <c r="B2301" s="606" t="s">
        <v>4157</v>
      </c>
      <c r="C2301" s="606" t="s">
        <v>117</v>
      </c>
      <c r="D2301" s="607"/>
      <c r="I2301" s="606" t="s">
        <v>87</v>
      </c>
    </row>
    <row r="2302" spans="1:9" ht="17.25" customHeight="1">
      <c r="A2302" s="606">
        <v>409069</v>
      </c>
      <c r="B2302" s="606" t="s">
        <v>4158</v>
      </c>
      <c r="C2302" s="606" t="s">
        <v>4159</v>
      </c>
      <c r="D2302" s="607"/>
      <c r="I2302" s="606" t="s">
        <v>87</v>
      </c>
    </row>
    <row r="2303" spans="1:9" ht="17.25" customHeight="1">
      <c r="A2303" s="606">
        <v>409071</v>
      </c>
      <c r="B2303" s="606" t="s">
        <v>4160</v>
      </c>
      <c r="C2303" s="606" t="s">
        <v>90</v>
      </c>
      <c r="D2303" s="607"/>
      <c r="I2303" s="606" t="s">
        <v>87</v>
      </c>
    </row>
    <row r="2304" spans="1:9" ht="17.25" customHeight="1">
      <c r="A2304" s="606">
        <v>409074</v>
      </c>
      <c r="B2304" s="606" t="s">
        <v>4161</v>
      </c>
      <c r="C2304" s="606" t="s">
        <v>90</v>
      </c>
      <c r="D2304" s="607"/>
      <c r="I2304" s="606" t="s">
        <v>87</v>
      </c>
    </row>
    <row r="2305" spans="1:9" ht="17.25" customHeight="1">
      <c r="A2305" s="606">
        <v>409076</v>
      </c>
      <c r="B2305" s="606" t="s">
        <v>4162</v>
      </c>
      <c r="C2305" s="606" t="s">
        <v>248</v>
      </c>
      <c r="D2305" s="607"/>
      <c r="I2305" s="606" t="s">
        <v>87</v>
      </c>
    </row>
    <row r="2306" spans="1:9" ht="17.25" customHeight="1">
      <c r="A2306" s="606">
        <v>409078</v>
      </c>
      <c r="B2306" s="606" t="s">
        <v>4163</v>
      </c>
      <c r="C2306" s="606" t="s">
        <v>99</v>
      </c>
      <c r="D2306" s="607"/>
      <c r="I2306" s="606" t="s">
        <v>87</v>
      </c>
    </row>
    <row r="2307" spans="1:9" ht="17.25" customHeight="1">
      <c r="A2307" s="606">
        <v>409079</v>
      </c>
      <c r="B2307" s="606" t="s">
        <v>4164</v>
      </c>
      <c r="C2307" s="606" t="s">
        <v>184</v>
      </c>
      <c r="D2307" s="607"/>
      <c r="I2307" s="606" t="s">
        <v>87</v>
      </c>
    </row>
    <row r="2308" spans="1:9" ht="17.25" customHeight="1">
      <c r="A2308" s="606">
        <v>409083</v>
      </c>
      <c r="B2308" s="606" t="s">
        <v>4165</v>
      </c>
      <c r="C2308" s="606" t="s">
        <v>4166</v>
      </c>
      <c r="D2308" s="607"/>
      <c r="I2308" s="606" t="s">
        <v>87</v>
      </c>
    </row>
    <row r="2309" spans="1:9" ht="17.25" customHeight="1">
      <c r="A2309" s="606">
        <v>409085</v>
      </c>
      <c r="B2309" s="606" t="s">
        <v>4167</v>
      </c>
      <c r="C2309" s="606" t="s">
        <v>447</v>
      </c>
      <c r="D2309" s="607"/>
      <c r="I2309" s="606" t="s">
        <v>87</v>
      </c>
    </row>
    <row r="2310" spans="1:9" ht="17.25" customHeight="1">
      <c r="A2310" s="606">
        <v>409094</v>
      </c>
      <c r="B2310" s="606" t="s">
        <v>4168</v>
      </c>
      <c r="C2310" s="606" t="s">
        <v>294</v>
      </c>
      <c r="D2310" s="607"/>
      <c r="I2310" s="606" t="s">
        <v>87</v>
      </c>
    </row>
    <row r="2311" spans="1:9" ht="17.25" customHeight="1">
      <c r="A2311" s="606">
        <v>409095</v>
      </c>
      <c r="B2311" s="606" t="s">
        <v>4169</v>
      </c>
      <c r="C2311" s="606" t="s">
        <v>94</v>
      </c>
      <c r="D2311" s="607"/>
      <c r="I2311" s="606" t="s">
        <v>87</v>
      </c>
    </row>
    <row r="2312" spans="1:9" ht="17.25" customHeight="1">
      <c r="A2312" s="606">
        <v>409096</v>
      </c>
      <c r="B2312" s="606" t="s">
        <v>4170</v>
      </c>
      <c r="C2312" s="606" t="s">
        <v>85</v>
      </c>
      <c r="D2312" s="607"/>
      <c r="I2312" s="606" t="s">
        <v>87</v>
      </c>
    </row>
    <row r="2313" spans="1:9" ht="17.25" customHeight="1">
      <c r="A2313" s="606">
        <v>409099</v>
      </c>
      <c r="B2313" s="606" t="s">
        <v>4171</v>
      </c>
      <c r="C2313" s="606" t="s">
        <v>4172</v>
      </c>
      <c r="D2313" s="607"/>
      <c r="I2313" s="606" t="s">
        <v>87</v>
      </c>
    </row>
    <row r="2314" spans="1:9" ht="17.25" customHeight="1">
      <c r="A2314" s="606">
        <v>409101</v>
      </c>
      <c r="B2314" s="606" t="s">
        <v>4173</v>
      </c>
      <c r="C2314" s="606" t="s">
        <v>4174</v>
      </c>
      <c r="D2314" s="607"/>
      <c r="I2314" s="606" t="s">
        <v>87</v>
      </c>
    </row>
    <row r="2315" spans="1:9" ht="17.25" customHeight="1">
      <c r="A2315" s="606">
        <v>409103</v>
      </c>
      <c r="B2315" s="606" t="s">
        <v>4175</v>
      </c>
      <c r="C2315" s="606" t="s">
        <v>391</v>
      </c>
      <c r="D2315" s="607"/>
      <c r="I2315" s="606" t="s">
        <v>87</v>
      </c>
    </row>
    <row r="2316" spans="1:9" ht="17.25" customHeight="1">
      <c r="A2316" s="606">
        <v>409105</v>
      </c>
      <c r="B2316" s="606" t="s">
        <v>4176</v>
      </c>
      <c r="C2316" s="606" t="s">
        <v>271</v>
      </c>
      <c r="D2316" s="607"/>
      <c r="I2316" s="606" t="s">
        <v>87</v>
      </c>
    </row>
    <row r="2317" spans="1:9" ht="17.25" customHeight="1">
      <c r="A2317" s="606">
        <v>409110</v>
      </c>
      <c r="B2317" s="606" t="s">
        <v>4177</v>
      </c>
      <c r="C2317" s="606" t="s">
        <v>130</v>
      </c>
      <c r="D2317" s="607"/>
      <c r="I2317" s="606" t="s">
        <v>87</v>
      </c>
    </row>
    <row r="2318" spans="1:9" ht="17.25" customHeight="1">
      <c r="A2318" s="606">
        <v>409111</v>
      </c>
      <c r="B2318" s="606" t="s">
        <v>4178</v>
      </c>
      <c r="C2318" s="606" t="s">
        <v>4108</v>
      </c>
      <c r="D2318" s="607"/>
      <c r="I2318" s="606" t="s">
        <v>87</v>
      </c>
    </row>
    <row r="2319" spans="1:9" ht="17.25" customHeight="1">
      <c r="A2319" s="606">
        <v>409112</v>
      </c>
      <c r="B2319" s="606" t="s">
        <v>4179</v>
      </c>
      <c r="C2319" s="606" t="s">
        <v>145</v>
      </c>
      <c r="D2319" s="607"/>
      <c r="I2319" s="606" t="s">
        <v>87</v>
      </c>
    </row>
    <row r="2320" spans="1:9" ht="17.25" customHeight="1">
      <c r="A2320" s="606">
        <v>409114</v>
      </c>
      <c r="B2320" s="606" t="s">
        <v>4180</v>
      </c>
      <c r="C2320" s="606" t="s">
        <v>165</v>
      </c>
      <c r="D2320" s="607"/>
      <c r="I2320" s="606" t="s">
        <v>87</v>
      </c>
    </row>
    <row r="2321" spans="1:9" ht="17.25" customHeight="1">
      <c r="A2321" s="606">
        <v>409118</v>
      </c>
      <c r="B2321" s="606" t="s">
        <v>4181</v>
      </c>
      <c r="C2321" s="606" t="s">
        <v>92</v>
      </c>
      <c r="D2321" s="607"/>
      <c r="I2321" s="606" t="s">
        <v>87</v>
      </c>
    </row>
    <row r="2322" spans="1:9" ht="17.25" customHeight="1">
      <c r="A2322" s="606">
        <v>409119</v>
      </c>
      <c r="B2322" s="606" t="s">
        <v>4182</v>
      </c>
      <c r="C2322" s="606" t="s">
        <v>461</v>
      </c>
      <c r="D2322" s="607"/>
      <c r="I2322" s="606" t="s">
        <v>87</v>
      </c>
    </row>
    <row r="2323" spans="1:9" ht="17.25" customHeight="1">
      <c r="A2323" s="606">
        <v>409120</v>
      </c>
      <c r="B2323" s="606" t="s">
        <v>4183</v>
      </c>
      <c r="C2323" s="606" t="s">
        <v>237</v>
      </c>
      <c r="D2323" s="607"/>
      <c r="I2323" s="606" t="s">
        <v>87</v>
      </c>
    </row>
    <row r="2324" spans="1:9" ht="17.25" customHeight="1">
      <c r="A2324" s="606">
        <v>409140</v>
      </c>
      <c r="B2324" s="606" t="s">
        <v>231</v>
      </c>
      <c r="C2324" s="606" t="s">
        <v>4184</v>
      </c>
      <c r="D2324" s="607"/>
      <c r="I2324" s="606" t="s">
        <v>87</v>
      </c>
    </row>
    <row r="2325" spans="1:9" ht="17.25" customHeight="1">
      <c r="A2325" s="606">
        <v>409145</v>
      </c>
      <c r="B2325" s="606" t="s">
        <v>4185</v>
      </c>
      <c r="C2325" s="606" t="s">
        <v>85</v>
      </c>
      <c r="D2325" s="607"/>
      <c r="I2325" s="606" t="s">
        <v>87</v>
      </c>
    </row>
    <row r="2326" spans="1:9" ht="17.25" customHeight="1">
      <c r="A2326" s="606">
        <v>409151</v>
      </c>
      <c r="B2326" s="606" t="s">
        <v>4186</v>
      </c>
      <c r="C2326" s="606" t="s">
        <v>130</v>
      </c>
      <c r="D2326" s="607"/>
      <c r="I2326" s="606" t="s">
        <v>87</v>
      </c>
    </row>
    <row r="2327" spans="1:9" ht="17.25" customHeight="1">
      <c r="A2327" s="606">
        <v>409162</v>
      </c>
      <c r="B2327" s="606" t="s">
        <v>4187</v>
      </c>
      <c r="C2327" s="606" t="s">
        <v>85</v>
      </c>
      <c r="D2327" s="607"/>
      <c r="I2327" s="606" t="s">
        <v>87</v>
      </c>
    </row>
    <row r="2328" spans="1:9" ht="17.25" customHeight="1">
      <c r="A2328" s="606">
        <v>409166</v>
      </c>
      <c r="B2328" s="606" t="s">
        <v>4188</v>
      </c>
      <c r="C2328" s="606" t="s">
        <v>85</v>
      </c>
      <c r="D2328" s="607"/>
      <c r="I2328" s="606" t="s">
        <v>87</v>
      </c>
    </row>
    <row r="2329" spans="1:9" ht="17.25" customHeight="1">
      <c r="A2329" s="606">
        <v>409171</v>
      </c>
      <c r="B2329" s="606" t="s">
        <v>4189</v>
      </c>
      <c r="C2329" s="606" t="s">
        <v>188</v>
      </c>
      <c r="D2329" s="607"/>
      <c r="I2329" s="606" t="s">
        <v>87</v>
      </c>
    </row>
    <row r="2330" spans="1:9" ht="17.25" customHeight="1">
      <c r="A2330" s="606">
        <v>409188</v>
      </c>
      <c r="B2330" s="606" t="s">
        <v>4190</v>
      </c>
      <c r="C2330" s="606" t="s">
        <v>145</v>
      </c>
      <c r="D2330" s="607"/>
      <c r="I2330" s="606" t="s">
        <v>87</v>
      </c>
    </row>
    <row r="2331" spans="1:9" ht="17.25" customHeight="1">
      <c r="A2331" s="606">
        <v>409194</v>
      </c>
      <c r="B2331" s="606" t="s">
        <v>4191</v>
      </c>
      <c r="C2331" s="606" t="s">
        <v>192</v>
      </c>
      <c r="D2331" s="607"/>
      <c r="I2331" s="606" t="s">
        <v>87</v>
      </c>
    </row>
    <row r="2332" spans="1:9" ht="17.25" customHeight="1">
      <c r="A2332" s="606">
        <v>409197</v>
      </c>
      <c r="B2332" s="606" t="s">
        <v>4192</v>
      </c>
      <c r="C2332" s="606" t="s">
        <v>182</v>
      </c>
      <c r="D2332" s="607"/>
      <c r="I2332" s="606" t="s">
        <v>87</v>
      </c>
    </row>
    <row r="2333" spans="1:9" ht="17.25" customHeight="1">
      <c r="A2333" s="606">
        <v>409213</v>
      </c>
      <c r="B2333" s="606" t="s">
        <v>4193</v>
      </c>
      <c r="C2333" s="606" t="s">
        <v>4194</v>
      </c>
      <c r="D2333" s="607"/>
      <c r="I2333" s="606" t="s">
        <v>87</v>
      </c>
    </row>
    <row r="2334" spans="1:9" ht="17.25" customHeight="1">
      <c r="A2334" s="606">
        <v>409214</v>
      </c>
      <c r="B2334" s="606" t="s">
        <v>4195</v>
      </c>
      <c r="C2334" s="606" t="s">
        <v>4196</v>
      </c>
      <c r="D2334" s="607"/>
      <c r="I2334" s="606" t="s">
        <v>87</v>
      </c>
    </row>
    <row r="2335" spans="1:9" ht="17.25" customHeight="1">
      <c r="A2335" s="606">
        <v>409222</v>
      </c>
      <c r="B2335" s="606" t="s">
        <v>4197</v>
      </c>
      <c r="C2335" s="606" t="s">
        <v>4198</v>
      </c>
      <c r="D2335" s="607"/>
      <c r="I2335" s="606" t="s">
        <v>87</v>
      </c>
    </row>
    <row r="2336" spans="1:9" ht="17.25" customHeight="1">
      <c r="A2336" s="606">
        <v>409234</v>
      </c>
      <c r="B2336" s="606" t="s">
        <v>4199</v>
      </c>
      <c r="C2336" s="606" t="s">
        <v>92</v>
      </c>
      <c r="D2336" s="607"/>
      <c r="I2336" s="606" t="s">
        <v>87</v>
      </c>
    </row>
    <row r="2337" spans="1:9" ht="17.25" customHeight="1">
      <c r="A2337" s="606">
        <v>409243</v>
      </c>
      <c r="B2337" s="606" t="s">
        <v>4200</v>
      </c>
      <c r="C2337" s="606" t="s">
        <v>297</v>
      </c>
      <c r="D2337" s="607"/>
      <c r="I2337" s="606" t="s">
        <v>87</v>
      </c>
    </row>
    <row r="2338" spans="1:9" ht="17.25" customHeight="1">
      <c r="A2338" s="606">
        <v>409253</v>
      </c>
      <c r="B2338" s="606" t="s">
        <v>4201</v>
      </c>
      <c r="C2338" s="606" t="s">
        <v>4202</v>
      </c>
      <c r="D2338" s="607"/>
      <c r="I2338" s="606" t="s">
        <v>87</v>
      </c>
    </row>
    <row r="2339" spans="1:9" ht="17.25" customHeight="1">
      <c r="A2339" s="606">
        <v>409260</v>
      </c>
      <c r="B2339" s="606" t="s">
        <v>4203</v>
      </c>
      <c r="C2339" s="606" t="s">
        <v>352</v>
      </c>
      <c r="D2339" s="607"/>
      <c r="I2339" s="606" t="s">
        <v>87</v>
      </c>
    </row>
    <row r="2340" spans="1:9" ht="17.25" customHeight="1">
      <c r="A2340" s="606">
        <v>409271</v>
      </c>
      <c r="B2340" s="606" t="s">
        <v>4204</v>
      </c>
      <c r="C2340" s="606" t="s">
        <v>274</v>
      </c>
      <c r="D2340" s="607"/>
      <c r="I2340" s="606" t="s">
        <v>87</v>
      </c>
    </row>
    <row r="2341" spans="1:9" ht="17.25" customHeight="1">
      <c r="A2341" s="606">
        <v>409281</v>
      </c>
      <c r="B2341" s="606" t="s">
        <v>4205</v>
      </c>
      <c r="C2341" s="606" t="s">
        <v>353</v>
      </c>
      <c r="D2341" s="607"/>
      <c r="I2341" s="606" t="s">
        <v>87</v>
      </c>
    </row>
    <row r="2342" spans="1:9" ht="17.25" customHeight="1">
      <c r="A2342" s="606">
        <v>409290</v>
      </c>
      <c r="B2342" s="606" t="s">
        <v>4206</v>
      </c>
      <c r="C2342" s="606" t="s">
        <v>4207</v>
      </c>
      <c r="D2342" s="607"/>
      <c r="I2342" s="606" t="s">
        <v>87</v>
      </c>
    </row>
    <row r="2343" spans="1:9" ht="17.25" customHeight="1">
      <c r="A2343" s="606">
        <v>409293</v>
      </c>
      <c r="B2343" s="606" t="s">
        <v>4208</v>
      </c>
      <c r="C2343" s="606" t="s">
        <v>94</v>
      </c>
      <c r="D2343" s="607"/>
      <c r="I2343" s="606" t="s">
        <v>87</v>
      </c>
    </row>
    <row r="2344" spans="1:9" ht="17.25" customHeight="1">
      <c r="A2344" s="606">
        <v>409302</v>
      </c>
      <c r="B2344" s="606" t="s">
        <v>4209</v>
      </c>
      <c r="C2344" s="606" t="s">
        <v>198</v>
      </c>
      <c r="D2344" s="607"/>
      <c r="I2344" s="606" t="s">
        <v>87</v>
      </c>
    </row>
    <row r="2345" spans="1:9" ht="17.25" customHeight="1">
      <c r="A2345" s="606">
        <v>409331</v>
      </c>
      <c r="B2345" s="606" t="s">
        <v>4210</v>
      </c>
      <c r="C2345" s="606" t="s">
        <v>130</v>
      </c>
      <c r="D2345" s="607"/>
      <c r="I2345" s="606" t="s">
        <v>87</v>
      </c>
    </row>
    <row r="2346" spans="1:9" ht="17.25" customHeight="1">
      <c r="A2346" s="606">
        <v>409336</v>
      </c>
      <c r="B2346" s="606" t="s">
        <v>4211</v>
      </c>
      <c r="C2346" s="606" t="s">
        <v>4212</v>
      </c>
      <c r="D2346" s="607"/>
      <c r="I2346" s="606" t="s">
        <v>87</v>
      </c>
    </row>
    <row r="2347" spans="1:9" ht="17.25" customHeight="1">
      <c r="A2347" s="606">
        <v>409340</v>
      </c>
      <c r="B2347" s="606" t="s">
        <v>4213</v>
      </c>
      <c r="C2347" s="606" t="s">
        <v>92</v>
      </c>
      <c r="D2347" s="607"/>
      <c r="I2347" s="606" t="s">
        <v>87</v>
      </c>
    </row>
    <row r="2348" spans="1:9" ht="17.25" customHeight="1">
      <c r="A2348" s="606">
        <v>409345</v>
      </c>
      <c r="B2348" s="606" t="s">
        <v>4214</v>
      </c>
      <c r="C2348" s="606" t="s">
        <v>4215</v>
      </c>
      <c r="D2348" s="607"/>
      <c r="I2348" s="606" t="s">
        <v>87</v>
      </c>
    </row>
    <row r="2349" spans="1:9" ht="17.25" customHeight="1">
      <c r="A2349" s="606">
        <v>409346</v>
      </c>
      <c r="B2349" s="606" t="s">
        <v>4216</v>
      </c>
      <c r="C2349" s="606" t="s">
        <v>97</v>
      </c>
      <c r="D2349" s="607"/>
      <c r="I2349" s="606" t="s">
        <v>87</v>
      </c>
    </row>
    <row r="2350" spans="1:9" ht="17.25" customHeight="1">
      <c r="A2350" s="606">
        <v>409349</v>
      </c>
      <c r="B2350" s="606" t="s">
        <v>4217</v>
      </c>
      <c r="C2350" s="606" t="s">
        <v>120</v>
      </c>
      <c r="D2350" s="607"/>
      <c r="I2350" s="606" t="s">
        <v>87</v>
      </c>
    </row>
    <row r="2351" spans="1:9" ht="17.25" customHeight="1">
      <c r="A2351" s="606">
        <v>409354</v>
      </c>
      <c r="B2351" s="606" t="s">
        <v>4218</v>
      </c>
      <c r="C2351" s="606" t="s">
        <v>94</v>
      </c>
      <c r="D2351" s="607"/>
      <c r="I2351" s="606" t="s">
        <v>87</v>
      </c>
    </row>
    <row r="2352" spans="1:9" ht="17.25" customHeight="1">
      <c r="A2352" s="606">
        <v>409360</v>
      </c>
      <c r="B2352" s="606" t="s">
        <v>4219</v>
      </c>
      <c r="C2352" s="606" t="s">
        <v>144</v>
      </c>
      <c r="D2352" s="607"/>
      <c r="I2352" s="606" t="s">
        <v>87</v>
      </c>
    </row>
    <row r="2353" spans="1:9" ht="17.25" customHeight="1">
      <c r="A2353" s="606">
        <v>409361</v>
      </c>
      <c r="B2353" s="606" t="s">
        <v>4220</v>
      </c>
      <c r="C2353" s="606" t="s">
        <v>128</v>
      </c>
      <c r="D2353" s="607"/>
      <c r="I2353" s="606" t="s">
        <v>87</v>
      </c>
    </row>
    <row r="2354" spans="1:9" ht="17.25" customHeight="1">
      <c r="A2354" s="606">
        <v>409381</v>
      </c>
      <c r="B2354" s="606" t="s">
        <v>4221</v>
      </c>
      <c r="C2354" s="606" t="s">
        <v>1169</v>
      </c>
      <c r="D2354" s="607"/>
      <c r="I2354" s="606" t="s">
        <v>87</v>
      </c>
    </row>
    <row r="2355" spans="1:9" ht="17.25" customHeight="1">
      <c r="A2355" s="606">
        <v>409403</v>
      </c>
      <c r="B2355" s="606" t="s">
        <v>4222</v>
      </c>
      <c r="C2355" s="606" t="s">
        <v>316</v>
      </c>
      <c r="D2355" s="607"/>
      <c r="I2355" s="606" t="s">
        <v>87</v>
      </c>
    </row>
    <row r="2356" spans="1:9" ht="17.25" customHeight="1">
      <c r="A2356" s="606">
        <v>409409</v>
      </c>
      <c r="B2356" s="606" t="s">
        <v>4223</v>
      </c>
      <c r="C2356" s="606" t="s">
        <v>145</v>
      </c>
      <c r="D2356" s="607"/>
      <c r="I2356" s="606" t="s">
        <v>87</v>
      </c>
    </row>
    <row r="2357" spans="1:9" ht="17.25" customHeight="1">
      <c r="A2357" s="606">
        <v>409415</v>
      </c>
      <c r="B2357" s="606" t="s">
        <v>4224</v>
      </c>
      <c r="C2357" s="606" t="s">
        <v>95</v>
      </c>
      <c r="D2357" s="607"/>
      <c r="I2357" s="606" t="s">
        <v>87</v>
      </c>
    </row>
    <row r="2358" spans="1:9" ht="17.25" customHeight="1">
      <c r="A2358" s="606">
        <v>409425</v>
      </c>
      <c r="B2358" s="606" t="s">
        <v>4225</v>
      </c>
      <c r="C2358" s="606" t="s">
        <v>94</v>
      </c>
      <c r="D2358" s="607"/>
      <c r="I2358" s="606" t="s">
        <v>87</v>
      </c>
    </row>
    <row r="2359" spans="1:9" ht="17.25" customHeight="1">
      <c r="A2359" s="606">
        <v>409437</v>
      </c>
      <c r="B2359" s="606" t="s">
        <v>4226</v>
      </c>
      <c r="C2359" s="606" t="s">
        <v>156</v>
      </c>
      <c r="D2359" s="607"/>
      <c r="I2359" s="606" t="s">
        <v>87</v>
      </c>
    </row>
    <row r="2360" spans="1:9" ht="17.25" customHeight="1">
      <c r="A2360" s="606">
        <v>409446</v>
      </c>
      <c r="B2360" s="606" t="s">
        <v>4227</v>
      </c>
      <c r="C2360" s="606" t="s">
        <v>95</v>
      </c>
      <c r="D2360" s="607"/>
      <c r="I2360" s="606" t="s">
        <v>87</v>
      </c>
    </row>
    <row r="2361" spans="1:9" ht="17.25" customHeight="1">
      <c r="A2361" s="606">
        <v>409448</v>
      </c>
      <c r="B2361" s="606" t="s">
        <v>4228</v>
      </c>
      <c r="C2361" s="606" t="s">
        <v>174</v>
      </c>
      <c r="D2361" s="607"/>
      <c r="I2361" s="606" t="s">
        <v>87</v>
      </c>
    </row>
    <row r="2362" spans="1:9" ht="17.25" customHeight="1">
      <c r="A2362" s="606">
        <v>409466</v>
      </c>
      <c r="B2362" s="606" t="s">
        <v>4229</v>
      </c>
      <c r="C2362" s="606" t="s">
        <v>124</v>
      </c>
      <c r="D2362" s="607"/>
      <c r="I2362" s="606" t="s">
        <v>87</v>
      </c>
    </row>
    <row r="2363" spans="1:9" ht="17.25" customHeight="1">
      <c r="A2363" s="606">
        <v>409484</v>
      </c>
      <c r="B2363" s="606" t="s">
        <v>4230</v>
      </c>
      <c r="C2363" s="606" t="s">
        <v>189</v>
      </c>
      <c r="D2363" s="607"/>
      <c r="I2363" s="606" t="s">
        <v>87</v>
      </c>
    </row>
    <row r="2364" spans="1:9" ht="17.25" customHeight="1">
      <c r="A2364" s="606">
        <v>409497</v>
      </c>
      <c r="B2364" s="606" t="s">
        <v>4231</v>
      </c>
      <c r="C2364" s="606" t="s">
        <v>271</v>
      </c>
      <c r="D2364" s="607"/>
      <c r="I2364" s="606" t="s">
        <v>87</v>
      </c>
    </row>
    <row r="2365" spans="1:9" ht="17.25" customHeight="1">
      <c r="A2365" s="606">
        <v>409503</v>
      </c>
      <c r="B2365" s="606" t="s">
        <v>4232</v>
      </c>
      <c r="C2365" s="606" t="s">
        <v>188</v>
      </c>
      <c r="D2365" s="607"/>
      <c r="I2365" s="606" t="s">
        <v>87</v>
      </c>
    </row>
    <row r="2366" spans="1:9" ht="17.25" customHeight="1">
      <c r="A2366" s="606">
        <v>409508</v>
      </c>
      <c r="B2366" s="606" t="s">
        <v>4233</v>
      </c>
      <c r="C2366" s="606" t="s">
        <v>353</v>
      </c>
      <c r="D2366" s="607"/>
      <c r="I2366" s="606" t="s">
        <v>87</v>
      </c>
    </row>
    <row r="2367" spans="1:9" ht="17.25" customHeight="1">
      <c r="A2367" s="606">
        <v>409521</v>
      </c>
      <c r="B2367" s="606" t="s">
        <v>4234</v>
      </c>
      <c r="C2367" s="606" t="s">
        <v>189</v>
      </c>
      <c r="D2367" s="607"/>
      <c r="I2367" s="606" t="s">
        <v>87</v>
      </c>
    </row>
    <row r="2368" spans="1:9" ht="17.25" customHeight="1">
      <c r="A2368" s="606">
        <v>409538</v>
      </c>
      <c r="B2368" s="606" t="s">
        <v>4235</v>
      </c>
      <c r="C2368" s="606" t="s">
        <v>274</v>
      </c>
      <c r="D2368" s="607"/>
      <c r="I2368" s="606" t="s">
        <v>87</v>
      </c>
    </row>
    <row r="2369" spans="1:9" ht="17.25" customHeight="1">
      <c r="A2369" s="606">
        <v>409552</v>
      </c>
      <c r="B2369" s="606" t="s">
        <v>4236</v>
      </c>
      <c r="C2369" s="606" t="s">
        <v>185</v>
      </c>
      <c r="D2369" s="607"/>
      <c r="I2369" s="606" t="s">
        <v>87</v>
      </c>
    </row>
    <row r="2370" spans="1:9" ht="17.25" customHeight="1">
      <c r="A2370" s="606">
        <v>409553</v>
      </c>
      <c r="B2370" s="606" t="s">
        <v>4237</v>
      </c>
      <c r="C2370" s="606" t="s">
        <v>353</v>
      </c>
      <c r="D2370" s="607"/>
      <c r="I2370" s="606" t="s">
        <v>87</v>
      </c>
    </row>
    <row r="2371" spans="1:9" ht="17.25" customHeight="1">
      <c r="A2371" s="606">
        <v>409577</v>
      </c>
      <c r="B2371" s="606" t="s">
        <v>4238</v>
      </c>
      <c r="C2371" s="606" t="s">
        <v>92</v>
      </c>
      <c r="D2371" s="607"/>
      <c r="I2371" s="606" t="s">
        <v>87</v>
      </c>
    </row>
    <row r="2372" spans="1:9" ht="17.25" customHeight="1">
      <c r="A2372" s="606">
        <v>409579</v>
      </c>
      <c r="B2372" s="606" t="s">
        <v>4239</v>
      </c>
      <c r="C2372" s="606" t="s">
        <v>114</v>
      </c>
      <c r="D2372" s="607"/>
      <c r="I2372" s="606" t="s">
        <v>87</v>
      </c>
    </row>
    <row r="2373" spans="1:9" ht="17.25" customHeight="1">
      <c r="A2373" s="606">
        <v>409584</v>
      </c>
      <c r="B2373" s="606" t="s">
        <v>4240</v>
      </c>
      <c r="C2373" s="606" t="s">
        <v>188</v>
      </c>
      <c r="D2373" s="607"/>
      <c r="I2373" s="606" t="s">
        <v>87</v>
      </c>
    </row>
    <row r="2374" spans="1:9" ht="17.25" customHeight="1">
      <c r="A2374" s="606">
        <v>409586</v>
      </c>
      <c r="B2374" s="606" t="s">
        <v>4241</v>
      </c>
      <c r="C2374" s="606" t="s">
        <v>322</v>
      </c>
      <c r="D2374" s="607"/>
      <c r="I2374" s="606" t="s">
        <v>87</v>
      </c>
    </row>
    <row r="2375" spans="1:9" ht="17.25" customHeight="1">
      <c r="A2375" s="606">
        <v>409596</v>
      </c>
      <c r="B2375" s="606" t="s">
        <v>4242</v>
      </c>
      <c r="C2375" s="606" t="s">
        <v>336</v>
      </c>
      <c r="D2375" s="607"/>
      <c r="I2375" s="606" t="s">
        <v>87</v>
      </c>
    </row>
    <row r="2376" spans="1:9" ht="17.25" customHeight="1">
      <c r="A2376" s="606">
        <v>409611</v>
      </c>
      <c r="B2376" s="606" t="s">
        <v>4243</v>
      </c>
      <c r="C2376" s="606" t="s">
        <v>441</v>
      </c>
      <c r="D2376" s="607"/>
      <c r="I2376" s="606" t="s">
        <v>87</v>
      </c>
    </row>
    <row r="2377" spans="1:9" ht="17.25" customHeight="1">
      <c r="A2377" s="606">
        <v>409612</v>
      </c>
      <c r="B2377" s="606" t="s">
        <v>4244</v>
      </c>
      <c r="C2377" s="606" t="s">
        <v>94</v>
      </c>
      <c r="D2377" s="607"/>
      <c r="I2377" s="606" t="s">
        <v>87</v>
      </c>
    </row>
    <row r="2378" spans="1:9" ht="17.25" customHeight="1">
      <c r="A2378" s="606">
        <v>409626</v>
      </c>
      <c r="B2378" s="606" t="s">
        <v>4245</v>
      </c>
      <c r="C2378" s="606" t="s">
        <v>90</v>
      </c>
      <c r="D2378" s="607"/>
      <c r="I2378" s="606" t="s">
        <v>87</v>
      </c>
    </row>
    <row r="2379" spans="1:9" ht="17.25" customHeight="1">
      <c r="A2379" s="606">
        <v>409631</v>
      </c>
      <c r="B2379" s="606" t="s">
        <v>4246</v>
      </c>
      <c r="C2379" s="606" t="s">
        <v>102</v>
      </c>
      <c r="D2379" s="607"/>
      <c r="I2379" s="606" t="s">
        <v>87</v>
      </c>
    </row>
    <row r="2380" spans="1:9" ht="17.25" customHeight="1">
      <c r="A2380" s="606">
        <v>409633</v>
      </c>
      <c r="B2380" s="606" t="s">
        <v>4247</v>
      </c>
      <c r="C2380" s="606" t="s">
        <v>91</v>
      </c>
      <c r="D2380" s="607"/>
      <c r="I2380" s="606" t="s">
        <v>87</v>
      </c>
    </row>
    <row r="2381" spans="1:9" ht="17.25" customHeight="1">
      <c r="A2381" s="606">
        <v>409637</v>
      </c>
      <c r="B2381" s="606" t="s">
        <v>4248</v>
      </c>
      <c r="C2381" s="606" t="s">
        <v>85</v>
      </c>
      <c r="D2381" s="607"/>
      <c r="I2381" s="606" t="s">
        <v>87</v>
      </c>
    </row>
    <row r="2382" spans="1:9" ht="17.25" customHeight="1">
      <c r="A2382" s="606">
        <v>409641</v>
      </c>
      <c r="B2382" s="606" t="s">
        <v>4249</v>
      </c>
      <c r="C2382" s="606" t="s">
        <v>92</v>
      </c>
      <c r="D2382" s="607"/>
      <c r="I2382" s="606" t="s">
        <v>87</v>
      </c>
    </row>
    <row r="2383" spans="1:9" ht="17.25" customHeight="1">
      <c r="A2383" s="606">
        <v>409642</v>
      </c>
      <c r="B2383" s="606" t="s">
        <v>4250</v>
      </c>
      <c r="C2383" s="606" t="s">
        <v>170</v>
      </c>
      <c r="D2383" s="607"/>
      <c r="I2383" s="606" t="s">
        <v>87</v>
      </c>
    </row>
    <row r="2384" spans="1:9" ht="17.25" customHeight="1">
      <c r="A2384" s="606">
        <v>409661</v>
      </c>
      <c r="B2384" s="606" t="s">
        <v>4251</v>
      </c>
      <c r="C2384" s="606" t="s">
        <v>4252</v>
      </c>
      <c r="D2384" s="607"/>
      <c r="I2384" s="606" t="s">
        <v>87</v>
      </c>
    </row>
    <row r="2385" spans="1:9" ht="17.25" customHeight="1">
      <c r="A2385" s="606">
        <v>409675</v>
      </c>
      <c r="B2385" s="606" t="s">
        <v>4253</v>
      </c>
      <c r="C2385" s="606" t="s">
        <v>4254</v>
      </c>
      <c r="D2385" s="607"/>
      <c r="I2385" s="606" t="s">
        <v>87</v>
      </c>
    </row>
    <row r="2386" spans="1:9" ht="17.25" customHeight="1">
      <c r="A2386" s="606">
        <v>409685</v>
      </c>
      <c r="B2386" s="606" t="s">
        <v>4255</v>
      </c>
      <c r="C2386" s="606" t="s">
        <v>145</v>
      </c>
      <c r="D2386" s="607"/>
      <c r="I2386" s="606" t="s">
        <v>87</v>
      </c>
    </row>
    <row r="2387" spans="1:9" ht="17.25" customHeight="1">
      <c r="A2387" s="606">
        <v>409689</v>
      </c>
      <c r="B2387" s="606" t="s">
        <v>4256</v>
      </c>
      <c r="C2387" s="606" t="s">
        <v>183</v>
      </c>
      <c r="D2387" s="607"/>
      <c r="I2387" s="606" t="s">
        <v>87</v>
      </c>
    </row>
    <row r="2388" spans="1:9" ht="17.25" customHeight="1">
      <c r="A2388" s="606">
        <v>409697</v>
      </c>
      <c r="B2388" s="606" t="s">
        <v>4257</v>
      </c>
      <c r="C2388" s="606" t="s">
        <v>170</v>
      </c>
      <c r="D2388" s="607"/>
      <c r="I2388" s="606" t="s">
        <v>87</v>
      </c>
    </row>
    <row r="2389" spans="1:9" ht="17.25" customHeight="1">
      <c r="A2389" s="606">
        <v>409704</v>
      </c>
      <c r="B2389" s="606" t="s">
        <v>4258</v>
      </c>
      <c r="C2389" s="606" t="s">
        <v>182</v>
      </c>
      <c r="D2389" s="607"/>
      <c r="I2389" s="606" t="s">
        <v>87</v>
      </c>
    </row>
    <row r="2390" spans="1:9" ht="17.25" customHeight="1">
      <c r="A2390" s="606">
        <v>409717</v>
      </c>
      <c r="B2390" s="606" t="s">
        <v>4259</v>
      </c>
      <c r="C2390" s="606" t="s">
        <v>241</v>
      </c>
      <c r="D2390" s="607"/>
      <c r="I2390" s="606" t="s">
        <v>87</v>
      </c>
    </row>
    <row r="2391" spans="1:9" ht="17.25" customHeight="1">
      <c r="A2391" s="606">
        <v>409727</v>
      </c>
      <c r="B2391" s="606" t="s">
        <v>4260</v>
      </c>
      <c r="C2391" s="606" t="s">
        <v>4261</v>
      </c>
      <c r="D2391" s="607"/>
      <c r="I2391" s="606" t="s">
        <v>87</v>
      </c>
    </row>
    <row r="2392" spans="1:9" ht="17.25" customHeight="1">
      <c r="A2392" s="606">
        <v>409741</v>
      </c>
      <c r="B2392" s="606" t="s">
        <v>4262</v>
      </c>
      <c r="C2392" s="606" t="s">
        <v>280</v>
      </c>
      <c r="D2392" s="607"/>
      <c r="I2392" s="606" t="s">
        <v>87</v>
      </c>
    </row>
    <row r="2393" spans="1:9" ht="17.25" customHeight="1">
      <c r="A2393" s="606">
        <v>409755</v>
      </c>
      <c r="B2393" s="606" t="s">
        <v>4263</v>
      </c>
      <c r="C2393" s="606" t="s">
        <v>90</v>
      </c>
      <c r="D2393" s="607"/>
      <c r="I2393" s="606" t="s">
        <v>87</v>
      </c>
    </row>
    <row r="2394" spans="1:9" ht="17.25" customHeight="1">
      <c r="A2394" s="606">
        <v>409761</v>
      </c>
      <c r="B2394" s="606" t="s">
        <v>4264</v>
      </c>
      <c r="C2394" s="606" t="s">
        <v>185</v>
      </c>
      <c r="D2394" s="607"/>
      <c r="I2394" s="606" t="s">
        <v>87</v>
      </c>
    </row>
    <row r="2395" spans="1:9" ht="17.25" customHeight="1">
      <c r="A2395" s="606">
        <v>409769</v>
      </c>
      <c r="B2395" s="606" t="s">
        <v>4265</v>
      </c>
      <c r="C2395" s="606" t="s">
        <v>145</v>
      </c>
      <c r="D2395" s="607"/>
      <c r="I2395" s="606" t="s">
        <v>87</v>
      </c>
    </row>
    <row r="2396" spans="1:9" ht="17.25" customHeight="1">
      <c r="A2396" s="606">
        <v>409770</v>
      </c>
      <c r="B2396" s="606" t="s">
        <v>4266</v>
      </c>
      <c r="C2396" s="606" t="s">
        <v>133</v>
      </c>
      <c r="D2396" s="607"/>
      <c r="I2396" s="606" t="s">
        <v>87</v>
      </c>
    </row>
    <row r="2397" spans="1:9" ht="17.25" customHeight="1">
      <c r="A2397" s="606">
        <v>409773</v>
      </c>
      <c r="B2397" s="606" t="s">
        <v>4267</v>
      </c>
      <c r="C2397" s="606" t="s">
        <v>4268</v>
      </c>
      <c r="D2397" s="607"/>
      <c r="I2397" s="606" t="s">
        <v>87</v>
      </c>
    </row>
    <row r="2398" spans="1:9" ht="17.25" customHeight="1">
      <c r="A2398" s="606">
        <v>409774</v>
      </c>
      <c r="B2398" s="606" t="s">
        <v>4269</v>
      </c>
      <c r="C2398" s="606" t="s">
        <v>93</v>
      </c>
      <c r="D2398" s="607"/>
      <c r="I2398" s="606" t="s">
        <v>87</v>
      </c>
    </row>
    <row r="2399" spans="1:9" ht="17.25" customHeight="1">
      <c r="A2399" s="606">
        <v>409776</v>
      </c>
      <c r="B2399" s="606" t="s">
        <v>4270</v>
      </c>
      <c r="C2399" s="606" t="s">
        <v>371</v>
      </c>
      <c r="D2399" s="607"/>
      <c r="I2399" s="606" t="s">
        <v>87</v>
      </c>
    </row>
    <row r="2400" spans="1:9" ht="17.25" customHeight="1">
      <c r="A2400" s="606">
        <v>409780</v>
      </c>
      <c r="B2400" s="606" t="s">
        <v>4271</v>
      </c>
      <c r="C2400" s="606" t="s">
        <v>322</v>
      </c>
      <c r="D2400" s="607"/>
      <c r="I2400" s="606" t="s">
        <v>87</v>
      </c>
    </row>
    <row r="2401" spans="1:9" ht="17.25" customHeight="1">
      <c r="A2401" s="606">
        <v>409791</v>
      </c>
      <c r="B2401" s="606" t="s">
        <v>4272</v>
      </c>
      <c r="C2401" s="606" t="s">
        <v>145</v>
      </c>
      <c r="D2401" s="607"/>
      <c r="I2401" s="606" t="s">
        <v>87</v>
      </c>
    </row>
    <row r="2402" spans="1:9" ht="17.25" customHeight="1">
      <c r="A2402" s="606">
        <v>409793</v>
      </c>
      <c r="B2402" s="606" t="s">
        <v>4273</v>
      </c>
      <c r="C2402" s="606" t="s">
        <v>162</v>
      </c>
      <c r="D2402" s="607"/>
      <c r="I2402" s="606" t="s">
        <v>87</v>
      </c>
    </row>
    <row r="2403" spans="1:9" ht="17.25" customHeight="1">
      <c r="A2403" s="606">
        <v>409796</v>
      </c>
      <c r="B2403" s="606" t="s">
        <v>4274</v>
      </c>
      <c r="C2403" s="606" t="s">
        <v>92</v>
      </c>
      <c r="D2403" s="607"/>
      <c r="I2403" s="606" t="s">
        <v>87</v>
      </c>
    </row>
    <row r="2404" spans="1:9" ht="17.25" customHeight="1">
      <c r="A2404" s="606">
        <v>409804</v>
      </c>
      <c r="B2404" s="606" t="s">
        <v>4275</v>
      </c>
      <c r="C2404" s="606" t="s">
        <v>201</v>
      </c>
      <c r="D2404" s="607"/>
      <c r="I2404" s="606" t="s">
        <v>87</v>
      </c>
    </row>
    <row r="2405" spans="1:9" ht="17.25" customHeight="1">
      <c r="A2405" s="606">
        <v>409806</v>
      </c>
      <c r="B2405" s="606" t="s">
        <v>4276</v>
      </c>
      <c r="C2405" s="606" t="s">
        <v>3289</v>
      </c>
      <c r="D2405" s="607"/>
      <c r="I2405" s="606" t="s">
        <v>87</v>
      </c>
    </row>
    <row r="2406" spans="1:9" ht="17.25" customHeight="1">
      <c r="A2406" s="606">
        <v>409809</v>
      </c>
      <c r="B2406" s="606" t="s">
        <v>4277</v>
      </c>
      <c r="C2406" s="606" t="s">
        <v>149</v>
      </c>
      <c r="D2406" s="607"/>
      <c r="I2406" s="606" t="s">
        <v>87</v>
      </c>
    </row>
    <row r="2407" spans="1:9" ht="17.25" customHeight="1">
      <c r="A2407" s="606">
        <v>409830</v>
      </c>
      <c r="B2407" s="606" t="s">
        <v>4278</v>
      </c>
      <c r="C2407" s="606" t="s">
        <v>4279</v>
      </c>
      <c r="D2407" s="607"/>
      <c r="I2407" s="606" t="s">
        <v>87</v>
      </c>
    </row>
    <row r="2408" spans="1:9" ht="17.25" customHeight="1">
      <c r="A2408" s="606">
        <v>409834</v>
      </c>
      <c r="B2408" s="606" t="s">
        <v>4280</v>
      </c>
      <c r="C2408" s="606" t="s">
        <v>92</v>
      </c>
      <c r="D2408" s="607"/>
      <c r="I2408" s="606" t="s">
        <v>87</v>
      </c>
    </row>
    <row r="2409" spans="1:9" ht="17.25" customHeight="1">
      <c r="A2409" s="606">
        <v>409839</v>
      </c>
      <c r="B2409" s="606" t="s">
        <v>4281</v>
      </c>
      <c r="C2409" s="606" t="s">
        <v>86</v>
      </c>
      <c r="D2409" s="607"/>
      <c r="I2409" s="606" t="s">
        <v>87</v>
      </c>
    </row>
    <row r="2410" spans="1:9" ht="17.25" customHeight="1">
      <c r="A2410" s="606">
        <v>409844</v>
      </c>
      <c r="B2410" s="606" t="s">
        <v>4282</v>
      </c>
      <c r="C2410" s="606" t="s">
        <v>145</v>
      </c>
      <c r="D2410" s="607"/>
      <c r="I2410" s="606" t="s">
        <v>87</v>
      </c>
    </row>
    <row r="2411" spans="1:9" ht="17.25" customHeight="1">
      <c r="A2411" s="606">
        <v>409861</v>
      </c>
      <c r="B2411" s="606" t="s">
        <v>4283</v>
      </c>
      <c r="C2411" s="606" t="s">
        <v>92</v>
      </c>
      <c r="D2411" s="607"/>
      <c r="I2411" s="606" t="s">
        <v>87</v>
      </c>
    </row>
    <row r="2412" spans="1:9" ht="17.25" customHeight="1">
      <c r="A2412" s="606">
        <v>409870</v>
      </c>
      <c r="B2412" s="606" t="s">
        <v>4284</v>
      </c>
      <c r="C2412" s="606" t="s">
        <v>3862</v>
      </c>
      <c r="D2412" s="607"/>
      <c r="I2412" s="606" t="s">
        <v>87</v>
      </c>
    </row>
    <row r="2413" spans="1:9" ht="17.25" customHeight="1">
      <c r="A2413" s="606">
        <v>409873</v>
      </c>
      <c r="B2413" s="606" t="s">
        <v>4285</v>
      </c>
      <c r="C2413" s="606" t="s">
        <v>275</v>
      </c>
      <c r="D2413" s="607"/>
      <c r="I2413" s="606" t="s">
        <v>87</v>
      </c>
    </row>
    <row r="2414" spans="1:9" ht="17.25" customHeight="1">
      <c r="A2414" s="606">
        <v>409884</v>
      </c>
      <c r="B2414" s="606" t="s">
        <v>4286</v>
      </c>
      <c r="C2414" s="606" t="s">
        <v>228</v>
      </c>
      <c r="D2414" s="607"/>
      <c r="I2414" s="606" t="s">
        <v>87</v>
      </c>
    </row>
    <row r="2415" spans="1:9" ht="17.25" customHeight="1">
      <c r="A2415" s="606">
        <v>409885</v>
      </c>
      <c r="B2415" s="606" t="s">
        <v>4287</v>
      </c>
      <c r="C2415" s="606" t="s">
        <v>136</v>
      </c>
      <c r="D2415" s="607"/>
      <c r="I2415" s="606" t="s">
        <v>87</v>
      </c>
    </row>
    <row r="2416" spans="1:9" ht="17.25" customHeight="1">
      <c r="A2416" s="606">
        <v>409887</v>
      </c>
      <c r="B2416" s="606" t="s">
        <v>4288</v>
      </c>
      <c r="C2416" s="606" t="s">
        <v>130</v>
      </c>
      <c r="D2416" s="607"/>
      <c r="I2416" s="606" t="s">
        <v>87</v>
      </c>
    </row>
    <row r="2417" spans="1:9" ht="17.25" customHeight="1">
      <c r="A2417" s="606">
        <v>409896</v>
      </c>
      <c r="B2417" s="606" t="s">
        <v>4289</v>
      </c>
      <c r="C2417" s="606" t="s">
        <v>130</v>
      </c>
      <c r="D2417" s="607"/>
      <c r="I2417" s="606" t="s">
        <v>87</v>
      </c>
    </row>
    <row r="2418" spans="1:9" ht="17.25" customHeight="1">
      <c r="A2418" s="606">
        <v>409902</v>
      </c>
      <c r="B2418" s="606" t="s">
        <v>4290</v>
      </c>
      <c r="C2418" s="606" t="s">
        <v>4291</v>
      </c>
      <c r="D2418" s="607"/>
      <c r="I2418" s="606" t="s">
        <v>87</v>
      </c>
    </row>
    <row r="2419" spans="1:9" ht="17.25" customHeight="1">
      <c r="A2419" s="606">
        <v>409911</v>
      </c>
      <c r="B2419" s="606" t="s">
        <v>4292</v>
      </c>
      <c r="C2419" s="606" t="s">
        <v>144</v>
      </c>
      <c r="D2419" s="607"/>
      <c r="I2419" s="606" t="s">
        <v>87</v>
      </c>
    </row>
    <row r="2420" spans="1:9" ht="17.25" customHeight="1">
      <c r="A2420" s="606">
        <v>409916</v>
      </c>
      <c r="B2420" s="606" t="s">
        <v>4293</v>
      </c>
      <c r="C2420" s="606" t="s">
        <v>461</v>
      </c>
      <c r="D2420" s="607"/>
      <c r="I2420" s="606" t="s">
        <v>87</v>
      </c>
    </row>
    <row r="2421" spans="1:9" ht="17.25" customHeight="1">
      <c r="A2421" s="606">
        <v>409917</v>
      </c>
      <c r="B2421" s="606" t="s">
        <v>4294</v>
      </c>
      <c r="C2421" s="606" t="s">
        <v>126</v>
      </c>
      <c r="D2421" s="607"/>
      <c r="I2421" s="606" t="s">
        <v>87</v>
      </c>
    </row>
    <row r="2422" spans="1:9" ht="17.25" customHeight="1">
      <c r="A2422" s="606">
        <v>409922</v>
      </c>
      <c r="B2422" s="606" t="s">
        <v>4295</v>
      </c>
      <c r="C2422" s="606" t="s">
        <v>103</v>
      </c>
      <c r="D2422" s="607"/>
      <c r="I2422" s="606" t="s">
        <v>87</v>
      </c>
    </row>
    <row r="2423" spans="1:9" ht="17.25" customHeight="1">
      <c r="A2423" s="606">
        <v>409923</v>
      </c>
      <c r="B2423" s="606" t="s">
        <v>4296</v>
      </c>
      <c r="C2423" s="606" t="s">
        <v>460</v>
      </c>
      <c r="D2423" s="607"/>
      <c r="I2423" s="606" t="s">
        <v>87</v>
      </c>
    </row>
    <row r="2424" spans="1:9" ht="17.25" customHeight="1">
      <c r="A2424" s="606">
        <v>409933</v>
      </c>
      <c r="B2424" s="606" t="s">
        <v>4297</v>
      </c>
      <c r="C2424" s="606" t="s">
        <v>217</v>
      </c>
      <c r="D2424" s="607"/>
      <c r="I2424" s="606" t="s">
        <v>87</v>
      </c>
    </row>
    <row r="2425" spans="1:9" ht="17.25" customHeight="1">
      <c r="A2425" s="606">
        <v>409934</v>
      </c>
      <c r="B2425" s="606" t="s">
        <v>4298</v>
      </c>
      <c r="C2425" s="606" t="s">
        <v>133</v>
      </c>
      <c r="D2425" s="607"/>
      <c r="I2425" s="606" t="s">
        <v>87</v>
      </c>
    </row>
    <row r="2426" spans="1:9" ht="17.25" customHeight="1">
      <c r="A2426" s="606">
        <v>409935</v>
      </c>
      <c r="B2426" s="606" t="s">
        <v>4299</v>
      </c>
      <c r="C2426" s="606" t="s">
        <v>4300</v>
      </c>
      <c r="D2426" s="607"/>
      <c r="I2426" s="606" t="s">
        <v>87</v>
      </c>
    </row>
    <row r="2427" spans="1:9" ht="17.25" customHeight="1">
      <c r="A2427" s="606">
        <v>409944</v>
      </c>
      <c r="B2427" s="606" t="s">
        <v>4301</v>
      </c>
      <c r="C2427" s="606" t="s">
        <v>4302</v>
      </c>
      <c r="D2427" s="607"/>
      <c r="I2427" s="606" t="s">
        <v>87</v>
      </c>
    </row>
    <row r="2428" spans="1:9" ht="17.25" customHeight="1">
      <c r="A2428" s="606">
        <v>409951</v>
      </c>
      <c r="B2428" s="606" t="s">
        <v>4303</v>
      </c>
      <c r="C2428" s="606" t="s">
        <v>112</v>
      </c>
      <c r="D2428" s="607"/>
      <c r="I2428" s="606" t="s">
        <v>87</v>
      </c>
    </row>
    <row r="2429" spans="1:9" ht="17.25" customHeight="1">
      <c r="A2429" s="606">
        <v>409959</v>
      </c>
      <c r="B2429" s="606" t="s">
        <v>4304</v>
      </c>
      <c r="C2429" s="606" t="s">
        <v>4305</v>
      </c>
      <c r="D2429" s="607"/>
      <c r="I2429" s="606" t="s">
        <v>87</v>
      </c>
    </row>
    <row r="2430" spans="1:9" ht="17.25" customHeight="1">
      <c r="A2430" s="606">
        <v>409968</v>
      </c>
      <c r="B2430" s="606" t="s">
        <v>4306</v>
      </c>
      <c r="C2430" s="606" t="s">
        <v>198</v>
      </c>
      <c r="D2430" s="607"/>
      <c r="I2430" s="606" t="s">
        <v>87</v>
      </c>
    </row>
    <row r="2431" spans="1:9" ht="17.25" customHeight="1">
      <c r="A2431" s="606">
        <v>409969</v>
      </c>
      <c r="B2431" s="606" t="s">
        <v>4307</v>
      </c>
      <c r="C2431" s="606" t="s">
        <v>4308</v>
      </c>
      <c r="D2431" s="607"/>
      <c r="I2431" s="606" t="s">
        <v>87</v>
      </c>
    </row>
    <row r="2432" spans="1:9" ht="17.25" customHeight="1">
      <c r="A2432" s="606">
        <v>409971</v>
      </c>
      <c r="B2432" s="606" t="s">
        <v>4309</v>
      </c>
      <c r="C2432" s="606" t="s">
        <v>357</v>
      </c>
      <c r="D2432" s="607"/>
      <c r="I2432" s="606" t="s">
        <v>87</v>
      </c>
    </row>
    <row r="2433" spans="1:9" ht="17.25" customHeight="1">
      <c r="A2433" s="606">
        <v>409973</v>
      </c>
      <c r="B2433" s="606" t="s">
        <v>4310</v>
      </c>
      <c r="C2433" s="606" t="s">
        <v>94</v>
      </c>
      <c r="D2433" s="607"/>
      <c r="I2433" s="606" t="s">
        <v>87</v>
      </c>
    </row>
    <row r="2434" spans="1:9" ht="17.25" customHeight="1">
      <c r="A2434" s="606">
        <v>409979</v>
      </c>
      <c r="B2434" s="606" t="s">
        <v>4311</v>
      </c>
      <c r="C2434" s="606" t="s">
        <v>145</v>
      </c>
      <c r="D2434" s="607"/>
      <c r="I2434" s="606" t="s">
        <v>87</v>
      </c>
    </row>
    <row r="2435" spans="1:9" ht="17.25" customHeight="1">
      <c r="A2435" s="606">
        <v>409984</v>
      </c>
      <c r="B2435" s="606" t="s">
        <v>4312</v>
      </c>
      <c r="C2435" s="606" t="s">
        <v>134</v>
      </c>
      <c r="D2435" s="607"/>
      <c r="I2435" s="606" t="s">
        <v>87</v>
      </c>
    </row>
    <row r="2436" spans="1:9" ht="17.25" customHeight="1">
      <c r="A2436" s="606">
        <v>409988</v>
      </c>
      <c r="B2436" s="606" t="s">
        <v>4313</v>
      </c>
      <c r="C2436" s="606" t="s">
        <v>245</v>
      </c>
      <c r="D2436" s="607"/>
      <c r="I2436" s="606" t="s">
        <v>87</v>
      </c>
    </row>
    <row r="2437" spans="1:9" ht="17.25" customHeight="1">
      <c r="A2437" s="606">
        <v>409990</v>
      </c>
      <c r="B2437" s="606" t="s">
        <v>4314</v>
      </c>
      <c r="C2437" s="606" t="s">
        <v>4315</v>
      </c>
      <c r="D2437" s="607"/>
      <c r="I2437" s="606" t="s">
        <v>87</v>
      </c>
    </row>
    <row r="2438" spans="1:9" ht="17.25" customHeight="1">
      <c r="A2438" s="606">
        <v>409992</v>
      </c>
      <c r="B2438" s="606" t="s">
        <v>4316</v>
      </c>
      <c r="C2438" s="606" t="s">
        <v>92</v>
      </c>
      <c r="D2438" s="607"/>
      <c r="I2438" s="606" t="s">
        <v>87</v>
      </c>
    </row>
    <row r="2439" spans="1:9" ht="17.25" customHeight="1">
      <c r="A2439" s="606">
        <v>409994</v>
      </c>
      <c r="B2439" s="606" t="s">
        <v>4317</v>
      </c>
      <c r="C2439" s="606" t="s">
        <v>1512</v>
      </c>
      <c r="D2439" s="607"/>
      <c r="I2439" s="606" t="s">
        <v>87</v>
      </c>
    </row>
    <row r="2440" spans="1:9" ht="17.25" customHeight="1">
      <c r="A2440" s="606">
        <v>409997</v>
      </c>
      <c r="B2440" s="606" t="s">
        <v>4318</v>
      </c>
      <c r="C2440" s="606" t="s">
        <v>92</v>
      </c>
      <c r="D2440" s="607"/>
      <c r="I2440" s="606" t="s">
        <v>87</v>
      </c>
    </row>
    <row r="2441" spans="1:9" ht="17.25" customHeight="1">
      <c r="A2441" s="606">
        <v>410000</v>
      </c>
      <c r="B2441" s="606" t="s">
        <v>4319</v>
      </c>
      <c r="C2441" s="606" t="s">
        <v>344</v>
      </c>
      <c r="D2441" s="607"/>
      <c r="I2441" s="606" t="s">
        <v>87</v>
      </c>
    </row>
    <row r="2442" spans="1:9" ht="17.25" customHeight="1">
      <c r="A2442" s="606">
        <v>410003</v>
      </c>
      <c r="B2442" s="606" t="s">
        <v>4320</v>
      </c>
      <c r="C2442" s="606" t="s">
        <v>145</v>
      </c>
      <c r="D2442" s="607"/>
      <c r="I2442" s="606" t="s">
        <v>87</v>
      </c>
    </row>
    <row r="2443" spans="1:9" ht="17.25" customHeight="1">
      <c r="A2443" s="606">
        <v>410007</v>
      </c>
      <c r="B2443" s="606" t="s">
        <v>4321</v>
      </c>
      <c r="C2443" s="606" t="s">
        <v>349</v>
      </c>
      <c r="D2443" s="607"/>
      <c r="I2443" s="606" t="s">
        <v>87</v>
      </c>
    </row>
    <row r="2444" spans="1:9" ht="17.25" customHeight="1">
      <c r="A2444" s="606">
        <v>410015</v>
      </c>
      <c r="B2444" s="606" t="s">
        <v>4322</v>
      </c>
      <c r="C2444" s="606" t="s">
        <v>158</v>
      </c>
      <c r="D2444" s="607"/>
      <c r="I2444" s="606" t="s">
        <v>87</v>
      </c>
    </row>
    <row r="2445" spans="1:9" ht="17.25" customHeight="1">
      <c r="A2445" s="606">
        <v>410020</v>
      </c>
      <c r="B2445" s="606" t="s">
        <v>4323</v>
      </c>
      <c r="C2445" s="606" t="s">
        <v>238</v>
      </c>
      <c r="D2445" s="607"/>
      <c r="I2445" s="606" t="s">
        <v>87</v>
      </c>
    </row>
    <row r="2446" spans="1:9" ht="17.25" customHeight="1">
      <c r="A2446" s="606">
        <v>410023</v>
      </c>
      <c r="B2446" s="606" t="s">
        <v>4324</v>
      </c>
      <c r="C2446" s="606" t="s">
        <v>242</v>
      </c>
      <c r="D2446" s="607"/>
      <c r="I2446" s="606" t="s">
        <v>87</v>
      </c>
    </row>
    <row r="2447" spans="1:9" ht="17.25" customHeight="1">
      <c r="A2447" s="606">
        <v>410031</v>
      </c>
      <c r="B2447" s="606" t="s">
        <v>4325</v>
      </c>
      <c r="C2447" s="606" t="s">
        <v>273</v>
      </c>
      <c r="D2447" s="607"/>
      <c r="I2447" s="606" t="s">
        <v>87</v>
      </c>
    </row>
    <row r="2448" spans="1:9" ht="17.25" customHeight="1">
      <c r="A2448" s="606">
        <v>410040</v>
      </c>
      <c r="B2448" s="606" t="s">
        <v>4326</v>
      </c>
      <c r="C2448" s="606" t="s">
        <v>112</v>
      </c>
      <c r="D2448" s="607"/>
      <c r="I2448" s="606" t="s">
        <v>87</v>
      </c>
    </row>
    <row r="2449" spans="1:9" ht="17.25" customHeight="1">
      <c r="A2449" s="606">
        <v>410046</v>
      </c>
      <c r="B2449" s="606" t="s">
        <v>4327</v>
      </c>
      <c r="C2449" s="606" t="s">
        <v>426</v>
      </c>
      <c r="D2449" s="607"/>
      <c r="I2449" s="606" t="s">
        <v>87</v>
      </c>
    </row>
    <row r="2450" spans="1:9" ht="17.25" customHeight="1">
      <c r="A2450" s="606">
        <v>410052</v>
      </c>
      <c r="B2450" s="606" t="s">
        <v>4328</v>
      </c>
      <c r="C2450" s="606" t="s">
        <v>144</v>
      </c>
      <c r="D2450" s="607"/>
      <c r="I2450" s="606" t="s">
        <v>87</v>
      </c>
    </row>
    <row r="2451" spans="1:9" ht="17.25" customHeight="1">
      <c r="A2451" s="606">
        <v>410053</v>
      </c>
      <c r="B2451" s="606" t="s">
        <v>4329</v>
      </c>
      <c r="C2451" s="606" t="s">
        <v>200</v>
      </c>
      <c r="D2451" s="607"/>
      <c r="I2451" s="606" t="s">
        <v>87</v>
      </c>
    </row>
    <row r="2452" spans="1:9" ht="17.25" customHeight="1">
      <c r="A2452" s="606">
        <v>410055</v>
      </c>
      <c r="B2452" s="606" t="s">
        <v>4330</v>
      </c>
      <c r="C2452" s="606" t="s">
        <v>145</v>
      </c>
      <c r="D2452" s="607"/>
      <c r="I2452" s="606" t="s">
        <v>87</v>
      </c>
    </row>
    <row r="2453" spans="1:9" ht="17.25" customHeight="1">
      <c r="A2453" s="606">
        <v>410062</v>
      </c>
      <c r="B2453" s="606" t="s">
        <v>4331</v>
      </c>
      <c r="C2453" s="606" t="s">
        <v>145</v>
      </c>
      <c r="D2453" s="607"/>
      <c r="I2453" s="606" t="s">
        <v>87</v>
      </c>
    </row>
    <row r="2454" spans="1:9" ht="17.25" customHeight="1">
      <c r="A2454" s="606">
        <v>410063</v>
      </c>
      <c r="B2454" s="606" t="s">
        <v>4332</v>
      </c>
      <c r="C2454" s="606" t="s">
        <v>308</v>
      </c>
      <c r="D2454" s="607"/>
      <c r="I2454" s="606" t="s">
        <v>87</v>
      </c>
    </row>
    <row r="2455" spans="1:9" ht="17.25" customHeight="1">
      <c r="A2455" s="606">
        <v>410065</v>
      </c>
      <c r="B2455" s="606" t="s">
        <v>4333</v>
      </c>
      <c r="C2455" s="606" t="s">
        <v>4334</v>
      </c>
      <c r="D2455" s="607"/>
      <c r="I2455" s="606" t="s">
        <v>87</v>
      </c>
    </row>
    <row r="2456" spans="1:9" ht="17.25" customHeight="1">
      <c r="A2456" s="606">
        <v>410077</v>
      </c>
      <c r="B2456" s="606" t="s">
        <v>4335</v>
      </c>
      <c r="C2456" s="606" t="s">
        <v>95</v>
      </c>
      <c r="D2456" s="607"/>
      <c r="I2456" s="606" t="s">
        <v>87</v>
      </c>
    </row>
    <row r="2457" spans="1:9" ht="17.25" customHeight="1">
      <c r="A2457" s="606">
        <v>410079</v>
      </c>
      <c r="B2457" s="606" t="s">
        <v>4336</v>
      </c>
      <c r="C2457" s="606" t="s">
        <v>145</v>
      </c>
      <c r="D2457" s="607"/>
      <c r="I2457" s="606" t="s">
        <v>87</v>
      </c>
    </row>
    <row r="2458" spans="1:9" ht="17.25" customHeight="1">
      <c r="A2458" s="606">
        <v>410080</v>
      </c>
      <c r="B2458" s="606" t="s">
        <v>4337</v>
      </c>
      <c r="C2458" s="606" t="s">
        <v>4338</v>
      </c>
      <c r="D2458" s="607"/>
      <c r="I2458" s="606" t="s">
        <v>87</v>
      </c>
    </row>
    <row r="2459" spans="1:9" ht="17.25" customHeight="1">
      <c r="A2459" s="606">
        <v>410087</v>
      </c>
      <c r="B2459" s="606" t="s">
        <v>4339</v>
      </c>
      <c r="C2459" s="606" t="s">
        <v>102</v>
      </c>
      <c r="D2459" s="607"/>
      <c r="I2459" s="606" t="s">
        <v>87</v>
      </c>
    </row>
    <row r="2460" spans="1:9" ht="17.25" customHeight="1">
      <c r="A2460" s="606">
        <v>410100</v>
      </c>
      <c r="B2460" s="606" t="s">
        <v>4340</v>
      </c>
      <c r="C2460" s="606" t="s">
        <v>402</v>
      </c>
      <c r="D2460" s="607"/>
      <c r="I2460" s="606" t="s">
        <v>87</v>
      </c>
    </row>
    <row r="2461" spans="1:9" ht="17.25" customHeight="1">
      <c r="A2461" s="606">
        <v>410103</v>
      </c>
      <c r="B2461" s="606" t="s">
        <v>1028</v>
      </c>
      <c r="C2461" s="606" t="s">
        <v>145</v>
      </c>
      <c r="D2461" s="607"/>
      <c r="I2461" s="606" t="s">
        <v>87</v>
      </c>
    </row>
    <row r="2462" spans="1:9" ht="17.25" customHeight="1">
      <c r="A2462" s="606">
        <v>410109</v>
      </c>
      <c r="B2462" s="606" t="s">
        <v>4341</v>
      </c>
      <c r="C2462" s="606" t="s">
        <v>95</v>
      </c>
      <c r="D2462" s="607"/>
      <c r="I2462" s="606" t="s">
        <v>87</v>
      </c>
    </row>
    <row r="2463" spans="1:9" ht="17.25" customHeight="1">
      <c r="A2463" s="606">
        <v>410113</v>
      </c>
      <c r="B2463" s="606" t="s">
        <v>4342</v>
      </c>
      <c r="C2463" s="606" t="s">
        <v>206</v>
      </c>
      <c r="D2463" s="607"/>
      <c r="I2463" s="606" t="s">
        <v>87</v>
      </c>
    </row>
    <row r="2464" spans="1:9" ht="17.25" customHeight="1">
      <c r="A2464" s="606">
        <v>410117</v>
      </c>
      <c r="B2464" s="606" t="s">
        <v>4343</v>
      </c>
      <c r="C2464" s="606" t="s">
        <v>120</v>
      </c>
      <c r="D2464" s="607"/>
      <c r="I2464" s="606" t="s">
        <v>87</v>
      </c>
    </row>
    <row r="2465" spans="1:9" ht="17.25" customHeight="1">
      <c r="A2465" s="606">
        <v>410118</v>
      </c>
      <c r="B2465" s="606" t="s">
        <v>4344</v>
      </c>
      <c r="C2465" s="606" t="s">
        <v>112</v>
      </c>
      <c r="D2465" s="607"/>
      <c r="I2465" s="606" t="s">
        <v>87</v>
      </c>
    </row>
    <row r="2466" spans="1:9" ht="17.25" customHeight="1">
      <c r="A2466" s="606">
        <v>410126</v>
      </c>
      <c r="B2466" s="606" t="s">
        <v>4345</v>
      </c>
      <c r="C2466" s="606" t="s">
        <v>279</v>
      </c>
      <c r="D2466" s="607"/>
      <c r="I2466" s="606" t="s">
        <v>87</v>
      </c>
    </row>
    <row r="2467" spans="1:9" ht="17.25" customHeight="1">
      <c r="A2467" s="606">
        <v>410127</v>
      </c>
      <c r="B2467" s="606" t="s">
        <v>4346</v>
      </c>
      <c r="C2467" s="606" t="s">
        <v>194</v>
      </c>
      <c r="D2467" s="607"/>
      <c r="I2467" s="606" t="s">
        <v>87</v>
      </c>
    </row>
    <row r="2468" spans="1:9" ht="17.25" customHeight="1">
      <c r="A2468" s="606">
        <v>410150</v>
      </c>
      <c r="B2468" s="606" t="s">
        <v>4347</v>
      </c>
      <c r="C2468" s="606" t="s">
        <v>236</v>
      </c>
      <c r="D2468" s="607"/>
      <c r="I2468" s="606" t="s">
        <v>87</v>
      </c>
    </row>
    <row r="2469" spans="1:9" ht="17.25" customHeight="1">
      <c r="A2469" s="606">
        <v>410152</v>
      </c>
      <c r="B2469" s="606" t="s">
        <v>4348</v>
      </c>
      <c r="C2469" s="606" t="s">
        <v>97</v>
      </c>
      <c r="D2469" s="607"/>
      <c r="I2469" s="606" t="s">
        <v>87</v>
      </c>
    </row>
    <row r="2470" spans="1:9" ht="17.25" customHeight="1">
      <c r="A2470" s="606">
        <v>410160</v>
      </c>
      <c r="B2470" s="606" t="s">
        <v>4349</v>
      </c>
      <c r="C2470" s="606" t="s">
        <v>145</v>
      </c>
      <c r="D2470" s="607"/>
      <c r="I2470" s="606" t="s">
        <v>87</v>
      </c>
    </row>
    <row r="2471" spans="1:9" ht="17.25" customHeight="1">
      <c r="A2471" s="606">
        <v>410165</v>
      </c>
      <c r="B2471" s="606" t="s">
        <v>2215</v>
      </c>
      <c r="C2471" s="606" t="s">
        <v>124</v>
      </c>
      <c r="D2471" s="607"/>
      <c r="I2471" s="606" t="s">
        <v>87</v>
      </c>
    </row>
    <row r="2472" spans="1:9" ht="17.25" customHeight="1">
      <c r="A2472" s="606">
        <v>410167</v>
      </c>
      <c r="B2472" s="606" t="s">
        <v>4350</v>
      </c>
      <c r="C2472" s="606" t="s">
        <v>4351</v>
      </c>
      <c r="D2472" s="607"/>
      <c r="I2472" s="606" t="s">
        <v>87</v>
      </c>
    </row>
    <row r="2473" spans="1:9" ht="17.25" customHeight="1">
      <c r="A2473" s="606">
        <v>410184</v>
      </c>
      <c r="B2473" s="606" t="s">
        <v>4352</v>
      </c>
      <c r="C2473" s="606" t="s">
        <v>95</v>
      </c>
      <c r="D2473" s="607"/>
      <c r="I2473" s="606" t="s">
        <v>87</v>
      </c>
    </row>
    <row r="2474" spans="1:9" ht="17.25" customHeight="1">
      <c r="A2474" s="606">
        <v>410186</v>
      </c>
      <c r="B2474" s="606" t="s">
        <v>4353</v>
      </c>
      <c r="C2474" s="606" t="s">
        <v>4354</v>
      </c>
      <c r="D2474" s="607"/>
      <c r="I2474" s="606" t="s">
        <v>87</v>
      </c>
    </row>
    <row r="2475" spans="1:9" ht="17.25" customHeight="1">
      <c r="A2475" s="606">
        <v>410187</v>
      </c>
      <c r="B2475" s="606" t="s">
        <v>4355</v>
      </c>
      <c r="C2475" s="606" t="s">
        <v>195</v>
      </c>
      <c r="D2475" s="607"/>
      <c r="I2475" s="606" t="s">
        <v>87</v>
      </c>
    </row>
    <row r="2476" spans="1:9" ht="17.25" customHeight="1">
      <c r="A2476" s="606">
        <v>410190</v>
      </c>
      <c r="B2476" s="606" t="s">
        <v>4356</v>
      </c>
      <c r="C2476" s="606" t="s">
        <v>92</v>
      </c>
      <c r="D2476" s="607"/>
      <c r="I2476" s="606" t="s">
        <v>87</v>
      </c>
    </row>
    <row r="2477" spans="1:9" ht="17.25" customHeight="1">
      <c r="A2477" s="606">
        <v>410204</v>
      </c>
      <c r="B2477" s="606" t="s">
        <v>4357</v>
      </c>
      <c r="C2477" s="606" t="s">
        <v>4358</v>
      </c>
      <c r="D2477" s="607"/>
      <c r="I2477" s="606" t="s">
        <v>87</v>
      </c>
    </row>
    <row r="2478" spans="1:9" ht="17.25" customHeight="1">
      <c r="A2478" s="606">
        <v>410215</v>
      </c>
      <c r="B2478" s="606" t="s">
        <v>4359</v>
      </c>
      <c r="C2478" s="606" t="s">
        <v>118</v>
      </c>
      <c r="D2478" s="607"/>
      <c r="I2478" s="606" t="s">
        <v>87</v>
      </c>
    </row>
    <row r="2479" spans="1:9" ht="17.25" customHeight="1">
      <c r="A2479" s="606">
        <v>410219</v>
      </c>
      <c r="B2479" s="606" t="s">
        <v>4360</v>
      </c>
      <c r="C2479" s="606" t="s">
        <v>283</v>
      </c>
      <c r="D2479" s="607"/>
      <c r="I2479" s="606" t="s">
        <v>87</v>
      </c>
    </row>
    <row r="2480" spans="1:9" ht="17.25" customHeight="1">
      <c r="A2480" s="606">
        <v>410240</v>
      </c>
      <c r="B2480" s="606" t="s">
        <v>4361</v>
      </c>
      <c r="C2480" s="606" t="s">
        <v>442</v>
      </c>
      <c r="D2480" s="607"/>
      <c r="I2480" s="606" t="s">
        <v>87</v>
      </c>
    </row>
    <row r="2481" spans="1:9" ht="17.25" customHeight="1">
      <c r="A2481" s="606">
        <v>410243</v>
      </c>
      <c r="B2481" s="606" t="s">
        <v>4362</v>
      </c>
      <c r="C2481" s="606" t="s">
        <v>155</v>
      </c>
      <c r="D2481" s="607"/>
      <c r="I2481" s="606" t="s">
        <v>87</v>
      </c>
    </row>
    <row r="2482" spans="1:9" ht="17.25" customHeight="1">
      <c r="A2482" s="606">
        <v>410252</v>
      </c>
      <c r="B2482" s="606" t="s">
        <v>4363</v>
      </c>
      <c r="C2482" s="606" t="s">
        <v>95</v>
      </c>
      <c r="D2482" s="607"/>
      <c r="I2482" s="606" t="s">
        <v>87</v>
      </c>
    </row>
    <row r="2483" spans="1:9" ht="17.25" customHeight="1">
      <c r="A2483" s="606">
        <v>410257</v>
      </c>
      <c r="B2483" s="606" t="s">
        <v>4364</v>
      </c>
      <c r="C2483" s="606" t="s">
        <v>88</v>
      </c>
      <c r="D2483" s="607"/>
      <c r="I2483" s="606" t="s">
        <v>87</v>
      </c>
    </row>
    <row r="2484" spans="1:9" ht="17.25" customHeight="1">
      <c r="A2484" s="606">
        <v>410269</v>
      </c>
      <c r="B2484" s="606" t="s">
        <v>4365</v>
      </c>
      <c r="C2484" s="606" t="s">
        <v>108</v>
      </c>
      <c r="D2484" s="607"/>
      <c r="I2484" s="606" t="s">
        <v>87</v>
      </c>
    </row>
    <row r="2485" spans="1:9" ht="17.25" customHeight="1">
      <c r="A2485" s="606">
        <v>410276</v>
      </c>
      <c r="B2485" s="606" t="s">
        <v>4366</v>
      </c>
      <c r="C2485" s="606" t="s">
        <v>104</v>
      </c>
      <c r="D2485" s="607"/>
      <c r="I2485" s="606" t="s">
        <v>87</v>
      </c>
    </row>
    <row r="2486" spans="1:9" ht="17.25" customHeight="1">
      <c r="A2486" s="606">
        <v>410288</v>
      </c>
      <c r="B2486" s="606" t="s">
        <v>4367</v>
      </c>
      <c r="C2486" s="606" t="s">
        <v>4368</v>
      </c>
      <c r="D2486" s="607"/>
      <c r="I2486" s="606" t="s">
        <v>87</v>
      </c>
    </row>
    <row r="2487" spans="1:9" ht="17.25" customHeight="1">
      <c r="A2487" s="606">
        <v>410290</v>
      </c>
      <c r="B2487" s="606" t="s">
        <v>4369</v>
      </c>
      <c r="C2487" s="606" t="s">
        <v>145</v>
      </c>
      <c r="D2487" s="607"/>
      <c r="I2487" s="606" t="s">
        <v>87</v>
      </c>
    </row>
    <row r="2488" spans="1:9" ht="17.25" customHeight="1">
      <c r="A2488" s="606">
        <v>410295</v>
      </c>
      <c r="B2488" s="606" t="s">
        <v>4370</v>
      </c>
      <c r="C2488" s="606" t="s">
        <v>4089</v>
      </c>
      <c r="D2488" s="607"/>
      <c r="I2488" s="606" t="s">
        <v>87</v>
      </c>
    </row>
    <row r="2489" spans="1:9" ht="17.25" customHeight="1">
      <c r="A2489" s="606">
        <v>410308</v>
      </c>
      <c r="B2489" s="606" t="s">
        <v>4371</v>
      </c>
      <c r="C2489" s="606" t="s">
        <v>223</v>
      </c>
      <c r="D2489" s="607"/>
      <c r="I2489" s="606" t="s">
        <v>87</v>
      </c>
    </row>
    <row r="2490" spans="1:9" ht="17.25" customHeight="1">
      <c r="A2490" s="606">
        <v>410310</v>
      </c>
      <c r="B2490" s="606" t="s">
        <v>4372</v>
      </c>
      <c r="C2490" s="606" t="s">
        <v>145</v>
      </c>
      <c r="D2490" s="607"/>
      <c r="I2490" s="606" t="s">
        <v>87</v>
      </c>
    </row>
    <row r="2491" spans="1:9" ht="17.25" customHeight="1">
      <c r="A2491" s="606">
        <v>410322</v>
      </c>
      <c r="B2491" s="606" t="s">
        <v>4373</v>
      </c>
      <c r="C2491" s="606" t="s">
        <v>145</v>
      </c>
      <c r="D2491" s="607"/>
      <c r="I2491" s="606" t="s">
        <v>87</v>
      </c>
    </row>
    <row r="2492" spans="1:9" ht="17.25" customHeight="1">
      <c r="A2492" s="606">
        <v>410324</v>
      </c>
      <c r="B2492" s="606" t="s">
        <v>4374</v>
      </c>
      <c r="C2492" s="606" t="s">
        <v>4375</v>
      </c>
      <c r="D2492" s="607"/>
      <c r="I2492" s="606" t="s">
        <v>87</v>
      </c>
    </row>
    <row r="2493" spans="1:9" ht="17.25" customHeight="1">
      <c r="A2493" s="606">
        <v>410326</v>
      </c>
      <c r="B2493" s="606" t="s">
        <v>4376</v>
      </c>
      <c r="C2493" s="606" t="s">
        <v>275</v>
      </c>
      <c r="D2493" s="607"/>
      <c r="I2493" s="606" t="s">
        <v>87</v>
      </c>
    </row>
    <row r="2494" spans="1:9" ht="17.25" customHeight="1">
      <c r="A2494" s="606">
        <v>410327</v>
      </c>
      <c r="B2494" s="606" t="s">
        <v>4377</v>
      </c>
      <c r="C2494" s="606" t="s">
        <v>4378</v>
      </c>
      <c r="D2494" s="607"/>
      <c r="I2494" s="606" t="s">
        <v>87</v>
      </c>
    </row>
    <row r="2495" spans="1:9" ht="17.25" customHeight="1">
      <c r="A2495" s="606">
        <v>410328</v>
      </c>
      <c r="B2495" s="606" t="s">
        <v>4379</v>
      </c>
      <c r="C2495" s="606" t="s">
        <v>358</v>
      </c>
      <c r="D2495" s="607"/>
      <c r="I2495" s="606" t="s">
        <v>87</v>
      </c>
    </row>
    <row r="2496" spans="1:9" ht="17.25" customHeight="1">
      <c r="A2496" s="606">
        <v>410336</v>
      </c>
      <c r="B2496" s="606" t="s">
        <v>4380</v>
      </c>
      <c r="C2496" s="606" t="s">
        <v>95</v>
      </c>
      <c r="D2496" s="607"/>
      <c r="I2496" s="606" t="s">
        <v>87</v>
      </c>
    </row>
    <row r="2497" spans="1:9" ht="17.25" customHeight="1">
      <c r="A2497" s="606">
        <v>410347</v>
      </c>
      <c r="B2497" s="606" t="s">
        <v>4381</v>
      </c>
      <c r="C2497" s="606" t="s">
        <v>94</v>
      </c>
      <c r="D2497" s="607"/>
      <c r="I2497" s="606" t="s">
        <v>87</v>
      </c>
    </row>
    <row r="2498" spans="1:9" ht="17.25" customHeight="1">
      <c r="A2498" s="606">
        <v>410349</v>
      </c>
      <c r="B2498" s="606" t="s">
        <v>4382</v>
      </c>
      <c r="C2498" s="606" t="s">
        <v>92</v>
      </c>
      <c r="D2498" s="607"/>
      <c r="I2498" s="606" t="s">
        <v>87</v>
      </c>
    </row>
    <row r="2499" spans="1:9" ht="17.25" customHeight="1">
      <c r="A2499" s="606">
        <v>410353</v>
      </c>
      <c r="B2499" s="606" t="s">
        <v>4383</v>
      </c>
      <c r="C2499" s="606" t="s">
        <v>92</v>
      </c>
      <c r="D2499" s="607"/>
      <c r="I2499" s="606" t="s">
        <v>87</v>
      </c>
    </row>
    <row r="2500" spans="1:9" ht="17.25" customHeight="1">
      <c r="A2500" s="606">
        <v>410362</v>
      </c>
      <c r="B2500" s="606" t="s">
        <v>4384</v>
      </c>
      <c r="C2500" s="606" t="s">
        <v>414</v>
      </c>
      <c r="D2500" s="607"/>
      <c r="I2500" s="606" t="s">
        <v>87</v>
      </c>
    </row>
    <row r="2501" spans="1:9" ht="17.25" customHeight="1">
      <c r="A2501" s="606">
        <v>410383</v>
      </c>
      <c r="B2501" s="606" t="s">
        <v>4385</v>
      </c>
      <c r="C2501" s="606" t="s">
        <v>140</v>
      </c>
      <c r="D2501" s="607"/>
      <c r="I2501" s="606" t="s">
        <v>87</v>
      </c>
    </row>
    <row r="2502" spans="1:9" ht="17.25" customHeight="1">
      <c r="A2502" s="606">
        <v>410388</v>
      </c>
      <c r="B2502" s="606" t="s">
        <v>4386</v>
      </c>
      <c r="C2502" s="606" t="s">
        <v>162</v>
      </c>
      <c r="D2502" s="607"/>
      <c r="I2502" s="606" t="s">
        <v>87</v>
      </c>
    </row>
    <row r="2503" spans="1:9" ht="17.25" customHeight="1">
      <c r="A2503" s="606">
        <v>410401</v>
      </c>
      <c r="B2503" s="606" t="s">
        <v>4387</v>
      </c>
      <c r="C2503" s="606" t="s">
        <v>4388</v>
      </c>
      <c r="D2503" s="607"/>
      <c r="I2503" s="606" t="s">
        <v>87</v>
      </c>
    </row>
    <row r="2504" spans="1:9" ht="17.25" customHeight="1">
      <c r="A2504" s="606">
        <v>410408</v>
      </c>
      <c r="B2504" s="606" t="s">
        <v>4389</v>
      </c>
      <c r="C2504" s="606" t="s">
        <v>237</v>
      </c>
      <c r="D2504" s="607"/>
      <c r="I2504" s="606" t="s">
        <v>87</v>
      </c>
    </row>
    <row r="2505" spans="1:9" ht="17.25" customHeight="1">
      <c r="A2505" s="606">
        <v>410410</v>
      </c>
      <c r="B2505" s="606" t="s">
        <v>4390</v>
      </c>
      <c r="C2505" s="606" t="s">
        <v>4391</v>
      </c>
      <c r="D2505" s="607"/>
      <c r="I2505" s="606" t="s">
        <v>87</v>
      </c>
    </row>
    <row r="2506" spans="1:9" ht="17.25" customHeight="1">
      <c r="A2506" s="606">
        <v>410414</v>
      </c>
      <c r="B2506" s="606" t="s">
        <v>4392</v>
      </c>
      <c r="C2506" s="606" t="s">
        <v>4393</v>
      </c>
      <c r="D2506" s="607"/>
      <c r="I2506" s="606" t="s">
        <v>87</v>
      </c>
    </row>
    <row r="2507" spans="1:9" ht="17.25" customHeight="1">
      <c r="A2507" s="606">
        <v>410415</v>
      </c>
      <c r="B2507" s="606" t="s">
        <v>4394</v>
      </c>
      <c r="C2507" s="606" t="s">
        <v>4395</v>
      </c>
      <c r="D2507" s="607"/>
      <c r="I2507" s="606" t="s">
        <v>87</v>
      </c>
    </row>
    <row r="2508" spans="1:9" ht="17.25" customHeight="1">
      <c r="A2508" s="606">
        <v>410419</v>
      </c>
      <c r="B2508" s="606" t="s">
        <v>4396</v>
      </c>
      <c r="C2508" s="606" t="s">
        <v>92</v>
      </c>
      <c r="D2508" s="607"/>
      <c r="I2508" s="606" t="s">
        <v>87</v>
      </c>
    </row>
    <row r="2509" spans="1:9" ht="17.25" customHeight="1">
      <c r="A2509" s="606">
        <v>410420</v>
      </c>
      <c r="B2509" s="606" t="s">
        <v>4397</v>
      </c>
      <c r="C2509" s="606" t="s">
        <v>4398</v>
      </c>
      <c r="D2509" s="607"/>
      <c r="I2509" s="606" t="s">
        <v>87</v>
      </c>
    </row>
    <row r="2510" spans="1:9" ht="17.25" customHeight="1">
      <c r="A2510" s="606">
        <v>410426</v>
      </c>
      <c r="B2510" s="606" t="s">
        <v>4399</v>
      </c>
      <c r="C2510" s="606" t="s">
        <v>162</v>
      </c>
      <c r="D2510" s="607"/>
      <c r="I2510" s="606" t="s">
        <v>87</v>
      </c>
    </row>
    <row r="2511" spans="1:9" ht="17.25" customHeight="1">
      <c r="A2511" s="606">
        <v>410433</v>
      </c>
      <c r="B2511" s="606" t="s">
        <v>4400</v>
      </c>
      <c r="C2511" s="606" t="s">
        <v>85</v>
      </c>
      <c r="D2511" s="607"/>
      <c r="I2511" s="606" t="s">
        <v>87</v>
      </c>
    </row>
    <row r="2512" spans="1:9" ht="17.25" customHeight="1">
      <c r="A2512" s="606">
        <v>410445</v>
      </c>
      <c r="B2512" s="606" t="s">
        <v>4401</v>
      </c>
      <c r="C2512" s="606" t="s">
        <v>114</v>
      </c>
      <c r="D2512" s="607"/>
      <c r="I2512" s="606" t="s">
        <v>87</v>
      </c>
    </row>
    <row r="2513" spans="1:9" ht="17.25" customHeight="1">
      <c r="A2513" s="606">
        <v>410463</v>
      </c>
      <c r="B2513" s="606" t="s">
        <v>4402</v>
      </c>
      <c r="C2513" s="606" t="s">
        <v>233</v>
      </c>
      <c r="D2513" s="607"/>
      <c r="I2513" s="606" t="s">
        <v>87</v>
      </c>
    </row>
    <row r="2514" spans="1:9" ht="17.25" customHeight="1">
      <c r="A2514" s="606">
        <v>410467</v>
      </c>
      <c r="B2514" s="606" t="s">
        <v>4403</v>
      </c>
      <c r="C2514" s="606" t="s">
        <v>3977</v>
      </c>
      <c r="D2514" s="607"/>
      <c r="I2514" s="606" t="s">
        <v>87</v>
      </c>
    </row>
    <row r="2515" spans="1:9" ht="17.25" customHeight="1">
      <c r="A2515" s="606">
        <v>410475</v>
      </c>
      <c r="B2515" s="606" t="s">
        <v>4404</v>
      </c>
      <c r="C2515" s="606" t="s">
        <v>107</v>
      </c>
      <c r="D2515" s="607"/>
      <c r="I2515" s="606" t="s">
        <v>87</v>
      </c>
    </row>
    <row r="2516" spans="1:9" ht="17.25" customHeight="1">
      <c r="A2516" s="606">
        <v>410497</v>
      </c>
      <c r="B2516" s="606" t="s">
        <v>4405</v>
      </c>
      <c r="C2516" s="606" t="s">
        <v>85</v>
      </c>
      <c r="D2516" s="607"/>
      <c r="I2516" s="606" t="s">
        <v>87</v>
      </c>
    </row>
    <row r="2517" spans="1:9" ht="17.25" customHeight="1">
      <c r="A2517" s="606">
        <v>410501</v>
      </c>
      <c r="B2517" s="606" t="s">
        <v>4406</v>
      </c>
      <c r="C2517" s="606" t="s">
        <v>280</v>
      </c>
      <c r="D2517" s="607"/>
      <c r="I2517" s="606" t="s">
        <v>87</v>
      </c>
    </row>
    <row r="2518" spans="1:9" ht="17.25" customHeight="1">
      <c r="A2518" s="606">
        <v>410503</v>
      </c>
      <c r="B2518" s="606" t="s">
        <v>4407</v>
      </c>
      <c r="C2518" s="606" t="s">
        <v>184</v>
      </c>
      <c r="D2518" s="607"/>
      <c r="I2518" s="606" t="s">
        <v>87</v>
      </c>
    </row>
    <row r="2519" spans="1:9" ht="17.25" customHeight="1">
      <c r="A2519" s="606">
        <v>410504</v>
      </c>
      <c r="B2519" s="606" t="s">
        <v>4408</v>
      </c>
      <c r="C2519" s="606" t="s">
        <v>4409</v>
      </c>
      <c r="D2519" s="607"/>
      <c r="I2519" s="606" t="s">
        <v>87</v>
      </c>
    </row>
    <row r="2520" spans="1:9" ht="17.25" customHeight="1">
      <c r="A2520" s="606">
        <v>410505</v>
      </c>
      <c r="B2520" s="606" t="s">
        <v>4410</v>
      </c>
      <c r="C2520" s="606" t="s">
        <v>4411</v>
      </c>
      <c r="D2520" s="607"/>
      <c r="I2520" s="606" t="s">
        <v>87</v>
      </c>
    </row>
    <row r="2521" spans="1:9" ht="17.25" customHeight="1">
      <c r="A2521" s="606">
        <v>410514</v>
      </c>
      <c r="B2521" s="606" t="s">
        <v>4412</v>
      </c>
      <c r="C2521" s="606" t="s">
        <v>128</v>
      </c>
      <c r="D2521" s="607"/>
      <c r="I2521" s="606" t="s">
        <v>87</v>
      </c>
    </row>
    <row r="2522" spans="1:9" ht="17.25" customHeight="1">
      <c r="A2522" s="606">
        <v>410520</v>
      </c>
      <c r="B2522" s="606" t="s">
        <v>4413</v>
      </c>
      <c r="C2522" s="606" t="s">
        <v>90</v>
      </c>
      <c r="D2522" s="607"/>
      <c r="I2522" s="606" t="s">
        <v>87</v>
      </c>
    </row>
    <row r="2523" spans="1:9" ht="17.25" customHeight="1">
      <c r="A2523" s="606">
        <v>410525</v>
      </c>
      <c r="B2523" s="606" t="s">
        <v>4414</v>
      </c>
      <c r="C2523" s="606" t="s">
        <v>92</v>
      </c>
      <c r="D2523" s="607"/>
      <c r="I2523" s="606" t="s">
        <v>87</v>
      </c>
    </row>
    <row r="2524" spans="1:9" ht="17.25" customHeight="1">
      <c r="A2524" s="606">
        <v>410536</v>
      </c>
      <c r="B2524" s="606" t="s">
        <v>4415</v>
      </c>
      <c r="C2524" s="606" t="s">
        <v>92</v>
      </c>
      <c r="D2524" s="607"/>
      <c r="I2524" s="606" t="s">
        <v>87</v>
      </c>
    </row>
    <row r="2525" spans="1:9" ht="17.25" customHeight="1">
      <c r="A2525" s="606">
        <v>410545</v>
      </c>
      <c r="B2525" s="606" t="s">
        <v>4416</v>
      </c>
      <c r="C2525" s="606" t="s">
        <v>4417</v>
      </c>
      <c r="D2525" s="607"/>
      <c r="I2525" s="606" t="s">
        <v>87</v>
      </c>
    </row>
    <row r="2526" spans="1:9" ht="17.25" customHeight="1">
      <c r="A2526" s="606">
        <v>410548</v>
      </c>
      <c r="B2526" s="606" t="s">
        <v>4418</v>
      </c>
      <c r="C2526" s="606" t="s">
        <v>239</v>
      </c>
      <c r="D2526" s="607"/>
      <c r="I2526" s="606" t="s">
        <v>87</v>
      </c>
    </row>
    <row r="2527" spans="1:9" ht="17.25" customHeight="1">
      <c r="A2527" s="606">
        <v>410550</v>
      </c>
      <c r="B2527" s="606" t="s">
        <v>4419</v>
      </c>
      <c r="C2527" s="606" t="s">
        <v>4113</v>
      </c>
      <c r="D2527" s="607"/>
      <c r="I2527" s="606" t="s">
        <v>87</v>
      </c>
    </row>
    <row r="2528" spans="1:9" ht="17.25" customHeight="1">
      <c r="A2528" s="606">
        <v>410553</v>
      </c>
      <c r="B2528" s="606" t="s">
        <v>4420</v>
      </c>
      <c r="C2528" s="606" t="s">
        <v>124</v>
      </c>
      <c r="D2528" s="607"/>
      <c r="I2528" s="606" t="s">
        <v>87</v>
      </c>
    </row>
    <row r="2529" spans="1:9" ht="17.25" customHeight="1">
      <c r="A2529" s="606">
        <v>410562</v>
      </c>
      <c r="B2529" s="606" t="s">
        <v>4421</v>
      </c>
      <c r="C2529" s="606" t="s">
        <v>97</v>
      </c>
      <c r="D2529" s="607"/>
      <c r="I2529" s="606" t="s">
        <v>87</v>
      </c>
    </row>
    <row r="2530" spans="1:9" ht="17.25" customHeight="1">
      <c r="A2530" s="606">
        <v>410567</v>
      </c>
      <c r="B2530" s="606" t="s">
        <v>4422</v>
      </c>
      <c r="C2530" s="606" t="s">
        <v>319</v>
      </c>
      <c r="D2530" s="607"/>
      <c r="I2530" s="606" t="s">
        <v>87</v>
      </c>
    </row>
    <row r="2531" spans="1:9" ht="17.25" customHeight="1">
      <c r="A2531" s="606">
        <v>410569</v>
      </c>
      <c r="B2531" s="606" t="s">
        <v>4423</v>
      </c>
      <c r="C2531" s="606" t="s">
        <v>151</v>
      </c>
      <c r="D2531" s="607"/>
      <c r="I2531" s="606" t="s">
        <v>87</v>
      </c>
    </row>
    <row r="2532" spans="1:9" ht="17.25" customHeight="1">
      <c r="A2532" s="606">
        <v>410576</v>
      </c>
      <c r="B2532" s="606" t="s">
        <v>4424</v>
      </c>
      <c r="C2532" s="606" t="s">
        <v>134</v>
      </c>
      <c r="D2532" s="607"/>
      <c r="I2532" s="606" t="s">
        <v>87</v>
      </c>
    </row>
    <row r="2533" spans="1:9" ht="17.25" customHeight="1">
      <c r="A2533" s="606">
        <v>410592</v>
      </c>
      <c r="B2533" s="606" t="s">
        <v>4425</v>
      </c>
      <c r="C2533" s="606" t="s">
        <v>852</v>
      </c>
      <c r="D2533" s="607"/>
      <c r="I2533" s="606" t="s">
        <v>87</v>
      </c>
    </row>
    <row r="2534" spans="1:9" ht="17.25" customHeight="1">
      <c r="A2534" s="606">
        <v>410605</v>
      </c>
      <c r="B2534" s="606" t="s">
        <v>4426</v>
      </c>
      <c r="C2534" s="606" t="s">
        <v>4427</v>
      </c>
      <c r="D2534" s="607"/>
      <c r="I2534" s="606" t="s">
        <v>87</v>
      </c>
    </row>
    <row r="2535" spans="1:9" ht="17.25" customHeight="1">
      <c r="A2535" s="606">
        <v>410638</v>
      </c>
      <c r="B2535" s="606" t="s">
        <v>4428</v>
      </c>
      <c r="C2535" s="606" t="s">
        <v>125</v>
      </c>
      <c r="D2535" s="607"/>
      <c r="I2535" s="606" t="s">
        <v>87</v>
      </c>
    </row>
    <row r="2536" spans="1:9" ht="17.25" customHeight="1">
      <c r="A2536" s="606">
        <v>410642</v>
      </c>
      <c r="B2536" s="606" t="s">
        <v>4429</v>
      </c>
      <c r="C2536" s="606" t="s">
        <v>342</v>
      </c>
      <c r="D2536" s="607"/>
      <c r="I2536" s="606" t="s">
        <v>87</v>
      </c>
    </row>
    <row r="2537" spans="1:9" ht="17.25" customHeight="1">
      <c r="A2537" s="606">
        <v>410644</v>
      </c>
      <c r="B2537" s="606" t="s">
        <v>4430</v>
      </c>
      <c r="C2537" s="606" t="s">
        <v>149</v>
      </c>
      <c r="D2537" s="607"/>
      <c r="I2537" s="606" t="s">
        <v>87</v>
      </c>
    </row>
    <row r="2538" spans="1:9" ht="17.25" customHeight="1">
      <c r="A2538" s="606">
        <v>410653</v>
      </c>
      <c r="B2538" s="606" t="s">
        <v>4431</v>
      </c>
      <c r="C2538" s="606" t="s">
        <v>125</v>
      </c>
      <c r="D2538" s="607"/>
      <c r="I2538" s="606" t="s">
        <v>87</v>
      </c>
    </row>
    <row r="2539" spans="1:9" ht="17.25" customHeight="1">
      <c r="A2539" s="606">
        <v>410700</v>
      </c>
      <c r="B2539" s="606" t="s">
        <v>4432</v>
      </c>
      <c r="C2539" s="606" t="s">
        <v>430</v>
      </c>
      <c r="D2539" s="607"/>
      <c r="I2539" s="606" t="s">
        <v>87</v>
      </c>
    </row>
    <row r="2540" spans="1:9" ht="17.25" customHeight="1">
      <c r="A2540" s="606">
        <v>410701</v>
      </c>
      <c r="B2540" s="606" t="s">
        <v>4433</v>
      </c>
      <c r="C2540" s="606" t="s">
        <v>106</v>
      </c>
      <c r="D2540" s="607"/>
      <c r="I2540" s="606" t="s">
        <v>87</v>
      </c>
    </row>
    <row r="2541" spans="1:9" ht="17.25" customHeight="1">
      <c r="A2541" s="606">
        <v>410702</v>
      </c>
      <c r="B2541" s="606" t="s">
        <v>4434</v>
      </c>
      <c r="C2541" s="606" t="s">
        <v>4435</v>
      </c>
      <c r="D2541" s="607"/>
      <c r="I2541" s="606" t="s">
        <v>87</v>
      </c>
    </row>
    <row r="2542" spans="1:9" ht="17.25" customHeight="1">
      <c r="A2542" s="606">
        <v>410704</v>
      </c>
      <c r="B2542" s="606" t="s">
        <v>4436</v>
      </c>
      <c r="C2542" s="606" t="s">
        <v>4437</v>
      </c>
      <c r="D2542" s="607"/>
      <c r="I2542" s="606" t="s">
        <v>87</v>
      </c>
    </row>
    <row r="2543" spans="1:9" ht="17.25" customHeight="1">
      <c r="A2543" s="606">
        <v>410705</v>
      </c>
      <c r="B2543" s="606" t="s">
        <v>4438</v>
      </c>
      <c r="C2543" s="606" t="s">
        <v>145</v>
      </c>
      <c r="D2543" s="607"/>
      <c r="I2543" s="606" t="s">
        <v>87</v>
      </c>
    </row>
    <row r="2544" spans="1:9" ht="17.25" customHeight="1">
      <c r="A2544" s="606">
        <v>410715</v>
      </c>
      <c r="B2544" s="606" t="s">
        <v>4439</v>
      </c>
      <c r="C2544" s="606" t="s">
        <v>735</v>
      </c>
      <c r="D2544" s="607"/>
      <c r="I2544" s="606" t="s">
        <v>87</v>
      </c>
    </row>
    <row r="2545" spans="1:9" ht="17.25" customHeight="1">
      <c r="A2545" s="606">
        <v>410716</v>
      </c>
      <c r="B2545" s="606" t="s">
        <v>4440</v>
      </c>
      <c r="C2545" s="606" t="s">
        <v>128</v>
      </c>
      <c r="D2545" s="607"/>
      <c r="I2545" s="606" t="s">
        <v>87</v>
      </c>
    </row>
    <row r="2546" spans="1:9" ht="17.25" customHeight="1">
      <c r="A2546" s="606">
        <v>410721</v>
      </c>
      <c r="B2546" s="606" t="s">
        <v>4441</v>
      </c>
      <c r="C2546" s="606" t="s">
        <v>195</v>
      </c>
      <c r="D2546" s="607"/>
      <c r="I2546" s="606" t="s">
        <v>87</v>
      </c>
    </row>
    <row r="2547" spans="1:9" ht="17.25" customHeight="1">
      <c r="A2547" s="606">
        <v>410724</v>
      </c>
      <c r="B2547" s="606" t="s">
        <v>4442</v>
      </c>
      <c r="C2547" s="606" t="s">
        <v>268</v>
      </c>
      <c r="D2547" s="607"/>
      <c r="I2547" s="606" t="s">
        <v>87</v>
      </c>
    </row>
    <row r="2548" spans="1:9" ht="17.25" customHeight="1">
      <c r="A2548" s="606">
        <v>410727</v>
      </c>
      <c r="B2548" s="606" t="s">
        <v>4443</v>
      </c>
      <c r="C2548" s="606" t="s">
        <v>120</v>
      </c>
      <c r="D2548" s="607"/>
      <c r="I2548" s="606" t="s">
        <v>87</v>
      </c>
    </row>
    <row r="2549" spans="1:9" ht="17.25" customHeight="1">
      <c r="A2549" s="606">
        <v>410739</v>
      </c>
      <c r="B2549" s="606" t="s">
        <v>4444</v>
      </c>
      <c r="C2549" s="606" t="s">
        <v>4445</v>
      </c>
      <c r="D2549" s="607"/>
      <c r="I2549" s="606" t="s">
        <v>87</v>
      </c>
    </row>
    <row r="2550" spans="1:9" ht="17.25" customHeight="1">
      <c r="A2550" s="606">
        <v>410745</v>
      </c>
      <c r="B2550" s="606" t="s">
        <v>4446</v>
      </c>
      <c r="C2550" s="606" t="s">
        <v>125</v>
      </c>
      <c r="D2550" s="607"/>
      <c r="I2550" s="606" t="s">
        <v>87</v>
      </c>
    </row>
    <row r="2551" spans="1:9" ht="17.25" customHeight="1">
      <c r="A2551" s="606">
        <v>410760</v>
      </c>
      <c r="B2551" s="606" t="s">
        <v>4447</v>
      </c>
      <c r="C2551" s="606" t="s">
        <v>97</v>
      </c>
      <c r="D2551" s="607"/>
      <c r="I2551" s="606" t="s">
        <v>87</v>
      </c>
    </row>
    <row r="2552" spans="1:9" ht="17.25" customHeight="1">
      <c r="A2552" s="606">
        <v>410762</v>
      </c>
      <c r="B2552" s="606" t="s">
        <v>4448</v>
      </c>
      <c r="C2552" s="606" t="s">
        <v>338</v>
      </c>
      <c r="D2552" s="607"/>
      <c r="I2552" s="606" t="s">
        <v>87</v>
      </c>
    </row>
    <row r="2553" spans="1:9" ht="17.25" customHeight="1">
      <c r="A2553" s="606">
        <v>410772</v>
      </c>
      <c r="B2553" s="606" t="s">
        <v>4449</v>
      </c>
      <c r="C2553" s="606" t="s">
        <v>188</v>
      </c>
      <c r="D2553" s="607"/>
      <c r="I2553" s="606" t="s">
        <v>87</v>
      </c>
    </row>
    <row r="2554" spans="1:9" ht="17.25" customHeight="1">
      <c r="A2554" s="606">
        <v>410775</v>
      </c>
      <c r="B2554" s="606" t="s">
        <v>4450</v>
      </c>
      <c r="C2554" s="606" t="s">
        <v>4451</v>
      </c>
      <c r="D2554" s="607"/>
      <c r="I2554" s="606" t="s">
        <v>87</v>
      </c>
    </row>
    <row r="2555" spans="1:9" ht="17.25" customHeight="1">
      <c r="A2555" s="606">
        <v>410777</v>
      </c>
      <c r="B2555" s="606" t="s">
        <v>4452</v>
      </c>
      <c r="C2555" s="606" t="s">
        <v>92</v>
      </c>
      <c r="D2555" s="607"/>
      <c r="I2555" s="606" t="s">
        <v>87</v>
      </c>
    </row>
    <row r="2556" spans="1:9" ht="17.25" customHeight="1">
      <c r="A2556" s="606">
        <v>410782</v>
      </c>
      <c r="B2556" s="606" t="s">
        <v>4453</v>
      </c>
      <c r="C2556" s="606" t="s">
        <v>117</v>
      </c>
      <c r="D2556" s="607"/>
      <c r="I2556" s="606" t="s">
        <v>87</v>
      </c>
    </row>
    <row r="2557" spans="1:9" ht="17.25" customHeight="1">
      <c r="A2557" s="606">
        <v>410791</v>
      </c>
      <c r="B2557" s="606" t="s">
        <v>4454</v>
      </c>
      <c r="C2557" s="606" t="s">
        <v>97</v>
      </c>
      <c r="D2557" s="607"/>
      <c r="I2557" s="606" t="s">
        <v>87</v>
      </c>
    </row>
    <row r="2558" spans="1:9" ht="17.25" customHeight="1">
      <c r="A2558" s="606">
        <v>410795</v>
      </c>
      <c r="B2558" s="606" t="s">
        <v>4455</v>
      </c>
      <c r="C2558" s="606" t="s">
        <v>294</v>
      </c>
      <c r="D2558" s="607"/>
      <c r="I2558" s="606" t="s">
        <v>87</v>
      </c>
    </row>
    <row r="2559" spans="1:9" ht="17.25" customHeight="1">
      <c r="A2559" s="606">
        <v>410801</v>
      </c>
      <c r="B2559" s="606" t="s">
        <v>4456</v>
      </c>
      <c r="C2559" s="606" t="s">
        <v>189</v>
      </c>
      <c r="D2559" s="607"/>
      <c r="I2559" s="606" t="s">
        <v>87</v>
      </c>
    </row>
    <row r="2560" spans="1:9" ht="17.25" customHeight="1">
      <c r="A2560" s="606">
        <v>410816</v>
      </c>
      <c r="B2560" s="606" t="s">
        <v>4457</v>
      </c>
      <c r="C2560" s="606" t="s">
        <v>145</v>
      </c>
      <c r="D2560" s="607"/>
      <c r="I2560" s="606" t="s">
        <v>87</v>
      </c>
    </row>
    <row r="2561" spans="1:9" ht="17.25" customHeight="1">
      <c r="A2561" s="606">
        <v>410820</v>
      </c>
      <c r="B2561" s="606" t="s">
        <v>4458</v>
      </c>
      <c r="C2561" s="606" t="s">
        <v>298</v>
      </c>
      <c r="D2561" s="607"/>
      <c r="I2561" s="606" t="s">
        <v>87</v>
      </c>
    </row>
    <row r="2562" spans="1:9" ht="17.25" customHeight="1">
      <c r="A2562" s="606">
        <v>410829</v>
      </c>
      <c r="B2562" s="606" t="s">
        <v>4459</v>
      </c>
      <c r="C2562" s="606" t="s">
        <v>125</v>
      </c>
      <c r="D2562" s="607"/>
      <c r="I2562" s="606" t="s">
        <v>87</v>
      </c>
    </row>
    <row r="2563" spans="1:9" ht="17.25" customHeight="1">
      <c r="A2563" s="606">
        <v>410848</v>
      </c>
      <c r="B2563" s="606" t="s">
        <v>4460</v>
      </c>
      <c r="C2563" s="606" t="s">
        <v>138</v>
      </c>
      <c r="D2563" s="607"/>
      <c r="I2563" s="606" t="s">
        <v>87</v>
      </c>
    </row>
    <row r="2564" spans="1:9" ht="17.25" customHeight="1">
      <c r="A2564" s="606">
        <v>410851</v>
      </c>
      <c r="B2564" s="606" t="s">
        <v>4461</v>
      </c>
      <c r="C2564" s="606" t="s">
        <v>128</v>
      </c>
      <c r="D2564" s="607"/>
      <c r="I2564" s="606" t="s">
        <v>87</v>
      </c>
    </row>
    <row r="2565" spans="1:9" ht="17.25" customHeight="1">
      <c r="A2565" s="606">
        <v>410866</v>
      </c>
      <c r="B2565" s="606" t="s">
        <v>4462</v>
      </c>
      <c r="C2565" s="606" t="s">
        <v>95</v>
      </c>
      <c r="D2565" s="607"/>
      <c r="I2565" s="606" t="s">
        <v>87</v>
      </c>
    </row>
    <row r="2566" spans="1:9" ht="17.25" customHeight="1">
      <c r="A2566" s="606">
        <v>410890</v>
      </c>
      <c r="B2566" s="606" t="s">
        <v>4463</v>
      </c>
      <c r="C2566" s="606" t="s">
        <v>268</v>
      </c>
      <c r="D2566" s="607"/>
      <c r="I2566" s="606" t="s">
        <v>87</v>
      </c>
    </row>
    <row r="2567" spans="1:9" ht="17.25" customHeight="1">
      <c r="A2567" s="606">
        <v>410898</v>
      </c>
      <c r="B2567" s="606" t="s">
        <v>4464</v>
      </c>
      <c r="C2567" s="606" t="s">
        <v>262</v>
      </c>
      <c r="D2567" s="607"/>
      <c r="I2567" s="606" t="s">
        <v>87</v>
      </c>
    </row>
    <row r="2568" spans="1:9" ht="17.25" customHeight="1">
      <c r="A2568" s="606">
        <v>410900</v>
      </c>
      <c r="B2568" s="606" t="s">
        <v>4465</v>
      </c>
      <c r="C2568" s="606" t="s">
        <v>4466</v>
      </c>
      <c r="D2568" s="607"/>
      <c r="I2568" s="606" t="s">
        <v>87</v>
      </c>
    </row>
    <row r="2569" spans="1:9" ht="17.25" customHeight="1">
      <c r="A2569" s="606">
        <v>410906</v>
      </c>
      <c r="B2569" s="606" t="s">
        <v>4467</v>
      </c>
      <c r="C2569" s="606" t="s">
        <v>107</v>
      </c>
      <c r="D2569" s="607"/>
      <c r="I2569" s="606" t="s">
        <v>87</v>
      </c>
    </row>
    <row r="2570" spans="1:9" ht="17.25" customHeight="1">
      <c r="A2570" s="606">
        <v>410921</v>
      </c>
      <c r="B2570" s="606" t="s">
        <v>4468</v>
      </c>
      <c r="C2570" s="606" t="s">
        <v>208</v>
      </c>
      <c r="D2570" s="607"/>
      <c r="I2570" s="606" t="s">
        <v>87</v>
      </c>
    </row>
    <row r="2571" spans="1:9" ht="17.25" customHeight="1">
      <c r="A2571" s="606">
        <v>410923</v>
      </c>
      <c r="B2571" s="606" t="s">
        <v>4469</v>
      </c>
      <c r="C2571" s="606" t="s">
        <v>208</v>
      </c>
      <c r="D2571" s="607"/>
      <c r="I2571" s="606" t="s">
        <v>87</v>
      </c>
    </row>
    <row r="2572" spans="1:9" ht="17.25" customHeight="1">
      <c r="A2572" s="606">
        <v>410933</v>
      </c>
      <c r="B2572" s="606" t="s">
        <v>4470</v>
      </c>
      <c r="C2572" s="606" t="s">
        <v>171</v>
      </c>
      <c r="D2572" s="607"/>
      <c r="I2572" s="606" t="s">
        <v>87</v>
      </c>
    </row>
    <row r="2573" spans="1:9" ht="17.25" customHeight="1">
      <c r="A2573" s="606">
        <v>410937</v>
      </c>
      <c r="B2573" s="606" t="s">
        <v>4471</v>
      </c>
      <c r="C2573" s="606" t="s">
        <v>318</v>
      </c>
      <c r="D2573" s="607"/>
      <c r="I2573" s="606" t="s">
        <v>87</v>
      </c>
    </row>
    <row r="2574" spans="1:9" ht="17.25" customHeight="1">
      <c r="A2574" s="606">
        <v>410942</v>
      </c>
      <c r="B2574" s="606" t="s">
        <v>4472</v>
      </c>
      <c r="C2574" s="606" t="s">
        <v>92</v>
      </c>
      <c r="D2574" s="607"/>
      <c r="I2574" s="606" t="s">
        <v>87</v>
      </c>
    </row>
    <row r="2575" spans="1:9" ht="17.25" customHeight="1">
      <c r="A2575" s="606">
        <v>410943</v>
      </c>
      <c r="B2575" s="606" t="s">
        <v>4473</v>
      </c>
      <c r="C2575" s="606" t="s">
        <v>134</v>
      </c>
      <c r="D2575" s="607"/>
      <c r="I2575" s="606" t="s">
        <v>87</v>
      </c>
    </row>
    <row r="2576" spans="1:9" ht="17.25" customHeight="1">
      <c r="A2576" s="606">
        <v>410944</v>
      </c>
      <c r="B2576" s="606" t="s">
        <v>4474</v>
      </c>
      <c r="C2576" s="606" t="s">
        <v>151</v>
      </c>
      <c r="D2576" s="607"/>
      <c r="I2576" s="606" t="s">
        <v>87</v>
      </c>
    </row>
    <row r="2577" spans="1:9" ht="17.25" customHeight="1">
      <c r="A2577" s="606">
        <v>410945</v>
      </c>
      <c r="B2577" s="606" t="s">
        <v>4475</v>
      </c>
      <c r="C2577" s="606" t="s">
        <v>94</v>
      </c>
      <c r="D2577" s="607"/>
      <c r="I2577" s="606" t="s">
        <v>87</v>
      </c>
    </row>
    <row r="2578" spans="1:9" ht="17.25" customHeight="1">
      <c r="A2578" s="606">
        <v>410948</v>
      </c>
      <c r="B2578" s="606" t="s">
        <v>4476</v>
      </c>
      <c r="C2578" s="606" t="s">
        <v>232</v>
      </c>
      <c r="D2578" s="607"/>
      <c r="I2578" s="606" t="s">
        <v>87</v>
      </c>
    </row>
    <row r="2579" spans="1:9" ht="17.25" customHeight="1">
      <c r="A2579" s="606">
        <v>410953</v>
      </c>
      <c r="B2579" s="606" t="s">
        <v>4477</v>
      </c>
      <c r="C2579" s="606" t="s">
        <v>362</v>
      </c>
      <c r="D2579" s="607"/>
      <c r="I2579" s="606" t="s">
        <v>87</v>
      </c>
    </row>
    <row r="2580" spans="1:9" ht="17.25" customHeight="1">
      <c r="A2580" s="606">
        <v>410958</v>
      </c>
      <c r="B2580" s="606" t="s">
        <v>4478</v>
      </c>
      <c r="C2580" s="606" t="s">
        <v>238</v>
      </c>
      <c r="D2580" s="607"/>
      <c r="I2580" s="606" t="s">
        <v>87</v>
      </c>
    </row>
    <row r="2581" spans="1:9" ht="17.25" customHeight="1">
      <c r="A2581" s="606">
        <v>410959</v>
      </c>
      <c r="B2581" s="606" t="s">
        <v>4479</v>
      </c>
      <c r="C2581" s="606" t="s">
        <v>4480</v>
      </c>
      <c r="D2581" s="607"/>
      <c r="I2581" s="606" t="s">
        <v>87</v>
      </c>
    </row>
    <row r="2582" spans="1:9" ht="17.25" customHeight="1">
      <c r="A2582" s="606">
        <v>410962</v>
      </c>
      <c r="B2582" s="606" t="s">
        <v>4481</v>
      </c>
      <c r="C2582" s="606" t="s">
        <v>120</v>
      </c>
      <c r="D2582" s="607"/>
      <c r="I2582" s="606" t="s">
        <v>87</v>
      </c>
    </row>
    <row r="2583" spans="1:9" ht="17.25" customHeight="1">
      <c r="A2583" s="606">
        <v>410977</v>
      </c>
      <c r="B2583" s="606" t="s">
        <v>4482</v>
      </c>
      <c r="C2583" s="606" t="s">
        <v>162</v>
      </c>
      <c r="D2583" s="607"/>
      <c r="I2583" s="606" t="s">
        <v>87</v>
      </c>
    </row>
    <row r="2584" spans="1:9" ht="17.25" customHeight="1">
      <c r="A2584" s="606">
        <v>410997</v>
      </c>
      <c r="B2584" s="606" t="s">
        <v>4483</v>
      </c>
      <c r="C2584" s="606" t="s">
        <v>90</v>
      </c>
      <c r="D2584" s="607"/>
      <c r="I2584" s="606" t="s">
        <v>87</v>
      </c>
    </row>
    <row r="2585" spans="1:9" ht="17.25" customHeight="1">
      <c r="A2585" s="606">
        <v>411003</v>
      </c>
      <c r="B2585" s="606" t="s">
        <v>4484</v>
      </c>
      <c r="C2585" s="606" t="s">
        <v>174</v>
      </c>
      <c r="D2585" s="607"/>
      <c r="I2585" s="606" t="s">
        <v>87</v>
      </c>
    </row>
    <row r="2586" spans="1:9" ht="17.25" customHeight="1">
      <c r="A2586" s="606">
        <v>411008</v>
      </c>
      <c r="B2586" s="606" t="s">
        <v>4485</v>
      </c>
      <c r="C2586" s="606" t="s">
        <v>92</v>
      </c>
      <c r="D2586" s="607"/>
      <c r="I2586" s="606" t="s">
        <v>87</v>
      </c>
    </row>
    <row r="2587" spans="1:9" ht="17.25" customHeight="1">
      <c r="A2587" s="606">
        <v>411010</v>
      </c>
      <c r="B2587" s="606" t="s">
        <v>4486</v>
      </c>
      <c r="C2587" s="606" t="s">
        <v>145</v>
      </c>
      <c r="D2587" s="607"/>
      <c r="I2587" s="606" t="s">
        <v>87</v>
      </c>
    </row>
    <row r="2588" spans="1:9" ht="17.25" customHeight="1">
      <c r="A2588" s="606">
        <v>411015</v>
      </c>
      <c r="B2588" s="606" t="s">
        <v>4487</v>
      </c>
      <c r="C2588" s="606" t="s">
        <v>184</v>
      </c>
      <c r="D2588" s="607"/>
      <c r="I2588" s="606" t="s">
        <v>87</v>
      </c>
    </row>
    <row r="2589" spans="1:9" ht="17.25" customHeight="1">
      <c r="A2589" s="606">
        <v>411027</v>
      </c>
      <c r="B2589" s="606" t="s">
        <v>4488</v>
      </c>
      <c r="C2589" s="606" t="s">
        <v>92</v>
      </c>
      <c r="D2589" s="607"/>
      <c r="I2589" s="606" t="s">
        <v>87</v>
      </c>
    </row>
    <row r="2590" spans="1:9" ht="17.25" customHeight="1">
      <c r="A2590" s="606">
        <v>411032</v>
      </c>
      <c r="B2590" s="606" t="s">
        <v>4489</v>
      </c>
      <c r="C2590" s="606" t="s">
        <v>290</v>
      </c>
      <c r="D2590" s="607"/>
      <c r="I2590" s="606" t="s">
        <v>87</v>
      </c>
    </row>
    <row r="2591" spans="1:9" ht="17.25" customHeight="1">
      <c r="A2591" s="606">
        <v>411034</v>
      </c>
      <c r="B2591" s="606" t="s">
        <v>4490</v>
      </c>
      <c r="C2591" s="606" t="s">
        <v>4491</v>
      </c>
      <c r="D2591" s="607"/>
      <c r="I2591" s="606" t="s">
        <v>87</v>
      </c>
    </row>
    <row r="2592" spans="1:9" ht="17.25" customHeight="1">
      <c r="A2592" s="606">
        <v>411035</v>
      </c>
      <c r="B2592" s="606" t="s">
        <v>4492</v>
      </c>
      <c r="C2592" s="606" t="s">
        <v>276</v>
      </c>
      <c r="D2592" s="607"/>
      <c r="I2592" s="606" t="s">
        <v>87</v>
      </c>
    </row>
    <row r="2593" spans="1:9" ht="17.25" customHeight="1">
      <c r="A2593" s="606">
        <v>411055</v>
      </c>
      <c r="B2593" s="606" t="s">
        <v>4493</v>
      </c>
      <c r="C2593" s="606" t="s">
        <v>4494</v>
      </c>
      <c r="D2593" s="607"/>
      <c r="I2593" s="606" t="s">
        <v>87</v>
      </c>
    </row>
    <row r="2594" spans="1:9" ht="17.25" customHeight="1">
      <c r="A2594" s="606">
        <v>411057</v>
      </c>
      <c r="B2594" s="606" t="s">
        <v>4495</v>
      </c>
      <c r="C2594" s="606" t="s">
        <v>1512</v>
      </c>
      <c r="D2594" s="607"/>
      <c r="I2594" s="606" t="s">
        <v>87</v>
      </c>
    </row>
    <row r="2595" spans="1:9" ht="17.25" customHeight="1">
      <c r="A2595" s="606">
        <v>411064</v>
      </c>
      <c r="B2595" s="606" t="s">
        <v>4496</v>
      </c>
      <c r="C2595" s="606" t="s">
        <v>4014</v>
      </c>
      <c r="D2595" s="607"/>
      <c r="I2595" s="606" t="s">
        <v>87</v>
      </c>
    </row>
    <row r="2596" spans="1:9" ht="17.25" customHeight="1">
      <c r="A2596" s="606">
        <v>411084</v>
      </c>
      <c r="B2596" s="606" t="s">
        <v>4497</v>
      </c>
      <c r="C2596" s="606" t="s">
        <v>3977</v>
      </c>
      <c r="D2596" s="607"/>
      <c r="I2596" s="606" t="s">
        <v>87</v>
      </c>
    </row>
    <row r="2597" spans="1:9" ht="17.25" customHeight="1">
      <c r="A2597" s="606">
        <v>411117</v>
      </c>
      <c r="B2597" s="606" t="s">
        <v>4498</v>
      </c>
      <c r="C2597" s="606" t="s">
        <v>149</v>
      </c>
      <c r="D2597" s="607"/>
      <c r="I2597" s="606" t="s">
        <v>87</v>
      </c>
    </row>
    <row r="2598" spans="1:9" ht="17.25" customHeight="1">
      <c r="A2598" s="606">
        <v>411118</v>
      </c>
      <c r="B2598" s="606" t="s">
        <v>4499</v>
      </c>
      <c r="C2598" s="606" t="s">
        <v>92</v>
      </c>
      <c r="D2598" s="607"/>
      <c r="I2598" s="606" t="s">
        <v>87</v>
      </c>
    </row>
    <row r="2599" spans="1:9" ht="17.25" customHeight="1">
      <c r="A2599" s="606">
        <v>411125</v>
      </c>
      <c r="B2599" s="606" t="s">
        <v>4500</v>
      </c>
      <c r="C2599" s="606" t="s">
        <v>90</v>
      </c>
      <c r="D2599" s="607"/>
      <c r="I2599" s="606" t="s">
        <v>87</v>
      </c>
    </row>
    <row r="2600" spans="1:9" ht="17.25" customHeight="1">
      <c r="A2600" s="606">
        <v>411127</v>
      </c>
      <c r="B2600" s="606" t="s">
        <v>4501</v>
      </c>
      <c r="C2600" s="606" t="s">
        <v>92</v>
      </c>
      <c r="D2600" s="607"/>
      <c r="I2600" s="606" t="s">
        <v>87</v>
      </c>
    </row>
    <row r="2601" spans="1:9" ht="17.25" customHeight="1">
      <c r="A2601" s="606">
        <v>411135</v>
      </c>
      <c r="B2601" s="606" t="s">
        <v>4502</v>
      </c>
      <c r="C2601" s="606" t="s">
        <v>241</v>
      </c>
      <c r="D2601" s="607"/>
      <c r="I2601" s="606" t="s">
        <v>87</v>
      </c>
    </row>
    <row r="2602" spans="1:9" ht="17.25" customHeight="1">
      <c r="A2602" s="606">
        <v>411136</v>
      </c>
      <c r="B2602" s="606" t="s">
        <v>4503</v>
      </c>
      <c r="C2602" s="606" t="s">
        <v>103</v>
      </c>
      <c r="D2602" s="607"/>
      <c r="I2602" s="606" t="s">
        <v>87</v>
      </c>
    </row>
    <row r="2603" spans="1:9" ht="17.25" customHeight="1">
      <c r="A2603" s="606">
        <v>411163</v>
      </c>
      <c r="B2603" s="606" t="s">
        <v>4504</v>
      </c>
      <c r="C2603" s="606" t="s">
        <v>114</v>
      </c>
      <c r="D2603" s="607"/>
      <c r="I2603" s="606" t="s">
        <v>87</v>
      </c>
    </row>
    <row r="2604" spans="1:9" ht="17.25" customHeight="1">
      <c r="A2604" s="606">
        <v>411164</v>
      </c>
      <c r="B2604" s="606" t="s">
        <v>4505</v>
      </c>
      <c r="C2604" s="606" t="s">
        <v>92</v>
      </c>
      <c r="D2604" s="607"/>
      <c r="I2604" s="606" t="s">
        <v>87</v>
      </c>
    </row>
    <row r="2605" spans="1:9" ht="17.25" customHeight="1">
      <c r="A2605" s="606">
        <v>411174</v>
      </c>
      <c r="B2605" s="606" t="s">
        <v>4506</v>
      </c>
      <c r="C2605" s="606" t="s">
        <v>468</v>
      </c>
      <c r="D2605" s="607"/>
      <c r="I2605" s="606" t="s">
        <v>87</v>
      </c>
    </row>
    <row r="2606" spans="1:9" ht="17.25" customHeight="1">
      <c r="A2606" s="606">
        <v>411194</v>
      </c>
      <c r="B2606" s="606" t="s">
        <v>4507</v>
      </c>
      <c r="C2606" s="606" t="s">
        <v>177</v>
      </c>
      <c r="D2606" s="607"/>
      <c r="I2606" s="606" t="s">
        <v>87</v>
      </c>
    </row>
    <row r="2607" spans="1:9" ht="17.25" customHeight="1">
      <c r="A2607" s="606">
        <v>411219</v>
      </c>
      <c r="B2607" s="606" t="s">
        <v>4508</v>
      </c>
      <c r="C2607" s="606" t="s">
        <v>4393</v>
      </c>
      <c r="D2607" s="607"/>
      <c r="I2607" s="606" t="s">
        <v>87</v>
      </c>
    </row>
    <row r="2608" spans="1:9" ht="17.25" customHeight="1">
      <c r="A2608" s="606">
        <v>411222</v>
      </c>
      <c r="B2608" s="606" t="s">
        <v>4509</v>
      </c>
      <c r="C2608" s="606" t="s">
        <v>242</v>
      </c>
      <c r="D2608" s="607"/>
      <c r="I2608" s="606" t="s">
        <v>87</v>
      </c>
    </row>
    <row r="2609" spans="1:9" ht="17.25" customHeight="1">
      <c r="A2609" s="606">
        <v>411229</v>
      </c>
      <c r="B2609" s="606" t="s">
        <v>4510</v>
      </c>
      <c r="C2609" s="606" t="s">
        <v>95</v>
      </c>
      <c r="D2609" s="607"/>
      <c r="I2609" s="606" t="s">
        <v>87</v>
      </c>
    </row>
    <row r="2610" spans="1:9" ht="17.25" customHeight="1">
      <c r="A2610" s="606">
        <v>411232</v>
      </c>
      <c r="B2610" s="606" t="s">
        <v>4511</v>
      </c>
      <c r="C2610" s="606" t="s">
        <v>213</v>
      </c>
      <c r="D2610" s="607"/>
      <c r="I2610" s="606" t="s">
        <v>87</v>
      </c>
    </row>
    <row r="2611" spans="1:9" ht="17.25" customHeight="1">
      <c r="A2611" s="606">
        <v>411237</v>
      </c>
      <c r="B2611" s="606" t="s">
        <v>4512</v>
      </c>
      <c r="C2611" s="606" t="s">
        <v>211</v>
      </c>
      <c r="D2611" s="607"/>
      <c r="I2611" s="606" t="s">
        <v>87</v>
      </c>
    </row>
    <row r="2612" spans="1:9" ht="17.25" customHeight="1">
      <c r="A2612" s="606">
        <v>411246</v>
      </c>
      <c r="B2612" s="606" t="s">
        <v>4513</v>
      </c>
      <c r="C2612" s="606" t="s">
        <v>94</v>
      </c>
      <c r="D2612" s="607"/>
      <c r="I2612" s="606" t="s">
        <v>87</v>
      </c>
    </row>
    <row r="2613" spans="1:9" ht="17.25" customHeight="1">
      <c r="A2613" s="606">
        <v>411251</v>
      </c>
      <c r="B2613" s="606" t="s">
        <v>4514</v>
      </c>
      <c r="C2613" s="606" t="s">
        <v>258</v>
      </c>
      <c r="D2613" s="607"/>
      <c r="I2613" s="606" t="s">
        <v>87</v>
      </c>
    </row>
    <row r="2614" spans="1:9" ht="17.25" customHeight="1">
      <c r="A2614" s="606">
        <v>411263</v>
      </c>
      <c r="B2614" s="606" t="s">
        <v>4515</v>
      </c>
      <c r="C2614" s="606" t="s">
        <v>130</v>
      </c>
      <c r="D2614" s="607"/>
      <c r="I2614" s="606" t="s">
        <v>87</v>
      </c>
    </row>
    <row r="2615" spans="1:9" ht="17.25" customHeight="1">
      <c r="A2615" s="606">
        <v>411266</v>
      </c>
      <c r="B2615" s="606" t="s">
        <v>4516</v>
      </c>
      <c r="C2615" s="606" t="s">
        <v>246</v>
      </c>
      <c r="D2615" s="607"/>
      <c r="I2615" s="606" t="s">
        <v>87</v>
      </c>
    </row>
    <row r="2616" spans="1:9" ht="17.25" customHeight="1">
      <c r="A2616" s="606">
        <v>411270</v>
      </c>
      <c r="B2616" s="606" t="s">
        <v>4517</v>
      </c>
      <c r="C2616" s="606" t="s">
        <v>92</v>
      </c>
      <c r="D2616" s="607"/>
      <c r="I2616" s="606" t="s">
        <v>87</v>
      </c>
    </row>
    <row r="2617" spans="1:9" ht="17.25" customHeight="1">
      <c r="A2617" s="606">
        <v>411271</v>
      </c>
      <c r="B2617" s="606" t="s">
        <v>4518</v>
      </c>
      <c r="C2617" s="606" t="s">
        <v>85</v>
      </c>
      <c r="D2617" s="607"/>
      <c r="I2617" s="606" t="s">
        <v>87</v>
      </c>
    </row>
    <row r="2618" spans="1:9" ht="17.25" customHeight="1">
      <c r="A2618" s="606">
        <v>411272</v>
      </c>
      <c r="B2618" s="606" t="s">
        <v>4519</v>
      </c>
      <c r="C2618" s="606" t="s">
        <v>153</v>
      </c>
      <c r="D2618" s="607"/>
      <c r="I2618" s="606" t="s">
        <v>87</v>
      </c>
    </row>
    <row r="2619" spans="1:9" ht="17.25" customHeight="1">
      <c r="A2619" s="606">
        <v>411276</v>
      </c>
      <c r="B2619" s="606" t="s">
        <v>4520</v>
      </c>
      <c r="C2619" s="606" t="s">
        <v>145</v>
      </c>
      <c r="D2619" s="607"/>
      <c r="I2619" s="606" t="s">
        <v>87</v>
      </c>
    </row>
    <row r="2620" spans="1:9" ht="17.25" customHeight="1">
      <c r="A2620" s="606">
        <v>411281</v>
      </c>
      <c r="B2620" s="606" t="s">
        <v>4521</v>
      </c>
      <c r="C2620" s="606" t="s">
        <v>229</v>
      </c>
      <c r="D2620" s="607"/>
      <c r="I2620" s="606" t="s">
        <v>87</v>
      </c>
    </row>
    <row r="2621" spans="1:9" ht="17.25" customHeight="1">
      <c r="A2621" s="606">
        <v>411289</v>
      </c>
      <c r="B2621" s="606" t="s">
        <v>4522</v>
      </c>
      <c r="C2621" s="606" t="s">
        <v>4523</v>
      </c>
      <c r="D2621" s="607"/>
      <c r="I2621" s="606" t="s">
        <v>87</v>
      </c>
    </row>
    <row r="2622" spans="1:9" ht="17.25" customHeight="1">
      <c r="A2622" s="606">
        <v>411293</v>
      </c>
      <c r="B2622" s="606" t="s">
        <v>4524</v>
      </c>
      <c r="C2622" s="606" t="s">
        <v>90</v>
      </c>
      <c r="D2622" s="607"/>
      <c r="I2622" s="606" t="s">
        <v>87</v>
      </c>
    </row>
    <row r="2623" spans="1:9" ht="17.25" customHeight="1">
      <c r="A2623" s="606">
        <v>411307</v>
      </c>
      <c r="B2623" s="606" t="s">
        <v>4525</v>
      </c>
      <c r="C2623" s="606" t="s">
        <v>4526</v>
      </c>
      <c r="D2623" s="607"/>
      <c r="I2623" s="606" t="s">
        <v>87</v>
      </c>
    </row>
    <row r="2624" spans="1:9" ht="17.25" customHeight="1">
      <c r="A2624" s="606">
        <v>411310</v>
      </c>
      <c r="B2624" s="606" t="s">
        <v>4527</v>
      </c>
      <c r="C2624" s="606" t="s">
        <v>155</v>
      </c>
      <c r="D2624" s="607"/>
      <c r="I2624" s="606" t="s">
        <v>87</v>
      </c>
    </row>
    <row r="2625" spans="1:9" ht="17.25" customHeight="1">
      <c r="A2625" s="606">
        <v>411328</v>
      </c>
      <c r="B2625" s="606" t="s">
        <v>4528</v>
      </c>
      <c r="C2625" s="606" t="s">
        <v>86</v>
      </c>
      <c r="D2625" s="607"/>
      <c r="I2625" s="606" t="s">
        <v>87</v>
      </c>
    </row>
    <row r="2626" spans="1:9" ht="17.25" customHeight="1">
      <c r="A2626" s="606">
        <v>411344</v>
      </c>
      <c r="B2626" s="606" t="s">
        <v>4529</v>
      </c>
      <c r="C2626" s="606" t="s">
        <v>149</v>
      </c>
      <c r="D2626" s="607"/>
      <c r="I2626" s="606" t="s">
        <v>87</v>
      </c>
    </row>
    <row r="2627" spans="1:9" ht="17.25" customHeight="1">
      <c r="A2627" s="606">
        <v>411353</v>
      </c>
      <c r="B2627" s="606" t="s">
        <v>4530</v>
      </c>
      <c r="C2627" s="606" t="s">
        <v>188</v>
      </c>
      <c r="D2627" s="607"/>
      <c r="I2627" s="606" t="s">
        <v>87</v>
      </c>
    </row>
    <row r="2628" spans="1:9" ht="17.25" customHeight="1">
      <c r="A2628" s="606">
        <v>411356</v>
      </c>
      <c r="B2628" s="606" t="s">
        <v>4531</v>
      </c>
      <c r="C2628" s="606" t="s">
        <v>238</v>
      </c>
      <c r="D2628" s="607"/>
      <c r="I2628" s="606" t="s">
        <v>87</v>
      </c>
    </row>
    <row r="2629" spans="1:9" ht="17.25" customHeight="1">
      <c r="A2629" s="606">
        <v>411362</v>
      </c>
      <c r="B2629" s="606" t="s">
        <v>4532</v>
      </c>
      <c r="C2629" s="606" t="s">
        <v>107</v>
      </c>
      <c r="D2629" s="607"/>
      <c r="I2629" s="606" t="s">
        <v>87</v>
      </c>
    </row>
    <row r="2630" spans="1:9" ht="17.25" customHeight="1">
      <c r="A2630" s="606">
        <v>411368</v>
      </c>
      <c r="B2630" s="606" t="s">
        <v>4533</v>
      </c>
      <c r="C2630" s="606" t="s">
        <v>268</v>
      </c>
      <c r="D2630" s="607"/>
      <c r="I2630" s="606" t="s">
        <v>87</v>
      </c>
    </row>
    <row r="2631" spans="1:9" ht="17.25" customHeight="1">
      <c r="A2631" s="606">
        <v>411369</v>
      </c>
      <c r="B2631" s="606" t="s">
        <v>4534</v>
      </c>
      <c r="C2631" s="606" t="s">
        <v>92</v>
      </c>
      <c r="D2631" s="607"/>
      <c r="I2631" s="606" t="s">
        <v>87</v>
      </c>
    </row>
    <row r="2632" spans="1:9" ht="17.25" customHeight="1">
      <c r="A2632" s="606">
        <v>411372</v>
      </c>
      <c r="B2632" s="606" t="s">
        <v>4535</v>
      </c>
      <c r="C2632" s="606" t="s">
        <v>188</v>
      </c>
      <c r="D2632" s="607"/>
      <c r="I2632" s="606" t="s">
        <v>87</v>
      </c>
    </row>
    <row r="2633" spans="1:9" ht="17.25" customHeight="1">
      <c r="A2633" s="606">
        <v>411375</v>
      </c>
      <c r="B2633" s="606" t="s">
        <v>4536</v>
      </c>
      <c r="C2633" s="606" t="s">
        <v>92</v>
      </c>
      <c r="D2633" s="607"/>
      <c r="I2633" s="606" t="s">
        <v>87</v>
      </c>
    </row>
    <row r="2634" spans="1:9" ht="17.25" customHeight="1">
      <c r="A2634" s="606">
        <v>411379</v>
      </c>
      <c r="B2634" s="606" t="s">
        <v>4537</v>
      </c>
      <c r="C2634" s="606" t="s">
        <v>145</v>
      </c>
      <c r="D2634" s="607"/>
      <c r="I2634" s="606" t="s">
        <v>87</v>
      </c>
    </row>
    <row r="2635" spans="1:9" ht="17.25" customHeight="1">
      <c r="A2635" s="606">
        <v>411381</v>
      </c>
      <c r="B2635" s="606" t="s">
        <v>4538</v>
      </c>
      <c r="C2635" s="606" t="s">
        <v>95</v>
      </c>
      <c r="D2635" s="607"/>
      <c r="I2635" s="606" t="s">
        <v>87</v>
      </c>
    </row>
    <row r="2636" spans="1:9" ht="17.25" customHeight="1">
      <c r="A2636" s="606">
        <v>411385</v>
      </c>
      <c r="B2636" s="606" t="s">
        <v>4539</v>
      </c>
      <c r="C2636" s="606" t="s">
        <v>386</v>
      </c>
      <c r="D2636" s="607"/>
      <c r="I2636" s="606" t="s">
        <v>87</v>
      </c>
    </row>
    <row r="2637" spans="1:9" ht="17.25" customHeight="1">
      <c r="A2637" s="606">
        <v>411392</v>
      </c>
      <c r="B2637" s="606" t="s">
        <v>4540</v>
      </c>
      <c r="C2637" s="606" t="s">
        <v>4541</v>
      </c>
      <c r="D2637" s="607"/>
      <c r="I2637" s="606" t="s">
        <v>87</v>
      </c>
    </row>
    <row r="2638" spans="1:9" ht="17.25" customHeight="1">
      <c r="A2638" s="606">
        <v>411393</v>
      </c>
      <c r="B2638" s="606" t="s">
        <v>4542</v>
      </c>
      <c r="C2638" s="606" t="s">
        <v>114</v>
      </c>
      <c r="D2638" s="607"/>
      <c r="I2638" s="606" t="s">
        <v>87</v>
      </c>
    </row>
    <row r="2639" spans="1:9" ht="17.25" customHeight="1">
      <c r="A2639" s="606">
        <v>411402</v>
      </c>
      <c r="B2639" s="606" t="s">
        <v>4543</v>
      </c>
      <c r="C2639" s="606" t="s">
        <v>4544</v>
      </c>
      <c r="D2639" s="607"/>
      <c r="I2639" s="606" t="s">
        <v>87</v>
      </c>
    </row>
    <row r="2640" spans="1:9" ht="17.25" customHeight="1">
      <c r="A2640" s="606">
        <v>411404</v>
      </c>
      <c r="B2640" s="606" t="s">
        <v>4545</v>
      </c>
      <c r="C2640" s="606" t="s">
        <v>88</v>
      </c>
      <c r="D2640" s="607"/>
      <c r="I2640" s="606" t="s">
        <v>87</v>
      </c>
    </row>
    <row r="2641" spans="1:9" ht="17.25" customHeight="1">
      <c r="A2641" s="606">
        <v>411406</v>
      </c>
      <c r="B2641" s="606" t="s">
        <v>4546</v>
      </c>
      <c r="C2641" s="606" t="s">
        <v>92</v>
      </c>
      <c r="D2641" s="607"/>
      <c r="I2641" s="606" t="s">
        <v>87</v>
      </c>
    </row>
    <row r="2642" spans="1:9" ht="17.25" customHeight="1">
      <c r="A2642" s="606">
        <v>411409</v>
      </c>
      <c r="B2642" s="606" t="s">
        <v>4547</v>
      </c>
      <c r="C2642" s="606" t="s">
        <v>257</v>
      </c>
      <c r="D2642" s="607"/>
      <c r="I2642" s="606" t="s">
        <v>87</v>
      </c>
    </row>
    <row r="2643" spans="1:9" ht="17.25" customHeight="1">
      <c r="A2643" s="606">
        <v>411414</v>
      </c>
      <c r="B2643" s="606" t="s">
        <v>4548</v>
      </c>
      <c r="C2643" s="606" t="s">
        <v>227</v>
      </c>
      <c r="D2643" s="607"/>
      <c r="I2643" s="606" t="s">
        <v>87</v>
      </c>
    </row>
    <row r="2644" spans="1:9" ht="17.25" customHeight="1">
      <c r="A2644" s="606">
        <v>411420</v>
      </c>
      <c r="B2644" s="606" t="s">
        <v>4549</v>
      </c>
      <c r="C2644" s="606" t="s">
        <v>188</v>
      </c>
      <c r="D2644" s="607"/>
      <c r="I2644" s="606" t="s">
        <v>87</v>
      </c>
    </row>
    <row r="2645" spans="1:9" ht="17.25" customHeight="1">
      <c r="A2645" s="606">
        <v>411427</v>
      </c>
      <c r="B2645" s="606" t="s">
        <v>4550</v>
      </c>
      <c r="C2645" s="606" t="s">
        <v>92</v>
      </c>
      <c r="D2645" s="607"/>
      <c r="I2645" s="606" t="s">
        <v>87</v>
      </c>
    </row>
    <row r="2646" spans="1:9" ht="17.25" customHeight="1">
      <c r="A2646" s="606">
        <v>411435</v>
      </c>
      <c r="B2646" s="606" t="s">
        <v>4551</v>
      </c>
      <c r="C2646" s="606" t="s">
        <v>145</v>
      </c>
      <c r="D2646" s="607"/>
      <c r="I2646" s="606" t="s">
        <v>87</v>
      </c>
    </row>
    <row r="2647" spans="1:9" ht="17.25" customHeight="1">
      <c r="A2647" s="606">
        <v>411436</v>
      </c>
      <c r="B2647" s="606" t="s">
        <v>4552</v>
      </c>
      <c r="C2647" s="606" t="s">
        <v>107</v>
      </c>
      <c r="D2647" s="607"/>
      <c r="I2647" s="606" t="s">
        <v>87</v>
      </c>
    </row>
    <row r="2648" spans="1:9" ht="17.25" customHeight="1">
      <c r="A2648" s="606">
        <v>411445</v>
      </c>
      <c r="B2648" s="606" t="s">
        <v>4553</v>
      </c>
      <c r="C2648" s="606" t="s">
        <v>4554</v>
      </c>
      <c r="D2648" s="607"/>
      <c r="I2648" s="606" t="s">
        <v>87</v>
      </c>
    </row>
    <row r="2649" spans="1:9" ht="17.25" customHeight="1">
      <c r="A2649" s="606">
        <v>411462</v>
      </c>
      <c r="B2649" s="606" t="s">
        <v>4555</v>
      </c>
      <c r="C2649" s="606" t="s">
        <v>145</v>
      </c>
      <c r="D2649" s="607"/>
      <c r="I2649" s="606" t="s">
        <v>87</v>
      </c>
    </row>
    <row r="2650" spans="1:9" ht="17.25" customHeight="1">
      <c r="A2650" s="606">
        <v>411476</v>
      </c>
      <c r="B2650" s="606" t="s">
        <v>4556</v>
      </c>
      <c r="C2650" s="606" t="s">
        <v>375</v>
      </c>
      <c r="D2650" s="607"/>
      <c r="I2650" s="606" t="s">
        <v>87</v>
      </c>
    </row>
    <row r="2651" spans="1:9" ht="17.25" customHeight="1">
      <c r="A2651" s="606">
        <v>411486</v>
      </c>
      <c r="B2651" s="606" t="s">
        <v>4557</v>
      </c>
      <c r="C2651" s="606" t="s">
        <v>162</v>
      </c>
      <c r="D2651" s="607"/>
      <c r="I2651" s="606" t="s">
        <v>87</v>
      </c>
    </row>
    <row r="2652" spans="1:9" ht="17.25" customHeight="1">
      <c r="A2652" s="606">
        <v>411498</v>
      </c>
      <c r="B2652" s="606" t="s">
        <v>4558</v>
      </c>
      <c r="C2652" s="606" t="s">
        <v>283</v>
      </c>
      <c r="D2652" s="607"/>
      <c r="I2652" s="606" t="s">
        <v>87</v>
      </c>
    </row>
    <row r="2653" spans="1:9" ht="17.25" customHeight="1">
      <c r="A2653" s="606">
        <v>411500</v>
      </c>
      <c r="B2653" s="606" t="s">
        <v>4559</v>
      </c>
      <c r="C2653" s="606" t="s">
        <v>373</v>
      </c>
      <c r="D2653" s="607"/>
      <c r="I2653" s="606" t="s">
        <v>87</v>
      </c>
    </row>
    <row r="2654" spans="1:9" ht="17.25" customHeight="1">
      <c r="A2654" s="606">
        <v>411507</v>
      </c>
      <c r="B2654" s="606" t="s">
        <v>4560</v>
      </c>
      <c r="C2654" s="606" t="s">
        <v>174</v>
      </c>
      <c r="D2654" s="607"/>
      <c r="I2654" s="606" t="s">
        <v>87</v>
      </c>
    </row>
    <row r="2655" spans="1:9" ht="17.25" customHeight="1">
      <c r="A2655" s="606">
        <v>411514</v>
      </c>
      <c r="B2655" s="606" t="s">
        <v>4561</v>
      </c>
      <c r="C2655" s="606" t="s">
        <v>178</v>
      </c>
      <c r="D2655" s="607"/>
      <c r="I2655" s="606" t="s">
        <v>87</v>
      </c>
    </row>
    <row r="2656" spans="1:9" ht="17.25" customHeight="1">
      <c r="A2656" s="606">
        <v>411528</v>
      </c>
      <c r="B2656" s="606" t="s">
        <v>4562</v>
      </c>
      <c r="C2656" s="606" t="s">
        <v>86</v>
      </c>
      <c r="D2656" s="607"/>
      <c r="I2656" s="606" t="s">
        <v>87</v>
      </c>
    </row>
    <row r="2657" spans="1:9" ht="17.25" customHeight="1">
      <c r="A2657" s="606">
        <v>411534</v>
      </c>
      <c r="B2657" s="606" t="s">
        <v>4563</v>
      </c>
      <c r="C2657" s="606" t="s">
        <v>3756</v>
      </c>
      <c r="D2657" s="607"/>
      <c r="I2657" s="606" t="s">
        <v>87</v>
      </c>
    </row>
    <row r="2658" spans="1:9" ht="17.25" customHeight="1">
      <c r="A2658" s="606">
        <v>411546</v>
      </c>
      <c r="B2658" s="606" t="s">
        <v>4564</v>
      </c>
      <c r="C2658" s="606" t="s">
        <v>154</v>
      </c>
      <c r="D2658" s="607"/>
      <c r="I2658" s="606" t="s">
        <v>87</v>
      </c>
    </row>
    <row r="2659" spans="1:9" ht="17.25" customHeight="1">
      <c r="A2659" s="606">
        <v>411549</v>
      </c>
      <c r="B2659" s="606" t="s">
        <v>4565</v>
      </c>
      <c r="C2659" s="606" t="s">
        <v>254</v>
      </c>
      <c r="D2659" s="607"/>
      <c r="I2659" s="606" t="s">
        <v>87</v>
      </c>
    </row>
    <row r="2660" spans="1:9" ht="17.25" customHeight="1">
      <c r="A2660" s="606">
        <v>411553</v>
      </c>
      <c r="B2660" s="606" t="s">
        <v>4566</v>
      </c>
      <c r="C2660" s="606" t="s">
        <v>871</v>
      </c>
      <c r="D2660" s="607"/>
      <c r="I2660" s="606" t="s">
        <v>87</v>
      </c>
    </row>
    <row r="2661" spans="1:9" ht="17.25" customHeight="1">
      <c r="A2661" s="606">
        <v>411555</v>
      </c>
      <c r="B2661" s="606" t="s">
        <v>4567</v>
      </c>
      <c r="C2661" s="606" t="s">
        <v>208</v>
      </c>
      <c r="D2661" s="607"/>
      <c r="I2661" s="606" t="s">
        <v>87</v>
      </c>
    </row>
    <row r="2662" spans="1:9" ht="17.25" customHeight="1">
      <c r="A2662" s="606">
        <v>411557</v>
      </c>
      <c r="B2662" s="606" t="s">
        <v>4568</v>
      </c>
      <c r="C2662" s="606" t="s">
        <v>145</v>
      </c>
      <c r="D2662" s="607"/>
      <c r="I2662" s="606" t="s">
        <v>87</v>
      </c>
    </row>
    <row r="2663" spans="1:9" ht="17.25" customHeight="1">
      <c r="A2663" s="606">
        <v>411558</v>
      </c>
      <c r="B2663" s="606" t="s">
        <v>4569</v>
      </c>
      <c r="C2663" s="606" t="s">
        <v>290</v>
      </c>
      <c r="D2663" s="607"/>
      <c r="I2663" s="606" t="s">
        <v>87</v>
      </c>
    </row>
    <row r="2664" spans="1:9" ht="17.25" customHeight="1">
      <c r="A2664" s="606">
        <v>411565</v>
      </c>
      <c r="B2664" s="606" t="s">
        <v>4570</v>
      </c>
      <c r="C2664" s="606" t="s">
        <v>4571</v>
      </c>
      <c r="D2664" s="607"/>
      <c r="I2664" s="606" t="s">
        <v>87</v>
      </c>
    </row>
    <row r="2665" spans="1:9" ht="17.25" customHeight="1">
      <c r="A2665" s="606">
        <v>411568</v>
      </c>
      <c r="B2665" s="606" t="s">
        <v>4572</v>
      </c>
      <c r="C2665" s="606" t="s">
        <v>104</v>
      </c>
      <c r="D2665" s="607"/>
      <c r="I2665" s="606" t="s">
        <v>87</v>
      </c>
    </row>
    <row r="2666" spans="1:9" ht="17.25" customHeight="1">
      <c r="A2666" s="606">
        <v>411600</v>
      </c>
      <c r="B2666" s="606" t="s">
        <v>3849</v>
      </c>
      <c r="C2666" s="606" t="s">
        <v>738</v>
      </c>
      <c r="D2666" s="607"/>
      <c r="I2666" s="606" t="s">
        <v>87</v>
      </c>
    </row>
    <row r="2667" spans="1:9" ht="17.25" customHeight="1">
      <c r="A2667" s="606">
        <v>411602</v>
      </c>
      <c r="B2667" s="606" t="s">
        <v>4573</v>
      </c>
      <c r="C2667" s="606" t="s">
        <v>211</v>
      </c>
      <c r="D2667" s="607"/>
      <c r="I2667" s="606" t="s">
        <v>87</v>
      </c>
    </row>
    <row r="2668" spans="1:9" ht="17.25" customHeight="1">
      <c r="A2668" s="606">
        <v>411605</v>
      </c>
      <c r="B2668" s="606" t="s">
        <v>4574</v>
      </c>
      <c r="C2668" s="606" t="s">
        <v>429</v>
      </c>
      <c r="D2668" s="607"/>
      <c r="I2668" s="606" t="s">
        <v>87</v>
      </c>
    </row>
    <row r="2669" spans="1:9" ht="17.25" customHeight="1">
      <c r="A2669" s="606">
        <v>411608</v>
      </c>
      <c r="B2669" s="606" t="s">
        <v>4575</v>
      </c>
      <c r="C2669" s="606" t="s">
        <v>153</v>
      </c>
      <c r="D2669" s="607"/>
      <c r="I2669" s="606" t="s">
        <v>87</v>
      </c>
    </row>
    <row r="2670" spans="1:9" ht="17.25" customHeight="1">
      <c r="A2670" s="606">
        <v>411610</v>
      </c>
      <c r="B2670" s="606" t="s">
        <v>4576</v>
      </c>
      <c r="C2670" s="606" t="s">
        <v>85</v>
      </c>
      <c r="D2670" s="607"/>
      <c r="I2670" s="606" t="s">
        <v>87</v>
      </c>
    </row>
    <row r="2671" spans="1:9" ht="17.25" customHeight="1">
      <c r="A2671" s="606">
        <v>411613</v>
      </c>
      <c r="B2671" s="606" t="s">
        <v>4577</v>
      </c>
      <c r="C2671" s="606" t="s">
        <v>140</v>
      </c>
      <c r="D2671" s="607"/>
      <c r="I2671" s="606" t="s">
        <v>87</v>
      </c>
    </row>
    <row r="2672" spans="1:9" ht="17.25" customHeight="1">
      <c r="A2672" s="606">
        <v>411614</v>
      </c>
      <c r="B2672" s="606" t="s">
        <v>4578</v>
      </c>
      <c r="C2672" s="606" t="s">
        <v>4579</v>
      </c>
      <c r="D2672" s="607"/>
      <c r="I2672" s="606" t="s">
        <v>87</v>
      </c>
    </row>
    <row r="2673" spans="1:9" ht="17.25" customHeight="1">
      <c r="A2673" s="606">
        <v>411623</v>
      </c>
      <c r="B2673" s="606" t="s">
        <v>4580</v>
      </c>
      <c r="C2673" s="606" t="s">
        <v>171</v>
      </c>
      <c r="D2673" s="607"/>
      <c r="I2673" s="606" t="s">
        <v>87</v>
      </c>
    </row>
    <row r="2674" spans="1:9" ht="17.25" customHeight="1">
      <c r="A2674" s="606">
        <v>411626</v>
      </c>
      <c r="B2674" s="606" t="s">
        <v>4581</v>
      </c>
      <c r="C2674" s="606" t="s">
        <v>136</v>
      </c>
      <c r="D2674" s="607"/>
      <c r="I2674" s="606" t="s">
        <v>87</v>
      </c>
    </row>
    <row r="2675" spans="1:9" ht="17.25" customHeight="1">
      <c r="A2675" s="606">
        <v>411627</v>
      </c>
      <c r="B2675" s="606" t="s">
        <v>4582</v>
      </c>
      <c r="C2675" s="606" t="s">
        <v>160</v>
      </c>
      <c r="D2675" s="607"/>
      <c r="I2675" s="606" t="s">
        <v>87</v>
      </c>
    </row>
    <row r="2676" spans="1:9" ht="17.25" customHeight="1">
      <c r="A2676" s="606">
        <v>411631</v>
      </c>
      <c r="B2676" s="606" t="s">
        <v>4583</v>
      </c>
      <c r="C2676" s="606" t="s">
        <v>162</v>
      </c>
      <c r="D2676" s="607"/>
      <c r="I2676" s="606" t="s">
        <v>87</v>
      </c>
    </row>
    <row r="2677" spans="1:9" ht="17.25" customHeight="1">
      <c r="A2677" s="606">
        <v>411636</v>
      </c>
      <c r="B2677" s="606" t="s">
        <v>4584</v>
      </c>
      <c r="C2677" s="606" t="s">
        <v>196</v>
      </c>
      <c r="D2677" s="607"/>
      <c r="I2677" s="606" t="s">
        <v>87</v>
      </c>
    </row>
    <row r="2678" spans="1:9" ht="17.25" customHeight="1">
      <c r="A2678" s="606">
        <v>411638</v>
      </c>
      <c r="B2678" s="606" t="s">
        <v>4585</v>
      </c>
      <c r="C2678" s="606" t="s">
        <v>90</v>
      </c>
      <c r="D2678" s="607"/>
      <c r="I2678" s="606" t="s">
        <v>87</v>
      </c>
    </row>
    <row r="2679" spans="1:9" ht="17.25" customHeight="1">
      <c r="A2679" s="606">
        <v>411641</v>
      </c>
      <c r="B2679" s="606" t="s">
        <v>4586</v>
      </c>
      <c r="C2679" s="606" t="s">
        <v>118</v>
      </c>
      <c r="D2679" s="607"/>
      <c r="I2679" s="606" t="s">
        <v>87</v>
      </c>
    </row>
    <row r="2680" spans="1:9" ht="17.25" customHeight="1">
      <c r="A2680" s="606">
        <v>411650</v>
      </c>
      <c r="B2680" s="606" t="s">
        <v>4587</v>
      </c>
      <c r="C2680" s="606" t="s">
        <v>226</v>
      </c>
      <c r="D2680" s="607"/>
      <c r="I2680" s="606" t="s">
        <v>87</v>
      </c>
    </row>
    <row r="2681" spans="1:9" ht="17.25" customHeight="1">
      <c r="A2681" s="606">
        <v>411653</v>
      </c>
      <c r="B2681" s="606" t="s">
        <v>4588</v>
      </c>
      <c r="C2681" s="606" t="s">
        <v>271</v>
      </c>
      <c r="D2681" s="607"/>
      <c r="I2681" s="606" t="s">
        <v>87</v>
      </c>
    </row>
    <row r="2682" spans="1:9" ht="17.25" customHeight="1">
      <c r="A2682" s="606">
        <v>411655</v>
      </c>
      <c r="B2682" s="606" t="s">
        <v>4589</v>
      </c>
      <c r="C2682" s="606" t="s">
        <v>196</v>
      </c>
      <c r="D2682" s="607"/>
      <c r="I2682" s="606" t="s">
        <v>87</v>
      </c>
    </row>
    <row r="2683" spans="1:9" ht="17.25" customHeight="1">
      <c r="A2683" s="606">
        <v>411664</v>
      </c>
      <c r="B2683" s="606" t="s">
        <v>4590</v>
      </c>
      <c r="C2683" s="606" t="s">
        <v>326</v>
      </c>
      <c r="D2683" s="607"/>
      <c r="I2683" s="606" t="s">
        <v>87</v>
      </c>
    </row>
    <row r="2684" spans="1:9" ht="17.25" customHeight="1">
      <c r="A2684" s="606">
        <v>411666</v>
      </c>
      <c r="B2684" s="606" t="s">
        <v>4591</v>
      </c>
      <c r="C2684" s="606" t="s">
        <v>282</v>
      </c>
      <c r="D2684" s="607"/>
      <c r="I2684" s="606" t="s">
        <v>87</v>
      </c>
    </row>
    <row r="2685" spans="1:9" ht="17.25" customHeight="1">
      <c r="A2685" s="606">
        <v>411680</v>
      </c>
      <c r="B2685" s="606" t="s">
        <v>4592</v>
      </c>
      <c r="C2685" s="606" t="s">
        <v>290</v>
      </c>
      <c r="D2685" s="607"/>
      <c r="I2685" s="606" t="s">
        <v>87</v>
      </c>
    </row>
    <row r="2686" spans="1:9" ht="17.25" customHeight="1">
      <c r="A2686" s="606">
        <v>411682</v>
      </c>
      <c r="B2686" s="606" t="s">
        <v>4593</v>
      </c>
      <c r="C2686" s="606" t="s">
        <v>88</v>
      </c>
      <c r="D2686" s="607"/>
      <c r="I2686" s="606" t="s">
        <v>87</v>
      </c>
    </row>
    <row r="2687" spans="1:9" ht="17.25" customHeight="1">
      <c r="A2687" s="606">
        <v>411690</v>
      </c>
      <c r="B2687" s="606" t="s">
        <v>4594</v>
      </c>
      <c r="C2687" s="606" t="s">
        <v>158</v>
      </c>
      <c r="D2687" s="607"/>
      <c r="I2687" s="606" t="s">
        <v>87</v>
      </c>
    </row>
    <row r="2688" spans="1:9" ht="17.25" customHeight="1">
      <c r="A2688" s="606">
        <v>411691</v>
      </c>
      <c r="B2688" s="606" t="s">
        <v>4595</v>
      </c>
      <c r="C2688" s="606" t="s">
        <v>90</v>
      </c>
      <c r="D2688" s="607"/>
      <c r="I2688" s="606" t="s">
        <v>87</v>
      </c>
    </row>
    <row r="2689" spans="1:9" ht="17.25" customHeight="1">
      <c r="A2689" s="606">
        <v>411704</v>
      </c>
      <c r="B2689" s="606" t="s">
        <v>175</v>
      </c>
      <c r="C2689" s="606" t="s">
        <v>90</v>
      </c>
      <c r="D2689" s="607"/>
      <c r="I2689" s="606" t="s">
        <v>87</v>
      </c>
    </row>
    <row r="2690" spans="1:9" ht="17.25" customHeight="1">
      <c r="A2690" s="606">
        <v>411718</v>
      </c>
      <c r="B2690" s="606" t="s">
        <v>2128</v>
      </c>
      <c r="C2690" s="606" t="s">
        <v>437</v>
      </c>
      <c r="D2690" s="607"/>
      <c r="I2690" s="606" t="s">
        <v>87</v>
      </c>
    </row>
    <row r="2691" spans="1:9" ht="17.25" customHeight="1">
      <c r="A2691" s="606">
        <v>411733</v>
      </c>
      <c r="B2691" s="606" t="s">
        <v>4596</v>
      </c>
      <c r="C2691" s="606" t="s">
        <v>149</v>
      </c>
      <c r="D2691" s="607"/>
      <c r="I2691" s="606" t="s">
        <v>87</v>
      </c>
    </row>
    <row r="2692" spans="1:9" ht="17.25" customHeight="1">
      <c r="A2692" s="606">
        <v>411740</v>
      </c>
      <c r="B2692" s="606" t="s">
        <v>4597</v>
      </c>
      <c r="C2692" s="606" t="s">
        <v>153</v>
      </c>
      <c r="D2692" s="607"/>
      <c r="I2692" s="606" t="s">
        <v>87</v>
      </c>
    </row>
    <row r="2693" spans="1:9" ht="17.25" customHeight="1">
      <c r="A2693" s="606">
        <v>411746</v>
      </c>
      <c r="B2693" s="606" t="s">
        <v>4598</v>
      </c>
      <c r="C2693" s="606" t="s">
        <v>105</v>
      </c>
      <c r="D2693" s="607"/>
      <c r="I2693" s="606" t="s">
        <v>87</v>
      </c>
    </row>
    <row r="2694" spans="1:9" ht="17.25" customHeight="1">
      <c r="A2694" s="606">
        <v>411750</v>
      </c>
      <c r="B2694" s="606" t="s">
        <v>4599</v>
      </c>
      <c r="C2694" s="606" t="s">
        <v>308</v>
      </c>
      <c r="D2694" s="607"/>
      <c r="I2694" s="606" t="s">
        <v>87</v>
      </c>
    </row>
    <row r="2695" spans="1:9" ht="17.25" customHeight="1">
      <c r="A2695" s="606">
        <v>411751</v>
      </c>
      <c r="B2695" s="606" t="s">
        <v>4600</v>
      </c>
      <c r="C2695" s="606" t="s">
        <v>134</v>
      </c>
      <c r="D2695" s="607"/>
      <c r="I2695" s="606" t="s">
        <v>87</v>
      </c>
    </row>
    <row r="2696" spans="1:9" ht="17.25" customHeight="1">
      <c r="A2696" s="606">
        <v>411765</v>
      </c>
      <c r="B2696" s="606" t="s">
        <v>4601</v>
      </c>
      <c r="C2696" s="606" t="s">
        <v>131</v>
      </c>
      <c r="D2696" s="607"/>
      <c r="I2696" s="606" t="s">
        <v>87</v>
      </c>
    </row>
    <row r="2697" spans="1:9" ht="17.25" customHeight="1">
      <c r="A2697" s="606">
        <v>411776</v>
      </c>
      <c r="B2697" s="606" t="s">
        <v>4602</v>
      </c>
      <c r="C2697" s="606" t="s">
        <v>426</v>
      </c>
      <c r="D2697" s="607"/>
      <c r="I2697" s="606" t="s">
        <v>87</v>
      </c>
    </row>
    <row r="2698" spans="1:9" ht="17.25" customHeight="1">
      <c r="A2698" s="606">
        <v>411784</v>
      </c>
      <c r="B2698" s="606" t="s">
        <v>4603</v>
      </c>
      <c r="C2698" s="606" t="s">
        <v>249</v>
      </c>
      <c r="D2698" s="607"/>
      <c r="I2698" s="606" t="s">
        <v>87</v>
      </c>
    </row>
    <row r="2699" spans="1:9" ht="17.25" customHeight="1">
      <c r="A2699" s="606">
        <v>411786</v>
      </c>
      <c r="B2699" s="606" t="s">
        <v>4604</v>
      </c>
      <c r="C2699" s="606" t="s">
        <v>4605</v>
      </c>
      <c r="D2699" s="607"/>
      <c r="I2699" s="606" t="s">
        <v>87</v>
      </c>
    </row>
    <row r="2700" spans="1:9" ht="17.25" customHeight="1">
      <c r="A2700" s="606">
        <v>411800</v>
      </c>
      <c r="B2700" s="606" t="s">
        <v>4606</v>
      </c>
      <c r="C2700" s="606" t="s">
        <v>228</v>
      </c>
      <c r="D2700" s="607"/>
      <c r="I2700" s="606" t="s">
        <v>87</v>
      </c>
    </row>
    <row r="2701" spans="1:9" ht="17.25" customHeight="1">
      <c r="A2701" s="606">
        <v>411802</v>
      </c>
      <c r="B2701" s="606" t="s">
        <v>4607</v>
      </c>
      <c r="C2701" s="606" t="s">
        <v>168</v>
      </c>
      <c r="D2701" s="607"/>
      <c r="I2701" s="606" t="s">
        <v>87</v>
      </c>
    </row>
    <row r="2702" spans="1:9" ht="17.25" customHeight="1">
      <c r="A2702" s="606">
        <v>411803</v>
      </c>
      <c r="B2702" s="606" t="s">
        <v>4608</v>
      </c>
      <c r="C2702" s="606" t="s">
        <v>4609</v>
      </c>
      <c r="D2702" s="607"/>
      <c r="I2702" s="606" t="s">
        <v>87</v>
      </c>
    </row>
    <row r="2703" spans="1:9" ht="17.25" customHeight="1">
      <c r="A2703" s="606">
        <v>411807</v>
      </c>
      <c r="B2703" s="606" t="s">
        <v>4610</v>
      </c>
      <c r="C2703" s="606" t="s">
        <v>90</v>
      </c>
      <c r="D2703" s="607"/>
      <c r="I2703" s="606" t="s">
        <v>87</v>
      </c>
    </row>
    <row r="2704" spans="1:9" ht="17.25" customHeight="1">
      <c r="A2704" s="606">
        <v>411827</v>
      </c>
      <c r="B2704" s="606" t="s">
        <v>4611</v>
      </c>
      <c r="C2704" s="606" t="s">
        <v>121</v>
      </c>
      <c r="D2704" s="607"/>
      <c r="I2704" s="606" t="s">
        <v>87</v>
      </c>
    </row>
    <row r="2705" spans="1:9" ht="17.25" customHeight="1">
      <c r="A2705" s="606">
        <v>411831</v>
      </c>
      <c r="B2705" s="606" t="s">
        <v>4612</v>
      </c>
      <c r="C2705" s="606" t="s">
        <v>218</v>
      </c>
      <c r="D2705" s="607"/>
      <c r="I2705" s="606" t="s">
        <v>87</v>
      </c>
    </row>
    <row r="2706" spans="1:9" ht="17.25" customHeight="1">
      <c r="A2706" s="606">
        <v>411848</v>
      </c>
      <c r="B2706" s="606" t="s">
        <v>4613</v>
      </c>
      <c r="C2706" s="606" t="s">
        <v>148</v>
      </c>
      <c r="D2706" s="607"/>
      <c r="I2706" s="606" t="s">
        <v>87</v>
      </c>
    </row>
    <row r="2707" spans="1:9" ht="17.25" customHeight="1">
      <c r="A2707" s="606">
        <v>411849</v>
      </c>
      <c r="B2707" s="606" t="s">
        <v>4614</v>
      </c>
      <c r="C2707" s="606" t="s">
        <v>4615</v>
      </c>
      <c r="D2707" s="607"/>
      <c r="I2707" s="606" t="s">
        <v>87</v>
      </c>
    </row>
    <row r="2708" spans="1:9" ht="17.25" customHeight="1">
      <c r="A2708" s="606">
        <v>411865</v>
      </c>
      <c r="B2708" s="606" t="s">
        <v>4616</v>
      </c>
      <c r="C2708" s="606" t="s">
        <v>145</v>
      </c>
      <c r="D2708" s="607"/>
      <c r="I2708" s="606" t="s">
        <v>87</v>
      </c>
    </row>
    <row r="2709" spans="1:9" ht="17.25" customHeight="1">
      <c r="A2709" s="606">
        <v>411876</v>
      </c>
      <c r="B2709" s="606" t="s">
        <v>4617</v>
      </c>
      <c r="C2709" s="606" t="s">
        <v>4618</v>
      </c>
      <c r="D2709" s="607"/>
      <c r="I2709" s="606" t="s">
        <v>87</v>
      </c>
    </row>
    <row r="2710" spans="1:9" ht="17.25" customHeight="1">
      <c r="A2710" s="606">
        <v>411877</v>
      </c>
      <c r="B2710" s="606" t="s">
        <v>4619</v>
      </c>
      <c r="C2710" s="606" t="s">
        <v>4620</v>
      </c>
      <c r="D2710" s="607"/>
      <c r="I2710" s="606" t="s">
        <v>87</v>
      </c>
    </row>
    <row r="2711" spans="1:9" ht="17.25" customHeight="1">
      <c r="A2711" s="606">
        <v>411891</v>
      </c>
      <c r="B2711" s="606" t="s">
        <v>4621</v>
      </c>
      <c r="C2711" s="606" t="s">
        <v>142</v>
      </c>
      <c r="D2711" s="607"/>
      <c r="I2711" s="606" t="s">
        <v>87</v>
      </c>
    </row>
    <row r="2712" spans="1:9" ht="17.25" customHeight="1">
      <c r="A2712" s="606">
        <v>411892</v>
      </c>
      <c r="B2712" s="606" t="s">
        <v>4622</v>
      </c>
      <c r="C2712" s="606" t="s">
        <v>4623</v>
      </c>
      <c r="D2712" s="607"/>
      <c r="I2712" s="606" t="s">
        <v>87</v>
      </c>
    </row>
    <row r="2713" spans="1:9" ht="17.25" customHeight="1">
      <c r="A2713" s="606">
        <v>411908</v>
      </c>
      <c r="B2713" s="606" t="s">
        <v>4624</v>
      </c>
      <c r="C2713" s="606" t="s">
        <v>125</v>
      </c>
      <c r="D2713" s="607"/>
      <c r="I2713" s="606" t="s">
        <v>87</v>
      </c>
    </row>
    <row r="2714" spans="1:9" ht="17.25" customHeight="1">
      <c r="A2714" s="606">
        <v>411912</v>
      </c>
      <c r="B2714" s="606" t="s">
        <v>4625</v>
      </c>
      <c r="C2714" s="606" t="s">
        <v>268</v>
      </c>
      <c r="D2714" s="607"/>
      <c r="I2714" s="606" t="s">
        <v>87</v>
      </c>
    </row>
    <row r="2715" spans="1:9" ht="17.25" customHeight="1">
      <c r="A2715" s="606">
        <v>411915</v>
      </c>
      <c r="B2715" s="606" t="s">
        <v>4626</v>
      </c>
      <c r="C2715" s="606" t="s">
        <v>117</v>
      </c>
      <c r="D2715" s="607"/>
      <c r="I2715" s="606" t="s">
        <v>87</v>
      </c>
    </row>
    <row r="2716" spans="1:9" ht="17.25" customHeight="1">
      <c r="A2716" s="606">
        <v>411925</v>
      </c>
      <c r="B2716" s="606" t="s">
        <v>4627</v>
      </c>
      <c r="C2716" s="606" t="s">
        <v>229</v>
      </c>
      <c r="D2716" s="607"/>
      <c r="I2716" s="606" t="s">
        <v>87</v>
      </c>
    </row>
    <row r="2717" spans="1:9" ht="17.25" customHeight="1">
      <c r="A2717" s="606">
        <v>411928</v>
      </c>
      <c r="B2717" s="606" t="s">
        <v>4628</v>
      </c>
      <c r="C2717" s="606" t="s">
        <v>119</v>
      </c>
      <c r="D2717" s="607"/>
      <c r="I2717" s="606" t="s">
        <v>87</v>
      </c>
    </row>
    <row r="2718" spans="1:9" ht="17.25" customHeight="1">
      <c r="A2718" s="606">
        <v>411954</v>
      </c>
      <c r="B2718" s="606" t="s">
        <v>4629</v>
      </c>
      <c r="C2718" s="606" t="s">
        <v>114</v>
      </c>
      <c r="D2718" s="607"/>
      <c r="I2718" s="606" t="s">
        <v>87</v>
      </c>
    </row>
    <row r="2719" spans="1:9" ht="17.25" customHeight="1">
      <c r="A2719" s="606">
        <v>411955</v>
      </c>
      <c r="B2719" s="606" t="s">
        <v>4630</v>
      </c>
      <c r="C2719" s="606" t="s">
        <v>4631</v>
      </c>
      <c r="D2719" s="607"/>
      <c r="I2719" s="606" t="s">
        <v>87</v>
      </c>
    </row>
    <row r="2720" spans="1:9" ht="17.25" customHeight="1">
      <c r="A2720" s="606">
        <v>411957</v>
      </c>
      <c r="B2720" s="606" t="s">
        <v>4632</v>
      </c>
      <c r="C2720" s="606" t="s">
        <v>160</v>
      </c>
      <c r="D2720" s="607"/>
      <c r="I2720" s="606" t="s">
        <v>87</v>
      </c>
    </row>
    <row r="2721" spans="1:9" ht="17.25" customHeight="1">
      <c r="A2721" s="606">
        <v>411966</v>
      </c>
      <c r="B2721" s="606" t="s">
        <v>4633</v>
      </c>
      <c r="C2721" s="606" t="s">
        <v>215</v>
      </c>
      <c r="D2721" s="607"/>
      <c r="I2721" s="606" t="s">
        <v>87</v>
      </c>
    </row>
    <row r="2722" spans="1:9" ht="17.25" customHeight="1">
      <c r="A2722" s="606">
        <v>411970</v>
      </c>
      <c r="B2722" s="606" t="s">
        <v>4634</v>
      </c>
      <c r="C2722" s="606" t="s">
        <v>92</v>
      </c>
      <c r="D2722" s="607"/>
      <c r="I2722" s="606" t="s">
        <v>87</v>
      </c>
    </row>
    <row r="2723" spans="1:9" ht="17.25" customHeight="1">
      <c r="A2723" s="606">
        <v>411989</v>
      </c>
      <c r="B2723" s="606" t="s">
        <v>4635</v>
      </c>
      <c r="C2723" s="606" t="s">
        <v>145</v>
      </c>
      <c r="D2723" s="607"/>
      <c r="I2723" s="606" t="s">
        <v>87</v>
      </c>
    </row>
    <row r="2724" spans="1:9" ht="17.25" customHeight="1">
      <c r="A2724" s="606">
        <v>411993</v>
      </c>
      <c r="B2724" s="606" t="s">
        <v>4636</v>
      </c>
      <c r="C2724" s="606" t="s">
        <v>108</v>
      </c>
      <c r="D2724" s="607"/>
      <c r="I2724" s="606" t="s">
        <v>87</v>
      </c>
    </row>
    <row r="2725" spans="1:9" ht="17.25" customHeight="1">
      <c r="A2725" s="606">
        <v>411998</v>
      </c>
      <c r="B2725" s="606" t="s">
        <v>4637</v>
      </c>
      <c r="C2725" s="606" t="s">
        <v>149</v>
      </c>
      <c r="D2725" s="607"/>
      <c r="I2725" s="606" t="s">
        <v>87</v>
      </c>
    </row>
    <row r="2726" spans="1:9" ht="17.25" customHeight="1">
      <c r="A2726" s="606">
        <v>412000</v>
      </c>
      <c r="B2726" s="606" t="s">
        <v>4638</v>
      </c>
      <c r="C2726" s="606" t="s">
        <v>103</v>
      </c>
      <c r="D2726" s="607"/>
      <c r="I2726" s="606" t="s">
        <v>87</v>
      </c>
    </row>
    <row r="2727" spans="1:9" ht="17.25" customHeight="1">
      <c r="A2727" s="606">
        <v>412002</v>
      </c>
      <c r="B2727" s="606" t="s">
        <v>4639</v>
      </c>
      <c r="C2727" s="606" t="s">
        <v>215</v>
      </c>
      <c r="D2727" s="607"/>
      <c r="I2727" s="606" t="s">
        <v>87</v>
      </c>
    </row>
    <row r="2728" spans="1:9" ht="17.25" customHeight="1">
      <c r="A2728" s="606">
        <v>412004</v>
      </c>
      <c r="B2728" s="606" t="s">
        <v>4640</v>
      </c>
      <c r="C2728" s="606" t="s">
        <v>4641</v>
      </c>
      <c r="D2728" s="607"/>
      <c r="I2728" s="606" t="s">
        <v>87</v>
      </c>
    </row>
    <row r="2729" spans="1:9" ht="17.25" customHeight="1">
      <c r="A2729" s="606">
        <v>412025</v>
      </c>
      <c r="B2729" s="606" t="s">
        <v>4642</v>
      </c>
      <c r="C2729" s="606" t="s">
        <v>120</v>
      </c>
      <c r="D2729" s="607"/>
      <c r="I2729" s="606" t="s">
        <v>87</v>
      </c>
    </row>
    <row r="2730" spans="1:9" ht="17.25" customHeight="1">
      <c r="A2730" s="606">
        <v>412026</v>
      </c>
      <c r="B2730" s="606" t="s">
        <v>4643</v>
      </c>
      <c r="C2730" s="606" t="s">
        <v>145</v>
      </c>
      <c r="D2730" s="607"/>
      <c r="I2730" s="606" t="s">
        <v>87</v>
      </c>
    </row>
    <row r="2731" spans="1:9" ht="17.25" customHeight="1">
      <c r="A2731" s="606">
        <v>412029</v>
      </c>
      <c r="B2731" s="606" t="s">
        <v>4644</v>
      </c>
      <c r="C2731" s="606" t="s">
        <v>90</v>
      </c>
      <c r="D2731" s="607"/>
      <c r="I2731" s="606" t="s">
        <v>87</v>
      </c>
    </row>
    <row r="2732" spans="1:9" ht="17.25" customHeight="1">
      <c r="A2732" s="606">
        <v>412030</v>
      </c>
      <c r="B2732" s="606" t="s">
        <v>4645</v>
      </c>
      <c r="C2732" s="606" t="s">
        <v>871</v>
      </c>
      <c r="D2732" s="607"/>
      <c r="I2732" s="606" t="s">
        <v>87</v>
      </c>
    </row>
    <row r="2733" spans="1:9" ht="17.25" customHeight="1">
      <c r="A2733" s="606">
        <v>412044</v>
      </c>
      <c r="B2733" s="606" t="s">
        <v>4646</v>
      </c>
      <c r="C2733" s="606" t="s">
        <v>228</v>
      </c>
      <c r="D2733" s="607"/>
      <c r="I2733" s="606" t="s">
        <v>87</v>
      </c>
    </row>
    <row r="2734" spans="1:9" ht="17.25" customHeight="1">
      <c r="A2734" s="606">
        <v>412048</v>
      </c>
      <c r="B2734" s="606" t="s">
        <v>4647</v>
      </c>
      <c r="C2734" s="606" t="s">
        <v>4648</v>
      </c>
      <c r="D2734" s="607"/>
      <c r="I2734" s="606" t="s">
        <v>87</v>
      </c>
    </row>
    <row r="2735" spans="1:9" ht="17.25" customHeight="1">
      <c r="A2735" s="606">
        <v>412051</v>
      </c>
      <c r="B2735" s="606" t="s">
        <v>4649</v>
      </c>
      <c r="C2735" s="606" t="s">
        <v>236</v>
      </c>
      <c r="D2735" s="607"/>
      <c r="I2735" s="606" t="s">
        <v>87</v>
      </c>
    </row>
    <row r="2736" spans="1:9" ht="17.25" customHeight="1">
      <c r="A2736" s="606">
        <v>412077</v>
      </c>
      <c r="B2736" s="606" t="s">
        <v>4650</v>
      </c>
      <c r="C2736" s="606" t="s">
        <v>156</v>
      </c>
      <c r="D2736" s="607"/>
      <c r="I2736" s="606" t="s">
        <v>87</v>
      </c>
    </row>
    <row r="2737" spans="1:9" ht="17.25" customHeight="1">
      <c r="A2737" s="606">
        <v>412085</v>
      </c>
      <c r="B2737" s="606" t="s">
        <v>4651</v>
      </c>
      <c r="C2737" s="606" t="s">
        <v>4652</v>
      </c>
      <c r="D2737" s="607"/>
      <c r="I2737" s="606" t="s">
        <v>87</v>
      </c>
    </row>
    <row r="2738" spans="1:9" ht="17.25" customHeight="1">
      <c r="A2738" s="606">
        <v>412093</v>
      </c>
      <c r="B2738" s="606" t="s">
        <v>4653</v>
      </c>
      <c r="C2738" s="606" t="s">
        <v>196</v>
      </c>
      <c r="D2738" s="607"/>
      <c r="I2738" s="606" t="s">
        <v>87</v>
      </c>
    </row>
    <row r="2739" spans="1:9" ht="17.25" customHeight="1">
      <c r="A2739" s="606">
        <v>412095</v>
      </c>
      <c r="B2739" s="606" t="s">
        <v>4654</v>
      </c>
      <c r="C2739" s="606" t="s">
        <v>155</v>
      </c>
      <c r="D2739" s="607"/>
      <c r="I2739" s="606" t="s">
        <v>87</v>
      </c>
    </row>
    <row r="2740" spans="1:9" ht="17.25" customHeight="1">
      <c r="A2740" s="606">
        <v>412102</v>
      </c>
      <c r="B2740" s="606" t="s">
        <v>4655</v>
      </c>
      <c r="C2740" s="606" t="s">
        <v>144</v>
      </c>
      <c r="D2740" s="607"/>
      <c r="I2740" s="606" t="s">
        <v>87</v>
      </c>
    </row>
    <row r="2741" spans="1:9" ht="17.25" customHeight="1">
      <c r="A2741" s="606">
        <v>412110</v>
      </c>
      <c r="B2741" s="606" t="s">
        <v>4656</v>
      </c>
      <c r="C2741" s="606" t="s">
        <v>4657</v>
      </c>
      <c r="D2741" s="607"/>
      <c r="I2741" s="606" t="s">
        <v>87</v>
      </c>
    </row>
    <row r="2742" spans="1:9" ht="17.25" customHeight="1">
      <c r="A2742" s="606">
        <v>412112</v>
      </c>
      <c r="B2742" s="606" t="s">
        <v>4658</v>
      </c>
      <c r="C2742" s="606" t="s">
        <v>285</v>
      </c>
      <c r="D2742" s="607"/>
      <c r="I2742" s="606" t="s">
        <v>87</v>
      </c>
    </row>
    <row r="2743" spans="1:9" ht="17.25" customHeight="1">
      <c r="A2743" s="606">
        <v>412120</v>
      </c>
      <c r="B2743" s="606" t="s">
        <v>4659</v>
      </c>
      <c r="C2743" s="606" t="s">
        <v>120</v>
      </c>
      <c r="D2743" s="607"/>
      <c r="I2743" s="606" t="s">
        <v>87</v>
      </c>
    </row>
    <row r="2744" spans="1:9" ht="17.25" customHeight="1">
      <c r="A2744" s="606">
        <v>412123</v>
      </c>
      <c r="B2744" s="606" t="s">
        <v>4660</v>
      </c>
      <c r="C2744" s="606" t="s">
        <v>134</v>
      </c>
      <c r="D2744" s="607"/>
      <c r="I2744" s="606" t="s">
        <v>87</v>
      </c>
    </row>
    <row r="2745" spans="1:9" ht="17.25" customHeight="1">
      <c r="A2745" s="606">
        <v>412129</v>
      </c>
      <c r="B2745" s="606" t="s">
        <v>4661</v>
      </c>
      <c r="C2745" s="606" t="s">
        <v>153</v>
      </c>
      <c r="D2745" s="607"/>
      <c r="I2745" s="606" t="s">
        <v>87</v>
      </c>
    </row>
    <row r="2746" spans="1:9" ht="17.25" customHeight="1">
      <c r="A2746" s="606">
        <v>412130</v>
      </c>
      <c r="B2746" s="606" t="s">
        <v>4662</v>
      </c>
      <c r="C2746" s="606" t="s">
        <v>162</v>
      </c>
      <c r="D2746" s="607"/>
      <c r="I2746" s="606" t="s">
        <v>87</v>
      </c>
    </row>
    <row r="2747" spans="1:9" ht="17.25" customHeight="1">
      <c r="A2747" s="606">
        <v>412131</v>
      </c>
      <c r="B2747" s="606" t="s">
        <v>4663</v>
      </c>
      <c r="C2747" s="606" t="s">
        <v>239</v>
      </c>
      <c r="D2747" s="607"/>
      <c r="I2747" s="606" t="s">
        <v>87</v>
      </c>
    </row>
    <row r="2748" spans="1:9" ht="17.25" customHeight="1">
      <c r="A2748" s="606">
        <v>412150</v>
      </c>
      <c r="B2748" s="606" t="s">
        <v>4664</v>
      </c>
      <c r="C2748" s="606" t="s">
        <v>92</v>
      </c>
      <c r="D2748" s="607"/>
      <c r="I2748" s="606" t="s">
        <v>87</v>
      </c>
    </row>
    <row r="2749" spans="1:9" ht="17.25" customHeight="1">
      <c r="A2749" s="606">
        <v>412151</v>
      </c>
      <c r="B2749" s="606" t="s">
        <v>4665</v>
      </c>
      <c r="C2749" s="606" t="s">
        <v>617</v>
      </c>
      <c r="D2749" s="607"/>
      <c r="I2749" s="606" t="s">
        <v>87</v>
      </c>
    </row>
    <row r="2750" spans="1:9" ht="17.25" customHeight="1">
      <c r="A2750" s="606">
        <v>412153</v>
      </c>
      <c r="B2750" s="606" t="s">
        <v>4666</v>
      </c>
      <c r="C2750" s="606" t="s">
        <v>402</v>
      </c>
      <c r="D2750" s="607"/>
      <c r="I2750" s="606" t="s">
        <v>87</v>
      </c>
    </row>
    <row r="2751" spans="1:9" ht="17.25" customHeight="1">
      <c r="A2751" s="606">
        <v>412155</v>
      </c>
      <c r="B2751" s="606" t="s">
        <v>4667</v>
      </c>
      <c r="C2751" s="606" t="s">
        <v>183</v>
      </c>
      <c r="D2751" s="607"/>
      <c r="I2751" s="606" t="s">
        <v>87</v>
      </c>
    </row>
    <row r="2752" spans="1:9" ht="17.25" customHeight="1">
      <c r="A2752" s="606">
        <v>412157</v>
      </c>
      <c r="B2752" s="606" t="s">
        <v>4668</v>
      </c>
      <c r="C2752" s="606" t="s">
        <v>145</v>
      </c>
      <c r="D2752" s="607"/>
      <c r="I2752" s="606" t="s">
        <v>87</v>
      </c>
    </row>
    <row r="2753" spans="1:9" ht="17.25" customHeight="1">
      <c r="A2753" s="606">
        <v>412160</v>
      </c>
      <c r="B2753" s="606" t="s">
        <v>4669</v>
      </c>
      <c r="C2753" s="606" t="s">
        <v>249</v>
      </c>
      <c r="D2753" s="607"/>
      <c r="I2753" s="606" t="s">
        <v>87</v>
      </c>
    </row>
    <row r="2754" spans="1:9" ht="17.25" customHeight="1">
      <c r="A2754" s="606">
        <v>412164</v>
      </c>
      <c r="B2754" s="606" t="s">
        <v>4670</v>
      </c>
      <c r="C2754" s="606" t="s">
        <v>343</v>
      </c>
      <c r="D2754" s="607"/>
      <c r="I2754" s="606" t="s">
        <v>87</v>
      </c>
    </row>
    <row r="2755" spans="1:9" ht="17.25" customHeight="1">
      <c r="A2755" s="606">
        <v>412170</v>
      </c>
      <c r="B2755" s="606" t="s">
        <v>4671</v>
      </c>
      <c r="C2755" s="606" t="s">
        <v>738</v>
      </c>
      <c r="D2755" s="607"/>
      <c r="I2755" s="606" t="s">
        <v>87</v>
      </c>
    </row>
    <row r="2756" spans="1:9" ht="17.25" customHeight="1">
      <c r="A2756" s="606">
        <v>412171</v>
      </c>
      <c r="B2756" s="606" t="s">
        <v>4672</v>
      </c>
      <c r="C2756" s="606" t="s">
        <v>252</v>
      </c>
      <c r="D2756" s="607"/>
      <c r="I2756" s="606" t="s">
        <v>87</v>
      </c>
    </row>
    <row r="2757" spans="1:9" ht="17.25" customHeight="1">
      <c r="A2757" s="606">
        <v>412175</v>
      </c>
      <c r="B2757" s="606" t="s">
        <v>4673</v>
      </c>
      <c r="C2757" s="606" t="s">
        <v>125</v>
      </c>
      <c r="D2757" s="607"/>
      <c r="I2757" s="606" t="s">
        <v>87</v>
      </c>
    </row>
    <row r="2758" spans="1:9" ht="17.25" customHeight="1">
      <c r="A2758" s="606">
        <v>412178</v>
      </c>
      <c r="B2758" s="606" t="s">
        <v>4674</v>
      </c>
      <c r="C2758" s="606" t="s">
        <v>97</v>
      </c>
      <c r="D2758" s="607"/>
      <c r="I2758" s="606" t="s">
        <v>87</v>
      </c>
    </row>
    <row r="2759" spans="1:9" ht="17.25" customHeight="1">
      <c r="A2759" s="606">
        <v>412180</v>
      </c>
      <c r="B2759" s="606" t="s">
        <v>4675</v>
      </c>
      <c r="C2759" s="606" t="s">
        <v>255</v>
      </c>
      <c r="D2759" s="607"/>
      <c r="I2759" s="606" t="s">
        <v>87</v>
      </c>
    </row>
    <row r="2760" spans="1:9" ht="17.25" customHeight="1">
      <c r="A2760" s="606">
        <v>412186</v>
      </c>
      <c r="B2760" s="606" t="s">
        <v>4676</v>
      </c>
      <c r="C2760" s="606" t="s">
        <v>284</v>
      </c>
      <c r="D2760" s="607"/>
      <c r="I2760" s="606" t="s">
        <v>87</v>
      </c>
    </row>
    <row r="2761" spans="1:9" ht="17.25" customHeight="1">
      <c r="A2761" s="606">
        <v>412187</v>
      </c>
      <c r="B2761" s="606" t="s">
        <v>4677</v>
      </c>
      <c r="C2761" s="606" t="s">
        <v>92</v>
      </c>
      <c r="D2761" s="607"/>
      <c r="I2761" s="606" t="s">
        <v>87</v>
      </c>
    </row>
    <row r="2762" spans="1:9" ht="17.25" customHeight="1">
      <c r="A2762" s="606">
        <v>412196</v>
      </c>
      <c r="B2762" s="606" t="s">
        <v>4678</v>
      </c>
      <c r="C2762" s="606" t="s">
        <v>198</v>
      </c>
      <c r="D2762" s="607"/>
      <c r="I2762" s="606" t="s">
        <v>87</v>
      </c>
    </row>
    <row r="2763" spans="1:9" ht="17.25" customHeight="1">
      <c r="A2763" s="606">
        <v>412197</v>
      </c>
      <c r="B2763" s="606" t="s">
        <v>4679</v>
      </c>
      <c r="C2763" s="606" t="s">
        <v>232</v>
      </c>
      <c r="D2763" s="607"/>
      <c r="I2763" s="606" t="s">
        <v>87</v>
      </c>
    </row>
    <row r="2764" spans="1:9" ht="17.25" customHeight="1">
      <c r="A2764" s="606">
        <v>412199</v>
      </c>
      <c r="B2764" s="606" t="s">
        <v>4680</v>
      </c>
      <c r="C2764" s="606" t="s">
        <v>94</v>
      </c>
      <c r="D2764" s="607"/>
      <c r="I2764" s="606" t="s">
        <v>87</v>
      </c>
    </row>
    <row r="2765" spans="1:9" ht="17.25" customHeight="1">
      <c r="A2765" s="606">
        <v>412204</v>
      </c>
      <c r="B2765" s="606" t="s">
        <v>4681</v>
      </c>
      <c r="C2765" s="606" t="s">
        <v>4682</v>
      </c>
      <c r="D2765" s="607"/>
      <c r="I2765" s="606" t="s">
        <v>87</v>
      </c>
    </row>
    <row r="2766" spans="1:9" ht="17.25" customHeight="1">
      <c r="A2766" s="606">
        <v>412206</v>
      </c>
      <c r="B2766" s="606" t="s">
        <v>4683</v>
      </c>
      <c r="C2766" s="606" t="s">
        <v>175</v>
      </c>
      <c r="D2766" s="607"/>
      <c r="I2766" s="606" t="s">
        <v>87</v>
      </c>
    </row>
    <row r="2767" spans="1:9" ht="17.25" customHeight="1">
      <c r="A2767" s="606">
        <v>412210</v>
      </c>
      <c r="B2767" s="606" t="s">
        <v>4684</v>
      </c>
      <c r="C2767" s="606" t="s">
        <v>130</v>
      </c>
      <c r="D2767" s="607"/>
      <c r="I2767" s="606" t="s">
        <v>87</v>
      </c>
    </row>
    <row r="2768" spans="1:9" ht="17.25" customHeight="1">
      <c r="A2768" s="606">
        <v>412213</v>
      </c>
      <c r="B2768" s="606" t="s">
        <v>4685</v>
      </c>
      <c r="C2768" s="606" t="s">
        <v>85</v>
      </c>
      <c r="D2768" s="607"/>
      <c r="I2768" s="606" t="s">
        <v>87</v>
      </c>
    </row>
    <row r="2769" spans="1:9" ht="17.25" customHeight="1">
      <c r="A2769" s="606">
        <v>412214</v>
      </c>
      <c r="B2769" s="606" t="s">
        <v>4686</v>
      </c>
      <c r="C2769" s="606" t="s">
        <v>158</v>
      </c>
      <c r="D2769" s="607"/>
      <c r="I2769" s="606" t="s">
        <v>87</v>
      </c>
    </row>
    <row r="2770" spans="1:9" ht="17.25" customHeight="1">
      <c r="A2770" s="606">
        <v>412216</v>
      </c>
      <c r="B2770" s="606" t="s">
        <v>4687</v>
      </c>
      <c r="C2770" s="606" t="s">
        <v>4688</v>
      </c>
      <c r="D2770" s="607"/>
      <c r="I2770" s="606" t="s">
        <v>87</v>
      </c>
    </row>
    <row r="2771" spans="1:9" ht="17.25" customHeight="1">
      <c r="A2771" s="606">
        <v>412218</v>
      </c>
      <c r="B2771" s="606" t="s">
        <v>4689</v>
      </c>
      <c r="C2771" s="606" t="s">
        <v>340</v>
      </c>
      <c r="D2771" s="607"/>
      <c r="I2771" s="606" t="s">
        <v>87</v>
      </c>
    </row>
    <row r="2772" spans="1:9" ht="17.25" customHeight="1">
      <c r="A2772" s="606">
        <v>412219</v>
      </c>
      <c r="B2772" s="606" t="s">
        <v>3850</v>
      </c>
      <c r="C2772" s="606" t="s">
        <v>765</v>
      </c>
      <c r="D2772" s="607"/>
      <c r="I2772" s="606" t="s">
        <v>87</v>
      </c>
    </row>
    <row r="2773" spans="1:9" ht="17.25" customHeight="1">
      <c r="A2773" s="606">
        <v>412221</v>
      </c>
      <c r="B2773" s="606" t="s">
        <v>4690</v>
      </c>
      <c r="C2773" s="606" t="s">
        <v>260</v>
      </c>
      <c r="D2773" s="607"/>
      <c r="I2773" s="606" t="s">
        <v>87</v>
      </c>
    </row>
    <row r="2774" spans="1:9" ht="17.25" customHeight="1">
      <c r="A2774" s="606">
        <v>412227</v>
      </c>
      <c r="B2774" s="606" t="s">
        <v>4616</v>
      </c>
      <c r="C2774" s="606" t="s">
        <v>145</v>
      </c>
      <c r="D2774" s="607"/>
      <c r="I2774" s="606" t="s">
        <v>87</v>
      </c>
    </row>
    <row r="2775" spans="1:9" ht="17.25" customHeight="1">
      <c r="A2775" s="606">
        <v>412228</v>
      </c>
      <c r="B2775" s="606" t="s">
        <v>4691</v>
      </c>
      <c r="C2775" s="606" t="s">
        <v>411</v>
      </c>
      <c r="D2775" s="607"/>
      <c r="I2775" s="606" t="s">
        <v>87</v>
      </c>
    </row>
    <row r="2776" spans="1:9" ht="17.25" customHeight="1">
      <c r="A2776" s="606">
        <v>412232</v>
      </c>
      <c r="B2776" s="606" t="s">
        <v>4692</v>
      </c>
      <c r="C2776" s="606" t="s">
        <v>4693</v>
      </c>
      <c r="D2776" s="607"/>
      <c r="I2776" s="606" t="s">
        <v>87</v>
      </c>
    </row>
    <row r="2777" spans="1:9" ht="17.25" customHeight="1">
      <c r="A2777" s="606">
        <v>412233</v>
      </c>
      <c r="B2777" s="606" t="s">
        <v>4634</v>
      </c>
      <c r="C2777" s="606" t="s">
        <v>92</v>
      </c>
      <c r="D2777" s="607"/>
      <c r="I2777" s="606" t="s">
        <v>87</v>
      </c>
    </row>
    <row r="2778" spans="1:9" ht="17.25" customHeight="1">
      <c r="A2778" s="606">
        <v>412242</v>
      </c>
      <c r="B2778" s="606" t="s">
        <v>4694</v>
      </c>
      <c r="C2778" s="606" t="s">
        <v>94</v>
      </c>
      <c r="D2778" s="607"/>
      <c r="I2778" s="606" t="s">
        <v>87</v>
      </c>
    </row>
    <row r="2779" spans="1:9" ht="17.25" customHeight="1">
      <c r="A2779" s="606">
        <v>412246</v>
      </c>
      <c r="B2779" s="606" t="s">
        <v>4695</v>
      </c>
      <c r="C2779" s="606" t="s">
        <v>282</v>
      </c>
      <c r="D2779" s="607"/>
      <c r="I2779" s="606" t="s">
        <v>87</v>
      </c>
    </row>
    <row r="2780" spans="1:9" ht="17.25" customHeight="1">
      <c r="A2780" s="606">
        <v>412248</v>
      </c>
      <c r="B2780" s="606" t="s">
        <v>4696</v>
      </c>
      <c r="C2780" s="606" t="s">
        <v>4254</v>
      </c>
      <c r="D2780" s="607"/>
      <c r="I2780" s="606" t="s">
        <v>87</v>
      </c>
    </row>
    <row r="2781" spans="1:9" ht="17.25" customHeight="1">
      <c r="A2781" s="606">
        <v>412256</v>
      </c>
      <c r="B2781" s="606" t="s">
        <v>4697</v>
      </c>
      <c r="C2781" s="606" t="s">
        <v>120</v>
      </c>
      <c r="D2781" s="607"/>
      <c r="I2781" s="606" t="s">
        <v>87</v>
      </c>
    </row>
    <row r="2782" spans="1:9" ht="17.25" customHeight="1">
      <c r="A2782" s="606">
        <v>412257</v>
      </c>
      <c r="B2782" s="606" t="s">
        <v>4698</v>
      </c>
      <c r="C2782" s="606" t="s">
        <v>125</v>
      </c>
      <c r="D2782" s="607"/>
      <c r="I2782" s="606" t="s">
        <v>87</v>
      </c>
    </row>
    <row r="2783" spans="1:9" ht="17.25" customHeight="1">
      <c r="A2783" s="606">
        <v>412259</v>
      </c>
      <c r="B2783" s="606" t="s">
        <v>4699</v>
      </c>
      <c r="C2783" s="606" t="s">
        <v>4466</v>
      </c>
      <c r="D2783" s="607"/>
      <c r="I2783" s="606" t="s">
        <v>87</v>
      </c>
    </row>
    <row r="2784" spans="1:9" ht="17.25" customHeight="1">
      <c r="A2784" s="606">
        <v>412262</v>
      </c>
      <c r="B2784" s="606" t="s">
        <v>4700</v>
      </c>
      <c r="C2784" s="606" t="s">
        <v>95</v>
      </c>
      <c r="D2784" s="607"/>
      <c r="I2784" s="606" t="s">
        <v>87</v>
      </c>
    </row>
    <row r="2785" spans="1:9" ht="17.25" customHeight="1">
      <c r="A2785" s="606">
        <v>412459</v>
      </c>
      <c r="B2785" s="606" t="s">
        <v>4701</v>
      </c>
      <c r="C2785" s="606" t="s">
        <v>104</v>
      </c>
      <c r="D2785" s="607"/>
      <c r="I2785" s="606" t="s">
        <v>87</v>
      </c>
    </row>
    <row r="2786" spans="1:9" ht="17.25" customHeight="1">
      <c r="A2786" s="606">
        <v>412461</v>
      </c>
      <c r="B2786" s="606" t="s">
        <v>4702</v>
      </c>
      <c r="C2786" s="606" t="s">
        <v>4703</v>
      </c>
      <c r="D2786" s="607"/>
      <c r="I2786" s="606" t="s">
        <v>87</v>
      </c>
    </row>
    <row r="2787" spans="1:9" ht="17.25" customHeight="1">
      <c r="A2787" s="606">
        <v>412464</v>
      </c>
      <c r="B2787" s="606" t="s">
        <v>4704</v>
      </c>
      <c r="C2787" s="606" t="s">
        <v>189</v>
      </c>
      <c r="D2787" s="607"/>
      <c r="I2787" s="606" t="s">
        <v>87</v>
      </c>
    </row>
    <row r="2788" spans="1:9" ht="17.25" customHeight="1">
      <c r="A2788" s="606">
        <v>412466</v>
      </c>
      <c r="B2788" s="606" t="s">
        <v>4705</v>
      </c>
      <c r="C2788" s="606" t="s">
        <v>306</v>
      </c>
      <c r="D2788" s="607"/>
      <c r="I2788" s="606" t="s">
        <v>87</v>
      </c>
    </row>
    <row r="2789" spans="1:9" ht="17.25" customHeight="1">
      <c r="A2789" s="606">
        <v>412470</v>
      </c>
      <c r="B2789" s="606" t="s">
        <v>4706</v>
      </c>
      <c r="C2789" s="606" t="s">
        <v>4707</v>
      </c>
      <c r="D2789" s="607"/>
      <c r="I2789" s="606" t="s">
        <v>87</v>
      </c>
    </row>
    <row r="2790" spans="1:9" ht="17.25" customHeight="1">
      <c r="A2790" s="606">
        <v>412476</v>
      </c>
      <c r="B2790" s="606" t="s">
        <v>4708</v>
      </c>
      <c r="C2790" s="606" t="s">
        <v>221</v>
      </c>
      <c r="D2790" s="607"/>
      <c r="I2790" s="606" t="s">
        <v>87</v>
      </c>
    </row>
    <row r="2791" spans="1:9" ht="17.25" customHeight="1">
      <c r="A2791" s="606">
        <v>412478</v>
      </c>
      <c r="B2791" s="606" t="s">
        <v>4709</v>
      </c>
      <c r="C2791" s="606" t="s">
        <v>240</v>
      </c>
      <c r="D2791" s="607"/>
      <c r="I2791" s="606" t="s">
        <v>87</v>
      </c>
    </row>
    <row r="2792" spans="1:9" ht="17.25" customHeight="1">
      <c r="A2792" s="606">
        <v>412479</v>
      </c>
      <c r="B2792" s="606" t="s">
        <v>4710</v>
      </c>
      <c r="C2792" s="606" t="s">
        <v>141</v>
      </c>
      <c r="D2792" s="607"/>
      <c r="I2792" s="606" t="s">
        <v>87</v>
      </c>
    </row>
    <row r="2793" spans="1:9" ht="17.25" customHeight="1">
      <c r="A2793" s="606">
        <v>412480</v>
      </c>
      <c r="B2793" s="606" t="s">
        <v>4711</v>
      </c>
      <c r="C2793" s="606" t="s">
        <v>306</v>
      </c>
      <c r="D2793" s="607"/>
      <c r="I2793" s="606" t="s">
        <v>87</v>
      </c>
    </row>
    <row r="2794" spans="1:9" ht="17.25" customHeight="1">
      <c r="A2794" s="606">
        <v>412481</v>
      </c>
      <c r="B2794" s="606" t="s">
        <v>4712</v>
      </c>
      <c r="C2794" s="606" t="s">
        <v>125</v>
      </c>
      <c r="D2794" s="607"/>
      <c r="I2794" s="606" t="s">
        <v>87</v>
      </c>
    </row>
    <row r="2795" spans="1:9" ht="17.25" customHeight="1">
      <c r="A2795" s="606">
        <v>412482</v>
      </c>
      <c r="B2795" s="606" t="s">
        <v>4713</v>
      </c>
      <c r="C2795" s="606" t="s">
        <v>4714</v>
      </c>
      <c r="D2795" s="607"/>
      <c r="I2795" s="606" t="s">
        <v>87</v>
      </c>
    </row>
    <row r="2796" spans="1:9" ht="17.25" customHeight="1">
      <c r="A2796" s="606">
        <v>412487</v>
      </c>
      <c r="B2796" s="606" t="s">
        <v>4715</v>
      </c>
      <c r="C2796" s="606" t="s">
        <v>188</v>
      </c>
      <c r="D2796" s="607"/>
      <c r="I2796" s="606" t="s">
        <v>87</v>
      </c>
    </row>
    <row r="2797" spans="1:9" ht="17.25" customHeight="1">
      <c r="A2797" s="606">
        <v>412489</v>
      </c>
      <c r="B2797" s="606" t="s">
        <v>4716</v>
      </c>
      <c r="C2797" s="606" t="s">
        <v>99</v>
      </c>
      <c r="D2797" s="607"/>
      <c r="I2797" s="606" t="s">
        <v>87</v>
      </c>
    </row>
    <row r="2798" spans="1:9" ht="17.25" customHeight="1">
      <c r="A2798" s="606">
        <v>412490</v>
      </c>
      <c r="B2798" s="606" t="s">
        <v>4717</v>
      </c>
      <c r="C2798" s="606" t="s">
        <v>108</v>
      </c>
      <c r="D2798" s="607"/>
      <c r="I2798" s="606" t="s">
        <v>87</v>
      </c>
    </row>
    <row r="2799" spans="1:9" ht="17.25" customHeight="1">
      <c r="A2799" s="606">
        <v>412502</v>
      </c>
      <c r="B2799" s="606" t="s">
        <v>4718</v>
      </c>
      <c r="C2799" s="606" t="s">
        <v>145</v>
      </c>
      <c r="D2799" s="607"/>
      <c r="I2799" s="606" t="s">
        <v>87</v>
      </c>
    </row>
    <row r="2800" spans="1:9" ht="17.25" customHeight="1">
      <c r="A2800" s="606">
        <v>412513</v>
      </c>
      <c r="B2800" s="606" t="s">
        <v>4719</v>
      </c>
      <c r="C2800" s="606" t="s">
        <v>85</v>
      </c>
      <c r="D2800" s="607"/>
      <c r="I2800" s="606" t="s">
        <v>87</v>
      </c>
    </row>
    <row r="2801" spans="1:9" ht="17.25" customHeight="1">
      <c r="A2801" s="606">
        <v>412515</v>
      </c>
      <c r="B2801" s="606" t="s">
        <v>4720</v>
      </c>
      <c r="C2801" s="606" t="s">
        <v>184</v>
      </c>
      <c r="D2801" s="607"/>
      <c r="I2801" s="606" t="s">
        <v>87</v>
      </c>
    </row>
    <row r="2802" spans="1:9" ht="17.25" customHeight="1">
      <c r="A2802" s="606">
        <v>412526</v>
      </c>
      <c r="B2802" s="606" t="s">
        <v>4721</v>
      </c>
      <c r="C2802" s="606" t="s">
        <v>213</v>
      </c>
      <c r="D2802" s="607"/>
      <c r="I2802" s="606" t="s">
        <v>87</v>
      </c>
    </row>
    <row r="2803" spans="1:9" ht="17.25" customHeight="1">
      <c r="A2803" s="606">
        <v>412531</v>
      </c>
      <c r="B2803" s="606" t="s">
        <v>4722</v>
      </c>
      <c r="C2803" s="606" t="s">
        <v>4723</v>
      </c>
      <c r="D2803" s="607"/>
      <c r="I2803" s="606" t="s">
        <v>87</v>
      </c>
    </row>
    <row r="2804" spans="1:9" ht="17.25" customHeight="1">
      <c r="A2804" s="606">
        <v>412533</v>
      </c>
      <c r="B2804" s="606" t="s">
        <v>4724</v>
      </c>
      <c r="C2804" s="606" t="s">
        <v>95</v>
      </c>
      <c r="D2804" s="607"/>
      <c r="I2804" s="606" t="s">
        <v>87</v>
      </c>
    </row>
    <row r="2805" spans="1:9" ht="17.25" customHeight="1">
      <c r="A2805" s="606">
        <v>412541</v>
      </c>
      <c r="B2805" s="606" t="s">
        <v>4725</v>
      </c>
      <c r="C2805" s="606" t="s">
        <v>188</v>
      </c>
      <c r="D2805" s="607"/>
      <c r="I2805" s="606" t="s">
        <v>87</v>
      </c>
    </row>
    <row r="2806" spans="1:9" ht="17.25" customHeight="1">
      <c r="A2806" s="606">
        <v>412542</v>
      </c>
      <c r="B2806" s="606" t="s">
        <v>4726</v>
      </c>
      <c r="C2806" s="606" t="s">
        <v>271</v>
      </c>
      <c r="D2806" s="607"/>
      <c r="I2806" s="606" t="s">
        <v>87</v>
      </c>
    </row>
    <row r="2807" spans="1:9" ht="17.25" customHeight="1">
      <c r="A2807" s="606">
        <v>412545</v>
      </c>
      <c r="B2807" s="606" t="s">
        <v>4727</v>
      </c>
      <c r="C2807" s="606" t="s">
        <v>130</v>
      </c>
      <c r="D2807" s="607"/>
      <c r="I2807" s="606" t="s">
        <v>87</v>
      </c>
    </row>
    <row r="2808" spans="1:9" ht="17.25" customHeight="1">
      <c r="A2808" s="606">
        <v>412549</v>
      </c>
      <c r="B2808" s="606" t="s">
        <v>4728</v>
      </c>
      <c r="C2808" s="606" t="s">
        <v>179</v>
      </c>
      <c r="D2808" s="607"/>
      <c r="I2808" s="606" t="s">
        <v>87</v>
      </c>
    </row>
    <row r="2809" spans="1:9" ht="17.25" customHeight="1">
      <c r="A2809" s="606">
        <v>412555</v>
      </c>
      <c r="B2809" s="606" t="s">
        <v>4729</v>
      </c>
      <c r="C2809" s="606" t="s">
        <v>94</v>
      </c>
      <c r="D2809" s="607"/>
      <c r="I2809" s="606" t="s">
        <v>87</v>
      </c>
    </row>
    <row r="2810" spans="1:9" ht="17.25" customHeight="1">
      <c r="A2810" s="606">
        <v>412565</v>
      </c>
      <c r="B2810" s="606" t="s">
        <v>4730</v>
      </c>
      <c r="C2810" s="606" t="s">
        <v>144</v>
      </c>
      <c r="D2810" s="607"/>
      <c r="I2810" s="606" t="s">
        <v>87</v>
      </c>
    </row>
    <row r="2811" spans="1:9" ht="17.25" customHeight="1">
      <c r="A2811" s="606">
        <v>412567</v>
      </c>
      <c r="B2811" s="606" t="s">
        <v>4731</v>
      </c>
      <c r="C2811" s="606" t="s">
        <v>120</v>
      </c>
      <c r="D2811" s="607"/>
      <c r="I2811" s="606" t="s">
        <v>87</v>
      </c>
    </row>
    <row r="2812" spans="1:9" ht="17.25" customHeight="1">
      <c r="A2812" s="606">
        <v>412568</v>
      </c>
      <c r="B2812" s="606" t="s">
        <v>4732</v>
      </c>
      <c r="C2812" s="606" t="s">
        <v>242</v>
      </c>
      <c r="D2812" s="607"/>
      <c r="I2812" s="606" t="s">
        <v>87</v>
      </c>
    </row>
    <row r="2813" spans="1:9" ht="17.25" customHeight="1">
      <c r="A2813" s="606">
        <v>412575</v>
      </c>
      <c r="B2813" s="606" t="s">
        <v>4733</v>
      </c>
      <c r="C2813" s="606" t="s">
        <v>154</v>
      </c>
      <c r="D2813" s="607"/>
      <c r="I2813" s="606" t="s">
        <v>87</v>
      </c>
    </row>
    <row r="2814" spans="1:9" ht="17.25" customHeight="1">
      <c r="A2814" s="606">
        <v>412576</v>
      </c>
      <c r="B2814" s="606" t="s">
        <v>4734</v>
      </c>
      <c r="C2814" s="606" t="s">
        <v>92</v>
      </c>
      <c r="D2814" s="607"/>
      <c r="I2814" s="606" t="s">
        <v>87</v>
      </c>
    </row>
    <row r="2815" spans="1:9" ht="17.25" customHeight="1">
      <c r="A2815" s="606">
        <v>412582</v>
      </c>
      <c r="B2815" s="606" t="s">
        <v>4735</v>
      </c>
      <c r="C2815" s="606" t="s">
        <v>4736</v>
      </c>
      <c r="D2815" s="607"/>
      <c r="I2815" s="606" t="s">
        <v>87</v>
      </c>
    </row>
    <row r="2816" spans="1:9" ht="17.25" customHeight="1">
      <c r="A2816" s="606">
        <v>412595</v>
      </c>
      <c r="B2816" s="606" t="s">
        <v>4737</v>
      </c>
      <c r="C2816" s="606" t="s">
        <v>4738</v>
      </c>
      <c r="D2816" s="607"/>
      <c r="I2816" s="606" t="s">
        <v>87</v>
      </c>
    </row>
    <row r="2817" spans="1:9" ht="17.25" customHeight="1">
      <c r="A2817" s="606">
        <v>412597</v>
      </c>
      <c r="B2817" s="606" t="s">
        <v>4739</v>
      </c>
      <c r="C2817" s="606" t="s">
        <v>160</v>
      </c>
      <c r="D2817" s="607"/>
      <c r="I2817" s="606" t="s">
        <v>87</v>
      </c>
    </row>
    <row r="2818" spans="1:9" ht="17.25" customHeight="1">
      <c r="A2818" s="606">
        <v>412598</v>
      </c>
      <c r="B2818" s="606" t="s">
        <v>4740</v>
      </c>
      <c r="C2818" s="606" t="s">
        <v>95</v>
      </c>
      <c r="D2818" s="607"/>
      <c r="I2818" s="606" t="s">
        <v>87</v>
      </c>
    </row>
    <row r="2819" spans="1:9" ht="17.25" customHeight="1">
      <c r="A2819" s="606">
        <v>412603</v>
      </c>
      <c r="B2819" s="606" t="s">
        <v>4741</v>
      </c>
      <c r="C2819" s="606" t="s">
        <v>237</v>
      </c>
      <c r="D2819" s="607"/>
      <c r="I2819" s="606" t="s">
        <v>87</v>
      </c>
    </row>
    <row r="2820" spans="1:9" ht="17.25" customHeight="1">
      <c r="A2820" s="606">
        <v>412616</v>
      </c>
      <c r="B2820" s="606" t="s">
        <v>4742</v>
      </c>
      <c r="C2820" s="606" t="s">
        <v>4743</v>
      </c>
      <c r="D2820" s="607"/>
      <c r="I2820" s="606" t="s">
        <v>87</v>
      </c>
    </row>
    <row r="2821" spans="1:9" ht="17.25" customHeight="1">
      <c r="A2821" s="606">
        <v>412617</v>
      </c>
      <c r="B2821" s="606" t="s">
        <v>4744</v>
      </c>
      <c r="C2821" s="606" t="s">
        <v>112</v>
      </c>
      <c r="D2821" s="607"/>
      <c r="I2821" s="606" t="s">
        <v>87</v>
      </c>
    </row>
    <row r="2822" spans="1:9" ht="17.25" customHeight="1">
      <c r="A2822" s="606">
        <v>412619</v>
      </c>
      <c r="B2822" s="606" t="s">
        <v>4745</v>
      </c>
      <c r="C2822" s="606" t="s">
        <v>289</v>
      </c>
      <c r="D2822" s="607"/>
      <c r="I2822" s="606" t="s">
        <v>87</v>
      </c>
    </row>
    <row r="2823" spans="1:9" ht="17.25" customHeight="1">
      <c r="A2823" s="606">
        <v>412630</v>
      </c>
      <c r="B2823" s="606" t="s">
        <v>4746</v>
      </c>
      <c r="C2823" s="606" t="s">
        <v>271</v>
      </c>
      <c r="D2823" s="607"/>
      <c r="I2823" s="606" t="s">
        <v>87</v>
      </c>
    </row>
    <row r="2824" spans="1:9" ht="17.25" customHeight="1">
      <c r="A2824" s="606">
        <v>412634</v>
      </c>
      <c r="B2824" s="606" t="s">
        <v>4747</v>
      </c>
      <c r="C2824" s="606" t="s">
        <v>92</v>
      </c>
      <c r="D2824" s="607"/>
      <c r="I2824" s="606" t="s">
        <v>87</v>
      </c>
    </row>
    <row r="2825" spans="1:9" ht="17.25" customHeight="1">
      <c r="A2825" s="606">
        <v>412637</v>
      </c>
      <c r="B2825" s="606" t="s">
        <v>4748</v>
      </c>
      <c r="C2825" s="606" t="s">
        <v>365</v>
      </c>
      <c r="D2825" s="607"/>
      <c r="I2825" s="606" t="s">
        <v>87</v>
      </c>
    </row>
    <row r="2826" spans="1:9" ht="17.25" customHeight="1">
      <c r="A2826" s="606">
        <v>412656</v>
      </c>
      <c r="B2826" s="606" t="s">
        <v>4749</v>
      </c>
      <c r="C2826" s="606" t="s">
        <v>92</v>
      </c>
      <c r="D2826" s="607"/>
      <c r="I2826" s="606" t="s">
        <v>87</v>
      </c>
    </row>
    <row r="2827" spans="1:9" ht="17.25" customHeight="1">
      <c r="A2827" s="606">
        <v>412666</v>
      </c>
      <c r="B2827" s="606" t="s">
        <v>4750</v>
      </c>
      <c r="C2827" s="606" t="s">
        <v>146</v>
      </c>
      <c r="D2827" s="607"/>
      <c r="I2827" s="606" t="s">
        <v>87</v>
      </c>
    </row>
    <row r="2828" spans="1:9" ht="17.25" customHeight="1">
      <c r="A2828" s="606">
        <v>412669</v>
      </c>
      <c r="B2828" s="606" t="s">
        <v>4751</v>
      </c>
      <c r="C2828" s="606" t="s">
        <v>162</v>
      </c>
      <c r="D2828" s="607"/>
      <c r="I2828" s="606" t="s">
        <v>87</v>
      </c>
    </row>
    <row r="2829" spans="1:9" ht="17.25" customHeight="1">
      <c r="A2829" s="606">
        <v>412670</v>
      </c>
      <c r="B2829" s="606" t="s">
        <v>4752</v>
      </c>
      <c r="C2829" s="606" t="s">
        <v>145</v>
      </c>
      <c r="D2829" s="607"/>
      <c r="I2829" s="606" t="s">
        <v>87</v>
      </c>
    </row>
    <row r="2830" spans="1:9" ht="17.25" customHeight="1">
      <c r="A2830" s="606">
        <v>412676</v>
      </c>
      <c r="B2830" s="606" t="s">
        <v>4753</v>
      </c>
      <c r="C2830" s="606" t="s">
        <v>156</v>
      </c>
      <c r="D2830" s="607"/>
      <c r="I2830" s="606" t="s">
        <v>87</v>
      </c>
    </row>
    <row r="2831" spans="1:9" ht="17.25" customHeight="1">
      <c r="A2831" s="606">
        <v>412680</v>
      </c>
      <c r="B2831" s="606" t="s">
        <v>4754</v>
      </c>
      <c r="C2831" s="606" t="s">
        <v>338</v>
      </c>
      <c r="D2831" s="607"/>
      <c r="I2831" s="606" t="s">
        <v>87</v>
      </c>
    </row>
    <row r="2832" spans="1:9" ht="17.25" customHeight="1">
      <c r="A2832" s="606">
        <v>412689</v>
      </c>
      <c r="B2832" s="606" t="s">
        <v>4755</v>
      </c>
      <c r="C2832" s="606" t="s">
        <v>92</v>
      </c>
      <c r="D2832" s="607"/>
      <c r="I2832" s="606" t="s">
        <v>87</v>
      </c>
    </row>
    <row r="2833" spans="1:9" ht="17.25" customHeight="1">
      <c r="A2833" s="606">
        <v>412696</v>
      </c>
      <c r="B2833" s="606" t="s">
        <v>4756</v>
      </c>
      <c r="C2833" s="606" t="s">
        <v>1664</v>
      </c>
      <c r="D2833" s="607"/>
      <c r="I2833" s="606" t="s">
        <v>87</v>
      </c>
    </row>
    <row r="2834" spans="1:9" ht="17.25" customHeight="1">
      <c r="A2834" s="606">
        <v>412697</v>
      </c>
      <c r="B2834" s="606" t="s">
        <v>4757</v>
      </c>
      <c r="C2834" s="606" t="s">
        <v>130</v>
      </c>
      <c r="D2834" s="607"/>
      <c r="I2834" s="606" t="s">
        <v>87</v>
      </c>
    </row>
    <row r="2835" spans="1:9" ht="17.25" customHeight="1">
      <c r="A2835" s="606">
        <v>412710</v>
      </c>
      <c r="B2835" s="606" t="s">
        <v>4758</v>
      </c>
      <c r="C2835" s="606" t="s">
        <v>92</v>
      </c>
      <c r="D2835" s="607"/>
      <c r="I2835" s="606" t="s">
        <v>87</v>
      </c>
    </row>
    <row r="2836" spans="1:9" ht="17.25" customHeight="1">
      <c r="A2836" s="606">
        <v>412716</v>
      </c>
      <c r="B2836" s="606" t="s">
        <v>4759</v>
      </c>
      <c r="C2836" s="606" t="s">
        <v>361</v>
      </c>
      <c r="D2836" s="607"/>
      <c r="I2836" s="606" t="s">
        <v>87</v>
      </c>
    </row>
    <row r="2837" spans="1:9" ht="17.25" customHeight="1">
      <c r="A2837" s="606">
        <v>412718</v>
      </c>
      <c r="B2837" s="606" t="s">
        <v>4760</v>
      </c>
      <c r="C2837" s="606" t="s">
        <v>4761</v>
      </c>
      <c r="D2837" s="607"/>
      <c r="I2837" s="606" t="s">
        <v>87</v>
      </c>
    </row>
    <row r="2838" spans="1:9" ht="17.25" customHeight="1">
      <c r="A2838" s="606">
        <v>412719</v>
      </c>
      <c r="B2838" s="606" t="s">
        <v>4762</v>
      </c>
      <c r="C2838" s="606" t="s">
        <v>145</v>
      </c>
      <c r="D2838" s="607"/>
      <c r="I2838" s="606" t="s">
        <v>87</v>
      </c>
    </row>
    <row r="2839" spans="1:9" ht="17.25" customHeight="1">
      <c r="A2839" s="606">
        <v>412751</v>
      </c>
      <c r="B2839" s="606" t="s">
        <v>4763</v>
      </c>
      <c r="C2839" s="606" t="s">
        <v>308</v>
      </c>
      <c r="D2839" s="607"/>
      <c r="I2839" s="606" t="s">
        <v>87</v>
      </c>
    </row>
    <row r="2840" spans="1:9" ht="17.25" customHeight="1">
      <c r="A2840" s="606">
        <v>412753</v>
      </c>
      <c r="B2840" s="606" t="s">
        <v>4764</v>
      </c>
      <c r="C2840" s="606" t="s">
        <v>254</v>
      </c>
      <c r="D2840" s="607"/>
      <c r="I2840" s="606" t="s">
        <v>87</v>
      </c>
    </row>
    <row r="2841" spans="1:9" ht="17.25" customHeight="1">
      <c r="A2841" s="606">
        <v>412756</v>
      </c>
      <c r="B2841" s="606" t="s">
        <v>4765</v>
      </c>
      <c r="C2841" s="606" t="s">
        <v>264</v>
      </c>
      <c r="D2841" s="607"/>
      <c r="I2841" s="606" t="s">
        <v>87</v>
      </c>
    </row>
    <row r="2842" spans="1:9" ht="17.25" customHeight="1">
      <c r="A2842" s="606">
        <v>412763</v>
      </c>
      <c r="B2842" s="606" t="s">
        <v>4766</v>
      </c>
      <c r="C2842" s="606" t="s">
        <v>90</v>
      </c>
      <c r="D2842" s="607"/>
      <c r="I2842" s="606" t="s">
        <v>87</v>
      </c>
    </row>
    <row r="2843" spans="1:9" ht="17.25" customHeight="1">
      <c r="A2843" s="606">
        <v>412773</v>
      </c>
      <c r="B2843" s="606" t="s">
        <v>4767</v>
      </c>
      <c r="C2843" s="606" t="s">
        <v>154</v>
      </c>
      <c r="D2843" s="607"/>
      <c r="I2843" s="606" t="s">
        <v>87</v>
      </c>
    </row>
    <row r="2844" spans="1:9" ht="17.25" customHeight="1">
      <c r="A2844" s="606">
        <v>412775</v>
      </c>
      <c r="B2844" s="606" t="s">
        <v>4768</v>
      </c>
      <c r="C2844" s="606" t="s">
        <v>4769</v>
      </c>
      <c r="D2844" s="607"/>
      <c r="I2844" s="606" t="s">
        <v>87</v>
      </c>
    </row>
    <row r="2845" spans="1:9" ht="17.25" customHeight="1">
      <c r="A2845" s="606">
        <v>412804</v>
      </c>
      <c r="B2845" s="606" t="s">
        <v>4770</v>
      </c>
      <c r="C2845" s="606" t="s">
        <v>4003</v>
      </c>
      <c r="D2845" s="607"/>
      <c r="I2845" s="606" t="s">
        <v>87</v>
      </c>
    </row>
    <row r="2846" spans="1:9" ht="17.25" customHeight="1">
      <c r="A2846" s="606">
        <v>412812</v>
      </c>
      <c r="B2846" s="606" t="s">
        <v>4771</v>
      </c>
      <c r="C2846" s="606" t="s">
        <v>133</v>
      </c>
      <c r="D2846" s="607"/>
      <c r="I2846" s="606" t="s">
        <v>87</v>
      </c>
    </row>
    <row r="2847" spans="1:9" ht="17.25" customHeight="1">
      <c r="A2847" s="606">
        <v>412813</v>
      </c>
      <c r="B2847" s="606" t="s">
        <v>4772</v>
      </c>
      <c r="C2847" s="606" t="s">
        <v>85</v>
      </c>
      <c r="D2847" s="607"/>
      <c r="I2847" s="606" t="s">
        <v>87</v>
      </c>
    </row>
    <row r="2848" spans="1:9" ht="17.25" customHeight="1">
      <c r="A2848" s="606">
        <v>412835</v>
      </c>
      <c r="B2848" s="606" t="s">
        <v>4773</v>
      </c>
      <c r="C2848" s="606" t="s">
        <v>95</v>
      </c>
      <c r="D2848" s="607"/>
      <c r="I2848" s="606" t="s">
        <v>87</v>
      </c>
    </row>
    <row r="2849" spans="1:9" ht="17.25" customHeight="1">
      <c r="A2849" s="606">
        <v>412846</v>
      </c>
      <c r="B2849" s="606" t="s">
        <v>4774</v>
      </c>
      <c r="C2849" s="606" t="s">
        <v>85</v>
      </c>
      <c r="D2849" s="607"/>
      <c r="I2849" s="606" t="s">
        <v>87</v>
      </c>
    </row>
    <row r="2850" spans="1:9" ht="17.25" customHeight="1">
      <c r="A2850" s="606">
        <v>412850</v>
      </c>
      <c r="B2850" s="606" t="s">
        <v>4775</v>
      </c>
      <c r="C2850" s="606" t="s">
        <v>168</v>
      </c>
      <c r="D2850" s="607"/>
      <c r="I2850" s="606" t="s">
        <v>87</v>
      </c>
    </row>
    <row r="2851" spans="1:9" ht="17.25" customHeight="1">
      <c r="A2851" s="606">
        <v>412861</v>
      </c>
      <c r="B2851" s="606" t="s">
        <v>4776</v>
      </c>
      <c r="C2851" s="606" t="s">
        <v>184</v>
      </c>
      <c r="D2851" s="607"/>
      <c r="I2851" s="606" t="s">
        <v>87</v>
      </c>
    </row>
    <row r="2852" spans="1:9" ht="17.25" customHeight="1">
      <c r="A2852" s="606">
        <v>412867</v>
      </c>
      <c r="B2852" s="606" t="s">
        <v>4777</v>
      </c>
      <c r="C2852" s="606" t="s">
        <v>94</v>
      </c>
      <c r="D2852" s="607"/>
      <c r="I2852" s="606" t="s">
        <v>87</v>
      </c>
    </row>
    <row r="2853" spans="1:9" ht="17.25" customHeight="1">
      <c r="A2853" s="606">
        <v>412873</v>
      </c>
      <c r="B2853" s="606" t="s">
        <v>4778</v>
      </c>
      <c r="C2853" s="606" t="s">
        <v>90</v>
      </c>
      <c r="D2853" s="607"/>
      <c r="I2853" s="606" t="s">
        <v>87</v>
      </c>
    </row>
    <row r="2854" spans="1:9" ht="17.25" customHeight="1">
      <c r="A2854" s="606">
        <v>412877</v>
      </c>
      <c r="B2854" s="606" t="s">
        <v>4779</v>
      </c>
      <c r="C2854" s="606" t="s">
        <v>145</v>
      </c>
      <c r="D2854" s="607"/>
      <c r="I2854" s="606" t="s">
        <v>87</v>
      </c>
    </row>
    <row r="2855" spans="1:9" ht="17.25" customHeight="1">
      <c r="A2855" s="606">
        <v>412884</v>
      </c>
      <c r="B2855" s="606" t="s">
        <v>4780</v>
      </c>
      <c r="C2855" s="606" t="s">
        <v>120</v>
      </c>
      <c r="D2855" s="607"/>
      <c r="I2855" s="606" t="s">
        <v>87</v>
      </c>
    </row>
    <row r="2856" spans="1:9" ht="17.25" customHeight="1">
      <c r="A2856" s="606">
        <v>412885</v>
      </c>
      <c r="B2856" s="606" t="s">
        <v>4781</v>
      </c>
      <c r="C2856" s="606" t="s">
        <v>90</v>
      </c>
      <c r="D2856" s="607"/>
      <c r="I2856" s="606" t="s">
        <v>87</v>
      </c>
    </row>
    <row r="2857" spans="1:9" ht="17.25" customHeight="1">
      <c r="A2857" s="606">
        <v>412900</v>
      </c>
      <c r="B2857" s="606" t="s">
        <v>4782</v>
      </c>
      <c r="C2857" s="606" t="s">
        <v>4783</v>
      </c>
      <c r="D2857" s="607"/>
      <c r="I2857" s="606" t="s">
        <v>87</v>
      </c>
    </row>
    <row r="2858" spans="1:9" ht="17.25" customHeight="1">
      <c r="A2858" s="606">
        <v>412904</v>
      </c>
      <c r="B2858" s="606" t="s">
        <v>4784</v>
      </c>
      <c r="C2858" s="606" t="s">
        <v>290</v>
      </c>
      <c r="D2858" s="607"/>
      <c r="I2858" s="606" t="s">
        <v>87</v>
      </c>
    </row>
    <row r="2859" spans="1:9" ht="17.25" customHeight="1">
      <c r="A2859" s="606">
        <v>412917</v>
      </c>
      <c r="B2859" s="606" t="s">
        <v>4785</v>
      </c>
      <c r="C2859" s="606" t="s">
        <v>168</v>
      </c>
      <c r="D2859" s="607"/>
      <c r="I2859" s="606" t="s">
        <v>87</v>
      </c>
    </row>
    <row r="2860" spans="1:9" ht="17.25" customHeight="1">
      <c r="A2860" s="606">
        <v>412929</v>
      </c>
      <c r="B2860" s="606" t="s">
        <v>4786</v>
      </c>
      <c r="C2860" s="606" t="s">
        <v>93</v>
      </c>
      <c r="D2860" s="607"/>
      <c r="I2860" s="606" t="s">
        <v>87</v>
      </c>
    </row>
    <row r="2861" spans="1:9" ht="17.25" customHeight="1">
      <c r="A2861" s="606">
        <v>412938</v>
      </c>
      <c r="B2861" s="606" t="s">
        <v>4787</v>
      </c>
      <c r="C2861" s="606" t="s">
        <v>198</v>
      </c>
      <c r="D2861" s="607"/>
      <c r="I2861" s="606" t="s">
        <v>87</v>
      </c>
    </row>
    <row r="2862" spans="1:9" ht="17.25" customHeight="1">
      <c r="A2862" s="606">
        <v>412942</v>
      </c>
      <c r="B2862" s="606" t="s">
        <v>4788</v>
      </c>
      <c r="C2862" s="606" t="s">
        <v>384</v>
      </c>
      <c r="D2862" s="607"/>
      <c r="I2862" s="606" t="s">
        <v>87</v>
      </c>
    </row>
    <row r="2863" spans="1:9" ht="17.25" customHeight="1">
      <c r="A2863" s="606">
        <v>412944</v>
      </c>
      <c r="B2863" s="606" t="s">
        <v>4789</v>
      </c>
      <c r="C2863" s="606" t="s">
        <v>198</v>
      </c>
      <c r="D2863" s="607"/>
      <c r="I2863" s="606" t="s">
        <v>87</v>
      </c>
    </row>
    <row r="2864" spans="1:9" ht="17.25" customHeight="1">
      <c r="A2864" s="606">
        <v>412955</v>
      </c>
      <c r="B2864" s="606" t="s">
        <v>4790</v>
      </c>
      <c r="C2864" s="606" t="s">
        <v>282</v>
      </c>
      <c r="D2864" s="607"/>
      <c r="I2864" s="606" t="s">
        <v>87</v>
      </c>
    </row>
    <row r="2865" spans="1:9" ht="17.25" customHeight="1">
      <c r="A2865" s="606">
        <v>412965</v>
      </c>
      <c r="B2865" s="606" t="s">
        <v>4791</v>
      </c>
      <c r="C2865" s="606" t="s">
        <v>380</v>
      </c>
      <c r="D2865" s="607"/>
      <c r="I2865" s="606" t="s">
        <v>87</v>
      </c>
    </row>
    <row r="2866" spans="1:9" ht="17.25" customHeight="1">
      <c r="A2866" s="606">
        <v>412967</v>
      </c>
      <c r="B2866" s="606" t="s">
        <v>4792</v>
      </c>
      <c r="C2866" s="606" t="s">
        <v>236</v>
      </c>
      <c r="D2866" s="607"/>
      <c r="I2866" s="606" t="s">
        <v>87</v>
      </c>
    </row>
    <row r="2867" spans="1:9" ht="17.25" customHeight="1">
      <c r="A2867" s="606">
        <v>412969</v>
      </c>
      <c r="B2867" s="606" t="s">
        <v>4793</v>
      </c>
      <c r="C2867" s="606" t="s">
        <v>92</v>
      </c>
      <c r="D2867" s="607"/>
      <c r="I2867" s="606" t="s">
        <v>87</v>
      </c>
    </row>
    <row r="2868" spans="1:9" ht="17.25" customHeight="1">
      <c r="A2868" s="606">
        <v>413015</v>
      </c>
      <c r="B2868" s="606" t="s">
        <v>4794</v>
      </c>
      <c r="C2868" s="606" t="s">
        <v>162</v>
      </c>
      <c r="D2868" s="607"/>
      <c r="I2868" s="606" t="s">
        <v>87</v>
      </c>
    </row>
    <row r="2869" spans="1:9" ht="17.25" customHeight="1">
      <c r="A2869" s="606">
        <v>413020</v>
      </c>
      <c r="B2869" s="606" t="s">
        <v>4795</v>
      </c>
      <c r="C2869" s="606" t="s">
        <v>204</v>
      </c>
      <c r="D2869" s="607"/>
      <c r="I2869" s="606" t="s">
        <v>87</v>
      </c>
    </row>
    <row r="2870" spans="1:9" ht="17.25" customHeight="1">
      <c r="A2870" s="606">
        <v>413043</v>
      </c>
      <c r="B2870" s="606" t="s">
        <v>4796</v>
      </c>
      <c r="C2870" s="606" t="s">
        <v>92</v>
      </c>
      <c r="D2870" s="607"/>
      <c r="I2870" s="606" t="s">
        <v>87</v>
      </c>
    </row>
    <row r="2871" spans="1:9" ht="17.25" customHeight="1">
      <c r="A2871" s="606">
        <v>413044</v>
      </c>
      <c r="B2871" s="606" t="s">
        <v>4797</v>
      </c>
      <c r="C2871" s="606" t="s">
        <v>188</v>
      </c>
      <c r="D2871" s="607"/>
      <c r="I2871" s="606" t="s">
        <v>87</v>
      </c>
    </row>
    <row r="2872" spans="1:9" ht="17.25" customHeight="1">
      <c r="A2872" s="606">
        <v>413047</v>
      </c>
      <c r="B2872" s="606" t="s">
        <v>4798</v>
      </c>
      <c r="C2872" s="606" t="s">
        <v>145</v>
      </c>
      <c r="D2872" s="607"/>
      <c r="I2872" s="606" t="s">
        <v>87</v>
      </c>
    </row>
    <row r="2873" spans="1:9" ht="17.25" customHeight="1">
      <c r="A2873" s="606">
        <v>413055</v>
      </c>
      <c r="B2873" s="606" t="s">
        <v>4799</v>
      </c>
      <c r="C2873" s="606" t="s">
        <v>153</v>
      </c>
      <c r="D2873" s="607"/>
      <c r="I2873" s="606" t="s">
        <v>87</v>
      </c>
    </row>
    <row r="2874" spans="1:9" ht="17.25" customHeight="1">
      <c r="A2874" s="606">
        <v>413064</v>
      </c>
      <c r="B2874" s="606" t="s">
        <v>4800</v>
      </c>
      <c r="C2874" s="606" t="s">
        <v>92</v>
      </c>
      <c r="D2874" s="607"/>
      <c r="I2874" s="606" t="s">
        <v>87</v>
      </c>
    </row>
    <row r="2875" spans="1:9" ht="17.25" customHeight="1">
      <c r="A2875" s="606">
        <v>413065</v>
      </c>
      <c r="B2875" s="606" t="s">
        <v>4801</v>
      </c>
      <c r="C2875" s="606" t="s">
        <v>92</v>
      </c>
      <c r="D2875" s="607"/>
      <c r="I2875" s="606" t="s">
        <v>87</v>
      </c>
    </row>
    <row r="2876" spans="1:9" ht="17.25" customHeight="1">
      <c r="A2876" s="606">
        <v>413069</v>
      </c>
      <c r="B2876" s="606" t="s">
        <v>4802</v>
      </c>
      <c r="C2876" s="606" t="s">
        <v>209</v>
      </c>
      <c r="D2876" s="607"/>
      <c r="I2876" s="606" t="s">
        <v>87</v>
      </c>
    </row>
    <row r="2877" spans="1:9" ht="17.25" customHeight="1">
      <c r="A2877" s="606">
        <v>413080</v>
      </c>
      <c r="B2877" s="606" t="s">
        <v>4803</v>
      </c>
      <c r="C2877" s="606" t="s">
        <v>290</v>
      </c>
      <c r="D2877" s="607"/>
      <c r="I2877" s="606" t="s">
        <v>87</v>
      </c>
    </row>
    <row r="2878" spans="1:9" ht="17.25" customHeight="1">
      <c r="A2878" s="606">
        <v>413085</v>
      </c>
      <c r="B2878" s="606" t="s">
        <v>4804</v>
      </c>
      <c r="C2878" s="606" t="s">
        <v>4805</v>
      </c>
      <c r="D2878" s="607"/>
      <c r="I2878" s="606" t="s">
        <v>87</v>
      </c>
    </row>
    <row r="2879" spans="1:9" ht="17.25" customHeight="1">
      <c r="A2879" s="606">
        <v>413087</v>
      </c>
      <c r="B2879" s="606" t="s">
        <v>4806</v>
      </c>
      <c r="C2879" s="606" t="s">
        <v>145</v>
      </c>
      <c r="D2879" s="607"/>
      <c r="I2879" s="606" t="s">
        <v>87</v>
      </c>
    </row>
    <row r="2880" spans="1:9" ht="17.25" customHeight="1">
      <c r="A2880" s="606">
        <v>413123</v>
      </c>
      <c r="B2880" s="606" t="s">
        <v>4807</v>
      </c>
      <c r="C2880" s="606" t="s">
        <v>86</v>
      </c>
      <c r="D2880" s="607"/>
      <c r="I2880" s="606" t="s">
        <v>87</v>
      </c>
    </row>
    <row r="2881" spans="1:9" ht="17.25" customHeight="1">
      <c r="A2881" s="606">
        <v>413124</v>
      </c>
      <c r="B2881" s="606" t="s">
        <v>4808</v>
      </c>
      <c r="C2881" s="606" t="s">
        <v>411</v>
      </c>
      <c r="D2881" s="607"/>
      <c r="I2881" s="606" t="s">
        <v>87</v>
      </c>
    </row>
    <row r="2882" spans="1:9" ht="17.25" customHeight="1">
      <c r="A2882" s="606">
        <v>413128</v>
      </c>
      <c r="B2882" s="606" t="s">
        <v>4809</v>
      </c>
      <c r="C2882" s="606" t="s">
        <v>97</v>
      </c>
      <c r="D2882" s="607"/>
      <c r="I2882" s="606" t="s">
        <v>87</v>
      </c>
    </row>
    <row r="2883" spans="1:9" ht="17.25" customHeight="1">
      <c r="A2883" s="606">
        <v>413131</v>
      </c>
      <c r="B2883" s="606" t="s">
        <v>4810</v>
      </c>
      <c r="C2883" s="606" t="s">
        <v>92</v>
      </c>
      <c r="D2883" s="607"/>
      <c r="I2883" s="606" t="s">
        <v>87</v>
      </c>
    </row>
    <row r="2884" spans="1:9" ht="17.25" customHeight="1">
      <c r="A2884" s="606">
        <v>413138</v>
      </c>
      <c r="B2884" s="606" t="s">
        <v>4811</v>
      </c>
      <c r="C2884" s="606" t="s">
        <v>92</v>
      </c>
      <c r="D2884" s="607"/>
      <c r="I2884" s="606" t="s">
        <v>87</v>
      </c>
    </row>
    <row r="2885" spans="1:9" ht="17.25" customHeight="1">
      <c r="A2885" s="606">
        <v>413140</v>
      </c>
      <c r="B2885" s="606" t="s">
        <v>4812</v>
      </c>
      <c r="C2885" s="606" t="s">
        <v>188</v>
      </c>
      <c r="D2885" s="607"/>
      <c r="I2885" s="606" t="s">
        <v>87</v>
      </c>
    </row>
    <row r="2886" spans="1:9" ht="17.25" customHeight="1">
      <c r="A2886" s="606">
        <v>413148</v>
      </c>
      <c r="B2886" s="606" t="s">
        <v>4813</v>
      </c>
      <c r="C2886" s="606" t="s">
        <v>252</v>
      </c>
      <c r="D2886" s="607"/>
      <c r="I2886" s="606" t="s">
        <v>87</v>
      </c>
    </row>
    <row r="2887" spans="1:9" ht="17.25" customHeight="1">
      <c r="A2887" s="606">
        <v>413164</v>
      </c>
      <c r="B2887" s="606" t="s">
        <v>4814</v>
      </c>
      <c r="C2887" s="606" t="s">
        <v>303</v>
      </c>
      <c r="D2887" s="607"/>
      <c r="I2887" s="606" t="s">
        <v>87</v>
      </c>
    </row>
    <row r="2888" spans="1:9" ht="17.25" customHeight="1">
      <c r="A2888" s="606">
        <v>413167</v>
      </c>
      <c r="B2888" s="606" t="s">
        <v>4815</v>
      </c>
      <c r="C2888" s="606" t="s">
        <v>130</v>
      </c>
      <c r="D2888" s="607"/>
      <c r="I2888" s="606" t="s">
        <v>87</v>
      </c>
    </row>
    <row r="2889" spans="1:9" ht="17.25" customHeight="1">
      <c r="A2889" s="606">
        <v>413182</v>
      </c>
      <c r="B2889" s="606" t="s">
        <v>4816</v>
      </c>
      <c r="C2889" s="606" t="s">
        <v>97</v>
      </c>
      <c r="D2889" s="607"/>
      <c r="I2889" s="606" t="s">
        <v>87</v>
      </c>
    </row>
    <row r="2890" spans="1:9" ht="17.25" customHeight="1">
      <c r="A2890" s="606">
        <v>413195</v>
      </c>
      <c r="B2890" s="606" t="s">
        <v>4817</v>
      </c>
      <c r="C2890" s="606" t="s">
        <v>124</v>
      </c>
      <c r="D2890" s="607"/>
      <c r="I2890" s="606" t="s">
        <v>87</v>
      </c>
    </row>
    <row r="2891" spans="1:9" ht="17.25" customHeight="1">
      <c r="A2891" s="606">
        <v>413208</v>
      </c>
      <c r="B2891" s="606" t="s">
        <v>4818</v>
      </c>
      <c r="C2891" s="606" t="s">
        <v>4118</v>
      </c>
      <c r="D2891" s="607"/>
      <c r="I2891" s="606" t="s">
        <v>87</v>
      </c>
    </row>
    <row r="2892" spans="1:9" ht="17.25" customHeight="1">
      <c r="A2892" s="606">
        <v>413216</v>
      </c>
      <c r="B2892" s="606" t="s">
        <v>4819</v>
      </c>
      <c r="C2892" s="606" t="s">
        <v>136</v>
      </c>
      <c r="D2892" s="607"/>
      <c r="I2892" s="606" t="s">
        <v>87</v>
      </c>
    </row>
    <row r="2893" spans="1:9" ht="17.25" customHeight="1">
      <c r="A2893" s="606">
        <v>413220</v>
      </c>
      <c r="B2893" s="606" t="s">
        <v>4820</v>
      </c>
      <c r="C2893" s="606" t="s">
        <v>255</v>
      </c>
      <c r="D2893" s="607"/>
      <c r="I2893" s="606" t="s">
        <v>87</v>
      </c>
    </row>
    <row r="2894" spans="1:9" ht="17.25" customHeight="1">
      <c r="A2894" s="606">
        <v>413223</v>
      </c>
      <c r="B2894" s="606" t="s">
        <v>4821</v>
      </c>
      <c r="C2894" s="606" t="s">
        <v>85</v>
      </c>
      <c r="D2894" s="607"/>
      <c r="I2894" s="606" t="s">
        <v>87</v>
      </c>
    </row>
    <row r="2895" spans="1:9" ht="17.25" customHeight="1">
      <c r="A2895" s="606">
        <v>413237</v>
      </c>
      <c r="B2895" s="606" t="s">
        <v>4822</v>
      </c>
      <c r="C2895" s="606" t="s">
        <v>1757</v>
      </c>
      <c r="D2895" s="607"/>
      <c r="I2895" s="606" t="s">
        <v>87</v>
      </c>
    </row>
    <row r="2896" spans="1:9" ht="17.25" customHeight="1">
      <c r="A2896" s="606">
        <v>413238</v>
      </c>
      <c r="B2896" s="606" t="s">
        <v>4823</v>
      </c>
      <c r="C2896" s="606" t="s">
        <v>235</v>
      </c>
      <c r="D2896" s="607"/>
      <c r="I2896" s="606" t="s">
        <v>87</v>
      </c>
    </row>
    <row r="2897" spans="1:9" ht="17.25" customHeight="1">
      <c r="A2897" s="606">
        <v>413239</v>
      </c>
      <c r="B2897" s="606" t="s">
        <v>4824</v>
      </c>
      <c r="C2897" s="606" t="s">
        <v>92</v>
      </c>
      <c r="D2897" s="607"/>
      <c r="I2897" s="606" t="s">
        <v>87</v>
      </c>
    </row>
    <row r="2898" spans="1:9" ht="17.25" customHeight="1">
      <c r="A2898" s="606">
        <v>413240</v>
      </c>
      <c r="B2898" s="606" t="s">
        <v>4825</v>
      </c>
      <c r="C2898" s="606" t="s">
        <v>92</v>
      </c>
      <c r="D2898" s="607"/>
      <c r="I2898" s="606" t="s">
        <v>87</v>
      </c>
    </row>
    <row r="2899" spans="1:9" ht="17.25" customHeight="1">
      <c r="A2899" s="606">
        <v>413245</v>
      </c>
      <c r="B2899" s="606" t="s">
        <v>4826</v>
      </c>
      <c r="C2899" s="606" t="s">
        <v>232</v>
      </c>
      <c r="D2899" s="607"/>
      <c r="I2899" s="606" t="s">
        <v>87</v>
      </c>
    </row>
    <row r="2900" spans="1:9" ht="17.25" customHeight="1">
      <c r="A2900" s="606">
        <v>413251</v>
      </c>
      <c r="B2900" s="606" t="s">
        <v>4827</v>
      </c>
      <c r="C2900" s="606" t="s">
        <v>114</v>
      </c>
      <c r="D2900" s="607"/>
      <c r="I2900" s="606" t="s">
        <v>87</v>
      </c>
    </row>
    <row r="2901" spans="1:9" ht="17.25" customHeight="1">
      <c r="A2901" s="606">
        <v>413256</v>
      </c>
      <c r="B2901" s="606" t="s">
        <v>4828</v>
      </c>
      <c r="C2901" s="606" t="s">
        <v>175</v>
      </c>
      <c r="D2901" s="607"/>
      <c r="I2901" s="606" t="s">
        <v>87</v>
      </c>
    </row>
    <row r="2902" spans="1:9" ht="17.25" customHeight="1">
      <c r="A2902" s="606">
        <v>413263</v>
      </c>
      <c r="B2902" s="606" t="s">
        <v>4829</v>
      </c>
      <c r="C2902" s="606" t="s">
        <v>97</v>
      </c>
      <c r="D2902" s="607"/>
      <c r="I2902" s="606" t="s">
        <v>87</v>
      </c>
    </row>
    <row r="2903" spans="1:9" ht="17.25" customHeight="1">
      <c r="A2903" s="606">
        <v>413265</v>
      </c>
      <c r="B2903" s="606" t="s">
        <v>4830</v>
      </c>
      <c r="C2903" s="606" t="s">
        <v>232</v>
      </c>
      <c r="D2903" s="607"/>
      <c r="I2903" s="606" t="s">
        <v>87</v>
      </c>
    </row>
    <row r="2904" spans="1:9" ht="17.25" customHeight="1">
      <c r="A2904" s="606">
        <v>413268</v>
      </c>
      <c r="B2904" s="606" t="s">
        <v>4831</v>
      </c>
      <c r="C2904" s="606" t="s">
        <v>162</v>
      </c>
      <c r="D2904" s="607"/>
      <c r="I2904" s="606" t="s">
        <v>87</v>
      </c>
    </row>
    <row r="2905" spans="1:9" ht="17.25" customHeight="1">
      <c r="A2905" s="606">
        <v>413276</v>
      </c>
      <c r="B2905" s="606" t="s">
        <v>4832</v>
      </c>
      <c r="C2905" s="606" t="s">
        <v>4156</v>
      </c>
      <c r="D2905" s="607"/>
      <c r="I2905" s="606" t="s">
        <v>87</v>
      </c>
    </row>
    <row r="2906" spans="1:9" ht="17.25" customHeight="1">
      <c r="A2906" s="606">
        <v>413278</v>
      </c>
      <c r="B2906" s="606" t="s">
        <v>4833</v>
      </c>
      <c r="C2906" s="606" t="s">
        <v>290</v>
      </c>
      <c r="D2906" s="607"/>
      <c r="I2906" s="606" t="s">
        <v>87</v>
      </c>
    </row>
    <row r="2907" spans="1:9" ht="17.25" customHeight="1">
      <c r="A2907" s="606">
        <v>413290</v>
      </c>
      <c r="B2907" s="606" t="s">
        <v>4834</v>
      </c>
      <c r="C2907" s="606" t="s">
        <v>4835</v>
      </c>
      <c r="D2907" s="607"/>
      <c r="I2907" s="606" t="s">
        <v>87</v>
      </c>
    </row>
    <row r="2908" spans="1:9" ht="17.25" customHeight="1">
      <c r="A2908" s="606">
        <v>413299</v>
      </c>
      <c r="B2908" s="606" t="s">
        <v>4836</v>
      </c>
      <c r="C2908" s="606" t="s">
        <v>177</v>
      </c>
      <c r="D2908" s="607"/>
      <c r="I2908" s="606" t="s">
        <v>87</v>
      </c>
    </row>
    <row r="2909" spans="1:9" ht="17.25" customHeight="1">
      <c r="A2909" s="606">
        <v>413311</v>
      </c>
      <c r="B2909" s="606" t="s">
        <v>4837</v>
      </c>
      <c r="C2909" s="606" t="s">
        <v>4838</v>
      </c>
      <c r="D2909" s="607"/>
      <c r="I2909" s="606" t="s">
        <v>87</v>
      </c>
    </row>
    <row r="2910" spans="1:9" ht="17.25" customHeight="1">
      <c r="A2910" s="606">
        <v>413315</v>
      </c>
      <c r="B2910" s="606" t="s">
        <v>4839</v>
      </c>
      <c r="C2910" s="606" t="s">
        <v>144</v>
      </c>
      <c r="D2910" s="607"/>
      <c r="I2910" s="606" t="s">
        <v>87</v>
      </c>
    </row>
    <row r="2911" spans="1:9" ht="17.25" customHeight="1">
      <c r="A2911" s="606">
        <v>413317</v>
      </c>
      <c r="B2911" s="606" t="s">
        <v>4840</v>
      </c>
      <c r="C2911" s="606" t="s">
        <v>4841</v>
      </c>
      <c r="D2911" s="607"/>
      <c r="I2911" s="606" t="s">
        <v>87</v>
      </c>
    </row>
    <row r="2912" spans="1:9" ht="17.25" customHeight="1">
      <c r="A2912" s="606">
        <v>413324</v>
      </c>
      <c r="B2912" s="606" t="s">
        <v>4842</v>
      </c>
      <c r="C2912" s="606" t="s">
        <v>232</v>
      </c>
      <c r="D2912" s="607"/>
      <c r="I2912" s="606" t="s">
        <v>87</v>
      </c>
    </row>
    <row r="2913" spans="1:9" ht="17.25" customHeight="1">
      <c r="A2913" s="606">
        <v>413343</v>
      </c>
      <c r="B2913" s="606" t="s">
        <v>4843</v>
      </c>
      <c r="C2913" s="606" t="s">
        <v>4844</v>
      </c>
      <c r="D2913" s="607"/>
      <c r="I2913" s="606" t="s">
        <v>87</v>
      </c>
    </row>
    <row r="2914" spans="1:9" ht="17.25" customHeight="1">
      <c r="A2914" s="606">
        <v>413347</v>
      </c>
      <c r="B2914" s="606" t="s">
        <v>4845</v>
      </c>
      <c r="C2914" s="606" t="s">
        <v>90</v>
      </c>
      <c r="D2914" s="607"/>
      <c r="I2914" s="606" t="s">
        <v>87</v>
      </c>
    </row>
    <row r="2915" spans="1:9" ht="17.25" customHeight="1">
      <c r="A2915" s="606">
        <v>413351</v>
      </c>
      <c r="B2915" s="606" t="s">
        <v>4846</v>
      </c>
      <c r="C2915" s="606" t="s">
        <v>185</v>
      </c>
      <c r="D2915" s="607"/>
      <c r="I2915" s="606" t="s">
        <v>87</v>
      </c>
    </row>
    <row r="2916" spans="1:9" ht="17.25" customHeight="1">
      <c r="A2916" s="606">
        <v>413360</v>
      </c>
      <c r="B2916" s="606" t="s">
        <v>4847</v>
      </c>
      <c r="C2916" s="606" t="s">
        <v>4848</v>
      </c>
      <c r="D2916" s="607"/>
      <c r="I2916" s="606" t="s">
        <v>87</v>
      </c>
    </row>
    <row r="2917" spans="1:9" ht="17.25" customHeight="1">
      <c r="A2917" s="606">
        <v>413367</v>
      </c>
      <c r="B2917" s="606" t="s">
        <v>4849</v>
      </c>
      <c r="C2917" s="606" t="s">
        <v>1166</v>
      </c>
      <c r="D2917" s="607"/>
      <c r="I2917" s="606" t="s">
        <v>87</v>
      </c>
    </row>
    <row r="2918" spans="1:9" ht="17.25" customHeight="1">
      <c r="A2918" s="606">
        <v>413375</v>
      </c>
      <c r="B2918" s="606" t="s">
        <v>4850</v>
      </c>
      <c r="C2918" s="606" t="s">
        <v>92</v>
      </c>
      <c r="D2918" s="607"/>
      <c r="I2918" s="606" t="s">
        <v>87</v>
      </c>
    </row>
    <row r="2919" spans="1:9" ht="17.25" customHeight="1">
      <c r="A2919" s="606">
        <v>413376</v>
      </c>
      <c r="B2919" s="606" t="s">
        <v>4851</v>
      </c>
      <c r="C2919" s="606" t="s">
        <v>85</v>
      </c>
      <c r="D2919" s="607"/>
      <c r="I2919" s="606" t="s">
        <v>87</v>
      </c>
    </row>
    <row r="2920" spans="1:9" ht="17.25" customHeight="1">
      <c r="A2920" s="606">
        <v>413380</v>
      </c>
      <c r="B2920" s="606" t="s">
        <v>4852</v>
      </c>
      <c r="C2920" s="606" t="s">
        <v>92</v>
      </c>
      <c r="D2920" s="607"/>
      <c r="I2920" s="606" t="s">
        <v>87</v>
      </c>
    </row>
    <row r="2921" spans="1:9" ht="17.25" customHeight="1">
      <c r="A2921" s="606">
        <v>413384</v>
      </c>
      <c r="B2921" s="606" t="s">
        <v>4853</v>
      </c>
      <c r="C2921" s="606" t="s">
        <v>317</v>
      </c>
      <c r="D2921" s="607"/>
      <c r="I2921" s="606" t="s">
        <v>87</v>
      </c>
    </row>
    <row r="2922" spans="1:9" ht="17.25" customHeight="1">
      <c r="A2922" s="606">
        <v>413395</v>
      </c>
      <c r="B2922" s="606" t="s">
        <v>4854</v>
      </c>
      <c r="C2922" s="606" t="s">
        <v>353</v>
      </c>
      <c r="D2922" s="607"/>
      <c r="I2922" s="606" t="s">
        <v>87</v>
      </c>
    </row>
    <row r="2923" spans="1:9" ht="17.25" customHeight="1">
      <c r="A2923" s="606">
        <v>413405</v>
      </c>
      <c r="B2923" s="606" t="s">
        <v>4855</v>
      </c>
      <c r="C2923" s="606" t="s">
        <v>232</v>
      </c>
      <c r="D2923" s="607"/>
      <c r="I2923" s="606" t="s">
        <v>87</v>
      </c>
    </row>
    <row r="2924" spans="1:9" ht="17.25" customHeight="1">
      <c r="A2924" s="606">
        <v>413417</v>
      </c>
      <c r="B2924" s="606" t="s">
        <v>4856</v>
      </c>
      <c r="C2924" s="606" t="s">
        <v>192</v>
      </c>
      <c r="D2924" s="607"/>
      <c r="I2924" s="606" t="s">
        <v>87</v>
      </c>
    </row>
    <row r="2925" spans="1:9" ht="17.25" customHeight="1">
      <c r="A2925" s="606">
        <v>413444</v>
      </c>
      <c r="B2925" s="606" t="s">
        <v>4857</v>
      </c>
      <c r="C2925" s="606" t="s">
        <v>198</v>
      </c>
      <c r="D2925" s="607"/>
      <c r="I2925" s="606" t="s">
        <v>87</v>
      </c>
    </row>
    <row r="2926" spans="1:9" ht="17.25" customHeight="1">
      <c r="A2926" s="606">
        <v>413447</v>
      </c>
      <c r="B2926" s="606" t="s">
        <v>4858</v>
      </c>
      <c r="C2926" s="606" t="s">
        <v>220</v>
      </c>
      <c r="D2926" s="607"/>
      <c r="I2926" s="606" t="s">
        <v>87</v>
      </c>
    </row>
    <row r="2927" spans="1:9" ht="17.25" customHeight="1">
      <c r="A2927" s="606">
        <v>413448</v>
      </c>
      <c r="B2927" s="606" t="s">
        <v>4859</v>
      </c>
      <c r="C2927" s="606" t="s">
        <v>4860</v>
      </c>
      <c r="D2927" s="607"/>
      <c r="I2927" s="606" t="s">
        <v>87</v>
      </c>
    </row>
    <row r="2928" spans="1:9" ht="17.25" customHeight="1">
      <c r="A2928" s="606">
        <v>413452</v>
      </c>
      <c r="B2928" s="606" t="s">
        <v>4861</v>
      </c>
      <c r="C2928" s="606" t="s">
        <v>4862</v>
      </c>
      <c r="D2928" s="607"/>
      <c r="I2928" s="606" t="s">
        <v>87</v>
      </c>
    </row>
    <row r="2929" spans="1:9" ht="17.25" customHeight="1">
      <c r="A2929" s="606">
        <v>413457</v>
      </c>
      <c r="B2929" s="606" t="s">
        <v>4863</v>
      </c>
      <c r="C2929" s="606" t="s">
        <v>4864</v>
      </c>
      <c r="D2929" s="607"/>
      <c r="I2929" s="606" t="s">
        <v>87</v>
      </c>
    </row>
    <row r="2930" spans="1:9" ht="17.25" customHeight="1">
      <c r="A2930" s="606">
        <v>413466</v>
      </c>
      <c r="B2930" s="606" t="s">
        <v>4865</v>
      </c>
      <c r="C2930" s="606" t="s">
        <v>145</v>
      </c>
      <c r="D2930" s="607"/>
      <c r="I2930" s="606" t="s">
        <v>87</v>
      </c>
    </row>
    <row r="2931" spans="1:9" ht="17.25" customHeight="1">
      <c r="A2931" s="606">
        <v>413469</v>
      </c>
      <c r="B2931" s="606" t="s">
        <v>4866</v>
      </c>
      <c r="C2931" s="606" t="s">
        <v>1305</v>
      </c>
      <c r="D2931" s="607"/>
      <c r="I2931" s="606" t="s">
        <v>87</v>
      </c>
    </row>
    <row r="2932" spans="1:9" ht="17.25" customHeight="1">
      <c r="A2932" s="606">
        <v>413478</v>
      </c>
      <c r="B2932" s="606" t="s">
        <v>4867</v>
      </c>
      <c r="C2932" s="606" t="s">
        <v>145</v>
      </c>
      <c r="D2932" s="607"/>
      <c r="I2932" s="606" t="s">
        <v>87</v>
      </c>
    </row>
    <row r="2933" spans="1:9" ht="17.25" customHeight="1">
      <c r="A2933" s="606">
        <v>413480</v>
      </c>
      <c r="B2933" s="606" t="s">
        <v>4868</v>
      </c>
      <c r="C2933" s="606" t="s">
        <v>124</v>
      </c>
      <c r="D2933" s="607"/>
      <c r="I2933" s="606" t="s">
        <v>87</v>
      </c>
    </row>
    <row r="2934" spans="1:9" ht="17.25" customHeight="1">
      <c r="A2934" s="606">
        <v>413491</v>
      </c>
      <c r="B2934" s="606" t="s">
        <v>4869</v>
      </c>
      <c r="C2934" s="606" t="s">
        <v>145</v>
      </c>
      <c r="D2934" s="607"/>
      <c r="I2934" s="606" t="s">
        <v>87</v>
      </c>
    </row>
    <row r="2935" spans="1:9" ht="17.25" customHeight="1">
      <c r="A2935" s="606">
        <v>413519</v>
      </c>
      <c r="B2935" s="606" t="s">
        <v>4870</v>
      </c>
      <c r="C2935" s="606" t="s">
        <v>92</v>
      </c>
      <c r="D2935" s="607"/>
      <c r="I2935" s="606" t="s">
        <v>87</v>
      </c>
    </row>
    <row r="2936" spans="1:9" ht="17.25" customHeight="1">
      <c r="A2936" s="606">
        <v>413529</v>
      </c>
      <c r="B2936" s="606" t="s">
        <v>4871</v>
      </c>
      <c r="C2936" s="606" t="s">
        <v>211</v>
      </c>
      <c r="D2936" s="607"/>
      <c r="I2936" s="606" t="s">
        <v>87</v>
      </c>
    </row>
    <row r="2937" spans="1:9" ht="17.25" customHeight="1">
      <c r="A2937" s="606">
        <v>413530</v>
      </c>
      <c r="B2937" s="606" t="s">
        <v>4872</v>
      </c>
      <c r="C2937" s="606" t="s">
        <v>1245</v>
      </c>
      <c r="D2937" s="607"/>
      <c r="I2937" s="606" t="s">
        <v>87</v>
      </c>
    </row>
    <row r="2938" spans="1:9" ht="17.25" customHeight="1">
      <c r="A2938" s="606">
        <v>413537</v>
      </c>
      <c r="B2938" s="606" t="s">
        <v>4873</v>
      </c>
      <c r="C2938" s="606" t="s">
        <v>896</v>
      </c>
      <c r="D2938" s="607"/>
      <c r="I2938" s="606" t="s">
        <v>87</v>
      </c>
    </row>
    <row r="2939" spans="1:9" ht="17.25" customHeight="1">
      <c r="A2939" s="606">
        <v>413547</v>
      </c>
      <c r="B2939" s="606" t="s">
        <v>4874</v>
      </c>
      <c r="C2939" s="606" t="s">
        <v>4783</v>
      </c>
      <c r="D2939" s="607"/>
      <c r="I2939" s="606" t="s">
        <v>87</v>
      </c>
    </row>
    <row r="2940" spans="1:9" ht="17.25" customHeight="1">
      <c r="A2940" s="606">
        <v>413554</v>
      </c>
      <c r="B2940" s="606" t="s">
        <v>4875</v>
      </c>
      <c r="C2940" s="606" t="s">
        <v>124</v>
      </c>
      <c r="D2940" s="607"/>
      <c r="I2940" s="606" t="s">
        <v>87</v>
      </c>
    </row>
    <row r="2941" spans="1:9" ht="17.25" customHeight="1">
      <c r="A2941" s="606">
        <v>413555</v>
      </c>
      <c r="B2941" s="606" t="s">
        <v>4876</v>
      </c>
      <c r="C2941" s="606" t="s">
        <v>92</v>
      </c>
      <c r="D2941" s="607"/>
      <c r="I2941" s="606" t="s">
        <v>87</v>
      </c>
    </row>
    <row r="2942" spans="1:9" ht="17.25" customHeight="1">
      <c r="A2942" s="606">
        <v>413562</v>
      </c>
      <c r="B2942" s="606" t="s">
        <v>4877</v>
      </c>
      <c r="C2942" s="606" t="s">
        <v>95</v>
      </c>
      <c r="D2942" s="607"/>
      <c r="I2942" s="606" t="s">
        <v>87</v>
      </c>
    </row>
    <row r="2943" spans="1:9" ht="17.25" customHeight="1">
      <c r="A2943" s="606">
        <v>413567</v>
      </c>
      <c r="B2943" s="606" t="s">
        <v>4878</v>
      </c>
      <c r="C2943" s="606" t="s">
        <v>458</v>
      </c>
      <c r="D2943" s="607"/>
      <c r="I2943" s="606" t="s">
        <v>87</v>
      </c>
    </row>
    <row r="2944" spans="1:9" ht="17.25" customHeight="1">
      <c r="A2944" s="606">
        <v>413578</v>
      </c>
      <c r="B2944" s="606" t="s">
        <v>4879</v>
      </c>
      <c r="C2944" s="606" t="s">
        <v>125</v>
      </c>
      <c r="D2944" s="607"/>
      <c r="I2944" s="606" t="s">
        <v>87</v>
      </c>
    </row>
    <row r="2945" spans="1:9" ht="17.25" customHeight="1">
      <c r="A2945" s="606">
        <v>413584</v>
      </c>
      <c r="B2945" s="606" t="s">
        <v>4880</v>
      </c>
      <c r="C2945" s="606" t="s">
        <v>85</v>
      </c>
      <c r="D2945" s="607"/>
      <c r="I2945" s="606" t="s">
        <v>87</v>
      </c>
    </row>
    <row r="2946" spans="1:9" ht="17.25" customHeight="1">
      <c r="A2946" s="606">
        <v>413589</v>
      </c>
      <c r="B2946" s="606" t="s">
        <v>4881</v>
      </c>
      <c r="C2946" s="606" t="s">
        <v>145</v>
      </c>
      <c r="D2946" s="607"/>
      <c r="I2946" s="606" t="s">
        <v>87</v>
      </c>
    </row>
    <row r="2947" spans="1:9" ht="17.25" customHeight="1">
      <c r="A2947" s="606">
        <v>413590</v>
      </c>
      <c r="B2947" s="606" t="s">
        <v>4882</v>
      </c>
      <c r="C2947" s="606" t="s">
        <v>95</v>
      </c>
      <c r="D2947" s="607"/>
      <c r="I2947" s="606" t="s">
        <v>87</v>
      </c>
    </row>
    <row r="2948" spans="1:9" ht="17.25" customHeight="1">
      <c r="A2948" s="606">
        <v>413594</v>
      </c>
      <c r="B2948" s="606" t="s">
        <v>4883</v>
      </c>
      <c r="C2948" s="606" t="s">
        <v>175</v>
      </c>
      <c r="D2948" s="607"/>
      <c r="I2948" s="606" t="s">
        <v>87</v>
      </c>
    </row>
    <row r="2949" spans="1:9" ht="17.25" customHeight="1">
      <c r="A2949" s="606">
        <v>413607</v>
      </c>
      <c r="B2949" s="606" t="s">
        <v>4884</v>
      </c>
      <c r="C2949" s="606" t="s">
        <v>92</v>
      </c>
      <c r="D2949" s="607"/>
      <c r="I2949" s="606" t="s">
        <v>87</v>
      </c>
    </row>
    <row r="2950" spans="1:9" ht="17.25" customHeight="1">
      <c r="A2950" s="606">
        <v>413616</v>
      </c>
      <c r="B2950" s="606" t="s">
        <v>4885</v>
      </c>
      <c r="C2950" s="606" t="s">
        <v>189</v>
      </c>
      <c r="D2950" s="607"/>
      <c r="I2950" s="606" t="s">
        <v>87</v>
      </c>
    </row>
    <row r="2951" spans="1:9" ht="17.25" customHeight="1">
      <c r="A2951" s="606">
        <v>413617</v>
      </c>
      <c r="B2951" s="606" t="s">
        <v>4886</v>
      </c>
      <c r="C2951" s="606" t="s">
        <v>85</v>
      </c>
      <c r="D2951" s="607"/>
      <c r="I2951" s="606" t="s">
        <v>87</v>
      </c>
    </row>
    <row r="2952" spans="1:9" ht="17.25" customHeight="1">
      <c r="A2952" s="606">
        <v>413618</v>
      </c>
      <c r="B2952" s="606" t="s">
        <v>4887</v>
      </c>
      <c r="C2952" s="606" t="s">
        <v>168</v>
      </c>
      <c r="D2952" s="607"/>
      <c r="I2952" s="606" t="s">
        <v>87</v>
      </c>
    </row>
    <row r="2953" spans="1:9" ht="17.25" customHeight="1">
      <c r="A2953" s="606">
        <v>413619</v>
      </c>
      <c r="B2953" s="606" t="s">
        <v>4888</v>
      </c>
      <c r="C2953" s="606" t="s">
        <v>213</v>
      </c>
      <c r="D2953" s="607"/>
      <c r="I2953" s="606" t="s">
        <v>87</v>
      </c>
    </row>
    <row r="2954" spans="1:9" ht="17.25" customHeight="1">
      <c r="A2954" s="606">
        <v>413637</v>
      </c>
      <c r="B2954" s="606" t="s">
        <v>4889</v>
      </c>
      <c r="C2954" s="606" t="s">
        <v>105</v>
      </c>
      <c r="D2954" s="607"/>
      <c r="I2954" s="606" t="s">
        <v>87</v>
      </c>
    </row>
    <row r="2955" spans="1:9" ht="17.25" customHeight="1">
      <c r="A2955" s="606">
        <v>413640</v>
      </c>
      <c r="B2955" s="606" t="s">
        <v>4890</v>
      </c>
      <c r="C2955" s="606" t="s">
        <v>321</v>
      </c>
      <c r="D2955" s="607"/>
      <c r="I2955" s="606" t="s">
        <v>87</v>
      </c>
    </row>
    <row r="2956" spans="1:9" ht="17.25" customHeight="1">
      <c r="A2956" s="606">
        <v>413644</v>
      </c>
      <c r="B2956" s="606" t="s">
        <v>4891</v>
      </c>
      <c r="C2956" s="606" t="s">
        <v>94</v>
      </c>
      <c r="D2956" s="607"/>
      <c r="I2956" s="606" t="s">
        <v>87</v>
      </c>
    </row>
    <row r="2957" spans="1:9" ht="17.25" customHeight="1">
      <c r="A2957" s="606">
        <v>413650</v>
      </c>
      <c r="B2957" s="606" t="s">
        <v>4892</v>
      </c>
      <c r="C2957" s="606" t="s">
        <v>168</v>
      </c>
      <c r="D2957" s="607"/>
      <c r="I2957" s="606" t="s">
        <v>87</v>
      </c>
    </row>
    <row r="2958" spans="1:9" ht="17.25" customHeight="1">
      <c r="A2958" s="606">
        <v>413656</v>
      </c>
      <c r="B2958" s="606" t="s">
        <v>4893</v>
      </c>
      <c r="C2958" s="606" t="s">
        <v>95</v>
      </c>
      <c r="D2958" s="607"/>
      <c r="I2958" s="606" t="s">
        <v>87</v>
      </c>
    </row>
    <row r="2959" spans="1:9" ht="17.25" customHeight="1">
      <c r="A2959" s="606">
        <v>413657</v>
      </c>
      <c r="B2959" s="606" t="s">
        <v>4894</v>
      </c>
      <c r="C2959" s="606" t="s">
        <v>92</v>
      </c>
      <c r="D2959" s="607"/>
      <c r="I2959" s="606" t="s">
        <v>87</v>
      </c>
    </row>
    <row r="2960" spans="1:9" ht="17.25" customHeight="1">
      <c r="A2960" s="606">
        <v>413666</v>
      </c>
      <c r="B2960" s="606" t="s">
        <v>231</v>
      </c>
      <c r="C2960" s="606" t="s">
        <v>178</v>
      </c>
      <c r="D2960" s="607"/>
      <c r="I2960" s="606" t="s">
        <v>87</v>
      </c>
    </row>
    <row r="2961" spans="1:9" ht="17.25" customHeight="1">
      <c r="A2961" s="606">
        <v>413667</v>
      </c>
      <c r="B2961" s="606" t="s">
        <v>4895</v>
      </c>
      <c r="C2961" s="606" t="s">
        <v>95</v>
      </c>
      <c r="D2961" s="607"/>
      <c r="I2961" s="606" t="s">
        <v>87</v>
      </c>
    </row>
    <row r="2962" spans="1:9" ht="17.25" customHeight="1">
      <c r="A2962" s="606">
        <v>413668</v>
      </c>
      <c r="B2962" s="606" t="s">
        <v>4896</v>
      </c>
      <c r="C2962" s="606" t="s">
        <v>133</v>
      </c>
      <c r="D2962" s="607"/>
      <c r="I2962" s="606" t="s">
        <v>87</v>
      </c>
    </row>
    <row r="2963" spans="1:9" ht="17.25" customHeight="1">
      <c r="A2963" s="606">
        <v>413674</v>
      </c>
      <c r="B2963" s="606" t="s">
        <v>4897</v>
      </c>
      <c r="C2963" s="606" t="s">
        <v>110</v>
      </c>
      <c r="D2963" s="607"/>
      <c r="I2963" s="606" t="s">
        <v>87</v>
      </c>
    </row>
    <row r="2964" spans="1:9" ht="17.25" customHeight="1">
      <c r="A2964" s="606">
        <v>413677</v>
      </c>
      <c r="B2964" s="606" t="s">
        <v>4898</v>
      </c>
      <c r="C2964" s="606" t="s">
        <v>125</v>
      </c>
      <c r="D2964" s="607"/>
      <c r="I2964" s="606" t="s">
        <v>87</v>
      </c>
    </row>
    <row r="2965" spans="1:9" ht="17.25" customHeight="1">
      <c r="A2965" s="606">
        <v>413681</v>
      </c>
      <c r="B2965" s="606" t="s">
        <v>4899</v>
      </c>
      <c r="C2965" s="606" t="s">
        <v>92</v>
      </c>
      <c r="D2965" s="607"/>
      <c r="I2965" s="606" t="s">
        <v>87</v>
      </c>
    </row>
    <row r="2966" spans="1:9" ht="17.25" customHeight="1">
      <c r="A2966" s="606">
        <v>413694</v>
      </c>
      <c r="B2966" s="606" t="s">
        <v>4900</v>
      </c>
      <c r="C2966" s="606" t="s">
        <v>211</v>
      </c>
      <c r="D2966" s="607"/>
      <c r="I2966" s="606" t="s">
        <v>87</v>
      </c>
    </row>
    <row r="2967" spans="1:9" ht="17.25" customHeight="1">
      <c r="A2967" s="606">
        <v>413695</v>
      </c>
      <c r="B2967" s="606" t="s">
        <v>4901</v>
      </c>
      <c r="C2967" s="606" t="s">
        <v>115</v>
      </c>
      <c r="D2967" s="607"/>
      <c r="I2967" s="606" t="s">
        <v>87</v>
      </c>
    </row>
    <row r="2968" spans="1:9" ht="17.25" customHeight="1">
      <c r="A2968" s="606">
        <v>413713</v>
      </c>
      <c r="B2968" s="606" t="s">
        <v>4902</v>
      </c>
      <c r="C2968" s="606" t="s">
        <v>202</v>
      </c>
      <c r="D2968" s="607"/>
      <c r="I2968" s="606" t="s">
        <v>87</v>
      </c>
    </row>
    <row r="2969" spans="1:9" ht="17.25" customHeight="1">
      <c r="A2969" s="606">
        <v>413714</v>
      </c>
      <c r="B2969" s="606" t="s">
        <v>4903</v>
      </c>
      <c r="C2969" s="606" t="s">
        <v>162</v>
      </c>
      <c r="D2969" s="606"/>
      <c r="I2969" s="606" t="s">
        <v>87</v>
      </c>
    </row>
    <row r="2970" spans="1:9" ht="17.25" customHeight="1">
      <c r="A2970" s="606">
        <v>413728</v>
      </c>
      <c r="B2970" s="606" t="s">
        <v>4904</v>
      </c>
      <c r="C2970" s="606" t="s">
        <v>145</v>
      </c>
      <c r="D2970" s="606"/>
      <c r="I2970" s="606" t="s">
        <v>87</v>
      </c>
    </row>
    <row r="2971" spans="1:9" ht="17.25" customHeight="1">
      <c r="A2971" s="606">
        <v>413756</v>
      </c>
      <c r="B2971" s="606" t="s">
        <v>4905</v>
      </c>
      <c r="C2971" s="606" t="s">
        <v>202</v>
      </c>
      <c r="D2971" s="606"/>
      <c r="I2971" s="606" t="s">
        <v>87</v>
      </c>
    </row>
    <row r="2972" spans="1:9" ht="17.25" customHeight="1">
      <c r="A2972" s="606">
        <v>413763</v>
      </c>
      <c r="B2972" s="606" t="s">
        <v>4906</v>
      </c>
      <c r="C2972" s="606" t="s">
        <v>90</v>
      </c>
      <c r="D2972" s="606"/>
      <c r="I2972" s="606" t="s">
        <v>87</v>
      </c>
    </row>
    <row r="2973" spans="1:9" ht="17.25" customHeight="1">
      <c r="A2973" s="606">
        <v>413767</v>
      </c>
      <c r="B2973" s="606" t="s">
        <v>4907</v>
      </c>
      <c r="C2973" s="606" t="s">
        <v>162</v>
      </c>
      <c r="D2973" s="606"/>
      <c r="I2973" s="606" t="s">
        <v>87</v>
      </c>
    </row>
    <row r="2974" spans="1:9" ht="17.25" customHeight="1">
      <c r="A2974" s="606">
        <v>413774</v>
      </c>
      <c r="B2974" s="606" t="s">
        <v>4908</v>
      </c>
      <c r="C2974" s="606" t="s">
        <v>4909</v>
      </c>
      <c r="D2974" s="606"/>
      <c r="I2974" s="606" t="s">
        <v>87</v>
      </c>
    </row>
    <row r="2975" spans="1:9" ht="17.25" customHeight="1">
      <c r="A2975" s="606">
        <v>413781</v>
      </c>
      <c r="B2975" s="606" t="s">
        <v>4910</v>
      </c>
      <c r="C2975" s="606" t="s">
        <v>3778</v>
      </c>
      <c r="D2975" s="606"/>
      <c r="I2975" s="606" t="s">
        <v>87</v>
      </c>
    </row>
    <row r="2976" spans="1:9" ht="17.25" customHeight="1">
      <c r="A2976" s="606">
        <v>413793</v>
      </c>
      <c r="B2976" s="606" t="s">
        <v>4911</v>
      </c>
      <c r="C2976" s="606" t="s">
        <v>104</v>
      </c>
      <c r="D2976" s="606"/>
      <c r="I2976" s="606" t="s">
        <v>87</v>
      </c>
    </row>
    <row r="2977" spans="1:9" ht="17.25" customHeight="1">
      <c r="A2977" s="606">
        <v>413797</v>
      </c>
      <c r="B2977" s="606" t="s">
        <v>4912</v>
      </c>
      <c r="C2977" s="606" t="s">
        <v>157</v>
      </c>
      <c r="D2977" s="606"/>
      <c r="I2977" s="606" t="s">
        <v>87</v>
      </c>
    </row>
    <row r="2978" spans="1:9" ht="17.25" customHeight="1">
      <c r="A2978" s="606">
        <v>413820</v>
      </c>
      <c r="B2978" s="606" t="s">
        <v>4913</v>
      </c>
      <c r="C2978" s="606" t="s">
        <v>145</v>
      </c>
      <c r="D2978" s="606"/>
      <c r="I2978" s="606" t="s">
        <v>87</v>
      </c>
    </row>
    <row r="2979" spans="1:9" ht="17.25" customHeight="1">
      <c r="A2979" s="606">
        <v>413855</v>
      </c>
      <c r="B2979" s="606" t="s">
        <v>4914</v>
      </c>
      <c r="C2979" s="606" t="s">
        <v>96</v>
      </c>
      <c r="D2979" s="606"/>
      <c r="I2979" s="606" t="s">
        <v>87</v>
      </c>
    </row>
    <row r="2980" spans="1:9" ht="17.25" customHeight="1">
      <c r="A2980" s="606">
        <v>413867</v>
      </c>
      <c r="B2980" s="606" t="s">
        <v>4915</v>
      </c>
      <c r="C2980" s="606" t="s">
        <v>92</v>
      </c>
      <c r="D2980" s="606"/>
      <c r="I2980" s="606" t="s">
        <v>87</v>
      </c>
    </row>
    <row r="2981" spans="1:9" ht="17.25" customHeight="1">
      <c r="A2981" s="606">
        <v>413871</v>
      </c>
      <c r="B2981" s="606" t="s">
        <v>4916</v>
      </c>
      <c r="C2981" s="606" t="s">
        <v>240</v>
      </c>
      <c r="D2981" s="606"/>
      <c r="I2981" s="606" t="s">
        <v>87</v>
      </c>
    </row>
    <row r="2982" spans="1:9" ht="17.25" customHeight="1">
      <c r="A2982" s="606">
        <v>413873</v>
      </c>
      <c r="B2982" s="606" t="s">
        <v>4917</v>
      </c>
      <c r="C2982" s="606" t="s">
        <v>217</v>
      </c>
      <c r="D2982" s="606"/>
      <c r="I2982" s="606" t="s">
        <v>87</v>
      </c>
    </row>
    <row r="2983" spans="1:9" ht="17.25" customHeight="1">
      <c r="A2983" s="606">
        <v>413881</v>
      </c>
      <c r="B2983" s="606" t="s">
        <v>4918</v>
      </c>
      <c r="C2983" s="606" t="s">
        <v>201</v>
      </c>
      <c r="D2983" s="606"/>
      <c r="I2983" s="606" t="s">
        <v>87</v>
      </c>
    </row>
    <row r="2984" spans="1:9" ht="17.25" customHeight="1">
      <c r="A2984" s="606">
        <v>413883</v>
      </c>
      <c r="B2984" s="606" t="s">
        <v>4919</v>
      </c>
      <c r="C2984" s="606" t="s">
        <v>232</v>
      </c>
      <c r="D2984" s="606"/>
      <c r="I2984" s="606" t="s">
        <v>87</v>
      </c>
    </row>
    <row r="2985" spans="1:9" ht="17.25" customHeight="1">
      <c r="A2985" s="606">
        <v>413891</v>
      </c>
      <c r="B2985" s="606" t="s">
        <v>4920</v>
      </c>
      <c r="C2985" s="606" t="s">
        <v>254</v>
      </c>
      <c r="D2985" s="606"/>
      <c r="I2985" s="606" t="s">
        <v>87</v>
      </c>
    </row>
    <row r="2986" spans="1:9" ht="17.25" customHeight="1">
      <c r="A2986" s="606">
        <v>413894</v>
      </c>
      <c r="B2986" s="606" t="s">
        <v>4921</v>
      </c>
      <c r="C2986" s="606" t="s">
        <v>99</v>
      </c>
      <c r="D2986" s="606"/>
      <c r="I2986" s="606" t="s">
        <v>87</v>
      </c>
    </row>
    <row r="2987" spans="1:9" ht="17.25" customHeight="1">
      <c r="A2987" s="606">
        <v>413897</v>
      </c>
      <c r="B2987" s="606" t="s">
        <v>4922</v>
      </c>
      <c r="C2987" s="606" t="s">
        <v>4923</v>
      </c>
      <c r="D2987" s="606"/>
      <c r="I2987" s="606" t="s">
        <v>87</v>
      </c>
    </row>
    <row r="2988" spans="1:9" ht="17.25" customHeight="1">
      <c r="A2988" s="606">
        <v>413899</v>
      </c>
      <c r="B2988" s="606" t="s">
        <v>4924</v>
      </c>
      <c r="C2988" s="606" t="s">
        <v>130</v>
      </c>
      <c r="D2988" s="607"/>
      <c r="I2988" s="606" t="s">
        <v>87</v>
      </c>
    </row>
    <row r="2989" spans="1:9" ht="17.25" customHeight="1">
      <c r="A2989" s="606">
        <v>413901</v>
      </c>
      <c r="B2989" s="606" t="s">
        <v>4925</v>
      </c>
      <c r="C2989" s="606" t="s">
        <v>312</v>
      </c>
      <c r="D2989" s="606"/>
      <c r="I2989" s="606" t="s">
        <v>87</v>
      </c>
    </row>
    <row r="2990" spans="1:9" ht="17.25" customHeight="1">
      <c r="A2990" s="606">
        <v>413903</v>
      </c>
      <c r="B2990" s="606" t="s">
        <v>4926</v>
      </c>
      <c r="C2990" s="606" t="s">
        <v>96</v>
      </c>
      <c r="D2990" s="606"/>
      <c r="I2990" s="606" t="s">
        <v>87</v>
      </c>
    </row>
    <row r="2991" spans="1:9" ht="17.25" customHeight="1">
      <c r="A2991" s="606">
        <v>413905</v>
      </c>
      <c r="B2991" s="606" t="s">
        <v>4927</v>
      </c>
      <c r="C2991" s="606" t="s">
        <v>738</v>
      </c>
      <c r="D2991" s="606"/>
      <c r="I2991" s="606" t="s">
        <v>87</v>
      </c>
    </row>
    <row r="2992" spans="1:9" ht="17.25" customHeight="1">
      <c r="A2992" s="606">
        <v>413925</v>
      </c>
      <c r="B2992" s="606" t="s">
        <v>4928</v>
      </c>
      <c r="C2992" s="606" t="s">
        <v>188</v>
      </c>
      <c r="D2992" s="606"/>
      <c r="I2992" s="606" t="s">
        <v>87</v>
      </c>
    </row>
    <row r="2993" spans="1:9" ht="17.25" customHeight="1">
      <c r="A2993" s="606">
        <v>413927</v>
      </c>
      <c r="B2993" s="606" t="s">
        <v>4929</v>
      </c>
      <c r="C2993" s="606" t="s">
        <v>88</v>
      </c>
      <c r="D2993" s="606"/>
      <c r="I2993" s="606" t="s">
        <v>87</v>
      </c>
    </row>
    <row r="2994" spans="1:9" ht="17.25" customHeight="1">
      <c r="A2994" s="606">
        <v>413946</v>
      </c>
      <c r="B2994" s="606" t="s">
        <v>4930</v>
      </c>
      <c r="C2994" s="606" t="s">
        <v>133</v>
      </c>
      <c r="D2994" s="606"/>
      <c r="I2994" s="606" t="s">
        <v>87</v>
      </c>
    </row>
    <row r="2995" spans="1:9" ht="17.25" customHeight="1">
      <c r="A2995" s="606">
        <v>413952</v>
      </c>
      <c r="B2995" s="606" t="s">
        <v>4931</v>
      </c>
      <c r="C2995" s="606" t="s">
        <v>839</v>
      </c>
      <c r="D2995" s="606"/>
      <c r="I2995" s="606" t="s">
        <v>87</v>
      </c>
    </row>
    <row r="2996" spans="1:9" ht="17.25" customHeight="1">
      <c r="A2996" s="606">
        <v>413955</v>
      </c>
      <c r="B2996" s="606" t="s">
        <v>4932</v>
      </c>
      <c r="C2996" s="606" t="s">
        <v>211</v>
      </c>
      <c r="D2996" s="606"/>
      <c r="I2996" s="606" t="s">
        <v>87</v>
      </c>
    </row>
    <row r="2997" spans="1:9" ht="17.25" customHeight="1">
      <c r="A2997" s="606">
        <v>413964</v>
      </c>
      <c r="B2997" s="606" t="s">
        <v>4933</v>
      </c>
      <c r="C2997" s="606" t="s">
        <v>440</v>
      </c>
      <c r="D2997" s="606"/>
      <c r="I2997" s="606" t="s">
        <v>87</v>
      </c>
    </row>
    <row r="2998" spans="1:9" ht="17.25" customHeight="1">
      <c r="A2998" s="606">
        <v>413970</v>
      </c>
      <c r="B2998" s="606" t="s">
        <v>4934</v>
      </c>
      <c r="C2998" s="606" t="s">
        <v>4029</v>
      </c>
      <c r="D2998" s="606"/>
      <c r="I2998" s="606" t="s">
        <v>87</v>
      </c>
    </row>
    <row r="2999" spans="1:9" ht="17.25" customHeight="1">
      <c r="A2999" s="606">
        <v>413972</v>
      </c>
      <c r="B2999" s="606" t="s">
        <v>4935</v>
      </c>
      <c r="C2999" s="606" t="s">
        <v>142</v>
      </c>
      <c r="D2999" s="606"/>
      <c r="I2999" s="606" t="s">
        <v>87</v>
      </c>
    </row>
    <row r="3000" spans="1:9" ht="17.25" customHeight="1">
      <c r="A3000" s="606">
        <v>413973</v>
      </c>
      <c r="B3000" s="606" t="s">
        <v>4936</v>
      </c>
      <c r="C3000" s="606" t="s">
        <v>232</v>
      </c>
      <c r="D3000" s="606"/>
      <c r="I3000" s="606" t="s">
        <v>87</v>
      </c>
    </row>
    <row r="3001" spans="1:9" ht="17.25" customHeight="1">
      <c r="A3001" s="606">
        <v>413986</v>
      </c>
      <c r="B3001" s="606" t="s">
        <v>4937</v>
      </c>
      <c r="C3001" s="606" t="s">
        <v>215</v>
      </c>
      <c r="D3001" s="606"/>
      <c r="I3001" s="606" t="s">
        <v>87</v>
      </c>
    </row>
    <row r="3002" spans="1:9" ht="17.25" customHeight="1">
      <c r="A3002" s="606">
        <v>413994</v>
      </c>
      <c r="B3002" s="606" t="s">
        <v>1520</v>
      </c>
      <c r="C3002" s="606" t="s">
        <v>375</v>
      </c>
      <c r="D3002" s="606"/>
      <c r="I3002" s="606" t="s">
        <v>87</v>
      </c>
    </row>
    <row r="3003" spans="1:9" ht="17.25" customHeight="1">
      <c r="A3003" s="606">
        <v>413996</v>
      </c>
      <c r="B3003" s="606" t="s">
        <v>4938</v>
      </c>
      <c r="C3003" s="606" t="s">
        <v>400</v>
      </c>
      <c r="D3003" s="606"/>
      <c r="I3003" s="606" t="s">
        <v>87</v>
      </c>
    </row>
    <row r="3004" spans="1:9" ht="17.25" customHeight="1">
      <c r="A3004" s="606">
        <v>413998</v>
      </c>
      <c r="B3004" s="606" t="s">
        <v>4939</v>
      </c>
      <c r="C3004" s="606" t="s">
        <v>213</v>
      </c>
      <c r="D3004" s="606"/>
      <c r="I3004" s="606" t="s">
        <v>87</v>
      </c>
    </row>
    <row r="3005" spans="1:9" ht="17.25" customHeight="1">
      <c r="A3005" s="606">
        <v>413999</v>
      </c>
      <c r="B3005" s="606" t="s">
        <v>4940</v>
      </c>
      <c r="C3005" s="606" t="s">
        <v>88</v>
      </c>
      <c r="D3005" s="606"/>
      <c r="I3005" s="606" t="s">
        <v>87</v>
      </c>
    </row>
    <row r="3006" spans="1:9" ht="17.25" customHeight="1">
      <c r="A3006" s="606">
        <v>414012</v>
      </c>
      <c r="B3006" s="606" t="s">
        <v>4941</v>
      </c>
      <c r="C3006" s="606" t="s">
        <v>735</v>
      </c>
      <c r="D3006" s="606"/>
      <c r="I3006" s="606" t="s">
        <v>87</v>
      </c>
    </row>
    <row r="3007" spans="1:9" ht="17.25" customHeight="1">
      <c r="A3007" s="606">
        <v>414014</v>
      </c>
      <c r="B3007" s="606" t="s">
        <v>4942</v>
      </c>
      <c r="C3007" s="606" t="s">
        <v>136</v>
      </c>
      <c r="D3007" s="606"/>
      <c r="I3007" s="606" t="s">
        <v>87</v>
      </c>
    </row>
    <row r="3008" spans="1:9" ht="17.25" customHeight="1">
      <c r="A3008" s="606">
        <v>414025</v>
      </c>
      <c r="B3008" s="606" t="s">
        <v>4943</v>
      </c>
      <c r="C3008" s="606" t="s">
        <v>4944</v>
      </c>
      <c r="D3008" s="606"/>
      <c r="I3008" s="606" t="s">
        <v>87</v>
      </c>
    </row>
    <row r="3009" spans="1:9" ht="17.25" customHeight="1">
      <c r="A3009" s="606">
        <v>414030</v>
      </c>
      <c r="B3009" s="606" t="s">
        <v>4945</v>
      </c>
      <c r="C3009" s="606" t="s">
        <v>188</v>
      </c>
      <c r="D3009" s="606"/>
      <c r="I3009" s="606" t="s">
        <v>87</v>
      </c>
    </row>
    <row r="3010" spans="1:9" ht="17.25" customHeight="1">
      <c r="A3010" s="606">
        <v>414050</v>
      </c>
      <c r="B3010" s="606" t="s">
        <v>4946</v>
      </c>
      <c r="C3010" s="606" t="s">
        <v>227</v>
      </c>
      <c r="D3010" s="606"/>
      <c r="I3010" s="606" t="s">
        <v>87</v>
      </c>
    </row>
    <row r="3011" spans="1:9" ht="17.25" customHeight="1">
      <c r="A3011" s="606">
        <v>414051</v>
      </c>
      <c r="B3011" s="606" t="s">
        <v>4947</v>
      </c>
      <c r="C3011" s="606" t="s">
        <v>107</v>
      </c>
      <c r="D3011" s="606"/>
      <c r="I3011" s="606" t="s">
        <v>87</v>
      </c>
    </row>
    <row r="3012" spans="1:9" ht="17.25" customHeight="1">
      <c r="A3012" s="606">
        <v>414053</v>
      </c>
      <c r="B3012" s="606" t="s">
        <v>4948</v>
      </c>
      <c r="C3012" s="606" t="s">
        <v>329</v>
      </c>
      <c r="D3012" s="607"/>
      <c r="I3012" s="606" t="s">
        <v>87</v>
      </c>
    </row>
    <row r="3013" spans="1:9" ht="17.25" customHeight="1">
      <c r="A3013" s="606">
        <v>414056</v>
      </c>
      <c r="B3013" s="606" t="s">
        <v>4949</v>
      </c>
      <c r="C3013" s="606" t="s">
        <v>104</v>
      </c>
      <c r="D3013" s="606"/>
      <c r="I3013" s="606" t="s">
        <v>87</v>
      </c>
    </row>
    <row r="3014" spans="1:9" ht="17.25" customHeight="1">
      <c r="A3014" s="606">
        <v>414069</v>
      </c>
      <c r="B3014" s="606" t="s">
        <v>4950</v>
      </c>
      <c r="C3014" s="606" t="s">
        <v>254</v>
      </c>
      <c r="D3014" s="606"/>
      <c r="I3014" s="606" t="s">
        <v>87</v>
      </c>
    </row>
    <row r="3015" spans="1:9" ht="17.25" customHeight="1">
      <c r="A3015" s="606">
        <v>414075</v>
      </c>
      <c r="B3015" s="606" t="s">
        <v>4951</v>
      </c>
      <c r="C3015" s="606" t="s">
        <v>382</v>
      </c>
      <c r="D3015" s="606"/>
      <c r="I3015" s="606" t="s">
        <v>87</v>
      </c>
    </row>
    <row r="3016" spans="1:9" ht="17.25" customHeight="1">
      <c r="A3016" s="606">
        <v>414081</v>
      </c>
      <c r="B3016" s="606" t="s">
        <v>4952</v>
      </c>
      <c r="C3016" s="606" t="s">
        <v>95</v>
      </c>
      <c r="D3016" s="606"/>
      <c r="I3016" s="606" t="s">
        <v>87</v>
      </c>
    </row>
    <row r="3017" spans="1:9" ht="17.25" customHeight="1">
      <c r="A3017" s="606">
        <v>414084</v>
      </c>
      <c r="B3017" s="606" t="s">
        <v>4953</v>
      </c>
      <c r="C3017" s="606" t="s">
        <v>134</v>
      </c>
      <c r="D3017" s="606"/>
      <c r="I3017" s="606" t="s">
        <v>87</v>
      </c>
    </row>
    <row r="3018" spans="1:9" ht="17.25" customHeight="1">
      <c r="A3018" s="606">
        <v>414102</v>
      </c>
      <c r="B3018" s="606" t="s">
        <v>4954</v>
      </c>
      <c r="C3018" s="606" t="s">
        <v>400</v>
      </c>
      <c r="D3018" s="606"/>
      <c r="I3018" s="606" t="s">
        <v>87</v>
      </c>
    </row>
    <row r="3019" spans="1:9" ht="17.25" customHeight="1">
      <c r="A3019" s="606">
        <v>414103</v>
      </c>
      <c r="B3019" s="606" t="s">
        <v>4955</v>
      </c>
      <c r="C3019" s="606" t="s">
        <v>145</v>
      </c>
      <c r="D3019" s="606"/>
      <c r="I3019" s="606" t="s">
        <v>87</v>
      </c>
    </row>
    <row r="3020" spans="1:9" ht="17.25" customHeight="1">
      <c r="A3020" s="606">
        <v>414115</v>
      </c>
      <c r="B3020" s="606" t="s">
        <v>4956</v>
      </c>
      <c r="C3020" s="606" t="s">
        <v>226</v>
      </c>
      <c r="D3020" s="606"/>
      <c r="I3020" s="606" t="s">
        <v>87</v>
      </c>
    </row>
    <row r="3021" spans="1:9" ht="17.25" customHeight="1">
      <c r="A3021" s="606">
        <v>414117</v>
      </c>
      <c r="B3021" s="606" t="s">
        <v>4957</v>
      </c>
      <c r="C3021" s="606" t="s">
        <v>145</v>
      </c>
      <c r="D3021" s="606"/>
      <c r="I3021" s="606" t="s">
        <v>87</v>
      </c>
    </row>
    <row r="3022" spans="1:9" ht="17.25" customHeight="1">
      <c r="A3022" s="606">
        <v>414127</v>
      </c>
      <c r="B3022" s="606" t="s">
        <v>4958</v>
      </c>
      <c r="C3022" s="606" t="s">
        <v>277</v>
      </c>
      <c r="D3022" s="606"/>
      <c r="I3022" s="606" t="s">
        <v>87</v>
      </c>
    </row>
    <row r="3023" spans="1:9" ht="17.25" customHeight="1">
      <c r="A3023" s="606">
        <v>414129</v>
      </c>
      <c r="B3023" s="606" t="s">
        <v>4959</v>
      </c>
      <c r="C3023" s="606" t="s">
        <v>189</v>
      </c>
      <c r="D3023" s="606"/>
      <c r="I3023" s="606" t="s">
        <v>87</v>
      </c>
    </row>
    <row r="3024" spans="1:9" ht="17.25" customHeight="1">
      <c r="A3024" s="606">
        <v>414133</v>
      </c>
      <c r="B3024" s="606" t="s">
        <v>4960</v>
      </c>
      <c r="C3024" s="606" t="s">
        <v>120</v>
      </c>
      <c r="D3024" s="606"/>
      <c r="I3024" s="606" t="s">
        <v>87</v>
      </c>
    </row>
    <row r="3025" spans="1:9" ht="17.25" customHeight="1">
      <c r="A3025" s="606">
        <v>414138</v>
      </c>
      <c r="B3025" s="606" t="s">
        <v>4961</v>
      </c>
      <c r="C3025" s="606" t="s">
        <v>92</v>
      </c>
      <c r="D3025" s="606"/>
      <c r="I3025" s="606" t="s">
        <v>87</v>
      </c>
    </row>
    <row r="3026" spans="1:9" ht="17.25" customHeight="1">
      <c r="A3026" s="606">
        <v>414139</v>
      </c>
      <c r="B3026" s="606" t="s">
        <v>4962</v>
      </c>
      <c r="C3026" s="606" t="s">
        <v>322</v>
      </c>
      <c r="D3026" s="606"/>
      <c r="I3026" s="606" t="s">
        <v>87</v>
      </c>
    </row>
    <row r="3027" spans="1:9" ht="17.25" customHeight="1">
      <c r="A3027" s="606">
        <v>414140</v>
      </c>
      <c r="B3027" s="606" t="s">
        <v>4963</v>
      </c>
      <c r="C3027" s="606" t="s">
        <v>145</v>
      </c>
      <c r="D3027" s="606"/>
      <c r="I3027" s="606" t="s">
        <v>87</v>
      </c>
    </row>
    <row r="3028" spans="1:9" ht="17.25" customHeight="1">
      <c r="A3028" s="606">
        <v>414142</v>
      </c>
      <c r="B3028" s="606" t="s">
        <v>4964</v>
      </c>
      <c r="C3028" s="606" t="s">
        <v>4965</v>
      </c>
      <c r="D3028" s="606"/>
      <c r="I3028" s="606" t="s">
        <v>87</v>
      </c>
    </row>
    <row r="3029" spans="1:9" ht="17.25" customHeight="1">
      <c r="A3029" s="606">
        <v>414145</v>
      </c>
      <c r="B3029" s="606" t="s">
        <v>4966</v>
      </c>
      <c r="C3029" s="606" t="s">
        <v>369</v>
      </c>
      <c r="D3029" s="606"/>
      <c r="I3029" s="606" t="s">
        <v>87</v>
      </c>
    </row>
    <row r="3030" spans="1:9" ht="17.25" customHeight="1">
      <c r="A3030" s="606">
        <v>414146</v>
      </c>
      <c r="B3030" s="606" t="s">
        <v>4967</v>
      </c>
      <c r="C3030" s="606" t="s">
        <v>215</v>
      </c>
      <c r="D3030" s="606"/>
      <c r="I3030" s="606" t="s">
        <v>87</v>
      </c>
    </row>
    <row r="3031" spans="1:9" ht="17.25" customHeight="1">
      <c r="A3031" s="606">
        <v>414151</v>
      </c>
      <c r="B3031" s="606" t="s">
        <v>4968</v>
      </c>
      <c r="C3031" s="606" t="s">
        <v>92</v>
      </c>
      <c r="D3031" s="606"/>
      <c r="I3031" s="606" t="s">
        <v>87</v>
      </c>
    </row>
    <row r="3032" spans="1:9" ht="17.25" customHeight="1">
      <c r="A3032" s="606">
        <v>414154</v>
      </c>
      <c r="B3032" s="606" t="s">
        <v>4969</v>
      </c>
      <c r="C3032" s="606" t="s">
        <v>209</v>
      </c>
      <c r="D3032" s="606"/>
      <c r="I3032" s="606" t="s">
        <v>87</v>
      </c>
    </row>
    <row r="3033" spans="1:9" ht="17.25" customHeight="1">
      <c r="A3033" s="606">
        <v>414156</v>
      </c>
      <c r="B3033" s="606" t="s">
        <v>4970</v>
      </c>
      <c r="C3033" s="606" t="s">
        <v>362</v>
      </c>
      <c r="D3033" s="606"/>
      <c r="I3033" s="606" t="s">
        <v>87</v>
      </c>
    </row>
    <row r="3034" spans="1:9" ht="17.25" customHeight="1">
      <c r="A3034" s="606">
        <v>414157</v>
      </c>
      <c r="B3034" s="606" t="s">
        <v>4971</v>
      </c>
      <c r="C3034" s="606" t="s">
        <v>241</v>
      </c>
      <c r="D3034" s="606"/>
      <c r="I3034" s="606" t="s">
        <v>87</v>
      </c>
    </row>
    <row r="3035" spans="1:9" ht="17.25" customHeight="1">
      <c r="A3035" s="606">
        <v>414164</v>
      </c>
      <c r="B3035" s="606" t="s">
        <v>4972</v>
      </c>
      <c r="C3035" s="606" t="s">
        <v>213</v>
      </c>
      <c r="D3035" s="606"/>
      <c r="I3035" s="606" t="s">
        <v>87</v>
      </c>
    </row>
    <row r="3036" spans="1:9" ht="17.25" customHeight="1">
      <c r="A3036" s="606">
        <v>414170</v>
      </c>
      <c r="B3036" s="606" t="s">
        <v>4973</v>
      </c>
      <c r="C3036" s="606" t="s">
        <v>92</v>
      </c>
      <c r="D3036" s="606"/>
      <c r="I3036" s="606" t="s">
        <v>87</v>
      </c>
    </row>
    <row r="3037" spans="1:9" ht="17.25" customHeight="1">
      <c r="A3037" s="606">
        <v>414171</v>
      </c>
      <c r="B3037" s="606" t="s">
        <v>4974</v>
      </c>
      <c r="C3037" s="606" t="s">
        <v>134</v>
      </c>
      <c r="D3037" s="606"/>
      <c r="I3037" s="606" t="s">
        <v>87</v>
      </c>
    </row>
    <row r="3038" spans="1:9" ht="17.25" customHeight="1">
      <c r="A3038" s="606">
        <v>414174</v>
      </c>
      <c r="B3038" s="606" t="s">
        <v>4975</v>
      </c>
      <c r="C3038" s="606" t="s">
        <v>145</v>
      </c>
      <c r="D3038" s="606"/>
      <c r="I3038" s="606" t="s">
        <v>87</v>
      </c>
    </row>
    <row r="3039" spans="1:9" ht="17.25" customHeight="1">
      <c r="A3039" s="606">
        <v>414187</v>
      </c>
      <c r="B3039" s="606" t="s">
        <v>4976</v>
      </c>
      <c r="C3039" s="606" t="s">
        <v>125</v>
      </c>
      <c r="D3039" s="606"/>
      <c r="I3039" s="606" t="s">
        <v>87</v>
      </c>
    </row>
    <row r="3040" spans="1:9" ht="17.25" customHeight="1">
      <c r="A3040" s="606">
        <v>414190</v>
      </c>
      <c r="B3040" s="606" t="s">
        <v>4977</v>
      </c>
      <c r="C3040" s="606" t="s">
        <v>3977</v>
      </c>
      <c r="D3040" s="606"/>
      <c r="I3040" s="606" t="s">
        <v>87</v>
      </c>
    </row>
    <row r="3041" spans="1:9" ht="17.25" customHeight="1">
      <c r="A3041" s="606">
        <v>414200</v>
      </c>
      <c r="B3041" s="606" t="s">
        <v>4283</v>
      </c>
      <c r="C3041" s="606" t="s">
        <v>145</v>
      </c>
      <c r="D3041" s="606"/>
      <c r="I3041" s="606" t="s">
        <v>87</v>
      </c>
    </row>
    <row r="3042" spans="1:9" ht="17.25" customHeight="1">
      <c r="A3042" s="606">
        <v>414209</v>
      </c>
      <c r="B3042" s="606" t="s">
        <v>4978</v>
      </c>
      <c r="C3042" s="606" t="s">
        <v>90</v>
      </c>
      <c r="D3042" s="606"/>
      <c r="I3042" s="606" t="s">
        <v>87</v>
      </c>
    </row>
    <row r="3043" spans="1:9" ht="17.25" customHeight="1">
      <c r="A3043" s="606">
        <v>414221</v>
      </c>
      <c r="B3043" s="606" t="s">
        <v>4979</v>
      </c>
      <c r="C3043" s="606" t="s">
        <v>306</v>
      </c>
      <c r="D3043" s="606"/>
      <c r="I3043" s="606" t="s">
        <v>87</v>
      </c>
    </row>
    <row r="3044" spans="1:9" ht="17.25" customHeight="1">
      <c r="A3044" s="606">
        <v>414233</v>
      </c>
      <c r="B3044" s="606" t="s">
        <v>4980</v>
      </c>
      <c r="C3044" s="606" t="s">
        <v>187</v>
      </c>
      <c r="D3044" s="606"/>
      <c r="I3044" s="606" t="s">
        <v>87</v>
      </c>
    </row>
    <row r="3045" spans="1:9" ht="17.25" customHeight="1">
      <c r="A3045" s="606">
        <v>414238</v>
      </c>
      <c r="B3045" s="606" t="s">
        <v>4981</v>
      </c>
      <c r="C3045" s="606" t="s">
        <v>124</v>
      </c>
      <c r="D3045" s="606"/>
      <c r="I3045" s="606" t="s">
        <v>87</v>
      </c>
    </row>
    <row r="3046" spans="1:9" ht="17.25" customHeight="1">
      <c r="A3046" s="606">
        <v>414241</v>
      </c>
      <c r="B3046" s="606" t="s">
        <v>4982</v>
      </c>
      <c r="C3046" s="606" t="s">
        <v>133</v>
      </c>
      <c r="D3046" s="606"/>
      <c r="I3046" s="606" t="s">
        <v>87</v>
      </c>
    </row>
    <row r="3047" spans="1:9" ht="17.25" customHeight="1">
      <c r="A3047" s="606">
        <v>414256</v>
      </c>
      <c r="B3047" s="606" t="s">
        <v>4983</v>
      </c>
      <c r="C3047" s="606" t="s">
        <v>182</v>
      </c>
      <c r="D3047" s="606"/>
      <c r="I3047" s="606" t="s">
        <v>87</v>
      </c>
    </row>
    <row r="3048" spans="1:9" ht="17.25" customHeight="1">
      <c r="A3048" s="606">
        <v>414260</v>
      </c>
      <c r="B3048" s="606" t="s">
        <v>4984</v>
      </c>
      <c r="C3048" s="606" t="s">
        <v>145</v>
      </c>
      <c r="D3048" s="606"/>
      <c r="I3048" s="606" t="s">
        <v>87</v>
      </c>
    </row>
    <row r="3049" spans="1:9" ht="17.25" customHeight="1">
      <c r="A3049" s="606">
        <v>414265</v>
      </c>
      <c r="B3049" s="606" t="s">
        <v>4985</v>
      </c>
      <c r="C3049" s="606" t="s">
        <v>4986</v>
      </c>
      <c r="D3049" s="606"/>
      <c r="I3049" s="606" t="s">
        <v>87</v>
      </c>
    </row>
    <row r="3050" spans="1:9" ht="17.25" customHeight="1">
      <c r="A3050" s="606">
        <v>414267</v>
      </c>
      <c r="B3050" s="606" t="s">
        <v>4987</v>
      </c>
      <c r="C3050" s="606" t="s">
        <v>4988</v>
      </c>
      <c r="D3050" s="606"/>
      <c r="I3050" s="606" t="s">
        <v>87</v>
      </c>
    </row>
    <row r="3051" spans="1:9" ht="17.25" customHeight="1">
      <c r="A3051" s="606">
        <v>414272</v>
      </c>
      <c r="B3051" s="606" t="s">
        <v>4989</v>
      </c>
      <c r="C3051" s="606" t="s">
        <v>99</v>
      </c>
      <c r="D3051" s="606"/>
      <c r="I3051" s="606" t="s">
        <v>87</v>
      </c>
    </row>
    <row r="3052" spans="1:9" ht="17.25" customHeight="1">
      <c r="A3052" s="606">
        <v>414277</v>
      </c>
      <c r="B3052" s="606" t="s">
        <v>4990</v>
      </c>
      <c r="C3052" s="606" t="s">
        <v>4991</v>
      </c>
      <c r="D3052" s="606"/>
      <c r="I3052" s="606" t="s">
        <v>87</v>
      </c>
    </row>
    <row r="3053" spans="1:9" ht="17.25" customHeight="1">
      <c r="A3053" s="606">
        <v>414279</v>
      </c>
      <c r="B3053" s="606" t="s">
        <v>4992</v>
      </c>
      <c r="C3053" s="606" t="s">
        <v>162</v>
      </c>
      <c r="D3053" s="606"/>
      <c r="I3053" s="606" t="s">
        <v>87</v>
      </c>
    </row>
    <row r="3054" spans="1:9" ht="17.25" customHeight="1">
      <c r="A3054" s="606">
        <v>414284</v>
      </c>
      <c r="B3054" s="606" t="s">
        <v>4993</v>
      </c>
      <c r="C3054" s="606" t="s">
        <v>4994</v>
      </c>
      <c r="D3054" s="606"/>
      <c r="I3054" s="606" t="s">
        <v>87</v>
      </c>
    </row>
    <row r="3055" spans="1:9" ht="17.25" customHeight="1">
      <c r="A3055" s="606">
        <v>414287</v>
      </c>
      <c r="B3055" s="606" t="s">
        <v>4995</v>
      </c>
      <c r="C3055" s="606" t="s">
        <v>106</v>
      </c>
      <c r="D3055" s="606"/>
      <c r="I3055" s="606" t="s">
        <v>87</v>
      </c>
    </row>
    <row r="3056" spans="1:9" ht="17.25" customHeight="1">
      <c r="A3056" s="606">
        <v>414290</v>
      </c>
      <c r="B3056" s="606" t="s">
        <v>4996</v>
      </c>
      <c r="C3056" s="606" t="s">
        <v>142</v>
      </c>
      <c r="D3056" s="606"/>
      <c r="I3056" s="606" t="s">
        <v>87</v>
      </c>
    </row>
    <row r="3057" spans="1:9" ht="17.25" customHeight="1">
      <c r="A3057" s="606">
        <v>414291</v>
      </c>
      <c r="B3057" s="606" t="s">
        <v>4997</v>
      </c>
      <c r="C3057" s="606" t="s">
        <v>185</v>
      </c>
      <c r="D3057" s="606"/>
      <c r="I3057" s="606" t="s">
        <v>87</v>
      </c>
    </row>
    <row r="3058" spans="1:9" ht="17.25" customHeight="1">
      <c r="A3058" s="606">
        <v>414295</v>
      </c>
      <c r="B3058" s="606" t="s">
        <v>4998</v>
      </c>
      <c r="C3058" s="606" t="s">
        <v>120</v>
      </c>
      <c r="D3058" s="606"/>
      <c r="I3058" s="606" t="s">
        <v>87</v>
      </c>
    </row>
    <row r="3059" spans="1:9" ht="17.25" customHeight="1">
      <c r="A3059" s="606">
        <v>414303</v>
      </c>
      <c r="B3059" s="606" t="s">
        <v>4999</v>
      </c>
      <c r="C3059" s="606" t="s">
        <v>112</v>
      </c>
      <c r="D3059" s="606"/>
      <c r="I3059" s="606" t="s">
        <v>87</v>
      </c>
    </row>
    <row r="3060" spans="1:9" ht="17.25" customHeight="1">
      <c r="A3060" s="606">
        <v>414305</v>
      </c>
      <c r="B3060" s="606" t="s">
        <v>5000</v>
      </c>
      <c r="C3060" s="606" t="s">
        <v>162</v>
      </c>
      <c r="D3060" s="606"/>
      <c r="I3060" s="606" t="s">
        <v>87</v>
      </c>
    </row>
    <row r="3061" spans="1:9" ht="17.25" customHeight="1">
      <c r="A3061" s="606">
        <v>414312</v>
      </c>
      <c r="B3061" s="606" t="s">
        <v>5001</v>
      </c>
      <c r="C3061" s="606" t="s">
        <v>404</v>
      </c>
      <c r="D3061" s="606"/>
      <c r="I3061" s="606" t="s">
        <v>87</v>
      </c>
    </row>
    <row r="3062" spans="1:9" ht="17.25" customHeight="1">
      <c r="A3062" s="606">
        <v>414313</v>
      </c>
      <c r="B3062" s="606" t="s">
        <v>5002</v>
      </c>
      <c r="C3062" s="606" t="s">
        <v>92</v>
      </c>
      <c r="D3062" s="606"/>
      <c r="I3062" s="606" t="s">
        <v>87</v>
      </c>
    </row>
    <row r="3063" spans="1:9" ht="17.25" customHeight="1">
      <c r="A3063" s="606">
        <v>414316</v>
      </c>
      <c r="B3063" s="606" t="s">
        <v>5003</v>
      </c>
      <c r="C3063" s="606" t="s">
        <v>130</v>
      </c>
      <c r="D3063" s="606"/>
      <c r="I3063" s="606" t="s">
        <v>87</v>
      </c>
    </row>
    <row r="3064" spans="1:9" ht="17.25" customHeight="1">
      <c r="A3064" s="606">
        <v>414331</v>
      </c>
      <c r="B3064" s="606" t="s">
        <v>5004</v>
      </c>
      <c r="C3064" s="606" t="s">
        <v>145</v>
      </c>
      <c r="D3064" s="606"/>
      <c r="I3064" s="606" t="s">
        <v>87</v>
      </c>
    </row>
    <row r="3065" spans="1:9" ht="17.25" customHeight="1">
      <c r="A3065" s="606">
        <v>414341</v>
      </c>
      <c r="B3065" s="606" t="s">
        <v>5005</v>
      </c>
      <c r="C3065" s="606" t="s">
        <v>95</v>
      </c>
      <c r="D3065" s="606"/>
      <c r="I3065" s="606" t="s">
        <v>87</v>
      </c>
    </row>
    <row r="3066" spans="1:9" ht="17.25" customHeight="1">
      <c r="A3066" s="606">
        <v>414347</v>
      </c>
      <c r="B3066" s="606" t="s">
        <v>5006</v>
      </c>
      <c r="C3066" s="606" t="s">
        <v>215</v>
      </c>
      <c r="D3066" s="606"/>
      <c r="I3066" s="606" t="s">
        <v>87</v>
      </c>
    </row>
    <row r="3067" spans="1:9" ht="17.25" customHeight="1">
      <c r="A3067" s="606">
        <v>414354</v>
      </c>
      <c r="B3067" s="606" t="s">
        <v>5007</v>
      </c>
      <c r="C3067" s="606" t="s">
        <v>145</v>
      </c>
      <c r="D3067" s="606"/>
      <c r="I3067" s="606" t="s">
        <v>87</v>
      </c>
    </row>
    <row r="3068" spans="1:9" ht="17.25" customHeight="1">
      <c r="A3068" s="606">
        <v>414359</v>
      </c>
      <c r="B3068" s="606" t="s">
        <v>5008</v>
      </c>
      <c r="C3068" s="606" t="s">
        <v>330</v>
      </c>
      <c r="D3068" s="606"/>
      <c r="I3068" s="606" t="s">
        <v>87</v>
      </c>
    </row>
    <row r="3069" spans="1:9" ht="17.25" customHeight="1">
      <c r="A3069" s="606">
        <v>414369</v>
      </c>
      <c r="B3069" s="606" t="s">
        <v>5009</v>
      </c>
      <c r="C3069" s="606" t="s">
        <v>5010</v>
      </c>
      <c r="D3069" s="606"/>
      <c r="I3069" s="606" t="s">
        <v>87</v>
      </c>
    </row>
    <row r="3070" spans="1:9" ht="17.25" customHeight="1">
      <c r="A3070" s="606">
        <v>414375</v>
      </c>
      <c r="B3070" s="606" t="s">
        <v>5011</v>
      </c>
      <c r="C3070" s="606" t="s">
        <v>162</v>
      </c>
      <c r="D3070" s="606"/>
      <c r="I3070" s="606" t="s">
        <v>87</v>
      </c>
    </row>
    <row r="3071" spans="1:9" ht="17.25" customHeight="1">
      <c r="A3071" s="606">
        <v>414376</v>
      </c>
      <c r="B3071" s="606" t="s">
        <v>5012</v>
      </c>
      <c r="C3071" s="606" t="s">
        <v>1305</v>
      </c>
      <c r="D3071" s="606"/>
      <c r="I3071" s="606" t="s">
        <v>87</v>
      </c>
    </row>
    <row r="3072" spans="1:9" ht="17.25" customHeight="1">
      <c r="A3072" s="606">
        <v>414381</v>
      </c>
      <c r="B3072" s="606" t="s">
        <v>5013</v>
      </c>
      <c r="C3072" s="606" t="s">
        <v>149</v>
      </c>
      <c r="D3072" s="606"/>
      <c r="I3072" s="606" t="s">
        <v>87</v>
      </c>
    </row>
    <row r="3073" spans="1:9" ht="17.25" customHeight="1">
      <c r="A3073" s="606">
        <v>414385</v>
      </c>
      <c r="B3073" s="606" t="s">
        <v>5014</v>
      </c>
      <c r="C3073" s="606" t="s">
        <v>162</v>
      </c>
      <c r="D3073" s="606"/>
      <c r="I3073" s="606" t="s">
        <v>87</v>
      </c>
    </row>
    <row r="3074" spans="1:9" ht="17.25" customHeight="1">
      <c r="A3074" s="606">
        <v>414396</v>
      </c>
      <c r="B3074" s="606" t="s">
        <v>5015</v>
      </c>
      <c r="C3074" s="606" t="s">
        <v>251</v>
      </c>
      <c r="D3074" s="606"/>
      <c r="I3074" s="606" t="s">
        <v>87</v>
      </c>
    </row>
    <row r="3075" spans="1:9" ht="17.25" customHeight="1">
      <c r="A3075" s="606">
        <v>414406</v>
      </c>
      <c r="B3075" s="606" t="s">
        <v>5016</v>
      </c>
      <c r="C3075" s="606" t="s">
        <v>130</v>
      </c>
      <c r="D3075" s="606"/>
      <c r="I3075" s="606" t="s">
        <v>87</v>
      </c>
    </row>
    <row r="3076" spans="1:9" ht="17.25" customHeight="1">
      <c r="A3076" s="606">
        <v>414407</v>
      </c>
      <c r="B3076" s="606" t="s">
        <v>5017</v>
      </c>
      <c r="C3076" s="606" t="s">
        <v>90</v>
      </c>
      <c r="D3076" s="606"/>
      <c r="I3076" s="606" t="s">
        <v>87</v>
      </c>
    </row>
    <row r="3077" spans="1:9" ht="17.25" customHeight="1">
      <c r="A3077" s="606">
        <v>414418</v>
      </c>
      <c r="B3077" s="606" t="s">
        <v>5018</v>
      </c>
      <c r="C3077" s="606" t="s">
        <v>255</v>
      </c>
      <c r="D3077" s="606"/>
      <c r="I3077" s="606" t="s">
        <v>87</v>
      </c>
    </row>
    <row r="3078" spans="1:9" ht="17.25" customHeight="1">
      <c r="A3078" s="606">
        <v>414419</v>
      </c>
      <c r="B3078" s="606" t="s">
        <v>5019</v>
      </c>
      <c r="C3078" s="606" t="s">
        <v>5020</v>
      </c>
      <c r="D3078" s="606"/>
      <c r="I3078" s="606" t="s">
        <v>87</v>
      </c>
    </row>
    <row r="3079" spans="1:9" ht="17.25" customHeight="1">
      <c r="A3079" s="606">
        <v>414427</v>
      </c>
      <c r="B3079" s="606" t="s">
        <v>5021</v>
      </c>
      <c r="C3079" s="606" t="s">
        <v>353</v>
      </c>
      <c r="D3079" s="606"/>
      <c r="I3079" s="606" t="s">
        <v>87</v>
      </c>
    </row>
    <row r="3080" spans="1:9" ht="17.25" customHeight="1">
      <c r="A3080" s="606">
        <v>414432</v>
      </c>
      <c r="B3080" s="606" t="s">
        <v>5022</v>
      </c>
      <c r="C3080" s="606" t="s">
        <v>144</v>
      </c>
      <c r="D3080" s="606"/>
      <c r="I3080" s="606" t="s">
        <v>87</v>
      </c>
    </row>
    <row r="3081" spans="1:9" ht="17.25" customHeight="1">
      <c r="A3081" s="606">
        <v>414438</v>
      </c>
      <c r="B3081" s="606" t="s">
        <v>5023</v>
      </c>
      <c r="C3081" s="606" t="s">
        <v>125</v>
      </c>
      <c r="D3081" s="606"/>
      <c r="I3081" s="606" t="s">
        <v>87</v>
      </c>
    </row>
    <row r="3082" spans="1:9" ht="17.25" customHeight="1">
      <c r="A3082" s="606">
        <v>414439</v>
      </c>
      <c r="B3082" s="606" t="s">
        <v>5024</v>
      </c>
      <c r="C3082" s="606" t="s">
        <v>168</v>
      </c>
      <c r="D3082" s="606"/>
      <c r="I3082" s="606" t="s">
        <v>87</v>
      </c>
    </row>
    <row r="3083" spans="1:9" ht="17.25" customHeight="1">
      <c r="A3083" s="606">
        <v>414443</v>
      </c>
      <c r="B3083" s="606" t="s">
        <v>5025</v>
      </c>
      <c r="C3083" s="606" t="s">
        <v>185</v>
      </c>
      <c r="D3083" s="606"/>
      <c r="I3083" s="606" t="s">
        <v>87</v>
      </c>
    </row>
    <row r="3084" spans="1:9" ht="17.25" customHeight="1">
      <c r="A3084" s="606">
        <v>414453</v>
      </c>
      <c r="B3084" s="606" t="s">
        <v>5026</v>
      </c>
      <c r="C3084" s="606" t="s">
        <v>157</v>
      </c>
      <c r="D3084" s="606"/>
      <c r="I3084" s="606" t="s">
        <v>87</v>
      </c>
    </row>
    <row r="3085" spans="1:9" ht="17.25" customHeight="1">
      <c r="A3085" s="606">
        <v>414454</v>
      </c>
      <c r="B3085" s="606" t="s">
        <v>5027</v>
      </c>
      <c r="C3085" s="606" t="s">
        <v>177</v>
      </c>
      <c r="D3085" s="606"/>
      <c r="I3085" s="606" t="s">
        <v>87</v>
      </c>
    </row>
    <row r="3086" spans="1:9" ht="17.25" customHeight="1">
      <c r="A3086" s="606">
        <v>414456</v>
      </c>
      <c r="B3086" s="606" t="s">
        <v>5028</v>
      </c>
      <c r="C3086" s="606" t="s">
        <v>208</v>
      </c>
      <c r="D3086" s="606"/>
      <c r="I3086" s="606" t="s">
        <v>87</v>
      </c>
    </row>
    <row r="3087" spans="1:9" ht="17.25" customHeight="1">
      <c r="A3087" s="606">
        <v>414468</v>
      </c>
      <c r="B3087" s="606" t="s">
        <v>5029</v>
      </c>
      <c r="C3087" s="606" t="s">
        <v>4202</v>
      </c>
      <c r="D3087" s="606"/>
      <c r="I3087" s="606" t="s">
        <v>87</v>
      </c>
    </row>
    <row r="3088" spans="1:9" ht="17.25" customHeight="1">
      <c r="A3088" s="606">
        <v>414475</v>
      </c>
      <c r="B3088" s="606" t="s">
        <v>5030</v>
      </c>
      <c r="C3088" s="606" t="s">
        <v>120</v>
      </c>
      <c r="D3088" s="606"/>
      <c r="I3088" s="606" t="s">
        <v>87</v>
      </c>
    </row>
    <row r="3089" spans="1:9" ht="17.25" customHeight="1">
      <c r="A3089" s="606">
        <v>414479</v>
      </c>
      <c r="B3089" s="606" t="s">
        <v>5031</v>
      </c>
      <c r="C3089" s="606" t="s">
        <v>445</v>
      </c>
      <c r="D3089" s="606"/>
      <c r="I3089" s="606" t="s">
        <v>87</v>
      </c>
    </row>
    <row r="3090" spans="1:9" ht="17.25" customHeight="1">
      <c r="A3090" s="606">
        <v>414480</v>
      </c>
      <c r="B3090" s="606" t="s">
        <v>5032</v>
      </c>
      <c r="C3090" s="606" t="s">
        <v>276</v>
      </c>
      <c r="D3090" s="606"/>
      <c r="I3090" s="606" t="s">
        <v>87</v>
      </c>
    </row>
    <row r="3091" spans="1:9" ht="17.25" customHeight="1">
      <c r="A3091" s="606">
        <v>414481</v>
      </c>
      <c r="B3091" s="606" t="s">
        <v>5033</v>
      </c>
      <c r="C3091" s="606" t="s">
        <v>94</v>
      </c>
      <c r="D3091" s="606"/>
      <c r="I3091" s="606" t="s">
        <v>87</v>
      </c>
    </row>
    <row r="3092" spans="1:9" ht="17.25" customHeight="1">
      <c r="A3092" s="606">
        <v>414485</v>
      </c>
      <c r="B3092" s="606" t="s">
        <v>5034</v>
      </c>
      <c r="C3092" s="606" t="s">
        <v>91</v>
      </c>
      <c r="D3092" s="606"/>
      <c r="I3092" s="606" t="s">
        <v>87</v>
      </c>
    </row>
    <row r="3093" spans="1:9" ht="17.25" customHeight="1">
      <c r="A3093" s="606">
        <v>414496</v>
      </c>
      <c r="B3093" s="606" t="s">
        <v>5035</v>
      </c>
      <c r="C3093" s="606" t="s">
        <v>96</v>
      </c>
      <c r="D3093" s="606"/>
      <c r="I3093" s="606" t="s">
        <v>87</v>
      </c>
    </row>
    <row r="3094" spans="1:9" ht="17.25" customHeight="1">
      <c r="A3094" s="606">
        <v>414498</v>
      </c>
      <c r="B3094" s="606" t="s">
        <v>5036</v>
      </c>
      <c r="C3094" s="606" t="s">
        <v>366</v>
      </c>
      <c r="D3094" s="606"/>
      <c r="I3094" s="606" t="s">
        <v>87</v>
      </c>
    </row>
    <row r="3095" spans="1:9" ht="17.25" customHeight="1">
      <c r="A3095" s="606">
        <v>414500</v>
      </c>
      <c r="B3095" s="606" t="s">
        <v>5037</v>
      </c>
      <c r="C3095" s="606" t="s">
        <v>242</v>
      </c>
      <c r="D3095" s="606"/>
      <c r="I3095" s="606" t="s">
        <v>87</v>
      </c>
    </row>
    <row r="3096" spans="1:9" ht="17.25" customHeight="1">
      <c r="A3096" s="606">
        <v>414501</v>
      </c>
      <c r="B3096" s="606" t="s">
        <v>5038</v>
      </c>
      <c r="C3096" s="606" t="s">
        <v>349</v>
      </c>
      <c r="D3096" s="606"/>
      <c r="I3096" s="606" t="s">
        <v>87</v>
      </c>
    </row>
    <row r="3097" spans="1:9" ht="17.25" customHeight="1">
      <c r="A3097" s="606">
        <v>414502</v>
      </c>
      <c r="B3097" s="606" t="s">
        <v>5039</v>
      </c>
      <c r="C3097" s="606" t="s">
        <v>5040</v>
      </c>
      <c r="D3097" s="606"/>
      <c r="I3097" s="606" t="s">
        <v>87</v>
      </c>
    </row>
    <row r="3098" spans="1:9" ht="17.25" customHeight="1">
      <c r="A3098" s="606">
        <v>414503</v>
      </c>
      <c r="B3098" s="606" t="s">
        <v>5041</v>
      </c>
      <c r="C3098" s="606" t="s">
        <v>189</v>
      </c>
      <c r="D3098" s="606"/>
      <c r="I3098" s="606" t="s">
        <v>87</v>
      </c>
    </row>
    <row r="3099" spans="1:9" ht="17.25" customHeight="1">
      <c r="A3099" s="606">
        <v>414505</v>
      </c>
      <c r="B3099" s="606" t="s">
        <v>5042</v>
      </c>
      <c r="C3099" s="606" t="s">
        <v>92</v>
      </c>
      <c r="D3099" s="606"/>
      <c r="I3099" s="606" t="s">
        <v>87</v>
      </c>
    </row>
    <row r="3100" spans="1:9" ht="17.25" customHeight="1">
      <c r="A3100" s="606">
        <v>414509</v>
      </c>
      <c r="B3100" s="606" t="s">
        <v>5043</v>
      </c>
      <c r="C3100" s="606" t="s">
        <v>188</v>
      </c>
      <c r="D3100" s="606"/>
      <c r="I3100" s="606" t="s">
        <v>87</v>
      </c>
    </row>
    <row r="3101" spans="1:9" ht="17.25" customHeight="1">
      <c r="A3101" s="606">
        <v>414514</v>
      </c>
      <c r="B3101" s="606" t="s">
        <v>5044</v>
      </c>
      <c r="C3101" s="606" t="s">
        <v>120</v>
      </c>
      <c r="D3101" s="606"/>
      <c r="I3101" s="606" t="s">
        <v>87</v>
      </c>
    </row>
    <row r="3102" spans="1:9" ht="17.25" customHeight="1">
      <c r="A3102" s="606">
        <v>414521</v>
      </c>
      <c r="B3102" s="606" t="s">
        <v>5045</v>
      </c>
      <c r="C3102" s="606" t="s">
        <v>86</v>
      </c>
      <c r="D3102" s="606"/>
      <c r="I3102" s="606" t="s">
        <v>87</v>
      </c>
    </row>
    <row r="3103" spans="1:9" ht="17.25" customHeight="1">
      <c r="A3103" s="606">
        <v>414522</v>
      </c>
      <c r="B3103" s="606" t="s">
        <v>5046</v>
      </c>
      <c r="C3103" s="606" t="s">
        <v>121</v>
      </c>
      <c r="D3103" s="606"/>
      <c r="I3103" s="606" t="s">
        <v>87</v>
      </c>
    </row>
    <row r="3104" spans="1:9" ht="17.25" customHeight="1">
      <c r="A3104" s="606">
        <v>414531</v>
      </c>
      <c r="B3104" s="606" t="s">
        <v>5047</v>
      </c>
      <c r="C3104" s="606" t="s">
        <v>145</v>
      </c>
      <c r="D3104" s="606"/>
      <c r="I3104" s="606" t="s">
        <v>87</v>
      </c>
    </row>
    <row r="3105" spans="1:9" ht="17.25" customHeight="1">
      <c r="A3105" s="606">
        <v>414533</v>
      </c>
      <c r="B3105" s="606" t="s">
        <v>5048</v>
      </c>
      <c r="C3105" s="606" t="s">
        <v>5049</v>
      </c>
      <c r="D3105" s="606"/>
      <c r="I3105" s="606" t="s">
        <v>87</v>
      </c>
    </row>
    <row r="3106" spans="1:9" ht="17.25" customHeight="1">
      <c r="A3106" s="606">
        <v>414546</v>
      </c>
      <c r="B3106" s="606" t="s">
        <v>5050</v>
      </c>
      <c r="C3106" s="606" t="s">
        <v>165</v>
      </c>
      <c r="D3106" s="606"/>
      <c r="I3106" s="606" t="s">
        <v>87</v>
      </c>
    </row>
    <row r="3107" spans="1:9" ht="17.25" customHeight="1">
      <c r="A3107" s="606">
        <v>414551</v>
      </c>
      <c r="B3107" s="606" t="s">
        <v>5051</v>
      </c>
      <c r="C3107" s="606" t="s">
        <v>92</v>
      </c>
      <c r="D3107" s="606"/>
      <c r="I3107" s="606" t="s">
        <v>87</v>
      </c>
    </row>
    <row r="3108" spans="1:9" ht="17.25" customHeight="1">
      <c r="A3108" s="606">
        <v>414552</v>
      </c>
      <c r="B3108" s="606" t="s">
        <v>5052</v>
      </c>
      <c r="C3108" s="606" t="s">
        <v>145</v>
      </c>
      <c r="D3108" s="606"/>
      <c r="I3108" s="606" t="s">
        <v>87</v>
      </c>
    </row>
    <row r="3109" spans="1:9" ht="17.25" customHeight="1">
      <c r="A3109" s="606">
        <v>414566</v>
      </c>
      <c r="B3109" s="606" t="s">
        <v>5053</v>
      </c>
      <c r="C3109" s="606" t="s">
        <v>125</v>
      </c>
      <c r="D3109" s="606"/>
      <c r="I3109" s="606" t="s">
        <v>87</v>
      </c>
    </row>
    <row r="3110" spans="1:9" ht="17.25" customHeight="1">
      <c r="A3110" s="606">
        <v>414573</v>
      </c>
      <c r="B3110" s="606" t="s">
        <v>5054</v>
      </c>
      <c r="C3110" s="606" t="s">
        <v>138</v>
      </c>
      <c r="D3110" s="606"/>
      <c r="I3110" s="606" t="s">
        <v>87</v>
      </c>
    </row>
    <row r="3111" spans="1:9" ht="17.25" customHeight="1">
      <c r="A3111" s="606">
        <v>414574</v>
      </c>
      <c r="B3111" s="606" t="s">
        <v>5055</v>
      </c>
      <c r="C3111" s="606" t="s">
        <v>136</v>
      </c>
      <c r="D3111" s="606"/>
      <c r="I3111" s="606" t="s">
        <v>87</v>
      </c>
    </row>
    <row r="3112" spans="1:9" ht="17.25" customHeight="1">
      <c r="A3112" s="606">
        <v>414579</v>
      </c>
      <c r="B3112" s="606" t="s">
        <v>5056</v>
      </c>
      <c r="C3112" s="606" t="s">
        <v>178</v>
      </c>
      <c r="D3112" s="606"/>
      <c r="I3112" s="606" t="s">
        <v>87</v>
      </c>
    </row>
    <row r="3113" spans="1:9" ht="17.25" customHeight="1">
      <c r="A3113" s="606">
        <v>414618</v>
      </c>
      <c r="B3113" s="606" t="s">
        <v>5057</v>
      </c>
      <c r="C3113" s="606" t="s">
        <v>254</v>
      </c>
      <c r="D3113" s="606"/>
      <c r="I3113" s="606" t="s">
        <v>87</v>
      </c>
    </row>
    <row r="3114" spans="1:9" ht="17.25" customHeight="1">
      <c r="A3114" s="606">
        <v>414623</v>
      </c>
      <c r="B3114" s="606" t="s">
        <v>5058</v>
      </c>
      <c r="C3114" s="606" t="s">
        <v>307</v>
      </c>
      <c r="D3114" s="606"/>
      <c r="I3114" s="606" t="s">
        <v>87</v>
      </c>
    </row>
    <row r="3115" spans="1:9" ht="17.25" customHeight="1">
      <c r="A3115" s="606">
        <v>414631</v>
      </c>
      <c r="B3115" s="606" t="s">
        <v>5059</v>
      </c>
      <c r="C3115" s="606" t="s">
        <v>404</v>
      </c>
      <c r="D3115" s="606"/>
      <c r="I3115" s="606" t="s">
        <v>87</v>
      </c>
    </row>
    <row r="3116" spans="1:9" ht="17.25" customHeight="1">
      <c r="A3116" s="606">
        <v>414645</v>
      </c>
      <c r="B3116" s="606" t="s">
        <v>5060</v>
      </c>
      <c r="C3116" s="606" t="s">
        <v>96</v>
      </c>
      <c r="D3116" s="606"/>
      <c r="I3116" s="606" t="s">
        <v>87</v>
      </c>
    </row>
    <row r="3117" spans="1:9" ht="17.25" customHeight="1">
      <c r="A3117" s="606">
        <v>414647</v>
      </c>
      <c r="B3117" s="606" t="s">
        <v>5061</v>
      </c>
      <c r="C3117" s="606" t="s">
        <v>125</v>
      </c>
      <c r="D3117" s="606"/>
      <c r="I3117" s="606" t="s">
        <v>87</v>
      </c>
    </row>
    <row r="3118" spans="1:9" ht="17.25" customHeight="1">
      <c r="A3118" s="606">
        <v>414652</v>
      </c>
      <c r="B3118" s="606" t="s">
        <v>5062</v>
      </c>
      <c r="C3118" s="606" t="s">
        <v>426</v>
      </c>
      <c r="D3118" s="606"/>
      <c r="I3118" s="606" t="s">
        <v>87</v>
      </c>
    </row>
    <row r="3119" spans="1:9" ht="17.25" customHeight="1">
      <c r="A3119" s="606">
        <v>414658</v>
      </c>
      <c r="B3119" s="606" t="s">
        <v>5063</v>
      </c>
      <c r="C3119" s="606" t="s">
        <v>5064</v>
      </c>
      <c r="D3119" s="607"/>
      <c r="I3119" s="606" t="s">
        <v>87</v>
      </c>
    </row>
    <row r="3120" spans="1:9" ht="17.25" customHeight="1">
      <c r="A3120" s="606">
        <v>414660</v>
      </c>
      <c r="B3120" s="606" t="s">
        <v>5065</v>
      </c>
      <c r="C3120" s="606" t="s">
        <v>92</v>
      </c>
      <c r="D3120" s="606"/>
      <c r="I3120" s="606" t="s">
        <v>87</v>
      </c>
    </row>
    <row r="3121" spans="1:9" ht="17.25" customHeight="1">
      <c r="A3121" s="606">
        <v>414662</v>
      </c>
      <c r="B3121" s="606" t="s">
        <v>5066</v>
      </c>
      <c r="C3121" s="606" t="s">
        <v>5067</v>
      </c>
      <c r="D3121" s="606"/>
      <c r="I3121" s="606" t="s">
        <v>87</v>
      </c>
    </row>
    <row r="3122" spans="1:9" ht="17.25" customHeight="1">
      <c r="A3122" s="606">
        <v>414672</v>
      </c>
      <c r="B3122" s="606" t="s">
        <v>5068</v>
      </c>
      <c r="C3122" s="606" t="s">
        <v>5069</v>
      </c>
      <c r="D3122" s="606"/>
      <c r="I3122" s="606" t="s">
        <v>87</v>
      </c>
    </row>
    <row r="3123" spans="1:9" ht="17.25" customHeight="1">
      <c r="A3123" s="606">
        <v>414679</v>
      </c>
      <c r="B3123" s="606" t="s">
        <v>5070</v>
      </c>
      <c r="C3123" s="606" t="s">
        <v>5071</v>
      </c>
      <c r="D3123" s="606"/>
      <c r="I3123" s="606" t="s">
        <v>87</v>
      </c>
    </row>
    <row r="3124" spans="1:9" ht="17.25" customHeight="1">
      <c r="A3124" s="606">
        <v>414681</v>
      </c>
      <c r="B3124" s="606" t="s">
        <v>5072</v>
      </c>
      <c r="C3124" s="606" t="s">
        <v>188</v>
      </c>
      <c r="D3124" s="606"/>
      <c r="I3124" s="606" t="s">
        <v>87</v>
      </c>
    </row>
    <row r="3125" spans="1:9" ht="17.25" customHeight="1">
      <c r="A3125" s="606">
        <v>414691</v>
      </c>
      <c r="B3125" s="606" t="s">
        <v>5073</v>
      </c>
      <c r="C3125" s="606" t="s">
        <v>5074</v>
      </c>
      <c r="D3125" s="606"/>
      <c r="I3125" s="606" t="s">
        <v>87</v>
      </c>
    </row>
    <row r="3126" spans="1:9" ht="17.25" customHeight="1">
      <c r="A3126" s="606">
        <v>414693</v>
      </c>
      <c r="B3126" s="606" t="s">
        <v>5075</v>
      </c>
      <c r="C3126" s="606" t="s">
        <v>92</v>
      </c>
      <c r="D3126" s="606"/>
      <c r="I3126" s="606" t="s">
        <v>87</v>
      </c>
    </row>
    <row r="3127" spans="1:9" ht="17.25" customHeight="1">
      <c r="A3127" s="606">
        <v>414700</v>
      </c>
      <c r="B3127" s="606" t="s">
        <v>5076</v>
      </c>
      <c r="C3127" s="606" t="s">
        <v>95</v>
      </c>
      <c r="D3127" s="606"/>
      <c r="I3127" s="606" t="s">
        <v>87</v>
      </c>
    </row>
    <row r="3128" spans="1:9" ht="17.25" customHeight="1">
      <c r="A3128" s="606">
        <v>414703</v>
      </c>
      <c r="B3128" s="606" t="s">
        <v>5077</v>
      </c>
      <c r="C3128" s="606" t="s">
        <v>85</v>
      </c>
      <c r="D3128" s="606"/>
      <c r="I3128" s="606" t="s">
        <v>87</v>
      </c>
    </row>
    <row r="3129" spans="1:9" ht="17.25" customHeight="1">
      <c r="A3129" s="606">
        <v>414704</v>
      </c>
      <c r="B3129" s="606" t="s">
        <v>5078</v>
      </c>
      <c r="C3129" s="606" t="s">
        <v>104</v>
      </c>
      <c r="D3129" s="606"/>
      <c r="I3129" s="606" t="s">
        <v>87</v>
      </c>
    </row>
    <row r="3130" spans="1:9" ht="17.25" customHeight="1">
      <c r="A3130" s="606">
        <v>414716</v>
      </c>
      <c r="B3130" s="606" t="s">
        <v>5079</v>
      </c>
      <c r="C3130" s="606" t="s">
        <v>92</v>
      </c>
      <c r="D3130" s="606"/>
      <c r="I3130" s="606" t="s">
        <v>87</v>
      </c>
    </row>
    <row r="3131" spans="1:9" ht="17.25" customHeight="1">
      <c r="A3131" s="606">
        <v>414718</v>
      </c>
      <c r="B3131" s="606" t="s">
        <v>5080</v>
      </c>
      <c r="C3131" s="606" t="s">
        <v>124</v>
      </c>
      <c r="D3131" s="606"/>
      <c r="I3131" s="606" t="s">
        <v>87</v>
      </c>
    </row>
    <row r="3132" spans="1:9" ht="17.25" customHeight="1">
      <c r="A3132" s="606">
        <v>414723</v>
      </c>
      <c r="B3132" s="606" t="s">
        <v>5081</v>
      </c>
      <c r="C3132" s="606" t="s">
        <v>5082</v>
      </c>
      <c r="D3132" s="606"/>
      <c r="I3132" s="606" t="s">
        <v>87</v>
      </c>
    </row>
    <row r="3133" spans="1:9" ht="17.25" customHeight="1">
      <c r="A3133" s="606">
        <v>414725</v>
      </c>
      <c r="B3133" s="606" t="s">
        <v>5083</v>
      </c>
      <c r="C3133" s="606" t="s">
        <v>133</v>
      </c>
      <c r="D3133" s="606"/>
      <c r="I3133" s="606" t="s">
        <v>87</v>
      </c>
    </row>
    <row r="3134" spans="1:9" ht="17.25" customHeight="1">
      <c r="A3134" s="606">
        <v>414728</v>
      </c>
      <c r="B3134" s="606" t="s">
        <v>5084</v>
      </c>
      <c r="C3134" s="606" t="s">
        <v>99</v>
      </c>
      <c r="D3134" s="606"/>
      <c r="I3134" s="606" t="s">
        <v>87</v>
      </c>
    </row>
    <row r="3135" spans="1:9" ht="17.25" customHeight="1">
      <c r="A3135" s="606">
        <v>414732</v>
      </c>
      <c r="B3135" s="606" t="s">
        <v>5085</v>
      </c>
      <c r="C3135" s="606" t="s">
        <v>418</v>
      </c>
      <c r="D3135" s="606"/>
      <c r="I3135" s="606" t="s">
        <v>87</v>
      </c>
    </row>
    <row r="3136" spans="1:9" ht="17.25" customHeight="1">
      <c r="A3136" s="606">
        <v>414735</v>
      </c>
      <c r="B3136" s="606" t="s">
        <v>5086</v>
      </c>
      <c r="C3136" s="606" t="s">
        <v>153</v>
      </c>
      <c r="D3136" s="606"/>
      <c r="I3136" s="606" t="s">
        <v>87</v>
      </c>
    </row>
    <row r="3137" spans="1:9" ht="17.25" customHeight="1">
      <c r="A3137" s="606">
        <v>414736</v>
      </c>
      <c r="B3137" s="606" t="s">
        <v>5087</v>
      </c>
      <c r="C3137" s="606" t="s">
        <v>322</v>
      </c>
      <c r="D3137" s="606"/>
      <c r="I3137" s="606" t="s">
        <v>87</v>
      </c>
    </row>
    <row r="3138" spans="1:9" ht="17.25" customHeight="1">
      <c r="A3138" s="606">
        <v>414738</v>
      </c>
      <c r="B3138" s="606" t="s">
        <v>5088</v>
      </c>
      <c r="C3138" s="606" t="s">
        <v>5089</v>
      </c>
      <c r="D3138" s="606"/>
      <c r="I3138" s="606" t="s">
        <v>87</v>
      </c>
    </row>
    <row r="3139" spans="1:9" ht="17.25" customHeight="1">
      <c r="A3139" s="606">
        <v>414739</v>
      </c>
      <c r="B3139" s="606" t="s">
        <v>5090</v>
      </c>
      <c r="C3139" s="606" t="s">
        <v>120</v>
      </c>
      <c r="D3139" s="606"/>
      <c r="I3139" s="606" t="s">
        <v>87</v>
      </c>
    </row>
    <row r="3140" spans="1:9" ht="17.25" customHeight="1">
      <c r="A3140" s="606">
        <v>414742</v>
      </c>
      <c r="B3140" s="606" t="s">
        <v>5091</v>
      </c>
      <c r="C3140" s="606" t="s">
        <v>104</v>
      </c>
      <c r="D3140" s="606"/>
      <c r="I3140" s="606" t="s">
        <v>87</v>
      </c>
    </row>
    <row r="3141" spans="1:9" ht="17.25" customHeight="1">
      <c r="A3141" s="606">
        <v>414743</v>
      </c>
      <c r="B3141" s="606" t="s">
        <v>5092</v>
      </c>
      <c r="C3141" s="606" t="s">
        <v>4848</v>
      </c>
      <c r="D3141" s="606"/>
      <c r="I3141" s="606" t="s">
        <v>87</v>
      </c>
    </row>
    <row r="3142" spans="1:9" ht="17.25" customHeight="1">
      <c r="A3142" s="606">
        <v>414748</v>
      </c>
      <c r="B3142" s="606" t="s">
        <v>5093</v>
      </c>
      <c r="C3142" s="606" t="s">
        <v>153</v>
      </c>
      <c r="D3142" s="606"/>
      <c r="I3142" s="606" t="s">
        <v>87</v>
      </c>
    </row>
    <row r="3143" spans="1:9" ht="17.25" customHeight="1">
      <c r="A3143" s="606">
        <v>414749</v>
      </c>
      <c r="B3143" s="606" t="s">
        <v>5094</v>
      </c>
      <c r="C3143" s="606" t="s">
        <v>92</v>
      </c>
      <c r="D3143" s="606"/>
      <c r="I3143" s="606" t="s">
        <v>87</v>
      </c>
    </row>
    <row r="3144" spans="1:9" ht="17.25" customHeight="1">
      <c r="A3144" s="606">
        <v>414750</v>
      </c>
      <c r="B3144" s="606" t="s">
        <v>5095</v>
      </c>
      <c r="C3144" s="606" t="s">
        <v>241</v>
      </c>
      <c r="D3144" s="606"/>
      <c r="I3144" s="606" t="s">
        <v>87</v>
      </c>
    </row>
    <row r="3145" spans="1:9" ht="17.25" customHeight="1">
      <c r="A3145" s="606">
        <v>414753</v>
      </c>
      <c r="B3145" s="606" t="s">
        <v>5096</v>
      </c>
      <c r="C3145" s="606" t="s">
        <v>313</v>
      </c>
      <c r="D3145" s="606"/>
      <c r="I3145" s="606" t="s">
        <v>87</v>
      </c>
    </row>
    <row r="3146" spans="1:9" ht="17.25" customHeight="1">
      <c r="A3146" s="606">
        <v>414754</v>
      </c>
      <c r="B3146" s="606" t="s">
        <v>5097</v>
      </c>
      <c r="C3146" s="606" t="s">
        <v>5098</v>
      </c>
      <c r="D3146" s="606"/>
      <c r="I3146" s="606" t="s">
        <v>87</v>
      </c>
    </row>
    <row r="3147" spans="1:9" ht="17.25" customHeight="1">
      <c r="A3147" s="606">
        <v>414758</v>
      </c>
      <c r="B3147" s="606" t="s">
        <v>5099</v>
      </c>
      <c r="C3147" s="606" t="s">
        <v>162</v>
      </c>
      <c r="D3147" s="606"/>
      <c r="I3147" s="606" t="s">
        <v>87</v>
      </c>
    </row>
    <row r="3148" spans="1:9" ht="17.25" customHeight="1">
      <c r="A3148" s="606">
        <v>414763</v>
      </c>
      <c r="B3148" s="606" t="s">
        <v>5100</v>
      </c>
      <c r="C3148" s="606" t="s">
        <v>4620</v>
      </c>
      <c r="D3148" s="606"/>
      <c r="I3148" s="606" t="s">
        <v>87</v>
      </c>
    </row>
    <row r="3149" spans="1:9" ht="17.25" customHeight="1">
      <c r="A3149" s="606">
        <v>414765</v>
      </c>
      <c r="B3149" s="606" t="s">
        <v>5101</v>
      </c>
      <c r="C3149" s="606" t="s">
        <v>438</v>
      </c>
      <c r="D3149" s="606"/>
      <c r="I3149" s="606" t="s">
        <v>87</v>
      </c>
    </row>
    <row r="3150" spans="1:9" ht="17.25" customHeight="1">
      <c r="A3150" s="606">
        <v>414773</v>
      </c>
      <c r="B3150" s="606" t="s">
        <v>5102</v>
      </c>
      <c r="C3150" s="606" t="s">
        <v>136</v>
      </c>
      <c r="D3150" s="606"/>
      <c r="I3150" s="606" t="s">
        <v>87</v>
      </c>
    </row>
    <row r="3151" spans="1:9" ht="17.25" customHeight="1">
      <c r="A3151" s="606">
        <v>414774</v>
      </c>
      <c r="B3151" s="606" t="s">
        <v>5103</v>
      </c>
      <c r="C3151" s="606"/>
      <c r="D3151" s="606"/>
      <c r="I3151" s="606" t="s">
        <v>87</v>
      </c>
    </row>
    <row r="3152" spans="1:9" ht="17.25" customHeight="1">
      <c r="A3152" s="606">
        <v>414782</v>
      </c>
      <c r="B3152" s="606" t="s">
        <v>5104</v>
      </c>
      <c r="C3152" s="606"/>
      <c r="D3152" s="606"/>
      <c r="I3152" s="606" t="s">
        <v>87</v>
      </c>
    </row>
    <row r="3153" spans="1:9" ht="17.25" customHeight="1">
      <c r="A3153" s="606">
        <v>414784</v>
      </c>
      <c r="B3153" s="606" t="s">
        <v>5105</v>
      </c>
      <c r="C3153" s="606"/>
      <c r="D3153" s="606"/>
      <c r="I3153" s="606" t="s">
        <v>87</v>
      </c>
    </row>
    <row r="3154" spans="1:9" ht="17.25" customHeight="1">
      <c r="A3154" s="606">
        <v>414787</v>
      </c>
      <c r="B3154" s="606" t="s">
        <v>5106</v>
      </c>
      <c r="C3154" s="606" t="s">
        <v>143</v>
      </c>
      <c r="D3154" s="606"/>
      <c r="I3154" s="606" t="s">
        <v>87</v>
      </c>
    </row>
    <row r="3155" spans="1:9" ht="17.25" customHeight="1">
      <c r="A3155" s="606">
        <v>414789</v>
      </c>
      <c r="B3155" s="606" t="s">
        <v>5107</v>
      </c>
      <c r="C3155" s="606" t="s">
        <v>149</v>
      </c>
      <c r="D3155" s="606"/>
      <c r="I3155" s="606" t="s">
        <v>87</v>
      </c>
    </row>
    <row r="3156" spans="1:9" ht="17.25" customHeight="1">
      <c r="A3156" s="606">
        <v>414791</v>
      </c>
      <c r="B3156" s="606" t="s">
        <v>5108</v>
      </c>
      <c r="C3156" s="606" t="s">
        <v>215</v>
      </c>
      <c r="D3156" s="606"/>
      <c r="I3156" s="606" t="s">
        <v>87</v>
      </c>
    </row>
    <row r="3157" spans="1:9" ht="17.25" customHeight="1">
      <c r="A3157" s="606">
        <v>414804</v>
      </c>
      <c r="B3157" s="606" t="s">
        <v>5109</v>
      </c>
      <c r="C3157" s="606" t="s">
        <v>92</v>
      </c>
      <c r="D3157" s="606"/>
      <c r="I3157" s="606" t="s">
        <v>87</v>
      </c>
    </row>
    <row r="3158" spans="1:9" ht="17.25" customHeight="1">
      <c r="A3158" s="606">
        <v>414806</v>
      </c>
      <c r="B3158" s="606" t="s">
        <v>777</v>
      </c>
      <c r="C3158" s="606" t="s">
        <v>306</v>
      </c>
      <c r="D3158" s="606"/>
      <c r="I3158" s="606" t="s">
        <v>87</v>
      </c>
    </row>
    <row r="3159" spans="1:9" ht="17.25" customHeight="1">
      <c r="A3159" s="606">
        <v>414812</v>
      </c>
      <c r="B3159" s="606" t="s">
        <v>5110</v>
      </c>
      <c r="C3159" s="606" t="s">
        <v>369</v>
      </c>
      <c r="D3159" s="606"/>
      <c r="I3159" s="606" t="s">
        <v>87</v>
      </c>
    </row>
    <row r="3160" spans="1:9" ht="17.25" customHeight="1">
      <c r="A3160" s="606">
        <v>414815</v>
      </c>
      <c r="B3160" s="606" t="s">
        <v>5111</v>
      </c>
      <c r="C3160" s="606" t="s">
        <v>5112</v>
      </c>
      <c r="D3160" s="606"/>
      <c r="I3160" s="606" t="s">
        <v>87</v>
      </c>
    </row>
    <row r="3161" spans="1:9" ht="17.25" customHeight="1">
      <c r="A3161" s="606">
        <v>414817</v>
      </c>
      <c r="B3161" s="606" t="s">
        <v>5113</v>
      </c>
      <c r="C3161" s="606" t="s">
        <v>211</v>
      </c>
      <c r="D3161" s="606"/>
      <c r="I3161" s="606" t="s">
        <v>87</v>
      </c>
    </row>
    <row r="3162" spans="1:9" ht="17.25" customHeight="1">
      <c r="A3162" s="606">
        <v>414820</v>
      </c>
      <c r="B3162" s="606" t="s">
        <v>5114</v>
      </c>
      <c r="C3162" s="606" t="s">
        <v>236</v>
      </c>
      <c r="D3162" s="606"/>
      <c r="I3162" s="606" t="s">
        <v>87</v>
      </c>
    </row>
    <row r="3163" spans="1:9" ht="17.25" customHeight="1">
      <c r="A3163" s="606">
        <v>414821</v>
      </c>
      <c r="B3163" s="606" t="s">
        <v>5115</v>
      </c>
      <c r="C3163" s="606" t="s">
        <v>4065</v>
      </c>
      <c r="D3163" s="606"/>
      <c r="I3163" s="606" t="s">
        <v>87</v>
      </c>
    </row>
    <row r="3164" spans="1:9" ht="17.25" customHeight="1">
      <c r="A3164" s="606">
        <v>414823</v>
      </c>
      <c r="B3164" s="606" t="s">
        <v>5116</v>
      </c>
      <c r="C3164" s="606" t="s">
        <v>3862</v>
      </c>
      <c r="D3164" s="606"/>
      <c r="I3164" s="606" t="s">
        <v>87</v>
      </c>
    </row>
    <row r="3165" spans="1:9" ht="17.25" customHeight="1">
      <c r="A3165" s="606">
        <v>414830</v>
      </c>
      <c r="B3165" s="606" t="s">
        <v>5117</v>
      </c>
      <c r="C3165" s="606" t="s">
        <v>208</v>
      </c>
      <c r="D3165" s="606"/>
      <c r="I3165" s="606" t="s">
        <v>87</v>
      </c>
    </row>
    <row r="3166" spans="1:9" ht="17.25" customHeight="1">
      <c r="A3166" s="606">
        <v>414832</v>
      </c>
      <c r="B3166" s="606" t="s">
        <v>5118</v>
      </c>
      <c r="C3166" s="606" t="s">
        <v>92</v>
      </c>
      <c r="D3166" s="606"/>
      <c r="I3166" s="606" t="s">
        <v>87</v>
      </c>
    </row>
    <row r="3167" spans="1:9" ht="17.25" customHeight="1">
      <c r="A3167" s="606">
        <v>414836</v>
      </c>
      <c r="B3167" s="606" t="s">
        <v>5119</v>
      </c>
      <c r="C3167" s="606" t="s">
        <v>86</v>
      </c>
      <c r="D3167" s="606"/>
      <c r="I3167" s="606" t="s">
        <v>87</v>
      </c>
    </row>
    <row r="3168" spans="1:9" ht="17.25" customHeight="1">
      <c r="A3168" s="606">
        <v>414837</v>
      </c>
      <c r="B3168" s="606" t="s">
        <v>5120</v>
      </c>
      <c r="C3168" s="606" t="s">
        <v>298</v>
      </c>
      <c r="D3168" s="606"/>
      <c r="I3168" s="606" t="s">
        <v>87</v>
      </c>
    </row>
    <row r="3169" spans="1:9" ht="17.25" customHeight="1">
      <c r="A3169" s="606">
        <v>414847</v>
      </c>
      <c r="B3169" s="606" t="s">
        <v>5121</v>
      </c>
      <c r="C3169" s="606" t="s">
        <v>292</v>
      </c>
      <c r="D3169" s="606"/>
      <c r="I3169" s="606" t="s">
        <v>87</v>
      </c>
    </row>
    <row r="3170" spans="1:9" ht="17.25" customHeight="1">
      <c r="A3170" s="606">
        <v>414848</v>
      </c>
      <c r="B3170" s="606" t="s">
        <v>5122</v>
      </c>
      <c r="C3170" s="606" t="s">
        <v>145</v>
      </c>
      <c r="D3170" s="606"/>
      <c r="I3170" s="606" t="s">
        <v>87</v>
      </c>
    </row>
    <row r="3171" spans="1:9" ht="17.25" customHeight="1">
      <c r="A3171" s="606">
        <v>414851</v>
      </c>
      <c r="B3171" s="606" t="s">
        <v>5123</v>
      </c>
      <c r="C3171" s="606" t="s">
        <v>188</v>
      </c>
      <c r="D3171" s="606"/>
      <c r="I3171" s="606" t="s">
        <v>87</v>
      </c>
    </row>
    <row r="3172" spans="1:9" ht="17.25" customHeight="1">
      <c r="A3172" s="606">
        <v>414852</v>
      </c>
      <c r="B3172" s="606" t="s">
        <v>5124</v>
      </c>
      <c r="C3172" s="606" t="s">
        <v>92</v>
      </c>
      <c r="D3172" s="606"/>
      <c r="I3172" s="606" t="s">
        <v>87</v>
      </c>
    </row>
    <row r="3173" spans="1:9" ht="17.25" customHeight="1">
      <c r="A3173" s="606">
        <v>414860</v>
      </c>
      <c r="B3173" s="606" t="s">
        <v>5125</v>
      </c>
      <c r="C3173" s="606" t="s">
        <v>357</v>
      </c>
      <c r="D3173" s="606"/>
      <c r="I3173" s="606" t="s">
        <v>87</v>
      </c>
    </row>
    <row r="3174" spans="1:9" ht="17.25" customHeight="1">
      <c r="A3174" s="606">
        <v>414863</v>
      </c>
      <c r="B3174" s="606" t="s">
        <v>5126</v>
      </c>
      <c r="C3174" s="606" t="s">
        <v>85</v>
      </c>
      <c r="D3174" s="606"/>
      <c r="I3174" s="606" t="s">
        <v>87</v>
      </c>
    </row>
    <row r="3175" spans="1:9" ht="17.25" customHeight="1">
      <c r="A3175" s="606">
        <v>414865</v>
      </c>
      <c r="B3175" s="606" t="s">
        <v>5127</v>
      </c>
      <c r="C3175" s="606" t="s">
        <v>92</v>
      </c>
      <c r="D3175" s="606"/>
      <c r="I3175" s="606" t="s">
        <v>87</v>
      </c>
    </row>
    <row r="3176" spans="1:9" ht="17.25" customHeight="1">
      <c r="A3176" s="606">
        <v>414866</v>
      </c>
      <c r="B3176" s="606" t="s">
        <v>5128</v>
      </c>
      <c r="C3176" s="606" t="s">
        <v>456</v>
      </c>
      <c r="D3176" s="606"/>
      <c r="I3176" s="606" t="s">
        <v>87</v>
      </c>
    </row>
    <row r="3177" spans="1:9" ht="17.25" customHeight="1">
      <c r="A3177" s="606">
        <v>414868</v>
      </c>
      <c r="B3177" s="606" t="s">
        <v>5129</v>
      </c>
      <c r="C3177" s="606" t="s">
        <v>5130</v>
      </c>
      <c r="D3177" s="606"/>
      <c r="I3177" s="606" t="s">
        <v>87</v>
      </c>
    </row>
    <row r="3178" spans="1:9" ht="17.25" customHeight="1">
      <c r="A3178" s="606">
        <v>414870</v>
      </c>
      <c r="B3178" s="606" t="s">
        <v>5131</v>
      </c>
      <c r="C3178" s="606" t="s">
        <v>3862</v>
      </c>
      <c r="D3178" s="606"/>
      <c r="I3178" s="606" t="s">
        <v>87</v>
      </c>
    </row>
    <row r="3179" spans="1:9" ht="17.25" customHeight="1">
      <c r="A3179" s="606">
        <v>414873</v>
      </c>
      <c r="B3179" s="606" t="s">
        <v>5132</v>
      </c>
      <c r="C3179" s="606" t="s">
        <v>170</v>
      </c>
      <c r="D3179" s="606"/>
      <c r="I3179" s="606" t="s">
        <v>87</v>
      </c>
    </row>
    <row r="3180" spans="1:9" ht="17.25" customHeight="1">
      <c r="A3180" s="606">
        <v>414875</v>
      </c>
      <c r="B3180" s="606" t="s">
        <v>5133</v>
      </c>
      <c r="C3180" s="606" t="s">
        <v>198</v>
      </c>
      <c r="D3180" s="606"/>
      <c r="I3180" s="606" t="s">
        <v>87</v>
      </c>
    </row>
    <row r="3181" spans="1:9" ht="17.25" customHeight="1">
      <c r="A3181" s="606">
        <v>414882</v>
      </c>
      <c r="B3181" s="606" t="s">
        <v>5134</v>
      </c>
      <c r="C3181" s="606" t="s">
        <v>99</v>
      </c>
      <c r="D3181" s="606"/>
      <c r="I3181" s="606" t="s">
        <v>87</v>
      </c>
    </row>
    <row r="3182" spans="1:9" ht="17.25" customHeight="1">
      <c r="A3182" s="606">
        <v>414883</v>
      </c>
      <c r="B3182" s="606" t="s">
        <v>5135</v>
      </c>
      <c r="C3182" s="606" t="s">
        <v>145</v>
      </c>
      <c r="D3182" s="606"/>
      <c r="I3182" s="606" t="s">
        <v>87</v>
      </c>
    </row>
    <row r="3183" spans="1:9" ht="17.25" customHeight="1">
      <c r="A3183" s="606">
        <v>414884</v>
      </c>
      <c r="B3183" s="606" t="s">
        <v>5136</v>
      </c>
      <c r="C3183" s="606" t="s">
        <v>104</v>
      </c>
      <c r="D3183" s="606"/>
      <c r="I3183" s="606" t="s">
        <v>87</v>
      </c>
    </row>
    <row r="3184" spans="1:9" ht="17.25" customHeight="1">
      <c r="A3184" s="606">
        <v>414885</v>
      </c>
      <c r="B3184" s="606" t="s">
        <v>5137</v>
      </c>
      <c r="C3184" s="606" t="s">
        <v>5138</v>
      </c>
      <c r="D3184" s="606"/>
      <c r="I3184" s="606" t="s">
        <v>87</v>
      </c>
    </row>
    <row r="3185" spans="1:9" ht="17.25" customHeight="1">
      <c r="A3185" s="606">
        <v>414894</v>
      </c>
      <c r="B3185" s="606" t="s">
        <v>5139</v>
      </c>
      <c r="C3185" s="606" t="s">
        <v>130</v>
      </c>
      <c r="D3185" s="606"/>
      <c r="I3185" s="606" t="s">
        <v>87</v>
      </c>
    </row>
    <row r="3186" spans="1:9" ht="17.25" customHeight="1">
      <c r="A3186" s="606">
        <v>414895</v>
      </c>
      <c r="B3186" s="606" t="s">
        <v>5140</v>
      </c>
      <c r="C3186" s="606" t="s">
        <v>5141</v>
      </c>
      <c r="D3186" s="606"/>
      <c r="I3186" s="606" t="s">
        <v>87</v>
      </c>
    </row>
    <row r="3187" spans="1:9" ht="17.25" customHeight="1">
      <c r="A3187" s="606">
        <v>414896</v>
      </c>
      <c r="B3187" s="606" t="s">
        <v>5142</v>
      </c>
      <c r="C3187" s="606" t="s">
        <v>88</v>
      </c>
      <c r="D3187" s="606"/>
      <c r="I3187" s="606" t="s">
        <v>87</v>
      </c>
    </row>
    <row r="3188" spans="1:9" ht="17.25" customHeight="1">
      <c r="A3188" s="606">
        <v>414898</v>
      </c>
      <c r="B3188" s="606" t="s">
        <v>5143</v>
      </c>
      <c r="C3188" s="606" t="s">
        <v>5144</v>
      </c>
      <c r="D3188" s="606"/>
      <c r="I3188" s="606" t="s">
        <v>87</v>
      </c>
    </row>
    <row r="3189" spans="1:9" ht="17.25" customHeight="1">
      <c r="A3189" s="606">
        <v>414904</v>
      </c>
      <c r="B3189" s="606" t="s">
        <v>5145</v>
      </c>
      <c r="C3189" s="606" t="s">
        <v>164</v>
      </c>
      <c r="D3189" s="606"/>
      <c r="I3189" s="606" t="s">
        <v>87</v>
      </c>
    </row>
    <row r="3190" spans="1:9" ht="17.25" customHeight="1">
      <c r="A3190" s="606">
        <v>414909</v>
      </c>
      <c r="B3190" s="606" t="s">
        <v>5146</v>
      </c>
      <c r="C3190" s="606" t="s">
        <v>112</v>
      </c>
      <c r="D3190" s="606"/>
      <c r="I3190" s="606" t="s">
        <v>87</v>
      </c>
    </row>
    <row r="3191" spans="1:9" ht="17.25" customHeight="1">
      <c r="A3191" s="606">
        <v>414910</v>
      </c>
      <c r="B3191" s="606" t="s">
        <v>5147</v>
      </c>
      <c r="C3191" s="606" t="s">
        <v>133</v>
      </c>
      <c r="D3191" s="606"/>
      <c r="I3191" s="606" t="s">
        <v>87</v>
      </c>
    </row>
    <row r="3192" spans="1:9" ht="17.25" customHeight="1">
      <c r="A3192" s="606">
        <v>414911</v>
      </c>
      <c r="B3192" s="606" t="s">
        <v>5147</v>
      </c>
      <c r="C3192" s="606" t="s">
        <v>92</v>
      </c>
      <c r="D3192" s="606"/>
      <c r="I3192" s="606" t="s">
        <v>87</v>
      </c>
    </row>
    <row r="3193" spans="1:9" ht="17.25" customHeight="1">
      <c r="A3193" s="606">
        <v>414916</v>
      </c>
      <c r="B3193" s="606" t="s">
        <v>5148</v>
      </c>
      <c r="C3193" s="606" t="s">
        <v>217</v>
      </c>
      <c r="D3193" s="606"/>
      <c r="I3193" s="606" t="s">
        <v>87</v>
      </c>
    </row>
    <row r="3194" spans="1:9" ht="17.25" customHeight="1">
      <c r="A3194" s="606">
        <v>414919</v>
      </c>
      <c r="B3194" s="606" t="s">
        <v>5149</v>
      </c>
      <c r="C3194" s="606" t="s">
        <v>229</v>
      </c>
      <c r="D3194" s="606"/>
      <c r="I3194" s="606" t="s">
        <v>87</v>
      </c>
    </row>
    <row r="3195" spans="1:9" ht="17.25" customHeight="1">
      <c r="A3195" s="606">
        <v>414934</v>
      </c>
      <c r="B3195" s="606" t="s">
        <v>5150</v>
      </c>
      <c r="C3195" s="606" t="s">
        <v>5151</v>
      </c>
      <c r="D3195" s="606"/>
      <c r="I3195" s="606" t="s">
        <v>87</v>
      </c>
    </row>
    <row r="3196" spans="1:9" ht="17.25" customHeight="1">
      <c r="A3196" s="606">
        <v>414936</v>
      </c>
      <c r="B3196" s="606" t="s">
        <v>5152</v>
      </c>
      <c r="C3196" s="606" t="s">
        <v>162</v>
      </c>
      <c r="D3196" s="606"/>
      <c r="I3196" s="606" t="s">
        <v>87</v>
      </c>
    </row>
    <row r="3197" spans="1:9" ht="17.25" customHeight="1">
      <c r="A3197" s="606">
        <v>414942</v>
      </c>
      <c r="B3197" s="606" t="s">
        <v>5153</v>
      </c>
      <c r="C3197" s="606" t="s">
        <v>92</v>
      </c>
      <c r="D3197" s="606"/>
      <c r="I3197" s="606" t="s">
        <v>87</v>
      </c>
    </row>
    <row r="3198" spans="1:9" ht="17.25" customHeight="1">
      <c r="A3198" s="606">
        <v>414956</v>
      </c>
      <c r="B3198" s="606" t="s">
        <v>5154</v>
      </c>
      <c r="C3198" s="606" t="s">
        <v>335</v>
      </c>
      <c r="D3198" s="606"/>
      <c r="I3198" s="606" t="s">
        <v>87</v>
      </c>
    </row>
    <row r="3199" spans="1:9" ht="17.25" customHeight="1">
      <c r="A3199" s="606">
        <v>414968</v>
      </c>
      <c r="B3199" s="606" t="s">
        <v>5155</v>
      </c>
      <c r="C3199" s="606" t="s">
        <v>5156</v>
      </c>
      <c r="D3199" s="606"/>
      <c r="I3199" s="606" t="s">
        <v>87</v>
      </c>
    </row>
    <row r="3200" spans="1:9" ht="17.25" customHeight="1">
      <c r="A3200" s="606">
        <v>414969</v>
      </c>
      <c r="B3200" s="606" t="s">
        <v>5157</v>
      </c>
      <c r="C3200" s="606" t="s">
        <v>88</v>
      </c>
      <c r="D3200" s="606"/>
      <c r="I3200" s="606" t="s">
        <v>87</v>
      </c>
    </row>
    <row r="3201" spans="1:9" ht="17.25" customHeight="1">
      <c r="A3201" s="606">
        <v>414970</v>
      </c>
      <c r="B3201" s="606" t="s">
        <v>5158</v>
      </c>
      <c r="C3201" s="606" t="s">
        <v>255</v>
      </c>
      <c r="D3201" s="606"/>
      <c r="I3201" s="606" t="s">
        <v>87</v>
      </c>
    </row>
    <row r="3202" spans="1:9" ht="17.25" customHeight="1">
      <c r="A3202" s="606">
        <v>414973</v>
      </c>
      <c r="B3202" s="606" t="s">
        <v>5159</v>
      </c>
      <c r="C3202" s="606" t="s">
        <v>175</v>
      </c>
      <c r="D3202" s="606"/>
      <c r="I3202" s="606" t="s">
        <v>87</v>
      </c>
    </row>
    <row r="3203" spans="1:9" ht="17.25" customHeight="1">
      <c r="A3203" s="606">
        <v>414979</v>
      </c>
      <c r="B3203" s="606" t="s">
        <v>5160</v>
      </c>
      <c r="C3203" s="606" t="s">
        <v>92</v>
      </c>
      <c r="D3203" s="606"/>
      <c r="I3203" s="606" t="s">
        <v>87</v>
      </c>
    </row>
    <row r="3204" spans="1:9" ht="17.25" customHeight="1">
      <c r="A3204" s="606">
        <v>414983</v>
      </c>
      <c r="B3204" s="606" t="s">
        <v>5161</v>
      </c>
      <c r="C3204" s="606" t="s">
        <v>286</v>
      </c>
      <c r="D3204" s="606"/>
      <c r="I3204" s="606" t="s">
        <v>87</v>
      </c>
    </row>
    <row r="3205" spans="1:9" ht="17.25" customHeight="1">
      <c r="A3205" s="606">
        <v>414986</v>
      </c>
      <c r="B3205" s="606" t="s">
        <v>5162</v>
      </c>
      <c r="C3205" s="606" t="s">
        <v>232</v>
      </c>
      <c r="D3205" s="606"/>
      <c r="I3205" s="606" t="s">
        <v>87</v>
      </c>
    </row>
    <row r="3206" spans="1:9" ht="17.25" customHeight="1">
      <c r="A3206" s="606">
        <v>414988</v>
      </c>
      <c r="B3206" s="606" t="s">
        <v>5163</v>
      </c>
      <c r="C3206" s="606" t="s">
        <v>4835</v>
      </c>
      <c r="D3206" s="606"/>
      <c r="I3206" s="606" t="s">
        <v>87</v>
      </c>
    </row>
    <row r="3207" spans="1:9" ht="17.25" customHeight="1">
      <c r="A3207" s="606">
        <v>414994</v>
      </c>
      <c r="B3207" s="606" t="s">
        <v>5164</v>
      </c>
      <c r="C3207" s="606" t="s">
        <v>179</v>
      </c>
      <c r="D3207" s="606"/>
      <c r="I3207" s="606" t="s">
        <v>87</v>
      </c>
    </row>
    <row r="3208" spans="1:9" ht="17.25" customHeight="1">
      <c r="A3208" s="606">
        <v>414995</v>
      </c>
      <c r="B3208" s="606" t="s">
        <v>5165</v>
      </c>
      <c r="C3208" s="606" t="s">
        <v>136</v>
      </c>
      <c r="D3208" s="606"/>
      <c r="I3208" s="606" t="s">
        <v>87</v>
      </c>
    </row>
    <row r="3209" spans="1:9" ht="17.25" customHeight="1">
      <c r="A3209" s="606">
        <v>415000</v>
      </c>
      <c r="B3209" s="606" t="s">
        <v>5166</v>
      </c>
      <c r="C3209" s="606"/>
      <c r="D3209" s="606"/>
      <c r="I3209" s="606" t="s">
        <v>87</v>
      </c>
    </row>
    <row r="3210" spans="1:9" ht="17.25" customHeight="1">
      <c r="A3210" s="606">
        <v>415002</v>
      </c>
      <c r="B3210" s="606" t="s">
        <v>5167</v>
      </c>
      <c r="C3210" s="606" t="s">
        <v>239</v>
      </c>
      <c r="D3210" s="606"/>
      <c r="I3210" s="606" t="s">
        <v>87</v>
      </c>
    </row>
    <row r="3211" spans="1:9" ht="17.25" customHeight="1">
      <c r="A3211" s="606">
        <v>415014</v>
      </c>
      <c r="B3211" s="606" t="s">
        <v>5168</v>
      </c>
      <c r="C3211" s="606" t="s">
        <v>99</v>
      </c>
      <c r="D3211" s="606"/>
      <c r="I3211" s="606" t="s">
        <v>87</v>
      </c>
    </row>
    <row r="3212" spans="1:9" ht="17.25" customHeight="1">
      <c r="A3212" s="606">
        <v>415016</v>
      </c>
      <c r="B3212" s="606" t="s">
        <v>5169</v>
      </c>
      <c r="C3212" s="606" t="s">
        <v>136</v>
      </c>
      <c r="D3212" s="606"/>
      <c r="I3212" s="606" t="s">
        <v>87</v>
      </c>
    </row>
    <row r="3213" spans="1:9" ht="17.25" customHeight="1">
      <c r="A3213" s="606">
        <v>415022</v>
      </c>
      <c r="B3213" s="606" t="s">
        <v>5170</v>
      </c>
      <c r="C3213" s="606" t="s">
        <v>5171</v>
      </c>
      <c r="D3213" s="606"/>
      <c r="I3213" s="606" t="s">
        <v>87</v>
      </c>
    </row>
    <row r="3214" spans="1:9" ht="17.25" customHeight="1">
      <c r="A3214" s="606">
        <v>415029</v>
      </c>
      <c r="B3214" s="606" t="s">
        <v>5172</v>
      </c>
      <c r="C3214" s="606" t="s">
        <v>453</v>
      </c>
      <c r="D3214" s="606"/>
      <c r="I3214" s="606" t="s">
        <v>87</v>
      </c>
    </row>
    <row r="3215" spans="1:9" ht="17.25" customHeight="1">
      <c r="A3215" s="606">
        <v>415032</v>
      </c>
      <c r="B3215" s="606" t="s">
        <v>5173</v>
      </c>
      <c r="C3215" s="606" t="s">
        <v>90</v>
      </c>
      <c r="D3215" s="606"/>
      <c r="I3215" s="606" t="s">
        <v>87</v>
      </c>
    </row>
    <row r="3216" spans="1:9" ht="17.25" customHeight="1">
      <c r="A3216" s="606">
        <v>415033</v>
      </c>
      <c r="B3216" s="606" t="s">
        <v>5174</v>
      </c>
      <c r="C3216" s="606" t="s">
        <v>5175</v>
      </c>
      <c r="D3216" s="606"/>
      <c r="I3216" s="606" t="s">
        <v>87</v>
      </c>
    </row>
    <row r="3217" spans="1:9" ht="17.25" customHeight="1">
      <c r="A3217" s="606">
        <v>415039</v>
      </c>
      <c r="B3217" s="606" t="s">
        <v>5176</v>
      </c>
      <c r="C3217" s="606" t="s">
        <v>104</v>
      </c>
      <c r="D3217" s="606"/>
      <c r="I3217" s="606" t="s">
        <v>87</v>
      </c>
    </row>
    <row r="3218" spans="1:9" ht="17.25" customHeight="1">
      <c r="A3218" s="606">
        <v>415045</v>
      </c>
      <c r="B3218" s="606" t="s">
        <v>5177</v>
      </c>
      <c r="C3218" s="606" t="s">
        <v>180</v>
      </c>
      <c r="D3218" s="606"/>
      <c r="I3218" s="606" t="s">
        <v>87</v>
      </c>
    </row>
    <row r="3219" spans="1:9" ht="17.25" customHeight="1">
      <c r="A3219" s="606">
        <v>415049</v>
      </c>
      <c r="B3219" s="606" t="s">
        <v>5178</v>
      </c>
      <c r="C3219" s="606" t="s">
        <v>5179</v>
      </c>
      <c r="D3219" s="606"/>
      <c r="I3219" s="606" t="s">
        <v>87</v>
      </c>
    </row>
    <row r="3220" spans="1:9" ht="17.25" customHeight="1">
      <c r="A3220" s="606">
        <v>415051</v>
      </c>
      <c r="B3220" s="606" t="s">
        <v>5180</v>
      </c>
      <c r="C3220" s="606" t="s">
        <v>140</v>
      </c>
      <c r="D3220" s="606"/>
      <c r="I3220" s="606" t="s">
        <v>87</v>
      </c>
    </row>
    <row r="3221" spans="1:9" ht="17.25" customHeight="1">
      <c r="A3221" s="606">
        <v>415054</v>
      </c>
      <c r="B3221" s="606" t="s">
        <v>5181</v>
      </c>
      <c r="C3221" s="606" t="s">
        <v>90</v>
      </c>
      <c r="D3221" s="606"/>
      <c r="I3221" s="606" t="s">
        <v>87</v>
      </c>
    </row>
    <row r="3222" spans="1:9" ht="17.25" customHeight="1">
      <c r="A3222" s="606">
        <v>415065</v>
      </c>
      <c r="B3222" s="606" t="s">
        <v>5182</v>
      </c>
      <c r="C3222" s="606" t="s">
        <v>97</v>
      </c>
      <c r="D3222" s="606"/>
      <c r="I3222" s="606" t="s">
        <v>87</v>
      </c>
    </row>
    <row r="3223" spans="1:9" ht="17.25" customHeight="1">
      <c r="A3223" s="606">
        <v>415066</v>
      </c>
      <c r="B3223" s="606" t="s">
        <v>5183</v>
      </c>
      <c r="C3223" s="606" t="s">
        <v>5184</v>
      </c>
      <c r="D3223" s="606"/>
      <c r="I3223" s="606" t="s">
        <v>87</v>
      </c>
    </row>
    <row r="3224" spans="1:9" ht="17.25" customHeight="1">
      <c r="A3224" s="606">
        <v>415067</v>
      </c>
      <c r="B3224" s="606" t="s">
        <v>5185</v>
      </c>
      <c r="C3224" s="606" t="s">
        <v>282</v>
      </c>
      <c r="D3224" s="606"/>
      <c r="I3224" s="606" t="s">
        <v>87</v>
      </c>
    </row>
    <row r="3225" spans="1:9" ht="17.25" customHeight="1">
      <c r="A3225" s="606">
        <v>415068</v>
      </c>
      <c r="B3225" s="606" t="s">
        <v>5186</v>
      </c>
      <c r="C3225" s="606" t="s">
        <v>5187</v>
      </c>
      <c r="D3225" s="606"/>
      <c r="I3225" s="606" t="s">
        <v>87</v>
      </c>
    </row>
    <row r="3226" spans="1:9" ht="17.25" customHeight="1">
      <c r="A3226" s="606">
        <v>415084</v>
      </c>
      <c r="B3226" s="606" t="s">
        <v>5188</v>
      </c>
      <c r="C3226" s="606" t="s">
        <v>247</v>
      </c>
      <c r="D3226" s="606"/>
      <c r="I3226" s="606" t="s">
        <v>87</v>
      </c>
    </row>
    <row r="3227" spans="1:9" ht="17.25" customHeight="1">
      <c r="A3227" s="606">
        <v>415088</v>
      </c>
      <c r="B3227" s="606" t="s">
        <v>5189</v>
      </c>
      <c r="C3227" s="606" t="s">
        <v>114</v>
      </c>
      <c r="D3227" s="606"/>
      <c r="I3227" s="606" t="s">
        <v>87</v>
      </c>
    </row>
    <row r="3228" spans="1:9" ht="17.25" customHeight="1">
      <c r="A3228" s="606">
        <v>415092</v>
      </c>
      <c r="B3228" s="606" t="s">
        <v>5190</v>
      </c>
      <c r="C3228" s="606" t="s">
        <v>160</v>
      </c>
      <c r="D3228" s="606"/>
      <c r="I3228" s="606" t="s">
        <v>87</v>
      </c>
    </row>
    <row r="3229" spans="1:9" ht="17.25" customHeight="1">
      <c r="A3229" s="606">
        <v>415101</v>
      </c>
      <c r="B3229" s="606" t="s">
        <v>5191</v>
      </c>
      <c r="C3229" s="606" t="s">
        <v>213</v>
      </c>
      <c r="D3229" s="606"/>
      <c r="I3229" s="606" t="s">
        <v>87</v>
      </c>
    </row>
    <row r="3230" spans="1:9" ht="17.25" customHeight="1">
      <c r="A3230" s="606">
        <v>415106</v>
      </c>
      <c r="B3230" s="606" t="s">
        <v>5192</v>
      </c>
      <c r="C3230" s="606" t="s">
        <v>382</v>
      </c>
      <c r="D3230" s="606"/>
      <c r="I3230" s="606" t="s">
        <v>87</v>
      </c>
    </row>
    <row r="3231" spans="1:9" ht="17.25" customHeight="1">
      <c r="A3231" s="606">
        <v>415108</v>
      </c>
      <c r="B3231" s="606" t="s">
        <v>5193</v>
      </c>
      <c r="C3231" s="606" t="s">
        <v>162</v>
      </c>
      <c r="D3231" s="606"/>
      <c r="I3231" s="606" t="s">
        <v>87</v>
      </c>
    </row>
    <row r="3232" spans="1:9" ht="17.25" customHeight="1">
      <c r="A3232" s="606">
        <v>415118</v>
      </c>
      <c r="B3232" s="606" t="s">
        <v>5194</v>
      </c>
      <c r="C3232" s="606" t="s">
        <v>90</v>
      </c>
      <c r="D3232" s="606"/>
      <c r="I3232" s="606" t="s">
        <v>87</v>
      </c>
    </row>
    <row r="3233" spans="1:9" ht="17.25" customHeight="1">
      <c r="A3233" s="606">
        <v>415121</v>
      </c>
      <c r="B3233" s="606" t="s">
        <v>5195</v>
      </c>
      <c r="C3233" s="606" t="s">
        <v>97</v>
      </c>
      <c r="D3233" s="606"/>
      <c r="I3233" s="606" t="s">
        <v>87</v>
      </c>
    </row>
    <row r="3234" spans="1:9" ht="17.25" customHeight="1">
      <c r="A3234" s="606">
        <v>415132</v>
      </c>
      <c r="B3234" s="606" t="s">
        <v>5196</v>
      </c>
      <c r="C3234" s="606" t="s">
        <v>4860</v>
      </c>
      <c r="D3234" s="606"/>
      <c r="I3234" s="606" t="s">
        <v>87</v>
      </c>
    </row>
    <row r="3235" spans="1:9" ht="17.25" customHeight="1">
      <c r="A3235" s="606">
        <v>415147</v>
      </c>
      <c r="B3235" s="606" t="s">
        <v>5197</v>
      </c>
      <c r="C3235" s="606" t="s">
        <v>95</v>
      </c>
      <c r="D3235" s="606"/>
      <c r="I3235" s="606" t="s">
        <v>87</v>
      </c>
    </row>
    <row r="3236" spans="1:9" ht="17.25" customHeight="1">
      <c r="A3236" s="606">
        <v>415149</v>
      </c>
      <c r="B3236" s="606" t="s">
        <v>5198</v>
      </c>
      <c r="C3236" s="606" t="s">
        <v>5199</v>
      </c>
      <c r="D3236" s="606"/>
      <c r="I3236" s="606" t="s">
        <v>87</v>
      </c>
    </row>
    <row r="3237" spans="1:9" ht="17.25" customHeight="1">
      <c r="A3237" s="606">
        <v>415151</v>
      </c>
      <c r="B3237" s="606" t="s">
        <v>5200</v>
      </c>
      <c r="C3237" s="606" t="s">
        <v>95</v>
      </c>
      <c r="D3237" s="606"/>
      <c r="I3237" s="606" t="s">
        <v>87</v>
      </c>
    </row>
    <row r="3238" spans="1:9" ht="17.25" customHeight="1">
      <c r="A3238" s="606">
        <v>415153</v>
      </c>
      <c r="B3238" s="606" t="s">
        <v>5201</v>
      </c>
      <c r="C3238" s="606" t="s">
        <v>211</v>
      </c>
      <c r="D3238" s="606"/>
      <c r="I3238" s="606" t="s">
        <v>87</v>
      </c>
    </row>
    <row r="3239" spans="1:9" ht="17.25" customHeight="1">
      <c r="A3239" s="606">
        <v>415156</v>
      </c>
      <c r="B3239" s="606" t="s">
        <v>5202</v>
      </c>
      <c r="C3239" s="606" t="s">
        <v>125</v>
      </c>
      <c r="D3239" s="606"/>
      <c r="I3239" s="606" t="s">
        <v>87</v>
      </c>
    </row>
    <row r="3240" spans="1:9" ht="17.25" customHeight="1">
      <c r="A3240" s="606">
        <v>415169</v>
      </c>
      <c r="B3240" s="606" t="s">
        <v>5203</v>
      </c>
      <c r="C3240" s="606" t="s">
        <v>226</v>
      </c>
      <c r="D3240" s="606"/>
      <c r="I3240" s="606" t="s">
        <v>87</v>
      </c>
    </row>
    <row r="3241" spans="1:9" ht="17.25" customHeight="1">
      <c r="A3241" s="606">
        <v>415173</v>
      </c>
      <c r="B3241" s="606" t="s">
        <v>5204</v>
      </c>
      <c r="C3241" s="606" t="s">
        <v>98</v>
      </c>
      <c r="D3241" s="606"/>
      <c r="I3241" s="606" t="s">
        <v>87</v>
      </c>
    </row>
    <row r="3242" spans="1:9" ht="17.25" customHeight="1">
      <c r="A3242" s="606">
        <v>415190</v>
      </c>
      <c r="B3242" s="606" t="s">
        <v>5205</v>
      </c>
      <c r="C3242" s="606" t="s">
        <v>282</v>
      </c>
      <c r="D3242" s="606"/>
      <c r="I3242" s="606" t="s">
        <v>87</v>
      </c>
    </row>
    <row r="3243" spans="1:9" ht="17.25" customHeight="1">
      <c r="A3243" s="606">
        <v>415202</v>
      </c>
      <c r="B3243" s="606" t="s">
        <v>5206</v>
      </c>
      <c r="C3243" s="606" t="s">
        <v>218</v>
      </c>
      <c r="D3243" s="606"/>
      <c r="I3243" s="606" t="s">
        <v>87</v>
      </c>
    </row>
    <row r="3244" spans="1:9" ht="17.25" customHeight="1">
      <c r="A3244" s="606">
        <v>415212</v>
      </c>
      <c r="B3244" s="606" t="s">
        <v>5207</v>
      </c>
      <c r="C3244" s="606" t="s">
        <v>90</v>
      </c>
      <c r="D3244" s="606"/>
      <c r="I3244" s="606" t="s">
        <v>87</v>
      </c>
    </row>
    <row r="3245" spans="1:9" ht="17.25" customHeight="1">
      <c r="A3245" s="606">
        <v>415219</v>
      </c>
      <c r="B3245" s="606" t="s">
        <v>5208</v>
      </c>
      <c r="C3245" s="606" t="s">
        <v>170</v>
      </c>
      <c r="D3245" s="606"/>
      <c r="I3245" s="606" t="s">
        <v>87</v>
      </c>
    </row>
    <row r="3246" spans="1:9" ht="17.25" customHeight="1">
      <c r="A3246" s="606">
        <v>415224</v>
      </c>
      <c r="B3246" s="606" t="s">
        <v>5209</v>
      </c>
      <c r="C3246" s="606" t="s">
        <v>97</v>
      </c>
      <c r="D3246" s="606"/>
      <c r="I3246" s="606" t="s">
        <v>87</v>
      </c>
    </row>
    <row r="3247" spans="1:9" ht="17.25" customHeight="1">
      <c r="A3247" s="606">
        <v>415225</v>
      </c>
      <c r="B3247" s="606" t="s">
        <v>5210</v>
      </c>
      <c r="C3247" s="606" t="s">
        <v>5211</v>
      </c>
      <c r="D3247" s="606"/>
      <c r="I3247" s="606" t="s">
        <v>87</v>
      </c>
    </row>
    <row r="3248" spans="1:9" ht="17.25" customHeight="1">
      <c r="A3248" s="606">
        <v>415228</v>
      </c>
      <c r="B3248" s="606" t="s">
        <v>5212</v>
      </c>
      <c r="C3248" s="606" t="s">
        <v>92</v>
      </c>
      <c r="D3248" s="606"/>
      <c r="I3248" s="606" t="s">
        <v>87</v>
      </c>
    </row>
    <row r="3249" spans="1:9" ht="17.25" customHeight="1">
      <c r="A3249" s="606">
        <v>415229</v>
      </c>
      <c r="B3249" s="606" t="s">
        <v>5213</v>
      </c>
      <c r="C3249" s="606" t="s">
        <v>145</v>
      </c>
      <c r="D3249" s="606"/>
      <c r="I3249" s="606" t="s">
        <v>87</v>
      </c>
    </row>
    <row r="3250" spans="1:9" ht="17.25" customHeight="1">
      <c r="A3250" s="606">
        <v>415230</v>
      </c>
      <c r="B3250" s="606" t="s">
        <v>5214</v>
      </c>
      <c r="C3250" s="606" t="s">
        <v>196</v>
      </c>
      <c r="D3250" s="606"/>
      <c r="I3250" s="606" t="s">
        <v>87</v>
      </c>
    </row>
    <row r="3251" spans="1:9" ht="17.25" customHeight="1">
      <c r="A3251" s="606">
        <v>415237</v>
      </c>
      <c r="B3251" s="606" t="s">
        <v>5215</v>
      </c>
      <c r="C3251" s="606" t="s">
        <v>264</v>
      </c>
      <c r="D3251" s="606"/>
      <c r="I3251" s="606" t="s">
        <v>87</v>
      </c>
    </row>
    <row r="3252" spans="1:9" ht="17.25" customHeight="1">
      <c r="A3252" s="606">
        <v>415254</v>
      </c>
      <c r="B3252" s="606" t="s">
        <v>5216</v>
      </c>
      <c r="C3252" s="606" t="s">
        <v>5217</v>
      </c>
      <c r="D3252" s="606"/>
      <c r="I3252" s="606" t="s">
        <v>87</v>
      </c>
    </row>
    <row r="3253" spans="1:9" ht="17.25" customHeight="1">
      <c r="A3253" s="606">
        <v>415269</v>
      </c>
      <c r="B3253" s="606" t="s">
        <v>5218</v>
      </c>
      <c r="C3253" s="606" t="s">
        <v>4115</v>
      </c>
      <c r="D3253" s="606"/>
      <c r="I3253" s="606" t="s">
        <v>87</v>
      </c>
    </row>
    <row r="3254" spans="1:9" ht="17.25" customHeight="1">
      <c r="A3254" s="606">
        <v>415271</v>
      </c>
      <c r="B3254" s="606" t="s">
        <v>5219</v>
      </c>
      <c r="C3254" s="606" t="s">
        <v>168</v>
      </c>
      <c r="D3254" s="606"/>
      <c r="I3254" s="606" t="s">
        <v>87</v>
      </c>
    </row>
    <row r="3255" spans="1:9" ht="17.25" customHeight="1">
      <c r="A3255" s="606">
        <v>415272</v>
      </c>
      <c r="B3255" s="606" t="s">
        <v>5220</v>
      </c>
      <c r="C3255" s="606" t="s">
        <v>101</v>
      </c>
      <c r="D3255" s="606"/>
      <c r="I3255" s="606" t="s">
        <v>87</v>
      </c>
    </row>
    <row r="3256" spans="1:9" ht="17.25" customHeight="1">
      <c r="A3256" s="606">
        <v>415277</v>
      </c>
      <c r="B3256" s="606" t="s">
        <v>5221</v>
      </c>
      <c r="C3256" s="606" t="s">
        <v>134</v>
      </c>
      <c r="D3256" s="606"/>
      <c r="I3256" s="606" t="s">
        <v>87</v>
      </c>
    </row>
    <row r="3257" spans="1:9" ht="17.25" customHeight="1">
      <c r="A3257" s="606">
        <v>415284</v>
      </c>
      <c r="B3257" s="606" t="s">
        <v>5222</v>
      </c>
      <c r="C3257" s="606" t="s">
        <v>92</v>
      </c>
      <c r="D3257" s="606"/>
      <c r="I3257" s="606" t="s">
        <v>87</v>
      </c>
    </row>
    <row r="3258" spans="1:9" ht="17.25" customHeight="1">
      <c r="A3258" s="606">
        <v>415300</v>
      </c>
      <c r="B3258" s="606" t="s">
        <v>5223</v>
      </c>
      <c r="C3258" s="606" t="s">
        <v>5224</v>
      </c>
      <c r="D3258" s="606"/>
      <c r="I3258" s="606" t="s">
        <v>87</v>
      </c>
    </row>
    <row r="3259" spans="1:9" ht="17.25" customHeight="1">
      <c r="A3259" s="606">
        <v>415308</v>
      </c>
      <c r="B3259" s="606" t="s">
        <v>5225</v>
      </c>
      <c r="C3259" s="606" t="s">
        <v>178</v>
      </c>
      <c r="D3259" s="606"/>
      <c r="I3259" s="606" t="s">
        <v>87</v>
      </c>
    </row>
    <row r="3260" spans="1:9" ht="17.25" customHeight="1">
      <c r="A3260" s="606">
        <v>415316</v>
      </c>
      <c r="B3260" s="606" t="s">
        <v>5226</v>
      </c>
      <c r="C3260" s="606" t="s">
        <v>85</v>
      </c>
      <c r="D3260" s="606"/>
      <c r="I3260" s="606" t="s">
        <v>87</v>
      </c>
    </row>
    <row r="3261" spans="1:9" ht="17.25" customHeight="1">
      <c r="A3261" s="606">
        <v>415319</v>
      </c>
      <c r="B3261" s="606" t="s">
        <v>5227</v>
      </c>
      <c r="C3261" s="606" t="s">
        <v>171</v>
      </c>
      <c r="D3261" s="606"/>
      <c r="I3261" s="606" t="s">
        <v>87</v>
      </c>
    </row>
    <row r="3262" spans="1:9" ht="17.25" customHeight="1">
      <c r="A3262" s="606">
        <v>415333</v>
      </c>
      <c r="B3262" s="606" t="s">
        <v>5228</v>
      </c>
      <c r="C3262" s="606" t="s">
        <v>130</v>
      </c>
      <c r="D3262" s="606"/>
      <c r="I3262" s="606" t="s">
        <v>87</v>
      </c>
    </row>
    <row r="3263" spans="1:9" ht="17.25" customHeight="1">
      <c r="A3263" s="606">
        <v>415342</v>
      </c>
      <c r="B3263" s="606" t="s">
        <v>5229</v>
      </c>
      <c r="C3263" s="606" t="s">
        <v>289</v>
      </c>
      <c r="D3263" s="606"/>
      <c r="I3263" s="606" t="s">
        <v>87</v>
      </c>
    </row>
    <row r="3264" spans="1:9" ht="17.25" customHeight="1">
      <c r="A3264" s="606">
        <v>415346</v>
      </c>
      <c r="B3264" s="606" t="s">
        <v>5230</v>
      </c>
      <c r="C3264" s="606"/>
      <c r="D3264" s="606"/>
      <c r="I3264" s="606" t="s">
        <v>87</v>
      </c>
    </row>
    <row r="3265" spans="1:9" ht="17.25" customHeight="1">
      <c r="A3265" s="606">
        <v>415349</v>
      </c>
      <c r="B3265" s="606" t="s">
        <v>5231</v>
      </c>
      <c r="C3265" s="606" t="s">
        <v>92</v>
      </c>
      <c r="D3265" s="606"/>
      <c r="I3265" s="606" t="s">
        <v>87</v>
      </c>
    </row>
    <row r="3266" spans="1:9" ht="17.25" customHeight="1">
      <c r="A3266" s="606">
        <v>415353</v>
      </c>
      <c r="B3266" s="606" t="s">
        <v>5232</v>
      </c>
      <c r="C3266" s="606" t="s">
        <v>92</v>
      </c>
      <c r="D3266" s="606"/>
      <c r="I3266" s="606" t="s">
        <v>87</v>
      </c>
    </row>
    <row r="3267" spans="1:9" ht="17.25" customHeight="1">
      <c r="A3267" s="606">
        <v>415354</v>
      </c>
      <c r="B3267" s="606" t="s">
        <v>5233</v>
      </c>
      <c r="C3267" s="606" t="s">
        <v>921</v>
      </c>
      <c r="D3267" s="606"/>
      <c r="I3267" s="606" t="s">
        <v>87</v>
      </c>
    </row>
    <row r="3268" spans="1:9" ht="17.25" customHeight="1">
      <c r="A3268" s="606">
        <v>415355</v>
      </c>
      <c r="B3268" s="606" t="s">
        <v>5234</v>
      </c>
      <c r="C3268" s="606" t="s">
        <v>145</v>
      </c>
      <c r="D3268" s="606"/>
      <c r="I3268" s="606" t="s">
        <v>87</v>
      </c>
    </row>
    <row r="3269" spans="1:9" ht="17.25" customHeight="1">
      <c r="A3269" s="606">
        <v>415356</v>
      </c>
      <c r="B3269" s="606" t="s">
        <v>5235</v>
      </c>
      <c r="C3269" s="606" t="s">
        <v>5236</v>
      </c>
      <c r="D3269" s="606"/>
      <c r="I3269" s="606" t="s">
        <v>87</v>
      </c>
    </row>
    <row r="3270" spans="1:9" ht="17.25" customHeight="1">
      <c r="A3270" s="606">
        <v>415362</v>
      </c>
      <c r="B3270" s="606" t="s">
        <v>5237</v>
      </c>
      <c r="C3270" s="606" t="s">
        <v>290</v>
      </c>
      <c r="D3270" s="606"/>
      <c r="I3270" s="606" t="s">
        <v>87</v>
      </c>
    </row>
    <row r="3271" spans="1:9" ht="17.25" customHeight="1">
      <c r="A3271" s="606">
        <v>415374</v>
      </c>
      <c r="B3271" s="606" t="s">
        <v>5238</v>
      </c>
      <c r="C3271" s="606" t="s">
        <v>5239</v>
      </c>
      <c r="D3271" s="606"/>
      <c r="I3271" s="606" t="s">
        <v>87</v>
      </c>
    </row>
    <row r="3272" spans="1:9" ht="17.25" customHeight="1">
      <c r="A3272" s="606">
        <v>415377</v>
      </c>
      <c r="B3272" s="606" t="s">
        <v>5240</v>
      </c>
      <c r="C3272" s="606" t="s">
        <v>142</v>
      </c>
      <c r="D3272" s="606"/>
      <c r="I3272" s="606" t="s">
        <v>87</v>
      </c>
    </row>
    <row r="3273" spans="1:9" ht="17.25" customHeight="1">
      <c r="A3273" s="606">
        <v>415380</v>
      </c>
      <c r="B3273" s="606" t="s">
        <v>5241</v>
      </c>
      <c r="C3273" s="606" t="s">
        <v>130</v>
      </c>
      <c r="D3273" s="606"/>
      <c r="I3273" s="606" t="s">
        <v>87</v>
      </c>
    </row>
    <row r="3274" spans="1:9" ht="17.25" customHeight="1">
      <c r="A3274" s="606">
        <v>415385</v>
      </c>
      <c r="B3274" s="606" t="s">
        <v>5242</v>
      </c>
      <c r="C3274" s="606" t="s">
        <v>118</v>
      </c>
      <c r="D3274" s="606"/>
      <c r="I3274" s="606" t="s">
        <v>87</v>
      </c>
    </row>
    <row r="3275" spans="1:9" ht="17.25" customHeight="1">
      <c r="A3275" s="606">
        <v>415388</v>
      </c>
      <c r="B3275" s="606" t="s">
        <v>5243</v>
      </c>
      <c r="C3275" s="606" t="s">
        <v>316</v>
      </c>
      <c r="D3275" s="606"/>
      <c r="I3275" s="606" t="s">
        <v>87</v>
      </c>
    </row>
    <row r="3276" spans="1:9" ht="17.25" customHeight="1">
      <c r="A3276" s="606">
        <v>415389</v>
      </c>
      <c r="B3276" s="606" t="s">
        <v>5244</v>
      </c>
      <c r="C3276" s="606" t="s">
        <v>160</v>
      </c>
      <c r="D3276" s="606"/>
      <c r="I3276" s="606" t="s">
        <v>87</v>
      </c>
    </row>
    <row r="3277" spans="1:9" ht="17.25" customHeight="1">
      <c r="A3277" s="606">
        <v>415395</v>
      </c>
      <c r="B3277" s="606" t="s">
        <v>5245</v>
      </c>
      <c r="C3277" s="606" t="s">
        <v>91</v>
      </c>
      <c r="D3277" s="606"/>
      <c r="I3277" s="606" t="s">
        <v>87</v>
      </c>
    </row>
    <row r="3278" spans="1:9" ht="17.25" customHeight="1">
      <c r="A3278" s="606">
        <v>415398</v>
      </c>
      <c r="B3278" s="606" t="s">
        <v>5246</v>
      </c>
      <c r="C3278" s="606" t="s">
        <v>92</v>
      </c>
      <c r="D3278" s="606"/>
      <c r="I3278" s="606" t="s">
        <v>87</v>
      </c>
    </row>
    <row r="3279" spans="1:9" ht="17.25" customHeight="1">
      <c r="A3279" s="606">
        <v>415404</v>
      </c>
      <c r="B3279" s="606" t="s">
        <v>5247</v>
      </c>
      <c r="C3279" s="606" t="s">
        <v>242</v>
      </c>
      <c r="D3279" s="606"/>
      <c r="I3279" s="606" t="s">
        <v>87</v>
      </c>
    </row>
    <row r="3280" spans="1:9" ht="17.25" customHeight="1">
      <c r="A3280" s="606">
        <v>415407</v>
      </c>
      <c r="B3280" s="606" t="s">
        <v>5248</v>
      </c>
      <c r="C3280" s="606" t="s">
        <v>118</v>
      </c>
      <c r="D3280" s="606"/>
      <c r="I3280" s="606" t="s">
        <v>87</v>
      </c>
    </row>
    <row r="3281" spans="1:9" ht="17.25" customHeight="1">
      <c r="A3281" s="606">
        <v>415411</v>
      </c>
      <c r="B3281" s="606" t="s">
        <v>5249</v>
      </c>
      <c r="C3281" s="606" t="s">
        <v>215</v>
      </c>
      <c r="D3281" s="606"/>
      <c r="I3281" s="606" t="s">
        <v>87</v>
      </c>
    </row>
    <row r="3282" spans="1:9" ht="17.25" customHeight="1">
      <c r="A3282" s="606">
        <v>415413</v>
      </c>
      <c r="B3282" s="606" t="s">
        <v>5250</v>
      </c>
      <c r="C3282" s="606" t="s">
        <v>103</v>
      </c>
      <c r="D3282" s="606"/>
      <c r="I3282" s="606" t="s">
        <v>87</v>
      </c>
    </row>
    <row r="3283" spans="1:9" ht="17.25" customHeight="1">
      <c r="A3283" s="606">
        <v>415414</v>
      </c>
      <c r="B3283" s="606" t="s">
        <v>5251</v>
      </c>
      <c r="C3283" s="606" t="s">
        <v>5064</v>
      </c>
      <c r="D3283" s="606"/>
      <c r="I3283" s="606" t="s">
        <v>87</v>
      </c>
    </row>
    <row r="3284" spans="1:9" ht="17.25" customHeight="1">
      <c r="A3284" s="606">
        <v>415426</v>
      </c>
      <c r="B3284" s="606" t="s">
        <v>5252</v>
      </c>
      <c r="C3284" s="606" t="s">
        <v>95</v>
      </c>
      <c r="D3284" s="606"/>
      <c r="I3284" s="606" t="s">
        <v>87</v>
      </c>
    </row>
    <row r="3285" spans="1:9" ht="17.25" customHeight="1">
      <c r="A3285" s="606">
        <v>415427</v>
      </c>
      <c r="B3285" s="606" t="s">
        <v>5253</v>
      </c>
      <c r="C3285" s="606" t="s">
        <v>107</v>
      </c>
      <c r="D3285" s="606"/>
      <c r="I3285" s="606" t="s">
        <v>87</v>
      </c>
    </row>
    <row r="3286" spans="1:9" ht="17.25" customHeight="1">
      <c r="A3286" s="606">
        <v>415429</v>
      </c>
      <c r="B3286" s="606" t="s">
        <v>5254</v>
      </c>
      <c r="C3286" s="606" t="s">
        <v>162</v>
      </c>
      <c r="D3286" s="606"/>
      <c r="I3286" s="606" t="s">
        <v>87</v>
      </c>
    </row>
    <row r="3287" spans="1:9" ht="17.25" customHeight="1">
      <c r="A3287" s="606">
        <v>415436</v>
      </c>
      <c r="B3287" s="606" t="s">
        <v>5255</v>
      </c>
      <c r="C3287" s="606" t="s">
        <v>95</v>
      </c>
      <c r="D3287" s="606"/>
      <c r="I3287" s="606" t="s">
        <v>87</v>
      </c>
    </row>
    <row r="3288" spans="1:9" ht="17.25" customHeight="1">
      <c r="A3288" s="606">
        <v>415440</v>
      </c>
      <c r="B3288" s="606" t="s">
        <v>5256</v>
      </c>
      <c r="C3288" s="606" t="s">
        <v>103</v>
      </c>
      <c r="D3288" s="606"/>
      <c r="I3288" s="606" t="s">
        <v>87</v>
      </c>
    </row>
    <row r="3289" spans="1:9" ht="17.25" customHeight="1">
      <c r="A3289" s="606">
        <v>415444</v>
      </c>
      <c r="B3289" s="606" t="s">
        <v>5257</v>
      </c>
      <c r="C3289" s="606" t="s">
        <v>92</v>
      </c>
      <c r="D3289" s="606"/>
      <c r="I3289" s="606" t="s">
        <v>87</v>
      </c>
    </row>
    <row r="3290" spans="1:9" ht="17.25" customHeight="1">
      <c r="A3290" s="606">
        <v>415454</v>
      </c>
      <c r="B3290" s="606" t="s">
        <v>5258</v>
      </c>
      <c r="C3290" s="606" t="s">
        <v>1245</v>
      </c>
      <c r="D3290" s="606"/>
      <c r="I3290" s="606" t="s">
        <v>87</v>
      </c>
    </row>
    <row r="3291" spans="1:9" ht="17.25" customHeight="1">
      <c r="A3291" s="606">
        <v>415456</v>
      </c>
      <c r="B3291" s="606" t="s">
        <v>5259</v>
      </c>
      <c r="C3291" s="606" t="s">
        <v>5260</v>
      </c>
      <c r="D3291" s="606"/>
      <c r="I3291" s="606" t="s">
        <v>87</v>
      </c>
    </row>
    <row r="3292" spans="1:9" ht="17.25" customHeight="1">
      <c r="A3292" s="606">
        <v>415462</v>
      </c>
      <c r="B3292" s="606" t="s">
        <v>5261</v>
      </c>
      <c r="C3292" s="606" t="s">
        <v>393</v>
      </c>
      <c r="D3292" s="606"/>
      <c r="I3292" s="606" t="s">
        <v>87</v>
      </c>
    </row>
    <row r="3293" spans="1:9" ht="17.25" customHeight="1">
      <c r="A3293" s="606">
        <v>415480</v>
      </c>
      <c r="B3293" s="606" t="s">
        <v>5262</v>
      </c>
      <c r="C3293" s="606" t="s">
        <v>149</v>
      </c>
      <c r="D3293" s="606"/>
      <c r="I3293" s="606" t="s">
        <v>87</v>
      </c>
    </row>
    <row r="3294" spans="1:9" ht="17.25" customHeight="1">
      <c r="A3294" s="606">
        <v>415483</v>
      </c>
      <c r="B3294" s="606" t="s">
        <v>5263</v>
      </c>
      <c r="C3294" s="606" t="s">
        <v>198</v>
      </c>
      <c r="D3294" s="606"/>
      <c r="I3294" s="606" t="s">
        <v>87</v>
      </c>
    </row>
    <row r="3295" spans="1:9" ht="17.25" customHeight="1">
      <c r="A3295" s="606">
        <v>415487</v>
      </c>
      <c r="B3295" s="606" t="s">
        <v>5264</v>
      </c>
      <c r="C3295" s="606" t="s">
        <v>142</v>
      </c>
      <c r="D3295" s="606"/>
      <c r="I3295" s="606" t="s">
        <v>87</v>
      </c>
    </row>
    <row r="3296" spans="1:9" ht="17.25" customHeight="1">
      <c r="A3296" s="606">
        <v>415492</v>
      </c>
      <c r="B3296" s="606" t="s">
        <v>5265</v>
      </c>
      <c r="C3296" s="606" t="s">
        <v>178</v>
      </c>
      <c r="D3296" s="606"/>
      <c r="I3296" s="606" t="s">
        <v>87</v>
      </c>
    </row>
    <row r="3297" spans="1:9" ht="17.25" customHeight="1">
      <c r="A3297" s="606">
        <v>415493</v>
      </c>
      <c r="B3297" s="606" t="s">
        <v>5266</v>
      </c>
      <c r="C3297" s="606" t="s">
        <v>213</v>
      </c>
      <c r="D3297" s="606"/>
      <c r="I3297" s="606" t="s">
        <v>87</v>
      </c>
    </row>
    <row r="3298" spans="1:9" ht="17.25" customHeight="1">
      <c r="A3298" s="606">
        <v>415496</v>
      </c>
      <c r="B3298" s="606" t="s">
        <v>5267</v>
      </c>
      <c r="C3298" s="606" t="s">
        <v>5268</v>
      </c>
      <c r="D3298" s="606"/>
      <c r="I3298" s="606" t="s">
        <v>87</v>
      </c>
    </row>
    <row r="3299" spans="1:9" ht="17.25" customHeight="1">
      <c r="A3299" s="606">
        <v>415502</v>
      </c>
      <c r="B3299" s="606" t="s">
        <v>5269</v>
      </c>
      <c r="C3299" s="606" t="s">
        <v>429</v>
      </c>
      <c r="D3299" s="606"/>
      <c r="I3299" s="606" t="s">
        <v>87</v>
      </c>
    </row>
    <row r="3300" spans="1:9" ht="17.25" customHeight="1">
      <c r="A3300" s="606">
        <v>415507</v>
      </c>
      <c r="B3300" s="606" t="s">
        <v>5270</v>
      </c>
      <c r="C3300" s="606" t="s">
        <v>158</v>
      </c>
      <c r="D3300" s="606"/>
      <c r="I3300" s="606" t="s">
        <v>87</v>
      </c>
    </row>
    <row r="3301" spans="1:9" ht="17.25" customHeight="1">
      <c r="A3301" s="606">
        <v>415511</v>
      </c>
      <c r="B3301" s="606" t="s">
        <v>5271</v>
      </c>
      <c r="C3301" s="606" t="s">
        <v>5272</v>
      </c>
      <c r="D3301" s="606"/>
      <c r="I3301" s="606" t="s">
        <v>87</v>
      </c>
    </row>
    <row r="3302" spans="1:9" ht="17.25" customHeight="1">
      <c r="A3302" s="606">
        <v>415514</v>
      </c>
      <c r="B3302" s="606" t="s">
        <v>5273</v>
      </c>
      <c r="C3302" s="606" t="s">
        <v>162</v>
      </c>
      <c r="D3302" s="606"/>
      <c r="I3302" s="606" t="s">
        <v>87</v>
      </c>
    </row>
    <row r="3303" spans="1:9" ht="17.25" customHeight="1">
      <c r="A3303" s="606">
        <v>415517</v>
      </c>
      <c r="B3303" s="606" t="s">
        <v>5274</v>
      </c>
      <c r="C3303" s="606" t="s">
        <v>255</v>
      </c>
      <c r="D3303" s="606"/>
      <c r="I3303" s="606" t="s">
        <v>87</v>
      </c>
    </row>
    <row r="3304" spans="1:9" ht="17.25" customHeight="1">
      <c r="A3304" s="606">
        <v>415520</v>
      </c>
      <c r="B3304" s="606" t="s">
        <v>5275</v>
      </c>
      <c r="C3304" s="606" t="s">
        <v>106</v>
      </c>
      <c r="D3304" s="606"/>
      <c r="I3304" s="606" t="s">
        <v>87</v>
      </c>
    </row>
    <row r="3305" spans="1:9" ht="17.25" customHeight="1">
      <c r="A3305" s="606">
        <v>415528</v>
      </c>
      <c r="B3305" s="606" t="s">
        <v>406</v>
      </c>
      <c r="C3305" s="606" t="s">
        <v>216</v>
      </c>
      <c r="D3305" s="606"/>
      <c r="I3305" s="606" t="s">
        <v>87</v>
      </c>
    </row>
    <row r="3306" spans="1:9" ht="17.25" customHeight="1">
      <c r="A3306" s="606">
        <v>415531</v>
      </c>
      <c r="B3306" s="606" t="s">
        <v>5276</v>
      </c>
      <c r="C3306" s="606" t="s">
        <v>369</v>
      </c>
      <c r="D3306" s="606"/>
      <c r="I3306" s="606" t="s">
        <v>87</v>
      </c>
    </row>
    <row r="3307" spans="1:9" ht="17.25" customHeight="1">
      <c r="A3307" s="606">
        <v>415537</v>
      </c>
      <c r="B3307" s="606" t="s">
        <v>5277</v>
      </c>
      <c r="C3307" s="606" t="s">
        <v>125</v>
      </c>
      <c r="D3307" s="606"/>
      <c r="I3307" s="606" t="s">
        <v>87</v>
      </c>
    </row>
    <row r="3308" spans="1:9" ht="17.25" customHeight="1">
      <c r="A3308" s="606">
        <v>415538</v>
      </c>
      <c r="B3308" s="606" t="s">
        <v>5278</v>
      </c>
      <c r="C3308" s="606" t="s">
        <v>96</v>
      </c>
      <c r="D3308" s="606"/>
      <c r="I3308" s="606" t="s">
        <v>87</v>
      </c>
    </row>
    <row r="3309" spans="1:9" ht="17.25" customHeight="1">
      <c r="A3309" s="606">
        <v>415540</v>
      </c>
      <c r="B3309" s="606" t="s">
        <v>5279</v>
      </c>
      <c r="C3309" s="606" t="s">
        <v>130</v>
      </c>
      <c r="D3309" s="606"/>
      <c r="I3309" s="606" t="s">
        <v>87</v>
      </c>
    </row>
    <row r="3310" spans="1:9" ht="17.25" customHeight="1">
      <c r="A3310" s="606">
        <v>415541</v>
      </c>
      <c r="B3310" s="606" t="s">
        <v>5280</v>
      </c>
      <c r="C3310" s="606" t="s">
        <v>1446</v>
      </c>
      <c r="D3310" s="606"/>
      <c r="I3310" s="606" t="s">
        <v>87</v>
      </c>
    </row>
    <row r="3311" spans="1:9" ht="17.25" customHeight="1">
      <c r="A3311" s="606">
        <v>415550</v>
      </c>
      <c r="B3311" s="606" t="s">
        <v>5281</v>
      </c>
      <c r="C3311" s="606" t="s">
        <v>121</v>
      </c>
      <c r="D3311" s="606"/>
      <c r="I3311" s="606" t="s">
        <v>87</v>
      </c>
    </row>
    <row r="3312" spans="1:9" ht="17.25" customHeight="1">
      <c r="A3312" s="606">
        <v>415553</v>
      </c>
      <c r="B3312" s="606" t="s">
        <v>5282</v>
      </c>
      <c r="C3312" s="606" t="s">
        <v>570</v>
      </c>
      <c r="D3312" s="606"/>
      <c r="I3312" s="606" t="s">
        <v>87</v>
      </c>
    </row>
    <row r="3313" spans="1:9" ht="17.25" customHeight="1">
      <c r="A3313" s="606">
        <v>415554</v>
      </c>
      <c r="B3313" s="606" t="s">
        <v>5283</v>
      </c>
      <c r="C3313" s="606" t="s">
        <v>92</v>
      </c>
      <c r="D3313" s="606"/>
      <c r="I3313" s="606" t="s">
        <v>87</v>
      </c>
    </row>
    <row r="3314" spans="1:9" ht="17.25" customHeight="1">
      <c r="A3314" s="606">
        <v>415557</v>
      </c>
      <c r="B3314" s="606" t="s">
        <v>2207</v>
      </c>
      <c r="C3314" s="606" t="s">
        <v>664</v>
      </c>
      <c r="D3314" s="606"/>
      <c r="I3314" s="606" t="s">
        <v>87</v>
      </c>
    </row>
    <row r="3315" spans="1:9" ht="17.25" customHeight="1">
      <c r="A3315" s="606">
        <v>415563</v>
      </c>
      <c r="B3315" s="606" t="s">
        <v>5284</v>
      </c>
      <c r="C3315" s="606" t="s">
        <v>1167</v>
      </c>
      <c r="D3315" s="606"/>
      <c r="I3315" s="606" t="s">
        <v>87</v>
      </c>
    </row>
    <row r="3316" spans="1:9" ht="17.25" customHeight="1">
      <c r="A3316" s="606">
        <v>415572</v>
      </c>
      <c r="B3316" s="606" t="s">
        <v>289</v>
      </c>
      <c r="C3316" s="606" t="s">
        <v>145</v>
      </c>
      <c r="D3316" s="606"/>
      <c r="I3316" s="606" t="s">
        <v>87</v>
      </c>
    </row>
    <row r="3317" spans="1:9" ht="17.25" customHeight="1">
      <c r="A3317" s="606">
        <v>415580</v>
      </c>
      <c r="B3317" s="606" t="s">
        <v>453</v>
      </c>
      <c r="C3317" s="606" t="s">
        <v>125</v>
      </c>
      <c r="D3317" s="606"/>
      <c r="I3317" s="606" t="s">
        <v>87</v>
      </c>
    </row>
    <row r="3318" spans="1:9" ht="17.25" customHeight="1">
      <c r="A3318" s="606">
        <v>415582</v>
      </c>
      <c r="B3318" s="606" t="s">
        <v>5285</v>
      </c>
      <c r="C3318" s="606" t="s">
        <v>198</v>
      </c>
      <c r="D3318" s="606"/>
      <c r="I3318" s="606" t="s">
        <v>87</v>
      </c>
    </row>
    <row r="3319" spans="1:9" ht="17.25" customHeight="1">
      <c r="A3319" s="606">
        <v>415588</v>
      </c>
      <c r="B3319" s="606" t="s">
        <v>5286</v>
      </c>
      <c r="C3319" s="606" t="s">
        <v>284</v>
      </c>
      <c r="D3319" s="606"/>
      <c r="I3319" s="606" t="s">
        <v>87</v>
      </c>
    </row>
    <row r="3320" spans="1:9" ht="17.25" customHeight="1">
      <c r="A3320" s="606">
        <v>415592</v>
      </c>
      <c r="B3320" s="606" t="s">
        <v>5287</v>
      </c>
      <c r="C3320" s="606" t="s">
        <v>136</v>
      </c>
      <c r="D3320" s="606"/>
      <c r="I3320" s="606" t="s">
        <v>87</v>
      </c>
    </row>
    <row r="3321" spans="1:9" ht="17.25" customHeight="1">
      <c r="A3321" s="606">
        <v>415595</v>
      </c>
      <c r="B3321" s="606" t="s">
        <v>5288</v>
      </c>
      <c r="C3321" s="606" t="s">
        <v>168</v>
      </c>
      <c r="D3321" s="606"/>
      <c r="I3321" s="606" t="s">
        <v>87</v>
      </c>
    </row>
    <row r="3322" spans="1:9" ht="17.25" customHeight="1">
      <c r="A3322" s="606">
        <v>415600</v>
      </c>
      <c r="B3322" s="606" t="s">
        <v>5289</v>
      </c>
      <c r="C3322" s="606" t="s">
        <v>995</v>
      </c>
      <c r="D3322" s="606"/>
      <c r="I3322" s="606" t="s">
        <v>87</v>
      </c>
    </row>
    <row r="3323" spans="1:9" ht="17.25" customHeight="1">
      <c r="A3323" s="606">
        <v>415610</v>
      </c>
      <c r="B3323" s="606" t="s">
        <v>5290</v>
      </c>
      <c r="C3323" s="606" t="s">
        <v>3783</v>
      </c>
      <c r="D3323" s="606"/>
      <c r="I3323" s="606" t="s">
        <v>87</v>
      </c>
    </row>
    <row r="3324" spans="1:9" ht="17.25" customHeight="1">
      <c r="A3324" s="606">
        <v>415612</v>
      </c>
      <c r="B3324" s="606" t="s">
        <v>5291</v>
      </c>
      <c r="C3324" s="606" t="s">
        <v>5292</v>
      </c>
      <c r="D3324" s="606"/>
      <c r="I3324" s="606" t="s">
        <v>87</v>
      </c>
    </row>
    <row r="3325" spans="1:9" ht="17.25" customHeight="1">
      <c r="A3325" s="606">
        <v>415614</v>
      </c>
      <c r="B3325" s="606" t="s">
        <v>5293</v>
      </c>
      <c r="C3325" s="606" t="s">
        <v>340</v>
      </c>
      <c r="D3325" s="606"/>
      <c r="I3325" s="606" t="s">
        <v>87</v>
      </c>
    </row>
    <row r="3326" spans="1:9" ht="17.25" customHeight="1">
      <c r="A3326" s="606">
        <v>415615</v>
      </c>
      <c r="B3326" s="606" t="s">
        <v>5224</v>
      </c>
      <c r="C3326" s="606" t="s">
        <v>184</v>
      </c>
      <c r="D3326" s="606"/>
      <c r="I3326" s="606" t="s">
        <v>87</v>
      </c>
    </row>
    <row r="3327" spans="1:9" ht="17.25" customHeight="1">
      <c r="A3327" s="606">
        <v>415618</v>
      </c>
      <c r="B3327" s="606" t="s">
        <v>5294</v>
      </c>
      <c r="C3327" s="606" t="s">
        <v>364</v>
      </c>
      <c r="D3327" s="606"/>
      <c r="I3327" s="606" t="s">
        <v>87</v>
      </c>
    </row>
    <row r="3328" spans="1:9" ht="17.25" customHeight="1">
      <c r="A3328" s="606">
        <v>415621</v>
      </c>
      <c r="B3328" s="606" t="s">
        <v>5295</v>
      </c>
      <c r="C3328" s="606" t="s">
        <v>96</v>
      </c>
      <c r="D3328" s="606"/>
      <c r="I3328" s="606" t="s">
        <v>87</v>
      </c>
    </row>
    <row r="3329" spans="1:9" ht="17.25" customHeight="1">
      <c r="A3329" s="606">
        <v>415622</v>
      </c>
      <c r="B3329" s="606" t="s">
        <v>5296</v>
      </c>
      <c r="C3329" s="606" t="s">
        <v>130</v>
      </c>
      <c r="D3329" s="606"/>
      <c r="I3329" s="606" t="s">
        <v>87</v>
      </c>
    </row>
    <row r="3330" spans="1:9" ht="17.25" customHeight="1">
      <c r="A3330" s="606">
        <v>415629</v>
      </c>
      <c r="B3330" s="606" t="s">
        <v>5297</v>
      </c>
      <c r="C3330" s="606" t="s">
        <v>5260</v>
      </c>
      <c r="D3330" s="606"/>
      <c r="I3330" s="606" t="s">
        <v>87</v>
      </c>
    </row>
    <row r="3331" spans="1:9" ht="17.25" customHeight="1">
      <c r="A3331" s="606">
        <v>415632</v>
      </c>
      <c r="B3331" s="606" t="s">
        <v>5298</v>
      </c>
      <c r="C3331" s="606" t="s">
        <v>434</v>
      </c>
      <c r="D3331" s="606"/>
      <c r="I3331" s="606" t="s">
        <v>87</v>
      </c>
    </row>
    <row r="3332" spans="1:9" ht="17.25" customHeight="1">
      <c r="A3332" s="606">
        <v>415634</v>
      </c>
      <c r="B3332" s="606" t="s">
        <v>5299</v>
      </c>
      <c r="C3332" s="606" t="s">
        <v>5300</v>
      </c>
      <c r="D3332" s="606"/>
      <c r="I3332" s="606" t="s">
        <v>87</v>
      </c>
    </row>
    <row r="3333" spans="1:9" ht="17.25" customHeight="1">
      <c r="A3333" s="606">
        <v>415646</v>
      </c>
      <c r="B3333" s="606" t="s">
        <v>5301</v>
      </c>
      <c r="C3333" s="606" t="s">
        <v>90</v>
      </c>
      <c r="D3333" s="606"/>
      <c r="I3333" s="606" t="s">
        <v>87</v>
      </c>
    </row>
    <row r="3334" spans="1:9" ht="17.25" customHeight="1">
      <c r="A3334" s="606">
        <v>415648</v>
      </c>
      <c r="B3334" s="606" t="s">
        <v>5302</v>
      </c>
      <c r="C3334" s="606" t="s">
        <v>194</v>
      </c>
      <c r="D3334" s="606"/>
      <c r="I3334" s="606" t="s">
        <v>87</v>
      </c>
    </row>
    <row r="3335" spans="1:9" ht="17.25" customHeight="1">
      <c r="A3335" s="606">
        <v>415671</v>
      </c>
      <c r="B3335" s="606" t="s">
        <v>5303</v>
      </c>
      <c r="C3335" s="606" t="s">
        <v>215</v>
      </c>
      <c r="D3335" s="606"/>
      <c r="I3335" s="606" t="s">
        <v>87</v>
      </c>
    </row>
    <row r="3336" spans="1:9" ht="17.25" customHeight="1">
      <c r="A3336" s="606">
        <v>415672</v>
      </c>
      <c r="B3336" s="606" t="s">
        <v>5304</v>
      </c>
      <c r="C3336" s="606" t="s">
        <v>298</v>
      </c>
      <c r="D3336" s="606"/>
      <c r="I3336" s="606" t="s">
        <v>87</v>
      </c>
    </row>
    <row r="3337" spans="1:9" ht="17.25" customHeight="1">
      <c r="A3337" s="606">
        <v>415673</v>
      </c>
      <c r="B3337" s="606" t="s">
        <v>5305</v>
      </c>
      <c r="C3337" s="606" t="s">
        <v>176</v>
      </c>
      <c r="D3337" s="606"/>
      <c r="I3337" s="606" t="s">
        <v>87</v>
      </c>
    </row>
    <row r="3338" spans="1:9" ht="17.25" customHeight="1">
      <c r="A3338" s="606">
        <v>415676</v>
      </c>
      <c r="B3338" s="606" t="s">
        <v>5306</v>
      </c>
      <c r="C3338" s="606" t="s">
        <v>240</v>
      </c>
      <c r="D3338" s="606"/>
      <c r="I3338" s="606" t="s">
        <v>87</v>
      </c>
    </row>
    <row r="3339" spans="1:9" ht="17.25" customHeight="1">
      <c r="A3339" s="606">
        <v>415682</v>
      </c>
      <c r="B3339" s="606" t="s">
        <v>5307</v>
      </c>
      <c r="C3339" s="606" t="s">
        <v>5308</v>
      </c>
      <c r="D3339" s="606"/>
      <c r="I3339" s="606" t="s">
        <v>87</v>
      </c>
    </row>
    <row r="3340" spans="1:9" ht="17.25" customHeight="1">
      <c r="A3340" s="606">
        <v>415697</v>
      </c>
      <c r="B3340" s="606" t="s">
        <v>5309</v>
      </c>
      <c r="C3340" s="606" t="s">
        <v>125</v>
      </c>
      <c r="D3340" s="606"/>
      <c r="I3340" s="606" t="s">
        <v>87</v>
      </c>
    </row>
    <row r="3341" spans="1:9" ht="17.25" customHeight="1">
      <c r="A3341" s="606">
        <v>415699</v>
      </c>
      <c r="B3341" s="606" t="s">
        <v>5310</v>
      </c>
      <c r="C3341" s="606" t="s">
        <v>334</v>
      </c>
      <c r="D3341" s="606"/>
      <c r="I3341" s="606" t="s">
        <v>87</v>
      </c>
    </row>
    <row r="3342" spans="1:9" ht="17.25" customHeight="1">
      <c r="A3342" s="606">
        <v>415701</v>
      </c>
      <c r="B3342" s="606" t="s">
        <v>5311</v>
      </c>
      <c r="C3342" s="606" t="s">
        <v>99</v>
      </c>
      <c r="D3342" s="606"/>
      <c r="I3342" s="606" t="s">
        <v>87</v>
      </c>
    </row>
    <row r="3343" spans="1:9" ht="17.25" customHeight="1">
      <c r="A3343" s="606">
        <v>415708</v>
      </c>
      <c r="B3343" s="606" t="s">
        <v>5312</v>
      </c>
      <c r="C3343" s="606" t="s">
        <v>90</v>
      </c>
      <c r="D3343" s="606"/>
      <c r="I3343" s="606" t="s">
        <v>87</v>
      </c>
    </row>
    <row r="3344" spans="1:9" ht="17.25" customHeight="1">
      <c r="A3344" s="606">
        <v>415718</v>
      </c>
      <c r="B3344" s="606" t="s">
        <v>5313</v>
      </c>
      <c r="C3344" s="606" t="s">
        <v>213</v>
      </c>
      <c r="D3344" s="606"/>
      <c r="I3344" s="606" t="s">
        <v>87</v>
      </c>
    </row>
    <row r="3345" spans="1:9" ht="17.25" customHeight="1">
      <c r="A3345" s="606">
        <v>415721</v>
      </c>
      <c r="B3345" s="606" t="s">
        <v>5314</v>
      </c>
      <c r="C3345" s="606" t="s">
        <v>94</v>
      </c>
      <c r="D3345" s="606"/>
      <c r="I3345" s="606" t="s">
        <v>87</v>
      </c>
    </row>
    <row r="3346" spans="1:9" ht="17.25" customHeight="1">
      <c r="A3346" s="606">
        <v>415722</v>
      </c>
      <c r="B3346" s="606" t="s">
        <v>5315</v>
      </c>
      <c r="C3346" s="606" t="s">
        <v>255</v>
      </c>
      <c r="D3346" s="606"/>
      <c r="I3346" s="606" t="s">
        <v>87</v>
      </c>
    </row>
    <row r="3347" spans="1:9" ht="17.25" customHeight="1">
      <c r="A3347" s="606">
        <v>415739</v>
      </c>
      <c r="B3347" s="606" t="s">
        <v>5316</v>
      </c>
      <c r="C3347" s="606" t="s">
        <v>5317</v>
      </c>
      <c r="D3347" s="606"/>
      <c r="I3347" s="606" t="s">
        <v>87</v>
      </c>
    </row>
    <row r="3348" spans="1:9" ht="17.25" customHeight="1">
      <c r="A3348" s="606">
        <v>415744</v>
      </c>
      <c r="B3348" s="606" t="s">
        <v>5318</v>
      </c>
      <c r="C3348" s="606" t="s">
        <v>145</v>
      </c>
      <c r="D3348" s="606"/>
      <c r="I3348" s="606" t="s">
        <v>87</v>
      </c>
    </row>
    <row r="3349" spans="1:9" ht="17.25" customHeight="1">
      <c r="A3349" s="606">
        <v>415750</v>
      </c>
      <c r="B3349" s="606" t="s">
        <v>5319</v>
      </c>
      <c r="C3349" s="606" t="s">
        <v>149</v>
      </c>
      <c r="D3349" s="606"/>
      <c r="I3349" s="606" t="s">
        <v>87</v>
      </c>
    </row>
    <row r="3350" spans="1:9" ht="17.25" customHeight="1">
      <c r="A3350" s="606">
        <v>415767</v>
      </c>
      <c r="B3350" s="606" t="s">
        <v>5320</v>
      </c>
      <c r="C3350" s="606" t="s">
        <v>239</v>
      </c>
      <c r="D3350" s="606"/>
      <c r="I3350" s="606" t="s">
        <v>87</v>
      </c>
    </row>
    <row r="3351" spans="1:9" ht="17.25" customHeight="1">
      <c r="A3351" s="606">
        <v>415769</v>
      </c>
      <c r="B3351" s="606" t="s">
        <v>5321</v>
      </c>
      <c r="C3351" s="606" t="s">
        <v>141</v>
      </c>
      <c r="D3351" s="606"/>
      <c r="I3351" s="606" t="s">
        <v>87</v>
      </c>
    </row>
    <row r="3352" spans="1:9" ht="17.25" customHeight="1">
      <c r="A3352" s="606">
        <v>415771</v>
      </c>
      <c r="B3352" s="606" t="s">
        <v>5322</v>
      </c>
      <c r="C3352" s="606" t="s">
        <v>4682</v>
      </c>
      <c r="D3352" s="606"/>
      <c r="I3352" s="606" t="s">
        <v>87</v>
      </c>
    </row>
    <row r="3353" spans="1:9" ht="17.25" customHeight="1">
      <c r="A3353" s="606">
        <v>415813</v>
      </c>
      <c r="B3353" s="606" t="s">
        <v>5323</v>
      </c>
      <c r="C3353" s="606" t="s">
        <v>326</v>
      </c>
      <c r="D3353" s="606"/>
      <c r="I3353" s="606" t="s">
        <v>87</v>
      </c>
    </row>
    <row r="3354" spans="1:9" ht="17.25" customHeight="1">
      <c r="A3354" s="606">
        <v>415816</v>
      </c>
      <c r="B3354" s="606" t="s">
        <v>5324</v>
      </c>
      <c r="C3354" s="606" t="s">
        <v>215</v>
      </c>
      <c r="D3354" s="606"/>
      <c r="I3354" s="606" t="s">
        <v>87</v>
      </c>
    </row>
    <row r="3355" spans="1:9" ht="17.25" customHeight="1">
      <c r="A3355" s="606">
        <v>415826</v>
      </c>
      <c r="B3355" s="606" t="s">
        <v>5325</v>
      </c>
      <c r="C3355" s="606" t="s">
        <v>271</v>
      </c>
      <c r="D3355" s="606"/>
      <c r="I3355" s="606" t="s">
        <v>87</v>
      </c>
    </row>
    <row r="3356" spans="1:9" ht="17.25" customHeight="1">
      <c r="A3356" s="606">
        <v>415829</v>
      </c>
      <c r="B3356" s="606" t="s">
        <v>5326</v>
      </c>
      <c r="C3356" s="606" t="s">
        <v>232</v>
      </c>
      <c r="D3356" s="606"/>
      <c r="I3356" s="606" t="s">
        <v>87</v>
      </c>
    </row>
    <row r="3357" spans="1:9" ht="17.25" customHeight="1">
      <c r="A3357" s="606">
        <v>415832</v>
      </c>
      <c r="B3357" s="606" t="s">
        <v>5327</v>
      </c>
      <c r="C3357" s="606" t="s">
        <v>143</v>
      </c>
      <c r="D3357" s="606"/>
      <c r="I3357" s="606" t="s">
        <v>87</v>
      </c>
    </row>
    <row r="3358" spans="1:9" ht="17.25" customHeight="1">
      <c r="A3358" s="606">
        <v>415835</v>
      </c>
      <c r="B3358" s="606" t="s">
        <v>5328</v>
      </c>
      <c r="C3358" s="606" t="s">
        <v>92</v>
      </c>
      <c r="D3358" s="606"/>
      <c r="I3358" s="606" t="s">
        <v>87</v>
      </c>
    </row>
    <row r="3359" spans="1:9" ht="17.25" customHeight="1">
      <c r="A3359" s="606">
        <v>415843</v>
      </c>
      <c r="B3359" s="606" t="s">
        <v>5329</v>
      </c>
      <c r="C3359" s="606" t="s">
        <v>287</v>
      </c>
      <c r="D3359" s="606"/>
      <c r="I3359" s="606" t="s">
        <v>87</v>
      </c>
    </row>
    <row r="3360" spans="1:9" ht="17.25" customHeight="1">
      <c r="A3360" s="606">
        <v>415850</v>
      </c>
      <c r="B3360" s="606" t="s">
        <v>5330</v>
      </c>
      <c r="C3360" s="606" t="s">
        <v>85</v>
      </c>
      <c r="D3360" s="606"/>
      <c r="I3360" s="606" t="s">
        <v>87</v>
      </c>
    </row>
    <row r="3361" spans="1:9" ht="17.25" customHeight="1">
      <c r="A3361" s="606">
        <v>415858</v>
      </c>
      <c r="B3361" s="606" t="s">
        <v>5331</v>
      </c>
      <c r="C3361" s="606" t="s">
        <v>5332</v>
      </c>
      <c r="D3361" s="606"/>
      <c r="I3361" s="606" t="s">
        <v>87</v>
      </c>
    </row>
    <row r="3362" spans="1:9" ht="17.25" customHeight="1">
      <c r="A3362" s="606">
        <v>415879</v>
      </c>
      <c r="B3362" s="606" t="s">
        <v>5333</v>
      </c>
      <c r="C3362" s="606" t="s">
        <v>168</v>
      </c>
      <c r="D3362" s="606"/>
      <c r="I3362" s="606" t="s">
        <v>87</v>
      </c>
    </row>
    <row r="3363" spans="1:9" ht="17.25" customHeight="1">
      <c r="A3363" s="606">
        <v>415884</v>
      </c>
      <c r="B3363" s="606" t="s">
        <v>5334</v>
      </c>
      <c r="C3363" s="606" t="s">
        <v>175</v>
      </c>
      <c r="D3363" s="606"/>
      <c r="I3363" s="606" t="s">
        <v>87</v>
      </c>
    </row>
    <row r="3364" spans="1:9" ht="17.25" customHeight="1">
      <c r="A3364" s="606">
        <v>415891</v>
      </c>
      <c r="B3364" s="606" t="s">
        <v>5335</v>
      </c>
      <c r="C3364" s="606" t="s">
        <v>332</v>
      </c>
      <c r="D3364" s="606"/>
      <c r="I3364" s="606" t="s">
        <v>87</v>
      </c>
    </row>
    <row r="3365" spans="1:9" ht="17.25" customHeight="1">
      <c r="A3365" s="606">
        <v>415894</v>
      </c>
      <c r="B3365" s="606" t="s">
        <v>5336</v>
      </c>
      <c r="C3365" s="606" t="s">
        <v>923</v>
      </c>
      <c r="D3365" s="606"/>
      <c r="I3365" s="606" t="s">
        <v>87</v>
      </c>
    </row>
    <row r="3366" spans="1:9" ht="17.25" customHeight="1">
      <c r="A3366" s="606">
        <v>415896</v>
      </c>
      <c r="B3366" s="606" t="s">
        <v>5337</v>
      </c>
      <c r="C3366" s="606" t="s">
        <v>315</v>
      </c>
      <c r="D3366" s="606"/>
      <c r="I3366" s="606" t="s">
        <v>87</v>
      </c>
    </row>
    <row r="3367" spans="1:9" ht="17.25" customHeight="1">
      <c r="A3367" s="606">
        <v>415897</v>
      </c>
      <c r="B3367" s="606" t="s">
        <v>5338</v>
      </c>
      <c r="C3367" s="606" t="s">
        <v>151</v>
      </c>
      <c r="D3367" s="606"/>
      <c r="I3367" s="606" t="s">
        <v>87</v>
      </c>
    </row>
    <row r="3368" spans="1:9" ht="17.25" customHeight="1">
      <c r="A3368" s="606">
        <v>415901</v>
      </c>
      <c r="B3368" s="606" t="s">
        <v>5339</v>
      </c>
      <c r="C3368" s="606" t="s">
        <v>125</v>
      </c>
      <c r="D3368" s="606"/>
      <c r="I3368" s="606" t="s">
        <v>87</v>
      </c>
    </row>
    <row r="3369" spans="1:9" ht="17.25" customHeight="1">
      <c r="A3369" s="606">
        <v>415906</v>
      </c>
      <c r="B3369" s="606" t="s">
        <v>5340</v>
      </c>
      <c r="C3369" s="606" t="s">
        <v>313</v>
      </c>
      <c r="D3369" s="606"/>
      <c r="I3369" s="606" t="s">
        <v>87</v>
      </c>
    </row>
    <row r="3370" spans="1:9" ht="17.25" customHeight="1">
      <c r="A3370" s="606">
        <v>415907</v>
      </c>
      <c r="B3370" s="606" t="s">
        <v>5341</v>
      </c>
      <c r="C3370" s="606" t="s">
        <v>202</v>
      </c>
      <c r="D3370" s="606"/>
      <c r="I3370" s="606" t="s">
        <v>87</v>
      </c>
    </row>
    <row r="3371" spans="1:9" ht="17.25" customHeight="1">
      <c r="A3371" s="606">
        <v>415916</v>
      </c>
      <c r="B3371" s="606" t="s">
        <v>5342</v>
      </c>
      <c r="C3371" s="606"/>
      <c r="D3371" s="606"/>
      <c r="I3371" s="606" t="s">
        <v>87</v>
      </c>
    </row>
    <row r="3372" spans="1:9" ht="17.25" customHeight="1">
      <c r="A3372" s="606">
        <v>415922</v>
      </c>
      <c r="B3372" s="606" t="s">
        <v>5343</v>
      </c>
      <c r="C3372" s="606"/>
      <c r="D3372" s="606"/>
      <c r="I3372" s="606" t="s">
        <v>87</v>
      </c>
    </row>
    <row r="3373" spans="1:9" ht="17.25" customHeight="1">
      <c r="A3373" s="606">
        <v>415926</v>
      </c>
      <c r="B3373" s="606" t="s">
        <v>5344</v>
      </c>
      <c r="C3373" s="606"/>
      <c r="D3373" s="606"/>
      <c r="I3373" s="606" t="s">
        <v>87</v>
      </c>
    </row>
    <row r="3374" spans="1:9" ht="17.25" customHeight="1">
      <c r="A3374" s="606">
        <v>415933</v>
      </c>
      <c r="B3374" s="606" t="s">
        <v>5345</v>
      </c>
      <c r="C3374" s="606"/>
      <c r="D3374" s="606"/>
      <c r="I3374" s="606" t="s">
        <v>87</v>
      </c>
    </row>
    <row r="3375" spans="1:9" ht="17.25" customHeight="1">
      <c r="A3375" s="606">
        <v>415934</v>
      </c>
      <c r="B3375" s="606" t="s">
        <v>5346</v>
      </c>
      <c r="C3375" s="606" t="s">
        <v>162</v>
      </c>
      <c r="D3375" s="606"/>
      <c r="I3375" s="606" t="s">
        <v>87</v>
      </c>
    </row>
    <row r="3376" spans="1:9" ht="17.25" customHeight="1">
      <c r="A3376" s="606">
        <v>415936</v>
      </c>
      <c r="B3376" s="606" t="s">
        <v>5347</v>
      </c>
      <c r="C3376" s="606"/>
      <c r="D3376" s="606"/>
      <c r="I3376" s="606" t="s">
        <v>87</v>
      </c>
    </row>
    <row r="3377" spans="1:9" ht="17.25" customHeight="1">
      <c r="A3377" s="606">
        <v>415937</v>
      </c>
      <c r="B3377" s="606" t="s">
        <v>5348</v>
      </c>
      <c r="C3377" s="606"/>
      <c r="D3377" s="606"/>
      <c r="I3377" s="606" t="s">
        <v>87</v>
      </c>
    </row>
    <row r="3378" spans="1:9" ht="17.25" customHeight="1">
      <c r="A3378" s="606">
        <v>415941</v>
      </c>
      <c r="B3378" s="606" t="s">
        <v>5349</v>
      </c>
      <c r="C3378" s="606"/>
      <c r="D3378" s="606"/>
      <c r="I3378" s="606" t="s">
        <v>87</v>
      </c>
    </row>
    <row r="3379" spans="1:9" ht="17.25" customHeight="1">
      <c r="A3379" s="606">
        <v>415948</v>
      </c>
      <c r="B3379" s="606" t="s">
        <v>5350</v>
      </c>
      <c r="C3379" s="606" t="s">
        <v>107</v>
      </c>
      <c r="D3379" s="606"/>
      <c r="I3379" s="606" t="s">
        <v>87</v>
      </c>
    </row>
    <row r="3380" spans="1:9" ht="17.25" customHeight="1">
      <c r="A3380" s="606">
        <v>415949</v>
      </c>
      <c r="B3380" s="606" t="s">
        <v>5351</v>
      </c>
      <c r="C3380" s="606" t="s">
        <v>86</v>
      </c>
      <c r="D3380" s="606"/>
      <c r="I3380" s="606" t="s">
        <v>87</v>
      </c>
    </row>
    <row r="3381" spans="1:9" ht="17.25" customHeight="1">
      <c r="A3381" s="606">
        <v>415959</v>
      </c>
      <c r="B3381" s="606" t="s">
        <v>5352</v>
      </c>
      <c r="C3381" s="606" t="s">
        <v>5353</v>
      </c>
      <c r="D3381" s="606" t="s">
        <v>644</v>
      </c>
      <c r="I3381" s="606" t="s">
        <v>87</v>
      </c>
    </row>
    <row r="3382" spans="1:9" ht="17.25" customHeight="1">
      <c r="A3382" s="606">
        <v>415962</v>
      </c>
      <c r="B3382" s="606" t="s">
        <v>5354</v>
      </c>
      <c r="C3382" s="606" t="s">
        <v>5355</v>
      </c>
      <c r="D3382" s="606" t="s">
        <v>571</v>
      </c>
      <c r="I3382" s="606" t="s">
        <v>87</v>
      </c>
    </row>
    <row r="3383" spans="1:9" ht="17.25" customHeight="1">
      <c r="A3383" s="606">
        <v>415991</v>
      </c>
      <c r="B3383" s="606" t="s">
        <v>5356</v>
      </c>
      <c r="C3383" s="606" t="s">
        <v>351</v>
      </c>
      <c r="D3383" s="606" t="s">
        <v>695</v>
      </c>
      <c r="I3383" s="606" t="s">
        <v>87</v>
      </c>
    </row>
    <row r="3384" spans="1:9" ht="17.25" customHeight="1">
      <c r="A3384" s="606">
        <v>415993</v>
      </c>
      <c r="B3384" s="606" t="s">
        <v>5357</v>
      </c>
      <c r="C3384" s="606" t="s">
        <v>5358</v>
      </c>
      <c r="D3384" s="606" t="s">
        <v>5359</v>
      </c>
      <c r="I3384" s="606" t="s">
        <v>87</v>
      </c>
    </row>
    <row r="3385" spans="1:9" ht="17.25" customHeight="1">
      <c r="A3385" s="606">
        <v>416020</v>
      </c>
      <c r="B3385" s="606" t="s">
        <v>5360</v>
      </c>
      <c r="C3385" s="606" t="s">
        <v>306</v>
      </c>
      <c r="D3385" s="606" t="s">
        <v>924</v>
      </c>
      <c r="I3385" s="606" t="s">
        <v>87</v>
      </c>
    </row>
    <row r="3386" spans="1:9" ht="17.25" customHeight="1">
      <c r="A3386" s="606">
        <v>416022</v>
      </c>
      <c r="B3386" s="606" t="s">
        <v>5361</v>
      </c>
      <c r="C3386" s="606" t="s">
        <v>88</v>
      </c>
      <c r="D3386" s="606" t="s">
        <v>733</v>
      </c>
      <c r="I3386" s="606" t="s">
        <v>87</v>
      </c>
    </row>
    <row r="3387" spans="1:9" ht="17.25" customHeight="1">
      <c r="A3387" s="606">
        <v>416024</v>
      </c>
      <c r="B3387" s="606" t="s">
        <v>5362</v>
      </c>
      <c r="C3387" s="606" t="s">
        <v>5363</v>
      </c>
      <c r="D3387" s="606" t="s">
        <v>5364</v>
      </c>
      <c r="I3387" s="606" t="s">
        <v>87</v>
      </c>
    </row>
    <row r="3388" spans="1:9" ht="17.25" customHeight="1">
      <c r="A3388" s="606">
        <v>416025</v>
      </c>
      <c r="B3388" s="606" t="s">
        <v>5365</v>
      </c>
      <c r="C3388" s="606" t="s">
        <v>160</v>
      </c>
      <c r="D3388" s="606" t="s">
        <v>572</v>
      </c>
      <c r="I3388" s="606" t="s">
        <v>87</v>
      </c>
    </row>
    <row r="3389" spans="1:9" ht="17.25" customHeight="1">
      <c r="A3389" s="606">
        <v>416027</v>
      </c>
      <c r="B3389" s="606" t="s">
        <v>5366</v>
      </c>
      <c r="C3389" s="606" t="s">
        <v>361</v>
      </c>
      <c r="D3389" s="606" t="s">
        <v>5367</v>
      </c>
      <c r="I3389" s="606" t="s">
        <v>87</v>
      </c>
    </row>
    <row r="3390" spans="1:9" ht="17.25" customHeight="1">
      <c r="A3390" s="606">
        <v>416028</v>
      </c>
      <c r="B3390" s="606" t="s">
        <v>5368</v>
      </c>
      <c r="C3390" s="606" t="s">
        <v>85</v>
      </c>
      <c r="D3390" s="606" t="s">
        <v>761</v>
      </c>
      <c r="I3390" s="606" t="s">
        <v>87</v>
      </c>
    </row>
    <row r="3391" spans="1:9" ht="17.25" customHeight="1">
      <c r="A3391" s="606">
        <v>416056</v>
      </c>
      <c r="B3391" s="606" t="s">
        <v>5369</v>
      </c>
      <c r="C3391" s="606" t="s">
        <v>154</v>
      </c>
      <c r="D3391" s="606" t="s">
        <v>761</v>
      </c>
      <c r="I3391" s="606" t="s">
        <v>87</v>
      </c>
    </row>
    <row r="3392" spans="1:9" ht="17.25" customHeight="1">
      <c r="A3392" s="606">
        <v>416068</v>
      </c>
      <c r="B3392" s="606" t="s">
        <v>5370</v>
      </c>
      <c r="C3392" s="606" t="s">
        <v>5371</v>
      </c>
      <c r="D3392" s="606" t="s">
        <v>818</v>
      </c>
      <c r="I3392" s="606" t="s">
        <v>87</v>
      </c>
    </row>
    <row r="3393" spans="1:9" ht="17.25" customHeight="1">
      <c r="A3393" s="606">
        <v>416071</v>
      </c>
      <c r="B3393" s="606" t="s">
        <v>5372</v>
      </c>
      <c r="C3393" s="606" t="s">
        <v>170</v>
      </c>
      <c r="D3393" s="606" t="s">
        <v>925</v>
      </c>
      <c r="I3393" s="606" t="s">
        <v>87</v>
      </c>
    </row>
    <row r="3394" spans="1:9" ht="17.25" customHeight="1">
      <c r="A3394" s="606">
        <v>416075</v>
      </c>
      <c r="B3394" s="606" t="s">
        <v>5373</v>
      </c>
      <c r="C3394" s="606" t="s">
        <v>307</v>
      </c>
      <c r="D3394" s="606" t="s">
        <v>5374</v>
      </c>
      <c r="I3394" s="606" t="s">
        <v>87</v>
      </c>
    </row>
    <row r="3395" spans="1:9" ht="17.25" customHeight="1">
      <c r="A3395" s="606">
        <v>416078</v>
      </c>
      <c r="B3395" s="606" t="s">
        <v>5375</v>
      </c>
      <c r="C3395" s="606" t="s">
        <v>92</v>
      </c>
      <c r="D3395" s="606" t="s">
        <v>457</v>
      </c>
      <c r="I3395" s="606" t="s">
        <v>87</v>
      </c>
    </row>
    <row r="3396" spans="1:9" ht="17.25" customHeight="1">
      <c r="A3396" s="606">
        <v>416093</v>
      </c>
      <c r="B3396" s="606" t="s">
        <v>5376</v>
      </c>
      <c r="C3396" s="606" t="s">
        <v>1245</v>
      </c>
      <c r="D3396" s="606" t="s">
        <v>631</v>
      </c>
      <c r="I3396" s="606" t="s">
        <v>87</v>
      </c>
    </row>
    <row r="3397" spans="1:9" ht="17.25" customHeight="1">
      <c r="A3397" s="606">
        <v>416101</v>
      </c>
      <c r="B3397" s="606" t="s">
        <v>5377</v>
      </c>
      <c r="C3397" s="606" t="s">
        <v>277</v>
      </c>
      <c r="D3397" s="606" t="s">
        <v>799</v>
      </c>
      <c r="I3397" s="606" t="s">
        <v>87</v>
      </c>
    </row>
    <row r="3398" spans="1:9" ht="17.25" customHeight="1">
      <c r="A3398" s="606">
        <v>416102</v>
      </c>
      <c r="B3398" s="606" t="s">
        <v>5378</v>
      </c>
      <c r="C3398" s="606" t="s">
        <v>99</v>
      </c>
      <c r="D3398" s="606" t="s">
        <v>5379</v>
      </c>
      <c r="I3398" s="606" t="s">
        <v>87</v>
      </c>
    </row>
    <row r="3399" spans="1:9" ht="17.25" customHeight="1">
      <c r="A3399" s="606">
        <v>416116</v>
      </c>
      <c r="B3399" s="606" t="s">
        <v>5380</v>
      </c>
      <c r="C3399" s="606" t="s">
        <v>5381</v>
      </c>
      <c r="D3399" s="606" t="s">
        <v>648</v>
      </c>
      <c r="I3399" s="606" t="s">
        <v>87</v>
      </c>
    </row>
    <row r="3400" spans="1:9" ht="17.25" customHeight="1">
      <c r="A3400" s="606">
        <v>416132</v>
      </c>
      <c r="B3400" s="606" t="s">
        <v>5382</v>
      </c>
      <c r="C3400" s="606" t="s">
        <v>91</v>
      </c>
      <c r="D3400" s="606" t="s">
        <v>1231</v>
      </c>
      <c r="I3400" s="606" t="s">
        <v>87</v>
      </c>
    </row>
    <row r="3401" spans="1:9" ht="17.25" customHeight="1">
      <c r="A3401" s="606">
        <v>416138</v>
      </c>
      <c r="B3401" s="606" t="s">
        <v>5383</v>
      </c>
      <c r="C3401" s="606" t="s">
        <v>130</v>
      </c>
      <c r="D3401" s="606" t="s">
        <v>1405</v>
      </c>
      <c r="I3401" s="606" t="s">
        <v>87</v>
      </c>
    </row>
    <row r="3402" spans="1:9" ht="17.25" customHeight="1">
      <c r="A3402" s="606">
        <v>416146</v>
      </c>
      <c r="B3402" s="606" t="s">
        <v>5384</v>
      </c>
      <c r="C3402" s="606" t="s">
        <v>5385</v>
      </c>
      <c r="D3402" s="606" t="s">
        <v>955</v>
      </c>
      <c r="I3402" s="606" t="s">
        <v>87</v>
      </c>
    </row>
    <row r="3403" spans="1:9" ht="17.25" customHeight="1">
      <c r="A3403" s="606">
        <v>416151</v>
      </c>
      <c r="B3403" s="606" t="s">
        <v>5386</v>
      </c>
      <c r="C3403" s="606" t="s">
        <v>5387</v>
      </c>
      <c r="D3403" s="606" t="s">
        <v>710</v>
      </c>
      <c r="I3403" s="606" t="s">
        <v>87</v>
      </c>
    </row>
    <row r="3404" spans="1:9" ht="17.25" customHeight="1">
      <c r="A3404" s="606">
        <v>416155</v>
      </c>
      <c r="B3404" s="606" t="s">
        <v>5388</v>
      </c>
      <c r="C3404" s="606" t="s">
        <v>5389</v>
      </c>
      <c r="D3404" s="606" t="s">
        <v>567</v>
      </c>
      <c r="I3404" s="606" t="s">
        <v>87</v>
      </c>
    </row>
    <row r="3405" spans="1:9" ht="17.25" customHeight="1">
      <c r="A3405" s="606">
        <v>416171</v>
      </c>
      <c r="B3405" s="606" t="s">
        <v>5390</v>
      </c>
      <c r="C3405" s="606" t="s">
        <v>5391</v>
      </c>
      <c r="D3405" s="606" t="s">
        <v>5392</v>
      </c>
      <c r="I3405" s="606" t="s">
        <v>87</v>
      </c>
    </row>
    <row r="3406" spans="1:9" ht="17.25" customHeight="1">
      <c r="A3406" s="606">
        <v>416175</v>
      </c>
      <c r="B3406" s="606" t="s">
        <v>5393</v>
      </c>
      <c r="C3406" s="606" t="s">
        <v>162</v>
      </c>
      <c r="D3406" s="606" t="s">
        <v>1541</v>
      </c>
      <c r="I3406" s="606" t="s">
        <v>87</v>
      </c>
    </row>
    <row r="3407" spans="1:9" ht="17.25" customHeight="1">
      <c r="A3407" s="606">
        <v>416177</v>
      </c>
      <c r="B3407" s="606" t="s">
        <v>5394</v>
      </c>
      <c r="C3407" s="606" t="s">
        <v>208</v>
      </c>
      <c r="D3407" s="606" t="s">
        <v>818</v>
      </c>
      <c r="I3407" s="606" t="s">
        <v>87</v>
      </c>
    </row>
    <row r="3408" spans="1:9" ht="17.25" customHeight="1">
      <c r="A3408" s="606">
        <v>416178</v>
      </c>
      <c r="B3408" s="606" t="s">
        <v>5395</v>
      </c>
      <c r="C3408" s="606" t="s">
        <v>213</v>
      </c>
      <c r="D3408" s="606" t="s">
        <v>1488</v>
      </c>
      <c r="I3408" s="606" t="s">
        <v>87</v>
      </c>
    </row>
    <row r="3409" spans="1:9" ht="17.25" customHeight="1">
      <c r="A3409" s="606">
        <v>416195</v>
      </c>
      <c r="B3409" s="606" t="s">
        <v>5396</v>
      </c>
      <c r="C3409" s="606" t="s">
        <v>92</v>
      </c>
      <c r="D3409" s="606" t="s">
        <v>579</v>
      </c>
      <c r="I3409" s="606" t="s">
        <v>87</v>
      </c>
    </row>
    <row r="3410" spans="1:9" ht="17.25" customHeight="1">
      <c r="A3410" s="606">
        <v>416219</v>
      </c>
      <c r="B3410" s="606" t="s">
        <v>5397</v>
      </c>
      <c r="C3410" s="606" t="s">
        <v>4132</v>
      </c>
      <c r="D3410" s="606" t="s">
        <v>578</v>
      </c>
      <c r="I3410" s="606" t="s">
        <v>87</v>
      </c>
    </row>
    <row r="3411" spans="1:9" ht="17.25" customHeight="1">
      <c r="A3411" s="606">
        <v>416224</v>
      </c>
      <c r="B3411" s="606" t="s">
        <v>5398</v>
      </c>
      <c r="C3411" s="606" t="s">
        <v>91</v>
      </c>
      <c r="D3411" s="606" t="s">
        <v>653</v>
      </c>
      <c r="I3411" s="606" t="s">
        <v>87</v>
      </c>
    </row>
    <row r="3412" spans="1:9" ht="17.25" customHeight="1">
      <c r="A3412" s="606">
        <v>416229</v>
      </c>
      <c r="B3412" s="606" t="s">
        <v>5399</v>
      </c>
      <c r="C3412" s="606" t="s">
        <v>3778</v>
      </c>
      <c r="D3412" s="606" t="s">
        <v>5400</v>
      </c>
      <c r="I3412" s="606" t="s">
        <v>87</v>
      </c>
    </row>
    <row r="3413" spans="1:9" ht="17.25" customHeight="1">
      <c r="A3413" s="606">
        <v>416232</v>
      </c>
      <c r="B3413" s="606" t="s">
        <v>5401</v>
      </c>
      <c r="C3413" s="606" t="s">
        <v>208</v>
      </c>
      <c r="D3413" s="606" t="s">
        <v>579</v>
      </c>
      <c r="I3413" s="606" t="s">
        <v>87</v>
      </c>
    </row>
    <row r="3414" spans="1:9" ht="17.25" customHeight="1">
      <c r="A3414" s="606">
        <v>416235</v>
      </c>
      <c r="B3414" s="606" t="s">
        <v>5402</v>
      </c>
      <c r="C3414" s="606" t="s">
        <v>92</v>
      </c>
      <c r="D3414" s="606" t="s">
        <v>599</v>
      </c>
      <c r="I3414" s="606" t="s">
        <v>87</v>
      </c>
    </row>
    <row r="3415" spans="1:9" ht="17.25" customHeight="1">
      <c r="A3415" s="606">
        <v>416241</v>
      </c>
      <c r="B3415" s="606" t="s">
        <v>5403</v>
      </c>
      <c r="C3415" s="606" t="s">
        <v>107</v>
      </c>
      <c r="D3415" s="606" t="s">
        <v>1002</v>
      </c>
      <c r="I3415" s="606" t="s">
        <v>87</v>
      </c>
    </row>
    <row r="3416" spans="1:9" ht="17.25" customHeight="1">
      <c r="A3416" s="606">
        <v>416253</v>
      </c>
      <c r="B3416" s="606" t="s">
        <v>5404</v>
      </c>
      <c r="C3416" s="606" t="s">
        <v>4586</v>
      </c>
      <c r="D3416" s="606" t="s">
        <v>5405</v>
      </c>
      <c r="I3416" s="606" t="s">
        <v>87</v>
      </c>
    </row>
    <row r="3417" spans="1:9" ht="17.25" customHeight="1">
      <c r="A3417" s="606">
        <v>416260</v>
      </c>
      <c r="B3417" s="606" t="s">
        <v>5406</v>
      </c>
      <c r="C3417" s="606" t="s">
        <v>99</v>
      </c>
      <c r="D3417" s="606" t="s">
        <v>791</v>
      </c>
      <c r="I3417" s="606" t="s">
        <v>87</v>
      </c>
    </row>
    <row r="3418" spans="1:9" ht="17.25" customHeight="1">
      <c r="A3418" s="606">
        <v>416267</v>
      </c>
      <c r="B3418" s="606" t="s">
        <v>5407</v>
      </c>
      <c r="C3418" s="606" t="s">
        <v>85</v>
      </c>
      <c r="D3418" s="606" t="s">
        <v>609</v>
      </c>
      <c r="I3418" s="606" t="s">
        <v>87</v>
      </c>
    </row>
    <row r="3419" spans="1:9" ht="17.25" customHeight="1">
      <c r="A3419" s="606">
        <v>416272</v>
      </c>
      <c r="B3419" s="606" t="s">
        <v>5408</v>
      </c>
      <c r="C3419" s="606" t="s">
        <v>90</v>
      </c>
      <c r="D3419" s="606" t="s">
        <v>5409</v>
      </c>
      <c r="I3419" s="606" t="s">
        <v>87</v>
      </c>
    </row>
    <row r="3420" spans="1:9" ht="17.25" customHeight="1">
      <c r="A3420" s="606">
        <v>416280</v>
      </c>
      <c r="B3420" s="606" t="s">
        <v>5410</v>
      </c>
      <c r="C3420" s="606" t="s">
        <v>92</v>
      </c>
      <c r="D3420" s="606" t="s">
        <v>5411</v>
      </c>
      <c r="I3420" s="606" t="s">
        <v>87</v>
      </c>
    </row>
    <row r="3421" spans="1:9" ht="17.25" customHeight="1">
      <c r="A3421" s="606">
        <v>416284</v>
      </c>
      <c r="B3421" s="606" t="s">
        <v>5412</v>
      </c>
      <c r="C3421" s="606" t="s">
        <v>92</v>
      </c>
      <c r="D3421" s="606" t="s">
        <v>917</v>
      </c>
      <c r="I3421" s="606" t="s">
        <v>87</v>
      </c>
    </row>
    <row r="3422" spans="1:9" ht="17.25" customHeight="1">
      <c r="A3422" s="606">
        <v>416285</v>
      </c>
      <c r="B3422" s="606" t="s">
        <v>5413</v>
      </c>
      <c r="C3422" s="606" t="s">
        <v>362</v>
      </c>
      <c r="D3422" s="606" t="s">
        <v>5414</v>
      </c>
      <c r="I3422" s="606" t="s">
        <v>87</v>
      </c>
    </row>
    <row r="3423" spans="1:9" ht="17.25" customHeight="1">
      <c r="A3423" s="606">
        <v>416294</v>
      </c>
      <c r="B3423" s="606" t="s">
        <v>5415</v>
      </c>
      <c r="C3423" s="606" t="s">
        <v>86</v>
      </c>
      <c r="D3423" s="606" t="s">
        <v>648</v>
      </c>
      <c r="I3423" s="606" t="s">
        <v>87</v>
      </c>
    </row>
    <row r="3424" spans="1:9" ht="17.25" customHeight="1">
      <c r="A3424" s="606">
        <v>416300</v>
      </c>
      <c r="B3424" s="606" t="s">
        <v>5416</v>
      </c>
      <c r="C3424" s="606" t="s">
        <v>94</v>
      </c>
      <c r="D3424" s="606" t="s">
        <v>5417</v>
      </c>
      <c r="I3424" s="606" t="s">
        <v>87</v>
      </c>
    </row>
    <row r="3425" spans="1:9" ht="17.25" customHeight="1">
      <c r="A3425" s="606">
        <v>416310</v>
      </c>
      <c r="B3425" s="606" t="s">
        <v>5418</v>
      </c>
      <c r="C3425" s="606" t="s">
        <v>188</v>
      </c>
      <c r="D3425" s="606" t="s">
        <v>5419</v>
      </c>
      <c r="I3425" s="606" t="s">
        <v>87</v>
      </c>
    </row>
    <row r="3426" spans="1:9" ht="17.25" customHeight="1">
      <c r="A3426" s="606">
        <v>416311</v>
      </c>
      <c r="B3426" s="606" t="s">
        <v>5420</v>
      </c>
      <c r="C3426" s="606" t="s">
        <v>365</v>
      </c>
      <c r="D3426" s="606" t="s">
        <v>720</v>
      </c>
      <c r="I3426" s="606" t="s">
        <v>87</v>
      </c>
    </row>
    <row r="3427" spans="1:9" ht="17.25" customHeight="1">
      <c r="A3427" s="606">
        <v>416324</v>
      </c>
      <c r="B3427" s="606" t="s">
        <v>5421</v>
      </c>
      <c r="C3427" s="606" t="s">
        <v>130</v>
      </c>
      <c r="D3427" s="606" t="s">
        <v>1393</v>
      </c>
      <c r="I3427" s="606" t="s">
        <v>87</v>
      </c>
    </row>
    <row r="3428" spans="1:9" ht="17.25" customHeight="1">
      <c r="A3428" s="606">
        <v>416325</v>
      </c>
      <c r="B3428" s="606" t="s">
        <v>5422</v>
      </c>
      <c r="C3428" s="606" t="s">
        <v>5423</v>
      </c>
      <c r="D3428" s="606" t="s">
        <v>844</v>
      </c>
      <c r="I3428" s="606" t="s">
        <v>87</v>
      </c>
    </row>
    <row r="3429" spans="1:9" ht="17.25" customHeight="1">
      <c r="A3429" s="606">
        <v>416327</v>
      </c>
      <c r="B3429" s="606" t="s">
        <v>5424</v>
      </c>
      <c r="C3429" s="606" t="s">
        <v>112</v>
      </c>
      <c r="D3429" s="606" t="s">
        <v>653</v>
      </c>
      <c r="I3429" s="606" t="s">
        <v>87</v>
      </c>
    </row>
    <row r="3430" spans="1:9" ht="17.25" customHeight="1">
      <c r="A3430" s="606">
        <v>416359</v>
      </c>
      <c r="B3430" s="606" t="s">
        <v>5425</v>
      </c>
      <c r="C3430" s="606" t="s">
        <v>5426</v>
      </c>
      <c r="D3430" s="606" t="s">
        <v>5427</v>
      </c>
      <c r="I3430" s="606" t="s">
        <v>87</v>
      </c>
    </row>
    <row r="3431" spans="1:9" ht="17.25" customHeight="1">
      <c r="A3431" s="606">
        <v>416382</v>
      </c>
      <c r="B3431" s="606" t="s">
        <v>5428</v>
      </c>
      <c r="C3431" s="606" t="s">
        <v>145</v>
      </c>
      <c r="D3431" s="606" t="s">
        <v>5429</v>
      </c>
      <c r="I3431" s="606" t="s">
        <v>87</v>
      </c>
    </row>
    <row r="3432" spans="1:9" ht="17.25" customHeight="1">
      <c r="A3432" s="606">
        <v>416401</v>
      </c>
      <c r="B3432" s="606" t="s">
        <v>5430</v>
      </c>
      <c r="C3432" s="606" t="s">
        <v>216</v>
      </c>
      <c r="D3432" s="606" t="s">
        <v>578</v>
      </c>
      <c r="I3432" s="606" t="s">
        <v>87</v>
      </c>
    </row>
    <row r="3433" spans="1:9" ht="17.25" customHeight="1">
      <c r="A3433" s="606">
        <v>416402</v>
      </c>
      <c r="B3433" s="606" t="s">
        <v>5431</v>
      </c>
      <c r="C3433" s="606" t="s">
        <v>358</v>
      </c>
      <c r="D3433" s="606" t="s">
        <v>734</v>
      </c>
      <c r="I3433" s="606" t="s">
        <v>87</v>
      </c>
    </row>
    <row r="3434" spans="1:9" ht="17.25" customHeight="1">
      <c r="A3434" s="606">
        <v>416411</v>
      </c>
      <c r="B3434" s="606" t="s">
        <v>5432</v>
      </c>
      <c r="C3434" s="606" t="s">
        <v>145</v>
      </c>
      <c r="D3434" s="606" t="s">
        <v>5433</v>
      </c>
      <c r="I3434" s="606" t="s">
        <v>87</v>
      </c>
    </row>
    <row r="3435" spans="1:9" ht="17.25" customHeight="1">
      <c r="A3435" s="606">
        <v>416419</v>
      </c>
      <c r="B3435" s="606" t="s">
        <v>5434</v>
      </c>
      <c r="C3435" s="606" t="s">
        <v>375</v>
      </c>
      <c r="D3435" s="606" t="s">
        <v>578</v>
      </c>
      <c r="I3435" s="606" t="s">
        <v>87</v>
      </c>
    </row>
    <row r="3436" spans="1:9" ht="17.25" customHeight="1">
      <c r="A3436" s="606">
        <v>416426</v>
      </c>
      <c r="B3436" s="606" t="s">
        <v>5435</v>
      </c>
      <c r="C3436" s="606" t="s">
        <v>229</v>
      </c>
      <c r="D3436" s="606" t="s">
        <v>656</v>
      </c>
      <c r="I3436" s="606" t="s">
        <v>87</v>
      </c>
    </row>
    <row r="3437" spans="1:9" ht="17.25" customHeight="1">
      <c r="A3437" s="606">
        <v>416433</v>
      </c>
      <c r="B3437" s="606" t="s">
        <v>5436</v>
      </c>
      <c r="C3437" s="606" t="s">
        <v>256</v>
      </c>
      <c r="D3437" s="606" t="s">
        <v>5437</v>
      </c>
      <c r="I3437" s="606" t="s">
        <v>87</v>
      </c>
    </row>
    <row r="3438" spans="1:9" ht="17.25" customHeight="1">
      <c r="A3438" s="606">
        <v>416436</v>
      </c>
      <c r="B3438" s="606" t="s">
        <v>5438</v>
      </c>
      <c r="C3438" s="606" t="s">
        <v>271</v>
      </c>
      <c r="D3438" s="606" t="s">
        <v>774</v>
      </c>
      <c r="I3438" s="606" t="s">
        <v>87</v>
      </c>
    </row>
    <row r="3439" spans="1:9" ht="17.25" customHeight="1">
      <c r="A3439" s="606">
        <v>416453</v>
      </c>
      <c r="B3439" s="606" t="s">
        <v>5439</v>
      </c>
      <c r="C3439" s="606" t="s">
        <v>91</v>
      </c>
      <c r="D3439" s="606" t="s">
        <v>581</v>
      </c>
      <c r="I3439" s="606" t="s">
        <v>87</v>
      </c>
    </row>
    <row r="3440" spans="1:9" ht="17.25" customHeight="1">
      <c r="A3440" s="606">
        <v>416468</v>
      </c>
      <c r="B3440" s="606" t="s">
        <v>5440</v>
      </c>
      <c r="C3440" s="606" t="s">
        <v>91</v>
      </c>
      <c r="D3440" s="606" t="s">
        <v>723</v>
      </c>
      <c r="I3440" s="606" t="s">
        <v>87</v>
      </c>
    </row>
    <row r="3441" spans="1:9" ht="17.25" customHeight="1">
      <c r="A3441" s="606">
        <v>416480</v>
      </c>
      <c r="B3441" s="606" t="s">
        <v>5441</v>
      </c>
      <c r="C3441" s="606" t="s">
        <v>130</v>
      </c>
      <c r="D3441" s="606" t="s">
        <v>747</v>
      </c>
      <c r="I3441" s="606" t="s">
        <v>87</v>
      </c>
    </row>
    <row r="3442" spans="1:9" ht="17.25" customHeight="1">
      <c r="A3442" s="606">
        <v>416503</v>
      </c>
      <c r="B3442" s="606" t="s">
        <v>5442</v>
      </c>
      <c r="C3442" s="606" t="s">
        <v>209</v>
      </c>
      <c r="D3442" s="606" t="s">
        <v>616</v>
      </c>
      <c r="I3442" s="606" t="s">
        <v>87</v>
      </c>
    </row>
    <row r="3443" spans="1:9" ht="17.25" customHeight="1">
      <c r="A3443" s="606">
        <v>416516</v>
      </c>
      <c r="B3443" s="606" t="s">
        <v>5443</v>
      </c>
      <c r="C3443" s="606" t="s">
        <v>103</v>
      </c>
      <c r="D3443" s="606" t="s">
        <v>827</v>
      </c>
      <c r="I3443" s="606" t="s">
        <v>87</v>
      </c>
    </row>
    <row r="3444" spans="1:9" ht="17.25" customHeight="1">
      <c r="A3444" s="606">
        <v>416519</v>
      </c>
      <c r="B3444" s="606" t="s">
        <v>5444</v>
      </c>
      <c r="C3444" s="606" t="s">
        <v>255</v>
      </c>
      <c r="D3444" s="606" t="s">
        <v>5445</v>
      </c>
      <c r="I3444" s="606" t="s">
        <v>87</v>
      </c>
    </row>
    <row r="3445" spans="1:9" ht="17.25" customHeight="1">
      <c r="A3445" s="606">
        <v>416527</v>
      </c>
      <c r="B3445" s="606" t="s">
        <v>5446</v>
      </c>
      <c r="C3445" s="606" t="s">
        <v>119</v>
      </c>
      <c r="D3445" s="606" t="s">
        <v>5447</v>
      </c>
      <c r="I3445" s="606" t="s">
        <v>87</v>
      </c>
    </row>
    <row r="3446" spans="1:9" ht="17.25" customHeight="1">
      <c r="A3446" s="606">
        <v>416529</v>
      </c>
      <c r="B3446" s="606" t="s">
        <v>5448</v>
      </c>
      <c r="C3446" s="606" t="s">
        <v>241</v>
      </c>
      <c r="D3446" s="606" t="s">
        <v>2365</v>
      </c>
      <c r="I3446" s="606" t="s">
        <v>87</v>
      </c>
    </row>
    <row r="3447" spans="1:9" ht="17.25" customHeight="1">
      <c r="A3447" s="606">
        <v>416534</v>
      </c>
      <c r="B3447" s="606" t="s">
        <v>4698</v>
      </c>
      <c r="C3447" s="606" t="s">
        <v>152</v>
      </c>
      <c r="D3447" s="606" t="s">
        <v>565</v>
      </c>
      <c r="I3447" s="606" t="s">
        <v>87</v>
      </c>
    </row>
    <row r="3448" spans="1:9" ht="17.25" customHeight="1">
      <c r="A3448" s="606">
        <v>416536</v>
      </c>
      <c r="B3448" s="606" t="s">
        <v>5449</v>
      </c>
      <c r="C3448" s="606" t="s">
        <v>91</v>
      </c>
      <c r="D3448" s="606" t="s">
        <v>578</v>
      </c>
      <c r="I3448" s="606" t="s">
        <v>87</v>
      </c>
    </row>
    <row r="3449" spans="1:9" ht="17.25" customHeight="1">
      <c r="A3449" s="606">
        <v>416544</v>
      </c>
      <c r="B3449" s="606" t="s">
        <v>5450</v>
      </c>
      <c r="C3449" s="606" t="s">
        <v>332</v>
      </c>
      <c r="D3449" s="606" t="s">
        <v>5451</v>
      </c>
      <c r="I3449" s="606" t="s">
        <v>87</v>
      </c>
    </row>
    <row r="3450" spans="1:9" ht="17.25" customHeight="1">
      <c r="A3450" s="606">
        <v>416564</v>
      </c>
      <c r="B3450" s="606" t="s">
        <v>5453</v>
      </c>
      <c r="C3450" s="606" t="s">
        <v>92</v>
      </c>
      <c r="D3450" s="606" t="s">
        <v>5454</v>
      </c>
      <c r="I3450" s="606" t="s">
        <v>87</v>
      </c>
    </row>
    <row r="3451" spans="1:9" ht="17.25" customHeight="1">
      <c r="A3451" s="606">
        <v>416566</v>
      </c>
      <c r="B3451" s="606" t="s">
        <v>5455</v>
      </c>
      <c r="C3451" s="606" t="s">
        <v>92</v>
      </c>
      <c r="D3451" s="606" t="s">
        <v>379</v>
      </c>
      <c r="I3451" s="606" t="s">
        <v>87</v>
      </c>
    </row>
    <row r="3452" spans="1:9" ht="17.25" customHeight="1">
      <c r="A3452" s="606">
        <v>416572</v>
      </c>
      <c r="B3452" s="606" t="s">
        <v>5456</v>
      </c>
      <c r="C3452" s="606" t="s">
        <v>120</v>
      </c>
      <c r="D3452" s="606" t="s">
        <v>5457</v>
      </c>
      <c r="I3452" s="606" t="s">
        <v>87</v>
      </c>
    </row>
    <row r="3453" spans="1:9" ht="17.25" customHeight="1">
      <c r="A3453" s="606">
        <v>416588</v>
      </c>
      <c r="B3453" s="606" t="s">
        <v>5458</v>
      </c>
      <c r="C3453" s="606" t="s">
        <v>88</v>
      </c>
      <c r="D3453" s="606" t="s">
        <v>576</v>
      </c>
      <c r="I3453" s="606" t="s">
        <v>87</v>
      </c>
    </row>
    <row r="3454" spans="1:9" ht="17.25" customHeight="1">
      <c r="A3454" s="606">
        <v>416599</v>
      </c>
      <c r="B3454" s="606" t="s">
        <v>5459</v>
      </c>
      <c r="C3454" s="606"/>
      <c r="D3454" s="606"/>
      <c r="I3454" s="606" t="s">
        <v>87</v>
      </c>
    </row>
    <row r="3455" spans="1:9" ht="17.25" customHeight="1">
      <c r="A3455" s="606">
        <v>416713</v>
      </c>
      <c r="B3455" s="606" t="s">
        <v>5460</v>
      </c>
      <c r="C3455" s="606" t="s">
        <v>97</v>
      </c>
      <c r="D3455" s="606" t="s">
        <v>708</v>
      </c>
      <c r="I3455" s="606" t="s">
        <v>87</v>
      </c>
    </row>
    <row r="3456" spans="1:9" ht="17.25" customHeight="1">
      <c r="A3456" s="606">
        <v>416744</v>
      </c>
      <c r="B3456" s="606" t="s">
        <v>5461</v>
      </c>
      <c r="C3456" s="606"/>
      <c r="D3456" s="606"/>
      <c r="I3456" s="606" t="s">
        <v>87</v>
      </c>
    </row>
    <row r="3457" spans="1:9" ht="17.25" customHeight="1">
      <c r="A3457" s="606">
        <v>416745</v>
      </c>
      <c r="B3457" s="606" t="s">
        <v>5462</v>
      </c>
      <c r="C3457" s="606" t="s">
        <v>106</v>
      </c>
      <c r="D3457" s="606"/>
      <c r="I3457" s="606" t="s">
        <v>87</v>
      </c>
    </row>
    <row r="3458" spans="1:9" ht="17.25" customHeight="1">
      <c r="A3458" s="606">
        <v>416779</v>
      </c>
      <c r="B3458" s="606" t="s">
        <v>5463</v>
      </c>
      <c r="C3458" s="606" t="s">
        <v>242</v>
      </c>
      <c r="D3458" s="606" t="s">
        <v>5464</v>
      </c>
      <c r="I3458" s="606" t="s">
        <v>87</v>
      </c>
    </row>
    <row r="3459" spans="1:9" ht="17.25" customHeight="1">
      <c r="A3459" s="606">
        <v>416799</v>
      </c>
      <c r="B3459" s="606" t="s">
        <v>5465</v>
      </c>
      <c r="C3459" s="606" t="s">
        <v>92</v>
      </c>
      <c r="D3459" s="606" t="s">
        <v>578</v>
      </c>
      <c r="I3459" s="606" t="s">
        <v>87</v>
      </c>
    </row>
    <row r="3460" spans="1:9" ht="17.25" customHeight="1">
      <c r="A3460" s="606">
        <v>416804</v>
      </c>
      <c r="B3460" s="606" t="s">
        <v>5466</v>
      </c>
      <c r="C3460" s="606" t="s">
        <v>151</v>
      </c>
      <c r="D3460" s="606" t="s">
        <v>567</v>
      </c>
      <c r="I3460" s="606" t="s">
        <v>87</v>
      </c>
    </row>
    <row r="3461" spans="1:9" ht="17.25" customHeight="1">
      <c r="A3461" s="606">
        <v>416811</v>
      </c>
      <c r="B3461" s="606" t="s">
        <v>5467</v>
      </c>
      <c r="C3461" s="606" t="s">
        <v>260</v>
      </c>
      <c r="D3461" s="606" t="s">
        <v>5468</v>
      </c>
      <c r="I3461" s="606" t="s">
        <v>87</v>
      </c>
    </row>
    <row r="3462" spans="1:9" ht="17.25" customHeight="1">
      <c r="A3462" s="606">
        <v>416817</v>
      </c>
      <c r="B3462" s="606" t="s">
        <v>5469</v>
      </c>
      <c r="C3462" s="606" t="s">
        <v>92</v>
      </c>
      <c r="D3462" s="606" t="s">
        <v>691</v>
      </c>
      <c r="I3462" s="606" t="s">
        <v>87</v>
      </c>
    </row>
    <row r="3463" spans="1:9" ht="17.25" customHeight="1">
      <c r="A3463" s="606">
        <v>416821</v>
      </c>
      <c r="B3463" s="606" t="s">
        <v>5470</v>
      </c>
      <c r="C3463" s="606" t="s">
        <v>3804</v>
      </c>
      <c r="D3463" s="606" t="s">
        <v>618</v>
      </c>
      <c r="I3463" s="606" t="s">
        <v>87</v>
      </c>
    </row>
    <row r="3464" spans="1:9" ht="17.25" customHeight="1">
      <c r="A3464" s="606">
        <v>416838</v>
      </c>
      <c r="B3464" s="606" t="s">
        <v>5471</v>
      </c>
      <c r="C3464" s="606" t="s">
        <v>246</v>
      </c>
      <c r="D3464" s="606" t="s">
        <v>565</v>
      </c>
      <c r="I3464" s="606" t="s">
        <v>87</v>
      </c>
    </row>
    <row r="3465" spans="1:9" ht="17.25" customHeight="1">
      <c r="A3465" s="606">
        <v>416845</v>
      </c>
      <c r="B3465" s="606" t="s">
        <v>5472</v>
      </c>
      <c r="C3465" s="606" t="s">
        <v>292</v>
      </c>
      <c r="D3465" s="606" t="s">
        <v>5473</v>
      </c>
      <c r="I3465" s="606" t="s">
        <v>87</v>
      </c>
    </row>
    <row r="3466" spans="1:9" ht="17.25" customHeight="1">
      <c r="A3466" s="606">
        <v>416850</v>
      </c>
      <c r="B3466" s="606" t="s">
        <v>5474</v>
      </c>
      <c r="C3466" s="606" t="s">
        <v>182</v>
      </c>
      <c r="D3466" s="606" t="s">
        <v>950</v>
      </c>
      <c r="I3466" s="606" t="s">
        <v>87</v>
      </c>
    </row>
    <row r="3467" spans="1:9" ht="17.25" customHeight="1">
      <c r="A3467" s="606">
        <v>416853</v>
      </c>
      <c r="B3467" s="606" t="s">
        <v>5475</v>
      </c>
      <c r="C3467" s="606" t="s">
        <v>189</v>
      </c>
      <c r="D3467" s="606" t="s">
        <v>648</v>
      </c>
      <c r="I3467" s="606" t="s">
        <v>87</v>
      </c>
    </row>
    <row r="3468" spans="1:9" ht="17.25" customHeight="1">
      <c r="A3468" s="606">
        <v>416863</v>
      </c>
      <c r="B3468" s="606" t="s">
        <v>5476</v>
      </c>
      <c r="C3468" s="606" t="s">
        <v>5477</v>
      </c>
      <c r="D3468" s="606" t="s">
        <v>818</v>
      </c>
      <c r="I3468" s="606" t="s">
        <v>87</v>
      </c>
    </row>
    <row r="3469" spans="1:9" ht="17.25" customHeight="1">
      <c r="A3469" s="606">
        <v>416872</v>
      </c>
      <c r="B3469" s="606" t="s">
        <v>5478</v>
      </c>
      <c r="C3469" s="606" t="s">
        <v>402</v>
      </c>
      <c r="D3469" s="606" t="s">
        <v>5479</v>
      </c>
      <c r="I3469" s="606" t="s">
        <v>87</v>
      </c>
    </row>
    <row r="3470" spans="1:9" ht="17.25" customHeight="1">
      <c r="A3470" s="606">
        <v>416874</v>
      </c>
      <c r="B3470" s="606" t="s">
        <v>5480</v>
      </c>
      <c r="C3470" s="606" t="s">
        <v>92</v>
      </c>
      <c r="D3470" s="606" t="s">
        <v>789</v>
      </c>
      <c r="I3470" s="606" t="s">
        <v>87</v>
      </c>
    </row>
    <row r="3471" spans="1:9" ht="17.25" customHeight="1">
      <c r="A3471" s="606">
        <v>416883</v>
      </c>
      <c r="B3471" s="606" t="s">
        <v>5481</v>
      </c>
      <c r="C3471" s="606" t="s">
        <v>92</v>
      </c>
      <c r="D3471" s="606" t="s">
        <v>599</v>
      </c>
      <c r="I3471" s="606" t="s">
        <v>87</v>
      </c>
    </row>
    <row r="3472" spans="1:9" ht="17.25" customHeight="1">
      <c r="A3472" s="606">
        <v>416894</v>
      </c>
      <c r="B3472" s="606" t="s">
        <v>5482</v>
      </c>
      <c r="C3472" s="606" t="s">
        <v>142</v>
      </c>
      <c r="D3472" s="606" t="s">
        <v>765</v>
      </c>
      <c r="I3472" s="606" t="s">
        <v>87</v>
      </c>
    </row>
    <row r="3473" spans="1:9" ht="17.25" customHeight="1">
      <c r="A3473" s="606">
        <v>416906</v>
      </c>
      <c r="B3473" s="606" t="s">
        <v>5483</v>
      </c>
      <c r="C3473" s="606" t="s">
        <v>1166</v>
      </c>
      <c r="D3473" s="606" t="s">
        <v>691</v>
      </c>
      <c r="I3473" s="606" t="s">
        <v>87</v>
      </c>
    </row>
    <row r="3474" spans="1:9" ht="17.25" customHeight="1">
      <c r="A3474" s="606">
        <v>416913</v>
      </c>
      <c r="B3474" s="606" t="s">
        <v>5484</v>
      </c>
      <c r="C3474" s="606" t="s">
        <v>211</v>
      </c>
      <c r="D3474" s="606" t="s">
        <v>624</v>
      </c>
      <c r="I3474" s="606" t="s">
        <v>87</v>
      </c>
    </row>
    <row r="3475" spans="1:9" ht="17.25" customHeight="1">
      <c r="A3475" s="606">
        <v>416924</v>
      </c>
      <c r="B3475" s="606" t="s">
        <v>5485</v>
      </c>
      <c r="C3475" s="606" t="s">
        <v>92</v>
      </c>
      <c r="D3475" s="606" t="s">
        <v>651</v>
      </c>
      <c r="I3475" s="606" t="s">
        <v>87</v>
      </c>
    </row>
    <row r="3476" spans="1:9" ht="17.25" customHeight="1">
      <c r="A3476" s="606">
        <v>416956</v>
      </c>
      <c r="B3476" s="606" t="s">
        <v>5486</v>
      </c>
      <c r="C3476" s="606" t="s">
        <v>145</v>
      </c>
      <c r="D3476" s="606" t="s">
        <v>636</v>
      </c>
      <c r="I3476" s="606" t="s">
        <v>87</v>
      </c>
    </row>
    <row r="3477" spans="1:9" ht="17.25" customHeight="1">
      <c r="A3477" s="606">
        <v>416961</v>
      </c>
      <c r="B3477" s="606" t="s">
        <v>5487</v>
      </c>
      <c r="C3477" s="606" t="s">
        <v>227</v>
      </c>
      <c r="D3477" s="606" t="s">
        <v>590</v>
      </c>
      <c r="I3477" s="606" t="s">
        <v>87</v>
      </c>
    </row>
    <row r="3478" spans="1:9" ht="17.25" customHeight="1">
      <c r="A3478" s="606">
        <v>416963</v>
      </c>
      <c r="B3478" s="606" t="s">
        <v>5488</v>
      </c>
      <c r="C3478" s="606" t="s">
        <v>5489</v>
      </c>
      <c r="D3478" s="606" t="s">
        <v>5490</v>
      </c>
      <c r="I3478" s="606" t="s">
        <v>87</v>
      </c>
    </row>
    <row r="3479" spans="1:9" ht="17.25" customHeight="1">
      <c r="A3479" s="606">
        <v>416981</v>
      </c>
      <c r="B3479" s="606" t="s">
        <v>5491</v>
      </c>
      <c r="C3479" s="606" t="s">
        <v>238</v>
      </c>
      <c r="D3479" s="606" t="s">
        <v>5492</v>
      </c>
      <c r="I3479" s="606" t="s">
        <v>87</v>
      </c>
    </row>
    <row r="3480" spans="1:9" ht="17.25" customHeight="1">
      <c r="A3480" s="606">
        <v>417033</v>
      </c>
      <c r="B3480" s="606" t="s">
        <v>5493</v>
      </c>
      <c r="C3480" s="606" t="s">
        <v>107</v>
      </c>
      <c r="D3480" s="606" t="s">
        <v>578</v>
      </c>
      <c r="I3480" s="606" t="s">
        <v>87</v>
      </c>
    </row>
    <row r="3481" spans="1:9" ht="17.25" customHeight="1">
      <c r="A3481" s="606">
        <v>417070</v>
      </c>
      <c r="B3481" s="606" t="s">
        <v>5494</v>
      </c>
      <c r="C3481" s="606" t="s">
        <v>5495</v>
      </c>
      <c r="D3481" s="606" t="s">
        <v>653</v>
      </c>
      <c r="I3481" s="606" t="s">
        <v>87</v>
      </c>
    </row>
    <row r="3482" spans="1:9" ht="17.25" customHeight="1">
      <c r="A3482" s="606">
        <v>417075</v>
      </c>
      <c r="B3482" s="606" t="s">
        <v>5496</v>
      </c>
      <c r="C3482" s="606" t="s">
        <v>130</v>
      </c>
      <c r="D3482" s="606" t="s">
        <v>741</v>
      </c>
      <c r="I3482" s="606" t="s">
        <v>87</v>
      </c>
    </row>
    <row r="3483" spans="1:9" ht="17.25" customHeight="1">
      <c r="A3483" s="606">
        <v>417076</v>
      </c>
      <c r="B3483" s="606" t="s">
        <v>5497</v>
      </c>
      <c r="C3483" s="606" t="s">
        <v>158</v>
      </c>
      <c r="D3483" s="606" t="s">
        <v>712</v>
      </c>
      <c r="I3483" s="606" t="s">
        <v>87</v>
      </c>
    </row>
    <row r="3484" spans="1:9" ht="17.25" customHeight="1">
      <c r="A3484" s="606">
        <v>417092</v>
      </c>
      <c r="B3484" s="606" t="s">
        <v>5498</v>
      </c>
      <c r="C3484" s="606" t="s">
        <v>5499</v>
      </c>
      <c r="D3484" s="606" t="s">
        <v>5500</v>
      </c>
      <c r="I3484" s="606" t="s">
        <v>87</v>
      </c>
    </row>
    <row r="3485" spans="1:9" ht="17.25" customHeight="1">
      <c r="A3485" s="606">
        <v>417107</v>
      </c>
      <c r="B3485" s="606" t="s">
        <v>5501</v>
      </c>
      <c r="C3485" s="606" t="s">
        <v>196</v>
      </c>
      <c r="D3485" s="606" t="s">
        <v>732</v>
      </c>
      <c r="I3485" s="606" t="s">
        <v>87</v>
      </c>
    </row>
    <row r="3486" spans="1:9" ht="17.25" customHeight="1">
      <c r="A3486" s="606">
        <v>417126</v>
      </c>
      <c r="B3486" s="606" t="s">
        <v>5502</v>
      </c>
      <c r="C3486" s="606" t="s">
        <v>468</v>
      </c>
      <c r="D3486" s="606" t="s">
        <v>1106</v>
      </c>
      <c r="I3486" s="606" t="s">
        <v>87</v>
      </c>
    </row>
    <row r="3487" spans="1:9" ht="17.25" customHeight="1">
      <c r="A3487" s="606">
        <v>417132</v>
      </c>
      <c r="B3487" s="606" t="s">
        <v>5503</v>
      </c>
      <c r="C3487" s="606" t="s">
        <v>290</v>
      </c>
      <c r="D3487" s="606" t="s">
        <v>1504</v>
      </c>
      <c r="I3487" s="606" t="s">
        <v>87</v>
      </c>
    </row>
    <row r="3488" spans="1:9" ht="17.25" customHeight="1">
      <c r="A3488" s="606">
        <v>417137</v>
      </c>
      <c r="B3488" s="606" t="s">
        <v>5504</v>
      </c>
      <c r="C3488" s="606" t="s">
        <v>4184</v>
      </c>
      <c r="D3488" s="606" t="s">
        <v>613</v>
      </c>
      <c r="I3488" s="606" t="s">
        <v>87</v>
      </c>
    </row>
    <row r="3489" spans="1:9" ht="17.25" customHeight="1">
      <c r="A3489" s="606">
        <v>417147</v>
      </c>
      <c r="B3489" s="606" t="s">
        <v>5505</v>
      </c>
      <c r="C3489" s="606" t="s">
        <v>213</v>
      </c>
      <c r="D3489" s="606" t="s">
        <v>5506</v>
      </c>
      <c r="I3489" s="606" t="s">
        <v>87</v>
      </c>
    </row>
    <row r="3490" spans="1:9" ht="17.25" customHeight="1">
      <c r="A3490" s="606">
        <v>417152</v>
      </c>
      <c r="B3490" s="606" t="s">
        <v>5507</v>
      </c>
      <c r="C3490" s="606" t="s">
        <v>92</v>
      </c>
      <c r="D3490" s="606" t="s">
        <v>634</v>
      </c>
      <c r="I3490" s="606" t="s">
        <v>87</v>
      </c>
    </row>
    <row r="3491" spans="1:9" ht="17.25" customHeight="1">
      <c r="A3491" s="606">
        <v>417165</v>
      </c>
      <c r="B3491" s="606" t="s">
        <v>5508</v>
      </c>
      <c r="C3491" s="606" t="s">
        <v>274</v>
      </c>
      <c r="D3491" s="606" t="s">
        <v>572</v>
      </c>
      <c r="I3491" s="606" t="s">
        <v>87</v>
      </c>
    </row>
    <row r="3492" spans="1:9" ht="17.25" customHeight="1">
      <c r="A3492" s="606">
        <v>417173</v>
      </c>
      <c r="B3492" s="606" t="s">
        <v>5509</v>
      </c>
      <c r="C3492" s="606" t="s">
        <v>162</v>
      </c>
      <c r="D3492" s="606" t="s">
        <v>859</v>
      </c>
      <c r="I3492" s="606" t="s">
        <v>87</v>
      </c>
    </row>
    <row r="3493" spans="1:9" ht="17.25" customHeight="1">
      <c r="A3493" s="606">
        <v>417184</v>
      </c>
      <c r="B3493" s="606" t="s">
        <v>5510</v>
      </c>
      <c r="C3493" s="606" t="s">
        <v>5511</v>
      </c>
      <c r="D3493" s="606" t="s">
        <v>627</v>
      </c>
      <c r="I3493" s="606" t="s">
        <v>87</v>
      </c>
    </row>
    <row r="3494" spans="1:9" ht="17.25" customHeight="1">
      <c r="A3494" s="606">
        <v>417197</v>
      </c>
      <c r="B3494" s="606" t="s">
        <v>5512</v>
      </c>
      <c r="C3494" s="606" t="s">
        <v>5513</v>
      </c>
      <c r="D3494" s="606" t="s">
        <v>5514</v>
      </c>
      <c r="I3494" s="606" t="s">
        <v>87</v>
      </c>
    </row>
    <row r="3495" spans="1:9" ht="17.25" customHeight="1">
      <c r="A3495" s="606">
        <v>417200</v>
      </c>
      <c r="B3495" s="606" t="s">
        <v>5515</v>
      </c>
      <c r="C3495" s="606" t="s">
        <v>242</v>
      </c>
      <c r="D3495" s="606" t="s">
        <v>5516</v>
      </c>
      <c r="I3495" s="606" t="s">
        <v>87</v>
      </c>
    </row>
    <row r="3496" spans="1:9" ht="17.25" customHeight="1">
      <c r="A3496" s="606">
        <v>417210</v>
      </c>
      <c r="B3496" s="606" t="s">
        <v>5517</v>
      </c>
      <c r="C3496" s="606" t="s">
        <v>85</v>
      </c>
      <c r="D3496" s="606" t="s">
        <v>572</v>
      </c>
      <c r="I3496" s="606" t="s">
        <v>87</v>
      </c>
    </row>
    <row r="3497" spans="1:9" ht="17.25" customHeight="1">
      <c r="A3497" s="606">
        <v>417212</v>
      </c>
      <c r="B3497" s="606" t="s">
        <v>5518</v>
      </c>
      <c r="C3497" s="606" t="s">
        <v>276</v>
      </c>
      <c r="D3497" s="606" t="s">
        <v>799</v>
      </c>
      <c r="I3497" s="606" t="s">
        <v>87</v>
      </c>
    </row>
    <row r="3498" spans="1:9" ht="17.25" customHeight="1">
      <c r="A3498" s="606">
        <v>417216</v>
      </c>
      <c r="B3498" s="606" t="s">
        <v>5519</v>
      </c>
      <c r="C3498" s="606" t="s">
        <v>145</v>
      </c>
      <c r="D3498" s="606" t="s">
        <v>578</v>
      </c>
      <c r="I3498" s="606" t="s">
        <v>87</v>
      </c>
    </row>
    <row r="3499" spans="1:9" ht="17.25" customHeight="1">
      <c r="A3499" s="606">
        <v>417247</v>
      </c>
      <c r="B3499" s="606" t="s">
        <v>5520</v>
      </c>
      <c r="C3499" s="606" t="s">
        <v>130</v>
      </c>
      <c r="D3499" s="606" t="s">
        <v>741</v>
      </c>
      <c r="I3499" s="606" t="s">
        <v>87</v>
      </c>
    </row>
    <row r="3500" spans="1:9" ht="17.25" customHeight="1">
      <c r="A3500" s="606">
        <v>417251</v>
      </c>
      <c r="B3500" s="606" t="s">
        <v>5521</v>
      </c>
      <c r="C3500" s="606" t="s">
        <v>365</v>
      </c>
      <c r="D3500" s="606" t="s">
        <v>723</v>
      </c>
      <c r="I3500" s="606" t="s">
        <v>87</v>
      </c>
    </row>
    <row r="3501" spans="1:9" ht="17.25" customHeight="1">
      <c r="A3501" s="606">
        <v>417254</v>
      </c>
      <c r="B3501" s="606" t="s">
        <v>5522</v>
      </c>
      <c r="C3501" s="606" t="s">
        <v>124</v>
      </c>
      <c r="D3501" s="606" t="s">
        <v>577</v>
      </c>
      <c r="I3501" s="606" t="s">
        <v>87</v>
      </c>
    </row>
    <row r="3502" spans="1:9" ht="17.25" customHeight="1">
      <c r="A3502" s="606">
        <v>417257</v>
      </c>
      <c r="B3502" s="606" t="s">
        <v>5523</v>
      </c>
      <c r="C3502" s="606" t="s">
        <v>88</v>
      </c>
      <c r="D3502" s="606" t="s">
        <v>577</v>
      </c>
      <c r="I3502" s="606" t="s">
        <v>87</v>
      </c>
    </row>
    <row r="3503" spans="1:9" ht="17.25" customHeight="1">
      <c r="A3503" s="606">
        <v>417264</v>
      </c>
      <c r="B3503" s="606" t="s">
        <v>5524</v>
      </c>
      <c r="C3503" s="606" t="s">
        <v>92</v>
      </c>
      <c r="D3503" s="606" t="s">
        <v>5525</v>
      </c>
      <c r="I3503" s="606" t="s">
        <v>87</v>
      </c>
    </row>
    <row r="3504" spans="1:9" ht="17.25" customHeight="1">
      <c r="A3504" s="606">
        <v>417285</v>
      </c>
      <c r="B3504" s="606" t="s">
        <v>5526</v>
      </c>
      <c r="C3504" s="606" t="s">
        <v>3896</v>
      </c>
      <c r="D3504" s="606" t="s">
        <v>5452</v>
      </c>
      <c r="I3504" s="606" t="s">
        <v>87</v>
      </c>
    </row>
    <row r="3505" spans="1:9" ht="17.25" customHeight="1">
      <c r="A3505" s="606">
        <v>417289</v>
      </c>
      <c r="B3505" s="606" t="s">
        <v>5527</v>
      </c>
      <c r="C3505" s="606" t="s">
        <v>86</v>
      </c>
      <c r="D3505" s="606" t="s">
        <v>558</v>
      </c>
      <c r="I3505" s="606" t="s">
        <v>87</v>
      </c>
    </row>
    <row r="3506" spans="1:9" ht="17.25" customHeight="1">
      <c r="A3506" s="606">
        <v>417309</v>
      </c>
      <c r="B3506" s="606" t="s">
        <v>5528</v>
      </c>
      <c r="C3506" s="606" t="s">
        <v>90</v>
      </c>
      <c r="D3506" s="606" t="s">
        <v>599</v>
      </c>
      <c r="I3506" s="606" t="s">
        <v>87</v>
      </c>
    </row>
    <row r="3507" spans="1:9" ht="17.25" customHeight="1">
      <c r="A3507" s="606">
        <v>417313</v>
      </c>
      <c r="B3507" s="606" t="s">
        <v>5529</v>
      </c>
      <c r="C3507" s="606" t="s">
        <v>93</v>
      </c>
      <c r="D3507" s="606" t="s">
        <v>1891</v>
      </c>
      <c r="I3507" s="606" t="s">
        <v>87</v>
      </c>
    </row>
    <row r="3508" spans="1:9" ht="17.25" customHeight="1">
      <c r="A3508" s="606">
        <v>417321</v>
      </c>
      <c r="B3508" s="606" t="s">
        <v>5530</v>
      </c>
      <c r="C3508" s="606" t="s">
        <v>1167</v>
      </c>
      <c r="D3508" s="606" t="s">
        <v>5516</v>
      </c>
      <c r="I3508" s="606" t="s">
        <v>87</v>
      </c>
    </row>
    <row r="3509" spans="1:9" ht="17.25" customHeight="1">
      <c r="A3509" s="606">
        <v>417332</v>
      </c>
      <c r="B3509" s="606" t="s">
        <v>5531</v>
      </c>
      <c r="C3509" s="606" t="s">
        <v>133</v>
      </c>
      <c r="D3509" s="606" t="s">
        <v>618</v>
      </c>
      <c r="I3509" s="606" t="s">
        <v>87</v>
      </c>
    </row>
    <row r="3510" spans="1:9" ht="17.25" customHeight="1">
      <c r="A3510" s="606">
        <v>417339</v>
      </c>
      <c r="B3510" s="606" t="s">
        <v>5532</v>
      </c>
      <c r="C3510" s="606" t="s">
        <v>359</v>
      </c>
      <c r="D3510" s="606" t="s">
        <v>988</v>
      </c>
      <c r="I3510" s="606" t="s">
        <v>87</v>
      </c>
    </row>
    <row r="3511" spans="1:9" ht="17.25" customHeight="1">
      <c r="A3511" s="606">
        <v>417340</v>
      </c>
      <c r="B3511" s="606" t="s">
        <v>5533</v>
      </c>
      <c r="C3511" s="606" t="s">
        <v>154</v>
      </c>
      <c r="D3511" s="606" t="s">
        <v>5534</v>
      </c>
      <c r="I3511" s="606" t="s">
        <v>87</v>
      </c>
    </row>
    <row r="3512" spans="1:9" ht="17.25" customHeight="1">
      <c r="A3512" s="606">
        <v>417366</v>
      </c>
      <c r="B3512" s="606" t="s">
        <v>5280</v>
      </c>
      <c r="C3512" s="606" t="s">
        <v>211</v>
      </c>
      <c r="D3512" s="606" t="s">
        <v>161</v>
      </c>
      <c r="I3512" s="606" t="s">
        <v>87</v>
      </c>
    </row>
    <row r="3513" spans="1:9" ht="17.25" customHeight="1">
      <c r="A3513" s="606">
        <v>417367</v>
      </c>
      <c r="B3513" s="606" t="s">
        <v>5007</v>
      </c>
      <c r="C3513" s="606" t="s">
        <v>130</v>
      </c>
      <c r="D3513" s="606" t="s">
        <v>648</v>
      </c>
      <c r="I3513" s="606" t="s">
        <v>87</v>
      </c>
    </row>
    <row r="3514" spans="1:9" ht="17.25" customHeight="1">
      <c r="A3514" s="606">
        <v>417381</v>
      </c>
      <c r="B3514" s="606" t="s">
        <v>5535</v>
      </c>
      <c r="C3514" s="606" t="s">
        <v>246</v>
      </c>
      <c r="D3514" s="606" t="s">
        <v>560</v>
      </c>
      <c r="I3514" s="606" t="s">
        <v>87</v>
      </c>
    </row>
    <row r="3515" spans="1:9" ht="17.25" customHeight="1">
      <c r="A3515" s="606">
        <v>417397</v>
      </c>
      <c r="B3515" s="606" t="s">
        <v>5536</v>
      </c>
      <c r="C3515" s="606" t="s">
        <v>120</v>
      </c>
      <c r="D3515" s="606" t="s">
        <v>578</v>
      </c>
      <c r="I3515" s="606" t="s">
        <v>87</v>
      </c>
    </row>
    <row r="3516" spans="1:9" ht="17.25" customHeight="1">
      <c r="A3516" s="606">
        <v>417412</v>
      </c>
      <c r="B3516" s="606" t="s">
        <v>5537</v>
      </c>
      <c r="C3516" s="606" t="s">
        <v>237</v>
      </c>
      <c r="D3516" s="606" t="s">
        <v>801</v>
      </c>
      <c r="I3516" s="606" t="s">
        <v>87</v>
      </c>
    </row>
    <row r="3517" spans="1:9" ht="17.25" customHeight="1">
      <c r="A3517" s="606">
        <v>417415</v>
      </c>
      <c r="B3517" s="606" t="s">
        <v>5538</v>
      </c>
      <c r="C3517" s="606" t="s">
        <v>5539</v>
      </c>
      <c r="D3517" s="606" t="s">
        <v>572</v>
      </c>
      <c r="I3517" s="606" t="s">
        <v>87</v>
      </c>
    </row>
    <row r="3518" spans="1:9" ht="17.25" customHeight="1">
      <c r="A3518" s="606">
        <v>417417</v>
      </c>
      <c r="B3518" s="606" t="s">
        <v>5540</v>
      </c>
      <c r="C3518" s="606" t="s">
        <v>1067</v>
      </c>
      <c r="D3518" s="606" t="s">
        <v>624</v>
      </c>
      <c r="I3518" s="606" t="s">
        <v>87</v>
      </c>
    </row>
    <row r="3519" spans="1:9" ht="17.25" customHeight="1">
      <c r="A3519" s="606">
        <v>417419</v>
      </c>
      <c r="B3519" s="606" t="s">
        <v>5541</v>
      </c>
      <c r="C3519" s="606" t="s">
        <v>188</v>
      </c>
      <c r="D3519" s="606" t="s">
        <v>616</v>
      </c>
      <c r="I3519" s="606" t="s">
        <v>87</v>
      </c>
    </row>
    <row r="3520" spans="1:9" ht="17.25" customHeight="1">
      <c r="A3520" s="606">
        <v>417424</v>
      </c>
      <c r="B3520" s="606" t="s">
        <v>5542</v>
      </c>
      <c r="C3520" s="606" t="s">
        <v>367</v>
      </c>
      <c r="D3520" s="606" t="s">
        <v>422</v>
      </c>
      <c r="I3520" s="606" t="s">
        <v>87</v>
      </c>
    </row>
    <row r="3521" spans="1:9" ht="17.25" customHeight="1">
      <c r="A3521" s="606">
        <v>417433</v>
      </c>
      <c r="B3521" s="606" t="s">
        <v>5543</v>
      </c>
      <c r="C3521" s="606" t="s">
        <v>259</v>
      </c>
      <c r="D3521" s="606" t="s">
        <v>654</v>
      </c>
      <c r="I3521" s="606" t="s">
        <v>87</v>
      </c>
    </row>
    <row r="3522" spans="1:9" ht="17.25" customHeight="1">
      <c r="A3522" s="606">
        <v>417435</v>
      </c>
      <c r="B3522" s="606" t="s">
        <v>5544</v>
      </c>
      <c r="C3522" s="606" t="s">
        <v>217</v>
      </c>
      <c r="D3522" s="606" t="s">
        <v>582</v>
      </c>
      <c r="I3522" s="606" t="s">
        <v>87</v>
      </c>
    </row>
    <row r="3523" spans="1:9" ht="17.25" customHeight="1">
      <c r="A3523" s="606">
        <v>417438</v>
      </c>
      <c r="B3523" s="606" t="s">
        <v>5545</v>
      </c>
      <c r="C3523" s="606" t="s">
        <v>162</v>
      </c>
      <c r="D3523" s="606" t="s">
        <v>619</v>
      </c>
      <c r="I3523" s="606" t="s">
        <v>87</v>
      </c>
    </row>
    <row r="3524" spans="1:9" ht="17.25" customHeight="1">
      <c r="A3524" s="606">
        <v>417442</v>
      </c>
      <c r="B3524" s="606" t="s">
        <v>5546</v>
      </c>
      <c r="C3524" s="606" t="s">
        <v>389</v>
      </c>
      <c r="D3524" s="606" t="s">
        <v>1900</v>
      </c>
      <c r="I3524" s="606" t="s">
        <v>87</v>
      </c>
    </row>
    <row r="3525" spans="1:9" ht="17.25" customHeight="1">
      <c r="A3525" s="606">
        <v>417443</v>
      </c>
      <c r="B3525" s="606" t="s">
        <v>5547</v>
      </c>
      <c r="C3525" s="606" t="s">
        <v>5548</v>
      </c>
      <c r="D3525" s="606" t="s">
        <v>566</v>
      </c>
      <c r="I3525" s="606" t="s">
        <v>87</v>
      </c>
    </row>
    <row r="3526" spans="1:9" ht="17.25" customHeight="1">
      <c r="A3526" s="606">
        <v>417444</v>
      </c>
      <c r="B3526" s="606" t="s">
        <v>103</v>
      </c>
      <c r="C3526" s="606" t="s">
        <v>213</v>
      </c>
      <c r="D3526" s="606" t="s">
        <v>732</v>
      </c>
      <c r="I3526" s="606" t="s">
        <v>87</v>
      </c>
    </row>
    <row r="3527" spans="1:9" ht="17.25" customHeight="1">
      <c r="A3527" s="606">
        <v>417448</v>
      </c>
      <c r="B3527" s="606" t="s">
        <v>5549</v>
      </c>
      <c r="C3527" s="606" t="s">
        <v>125</v>
      </c>
      <c r="D3527" s="606" t="s">
        <v>721</v>
      </c>
      <c r="I3527" s="606" t="s">
        <v>87</v>
      </c>
    </row>
    <row r="3528" spans="1:9" ht="17.25" customHeight="1">
      <c r="A3528" s="606">
        <v>417449</v>
      </c>
      <c r="B3528" s="606" t="s">
        <v>5550</v>
      </c>
      <c r="C3528" s="606" t="s">
        <v>180</v>
      </c>
      <c r="D3528" s="606" t="s">
        <v>161</v>
      </c>
      <c r="I3528" s="606" t="s">
        <v>87</v>
      </c>
    </row>
    <row r="3529" spans="1:9" ht="17.25" customHeight="1">
      <c r="A3529" s="606">
        <v>417456</v>
      </c>
      <c r="B3529" s="606" t="s">
        <v>5551</v>
      </c>
      <c r="C3529" s="606" t="s">
        <v>289</v>
      </c>
      <c r="D3529" s="606" t="s">
        <v>578</v>
      </c>
      <c r="I3529" s="606" t="s">
        <v>87</v>
      </c>
    </row>
    <row r="3530" spans="1:9" ht="17.25" customHeight="1">
      <c r="A3530" s="606">
        <v>417463</v>
      </c>
      <c r="B3530" s="606" t="s">
        <v>5552</v>
      </c>
      <c r="C3530" s="606" t="s">
        <v>365</v>
      </c>
      <c r="D3530" s="606" t="s">
        <v>562</v>
      </c>
      <c r="I3530" s="606" t="s">
        <v>87</v>
      </c>
    </row>
    <row r="3531" spans="1:9" ht="17.25" customHeight="1">
      <c r="A3531" s="606">
        <v>417485</v>
      </c>
      <c r="B3531" s="606" t="s">
        <v>5553</v>
      </c>
      <c r="C3531" s="606" t="s">
        <v>200</v>
      </c>
      <c r="D3531" s="606" t="s">
        <v>937</v>
      </c>
      <c r="I3531" s="606" t="s">
        <v>87</v>
      </c>
    </row>
    <row r="3532" spans="1:9" ht="17.25" customHeight="1">
      <c r="A3532" s="606">
        <v>417493</v>
      </c>
      <c r="B3532" s="606" t="s">
        <v>5554</v>
      </c>
      <c r="C3532" s="606" t="s">
        <v>133</v>
      </c>
      <c r="D3532" s="606" t="s">
        <v>627</v>
      </c>
      <c r="I3532" s="606" t="s">
        <v>87</v>
      </c>
    </row>
    <row r="3533" spans="1:9" ht="17.25" customHeight="1">
      <c r="A3533" s="606">
        <v>417501</v>
      </c>
      <c r="B3533" s="606" t="s">
        <v>5555</v>
      </c>
      <c r="C3533" s="606" t="s">
        <v>171</v>
      </c>
      <c r="D3533" s="606" t="s">
        <v>422</v>
      </c>
      <c r="I3533" s="606" t="s">
        <v>87</v>
      </c>
    </row>
    <row r="3534" spans="1:9" ht="17.25" customHeight="1">
      <c r="A3534" s="606">
        <v>417508</v>
      </c>
      <c r="B3534" s="606" t="s">
        <v>5556</v>
      </c>
      <c r="C3534" s="606" t="s">
        <v>4615</v>
      </c>
      <c r="D3534" s="606" t="s">
        <v>590</v>
      </c>
      <c r="I3534" s="606" t="s">
        <v>87</v>
      </c>
    </row>
    <row r="3535" spans="1:9" ht="17.25" customHeight="1">
      <c r="A3535" s="606">
        <v>417510</v>
      </c>
      <c r="B3535" s="606" t="s">
        <v>5557</v>
      </c>
      <c r="C3535" s="606" t="s">
        <v>173</v>
      </c>
      <c r="D3535" s="606" t="s">
        <v>648</v>
      </c>
      <c r="I3535" s="606" t="s">
        <v>87</v>
      </c>
    </row>
    <row r="3536" spans="1:9" ht="17.25" customHeight="1">
      <c r="A3536" s="606">
        <v>417512</v>
      </c>
      <c r="B3536" s="606" t="s">
        <v>5558</v>
      </c>
      <c r="C3536" s="606" t="s">
        <v>153</v>
      </c>
      <c r="D3536" s="606" t="s">
        <v>691</v>
      </c>
      <c r="I3536" s="606" t="s">
        <v>87</v>
      </c>
    </row>
    <row r="3537" spans="1:9" ht="17.25" customHeight="1">
      <c r="A3537" s="606">
        <v>417514</v>
      </c>
      <c r="B3537" s="606" t="s">
        <v>5560</v>
      </c>
      <c r="C3537" s="606" t="s">
        <v>171</v>
      </c>
      <c r="D3537" s="606" t="s">
        <v>733</v>
      </c>
      <c r="I3537" s="606" t="s">
        <v>87</v>
      </c>
    </row>
    <row r="3538" spans="1:9" ht="17.25" customHeight="1">
      <c r="A3538" s="606">
        <v>417517</v>
      </c>
      <c r="B3538" s="606" t="s">
        <v>5561</v>
      </c>
      <c r="C3538" s="606" t="s">
        <v>213</v>
      </c>
      <c r="D3538" s="606" t="s">
        <v>785</v>
      </c>
      <c r="I3538" s="606" t="s">
        <v>87</v>
      </c>
    </row>
    <row r="3539" spans="1:9" ht="17.25" customHeight="1">
      <c r="A3539" s="606">
        <v>417521</v>
      </c>
      <c r="B3539" s="606" t="s">
        <v>5562</v>
      </c>
      <c r="C3539" s="606" t="s">
        <v>397</v>
      </c>
      <c r="D3539" s="606" t="s">
        <v>732</v>
      </c>
      <c r="I3539" s="606" t="s">
        <v>87</v>
      </c>
    </row>
    <row r="3540" spans="1:9" ht="17.25" customHeight="1">
      <c r="A3540" s="606">
        <v>417533</v>
      </c>
      <c r="B3540" s="606" t="s">
        <v>5563</v>
      </c>
      <c r="C3540" s="606" t="s">
        <v>1289</v>
      </c>
      <c r="D3540" s="606" t="s">
        <v>1257</v>
      </c>
      <c r="I3540" s="606" t="s">
        <v>87</v>
      </c>
    </row>
    <row r="3541" spans="1:9" ht="17.25" customHeight="1">
      <c r="A3541" s="606">
        <v>417538</v>
      </c>
      <c r="B3541" s="606" t="s">
        <v>5564</v>
      </c>
      <c r="C3541" s="606" t="s">
        <v>179</v>
      </c>
      <c r="D3541" s="606" t="s">
        <v>810</v>
      </c>
      <c r="I3541" s="606" t="s">
        <v>87</v>
      </c>
    </row>
    <row r="3542" spans="1:9" ht="17.25" customHeight="1">
      <c r="A3542" s="606">
        <v>417564</v>
      </c>
      <c r="B3542" s="606" t="s">
        <v>5565</v>
      </c>
      <c r="C3542" s="606" t="s">
        <v>287</v>
      </c>
      <c r="D3542" s="606" t="s">
        <v>774</v>
      </c>
      <c r="I3542" s="606" t="s">
        <v>87</v>
      </c>
    </row>
    <row r="3543" spans="1:9" ht="17.25" customHeight="1">
      <c r="A3543" s="606">
        <v>417566</v>
      </c>
      <c r="B3543" s="606" t="s">
        <v>5566</v>
      </c>
      <c r="C3543" s="606" t="s">
        <v>90</v>
      </c>
      <c r="D3543" s="606" t="s">
        <v>5567</v>
      </c>
      <c r="I3543" s="606" t="s">
        <v>87</v>
      </c>
    </row>
    <row r="3544" spans="1:9" ht="17.25" customHeight="1">
      <c r="A3544" s="606">
        <v>417576</v>
      </c>
      <c r="B3544" s="606" t="s">
        <v>5568</v>
      </c>
      <c r="C3544" s="606" t="s">
        <v>107</v>
      </c>
      <c r="D3544" s="606" t="s">
        <v>1464</v>
      </c>
      <c r="I3544" s="606" t="s">
        <v>87</v>
      </c>
    </row>
    <row r="3545" spans="1:9" ht="17.25" customHeight="1">
      <c r="A3545" s="606">
        <v>417578</v>
      </c>
      <c r="B3545" s="606" t="s">
        <v>5569</v>
      </c>
      <c r="C3545" s="606" t="s">
        <v>95</v>
      </c>
      <c r="D3545" s="606" t="s">
        <v>609</v>
      </c>
      <c r="I3545" s="606" t="s">
        <v>87</v>
      </c>
    </row>
    <row r="3546" spans="1:9" ht="17.25" customHeight="1">
      <c r="A3546" s="606">
        <v>417596</v>
      </c>
      <c r="B3546" s="606" t="s">
        <v>5570</v>
      </c>
      <c r="C3546" s="606" t="s">
        <v>125</v>
      </c>
      <c r="D3546" s="606" t="s">
        <v>850</v>
      </c>
      <c r="I3546" s="606" t="s">
        <v>87</v>
      </c>
    </row>
    <row r="3547" spans="1:9" ht="17.25" customHeight="1">
      <c r="A3547" s="606">
        <v>417597</v>
      </c>
      <c r="B3547" s="606" t="s">
        <v>5571</v>
      </c>
      <c r="C3547" s="606" t="s">
        <v>92</v>
      </c>
      <c r="D3547" s="606" t="s">
        <v>691</v>
      </c>
      <c r="I3547" s="606" t="s">
        <v>87</v>
      </c>
    </row>
    <row r="3548" spans="1:9" ht="17.25" customHeight="1">
      <c r="A3548" s="606">
        <v>417599</v>
      </c>
      <c r="B3548" s="606" t="s">
        <v>5572</v>
      </c>
      <c r="C3548" s="606" t="s">
        <v>206</v>
      </c>
      <c r="D3548" s="606" t="s">
        <v>5573</v>
      </c>
      <c r="I3548" s="606" t="s">
        <v>87</v>
      </c>
    </row>
    <row r="3549" spans="1:9" ht="17.25" customHeight="1">
      <c r="A3549" s="606">
        <v>417612</v>
      </c>
      <c r="B3549" s="606" t="s">
        <v>5574</v>
      </c>
      <c r="C3549" s="606" t="s">
        <v>112</v>
      </c>
      <c r="D3549" s="606" t="s">
        <v>879</v>
      </c>
      <c r="I3549" s="606" t="s">
        <v>87</v>
      </c>
    </row>
    <row r="3550" spans="1:9" ht="17.25" customHeight="1">
      <c r="A3550" s="606">
        <v>417618</v>
      </c>
      <c r="B3550" s="606" t="s">
        <v>5575</v>
      </c>
      <c r="C3550" s="606" t="s">
        <v>232</v>
      </c>
      <c r="D3550" s="606" t="s">
        <v>596</v>
      </c>
      <c r="I3550" s="606" t="s">
        <v>87</v>
      </c>
    </row>
    <row r="3551" spans="1:9" ht="17.25" customHeight="1">
      <c r="A3551" s="606">
        <v>417623</v>
      </c>
      <c r="B3551" s="606" t="s">
        <v>5576</v>
      </c>
      <c r="C3551" s="606" t="s">
        <v>276</v>
      </c>
      <c r="D3551" s="606" t="s">
        <v>836</v>
      </c>
      <c r="I3551" s="606" t="s">
        <v>87</v>
      </c>
    </row>
    <row r="3552" spans="1:9" ht="17.25" customHeight="1">
      <c r="A3552" s="606">
        <v>417628</v>
      </c>
      <c r="B3552" s="606" t="s">
        <v>5577</v>
      </c>
      <c r="C3552" s="606" t="s">
        <v>5578</v>
      </c>
      <c r="D3552" s="606" t="s">
        <v>5579</v>
      </c>
      <c r="I3552" s="606" t="s">
        <v>87</v>
      </c>
    </row>
    <row r="3553" spans="1:9" ht="17.25" customHeight="1">
      <c r="A3553" s="606">
        <v>417645</v>
      </c>
      <c r="B3553" s="606" t="s">
        <v>5580</v>
      </c>
      <c r="C3553" s="606" t="s">
        <v>95</v>
      </c>
      <c r="D3553" s="606" t="s">
        <v>5581</v>
      </c>
      <c r="I3553" s="606" t="s">
        <v>87</v>
      </c>
    </row>
    <row r="3554" spans="1:9" ht="17.25" customHeight="1">
      <c r="A3554" s="606">
        <v>417658</v>
      </c>
      <c r="B3554" s="606" t="s">
        <v>5582</v>
      </c>
      <c r="C3554" s="606" t="s">
        <v>144</v>
      </c>
      <c r="D3554" s="606" t="s">
        <v>634</v>
      </c>
      <c r="I3554" s="606" t="s">
        <v>87</v>
      </c>
    </row>
    <row r="3555" spans="1:9" ht="17.25" customHeight="1">
      <c r="A3555" s="606">
        <v>417668</v>
      </c>
      <c r="B3555" s="606" t="s">
        <v>5583</v>
      </c>
      <c r="C3555" s="606" t="s">
        <v>196</v>
      </c>
      <c r="D3555" s="606" t="s">
        <v>589</v>
      </c>
      <c r="I3555" s="606" t="s">
        <v>87</v>
      </c>
    </row>
    <row r="3556" spans="1:9" ht="17.25" customHeight="1">
      <c r="A3556" s="606">
        <v>417688</v>
      </c>
      <c r="B3556" s="606" t="s">
        <v>5584</v>
      </c>
      <c r="C3556" s="606" t="s">
        <v>145</v>
      </c>
      <c r="D3556" s="606" t="s">
        <v>576</v>
      </c>
      <c r="I3556" s="606" t="s">
        <v>87</v>
      </c>
    </row>
    <row r="3557" spans="1:9" ht="17.25" customHeight="1">
      <c r="A3557" s="606">
        <v>417693</v>
      </c>
      <c r="B3557" s="606" t="s">
        <v>5585</v>
      </c>
      <c r="C3557" s="606" t="s">
        <v>95</v>
      </c>
      <c r="D3557" s="606" t="s">
        <v>791</v>
      </c>
      <c r="I3557" s="606" t="s">
        <v>87</v>
      </c>
    </row>
    <row r="3558" spans="1:9" ht="17.25" customHeight="1">
      <c r="A3558" s="606">
        <v>417695</v>
      </c>
      <c r="B3558" s="606" t="s">
        <v>5586</v>
      </c>
      <c r="C3558" s="606" t="s">
        <v>4761</v>
      </c>
      <c r="D3558" s="606" t="s">
        <v>758</v>
      </c>
      <c r="I3558" s="606" t="s">
        <v>87</v>
      </c>
    </row>
    <row r="3559" spans="1:9" ht="17.25" customHeight="1">
      <c r="A3559" s="606">
        <v>417701</v>
      </c>
      <c r="B3559" s="606" t="s">
        <v>5587</v>
      </c>
      <c r="C3559" s="606" t="s">
        <v>154</v>
      </c>
      <c r="D3559" s="606" t="s">
        <v>5588</v>
      </c>
      <c r="I3559" s="606" t="s">
        <v>87</v>
      </c>
    </row>
    <row r="3560" spans="1:9" ht="17.25" customHeight="1">
      <c r="A3560" s="606">
        <v>417718</v>
      </c>
      <c r="B3560" s="606" t="s">
        <v>5589</v>
      </c>
      <c r="C3560" s="606" t="s">
        <v>257</v>
      </c>
      <c r="D3560" s="606" t="s">
        <v>572</v>
      </c>
      <c r="I3560" s="606" t="s">
        <v>87</v>
      </c>
    </row>
    <row r="3561" spans="1:9" ht="17.25" customHeight="1">
      <c r="A3561" s="606">
        <v>417719</v>
      </c>
      <c r="B3561" s="606" t="s">
        <v>5590</v>
      </c>
      <c r="C3561" s="606" t="s">
        <v>306</v>
      </c>
      <c r="D3561" s="606" t="s">
        <v>1266</v>
      </c>
      <c r="I3561" s="606" t="s">
        <v>87</v>
      </c>
    </row>
    <row r="3562" spans="1:9" ht="17.25" customHeight="1">
      <c r="A3562" s="606">
        <v>417729</v>
      </c>
      <c r="B3562" s="606" t="s">
        <v>5591</v>
      </c>
      <c r="C3562" s="606" t="s">
        <v>3739</v>
      </c>
      <c r="D3562" s="606" t="s">
        <v>1535</v>
      </c>
      <c r="I3562" s="606" t="s">
        <v>87</v>
      </c>
    </row>
    <row r="3563" spans="1:9" ht="17.25" customHeight="1">
      <c r="A3563" s="606">
        <v>417730</v>
      </c>
      <c r="B3563" s="606" t="s">
        <v>5592</v>
      </c>
      <c r="C3563" s="606" t="s">
        <v>411</v>
      </c>
      <c r="D3563" s="606"/>
      <c r="I3563" s="606" t="s">
        <v>87</v>
      </c>
    </row>
    <row r="3564" spans="1:9" ht="17.25" customHeight="1">
      <c r="A3564" s="606">
        <v>417738</v>
      </c>
      <c r="B3564" s="606" t="s">
        <v>5593</v>
      </c>
      <c r="C3564" s="606" t="s">
        <v>189</v>
      </c>
      <c r="D3564" s="606" t="s">
        <v>1018</v>
      </c>
      <c r="I3564" s="606" t="s">
        <v>87</v>
      </c>
    </row>
    <row r="3565" spans="1:9" ht="17.25" customHeight="1">
      <c r="A3565" s="606">
        <v>417741</v>
      </c>
      <c r="B3565" s="606" t="s">
        <v>5594</v>
      </c>
      <c r="C3565" s="606" t="s">
        <v>94</v>
      </c>
      <c r="D3565" s="606" t="s">
        <v>571</v>
      </c>
      <c r="I3565" s="606" t="s">
        <v>87</v>
      </c>
    </row>
    <row r="3566" spans="1:9" ht="17.25" customHeight="1">
      <c r="A3566" s="606">
        <v>417743</v>
      </c>
      <c r="B3566" s="606" t="s">
        <v>5595</v>
      </c>
      <c r="C3566" s="606" t="s">
        <v>188</v>
      </c>
      <c r="D3566" s="606" t="s">
        <v>586</v>
      </c>
      <c r="I3566" s="606" t="s">
        <v>87</v>
      </c>
    </row>
    <row r="3567" spans="1:9" ht="17.25" customHeight="1">
      <c r="A3567" s="606">
        <v>417766</v>
      </c>
      <c r="B3567" s="606" t="s">
        <v>5596</v>
      </c>
      <c r="C3567" s="606" t="s">
        <v>217</v>
      </c>
      <c r="D3567" s="606" t="s">
        <v>572</v>
      </c>
      <c r="I3567" s="606" t="s">
        <v>87</v>
      </c>
    </row>
    <row r="3568" spans="1:9" ht="17.25" customHeight="1">
      <c r="A3568" s="606">
        <v>417767</v>
      </c>
      <c r="B3568" s="606" t="s">
        <v>5597</v>
      </c>
      <c r="C3568" s="606" t="s">
        <v>664</v>
      </c>
      <c r="D3568" s="606" t="s">
        <v>578</v>
      </c>
      <c r="I3568" s="606" t="s">
        <v>87</v>
      </c>
    </row>
    <row r="3569" spans="1:9" ht="17.25" customHeight="1">
      <c r="A3569" s="606">
        <v>417773</v>
      </c>
      <c r="B3569" s="606" t="s">
        <v>5598</v>
      </c>
      <c r="C3569" s="606" t="s">
        <v>331</v>
      </c>
      <c r="D3569" s="606" t="s">
        <v>616</v>
      </c>
      <c r="I3569" s="606" t="s">
        <v>87</v>
      </c>
    </row>
    <row r="3570" spans="1:9" ht="17.25" customHeight="1">
      <c r="A3570" s="606">
        <v>417795</v>
      </c>
      <c r="B3570" s="606" t="s">
        <v>5599</v>
      </c>
      <c r="C3570" s="606" t="s">
        <v>145</v>
      </c>
      <c r="D3570" s="606" t="s">
        <v>457</v>
      </c>
      <c r="I3570" s="606" t="s">
        <v>87</v>
      </c>
    </row>
    <row r="3571" spans="1:9" ht="17.25" customHeight="1">
      <c r="A3571" s="606">
        <v>417811</v>
      </c>
      <c r="B3571" s="606" t="s">
        <v>5600</v>
      </c>
      <c r="C3571" s="606" t="s">
        <v>92</v>
      </c>
      <c r="D3571" s="606" t="s">
        <v>558</v>
      </c>
      <c r="I3571" s="606" t="s">
        <v>87</v>
      </c>
    </row>
    <row r="3572" spans="1:9" ht="17.25" customHeight="1">
      <c r="A3572" s="606">
        <v>417824</v>
      </c>
      <c r="B3572" s="606" t="s">
        <v>5601</v>
      </c>
      <c r="C3572" s="606" t="s">
        <v>5602</v>
      </c>
      <c r="D3572" s="606" t="s">
        <v>695</v>
      </c>
      <c r="I3572" s="606" t="s">
        <v>87</v>
      </c>
    </row>
    <row r="3573" spans="1:9" ht="17.25" customHeight="1">
      <c r="A3573" s="606">
        <v>417841</v>
      </c>
      <c r="B3573" s="606" t="s">
        <v>5603</v>
      </c>
      <c r="C3573" s="606" t="s">
        <v>92</v>
      </c>
      <c r="D3573" s="606" t="s">
        <v>656</v>
      </c>
      <c r="I3573" s="606" t="s">
        <v>87</v>
      </c>
    </row>
    <row r="3574" spans="1:9" ht="17.25" customHeight="1">
      <c r="A3574" s="606">
        <v>417846</v>
      </c>
      <c r="B3574" s="606" t="s">
        <v>5604</v>
      </c>
      <c r="C3574" s="606" t="s">
        <v>5605</v>
      </c>
      <c r="D3574" s="606" t="s">
        <v>584</v>
      </c>
      <c r="I3574" s="606" t="s">
        <v>87</v>
      </c>
    </row>
    <row r="3575" spans="1:9" ht="17.25" customHeight="1">
      <c r="A3575" s="606">
        <v>417873</v>
      </c>
      <c r="B3575" s="606" t="s">
        <v>5606</v>
      </c>
      <c r="C3575" s="606" t="s">
        <v>308</v>
      </c>
      <c r="D3575" s="606" t="s">
        <v>599</v>
      </c>
      <c r="I3575" s="606" t="s">
        <v>87</v>
      </c>
    </row>
    <row r="3576" spans="1:9" ht="17.25" customHeight="1">
      <c r="A3576" s="606">
        <v>417874</v>
      </c>
      <c r="B3576" s="606" t="s">
        <v>5607</v>
      </c>
      <c r="C3576" s="606" t="s">
        <v>92</v>
      </c>
      <c r="D3576" s="606" t="s">
        <v>988</v>
      </c>
      <c r="I3576" s="606" t="s">
        <v>87</v>
      </c>
    </row>
    <row r="3577" spans="1:9" ht="17.25" customHeight="1">
      <c r="A3577" s="606">
        <v>417875</v>
      </c>
      <c r="B3577" s="606" t="s">
        <v>5608</v>
      </c>
      <c r="C3577" s="606" t="s">
        <v>5609</v>
      </c>
      <c r="D3577" s="606" t="s">
        <v>634</v>
      </c>
      <c r="I3577" s="606" t="s">
        <v>87</v>
      </c>
    </row>
    <row r="3578" spans="1:9" ht="17.25" customHeight="1">
      <c r="A3578" s="606">
        <v>417904</v>
      </c>
      <c r="B3578" s="606" t="s">
        <v>5610</v>
      </c>
      <c r="C3578" s="606" t="s">
        <v>143</v>
      </c>
      <c r="D3578" s="606" t="s">
        <v>767</v>
      </c>
      <c r="I3578" s="606" t="s">
        <v>87</v>
      </c>
    </row>
    <row r="3579" spans="1:9" ht="17.25" customHeight="1">
      <c r="A3579" s="606">
        <v>417916</v>
      </c>
      <c r="B3579" s="606" t="s">
        <v>5611</v>
      </c>
      <c r="C3579" s="606" t="s">
        <v>5612</v>
      </c>
      <c r="D3579" s="606" t="s">
        <v>5613</v>
      </c>
      <c r="I3579" s="606" t="s">
        <v>87</v>
      </c>
    </row>
    <row r="3580" spans="1:9" ht="17.25" customHeight="1">
      <c r="A3580" s="606">
        <v>417917</v>
      </c>
      <c r="B3580" s="606" t="s">
        <v>5614</v>
      </c>
      <c r="C3580" s="606" t="s">
        <v>5615</v>
      </c>
      <c r="D3580" s="606" t="s">
        <v>5616</v>
      </c>
      <c r="I3580" s="606" t="s">
        <v>87</v>
      </c>
    </row>
    <row r="3581" spans="1:9" ht="17.25" customHeight="1">
      <c r="A3581" s="606">
        <v>417918</v>
      </c>
      <c r="B3581" s="606" t="s">
        <v>5617</v>
      </c>
      <c r="C3581" s="606" t="s">
        <v>162</v>
      </c>
      <c r="D3581" s="606" t="s">
        <v>652</v>
      </c>
      <c r="I3581" s="606" t="s">
        <v>87</v>
      </c>
    </row>
    <row r="3582" spans="1:9" ht="17.25" customHeight="1">
      <c r="A3582" s="606">
        <v>417933</v>
      </c>
      <c r="B3582" s="606" t="s">
        <v>5618</v>
      </c>
      <c r="C3582" s="606" t="s">
        <v>182</v>
      </c>
      <c r="D3582" s="606" t="s">
        <v>734</v>
      </c>
      <c r="I3582" s="606" t="s">
        <v>87</v>
      </c>
    </row>
    <row r="3583" spans="1:9" ht="17.25" customHeight="1">
      <c r="A3583" s="606">
        <v>417935</v>
      </c>
      <c r="B3583" s="606" t="s">
        <v>5619</v>
      </c>
      <c r="C3583" s="606" t="s">
        <v>5620</v>
      </c>
      <c r="D3583" s="606" t="s">
        <v>5621</v>
      </c>
      <c r="I3583" s="606" t="s">
        <v>87</v>
      </c>
    </row>
    <row r="3584" spans="1:9" ht="17.25" customHeight="1">
      <c r="A3584" s="606">
        <v>417960</v>
      </c>
      <c r="B3584" s="606" t="s">
        <v>5622</v>
      </c>
      <c r="C3584" s="606" t="s">
        <v>332</v>
      </c>
      <c r="D3584" s="606" t="s">
        <v>1034</v>
      </c>
      <c r="I3584" s="606" t="s">
        <v>87</v>
      </c>
    </row>
    <row r="3585" spans="1:9" ht="17.25" customHeight="1">
      <c r="A3585" s="606">
        <v>417963</v>
      </c>
      <c r="B3585" s="606" t="s">
        <v>5623</v>
      </c>
      <c r="C3585" s="606" t="s">
        <v>5624</v>
      </c>
      <c r="D3585" s="606" t="s">
        <v>577</v>
      </c>
      <c r="I3585" s="606" t="s">
        <v>87</v>
      </c>
    </row>
    <row r="3586" spans="1:9" ht="17.25" customHeight="1">
      <c r="A3586" s="606">
        <v>417980</v>
      </c>
      <c r="B3586" s="606" t="s">
        <v>5625</v>
      </c>
      <c r="C3586" s="606" t="s">
        <v>249</v>
      </c>
      <c r="D3586" s="606" t="s">
        <v>5626</v>
      </c>
      <c r="I3586" s="606" t="s">
        <v>87</v>
      </c>
    </row>
    <row r="3587" spans="1:9" ht="17.25" customHeight="1">
      <c r="A3587" s="606">
        <v>417991</v>
      </c>
      <c r="B3587" s="606" t="s">
        <v>5627</v>
      </c>
      <c r="C3587" s="606" t="s">
        <v>5628</v>
      </c>
      <c r="D3587" s="606" t="s">
        <v>446</v>
      </c>
      <c r="I3587" s="606" t="s">
        <v>87</v>
      </c>
    </row>
    <row r="3588" spans="1:9" ht="17.25" customHeight="1">
      <c r="A3588" s="606">
        <v>418001</v>
      </c>
      <c r="B3588" s="606" t="s">
        <v>5629</v>
      </c>
      <c r="C3588" s="606" t="s">
        <v>5630</v>
      </c>
      <c r="D3588" s="606" t="s">
        <v>5559</v>
      </c>
      <c r="I3588" s="606" t="s">
        <v>87</v>
      </c>
    </row>
    <row r="3589" spans="1:9" ht="17.25" customHeight="1">
      <c r="A3589" s="606">
        <v>418014</v>
      </c>
      <c r="B3589" s="606" t="s">
        <v>5631</v>
      </c>
      <c r="C3589" s="606" t="s">
        <v>4252</v>
      </c>
      <c r="D3589" s="606" t="s">
        <v>740</v>
      </c>
      <c r="I3589" s="606" t="s">
        <v>87</v>
      </c>
    </row>
    <row r="3590" spans="1:9" ht="17.25" customHeight="1">
      <c r="A3590" s="606">
        <v>418065</v>
      </c>
      <c r="B3590" s="606" t="s">
        <v>5632</v>
      </c>
      <c r="C3590" s="606" t="s">
        <v>5633</v>
      </c>
      <c r="D3590" s="606" t="s">
        <v>1183</v>
      </c>
      <c r="I3590" s="606" t="s">
        <v>87</v>
      </c>
    </row>
    <row r="3591" spans="1:9" ht="17.25" customHeight="1">
      <c r="A3591" s="606">
        <v>418077</v>
      </c>
      <c r="B3591" s="606" t="s">
        <v>5634</v>
      </c>
      <c r="C3591" s="606" t="s">
        <v>94</v>
      </c>
      <c r="D3591" s="606" t="s">
        <v>632</v>
      </c>
      <c r="I3591" s="606" t="s">
        <v>87</v>
      </c>
    </row>
    <row r="3592" spans="1:9" ht="17.25" customHeight="1">
      <c r="A3592" s="606">
        <v>418079</v>
      </c>
      <c r="B3592" s="606" t="s">
        <v>5635</v>
      </c>
      <c r="C3592" s="606" t="s">
        <v>215</v>
      </c>
      <c r="D3592" s="606" t="s">
        <v>446</v>
      </c>
      <c r="I3592" s="606" t="s">
        <v>87</v>
      </c>
    </row>
    <row r="3593" spans="1:9" ht="17.25" customHeight="1">
      <c r="A3593" s="606">
        <v>418086</v>
      </c>
      <c r="B3593" s="606" t="s">
        <v>5636</v>
      </c>
      <c r="C3593" s="606" t="s">
        <v>5637</v>
      </c>
      <c r="D3593" s="606" t="s">
        <v>5638</v>
      </c>
      <c r="I3593" s="606" t="s">
        <v>87</v>
      </c>
    </row>
    <row r="3594" spans="1:9" ht="17.25" customHeight="1">
      <c r="A3594" s="606">
        <v>418101</v>
      </c>
      <c r="B3594" s="606" t="s">
        <v>5639</v>
      </c>
      <c r="C3594" s="606" t="s">
        <v>1375</v>
      </c>
      <c r="D3594" s="606" t="s">
        <v>624</v>
      </c>
      <c r="I3594" s="606" t="s">
        <v>87</v>
      </c>
    </row>
    <row r="3595" spans="1:9" ht="17.25" customHeight="1">
      <c r="A3595" s="606">
        <v>418105</v>
      </c>
      <c r="B3595" s="606" t="s">
        <v>5640</v>
      </c>
      <c r="C3595" s="606" t="s">
        <v>140</v>
      </c>
      <c r="D3595" s="606" t="s">
        <v>788</v>
      </c>
      <c r="I3595" s="606" t="s">
        <v>87</v>
      </c>
    </row>
    <row r="3596" spans="1:9" ht="17.25" customHeight="1">
      <c r="A3596" s="606">
        <v>418121</v>
      </c>
      <c r="B3596" s="606" t="s">
        <v>5641</v>
      </c>
      <c r="C3596" s="606" t="s">
        <v>123</v>
      </c>
      <c r="D3596" s="606" t="s">
        <v>5642</v>
      </c>
      <c r="I3596" s="606" t="s">
        <v>87</v>
      </c>
    </row>
    <row r="3597" spans="1:9" ht="17.25" customHeight="1">
      <c r="A3597" s="606">
        <v>418144</v>
      </c>
      <c r="B3597" s="606" t="s">
        <v>5643</v>
      </c>
      <c r="C3597" s="606" t="s">
        <v>5644</v>
      </c>
      <c r="D3597" s="606" t="s">
        <v>5645</v>
      </c>
      <c r="I3597" s="606" t="s">
        <v>87</v>
      </c>
    </row>
    <row r="3598" spans="1:9" ht="17.25" customHeight="1">
      <c r="A3598" s="606">
        <v>418149</v>
      </c>
      <c r="B3598" s="606" t="s">
        <v>5646</v>
      </c>
      <c r="C3598" s="606" t="s">
        <v>360</v>
      </c>
      <c r="D3598" s="606" t="s">
        <v>1183</v>
      </c>
      <c r="I3598" s="606" t="s">
        <v>87</v>
      </c>
    </row>
    <row r="3599" spans="1:9" ht="17.25" customHeight="1">
      <c r="A3599" s="606">
        <v>418159</v>
      </c>
      <c r="B3599" s="606" t="s">
        <v>5647</v>
      </c>
      <c r="C3599" s="606" t="s">
        <v>5648</v>
      </c>
      <c r="D3599" s="606" t="s">
        <v>942</v>
      </c>
      <c r="I3599" s="606" t="s">
        <v>87</v>
      </c>
    </row>
    <row r="3600" spans="1:9" ht="17.25" customHeight="1">
      <c r="A3600" s="606">
        <v>418175</v>
      </c>
      <c r="B3600" s="606" t="s">
        <v>5649</v>
      </c>
      <c r="C3600" s="606" t="s">
        <v>144</v>
      </c>
      <c r="D3600" s="606" t="s">
        <v>631</v>
      </c>
      <c r="I3600" s="606" t="s">
        <v>87</v>
      </c>
    </row>
    <row r="3601" spans="1:9" ht="17.25" customHeight="1">
      <c r="A3601" s="606">
        <v>418184</v>
      </c>
      <c r="B3601" s="606" t="s">
        <v>5650</v>
      </c>
      <c r="C3601" s="606" t="s">
        <v>255</v>
      </c>
      <c r="D3601" s="606" t="s">
        <v>658</v>
      </c>
      <c r="I3601" s="606" t="s">
        <v>87</v>
      </c>
    </row>
    <row r="3602" spans="1:9" ht="17.25" customHeight="1">
      <c r="A3602" s="606">
        <v>418233</v>
      </c>
      <c r="B3602" s="606" t="s">
        <v>5651</v>
      </c>
      <c r="C3602" s="606" t="s">
        <v>3875</v>
      </c>
      <c r="D3602" s="606" t="s">
        <v>668</v>
      </c>
      <c r="I3602" s="606" t="s">
        <v>87</v>
      </c>
    </row>
    <row r="3603" spans="1:9" ht="17.25" customHeight="1">
      <c r="A3603" s="606">
        <v>418242</v>
      </c>
      <c r="B3603" s="606" t="s">
        <v>5652</v>
      </c>
      <c r="C3603" s="606" t="s">
        <v>5653</v>
      </c>
      <c r="D3603" s="606" t="s">
        <v>5654</v>
      </c>
      <c r="I3603" s="606" t="s">
        <v>87</v>
      </c>
    </row>
    <row r="3604" spans="1:9" ht="17.25" customHeight="1">
      <c r="A3604" s="606">
        <v>418249</v>
      </c>
      <c r="B3604" s="606" t="s">
        <v>5655</v>
      </c>
      <c r="C3604" s="606" t="s">
        <v>364</v>
      </c>
      <c r="D3604" s="606" t="s">
        <v>5656</v>
      </c>
      <c r="I3604" s="606" t="s">
        <v>87</v>
      </c>
    </row>
    <row r="3605" spans="1:9" ht="17.25" customHeight="1">
      <c r="A3605" s="606">
        <v>418264</v>
      </c>
      <c r="B3605" s="606" t="s">
        <v>5657</v>
      </c>
      <c r="C3605" s="606" t="s">
        <v>119</v>
      </c>
      <c r="D3605" s="606" t="s">
        <v>5658</v>
      </c>
      <c r="I3605" s="606" t="s">
        <v>87</v>
      </c>
    </row>
    <row r="3606" spans="1:9" ht="17.25" customHeight="1">
      <c r="A3606" s="606">
        <v>418265</v>
      </c>
      <c r="B3606" s="606" t="s">
        <v>5659</v>
      </c>
      <c r="C3606" s="606" t="s">
        <v>227</v>
      </c>
      <c r="D3606" s="606" t="s">
        <v>647</v>
      </c>
      <c r="I3606" s="606" t="s">
        <v>87</v>
      </c>
    </row>
    <row r="3607" spans="1:9" ht="17.25" customHeight="1">
      <c r="A3607" s="606">
        <v>418298</v>
      </c>
      <c r="B3607" s="606" t="s">
        <v>5660</v>
      </c>
      <c r="C3607" s="606" t="s">
        <v>5661</v>
      </c>
      <c r="D3607" s="606" t="s">
        <v>5662</v>
      </c>
      <c r="I3607" s="606" t="s">
        <v>87</v>
      </c>
    </row>
    <row r="3608" spans="1:9" ht="17.25" customHeight="1">
      <c r="A3608" s="606">
        <v>418312</v>
      </c>
      <c r="B3608" s="606" t="s">
        <v>5663</v>
      </c>
      <c r="C3608" s="606" t="s">
        <v>188</v>
      </c>
      <c r="D3608" s="606" t="s">
        <v>634</v>
      </c>
      <c r="I3608" s="606" t="s">
        <v>87</v>
      </c>
    </row>
    <row r="3609" spans="1:9" ht="17.25" customHeight="1">
      <c r="A3609" s="606">
        <v>418327</v>
      </c>
      <c r="B3609" s="606" t="s">
        <v>5664</v>
      </c>
      <c r="C3609" s="606" t="s">
        <v>145</v>
      </c>
      <c r="D3609" s="606" t="s">
        <v>5665</v>
      </c>
      <c r="I3609" s="606" t="s">
        <v>87</v>
      </c>
    </row>
    <row r="3610" spans="1:9" ht="17.25" customHeight="1">
      <c r="A3610" s="606">
        <v>418362</v>
      </c>
      <c r="B3610" s="606" t="s">
        <v>5666</v>
      </c>
      <c r="C3610" s="606" t="s">
        <v>5667</v>
      </c>
      <c r="D3610" s="606" t="s">
        <v>5668</v>
      </c>
      <c r="I3610" s="606" t="s">
        <v>87</v>
      </c>
    </row>
    <row r="3611" spans="1:9" ht="17.25" customHeight="1">
      <c r="A3611" s="606">
        <v>418374</v>
      </c>
      <c r="B3611" s="606" t="s">
        <v>5669</v>
      </c>
      <c r="C3611" s="606" t="s">
        <v>125</v>
      </c>
      <c r="D3611" s="606" t="s">
        <v>566</v>
      </c>
      <c r="I3611" s="606" t="s">
        <v>87</v>
      </c>
    </row>
    <row r="3612" spans="1:9" ht="17.25" customHeight="1">
      <c r="A3612" s="606">
        <v>418386</v>
      </c>
      <c r="B3612" s="606" t="s">
        <v>5670</v>
      </c>
      <c r="C3612" s="606" t="s">
        <v>5671</v>
      </c>
      <c r="D3612" s="606" t="s">
        <v>715</v>
      </c>
      <c r="I3612" s="606" t="s">
        <v>87</v>
      </c>
    </row>
    <row r="3613" spans="1:9" ht="17.25" customHeight="1">
      <c r="A3613" s="606">
        <v>418396</v>
      </c>
      <c r="B3613" s="606" t="s">
        <v>5672</v>
      </c>
      <c r="C3613" s="606" t="s">
        <v>5673</v>
      </c>
      <c r="D3613" s="606" t="s">
        <v>881</v>
      </c>
      <c r="I3613" s="606" t="s">
        <v>87</v>
      </c>
    </row>
    <row r="3614" spans="1:9" ht="17.25" customHeight="1">
      <c r="A3614" s="606">
        <v>418400</v>
      </c>
      <c r="B3614" s="606" t="s">
        <v>5674</v>
      </c>
      <c r="C3614" s="606" t="s">
        <v>145</v>
      </c>
      <c r="D3614" s="606" t="s">
        <v>590</v>
      </c>
      <c r="I3614" s="606" t="s">
        <v>87</v>
      </c>
    </row>
    <row r="3615" spans="1:9" ht="17.25" customHeight="1">
      <c r="A3615" s="606">
        <v>418413</v>
      </c>
      <c r="B3615" s="606" t="s">
        <v>5675</v>
      </c>
      <c r="C3615" s="606" t="s">
        <v>92</v>
      </c>
      <c r="D3615" s="606" t="s">
        <v>634</v>
      </c>
      <c r="I3615" s="606" t="s">
        <v>87</v>
      </c>
    </row>
    <row r="3616" spans="1:9" ht="17.25" customHeight="1">
      <c r="A3616" s="606">
        <v>418420</v>
      </c>
      <c r="B3616" s="606" t="s">
        <v>5676</v>
      </c>
      <c r="C3616" s="606" t="s">
        <v>4118</v>
      </c>
      <c r="D3616" s="606" t="s">
        <v>652</v>
      </c>
      <c r="I3616" s="606" t="s">
        <v>87</v>
      </c>
    </row>
    <row r="3617" spans="1:9" ht="17.25" customHeight="1">
      <c r="A3617" s="606">
        <v>418442</v>
      </c>
      <c r="B3617" s="606" t="s">
        <v>5677</v>
      </c>
      <c r="C3617" s="606" t="s">
        <v>5678</v>
      </c>
      <c r="D3617" s="606" t="s">
        <v>5679</v>
      </c>
      <c r="I3617" s="606" t="s">
        <v>87</v>
      </c>
    </row>
    <row r="3618" spans="1:9" ht="17.25" customHeight="1">
      <c r="A3618" s="606">
        <v>418469</v>
      </c>
      <c r="B3618" s="606" t="s">
        <v>5680</v>
      </c>
      <c r="C3618" s="606" t="s">
        <v>119</v>
      </c>
      <c r="D3618" s="606" t="s">
        <v>597</v>
      </c>
      <c r="I3618" s="606" t="s">
        <v>87</v>
      </c>
    </row>
    <row r="3619" spans="1:9" ht="17.25" customHeight="1">
      <c r="A3619" s="606">
        <v>418486</v>
      </c>
      <c r="B3619" s="606" t="s">
        <v>5681</v>
      </c>
      <c r="C3619" s="606" t="s">
        <v>282</v>
      </c>
      <c r="D3619" s="606" t="s">
        <v>596</v>
      </c>
      <c r="I3619" s="606" t="s">
        <v>87</v>
      </c>
    </row>
    <row r="3620" spans="1:9" ht="17.25" customHeight="1">
      <c r="A3620" s="606">
        <v>418491</v>
      </c>
      <c r="B3620" s="606" t="s">
        <v>5682</v>
      </c>
      <c r="C3620" s="606" t="s">
        <v>95</v>
      </c>
      <c r="D3620" s="606" t="s">
        <v>572</v>
      </c>
      <c r="I3620" s="606" t="s">
        <v>87</v>
      </c>
    </row>
    <row r="3621" spans="1:9" ht="17.25" customHeight="1">
      <c r="A3621" s="606">
        <v>418518</v>
      </c>
      <c r="B3621" s="606" t="s">
        <v>5683</v>
      </c>
      <c r="C3621" s="606" t="s">
        <v>210</v>
      </c>
      <c r="D3621" s="606" t="s">
        <v>572</v>
      </c>
      <c r="I3621" s="606" t="s">
        <v>87</v>
      </c>
    </row>
    <row r="3622" spans="1:9" ht="17.25" customHeight="1">
      <c r="A3622" s="606">
        <v>418557</v>
      </c>
      <c r="B3622" s="606" t="s">
        <v>5684</v>
      </c>
      <c r="C3622" s="606" t="s">
        <v>125</v>
      </c>
      <c r="D3622" s="606" t="s">
        <v>572</v>
      </c>
      <c r="I3622" s="606" t="s">
        <v>87</v>
      </c>
    </row>
    <row r="3623" spans="1:9" ht="17.25" customHeight="1">
      <c r="A3623" s="606">
        <v>418559</v>
      </c>
      <c r="B3623" s="606" t="s">
        <v>5685</v>
      </c>
      <c r="C3623" s="606" t="s">
        <v>125</v>
      </c>
      <c r="D3623" s="606" t="s">
        <v>571</v>
      </c>
      <c r="I3623" s="606" t="s">
        <v>87</v>
      </c>
    </row>
    <row r="3624" spans="1:9" ht="17.25" customHeight="1">
      <c r="A3624" s="606">
        <v>418567</v>
      </c>
      <c r="B3624" s="606" t="s">
        <v>5686</v>
      </c>
      <c r="C3624" s="606" t="s">
        <v>182</v>
      </c>
      <c r="D3624" s="606" t="s">
        <v>734</v>
      </c>
      <c r="I3624" s="606" t="s">
        <v>87</v>
      </c>
    </row>
    <row r="3625" spans="1:9" ht="17.25" customHeight="1">
      <c r="A3625" s="606">
        <v>418586</v>
      </c>
      <c r="B3625" s="606" t="s">
        <v>5687</v>
      </c>
      <c r="C3625" s="606" t="s">
        <v>5688</v>
      </c>
      <c r="D3625" s="606" t="s">
        <v>627</v>
      </c>
      <c r="I3625" s="606" t="s">
        <v>87</v>
      </c>
    </row>
    <row r="3626" spans="1:9" ht="17.25" customHeight="1">
      <c r="A3626" s="606">
        <v>418588</v>
      </c>
      <c r="B3626" s="606" t="s">
        <v>5689</v>
      </c>
      <c r="C3626" s="606" t="s">
        <v>211</v>
      </c>
      <c r="D3626" s="606" t="s">
        <v>662</v>
      </c>
      <c r="I3626" s="606" t="s">
        <v>87</v>
      </c>
    </row>
    <row r="3627" spans="1:9" ht="17.25" customHeight="1">
      <c r="A3627" s="606">
        <v>418593</v>
      </c>
      <c r="B3627" s="606" t="s">
        <v>5690</v>
      </c>
      <c r="C3627" s="606" t="s">
        <v>90</v>
      </c>
      <c r="D3627" s="606" t="s">
        <v>573</v>
      </c>
      <c r="I3627" s="606" t="s">
        <v>87</v>
      </c>
    </row>
    <row r="3628" spans="1:9" ht="17.25" customHeight="1">
      <c r="A3628" s="606">
        <v>418598</v>
      </c>
      <c r="B3628" s="606" t="s">
        <v>5691</v>
      </c>
      <c r="C3628" s="606" t="s">
        <v>5692</v>
      </c>
      <c r="D3628" s="606" t="s">
        <v>776</v>
      </c>
      <c r="I3628" s="606" t="s">
        <v>87</v>
      </c>
    </row>
    <row r="3629" spans="1:9" ht="17.25" customHeight="1">
      <c r="A3629" s="606">
        <v>418603</v>
      </c>
      <c r="B3629" s="606" t="s">
        <v>5693</v>
      </c>
      <c r="C3629" s="606" t="s">
        <v>162</v>
      </c>
      <c r="D3629" s="606" t="s">
        <v>376</v>
      </c>
      <c r="I3629" s="606" t="s">
        <v>87</v>
      </c>
    </row>
    <row r="3630" spans="1:9" ht="17.25" customHeight="1">
      <c r="A3630" s="606">
        <v>418609</v>
      </c>
      <c r="B3630" s="606" t="s">
        <v>4689</v>
      </c>
      <c r="C3630" s="606" t="s">
        <v>453</v>
      </c>
      <c r="D3630" s="606" t="s">
        <v>1320</v>
      </c>
      <c r="I3630" s="606" t="s">
        <v>87</v>
      </c>
    </row>
    <row r="3631" spans="1:9" ht="17.25" customHeight="1">
      <c r="A3631" s="606">
        <v>418611</v>
      </c>
      <c r="B3631" s="606" t="s">
        <v>5694</v>
      </c>
      <c r="C3631" s="606" t="s">
        <v>5695</v>
      </c>
      <c r="D3631" s="606" t="s">
        <v>634</v>
      </c>
      <c r="I3631" s="606" t="s">
        <v>87</v>
      </c>
    </row>
    <row r="3632" spans="1:9" ht="17.25" customHeight="1">
      <c r="A3632" s="606">
        <v>418667</v>
      </c>
      <c r="B3632" s="606" t="s">
        <v>5696</v>
      </c>
      <c r="C3632" s="606" t="s">
        <v>85</v>
      </c>
      <c r="D3632" s="606" t="s">
        <v>562</v>
      </c>
      <c r="I3632" s="606" t="s">
        <v>87</v>
      </c>
    </row>
    <row r="3633" spans="1:9" ht="17.25" customHeight="1">
      <c r="A3633" s="606">
        <v>418680</v>
      </c>
      <c r="B3633" s="606" t="s">
        <v>5697</v>
      </c>
      <c r="C3633" s="606" t="s">
        <v>136</v>
      </c>
      <c r="D3633" s="606" t="s">
        <v>651</v>
      </c>
      <c r="I3633" s="606" t="s">
        <v>87</v>
      </c>
    </row>
    <row r="3634" spans="1:9" ht="17.25" customHeight="1">
      <c r="A3634" s="606">
        <v>418724</v>
      </c>
      <c r="B3634" s="606" t="s">
        <v>5698</v>
      </c>
      <c r="C3634" s="606" t="s">
        <v>92</v>
      </c>
      <c r="D3634" s="606" t="s">
        <v>560</v>
      </c>
      <c r="I3634" s="606" t="s">
        <v>87</v>
      </c>
    </row>
    <row r="3635" spans="1:9" ht="17.25" customHeight="1">
      <c r="A3635" s="606">
        <v>418730</v>
      </c>
      <c r="B3635" s="606" t="s">
        <v>5699</v>
      </c>
      <c r="C3635" s="606" t="s">
        <v>365</v>
      </c>
      <c r="D3635" s="606" t="s">
        <v>836</v>
      </c>
      <c r="I3635" s="606" t="s">
        <v>87</v>
      </c>
    </row>
    <row r="3636" spans="1:9" ht="17.25" customHeight="1">
      <c r="A3636" s="606">
        <v>418765</v>
      </c>
      <c r="B3636" s="606" t="s">
        <v>5700</v>
      </c>
      <c r="C3636" s="606" t="s">
        <v>98</v>
      </c>
      <c r="D3636" s="606" t="s">
        <v>734</v>
      </c>
      <c r="I3636" s="606" t="s">
        <v>87</v>
      </c>
    </row>
    <row r="3637" spans="1:9" ht="17.25" customHeight="1">
      <c r="A3637" s="606">
        <v>418786</v>
      </c>
      <c r="B3637" s="606" t="s">
        <v>5701</v>
      </c>
      <c r="C3637" s="606" t="s">
        <v>5702</v>
      </c>
      <c r="D3637" s="606" t="s">
        <v>566</v>
      </c>
      <c r="I3637" s="606" t="s">
        <v>87</v>
      </c>
    </row>
    <row r="3638" spans="1:9" ht="17.25" customHeight="1">
      <c r="A3638" s="606">
        <v>418794</v>
      </c>
      <c r="B3638" s="606" t="s">
        <v>5703</v>
      </c>
      <c r="C3638" s="606" t="s">
        <v>1045</v>
      </c>
      <c r="D3638" s="606" t="s">
        <v>616</v>
      </c>
      <c r="I3638" s="606" t="s">
        <v>87</v>
      </c>
    </row>
    <row r="3639" spans="1:9" ht="17.25" customHeight="1">
      <c r="A3639" s="606">
        <v>418797</v>
      </c>
      <c r="B3639" s="606" t="s">
        <v>5704</v>
      </c>
      <c r="C3639" s="606" t="s">
        <v>174</v>
      </c>
      <c r="D3639" s="606" t="s">
        <v>832</v>
      </c>
      <c r="I3639" s="606" t="s">
        <v>87</v>
      </c>
    </row>
    <row r="3640" spans="1:9" ht="17.25" customHeight="1">
      <c r="A3640" s="606">
        <v>418801</v>
      </c>
      <c r="B3640" s="606" t="s">
        <v>5705</v>
      </c>
      <c r="C3640" s="606" t="s">
        <v>5706</v>
      </c>
      <c r="D3640" s="606" t="s">
        <v>827</v>
      </c>
      <c r="I3640" s="606" t="s">
        <v>87</v>
      </c>
    </row>
    <row r="3641" spans="1:9" ht="17.25" customHeight="1">
      <c r="A3641" s="606">
        <v>418805</v>
      </c>
      <c r="B3641" s="606" t="s">
        <v>5707</v>
      </c>
      <c r="C3641" s="606" t="s">
        <v>289</v>
      </c>
      <c r="D3641" s="606" t="s">
        <v>624</v>
      </c>
      <c r="I3641" s="606" t="s">
        <v>87</v>
      </c>
    </row>
    <row r="3642" spans="1:9" ht="17.25" customHeight="1">
      <c r="A3642" s="606">
        <v>418817</v>
      </c>
      <c r="B3642" s="606" t="s">
        <v>5708</v>
      </c>
      <c r="C3642" s="606" t="s">
        <v>155</v>
      </c>
      <c r="D3642" s="606" t="s">
        <v>576</v>
      </c>
      <c r="I3642" s="606" t="s">
        <v>87</v>
      </c>
    </row>
    <row r="3643" spans="1:9" ht="17.25" customHeight="1">
      <c r="A3643" s="606">
        <v>418855</v>
      </c>
      <c r="B3643" s="606" t="s">
        <v>406</v>
      </c>
      <c r="C3643" s="606" t="s">
        <v>98</v>
      </c>
      <c r="D3643" s="606" t="s">
        <v>5709</v>
      </c>
      <c r="I3643" s="606" t="s">
        <v>87</v>
      </c>
    </row>
    <row r="3644" spans="1:9" ht="17.25" customHeight="1">
      <c r="A3644" s="606">
        <v>418869</v>
      </c>
      <c r="B3644" s="606" t="s">
        <v>5710</v>
      </c>
      <c r="C3644" s="606" t="s">
        <v>95</v>
      </c>
      <c r="D3644" s="606" t="s">
        <v>5642</v>
      </c>
      <c r="I3644" s="606" t="s">
        <v>87</v>
      </c>
    </row>
    <row r="3645" spans="1:9" ht="17.25" customHeight="1">
      <c r="A3645" s="606">
        <v>418886</v>
      </c>
      <c r="B3645" s="606" t="s">
        <v>5711</v>
      </c>
      <c r="C3645" s="606" t="s">
        <v>5332</v>
      </c>
      <c r="D3645" s="606" t="s">
        <v>656</v>
      </c>
      <c r="I3645" s="606" t="s">
        <v>87</v>
      </c>
    </row>
    <row r="3646" spans="1:9" ht="17.25" customHeight="1">
      <c r="A3646" s="606">
        <v>418908</v>
      </c>
      <c r="B3646" s="606" t="s">
        <v>5712</v>
      </c>
      <c r="C3646" s="606" t="s">
        <v>5713</v>
      </c>
      <c r="D3646" s="606" t="s">
        <v>5714</v>
      </c>
      <c r="I3646" s="606" t="s">
        <v>87</v>
      </c>
    </row>
    <row r="3647" spans="1:9" ht="17.25" customHeight="1">
      <c r="A3647" s="606">
        <v>418910</v>
      </c>
      <c r="B3647" s="606" t="s">
        <v>5715</v>
      </c>
      <c r="C3647" s="606" t="s">
        <v>5716</v>
      </c>
      <c r="D3647" s="606" t="s">
        <v>834</v>
      </c>
      <c r="I3647" s="606" t="s">
        <v>87</v>
      </c>
    </row>
    <row r="3648" spans="1:9" ht="17.25" customHeight="1">
      <c r="A3648" s="606">
        <v>418920</v>
      </c>
      <c r="B3648" s="606" t="s">
        <v>5717</v>
      </c>
      <c r="C3648" s="606" t="s">
        <v>3875</v>
      </c>
      <c r="D3648" s="606" t="s">
        <v>771</v>
      </c>
      <c r="I3648" s="606" t="s">
        <v>87</v>
      </c>
    </row>
    <row r="3649" spans="1:9" ht="17.25" customHeight="1">
      <c r="A3649" s="606">
        <v>418921</v>
      </c>
      <c r="B3649" s="606" t="s">
        <v>5718</v>
      </c>
      <c r="C3649" s="606" t="s">
        <v>251</v>
      </c>
      <c r="D3649" s="606" t="s">
        <v>161</v>
      </c>
      <c r="I3649" s="606" t="s">
        <v>87</v>
      </c>
    </row>
    <row r="3650" spans="1:9" ht="17.25" customHeight="1">
      <c r="A3650" s="606">
        <v>418943</v>
      </c>
      <c r="B3650" s="606" t="s">
        <v>5719</v>
      </c>
      <c r="C3650" s="606" t="s">
        <v>130</v>
      </c>
      <c r="D3650" s="606" t="s">
        <v>5720</v>
      </c>
      <c r="I3650" s="606" t="s">
        <v>87</v>
      </c>
    </row>
    <row r="3651" spans="1:9" ht="17.25" customHeight="1">
      <c r="A3651" s="606">
        <v>418951</v>
      </c>
      <c r="B3651" s="606" t="s">
        <v>5721</v>
      </c>
      <c r="C3651" s="606" t="s">
        <v>5722</v>
      </c>
      <c r="D3651" s="606" t="s">
        <v>5723</v>
      </c>
      <c r="I3651" s="606" t="s">
        <v>87</v>
      </c>
    </row>
    <row r="3652" spans="1:9" ht="17.25" customHeight="1">
      <c r="A3652" s="606">
        <v>418961</v>
      </c>
      <c r="B3652" s="606" t="s">
        <v>5724</v>
      </c>
      <c r="C3652" s="606" t="s">
        <v>5725</v>
      </c>
      <c r="D3652" s="606" t="s">
        <v>1620</v>
      </c>
      <c r="I3652" s="606" t="s">
        <v>87</v>
      </c>
    </row>
    <row r="3653" spans="1:9" ht="17.25" customHeight="1">
      <c r="A3653" s="606">
        <v>418963</v>
      </c>
      <c r="B3653" s="606" t="s">
        <v>5726</v>
      </c>
      <c r="C3653" s="606" t="s">
        <v>5727</v>
      </c>
      <c r="D3653" s="606" t="s">
        <v>577</v>
      </c>
      <c r="I3653" s="606" t="s">
        <v>87</v>
      </c>
    </row>
    <row r="3654" spans="1:9" ht="17.25" customHeight="1">
      <c r="A3654" s="606">
        <v>418965</v>
      </c>
      <c r="B3654" s="606" t="s">
        <v>5728</v>
      </c>
      <c r="C3654" s="606" t="s">
        <v>91</v>
      </c>
      <c r="D3654" s="606" t="s">
        <v>577</v>
      </c>
      <c r="I3654" s="606" t="s">
        <v>87</v>
      </c>
    </row>
    <row r="3655" spans="1:9" ht="17.25" customHeight="1">
      <c r="A3655" s="606">
        <v>418993</v>
      </c>
      <c r="B3655" s="606" t="s">
        <v>5729</v>
      </c>
      <c r="C3655" s="606" t="s">
        <v>5730</v>
      </c>
      <c r="D3655" s="606" t="s">
        <v>789</v>
      </c>
      <c r="I3655" s="606" t="s">
        <v>87</v>
      </c>
    </row>
    <row r="3656" spans="1:9" ht="17.25" customHeight="1">
      <c r="A3656" s="606">
        <v>419034</v>
      </c>
      <c r="B3656" s="606" t="s">
        <v>5731</v>
      </c>
      <c r="C3656" s="606" t="s">
        <v>332</v>
      </c>
      <c r="D3656" s="606" t="s">
        <v>647</v>
      </c>
      <c r="I3656" s="606" t="s">
        <v>87</v>
      </c>
    </row>
    <row r="3657" spans="1:9" ht="17.25" customHeight="1">
      <c r="A3657" s="606">
        <v>419043</v>
      </c>
      <c r="B3657" s="606" t="s">
        <v>5732</v>
      </c>
      <c r="C3657" s="606" t="s">
        <v>1491</v>
      </c>
      <c r="D3657" s="606" t="s">
        <v>653</v>
      </c>
      <c r="I3657" s="606" t="s">
        <v>87</v>
      </c>
    </row>
    <row r="3658" spans="1:9" ht="17.25" customHeight="1">
      <c r="A3658" s="606">
        <v>419045</v>
      </c>
      <c r="B3658" s="606" t="s">
        <v>5733</v>
      </c>
      <c r="C3658" s="606" t="s">
        <v>5695</v>
      </c>
      <c r="D3658" s="606" t="s">
        <v>5734</v>
      </c>
      <c r="I3658" s="606" t="s">
        <v>87</v>
      </c>
    </row>
    <row r="3659" spans="1:9" ht="17.25" customHeight="1">
      <c r="A3659" s="606">
        <v>419090</v>
      </c>
      <c r="B3659" s="606" t="s">
        <v>5735</v>
      </c>
      <c r="C3659" s="606" t="s">
        <v>86</v>
      </c>
      <c r="D3659" s="606" t="s">
        <v>5736</v>
      </c>
      <c r="I3659" s="606" t="s">
        <v>87</v>
      </c>
    </row>
    <row r="3660" spans="1:9" ht="17.25" customHeight="1">
      <c r="A3660" s="606">
        <v>419094</v>
      </c>
      <c r="B3660" s="606" t="s">
        <v>5737</v>
      </c>
      <c r="C3660" s="606" t="s">
        <v>331</v>
      </c>
      <c r="D3660" s="606" t="s">
        <v>616</v>
      </c>
      <c r="I3660" s="606" t="s">
        <v>87</v>
      </c>
    </row>
    <row r="3661" spans="1:9" ht="17.25" customHeight="1">
      <c r="A3661" s="606">
        <v>419095</v>
      </c>
      <c r="B3661" s="606" t="s">
        <v>5738</v>
      </c>
      <c r="C3661" s="606" t="s">
        <v>120</v>
      </c>
      <c r="D3661" s="606" t="s">
        <v>632</v>
      </c>
      <c r="I3661" s="606" t="s">
        <v>87</v>
      </c>
    </row>
    <row r="3662" spans="1:9" ht="17.25" customHeight="1">
      <c r="A3662" s="606">
        <v>419101</v>
      </c>
      <c r="B3662" s="606" t="s">
        <v>5739</v>
      </c>
      <c r="C3662" s="606" t="s">
        <v>5740</v>
      </c>
      <c r="D3662" s="606" t="s">
        <v>624</v>
      </c>
      <c r="I3662" s="606" t="s">
        <v>87</v>
      </c>
    </row>
    <row r="3663" spans="1:9" ht="17.25" customHeight="1">
      <c r="A3663" s="606">
        <v>419114</v>
      </c>
      <c r="B3663" s="606" t="s">
        <v>5741</v>
      </c>
      <c r="C3663" s="606" t="s">
        <v>157</v>
      </c>
      <c r="D3663" s="606" t="s">
        <v>578</v>
      </c>
      <c r="I3663" s="606" t="s">
        <v>87</v>
      </c>
    </row>
    <row r="3664" spans="1:9" ht="17.25" customHeight="1">
      <c r="A3664" s="606">
        <v>419124</v>
      </c>
      <c r="B3664" s="606" t="s">
        <v>5742</v>
      </c>
      <c r="C3664" s="606" t="s">
        <v>125</v>
      </c>
      <c r="D3664" s="606"/>
      <c r="I3664" s="606" t="s">
        <v>87</v>
      </c>
    </row>
    <row r="3665" spans="1:9" ht="17.25" customHeight="1">
      <c r="A3665" s="606">
        <v>419153</v>
      </c>
      <c r="B3665" s="606" t="s">
        <v>5743</v>
      </c>
      <c r="C3665" s="606" t="s">
        <v>145</v>
      </c>
      <c r="D3665" s="606" t="s">
        <v>5744</v>
      </c>
      <c r="I3665" s="606" t="s">
        <v>87</v>
      </c>
    </row>
    <row r="3666" spans="1:9" ht="17.25" customHeight="1">
      <c r="A3666" s="606">
        <v>419177</v>
      </c>
      <c r="B3666" s="606" t="s">
        <v>5745</v>
      </c>
      <c r="C3666" s="606" t="s">
        <v>88</v>
      </c>
      <c r="D3666" s="606" t="s">
        <v>646</v>
      </c>
      <c r="I3666" s="606" t="s">
        <v>87</v>
      </c>
    </row>
    <row r="3667" spans="1:9" ht="17.25" customHeight="1">
      <c r="A3667" s="606">
        <v>419185</v>
      </c>
      <c r="B3667" s="606" t="s">
        <v>5746</v>
      </c>
      <c r="C3667" s="606" t="s">
        <v>95</v>
      </c>
      <c r="D3667" s="606" t="s">
        <v>5747</v>
      </c>
      <c r="I3667" s="606" t="s">
        <v>87</v>
      </c>
    </row>
    <row r="3668" spans="1:9" ht="17.25" customHeight="1">
      <c r="A3668" s="606">
        <v>419212</v>
      </c>
      <c r="B3668" s="606" t="s">
        <v>5748</v>
      </c>
      <c r="C3668" s="606" t="s">
        <v>92</v>
      </c>
      <c r="D3668" s="606" t="s">
        <v>5642</v>
      </c>
      <c r="I3668" s="606" t="s">
        <v>87</v>
      </c>
    </row>
    <row r="3669" spans="1:9" ht="17.25" customHeight="1">
      <c r="A3669" s="606">
        <v>419222</v>
      </c>
      <c r="B3669" s="606" t="s">
        <v>5749</v>
      </c>
      <c r="C3669" s="606" t="s">
        <v>99</v>
      </c>
      <c r="D3669" s="606" t="s">
        <v>578</v>
      </c>
      <c r="I3669" s="606" t="s">
        <v>87</v>
      </c>
    </row>
    <row r="3670" spans="1:9" ht="17.25" customHeight="1">
      <c r="A3670" s="606">
        <v>419252</v>
      </c>
      <c r="B3670" s="606" t="s">
        <v>5750</v>
      </c>
      <c r="C3670" s="606" t="s">
        <v>92</v>
      </c>
      <c r="D3670" s="606" t="s">
        <v>771</v>
      </c>
      <c r="I3670" s="606" t="s">
        <v>87</v>
      </c>
    </row>
    <row r="3671" spans="1:9" ht="17.25" customHeight="1">
      <c r="A3671" s="606">
        <v>419256</v>
      </c>
      <c r="B3671" s="606" t="s">
        <v>5751</v>
      </c>
      <c r="C3671" s="606" t="s">
        <v>130</v>
      </c>
      <c r="D3671" s="606" t="s">
        <v>628</v>
      </c>
      <c r="I3671" s="606" t="s">
        <v>87</v>
      </c>
    </row>
    <row r="3672" spans="1:9" ht="17.25" customHeight="1">
      <c r="A3672" s="606">
        <v>419322</v>
      </c>
      <c r="B3672" s="606" t="s">
        <v>5752</v>
      </c>
      <c r="C3672" s="606" t="s">
        <v>278</v>
      </c>
      <c r="D3672" s="606" t="s">
        <v>653</v>
      </c>
      <c r="I3672" s="606" t="s">
        <v>87</v>
      </c>
    </row>
    <row r="3673" spans="1:9" ht="17.25" customHeight="1">
      <c r="A3673" s="606">
        <v>419352</v>
      </c>
      <c r="B3673" s="606" t="s">
        <v>5753</v>
      </c>
      <c r="C3673" s="606" t="s">
        <v>258</v>
      </c>
      <c r="D3673" s="606" t="s">
        <v>734</v>
      </c>
      <c r="I3673" s="606" t="s">
        <v>87</v>
      </c>
    </row>
    <row r="3674" spans="1:9" ht="17.25" customHeight="1">
      <c r="A3674" s="606">
        <v>419381</v>
      </c>
      <c r="B3674" s="606" t="s">
        <v>5754</v>
      </c>
      <c r="C3674" s="606" t="s">
        <v>92</v>
      </c>
      <c r="D3674" s="606" t="s">
        <v>758</v>
      </c>
      <c r="I3674" s="606" t="s">
        <v>87</v>
      </c>
    </row>
    <row r="3675" spans="1:9" ht="17.25" customHeight="1">
      <c r="A3675" s="606">
        <v>419396</v>
      </c>
      <c r="B3675" s="606" t="s">
        <v>5755</v>
      </c>
      <c r="C3675" s="606" t="s">
        <v>211</v>
      </c>
      <c r="D3675" s="606" t="s">
        <v>695</v>
      </c>
      <c r="I3675" s="606" t="s">
        <v>87</v>
      </c>
    </row>
    <row r="3676" spans="1:9" ht="17.25" customHeight="1">
      <c r="A3676" s="606">
        <v>419522</v>
      </c>
      <c r="B3676" s="606" t="s">
        <v>5756</v>
      </c>
      <c r="C3676" s="606" t="s">
        <v>120</v>
      </c>
      <c r="D3676" s="606" t="s">
        <v>5757</v>
      </c>
      <c r="I3676" s="606" t="s">
        <v>87</v>
      </c>
    </row>
    <row r="3677" spans="1:9" ht="17.25" customHeight="1">
      <c r="A3677" s="606">
        <v>419546</v>
      </c>
      <c r="B3677" s="606" t="s">
        <v>5758</v>
      </c>
      <c r="C3677" s="606" t="s">
        <v>148</v>
      </c>
      <c r="D3677" s="606" t="s">
        <v>695</v>
      </c>
      <c r="I3677" s="606" t="s">
        <v>87</v>
      </c>
    </row>
    <row r="3678" spans="1:9" ht="17.25" customHeight="1">
      <c r="A3678" s="606">
        <v>419558</v>
      </c>
      <c r="B3678" s="606" t="s">
        <v>5759</v>
      </c>
      <c r="C3678" s="606" t="s">
        <v>130</v>
      </c>
      <c r="D3678" s="606" t="s">
        <v>891</v>
      </c>
      <c r="I3678" s="606" t="s">
        <v>87</v>
      </c>
    </row>
    <row r="3679" spans="1:9" ht="17.25" customHeight="1">
      <c r="A3679" s="606">
        <v>419595</v>
      </c>
      <c r="B3679" s="606" t="s">
        <v>5760</v>
      </c>
      <c r="C3679" s="606" t="s">
        <v>5761</v>
      </c>
      <c r="D3679" s="606" t="s">
        <v>5762</v>
      </c>
      <c r="I3679" s="606" t="s">
        <v>87</v>
      </c>
    </row>
    <row r="3680" spans="1:9" ht="17.25" customHeight="1">
      <c r="A3680" s="606">
        <v>419609</v>
      </c>
      <c r="B3680" s="606" t="s">
        <v>5763</v>
      </c>
      <c r="C3680" s="606" t="s">
        <v>279</v>
      </c>
      <c r="D3680" s="606" t="s">
        <v>578</v>
      </c>
      <c r="I3680" s="606" t="s">
        <v>87</v>
      </c>
    </row>
    <row r="3681" spans="1:9" ht="17.25" customHeight="1">
      <c r="A3681" s="606">
        <v>419648</v>
      </c>
      <c r="B3681" s="606" t="s">
        <v>5764</v>
      </c>
      <c r="C3681" s="606" t="s">
        <v>137</v>
      </c>
      <c r="D3681" s="606" t="s">
        <v>1488</v>
      </c>
      <c r="I3681" s="606" t="s">
        <v>87</v>
      </c>
    </row>
    <row r="3682" spans="1:9" ht="17.25" customHeight="1">
      <c r="A3682" s="606">
        <v>419660</v>
      </c>
      <c r="B3682" s="606" t="s">
        <v>5765</v>
      </c>
      <c r="C3682" s="606" t="s">
        <v>227</v>
      </c>
      <c r="D3682" s="606" t="s">
        <v>873</v>
      </c>
      <c r="I3682" s="606" t="s">
        <v>87</v>
      </c>
    </row>
    <row r="3683" spans="1:9" ht="17.25" customHeight="1">
      <c r="A3683" s="606">
        <v>419683</v>
      </c>
      <c r="B3683" s="606" t="s">
        <v>5766</v>
      </c>
      <c r="C3683" s="606" t="s">
        <v>329</v>
      </c>
      <c r="D3683" s="606" t="s">
        <v>925</v>
      </c>
      <c r="I3683" s="606" t="s">
        <v>87</v>
      </c>
    </row>
    <row r="3684" spans="1:9" ht="17.25" customHeight="1">
      <c r="A3684" s="606">
        <v>419694</v>
      </c>
      <c r="B3684" s="606" t="s">
        <v>5767</v>
      </c>
      <c r="C3684" s="606" t="s">
        <v>294</v>
      </c>
      <c r="D3684" s="606" t="s">
        <v>695</v>
      </c>
      <c r="I3684" s="606" t="s">
        <v>87</v>
      </c>
    </row>
    <row r="3685" spans="1:9" ht="17.25" customHeight="1">
      <c r="A3685" s="606">
        <v>419734</v>
      </c>
      <c r="B3685" s="606" t="s">
        <v>5768</v>
      </c>
      <c r="C3685" s="606" t="s">
        <v>365</v>
      </c>
      <c r="D3685" s="606" t="s">
        <v>665</v>
      </c>
      <c r="I3685" s="606" t="s">
        <v>87</v>
      </c>
    </row>
    <row r="3686" spans="1:9" ht="17.25" customHeight="1">
      <c r="A3686" s="606">
        <v>419762</v>
      </c>
      <c r="B3686" s="606" t="s">
        <v>5769</v>
      </c>
      <c r="C3686" s="606" t="s">
        <v>95</v>
      </c>
      <c r="D3686" s="606" t="s">
        <v>766</v>
      </c>
      <c r="I3686" s="606" t="s">
        <v>87</v>
      </c>
    </row>
    <row r="3687" spans="1:9" ht="17.25" customHeight="1">
      <c r="A3687" s="606">
        <v>419803</v>
      </c>
      <c r="B3687" s="606" t="s">
        <v>5770</v>
      </c>
      <c r="C3687" s="606" t="s">
        <v>95</v>
      </c>
      <c r="D3687" s="606" t="s">
        <v>5771</v>
      </c>
      <c r="I3687" s="606" t="s">
        <v>87</v>
      </c>
    </row>
    <row r="3688" spans="1:9" ht="17.25" customHeight="1">
      <c r="A3688" s="606">
        <v>419847</v>
      </c>
      <c r="B3688" s="606" t="s">
        <v>5772</v>
      </c>
      <c r="C3688" s="606" t="s">
        <v>1726</v>
      </c>
      <c r="D3688" s="606" t="s">
        <v>741</v>
      </c>
      <c r="I3688" s="606" t="s">
        <v>87</v>
      </c>
    </row>
    <row r="3689" spans="1:9" ht="17.25" customHeight="1">
      <c r="A3689" s="606">
        <v>419886</v>
      </c>
      <c r="B3689" s="606" t="s">
        <v>5773</v>
      </c>
      <c r="C3689" s="606" t="s">
        <v>94</v>
      </c>
      <c r="D3689" s="606" t="s">
        <v>566</v>
      </c>
      <c r="I3689" s="606" t="s">
        <v>87</v>
      </c>
    </row>
    <row r="3690" spans="1:9" ht="17.25" customHeight="1">
      <c r="A3690" s="606">
        <v>419929</v>
      </c>
      <c r="B3690" s="606" t="s">
        <v>5774</v>
      </c>
      <c r="C3690" s="606" t="s">
        <v>130</v>
      </c>
      <c r="D3690" s="606" t="s">
        <v>571</v>
      </c>
      <c r="I3690" s="606" t="s">
        <v>87</v>
      </c>
    </row>
    <row r="3691" spans="1:9" ht="17.25" customHeight="1">
      <c r="A3691" s="606">
        <v>419999</v>
      </c>
      <c r="B3691" s="606" t="s">
        <v>5775</v>
      </c>
      <c r="C3691" s="606" t="s">
        <v>99</v>
      </c>
      <c r="D3691" s="606" t="s">
        <v>1203</v>
      </c>
      <c r="I3691" s="606" t="s">
        <v>87</v>
      </c>
    </row>
    <row r="3692" spans="1:9" ht="17.25" customHeight="1">
      <c r="A3692" s="606">
        <v>420016</v>
      </c>
      <c r="B3692" s="606" t="s">
        <v>5776</v>
      </c>
      <c r="C3692" s="606" t="s">
        <v>5777</v>
      </c>
      <c r="D3692" s="606" t="s">
        <v>761</v>
      </c>
      <c r="I3692" s="606" t="s">
        <v>87</v>
      </c>
    </row>
    <row r="3693" spans="1:9" ht="17.25" customHeight="1">
      <c r="A3693" s="606">
        <v>420028</v>
      </c>
      <c r="B3693" s="606" t="s">
        <v>5778</v>
      </c>
      <c r="C3693" s="606" t="s">
        <v>1167</v>
      </c>
      <c r="D3693" s="606" t="s">
        <v>720</v>
      </c>
      <c r="I3693" s="606" t="s">
        <v>87</v>
      </c>
    </row>
    <row r="3694" spans="1:9" ht="17.25" customHeight="1">
      <c r="A3694" s="606">
        <v>420094</v>
      </c>
      <c r="B3694" s="606" t="s">
        <v>5779</v>
      </c>
      <c r="C3694" s="606" t="s">
        <v>160</v>
      </c>
      <c r="D3694" s="606" t="s">
        <v>826</v>
      </c>
      <c r="I3694" s="606" t="s">
        <v>87</v>
      </c>
    </row>
    <row r="3695" spans="1:9" ht="17.25" customHeight="1">
      <c r="A3695" s="606">
        <v>420168</v>
      </c>
      <c r="B3695" s="606" t="s">
        <v>5780</v>
      </c>
      <c r="C3695" s="606" t="s">
        <v>145</v>
      </c>
      <c r="D3695" s="606" t="s">
        <v>2088</v>
      </c>
      <c r="I3695" s="606" t="s">
        <v>87</v>
      </c>
    </row>
    <row r="3696" spans="1:9" ht="17.25" customHeight="1">
      <c r="A3696" s="606">
        <v>420194</v>
      </c>
      <c r="B3696" s="606" t="s">
        <v>5781</v>
      </c>
      <c r="C3696" s="606" t="s">
        <v>5782</v>
      </c>
      <c r="D3696" s="606" t="s">
        <v>659</v>
      </c>
      <c r="I3696" s="606" t="s">
        <v>87</v>
      </c>
    </row>
    <row r="3697" spans="1:9" ht="17.25" customHeight="1">
      <c r="A3697" s="606">
        <v>420231</v>
      </c>
      <c r="B3697" s="606" t="s">
        <v>2221</v>
      </c>
      <c r="C3697" s="606" t="s">
        <v>95</v>
      </c>
      <c r="D3697" s="606" t="s">
        <v>691</v>
      </c>
      <c r="I3697" s="606" t="s">
        <v>87</v>
      </c>
    </row>
    <row r="3698" spans="1:9" ht="17.25" customHeight="1">
      <c r="A3698" s="606">
        <v>420232</v>
      </c>
      <c r="B3698" s="606" t="s">
        <v>5783</v>
      </c>
      <c r="C3698" s="606" t="s">
        <v>1059</v>
      </c>
      <c r="D3698" s="606" t="s">
        <v>576</v>
      </c>
      <c r="I3698" s="606" t="s">
        <v>87</v>
      </c>
    </row>
    <row r="3699" spans="1:9" ht="17.25" customHeight="1">
      <c r="A3699" s="606">
        <v>420302</v>
      </c>
      <c r="B3699" s="606" t="s">
        <v>5784</v>
      </c>
      <c r="C3699" s="606" t="s">
        <v>186</v>
      </c>
      <c r="D3699" s="606" t="s">
        <v>5785</v>
      </c>
      <c r="I3699" s="606" t="s">
        <v>87</v>
      </c>
    </row>
    <row r="3700" spans="1:9" ht="17.25" customHeight="1">
      <c r="A3700" s="606">
        <v>420320</v>
      </c>
      <c r="B3700" s="606" t="s">
        <v>5786</v>
      </c>
      <c r="C3700" s="606" t="s">
        <v>5787</v>
      </c>
      <c r="D3700" s="606" t="s">
        <v>5788</v>
      </c>
      <c r="I3700" s="606" t="s">
        <v>87</v>
      </c>
    </row>
    <row r="3701" spans="1:9" ht="17.25" customHeight="1">
      <c r="A3701" s="606">
        <v>420364</v>
      </c>
      <c r="B3701" s="606" t="s">
        <v>5789</v>
      </c>
      <c r="C3701" s="606" t="s">
        <v>143</v>
      </c>
      <c r="D3701" s="606" t="s">
        <v>791</v>
      </c>
      <c r="I3701" s="606" t="s">
        <v>87</v>
      </c>
    </row>
    <row r="3702" spans="1:9" ht="17.25" customHeight="1">
      <c r="A3702" s="606">
        <v>420404</v>
      </c>
      <c r="B3702" s="606" t="s">
        <v>5790</v>
      </c>
      <c r="C3702" s="606" t="s">
        <v>91</v>
      </c>
      <c r="D3702" s="606" t="s">
        <v>5791</v>
      </c>
      <c r="I3702" s="606" t="s">
        <v>87</v>
      </c>
    </row>
    <row r="3703" spans="1:9" ht="17.25" customHeight="1">
      <c r="A3703" s="606">
        <v>420412</v>
      </c>
      <c r="B3703" s="606" t="s">
        <v>5792</v>
      </c>
      <c r="C3703" s="606" t="s">
        <v>333</v>
      </c>
      <c r="D3703" s="606" t="s">
        <v>789</v>
      </c>
      <c r="I3703" s="606" t="s">
        <v>87</v>
      </c>
    </row>
    <row r="3704" spans="1:9" ht="17.25" customHeight="1">
      <c r="A3704" s="606">
        <v>420427</v>
      </c>
      <c r="B3704" s="606" t="s">
        <v>5793</v>
      </c>
      <c r="C3704" s="606" t="s">
        <v>107</v>
      </c>
      <c r="D3704" s="606" t="s">
        <v>572</v>
      </c>
      <c r="I3704" s="606" t="s">
        <v>87</v>
      </c>
    </row>
    <row r="3705" spans="1:9" ht="17.25" customHeight="1">
      <c r="A3705" s="606">
        <v>420462</v>
      </c>
      <c r="B3705" s="606" t="s">
        <v>5794</v>
      </c>
      <c r="C3705" s="606" t="s">
        <v>107</v>
      </c>
      <c r="D3705" s="606" t="s">
        <v>1279</v>
      </c>
      <c r="I3705" s="606" t="s">
        <v>87</v>
      </c>
    </row>
    <row r="3706" spans="1:9" ht="17.25" customHeight="1">
      <c r="A3706" s="606">
        <v>420482</v>
      </c>
      <c r="B3706" s="606" t="s">
        <v>5795</v>
      </c>
      <c r="C3706" s="606" t="s">
        <v>418</v>
      </c>
      <c r="D3706" s="606" t="s">
        <v>1119</v>
      </c>
      <c r="I3706" s="606" t="s">
        <v>87</v>
      </c>
    </row>
    <row r="3707" spans="1:9" ht="17.25" customHeight="1">
      <c r="A3707" s="606">
        <v>420489</v>
      </c>
      <c r="B3707" s="606" t="s">
        <v>5796</v>
      </c>
      <c r="C3707" s="606" t="s">
        <v>4769</v>
      </c>
      <c r="D3707" s="606" t="s">
        <v>695</v>
      </c>
      <c r="I3707" s="606" t="s">
        <v>87</v>
      </c>
    </row>
    <row r="3708" spans="1:9" ht="17.25" customHeight="1">
      <c r="A3708" s="606">
        <v>420490</v>
      </c>
      <c r="B3708" s="606" t="s">
        <v>5797</v>
      </c>
      <c r="C3708" s="606" t="s">
        <v>136</v>
      </c>
      <c r="D3708" s="606" t="s">
        <v>376</v>
      </c>
      <c r="I3708" s="606" t="s">
        <v>87</v>
      </c>
    </row>
    <row r="3709" spans="1:9" ht="17.25" customHeight="1">
      <c r="A3709" s="606">
        <v>420516</v>
      </c>
      <c r="B3709" s="606" t="s">
        <v>5798</v>
      </c>
      <c r="C3709" s="606" t="s">
        <v>88</v>
      </c>
      <c r="D3709" s="606" t="s">
        <v>653</v>
      </c>
      <c r="I3709" s="606" t="s">
        <v>87</v>
      </c>
    </row>
    <row r="3710" spans="1:9" ht="17.25" customHeight="1">
      <c r="A3710" s="606">
        <v>420654</v>
      </c>
      <c r="B3710" s="606" t="s">
        <v>5799</v>
      </c>
      <c r="C3710" s="606" t="s">
        <v>5800</v>
      </c>
      <c r="D3710" s="606" t="s">
        <v>5658</v>
      </c>
      <c r="I3710" s="606" t="s">
        <v>87</v>
      </c>
    </row>
    <row r="3711" spans="1:9" ht="17.25" customHeight="1">
      <c r="A3711" s="606">
        <v>420790</v>
      </c>
      <c r="B3711" s="606" t="s">
        <v>5801</v>
      </c>
      <c r="C3711" s="606" t="s">
        <v>315</v>
      </c>
      <c r="D3711" s="606" t="s">
        <v>619</v>
      </c>
      <c r="I3711" s="606" t="s">
        <v>87</v>
      </c>
    </row>
    <row r="3712" spans="1:9" ht="17.25" customHeight="1">
      <c r="A3712" s="606">
        <v>420891</v>
      </c>
      <c r="B3712" s="606" t="s">
        <v>5802</v>
      </c>
      <c r="C3712" s="606" t="s">
        <v>92</v>
      </c>
      <c r="D3712" s="606" t="s">
        <v>811</v>
      </c>
      <c r="I3712" s="606" t="s">
        <v>87</v>
      </c>
    </row>
    <row r="3713" spans="1:9" ht="17.25" customHeight="1">
      <c r="A3713" s="606">
        <v>420958</v>
      </c>
      <c r="B3713" s="606" t="s">
        <v>5803</v>
      </c>
      <c r="C3713" s="606" t="s">
        <v>294</v>
      </c>
      <c r="D3713" s="606" t="s">
        <v>5804</v>
      </c>
      <c r="I3713" s="606" t="s">
        <v>87</v>
      </c>
    </row>
    <row r="3714" spans="1:9" ht="17.25" customHeight="1">
      <c r="A3714" s="606">
        <v>421112</v>
      </c>
      <c r="B3714" s="606" t="s">
        <v>5805</v>
      </c>
      <c r="C3714" s="606" t="s">
        <v>4089</v>
      </c>
      <c r="D3714" s="606" t="s">
        <v>5806</v>
      </c>
      <c r="I3714" s="606" t="s">
        <v>87</v>
      </c>
    </row>
    <row r="3715" spans="1:9" ht="17.25" customHeight="1">
      <c r="A3715" s="606">
        <v>421208</v>
      </c>
      <c r="B3715" s="606" t="s">
        <v>5807</v>
      </c>
      <c r="C3715" s="606" t="s">
        <v>92</v>
      </c>
      <c r="D3715" s="606" t="s">
        <v>834</v>
      </c>
      <c r="I3715" s="606" t="s">
        <v>87</v>
      </c>
    </row>
    <row r="3716" spans="1:9" ht="17.25" customHeight="1">
      <c r="A3716" s="606">
        <v>421224</v>
      </c>
      <c r="B3716" s="606" t="s">
        <v>5808</v>
      </c>
      <c r="C3716" s="606" t="s">
        <v>5809</v>
      </c>
      <c r="D3716" s="606" t="s">
        <v>5810</v>
      </c>
      <c r="I3716" s="606" t="s">
        <v>87</v>
      </c>
    </row>
    <row r="3717" spans="1:9" ht="17.25" customHeight="1">
      <c r="A3717" s="606">
        <v>421362</v>
      </c>
      <c r="B3717" s="606" t="s">
        <v>5811</v>
      </c>
      <c r="C3717" s="606" t="s">
        <v>154</v>
      </c>
      <c r="D3717" s="606" t="s">
        <v>5812</v>
      </c>
      <c r="I3717" s="606" t="s">
        <v>87</v>
      </c>
    </row>
    <row r="3718" spans="1:9" ht="17.25" customHeight="1">
      <c r="A3718" s="606">
        <v>421366</v>
      </c>
      <c r="B3718" s="606" t="s">
        <v>5813</v>
      </c>
      <c r="C3718" s="606" t="s">
        <v>92</v>
      </c>
      <c r="D3718" s="606" t="s">
        <v>741</v>
      </c>
      <c r="I3718" s="606" t="s">
        <v>87</v>
      </c>
    </row>
    <row r="3719" spans="1:9" ht="17.25" customHeight="1">
      <c r="A3719" s="606">
        <v>421507</v>
      </c>
      <c r="B3719" s="606" t="s">
        <v>5814</v>
      </c>
      <c r="C3719" s="606" t="s">
        <v>268</v>
      </c>
      <c r="D3719" s="606" t="s">
        <v>5815</v>
      </c>
      <c r="I3719" s="606" t="s">
        <v>87</v>
      </c>
    </row>
    <row r="3720" spans="1:9" ht="17.25" customHeight="1">
      <c r="A3720" s="606">
        <v>421532</v>
      </c>
      <c r="B3720" s="606" t="s">
        <v>5816</v>
      </c>
      <c r="C3720" s="606" t="s">
        <v>686</v>
      </c>
      <c r="D3720" s="606" t="s">
        <v>691</v>
      </c>
      <c r="I3720" s="606" t="s">
        <v>87</v>
      </c>
    </row>
    <row r="3721" spans="1:9" ht="17.25" customHeight="1">
      <c r="A3721" s="606">
        <v>421668</v>
      </c>
      <c r="B3721" s="606" t="s">
        <v>5817</v>
      </c>
      <c r="C3721" s="606" t="s">
        <v>292</v>
      </c>
      <c r="D3721" s="606" t="s">
        <v>814</v>
      </c>
      <c r="I3721" s="606" t="s">
        <v>87</v>
      </c>
    </row>
    <row r="3722" spans="1:9" ht="17.25" customHeight="1">
      <c r="A3722" s="606">
        <v>421763</v>
      </c>
      <c r="B3722" s="606" t="s">
        <v>5818</v>
      </c>
      <c r="C3722" s="606" t="s">
        <v>213</v>
      </c>
      <c r="D3722" s="606" t="s">
        <v>653</v>
      </c>
      <c r="I3722" s="606" t="s">
        <v>87</v>
      </c>
    </row>
    <row r="3723" spans="1:9" ht="17.25" customHeight="1">
      <c r="A3723" s="606">
        <v>421769</v>
      </c>
      <c r="B3723" s="606" t="s">
        <v>5819</v>
      </c>
      <c r="C3723" s="606" t="s">
        <v>142</v>
      </c>
      <c r="D3723" s="606" t="s">
        <v>662</v>
      </c>
      <c r="I3723" s="606" t="s">
        <v>87</v>
      </c>
    </row>
    <row r="3724" spans="1:9" ht="17.25" customHeight="1">
      <c r="A3724" s="606">
        <v>421774</v>
      </c>
      <c r="B3724" s="606" t="s">
        <v>5820</v>
      </c>
      <c r="C3724" s="606" t="s">
        <v>413</v>
      </c>
      <c r="D3724" s="606" t="s">
        <v>696</v>
      </c>
      <c r="I3724" s="606" t="s">
        <v>87</v>
      </c>
    </row>
    <row r="3725" spans="1:9" ht="17.25" customHeight="1">
      <c r="A3725" s="606">
        <v>421828</v>
      </c>
      <c r="B3725" s="606" t="s">
        <v>5821</v>
      </c>
      <c r="C3725" s="606" t="s">
        <v>90</v>
      </c>
      <c r="D3725" s="606" t="s">
        <v>5822</v>
      </c>
      <c r="I3725" s="606" t="s">
        <v>87</v>
      </c>
    </row>
    <row r="3726" spans="1:9" ht="17.25" customHeight="1">
      <c r="A3726" s="606">
        <v>421899</v>
      </c>
      <c r="B3726" s="606" t="s">
        <v>5823</v>
      </c>
      <c r="C3726" s="606" t="s">
        <v>358</v>
      </c>
      <c r="D3726" s="606" t="s">
        <v>584</v>
      </c>
      <c r="I3726" s="606" t="s">
        <v>87</v>
      </c>
    </row>
    <row r="3727" spans="1:9" ht="17.25" customHeight="1">
      <c r="A3727" s="606">
        <v>422326</v>
      </c>
      <c r="B3727" s="606" t="s">
        <v>5824</v>
      </c>
      <c r="C3727" s="606" t="s">
        <v>181</v>
      </c>
      <c r="D3727" s="606" t="s">
        <v>5825</v>
      </c>
      <c r="I3727" s="606" t="s">
        <v>87</v>
      </c>
    </row>
    <row r="3728" spans="1:9" ht="17.25" customHeight="1">
      <c r="A3728" s="606">
        <v>422341</v>
      </c>
      <c r="B3728" s="606" t="s">
        <v>5826</v>
      </c>
      <c r="C3728" s="606" t="s">
        <v>173</v>
      </c>
      <c r="D3728" s="606" t="s">
        <v>638</v>
      </c>
      <c r="I3728" s="606" t="s">
        <v>87</v>
      </c>
    </row>
    <row r="3729" spans="1:9" ht="17.25" customHeight="1">
      <c r="A3729" s="606">
        <v>422402</v>
      </c>
      <c r="B3729" s="606" t="s">
        <v>5827</v>
      </c>
      <c r="C3729" s="606" t="s">
        <v>369</v>
      </c>
      <c r="D3729" s="606" t="s">
        <v>715</v>
      </c>
      <c r="I3729" s="606" t="s">
        <v>87</v>
      </c>
    </row>
    <row r="3730" spans="1:9" ht="17.25" customHeight="1">
      <c r="A3730" s="606">
        <v>422477</v>
      </c>
      <c r="B3730" s="606" t="s">
        <v>5828</v>
      </c>
      <c r="C3730" s="606" t="s">
        <v>275</v>
      </c>
      <c r="D3730" s="606" t="s">
        <v>5744</v>
      </c>
      <c r="I3730" s="606" t="s">
        <v>87</v>
      </c>
    </row>
    <row r="3731" spans="1:9" ht="17.25" customHeight="1">
      <c r="A3731" s="606">
        <v>422819</v>
      </c>
      <c r="B3731" s="606" t="s">
        <v>5829</v>
      </c>
      <c r="C3731" s="606" t="s">
        <v>5830</v>
      </c>
      <c r="D3731" s="606" t="s">
        <v>915</v>
      </c>
      <c r="I3731" s="606" t="s">
        <v>87</v>
      </c>
    </row>
    <row r="3732" spans="1:9" ht="17.25" customHeight="1">
      <c r="A3732" s="606">
        <v>423278</v>
      </c>
      <c r="B3732" s="606" t="s">
        <v>5831</v>
      </c>
      <c r="C3732" s="606" t="s">
        <v>380</v>
      </c>
      <c r="D3732" s="606" t="s">
        <v>789</v>
      </c>
      <c r="I3732" s="606" t="s">
        <v>87</v>
      </c>
    </row>
    <row r="3733" spans="1:9" ht="17.25" customHeight="1">
      <c r="A3733" s="606">
        <v>423820</v>
      </c>
      <c r="B3733" s="606" t="s">
        <v>5832</v>
      </c>
      <c r="C3733" s="606" t="s">
        <v>460</v>
      </c>
      <c r="D3733" s="606" t="s">
        <v>720</v>
      </c>
      <c r="I3733" s="606" t="s">
        <v>87</v>
      </c>
    </row>
    <row r="3734" spans="1:9" ht="17.25" customHeight="1">
      <c r="A3734" s="606">
        <v>424017</v>
      </c>
      <c r="B3734" s="606" t="s">
        <v>5833</v>
      </c>
      <c r="C3734" s="606" t="s">
        <v>92</v>
      </c>
      <c r="D3734" s="606" t="s">
        <v>5834</v>
      </c>
      <c r="I3734" s="606" t="s">
        <v>87</v>
      </c>
    </row>
    <row r="3735" spans="1:9" ht="17.25" customHeight="1">
      <c r="A3735" s="606">
        <v>424341</v>
      </c>
      <c r="B3735" s="606" t="s">
        <v>5835</v>
      </c>
      <c r="C3735" s="606" t="s">
        <v>149</v>
      </c>
      <c r="D3735" s="606" t="s">
        <v>5836</v>
      </c>
      <c r="I3735" s="606" t="s">
        <v>87</v>
      </c>
    </row>
    <row r="3736" spans="1:9" ht="17.25" customHeight="1">
      <c r="A3736" s="606">
        <v>424593</v>
      </c>
      <c r="B3736" s="606" t="s">
        <v>5837</v>
      </c>
      <c r="C3736" s="606" t="s">
        <v>95</v>
      </c>
      <c r="D3736" s="606" t="s">
        <v>742</v>
      </c>
      <c r="I3736" s="606" t="s">
        <v>3202</v>
      </c>
    </row>
    <row r="3737" spans="1:9" ht="17.25" customHeight="1">
      <c r="A3737" s="606">
        <v>425635</v>
      </c>
      <c r="B3737" s="606" t="s">
        <v>5838</v>
      </c>
      <c r="C3737" s="606" t="s">
        <v>160</v>
      </c>
      <c r="D3737" s="606" t="s">
        <v>567</v>
      </c>
      <c r="I3737" s="606" t="s">
        <v>3202</v>
      </c>
    </row>
    <row r="3738" spans="1:9" ht="17.25" customHeight="1">
      <c r="A3738" s="606">
        <v>425639</v>
      </c>
      <c r="B3738" s="606" t="s">
        <v>5839</v>
      </c>
      <c r="C3738" s="606" t="s">
        <v>162</v>
      </c>
      <c r="D3738" s="606" t="s">
        <v>606</v>
      </c>
      <c r="I3738" s="606" t="s">
        <v>3202</v>
      </c>
    </row>
    <row r="3739" spans="1:9" ht="17.25" customHeight="1">
      <c r="A3739" s="606">
        <v>425698</v>
      </c>
      <c r="B3739" s="606" t="s">
        <v>5840</v>
      </c>
      <c r="C3739" s="606" t="s">
        <v>275</v>
      </c>
      <c r="D3739" s="606" t="s">
        <v>699</v>
      </c>
      <c r="I3739" s="606" t="s">
        <v>3202</v>
      </c>
    </row>
    <row r="3740" spans="1:9" ht="17.25" customHeight="1">
      <c r="A3740" s="606"/>
      <c r="B3740" s="606"/>
      <c r="C3740" s="606"/>
      <c r="D3740" s="606"/>
      <c r="I3740" s="606"/>
    </row>
    <row r="3741" spans="1:9" ht="17.25" customHeight="1">
      <c r="A3741" s="606"/>
      <c r="B3741" s="606"/>
      <c r="C3741" s="606"/>
      <c r="D3741" s="606"/>
      <c r="I3741" s="606"/>
    </row>
    <row r="3742" spans="1:9" ht="17.25" customHeight="1">
      <c r="A3742" s="606"/>
      <c r="B3742" s="606"/>
      <c r="C3742" s="606"/>
      <c r="D3742" s="606"/>
      <c r="I3742" s="606"/>
    </row>
    <row r="3743" spans="1:9" ht="17.25" customHeight="1">
      <c r="A3743" s="606"/>
      <c r="B3743" s="606"/>
      <c r="C3743" s="606"/>
      <c r="D3743" s="606"/>
      <c r="I3743" s="606"/>
    </row>
    <row r="3744" spans="1:9" ht="17.25" customHeight="1">
      <c r="A3744" s="606"/>
      <c r="B3744" s="606"/>
      <c r="C3744" s="606"/>
      <c r="D3744" s="606"/>
      <c r="I3744" s="606"/>
    </row>
    <row r="3745" spans="1:9" ht="17.25" customHeight="1">
      <c r="A3745" s="606"/>
      <c r="B3745" s="606"/>
      <c r="C3745" s="606"/>
      <c r="D3745" s="606"/>
      <c r="I3745" s="606"/>
    </row>
    <row r="3746" spans="1:9" ht="17.25" customHeight="1">
      <c r="A3746" s="606"/>
      <c r="B3746" s="606"/>
      <c r="C3746" s="606"/>
      <c r="D3746" s="606"/>
      <c r="I3746" s="606"/>
    </row>
    <row r="3747" spans="1:9" ht="17.25" customHeight="1">
      <c r="A3747" s="606"/>
      <c r="B3747" s="606"/>
      <c r="C3747" s="606"/>
      <c r="D3747" s="606"/>
      <c r="I3747" s="606"/>
    </row>
    <row r="3748" spans="1:9" ht="17.25" customHeight="1">
      <c r="A3748" s="606"/>
      <c r="B3748" s="606"/>
      <c r="C3748" s="606"/>
      <c r="D3748" s="606"/>
      <c r="I3748" s="606"/>
    </row>
    <row r="3749" spans="1:9" ht="17.25" customHeight="1">
      <c r="A3749" s="606"/>
      <c r="B3749" s="606"/>
      <c r="C3749" s="606"/>
      <c r="D3749" s="606"/>
      <c r="I3749" s="606"/>
    </row>
    <row r="3750" spans="1:9" ht="17.25" customHeight="1">
      <c r="A3750" s="606"/>
      <c r="B3750" s="606"/>
      <c r="C3750" s="606"/>
      <c r="D3750" s="606"/>
      <c r="I3750" s="606"/>
    </row>
    <row r="3751" spans="1:9" ht="17.25" customHeight="1">
      <c r="A3751" s="608"/>
      <c r="B3751" s="609"/>
      <c r="C3751" s="609"/>
      <c r="D3751" s="609"/>
      <c r="I3751" s="609"/>
    </row>
    <row r="3752" spans="1:9" ht="17.25" customHeight="1">
      <c r="A3752" s="606"/>
      <c r="B3752" s="606"/>
      <c r="C3752" s="606"/>
      <c r="D3752" s="606"/>
      <c r="I3752" s="606"/>
    </row>
    <row r="3753" spans="1:9" ht="17.25" customHeight="1">
      <c r="A3753" s="606"/>
      <c r="B3753" s="606"/>
      <c r="C3753" s="606"/>
      <c r="D3753" s="606"/>
      <c r="I3753" s="606"/>
    </row>
    <row r="3754" spans="1:9" ht="17.25" customHeight="1">
      <c r="A3754" s="606"/>
      <c r="B3754" s="606"/>
      <c r="C3754" s="606"/>
      <c r="D3754" s="606"/>
      <c r="I3754" s="606"/>
    </row>
    <row r="3755" spans="1:9" ht="17.25" customHeight="1">
      <c r="A3755" s="606"/>
      <c r="B3755" s="606"/>
      <c r="C3755" s="606"/>
      <c r="D3755" s="606"/>
      <c r="I3755" s="606"/>
    </row>
    <row r="3756" spans="1:9" ht="17.25" customHeight="1">
      <c r="A3756" s="606"/>
      <c r="B3756" s="606"/>
      <c r="C3756" s="606"/>
      <c r="D3756" s="606"/>
      <c r="I3756" s="606"/>
    </row>
    <row r="3757" spans="1:9" ht="17.25" customHeight="1">
      <c r="A3757" s="606"/>
      <c r="B3757" s="606"/>
      <c r="C3757" s="606"/>
      <c r="D3757" s="606"/>
      <c r="I3757" s="606"/>
    </row>
    <row r="3758" spans="1:9" ht="17.25" customHeight="1">
      <c r="A3758" s="606"/>
      <c r="B3758" s="606"/>
      <c r="C3758" s="606"/>
      <c r="D3758" s="606"/>
      <c r="I3758" s="606"/>
    </row>
    <row r="3759" spans="1:9" ht="17.25" customHeight="1">
      <c r="A3759" s="606"/>
      <c r="B3759" s="606"/>
      <c r="C3759" s="606"/>
      <c r="D3759" s="606"/>
      <c r="I3759" s="606"/>
    </row>
    <row r="3760" spans="1:9" ht="17.25" customHeight="1">
      <c r="A3760" s="606"/>
      <c r="B3760" s="606"/>
      <c r="C3760" s="606"/>
      <c r="D3760" s="606"/>
      <c r="I3760" s="606"/>
    </row>
    <row r="3761" spans="1:9" ht="17.25" customHeight="1">
      <c r="A3761" s="606"/>
      <c r="B3761" s="606"/>
      <c r="C3761" s="606"/>
      <c r="D3761" s="606"/>
      <c r="I3761" s="606"/>
    </row>
    <row r="3762" spans="1:9" ht="17.25" customHeight="1">
      <c r="A3762" s="606"/>
      <c r="B3762" s="606"/>
      <c r="C3762" s="606"/>
      <c r="D3762" s="606"/>
      <c r="I3762" s="606"/>
    </row>
    <row r="3763" spans="1:9" ht="17.25" customHeight="1">
      <c r="A3763" s="606"/>
      <c r="B3763" s="606"/>
      <c r="C3763" s="606"/>
      <c r="D3763" s="606"/>
      <c r="I3763" s="606"/>
    </row>
    <row r="3764" spans="1:9" ht="17.25" customHeight="1">
      <c r="A3764" s="606"/>
      <c r="B3764" s="606"/>
      <c r="C3764" s="606"/>
      <c r="D3764" s="606"/>
      <c r="I3764" s="606"/>
    </row>
    <row r="3765" spans="1:9" ht="17.25" customHeight="1">
      <c r="A3765" s="606"/>
      <c r="B3765" s="606"/>
      <c r="C3765" s="606"/>
      <c r="D3765" s="606"/>
      <c r="I3765" s="606"/>
    </row>
    <row r="3766" spans="1:9" ht="17.25" customHeight="1">
      <c r="A3766" s="606"/>
      <c r="B3766" s="606"/>
      <c r="C3766" s="606"/>
      <c r="D3766" s="606"/>
      <c r="I3766" s="606"/>
    </row>
    <row r="3767" spans="1:9" ht="17.25" customHeight="1">
      <c r="A3767" s="606"/>
      <c r="B3767" s="606"/>
      <c r="C3767" s="606"/>
      <c r="D3767" s="606"/>
      <c r="I3767" s="606"/>
    </row>
    <row r="3768" spans="1:9" ht="17.25" customHeight="1">
      <c r="A3768" s="606"/>
      <c r="B3768" s="606"/>
      <c r="C3768" s="606"/>
      <c r="D3768" s="606"/>
      <c r="I3768" s="606"/>
    </row>
    <row r="3769" spans="1:9" ht="17.25" customHeight="1">
      <c r="A3769" s="606"/>
      <c r="B3769" s="606"/>
      <c r="C3769" s="606"/>
      <c r="D3769" s="606"/>
      <c r="I3769" s="606"/>
    </row>
    <row r="3770" spans="1:9" ht="17.25" customHeight="1">
      <c r="A3770" s="606"/>
      <c r="B3770" s="606"/>
      <c r="C3770" s="606"/>
      <c r="D3770" s="606"/>
      <c r="I3770" s="606"/>
    </row>
    <row r="3771" spans="1:9" ht="17.25" customHeight="1">
      <c r="A3771" s="606"/>
      <c r="B3771" s="606"/>
      <c r="C3771" s="606"/>
      <c r="D3771" s="606"/>
      <c r="I3771" s="606"/>
    </row>
    <row r="3772" spans="1:9" ht="17.25" customHeight="1">
      <c r="A3772" s="606"/>
      <c r="B3772" s="606"/>
      <c r="C3772" s="606"/>
      <c r="D3772" s="606"/>
      <c r="I3772" s="606"/>
    </row>
    <row r="3773" spans="1:9" ht="17.25" customHeight="1">
      <c r="A3773" s="606"/>
      <c r="B3773" s="606"/>
      <c r="C3773" s="606"/>
      <c r="D3773" s="606"/>
      <c r="I3773" s="606"/>
    </row>
    <row r="3774" spans="1:9" ht="17.25" customHeight="1">
      <c r="A3774" s="606"/>
      <c r="B3774" s="606"/>
      <c r="C3774" s="606"/>
      <c r="D3774" s="606"/>
      <c r="I3774" s="606"/>
    </row>
    <row r="3775" spans="1:9" ht="17.25" customHeight="1">
      <c r="A3775" s="606"/>
      <c r="B3775" s="606"/>
      <c r="C3775" s="606"/>
      <c r="D3775" s="606"/>
      <c r="I3775" s="606"/>
    </row>
    <row r="3776" spans="1:9" ht="17.25" customHeight="1">
      <c r="A3776" s="606"/>
      <c r="B3776" s="606"/>
      <c r="C3776" s="606"/>
      <c r="D3776" s="606"/>
      <c r="I3776" s="606"/>
    </row>
    <row r="3777" spans="1:9" ht="17.25" customHeight="1">
      <c r="A3777" s="606"/>
      <c r="B3777" s="606"/>
      <c r="C3777" s="606"/>
      <c r="D3777" s="606"/>
      <c r="I3777" s="606"/>
    </row>
    <row r="3778" spans="1:9" ht="17.25" customHeight="1">
      <c r="A3778" s="606"/>
      <c r="B3778" s="606"/>
      <c r="C3778" s="606"/>
      <c r="D3778" s="606"/>
      <c r="I3778" s="606"/>
    </row>
    <row r="3779" spans="1:9" ht="17.25" customHeight="1">
      <c r="A3779" s="606"/>
      <c r="B3779" s="606"/>
      <c r="C3779" s="606"/>
      <c r="D3779" s="606"/>
      <c r="I3779" s="606"/>
    </row>
    <row r="3780" spans="1:9" ht="17.25" customHeight="1">
      <c r="A3780" s="606"/>
      <c r="B3780" s="606"/>
      <c r="C3780" s="606"/>
      <c r="D3780" s="606"/>
      <c r="I3780" s="606"/>
    </row>
    <row r="3781" spans="1:9" ht="17.25" customHeight="1">
      <c r="A3781" s="606"/>
      <c r="B3781" s="606"/>
      <c r="C3781" s="606"/>
      <c r="D3781" s="606"/>
      <c r="I3781" s="606"/>
    </row>
    <row r="3782" spans="1:9" ht="17.25" customHeight="1">
      <c r="A3782" s="606"/>
      <c r="B3782" s="606"/>
      <c r="C3782" s="606"/>
      <c r="D3782" s="606"/>
      <c r="I3782" s="606"/>
    </row>
    <row r="3783" spans="1:9" ht="17.25" customHeight="1">
      <c r="A3783" s="606"/>
      <c r="B3783" s="606"/>
      <c r="C3783" s="606"/>
      <c r="D3783" s="606"/>
      <c r="I3783" s="606"/>
    </row>
    <row r="3784" spans="1:9" ht="17.25" customHeight="1">
      <c r="A3784" s="606"/>
      <c r="B3784" s="606"/>
      <c r="C3784" s="606"/>
      <c r="D3784" s="606"/>
      <c r="I3784" s="606"/>
    </row>
    <row r="3785" spans="1:9" ht="17.25" customHeight="1">
      <c r="A3785" s="606"/>
      <c r="B3785" s="606"/>
      <c r="C3785" s="606"/>
      <c r="D3785" s="606"/>
      <c r="I3785" s="606"/>
    </row>
    <row r="3786" spans="1:9" ht="17.25" customHeight="1">
      <c r="A3786" s="606"/>
      <c r="B3786" s="606"/>
      <c r="C3786" s="606"/>
      <c r="D3786" s="606"/>
      <c r="I3786" s="606"/>
    </row>
    <row r="3787" spans="1:9" ht="17.25" customHeight="1">
      <c r="A3787" s="606"/>
      <c r="B3787" s="606"/>
      <c r="C3787" s="606"/>
      <c r="D3787" s="606"/>
      <c r="I3787" s="606"/>
    </row>
    <row r="3788" spans="1:9" ht="17.25" customHeight="1">
      <c r="A3788" s="606"/>
      <c r="B3788" s="606"/>
      <c r="C3788" s="606"/>
      <c r="D3788" s="606"/>
      <c r="I3788" s="606"/>
    </row>
    <row r="3789" spans="1:9" ht="17.25" customHeight="1">
      <c r="A3789" s="606"/>
      <c r="B3789" s="606"/>
      <c r="C3789" s="606"/>
      <c r="D3789" s="606"/>
      <c r="I3789" s="606"/>
    </row>
    <row r="3790" spans="1:9" ht="17.25" customHeight="1">
      <c r="A3790" s="606"/>
      <c r="B3790" s="606"/>
      <c r="C3790" s="606"/>
      <c r="D3790" s="606"/>
      <c r="I3790" s="606"/>
    </row>
    <row r="3791" spans="1:9" ht="17.25" customHeight="1">
      <c r="A3791" s="606"/>
      <c r="B3791" s="606"/>
      <c r="C3791" s="606"/>
      <c r="D3791" s="606"/>
      <c r="I3791" s="606"/>
    </row>
    <row r="3792" spans="1:9" ht="17.25" customHeight="1">
      <c r="A3792" s="606"/>
      <c r="B3792" s="606"/>
      <c r="C3792" s="606"/>
      <c r="D3792" s="606"/>
      <c r="I3792" s="606"/>
    </row>
    <row r="3793" spans="1:9" ht="17.25" customHeight="1">
      <c r="A3793" s="606"/>
      <c r="B3793" s="606"/>
      <c r="C3793" s="606"/>
      <c r="D3793" s="606"/>
      <c r="I3793" s="606"/>
    </row>
    <row r="3794" spans="1:9" ht="17.25" customHeight="1">
      <c r="A3794" s="606"/>
      <c r="B3794" s="606"/>
      <c r="C3794" s="606"/>
      <c r="D3794" s="606"/>
      <c r="I3794" s="606"/>
    </row>
    <row r="3795" spans="1:9" ht="17.25" customHeight="1">
      <c r="A3795" s="606"/>
      <c r="B3795" s="606"/>
      <c r="C3795" s="606"/>
      <c r="D3795" s="606"/>
      <c r="I3795" s="606"/>
    </row>
    <row r="3796" spans="1:9" ht="17.25" customHeight="1">
      <c r="A3796" s="606"/>
      <c r="B3796" s="606"/>
      <c r="C3796" s="606"/>
      <c r="D3796" s="606"/>
      <c r="I3796" s="606"/>
    </row>
    <row r="3797" spans="1:9" ht="17.25" customHeight="1">
      <c r="A3797" s="606"/>
      <c r="B3797" s="606"/>
      <c r="C3797" s="606"/>
      <c r="D3797" s="606"/>
      <c r="I3797" s="606"/>
    </row>
    <row r="3798" spans="1:9" ht="17.25" customHeight="1">
      <c r="A3798" s="606"/>
      <c r="B3798" s="606"/>
      <c r="C3798" s="606"/>
      <c r="D3798" s="606"/>
      <c r="I3798" s="606"/>
    </row>
    <row r="3799" spans="1:9" ht="17.25" customHeight="1">
      <c r="A3799" s="606"/>
      <c r="B3799" s="606"/>
      <c r="C3799" s="606"/>
      <c r="D3799" s="606"/>
      <c r="I3799" s="606"/>
    </row>
    <row r="3800" spans="1:9" ht="17.25" customHeight="1">
      <c r="A3800" s="606"/>
      <c r="B3800" s="606"/>
      <c r="C3800" s="606"/>
      <c r="D3800" s="606"/>
      <c r="I3800" s="606"/>
    </row>
    <row r="3801" spans="1:9" ht="17.25" customHeight="1">
      <c r="A3801" s="606"/>
      <c r="B3801" s="606"/>
      <c r="C3801" s="606"/>
      <c r="D3801" s="606"/>
      <c r="I3801" s="606"/>
    </row>
    <row r="3802" spans="1:9" ht="17.25" customHeight="1">
      <c r="A3802" s="606"/>
      <c r="B3802" s="606"/>
      <c r="C3802" s="606"/>
      <c r="D3802" s="606"/>
      <c r="I3802" s="606"/>
    </row>
    <row r="3803" spans="1:9" ht="17.25" customHeight="1">
      <c r="A3803" s="606"/>
      <c r="B3803" s="606"/>
      <c r="C3803" s="606"/>
      <c r="D3803" s="606"/>
      <c r="I3803" s="606"/>
    </row>
    <row r="3804" spans="1:9" ht="17.25" customHeight="1">
      <c r="A3804" s="606"/>
      <c r="B3804" s="606"/>
      <c r="C3804" s="606"/>
      <c r="D3804" s="606"/>
      <c r="I3804" s="606"/>
    </row>
    <row r="3805" spans="1:9" ht="17.25" customHeight="1">
      <c r="A3805" s="606"/>
      <c r="B3805" s="606"/>
      <c r="C3805" s="606"/>
      <c r="D3805" s="606"/>
      <c r="I3805" s="606"/>
    </row>
    <row r="3806" spans="1:9" ht="17.25" customHeight="1">
      <c r="A3806" s="606"/>
      <c r="B3806" s="606"/>
      <c r="C3806" s="606"/>
      <c r="D3806" s="606"/>
      <c r="I3806" s="606"/>
    </row>
    <row r="3807" spans="1:9" ht="17.25" customHeight="1">
      <c r="A3807" s="606"/>
      <c r="B3807" s="606"/>
      <c r="C3807" s="606"/>
      <c r="D3807" s="606"/>
      <c r="I3807" s="606"/>
    </row>
    <row r="3808" spans="1:9" ht="17.25" customHeight="1">
      <c r="A3808" s="606"/>
      <c r="B3808" s="606"/>
      <c r="C3808" s="606"/>
      <c r="D3808" s="606"/>
      <c r="I3808" s="606"/>
    </row>
    <row r="3809" spans="1:9" ht="17.25" customHeight="1">
      <c r="A3809" s="606"/>
      <c r="B3809" s="606"/>
      <c r="C3809" s="606"/>
      <c r="D3809" s="606"/>
      <c r="I3809" s="606"/>
    </row>
    <row r="3810" spans="1:9" ht="17.25" customHeight="1">
      <c r="A3810" s="606"/>
      <c r="B3810" s="606"/>
      <c r="C3810" s="606"/>
      <c r="D3810" s="606"/>
      <c r="I3810" s="606"/>
    </row>
    <row r="3811" spans="1:9" ht="17.25" customHeight="1">
      <c r="A3811" s="606"/>
      <c r="B3811" s="606"/>
      <c r="C3811" s="606"/>
      <c r="D3811" s="606"/>
      <c r="I3811" s="606"/>
    </row>
    <row r="3812" spans="1:9" ht="17.25" customHeight="1">
      <c r="A3812" s="606"/>
      <c r="B3812" s="606"/>
      <c r="C3812" s="606"/>
      <c r="D3812" s="606"/>
      <c r="I3812" s="606"/>
    </row>
    <row r="3813" spans="1:9" ht="17.25" customHeight="1">
      <c r="A3813" s="606"/>
      <c r="B3813" s="606"/>
      <c r="C3813" s="606"/>
      <c r="D3813" s="606"/>
      <c r="I3813" s="606"/>
    </row>
    <row r="3814" spans="1:9" ht="17.25" customHeight="1">
      <c r="A3814" s="606"/>
      <c r="B3814" s="606"/>
      <c r="C3814" s="606"/>
      <c r="D3814" s="606"/>
      <c r="I3814" s="606"/>
    </row>
    <row r="3815" spans="1:9" ht="17.25" customHeight="1">
      <c r="A3815" s="606"/>
      <c r="B3815" s="606"/>
      <c r="C3815" s="606"/>
      <c r="D3815" s="606"/>
      <c r="I3815" s="606"/>
    </row>
    <row r="3816" spans="1:9" ht="17.25" customHeight="1">
      <c r="A3816" s="606"/>
      <c r="B3816" s="606"/>
      <c r="C3816" s="606"/>
      <c r="D3816" s="606"/>
      <c r="I3816" s="606"/>
    </row>
    <row r="3817" spans="1:9" ht="17.25" customHeight="1">
      <c r="A3817" s="606"/>
      <c r="B3817" s="606"/>
      <c r="C3817" s="606"/>
      <c r="D3817" s="606"/>
      <c r="I3817" s="606"/>
    </row>
    <row r="3818" spans="1:9" ht="17.25" customHeight="1">
      <c r="A3818" s="606"/>
      <c r="B3818" s="606"/>
      <c r="C3818" s="606"/>
      <c r="D3818" s="606"/>
      <c r="I3818" s="606"/>
    </row>
    <row r="3819" spans="1:9" ht="17.25" customHeight="1">
      <c r="A3819" s="606"/>
      <c r="B3819" s="606"/>
      <c r="C3819" s="606"/>
      <c r="D3819" s="606"/>
      <c r="I3819" s="606"/>
    </row>
    <row r="3820" spans="1:9" ht="17.25" customHeight="1">
      <c r="A3820" s="606"/>
      <c r="B3820" s="606"/>
      <c r="C3820" s="606"/>
      <c r="D3820" s="606"/>
      <c r="I3820" s="606"/>
    </row>
    <row r="3821" spans="1:9" ht="17.25" customHeight="1">
      <c r="A3821" s="606"/>
      <c r="B3821" s="606"/>
      <c r="C3821" s="606"/>
      <c r="D3821" s="606"/>
      <c r="I3821" s="606"/>
    </row>
    <row r="3822" spans="1:9" ht="17.25" customHeight="1">
      <c r="A3822" s="606"/>
      <c r="B3822" s="606"/>
      <c r="C3822" s="606"/>
      <c r="D3822" s="606"/>
      <c r="I3822" s="606"/>
    </row>
    <row r="3823" spans="1:9" ht="17.25" customHeight="1">
      <c r="A3823" s="606"/>
      <c r="B3823" s="606"/>
      <c r="C3823" s="606"/>
      <c r="D3823" s="606"/>
      <c r="I3823" s="606"/>
    </row>
    <row r="3824" spans="1:9" ht="17.25" customHeight="1">
      <c r="A3824" s="606"/>
      <c r="B3824" s="606"/>
      <c r="C3824" s="606"/>
      <c r="D3824" s="606"/>
      <c r="I3824" s="606"/>
    </row>
    <row r="3825" spans="1:9" ht="17.25" customHeight="1">
      <c r="A3825" s="606"/>
      <c r="B3825" s="606"/>
      <c r="C3825" s="606"/>
      <c r="D3825" s="606"/>
      <c r="I3825" s="606"/>
    </row>
    <row r="3826" spans="1:9" ht="17.25" customHeight="1">
      <c r="A3826" s="606"/>
      <c r="B3826" s="606"/>
      <c r="C3826" s="606"/>
      <c r="D3826" s="606"/>
      <c r="I3826" s="606"/>
    </row>
    <row r="3827" spans="1:9" ht="17.25" customHeight="1">
      <c r="A3827" s="606"/>
      <c r="B3827" s="606"/>
      <c r="C3827" s="606"/>
      <c r="D3827" s="606"/>
      <c r="I3827" s="606"/>
    </row>
    <row r="3828" spans="1:9" ht="17.25" customHeight="1">
      <c r="A3828" s="606"/>
      <c r="B3828" s="606"/>
      <c r="C3828" s="606"/>
      <c r="D3828" s="606"/>
      <c r="I3828" s="606"/>
    </row>
    <row r="3829" spans="1:9" ht="17.25" customHeight="1">
      <c r="A3829" s="606"/>
      <c r="B3829" s="606"/>
      <c r="C3829" s="606"/>
      <c r="D3829" s="606"/>
      <c r="I3829" s="606"/>
    </row>
    <row r="3830" spans="1:9" ht="17.25" customHeight="1">
      <c r="A3830" s="606"/>
      <c r="B3830" s="606"/>
      <c r="C3830" s="606"/>
      <c r="D3830" s="606"/>
      <c r="I3830" s="606"/>
    </row>
    <row r="3831" spans="1:9" ht="17.25" customHeight="1">
      <c r="A3831" s="606"/>
      <c r="B3831" s="606"/>
      <c r="C3831" s="606"/>
      <c r="D3831" s="606"/>
      <c r="I3831" s="606"/>
    </row>
    <row r="3832" spans="1:9" ht="17.25" customHeight="1">
      <c r="A3832" s="606"/>
      <c r="B3832" s="606"/>
      <c r="C3832" s="606"/>
      <c r="D3832" s="606"/>
      <c r="I3832" s="606"/>
    </row>
    <row r="3833" spans="1:9" ht="17.25" customHeight="1">
      <c r="A3833" s="606"/>
      <c r="B3833" s="606"/>
      <c r="C3833" s="606"/>
      <c r="D3833" s="606"/>
      <c r="I3833" s="606"/>
    </row>
    <row r="3834" spans="1:9" ht="17.25" customHeight="1">
      <c r="A3834" s="606"/>
      <c r="B3834" s="606"/>
      <c r="C3834" s="606"/>
      <c r="D3834" s="606"/>
      <c r="I3834" s="606"/>
    </row>
    <row r="3835" spans="1:9" ht="17.25" customHeight="1">
      <c r="A3835" s="606"/>
      <c r="B3835" s="606"/>
      <c r="C3835" s="606"/>
      <c r="D3835" s="606"/>
      <c r="I3835" s="606"/>
    </row>
    <row r="3836" spans="1:9" ht="17.25" customHeight="1">
      <c r="A3836" s="606"/>
      <c r="B3836" s="606"/>
      <c r="C3836" s="606"/>
      <c r="D3836" s="606"/>
      <c r="I3836" s="606"/>
    </row>
    <row r="3837" spans="1:9" ht="17.25" customHeight="1">
      <c r="A3837" s="606"/>
      <c r="B3837" s="606"/>
      <c r="C3837" s="606"/>
      <c r="D3837" s="606"/>
      <c r="I3837" s="606"/>
    </row>
    <row r="3838" spans="1:9" ht="17.25" customHeight="1">
      <c r="A3838" s="606"/>
      <c r="B3838" s="606"/>
      <c r="C3838" s="606"/>
      <c r="D3838" s="606"/>
      <c r="I3838" s="606"/>
    </row>
    <row r="3839" spans="1:9" ht="17.25" customHeight="1">
      <c r="A3839" s="606"/>
      <c r="B3839" s="606"/>
      <c r="C3839" s="606"/>
      <c r="D3839" s="606"/>
      <c r="I3839" s="606"/>
    </row>
    <row r="3840" spans="1:9" ht="17.25" customHeight="1">
      <c r="A3840" s="606"/>
      <c r="B3840" s="606"/>
      <c r="C3840" s="606"/>
      <c r="D3840" s="606"/>
      <c r="I3840" s="606"/>
    </row>
    <row r="3841" spans="1:9" ht="17.25" customHeight="1">
      <c r="A3841" s="606"/>
      <c r="B3841" s="606"/>
      <c r="C3841" s="606"/>
      <c r="D3841" s="606"/>
      <c r="I3841" s="606"/>
    </row>
    <row r="3842" spans="1:9" ht="17.25" customHeight="1">
      <c r="A3842" s="606"/>
      <c r="B3842" s="606"/>
      <c r="C3842" s="606"/>
      <c r="D3842" s="606"/>
      <c r="I3842" s="606"/>
    </row>
    <row r="3843" spans="1:9" ht="17.25" customHeight="1">
      <c r="A3843" s="606"/>
      <c r="B3843" s="606"/>
      <c r="C3843" s="606"/>
      <c r="D3843" s="606"/>
      <c r="I3843" s="606"/>
    </row>
    <row r="3844" spans="1:9" ht="17.25" customHeight="1">
      <c r="A3844" s="606"/>
      <c r="B3844" s="606"/>
      <c r="C3844" s="606"/>
      <c r="D3844" s="606"/>
      <c r="I3844" s="606"/>
    </row>
    <row r="3845" spans="1:9" ht="17.25" customHeight="1">
      <c r="A3845" s="606"/>
      <c r="B3845" s="606"/>
      <c r="C3845" s="606"/>
      <c r="D3845" s="606"/>
      <c r="I3845" s="606"/>
    </row>
    <row r="3846" spans="1:9" ht="17.25" customHeight="1">
      <c r="A3846" s="606"/>
      <c r="B3846" s="606"/>
      <c r="C3846" s="606"/>
      <c r="D3846" s="606"/>
      <c r="I3846" s="606"/>
    </row>
    <row r="3847" spans="1:9" ht="17.25" customHeight="1">
      <c r="A3847" s="606"/>
      <c r="B3847" s="606"/>
      <c r="C3847" s="606"/>
      <c r="D3847" s="606"/>
      <c r="I3847" s="606"/>
    </row>
    <row r="3848" spans="1:9" ht="17.25" customHeight="1">
      <c r="A3848" s="606"/>
      <c r="B3848" s="606"/>
      <c r="C3848" s="606"/>
      <c r="D3848" s="606"/>
      <c r="I3848" s="606"/>
    </row>
    <row r="3849" spans="1:9" ht="17.25" customHeight="1">
      <c r="A3849" s="606"/>
      <c r="B3849" s="606"/>
      <c r="C3849" s="606"/>
      <c r="D3849" s="606"/>
      <c r="I3849" s="606"/>
    </row>
    <row r="3850" spans="1:9" ht="17.25" customHeight="1">
      <c r="A3850" s="606"/>
      <c r="B3850" s="606"/>
      <c r="C3850" s="606"/>
      <c r="D3850" s="606"/>
      <c r="I3850" s="606"/>
    </row>
    <row r="3851" spans="1:9" ht="17.25" customHeight="1">
      <c r="A3851" s="606"/>
      <c r="B3851" s="606"/>
      <c r="C3851" s="606"/>
      <c r="D3851" s="606"/>
      <c r="I3851" s="606"/>
    </row>
    <row r="3852" spans="1:9" ht="17.25" customHeight="1">
      <c r="A3852" s="606"/>
      <c r="B3852" s="606"/>
      <c r="C3852" s="606"/>
      <c r="D3852" s="606"/>
      <c r="I3852" s="606"/>
    </row>
    <row r="3853" spans="1:9" ht="17.25" customHeight="1">
      <c r="A3853" s="606"/>
      <c r="B3853" s="606"/>
      <c r="C3853" s="606"/>
      <c r="D3853" s="606"/>
      <c r="I3853" s="606"/>
    </row>
    <row r="3854" spans="1:9" ht="17.25" customHeight="1">
      <c r="A3854" s="606"/>
      <c r="B3854" s="606"/>
      <c r="C3854" s="606"/>
      <c r="D3854" s="606"/>
      <c r="I3854" s="606"/>
    </row>
    <row r="3855" spans="1:9" ht="17.25" customHeight="1">
      <c r="A3855" s="606"/>
      <c r="B3855" s="606"/>
      <c r="C3855" s="606"/>
      <c r="D3855" s="606"/>
      <c r="I3855" s="606"/>
    </row>
    <row r="3856" spans="1:9" ht="17.25" customHeight="1">
      <c r="A3856" s="606"/>
      <c r="B3856" s="606"/>
      <c r="C3856" s="606"/>
      <c r="D3856" s="606"/>
      <c r="I3856" s="606"/>
    </row>
    <row r="3857" spans="1:9" ht="17.25" customHeight="1">
      <c r="A3857" s="606"/>
      <c r="B3857" s="606"/>
      <c r="C3857" s="606"/>
      <c r="D3857" s="606"/>
      <c r="I3857" s="606"/>
    </row>
    <row r="3858" spans="1:9" ht="17.25" customHeight="1">
      <c r="A3858" s="606"/>
      <c r="B3858" s="606"/>
      <c r="C3858" s="606"/>
      <c r="D3858" s="606"/>
      <c r="I3858" s="606"/>
    </row>
    <row r="3859" spans="1:9" ht="17.25" customHeight="1">
      <c r="A3859" s="606"/>
      <c r="B3859" s="606"/>
      <c r="C3859" s="606"/>
      <c r="D3859" s="606"/>
      <c r="I3859" s="606"/>
    </row>
    <row r="3860" spans="1:9" ht="17.25" customHeight="1">
      <c r="A3860" s="606"/>
      <c r="B3860" s="606"/>
      <c r="C3860" s="606"/>
      <c r="D3860" s="606"/>
      <c r="I3860" s="606"/>
    </row>
    <row r="3861" spans="1:9" ht="17.25" customHeight="1">
      <c r="A3861" s="606"/>
      <c r="B3861" s="606"/>
      <c r="C3861" s="606"/>
      <c r="D3861" s="606"/>
      <c r="I3861" s="606"/>
    </row>
    <row r="3862" spans="1:9" ht="17.25" customHeight="1">
      <c r="A3862" s="606"/>
      <c r="B3862" s="606"/>
      <c r="C3862" s="606"/>
      <c r="D3862" s="606"/>
      <c r="I3862" s="606"/>
    </row>
    <row r="3863" spans="1:9" ht="17.25" customHeight="1">
      <c r="A3863" s="606"/>
      <c r="B3863" s="606"/>
      <c r="C3863" s="606"/>
      <c r="D3863" s="606"/>
      <c r="I3863" s="606"/>
    </row>
    <row r="3864" spans="1:9" ht="17.25" customHeight="1">
      <c r="A3864" s="606"/>
      <c r="B3864" s="606"/>
      <c r="C3864" s="606"/>
      <c r="D3864" s="606"/>
      <c r="I3864" s="606"/>
    </row>
    <row r="3865" spans="1:9" ht="17.25" customHeight="1">
      <c r="A3865" s="606"/>
      <c r="B3865" s="606"/>
      <c r="C3865" s="606"/>
      <c r="D3865" s="606"/>
      <c r="I3865" s="606"/>
    </row>
    <row r="3866" spans="1:9" ht="17.25" customHeight="1">
      <c r="A3866" s="606"/>
      <c r="B3866" s="606"/>
      <c r="C3866" s="606"/>
      <c r="D3866" s="606"/>
      <c r="I3866" s="606"/>
    </row>
    <row r="3867" spans="1:9" ht="17.25" customHeight="1">
      <c r="A3867" s="606"/>
      <c r="B3867" s="606"/>
      <c r="C3867" s="606"/>
      <c r="D3867" s="606"/>
      <c r="I3867" s="606"/>
    </row>
    <row r="3868" spans="1:9" ht="17.25" customHeight="1">
      <c r="A3868" s="606"/>
      <c r="B3868" s="606"/>
      <c r="C3868" s="606"/>
      <c r="D3868" s="606"/>
      <c r="I3868" s="606"/>
    </row>
    <row r="3869" spans="1:9" ht="17.25" customHeight="1">
      <c r="A3869" s="606"/>
      <c r="B3869" s="606"/>
      <c r="C3869" s="606"/>
      <c r="D3869" s="606"/>
      <c r="I3869" s="606"/>
    </row>
    <row r="3870" spans="1:9" ht="17.25" customHeight="1">
      <c r="A3870" s="606"/>
      <c r="B3870" s="606"/>
      <c r="C3870" s="606"/>
      <c r="D3870" s="606"/>
      <c r="I3870" s="606"/>
    </row>
    <row r="3871" spans="1:9" ht="17.25" customHeight="1">
      <c r="A3871" s="606"/>
      <c r="B3871" s="606"/>
      <c r="C3871" s="606"/>
      <c r="D3871" s="606"/>
      <c r="I3871" s="606"/>
    </row>
    <row r="3872" spans="1:9" ht="17.25" customHeight="1">
      <c r="A3872" s="606"/>
      <c r="B3872" s="606"/>
      <c r="C3872" s="606"/>
      <c r="D3872" s="606"/>
      <c r="I3872" s="606"/>
    </row>
    <row r="3873" spans="1:9" ht="17.25" customHeight="1">
      <c r="A3873" s="606"/>
      <c r="B3873" s="606"/>
      <c r="C3873" s="606"/>
      <c r="D3873" s="606"/>
      <c r="I3873" s="606"/>
    </row>
    <row r="3874" spans="1:9" ht="17.25" customHeight="1">
      <c r="A3874" s="606"/>
      <c r="B3874" s="606"/>
      <c r="C3874" s="606"/>
      <c r="D3874" s="606"/>
      <c r="I3874" s="606"/>
    </row>
    <row r="3875" spans="1:9" ht="17.25" customHeight="1">
      <c r="A3875" s="606"/>
      <c r="B3875" s="606"/>
      <c r="C3875" s="606"/>
      <c r="D3875" s="606"/>
      <c r="I3875" s="606"/>
    </row>
    <row r="3876" spans="1:9" ht="17.25" customHeight="1">
      <c r="A3876" s="606"/>
      <c r="B3876" s="606"/>
      <c r="C3876" s="606"/>
      <c r="D3876" s="606"/>
      <c r="I3876" s="606"/>
    </row>
    <row r="3877" spans="1:9" ht="17.25" customHeight="1">
      <c r="A3877" s="606"/>
      <c r="B3877" s="606"/>
      <c r="C3877" s="606"/>
      <c r="D3877" s="606"/>
      <c r="I3877" s="606"/>
    </row>
    <row r="3878" spans="1:9" ht="17.25" customHeight="1">
      <c r="A3878" s="606"/>
      <c r="B3878" s="606"/>
      <c r="C3878" s="606"/>
      <c r="D3878" s="606"/>
      <c r="I3878" s="606"/>
    </row>
    <row r="3879" spans="1:9" ht="17.25" customHeight="1">
      <c r="A3879" s="606"/>
      <c r="B3879" s="606"/>
      <c r="C3879" s="606"/>
      <c r="D3879" s="606"/>
      <c r="I3879" s="606"/>
    </row>
    <row r="3880" spans="1:9" ht="17.25" customHeight="1">
      <c r="A3880" s="606"/>
      <c r="B3880" s="606"/>
      <c r="C3880" s="606"/>
      <c r="D3880" s="606"/>
      <c r="I3880" s="606"/>
    </row>
    <row r="3881" spans="1:9" ht="17.25" customHeight="1">
      <c r="A3881" s="606"/>
      <c r="B3881" s="606"/>
      <c r="C3881" s="606"/>
      <c r="D3881" s="606"/>
      <c r="I3881" s="606"/>
    </row>
    <row r="3882" spans="1:9" ht="17.25" customHeight="1">
      <c r="A3882" s="606"/>
      <c r="B3882" s="606"/>
      <c r="C3882" s="606"/>
      <c r="D3882" s="606"/>
      <c r="I3882" s="606"/>
    </row>
    <row r="3883" spans="1:9" ht="17.25" customHeight="1">
      <c r="A3883" s="606"/>
      <c r="B3883" s="606"/>
      <c r="C3883" s="606"/>
      <c r="D3883" s="606"/>
      <c r="I3883" s="606"/>
    </row>
    <row r="3884" spans="1:9" ht="17.25" customHeight="1">
      <c r="A3884" s="606"/>
      <c r="B3884" s="606"/>
      <c r="C3884" s="606"/>
      <c r="D3884" s="606"/>
      <c r="I3884" s="606"/>
    </row>
    <row r="3885" spans="1:9" ht="17.25" customHeight="1">
      <c r="A3885" s="606"/>
      <c r="B3885" s="606"/>
      <c r="C3885" s="606"/>
      <c r="D3885" s="606"/>
      <c r="I3885" s="606"/>
    </row>
    <row r="3886" spans="1:9" ht="17.25" customHeight="1">
      <c r="A3886" s="606"/>
      <c r="B3886" s="606"/>
      <c r="C3886" s="606"/>
      <c r="D3886" s="606"/>
      <c r="I3886" s="606"/>
    </row>
    <row r="3887" spans="1:9" ht="17.25" customHeight="1">
      <c r="A3887" s="606"/>
      <c r="B3887" s="606"/>
      <c r="C3887" s="606"/>
      <c r="D3887" s="606"/>
      <c r="I3887" s="606"/>
    </row>
    <row r="3888" spans="1:9" ht="17.25" customHeight="1">
      <c r="A3888" s="606"/>
      <c r="B3888" s="606"/>
      <c r="C3888" s="606"/>
      <c r="D3888" s="606"/>
      <c r="I3888" s="606"/>
    </row>
    <row r="3889" spans="1:9" ht="17.25" customHeight="1">
      <c r="A3889" s="606"/>
      <c r="B3889" s="606"/>
      <c r="C3889" s="606"/>
      <c r="D3889" s="606"/>
      <c r="I3889" s="606"/>
    </row>
    <row r="3890" spans="1:9" ht="17.25" customHeight="1">
      <c r="A3890" s="606"/>
      <c r="B3890" s="606"/>
      <c r="C3890" s="606"/>
      <c r="D3890" s="606"/>
      <c r="I3890" s="606"/>
    </row>
    <row r="3891" spans="1:9" ht="17.25" customHeight="1">
      <c r="A3891" s="606"/>
      <c r="B3891" s="606"/>
      <c r="C3891" s="606"/>
      <c r="D3891" s="606"/>
      <c r="I3891" s="606"/>
    </row>
    <row r="3892" spans="1:9" ht="17.25" customHeight="1">
      <c r="A3892" s="606"/>
      <c r="B3892" s="606"/>
      <c r="C3892" s="606"/>
      <c r="D3892" s="606"/>
      <c r="I3892" s="606"/>
    </row>
    <row r="3893" spans="1:9" ht="17.25" customHeight="1">
      <c r="A3893" s="606"/>
      <c r="B3893" s="606"/>
      <c r="C3893" s="606"/>
      <c r="D3893" s="606"/>
      <c r="I3893" s="606"/>
    </row>
    <row r="3894" spans="1:9" ht="17.25" customHeight="1">
      <c r="A3894" s="606"/>
      <c r="B3894" s="606"/>
      <c r="C3894" s="606"/>
      <c r="D3894" s="606"/>
      <c r="I3894" s="606"/>
    </row>
    <row r="3895" spans="1:9" ht="17.25" customHeight="1">
      <c r="A3895" s="606"/>
      <c r="B3895" s="606"/>
      <c r="C3895" s="606"/>
      <c r="D3895" s="606"/>
      <c r="I3895" s="606"/>
    </row>
    <row r="3896" spans="1:9" ht="17.25" customHeight="1">
      <c r="A3896" s="606"/>
      <c r="B3896" s="606"/>
      <c r="C3896" s="606"/>
      <c r="D3896" s="606"/>
      <c r="I3896" s="606"/>
    </row>
    <row r="3897" spans="1:9" ht="17.25" customHeight="1">
      <c r="A3897" s="606"/>
      <c r="B3897" s="606"/>
      <c r="C3897" s="606"/>
      <c r="D3897" s="606"/>
      <c r="I3897" s="606"/>
    </row>
    <row r="3898" spans="1:9" ht="17.25" customHeight="1">
      <c r="A3898" s="606"/>
      <c r="B3898" s="606"/>
      <c r="C3898" s="606"/>
      <c r="D3898" s="606"/>
      <c r="I3898" s="606"/>
    </row>
    <row r="3899" spans="1:9" ht="17.25" customHeight="1">
      <c r="A3899" s="606"/>
      <c r="B3899" s="606"/>
      <c r="C3899" s="606"/>
      <c r="D3899" s="606"/>
      <c r="I3899" s="606"/>
    </row>
    <row r="3900" spans="1:9" ht="17.25" customHeight="1">
      <c r="A3900" s="606"/>
      <c r="B3900" s="606"/>
      <c r="C3900" s="606"/>
      <c r="D3900" s="606"/>
      <c r="I3900" s="606"/>
    </row>
    <row r="3901" spans="1:9" ht="17.25" customHeight="1">
      <c r="A3901" s="606"/>
      <c r="B3901" s="606"/>
      <c r="C3901" s="606"/>
      <c r="D3901" s="606"/>
      <c r="I3901" s="606"/>
    </row>
    <row r="3902" spans="1:9" ht="17.25" customHeight="1">
      <c r="A3902" s="606"/>
      <c r="B3902" s="606"/>
      <c r="C3902" s="606"/>
      <c r="D3902" s="606"/>
      <c r="I3902" s="606"/>
    </row>
    <row r="3903" spans="1:9" ht="17.25" customHeight="1">
      <c r="A3903" s="606"/>
      <c r="B3903" s="606"/>
      <c r="C3903" s="606"/>
      <c r="D3903" s="606"/>
      <c r="I3903" s="606"/>
    </row>
    <row r="3904" spans="1:9" ht="17.25" customHeight="1">
      <c r="A3904" s="606"/>
      <c r="B3904" s="606"/>
      <c r="C3904" s="606"/>
      <c r="D3904" s="606"/>
      <c r="I3904" s="606"/>
    </row>
    <row r="3905" spans="1:9" ht="17.25" customHeight="1">
      <c r="A3905" s="606"/>
      <c r="B3905" s="606"/>
      <c r="C3905" s="606"/>
      <c r="D3905" s="606"/>
      <c r="I3905" s="606"/>
    </row>
    <row r="3906" spans="1:9" ht="17.25" customHeight="1">
      <c r="A3906" s="606"/>
      <c r="B3906" s="606"/>
      <c r="C3906" s="606"/>
      <c r="D3906" s="606"/>
      <c r="I3906" s="606"/>
    </row>
    <row r="3907" spans="1:9" ht="17.25" customHeight="1">
      <c r="A3907" s="606"/>
      <c r="B3907" s="606"/>
      <c r="C3907" s="606"/>
      <c r="D3907" s="606"/>
      <c r="I3907" s="606"/>
    </row>
    <row r="3908" spans="1:9" ht="17.25" customHeight="1">
      <c r="A3908" s="606"/>
      <c r="B3908" s="606"/>
      <c r="C3908" s="606"/>
      <c r="D3908" s="606"/>
      <c r="I3908" s="606"/>
    </row>
    <row r="3909" spans="1:9" ht="17.25" customHeight="1">
      <c r="A3909" s="606"/>
      <c r="B3909" s="606"/>
      <c r="C3909" s="606"/>
      <c r="D3909" s="606"/>
      <c r="I3909" s="606"/>
    </row>
    <row r="3910" spans="1:9" ht="17.25" customHeight="1">
      <c r="A3910" s="606"/>
      <c r="B3910" s="606"/>
      <c r="C3910" s="606"/>
      <c r="D3910" s="606"/>
      <c r="I3910" s="606"/>
    </row>
    <row r="3911" spans="1:9" ht="17.25" customHeight="1">
      <c r="A3911" s="606"/>
      <c r="B3911" s="606"/>
      <c r="C3911" s="606"/>
      <c r="D3911" s="606"/>
      <c r="I3911" s="606"/>
    </row>
    <row r="3912" spans="1:9" ht="17.25" customHeight="1">
      <c r="A3912" s="606"/>
      <c r="B3912" s="606"/>
      <c r="C3912" s="606"/>
      <c r="D3912" s="606"/>
      <c r="I3912" s="606"/>
    </row>
    <row r="3913" spans="1:9" ht="17.25" customHeight="1">
      <c r="A3913" s="606"/>
      <c r="B3913" s="606"/>
      <c r="C3913" s="606"/>
      <c r="D3913" s="606"/>
      <c r="I3913" s="606"/>
    </row>
    <row r="3914" spans="1:9" ht="17.25" customHeight="1">
      <c r="A3914" s="606"/>
      <c r="B3914" s="606"/>
      <c r="C3914" s="606"/>
      <c r="D3914" s="606"/>
      <c r="I3914" s="606"/>
    </row>
    <row r="3915" spans="1:9" ht="17.25" customHeight="1">
      <c r="A3915" s="606"/>
      <c r="B3915" s="606"/>
      <c r="C3915" s="606"/>
      <c r="D3915" s="606"/>
      <c r="I3915" s="606"/>
    </row>
    <row r="3916" spans="1:9" ht="17.25" customHeight="1">
      <c r="A3916" s="606"/>
      <c r="B3916" s="606"/>
      <c r="C3916" s="606"/>
      <c r="D3916" s="606"/>
      <c r="I3916" s="606"/>
    </row>
    <row r="3917" spans="1:9" ht="17.25" customHeight="1">
      <c r="A3917" s="606"/>
      <c r="B3917" s="606"/>
      <c r="C3917" s="606"/>
      <c r="D3917" s="606"/>
      <c r="I3917" s="606"/>
    </row>
    <row r="3918" spans="1:9" ht="17.25" customHeight="1">
      <c r="A3918" s="606"/>
      <c r="B3918" s="606"/>
      <c r="C3918" s="606"/>
      <c r="D3918" s="606"/>
      <c r="I3918" s="606"/>
    </row>
    <row r="3919" spans="1:9" ht="17.25" customHeight="1">
      <c r="A3919" s="606"/>
      <c r="B3919" s="606"/>
      <c r="C3919" s="606"/>
      <c r="D3919" s="606"/>
      <c r="I3919" s="606"/>
    </row>
    <row r="3920" spans="1:9" ht="17.25" customHeight="1">
      <c r="A3920" s="606"/>
      <c r="B3920" s="606"/>
      <c r="C3920" s="606"/>
      <c r="D3920" s="606"/>
      <c r="I3920" s="606"/>
    </row>
    <row r="3921" spans="1:9" ht="17.25" customHeight="1">
      <c r="A3921" s="606"/>
      <c r="B3921" s="606"/>
      <c r="C3921" s="606"/>
      <c r="D3921" s="606"/>
      <c r="I3921" s="606"/>
    </row>
    <row r="3922" spans="1:9" ht="17.25" customHeight="1">
      <c r="A3922" s="606"/>
      <c r="B3922" s="606"/>
      <c r="C3922" s="606"/>
      <c r="D3922" s="606"/>
      <c r="I3922" s="606"/>
    </row>
    <row r="3923" spans="1:9" ht="17.25" customHeight="1">
      <c r="A3923" s="606"/>
      <c r="B3923" s="606"/>
      <c r="C3923" s="606"/>
      <c r="D3923" s="606"/>
      <c r="I3923" s="606"/>
    </row>
    <row r="3924" spans="1:9" ht="17.25" customHeight="1">
      <c r="A3924" s="606"/>
      <c r="B3924" s="606"/>
      <c r="C3924" s="606"/>
      <c r="D3924" s="606"/>
      <c r="I3924" s="606"/>
    </row>
    <row r="3925" spans="1:9" ht="17.25" customHeight="1">
      <c r="A3925" s="606"/>
      <c r="B3925" s="606"/>
      <c r="C3925" s="606"/>
      <c r="D3925" s="606"/>
      <c r="I3925" s="606"/>
    </row>
    <row r="3926" spans="1:9" ht="17.25" customHeight="1">
      <c r="A3926" s="606"/>
      <c r="B3926" s="606"/>
      <c r="C3926" s="606"/>
      <c r="D3926" s="606"/>
      <c r="I3926" s="606"/>
    </row>
    <row r="3927" spans="1:9" ht="17.25" customHeight="1">
      <c r="A3927" s="606"/>
      <c r="B3927" s="606"/>
      <c r="C3927" s="606"/>
      <c r="D3927" s="606"/>
      <c r="I3927" s="606"/>
    </row>
    <row r="3928" spans="1:9" ht="17.25" customHeight="1">
      <c r="A3928" s="606"/>
      <c r="B3928" s="606"/>
      <c r="C3928" s="606"/>
      <c r="D3928" s="606"/>
      <c r="I3928" s="606"/>
    </row>
    <row r="3929" spans="1:9" ht="17.25" customHeight="1">
      <c r="A3929" s="606"/>
      <c r="B3929" s="606"/>
      <c r="C3929" s="606"/>
      <c r="D3929" s="606"/>
      <c r="I3929" s="606"/>
    </row>
    <row r="3930" spans="1:9" ht="17.25" customHeight="1">
      <c r="A3930" s="606"/>
      <c r="B3930" s="606"/>
      <c r="C3930" s="606"/>
      <c r="D3930" s="606"/>
      <c r="I3930" s="606"/>
    </row>
    <row r="3931" spans="1:9" ht="17.25" customHeight="1">
      <c r="A3931" s="606"/>
      <c r="B3931" s="606"/>
      <c r="C3931" s="606"/>
      <c r="D3931" s="606"/>
      <c r="I3931" s="606"/>
    </row>
    <row r="3932" spans="1:9" ht="17.25" customHeight="1">
      <c r="A3932" s="606"/>
      <c r="B3932" s="606"/>
      <c r="C3932" s="606"/>
      <c r="D3932" s="606"/>
      <c r="I3932" s="606"/>
    </row>
    <row r="3933" spans="1:9" ht="17.25" customHeight="1">
      <c r="A3933" s="606"/>
      <c r="B3933" s="606"/>
      <c r="C3933" s="606"/>
      <c r="D3933" s="606"/>
      <c r="I3933" s="606"/>
    </row>
    <row r="3934" spans="1:9" ht="17.25" customHeight="1">
      <c r="A3934" s="606"/>
      <c r="B3934" s="606"/>
      <c r="C3934" s="606"/>
      <c r="D3934" s="606"/>
      <c r="I3934" s="606"/>
    </row>
    <row r="3935" spans="1:9" ht="17.25" customHeight="1">
      <c r="A3935" s="606"/>
      <c r="B3935" s="606"/>
      <c r="C3935" s="606"/>
      <c r="D3935" s="606"/>
      <c r="I3935" s="606"/>
    </row>
    <row r="3936" spans="1:9" ht="17.25" customHeight="1">
      <c r="A3936" s="606"/>
      <c r="B3936" s="606"/>
      <c r="C3936" s="606"/>
      <c r="D3936" s="606"/>
      <c r="I3936" s="606"/>
    </row>
    <row r="3937" spans="1:9" ht="17.25" customHeight="1">
      <c r="A3937" s="606"/>
      <c r="B3937" s="606"/>
      <c r="C3937" s="606"/>
      <c r="D3937" s="606"/>
      <c r="I3937" s="606"/>
    </row>
    <row r="3938" spans="1:9" ht="17.25" customHeight="1">
      <c r="A3938" s="606"/>
      <c r="B3938" s="606"/>
      <c r="C3938" s="606"/>
      <c r="D3938" s="606"/>
      <c r="I3938" s="606"/>
    </row>
    <row r="3939" spans="1:9" ht="17.25" customHeight="1">
      <c r="A3939" s="606"/>
      <c r="B3939" s="606"/>
      <c r="C3939" s="606"/>
      <c r="D3939" s="606"/>
      <c r="I3939" s="606"/>
    </row>
    <row r="3940" spans="1:9" ht="17.25" customHeight="1">
      <c r="A3940" s="606"/>
      <c r="B3940" s="606"/>
      <c r="C3940" s="606"/>
      <c r="D3940" s="606"/>
      <c r="I3940" s="606"/>
    </row>
    <row r="3941" spans="1:9" ht="17.25" customHeight="1">
      <c r="A3941" s="606"/>
      <c r="B3941" s="606"/>
      <c r="C3941" s="606"/>
      <c r="D3941" s="606"/>
      <c r="I3941" s="606"/>
    </row>
    <row r="3942" spans="1:9" ht="17.25" customHeight="1">
      <c r="A3942" s="606"/>
      <c r="B3942" s="606"/>
      <c r="C3942" s="606"/>
      <c r="D3942" s="606"/>
      <c r="I3942" s="606"/>
    </row>
    <row r="3943" spans="1:9" ht="17.25" customHeight="1">
      <c r="A3943" s="606"/>
      <c r="B3943" s="606"/>
      <c r="C3943" s="606"/>
      <c r="D3943" s="606"/>
      <c r="I3943" s="606"/>
    </row>
    <row r="3944" spans="1:9" ht="17.25" customHeight="1">
      <c r="A3944" s="606"/>
      <c r="B3944" s="606"/>
      <c r="C3944" s="606"/>
      <c r="D3944" s="606"/>
      <c r="I3944" s="606"/>
    </row>
    <row r="3945" spans="1:9" ht="17.25" customHeight="1">
      <c r="A3945" s="606"/>
      <c r="B3945" s="606"/>
      <c r="C3945" s="606"/>
      <c r="D3945" s="606"/>
      <c r="I3945" s="606"/>
    </row>
    <row r="3946" spans="1:9" ht="17.25" customHeight="1">
      <c r="A3946" s="606"/>
      <c r="B3946" s="606"/>
      <c r="C3946" s="606"/>
      <c r="D3946" s="606"/>
      <c r="I3946" s="606"/>
    </row>
    <row r="3947" spans="1:9" ht="17.25" customHeight="1">
      <c r="A3947" s="606"/>
      <c r="B3947" s="606"/>
      <c r="C3947" s="606"/>
      <c r="D3947" s="606"/>
      <c r="I3947" s="606"/>
    </row>
    <row r="3948" spans="1:9" ht="17.25" customHeight="1">
      <c r="A3948" s="606"/>
      <c r="B3948" s="606"/>
      <c r="C3948" s="606"/>
      <c r="D3948" s="606"/>
      <c r="I3948" s="606"/>
    </row>
    <row r="3949" spans="1:9" ht="17.25" customHeight="1">
      <c r="A3949" s="606"/>
      <c r="B3949" s="606"/>
      <c r="C3949" s="606"/>
      <c r="D3949" s="606"/>
      <c r="I3949" s="606"/>
    </row>
    <row r="3950" spans="1:9" ht="17.25" customHeight="1">
      <c r="A3950" s="606"/>
      <c r="B3950" s="606"/>
      <c r="C3950" s="606"/>
      <c r="D3950" s="606"/>
      <c r="I3950" s="606"/>
    </row>
    <row r="3951" spans="1:9" ht="17.25" customHeight="1">
      <c r="A3951" s="606"/>
      <c r="B3951" s="606"/>
      <c r="C3951" s="606"/>
      <c r="D3951" s="606"/>
      <c r="I3951" s="606"/>
    </row>
    <row r="3952" spans="1:9" ht="17.25" customHeight="1">
      <c r="A3952" s="606"/>
      <c r="B3952" s="606"/>
      <c r="C3952" s="606"/>
      <c r="D3952" s="606"/>
      <c r="I3952" s="606"/>
    </row>
    <row r="3953" spans="1:9" ht="17.25" customHeight="1">
      <c r="A3953" s="606"/>
      <c r="B3953" s="606"/>
      <c r="C3953" s="606"/>
      <c r="D3953" s="606"/>
      <c r="I3953" s="606"/>
    </row>
    <row r="3954" spans="1:9" ht="17.25" customHeight="1">
      <c r="A3954" s="606"/>
      <c r="B3954" s="606"/>
      <c r="C3954" s="606"/>
      <c r="D3954" s="606"/>
      <c r="I3954" s="606"/>
    </row>
    <row r="3955" spans="1:9" ht="17.25" customHeight="1">
      <c r="A3955" s="606"/>
      <c r="B3955" s="606"/>
      <c r="C3955" s="606"/>
      <c r="D3955" s="606"/>
      <c r="I3955" s="606"/>
    </row>
    <row r="3956" spans="1:9" ht="17.25" customHeight="1">
      <c r="A3956" s="606"/>
      <c r="B3956" s="606"/>
      <c r="C3956" s="606"/>
      <c r="D3956" s="606"/>
      <c r="I3956" s="606"/>
    </row>
    <row r="3957" spans="1:9" ht="17.25" customHeight="1">
      <c r="A3957" s="606"/>
      <c r="B3957" s="606"/>
      <c r="C3957" s="606"/>
      <c r="D3957" s="606"/>
      <c r="I3957" s="606"/>
    </row>
    <row r="3958" spans="1:9" ht="17.25" customHeight="1">
      <c r="A3958" s="606"/>
      <c r="B3958" s="606"/>
      <c r="C3958" s="606"/>
      <c r="D3958" s="606"/>
      <c r="I3958" s="606"/>
    </row>
    <row r="3959" spans="1:9" ht="17.25" customHeight="1">
      <c r="A3959" s="606"/>
      <c r="B3959" s="606"/>
      <c r="C3959" s="606"/>
      <c r="D3959" s="606"/>
      <c r="I3959" s="606"/>
    </row>
    <row r="3960" spans="1:9" ht="17.25" customHeight="1">
      <c r="A3960" s="606"/>
      <c r="B3960" s="606"/>
      <c r="C3960" s="606"/>
      <c r="D3960" s="606"/>
      <c r="I3960" s="606"/>
    </row>
    <row r="3961" spans="1:9" ht="17.25" customHeight="1">
      <c r="A3961" s="606"/>
      <c r="B3961" s="606"/>
      <c r="C3961" s="606"/>
      <c r="D3961" s="606"/>
      <c r="I3961" s="606"/>
    </row>
    <row r="3962" spans="1:9" ht="17.25" customHeight="1">
      <c r="A3962" s="606"/>
      <c r="B3962" s="606"/>
      <c r="C3962" s="606"/>
      <c r="D3962" s="606"/>
      <c r="I3962" s="606"/>
    </row>
    <row r="3963" spans="1:9" ht="17.25" customHeight="1">
      <c r="A3963" s="606"/>
      <c r="B3963" s="606"/>
      <c r="C3963" s="606"/>
      <c r="D3963" s="606"/>
      <c r="I3963" s="606"/>
    </row>
    <row r="3964" spans="1:9" ht="17.25" customHeight="1">
      <c r="A3964" s="606"/>
      <c r="B3964" s="606"/>
      <c r="C3964" s="606"/>
      <c r="D3964" s="606"/>
      <c r="I3964" s="606"/>
    </row>
    <row r="3965" spans="1:9" ht="17.25" customHeight="1">
      <c r="A3965" s="606"/>
      <c r="B3965" s="606"/>
      <c r="C3965" s="606"/>
      <c r="D3965" s="606"/>
      <c r="I3965" s="606"/>
    </row>
    <row r="3966" spans="1:9" ht="17.25" customHeight="1">
      <c r="A3966" s="606"/>
      <c r="B3966" s="606"/>
      <c r="C3966" s="606"/>
      <c r="D3966" s="606"/>
      <c r="I3966" s="606"/>
    </row>
    <row r="3967" spans="1:9" ht="17.25" customHeight="1">
      <c r="A3967" s="606"/>
      <c r="B3967" s="606"/>
      <c r="C3967" s="606"/>
      <c r="D3967" s="606"/>
      <c r="I3967" s="606"/>
    </row>
    <row r="3968" spans="1:9" ht="17.25" customHeight="1">
      <c r="A3968" s="606"/>
      <c r="B3968" s="606"/>
      <c r="C3968" s="606"/>
      <c r="D3968" s="606"/>
      <c r="I3968" s="606"/>
    </row>
    <row r="3969" spans="1:9" ht="17.25" customHeight="1">
      <c r="A3969" s="606"/>
      <c r="B3969" s="606"/>
      <c r="C3969" s="606"/>
      <c r="D3969" s="606"/>
      <c r="I3969" s="606"/>
    </row>
    <row r="3970" spans="1:9" ht="17.25" customHeight="1">
      <c r="A3970" s="606"/>
      <c r="B3970" s="606"/>
      <c r="C3970" s="606"/>
      <c r="D3970" s="606"/>
      <c r="I3970" s="606"/>
    </row>
    <row r="3971" spans="1:9" ht="17.25" customHeight="1">
      <c r="A3971" s="606"/>
      <c r="B3971" s="606"/>
      <c r="C3971" s="606"/>
      <c r="D3971" s="606"/>
      <c r="I3971" s="606"/>
    </row>
    <row r="3972" spans="1:9" ht="17.25" customHeight="1">
      <c r="A3972" s="606"/>
      <c r="B3972" s="606"/>
      <c r="C3972" s="606"/>
      <c r="D3972" s="606"/>
      <c r="I3972" s="606"/>
    </row>
    <row r="3973" spans="1:9" ht="17.25" customHeight="1">
      <c r="A3973" s="606"/>
      <c r="B3973" s="606"/>
      <c r="C3973" s="606"/>
      <c r="D3973" s="606"/>
      <c r="I3973" s="606"/>
    </row>
    <row r="3974" spans="1:9" ht="17.25" customHeight="1">
      <c r="A3974" s="606"/>
      <c r="B3974" s="606"/>
      <c r="C3974" s="606"/>
      <c r="D3974" s="606"/>
      <c r="I3974" s="606"/>
    </row>
    <row r="3975" spans="1:9" ht="17.25" customHeight="1">
      <c r="A3975" s="606"/>
      <c r="B3975" s="606"/>
      <c r="C3975" s="606"/>
      <c r="D3975" s="606"/>
      <c r="I3975" s="606"/>
    </row>
    <row r="3976" spans="1:9" ht="17.25" customHeight="1">
      <c r="A3976" s="606"/>
      <c r="B3976" s="606"/>
      <c r="C3976" s="606"/>
      <c r="D3976" s="606"/>
      <c r="I3976" s="606"/>
    </row>
    <row r="3977" spans="1:9" ht="17.25" customHeight="1">
      <c r="A3977" s="606"/>
      <c r="B3977" s="606"/>
      <c r="C3977" s="606"/>
      <c r="D3977" s="606"/>
      <c r="I3977" s="606"/>
    </row>
    <row r="3978" spans="1:9" ht="17.25" customHeight="1">
      <c r="A3978" s="606"/>
      <c r="B3978" s="606"/>
      <c r="C3978" s="606"/>
      <c r="D3978" s="606"/>
      <c r="I3978" s="606"/>
    </row>
    <row r="3979" spans="1:9" ht="17.25" customHeight="1">
      <c r="A3979" s="606"/>
      <c r="B3979" s="606"/>
      <c r="C3979" s="606"/>
      <c r="D3979" s="606"/>
      <c r="I3979" s="606"/>
    </row>
    <row r="3980" spans="1:9" ht="17.25" customHeight="1">
      <c r="A3980" s="606"/>
      <c r="B3980" s="606"/>
      <c r="C3980" s="606"/>
      <c r="D3980" s="606"/>
      <c r="I3980" s="606"/>
    </row>
    <row r="3981" spans="1:9" ht="17.25" customHeight="1">
      <c r="A3981" s="606"/>
      <c r="B3981" s="606"/>
      <c r="C3981" s="606"/>
      <c r="D3981" s="606"/>
      <c r="I3981" s="606"/>
    </row>
    <row r="3982" spans="1:9" ht="17.25" customHeight="1">
      <c r="A3982" s="606"/>
      <c r="B3982" s="606"/>
      <c r="C3982" s="606"/>
      <c r="D3982" s="606"/>
      <c r="I3982" s="606"/>
    </row>
    <row r="3983" spans="1:9" ht="17.25" customHeight="1">
      <c r="A3983" s="606"/>
      <c r="B3983" s="606"/>
      <c r="C3983" s="606"/>
      <c r="D3983" s="606"/>
      <c r="I3983" s="606"/>
    </row>
    <row r="3984" spans="1:9" ht="17.25" customHeight="1">
      <c r="A3984" s="606"/>
      <c r="B3984" s="606"/>
      <c r="C3984" s="606"/>
      <c r="D3984" s="606"/>
      <c r="I3984" s="606"/>
    </row>
    <row r="3985" spans="1:9" ht="17.25" customHeight="1">
      <c r="A3985" s="606"/>
      <c r="B3985" s="606"/>
      <c r="C3985" s="606"/>
      <c r="D3985" s="606"/>
      <c r="I3985" s="606"/>
    </row>
    <row r="3986" spans="1:9" ht="17.25" customHeight="1">
      <c r="A3986" s="606"/>
      <c r="B3986" s="606"/>
      <c r="C3986" s="606"/>
      <c r="D3986" s="606"/>
      <c r="I3986" s="606"/>
    </row>
    <row r="3987" spans="1:9" ht="17.25" customHeight="1">
      <c r="A3987" s="606"/>
      <c r="B3987" s="606"/>
      <c r="C3987" s="606"/>
      <c r="D3987" s="606"/>
      <c r="I3987" s="606"/>
    </row>
    <row r="3988" spans="1:9" ht="17.25" customHeight="1">
      <c r="A3988" s="606"/>
      <c r="B3988" s="606"/>
      <c r="C3988" s="606"/>
      <c r="D3988" s="606"/>
      <c r="I3988" s="606"/>
    </row>
    <row r="3989" spans="1:9" ht="17.25" customHeight="1">
      <c r="A3989" s="606"/>
      <c r="B3989" s="606"/>
      <c r="C3989" s="606"/>
      <c r="D3989" s="606"/>
      <c r="I3989" s="606"/>
    </row>
    <row r="3990" spans="1:9" ht="17.25" customHeight="1">
      <c r="A3990" s="606"/>
      <c r="B3990" s="606"/>
      <c r="C3990" s="606"/>
      <c r="D3990" s="606"/>
      <c r="I3990" s="606"/>
    </row>
    <row r="3991" spans="1:9" ht="17.25" customHeight="1">
      <c r="A3991" s="606"/>
      <c r="B3991" s="606"/>
      <c r="C3991" s="606"/>
      <c r="D3991" s="606"/>
      <c r="I3991" s="606"/>
    </row>
    <row r="3992" spans="1:9" ht="17.25" customHeight="1">
      <c r="A3992" s="606"/>
      <c r="B3992" s="606"/>
      <c r="C3992" s="606"/>
      <c r="D3992" s="606"/>
      <c r="I3992" s="606"/>
    </row>
    <row r="3993" spans="1:9" ht="17.25" customHeight="1">
      <c r="A3993" s="606"/>
      <c r="B3993" s="606"/>
      <c r="C3993" s="606"/>
      <c r="D3993" s="606"/>
      <c r="I3993" s="606"/>
    </row>
    <row r="3994" spans="1:9" ht="17.25" customHeight="1">
      <c r="A3994" s="606"/>
      <c r="B3994" s="606"/>
      <c r="C3994" s="606"/>
      <c r="D3994" s="606"/>
      <c r="I3994" s="606"/>
    </row>
    <row r="3995" spans="1:9" ht="17.25" customHeight="1">
      <c r="A3995" s="606"/>
      <c r="B3995" s="606"/>
      <c r="C3995" s="606"/>
      <c r="D3995" s="606"/>
      <c r="I3995" s="606"/>
    </row>
    <row r="3996" spans="1:9" ht="17.25" customHeight="1">
      <c r="A3996" s="606"/>
      <c r="B3996" s="606"/>
      <c r="C3996" s="606"/>
      <c r="D3996" s="606"/>
      <c r="I3996" s="606"/>
    </row>
    <row r="3997" spans="1:9" ht="17.25" customHeight="1">
      <c r="A3997" s="606"/>
      <c r="B3997" s="606"/>
      <c r="C3997" s="606"/>
      <c r="D3997" s="606"/>
      <c r="I3997" s="606"/>
    </row>
    <row r="3998" spans="1:9" ht="17.25" customHeight="1">
      <c r="A3998" s="606"/>
      <c r="B3998" s="606"/>
      <c r="C3998" s="606"/>
      <c r="D3998" s="606"/>
      <c r="I3998" s="606"/>
    </row>
    <row r="3999" spans="1:9" ht="17.25" customHeight="1">
      <c r="A3999" s="606"/>
      <c r="B3999" s="606"/>
      <c r="C3999" s="606"/>
      <c r="D3999" s="606"/>
      <c r="I3999" s="606"/>
    </row>
    <row r="4000" spans="1:9" ht="17.25" customHeight="1">
      <c r="A4000" s="606"/>
      <c r="B4000" s="606"/>
      <c r="C4000" s="606"/>
      <c r="D4000" s="606"/>
      <c r="I4000" s="606"/>
    </row>
    <row r="4001" spans="1:9" ht="17.25" customHeight="1">
      <c r="A4001" s="606"/>
      <c r="B4001" s="606"/>
      <c r="C4001" s="606"/>
      <c r="D4001" s="606"/>
      <c r="I4001" s="606"/>
    </row>
    <row r="4002" spans="1:9" ht="17.25" customHeight="1">
      <c r="A4002" s="606"/>
      <c r="B4002" s="606"/>
      <c r="C4002" s="606"/>
      <c r="D4002" s="606"/>
      <c r="I4002" s="606"/>
    </row>
    <row r="4003" spans="1:9" ht="17.25" customHeight="1">
      <c r="A4003" s="606"/>
      <c r="B4003" s="606"/>
      <c r="C4003" s="606"/>
      <c r="D4003" s="606"/>
      <c r="I4003" s="606"/>
    </row>
    <row r="4004" spans="1:9" ht="17.25" customHeight="1">
      <c r="A4004" s="606"/>
      <c r="B4004" s="606"/>
      <c r="C4004" s="606"/>
      <c r="D4004" s="606"/>
      <c r="I4004" s="606"/>
    </row>
    <row r="4005" spans="1:9" ht="17.25" customHeight="1">
      <c r="A4005" s="606"/>
      <c r="B4005" s="606"/>
      <c r="C4005" s="606"/>
      <c r="D4005" s="606"/>
      <c r="I4005" s="606"/>
    </row>
    <row r="4006" spans="1:9" ht="17.25" customHeight="1">
      <c r="A4006" s="606"/>
      <c r="B4006" s="606"/>
      <c r="C4006" s="606"/>
      <c r="D4006" s="606"/>
      <c r="I4006" s="606"/>
    </row>
    <row r="4007" spans="1:9" ht="17.25" customHeight="1">
      <c r="A4007" s="606"/>
      <c r="B4007" s="606"/>
      <c r="C4007" s="606"/>
      <c r="D4007" s="606"/>
      <c r="I4007" s="606"/>
    </row>
    <row r="4008" spans="1:9" ht="17.25" customHeight="1">
      <c r="A4008" s="606"/>
      <c r="B4008" s="606"/>
      <c r="C4008" s="606"/>
      <c r="D4008" s="606"/>
      <c r="I4008" s="606"/>
    </row>
    <row r="4009" spans="1:9" ht="17.25" customHeight="1">
      <c r="A4009" s="606"/>
      <c r="B4009" s="606"/>
      <c r="C4009" s="606"/>
      <c r="D4009" s="606"/>
      <c r="I4009" s="606"/>
    </row>
    <row r="4010" spans="1:9" ht="17.25" customHeight="1">
      <c r="A4010" s="606"/>
      <c r="B4010" s="606"/>
      <c r="C4010" s="606"/>
      <c r="D4010" s="606"/>
      <c r="I4010" s="606"/>
    </row>
    <row r="4011" spans="1:9" ht="17.25" customHeight="1">
      <c r="A4011" s="606"/>
      <c r="B4011" s="606"/>
      <c r="C4011" s="606"/>
      <c r="D4011" s="606"/>
      <c r="I4011" s="606"/>
    </row>
    <row r="4012" spans="1:9" ht="17.25" customHeight="1">
      <c r="A4012" s="606"/>
      <c r="B4012" s="606"/>
      <c r="C4012" s="606"/>
      <c r="D4012" s="606"/>
      <c r="I4012" s="606"/>
    </row>
    <row r="4013" spans="1:9" ht="17.25" customHeight="1">
      <c r="A4013" s="606"/>
      <c r="B4013" s="606"/>
      <c r="C4013" s="606"/>
      <c r="D4013" s="606"/>
      <c r="I4013" s="606"/>
    </row>
    <row r="4014" spans="1:9" ht="17.25" customHeight="1">
      <c r="A4014" s="606"/>
      <c r="B4014" s="606"/>
      <c r="C4014" s="606"/>
      <c r="D4014" s="606"/>
      <c r="I4014" s="606"/>
    </row>
    <row r="4015" spans="1:9" ht="17.25" customHeight="1">
      <c r="A4015" s="606"/>
      <c r="B4015" s="606"/>
      <c r="C4015" s="606"/>
      <c r="D4015" s="606"/>
      <c r="I4015" s="606"/>
    </row>
    <row r="4016" spans="1:9" ht="17.25" customHeight="1">
      <c r="A4016" s="606"/>
      <c r="B4016" s="606"/>
      <c r="C4016" s="606"/>
      <c r="D4016" s="606"/>
      <c r="I4016" s="606"/>
    </row>
    <row r="4017" spans="1:9" ht="17.25" customHeight="1">
      <c r="A4017" s="606"/>
      <c r="B4017" s="606"/>
      <c r="C4017" s="606"/>
      <c r="D4017" s="606"/>
      <c r="I4017" s="606"/>
    </row>
    <row r="4018" spans="1:9" ht="17.25" customHeight="1">
      <c r="A4018" s="606"/>
      <c r="B4018" s="606"/>
      <c r="C4018" s="606"/>
      <c r="D4018" s="606"/>
      <c r="I4018" s="606"/>
    </row>
    <row r="4019" spans="1:9" ht="17.25" customHeight="1">
      <c r="A4019" s="606"/>
      <c r="B4019" s="606"/>
      <c r="C4019" s="606"/>
      <c r="D4019" s="606"/>
      <c r="I4019" s="606"/>
    </row>
    <row r="4020" spans="1:9" ht="17.25" customHeight="1">
      <c r="A4020" s="606"/>
      <c r="B4020" s="606"/>
      <c r="C4020" s="606"/>
      <c r="D4020" s="606"/>
      <c r="I4020" s="606"/>
    </row>
    <row r="4021" spans="1:9" ht="17.25" customHeight="1">
      <c r="A4021" s="606"/>
      <c r="B4021" s="606"/>
      <c r="C4021" s="606"/>
      <c r="D4021" s="606"/>
      <c r="I4021" s="606"/>
    </row>
    <row r="4022" spans="1:9" ht="17.25" customHeight="1">
      <c r="A4022" s="606"/>
      <c r="B4022" s="606"/>
      <c r="C4022" s="606"/>
      <c r="D4022" s="606"/>
      <c r="I4022" s="606"/>
    </row>
    <row r="4023" spans="1:9" ht="17.25" customHeight="1">
      <c r="A4023" s="606"/>
      <c r="B4023" s="606"/>
      <c r="C4023" s="606"/>
      <c r="D4023" s="606"/>
      <c r="I4023" s="606"/>
    </row>
    <row r="4024" spans="1:9" ht="17.25" customHeight="1">
      <c r="A4024" s="606"/>
      <c r="B4024" s="606"/>
      <c r="C4024" s="606"/>
      <c r="D4024" s="606"/>
      <c r="I4024" s="606"/>
    </row>
    <row r="4025" spans="1:9" ht="17.25" customHeight="1">
      <c r="A4025" s="606"/>
      <c r="B4025" s="606"/>
      <c r="C4025" s="606"/>
      <c r="D4025" s="606"/>
      <c r="I4025" s="606"/>
    </row>
    <row r="4026" spans="1:9" ht="17.25" customHeight="1">
      <c r="A4026" s="606"/>
      <c r="B4026" s="606"/>
      <c r="C4026" s="606"/>
      <c r="D4026" s="606"/>
      <c r="I4026" s="606"/>
    </row>
    <row r="4027" spans="1:9" ht="17.25" customHeight="1">
      <c r="A4027" s="606"/>
      <c r="B4027" s="606"/>
      <c r="C4027" s="606"/>
      <c r="D4027" s="606"/>
      <c r="I4027" s="606"/>
    </row>
    <row r="4028" spans="1:9" ht="17.25" customHeight="1">
      <c r="A4028" s="606"/>
      <c r="B4028" s="606"/>
      <c r="C4028" s="606"/>
      <c r="D4028" s="606"/>
      <c r="I4028" s="606"/>
    </row>
    <row r="4029" spans="1:9" ht="17.25" customHeight="1">
      <c r="A4029" s="606"/>
      <c r="B4029" s="606"/>
      <c r="C4029" s="606"/>
      <c r="D4029" s="606"/>
      <c r="I4029" s="606"/>
    </row>
    <row r="4030" spans="1:9" ht="17.25" customHeight="1">
      <c r="A4030" s="606"/>
      <c r="B4030" s="606"/>
      <c r="C4030" s="606"/>
      <c r="D4030" s="606"/>
      <c r="I4030" s="606"/>
    </row>
    <row r="4031" spans="1:9" ht="17.25" customHeight="1">
      <c r="A4031" s="606"/>
      <c r="B4031" s="606"/>
      <c r="C4031" s="606"/>
      <c r="D4031" s="606"/>
      <c r="I4031" s="606"/>
    </row>
    <row r="4032" spans="1:9" ht="17.25" customHeight="1">
      <c r="A4032" s="606"/>
      <c r="B4032" s="606"/>
      <c r="C4032" s="606"/>
      <c r="D4032" s="606"/>
      <c r="I4032" s="606"/>
    </row>
    <row r="4033" spans="1:9" ht="17.25" customHeight="1">
      <c r="A4033" s="606"/>
      <c r="B4033" s="606"/>
      <c r="C4033" s="606"/>
      <c r="D4033" s="606"/>
      <c r="I4033" s="606"/>
    </row>
    <row r="4034" spans="1:9" ht="17.25" customHeight="1">
      <c r="A4034" s="606"/>
      <c r="B4034" s="606"/>
      <c r="C4034" s="606"/>
      <c r="D4034" s="606"/>
      <c r="I4034" s="606"/>
    </row>
    <row r="4035" spans="1:9" ht="17.25" customHeight="1">
      <c r="A4035" s="606"/>
      <c r="B4035" s="606"/>
      <c r="C4035" s="606"/>
      <c r="D4035" s="606"/>
      <c r="I4035" s="606"/>
    </row>
    <row r="4036" spans="1:9" ht="17.25" customHeight="1">
      <c r="A4036" s="606"/>
      <c r="B4036" s="606"/>
      <c r="C4036" s="606"/>
      <c r="D4036" s="606"/>
      <c r="I4036" s="606"/>
    </row>
    <row r="4037" spans="1:9" ht="17.25" customHeight="1">
      <c r="A4037" s="606"/>
      <c r="B4037" s="606"/>
      <c r="C4037" s="606"/>
      <c r="D4037" s="606"/>
      <c r="I4037" s="606"/>
    </row>
    <row r="4038" spans="1:9" ht="17.25" customHeight="1">
      <c r="A4038" s="606"/>
      <c r="B4038" s="606"/>
      <c r="C4038" s="606"/>
      <c r="D4038" s="606"/>
      <c r="I4038" s="606"/>
    </row>
    <row r="4039" spans="1:9" ht="17.25" customHeight="1">
      <c r="A4039" s="606"/>
      <c r="B4039" s="606"/>
      <c r="C4039" s="606"/>
      <c r="D4039" s="606"/>
      <c r="I4039" s="606"/>
    </row>
    <row r="4040" spans="1:9" ht="17.25" customHeight="1">
      <c r="A4040" s="606"/>
      <c r="B4040" s="606"/>
      <c r="C4040" s="606"/>
      <c r="D4040" s="606"/>
      <c r="I4040" s="606"/>
    </row>
    <row r="4041" spans="1:9" ht="17.25" customHeight="1">
      <c r="A4041" s="606"/>
      <c r="B4041" s="606"/>
      <c r="C4041" s="606"/>
      <c r="D4041" s="606"/>
      <c r="I4041" s="606"/>
    </row>
    <row r="4042" spans="1:9" ht="17.25" customHeight="1">
      <c r="A4042" s="606"/>
      <c r="B4042" s="606"/>
      <c r="C4042" s="606"/>
      <c r="D4042" s="606"/>
      <c r="I4042" s="606"/>
    </row>
    <row r="4043" spans="1:9" ht="17.25" customHeight="1">
      <c r="A4043" s="606"/>
      <c r="B4043" s="606"/>
      <c r="C4043" s="606"/>
      <c r="D4043" s="606"/>
      <c r="I4043" s="606"/>
    </row>
    <row r="4044" spans="1:9" ht="17.25" customHeight="1">
      <c r="A4044" s="606"/>
      <c r="B4044" s="606"/>
      <c r="C4044" s="606"/>
      <c r="D4044" s="606"/>
      <c r="I4044" s="606"/>
    </row>
    <row r="4045" spans="1:9" ht="17.25" customHeight="1">
      <c r="A4045" s="606"/>
      <c r="B4045" s="606"/>
      <c r="C4045" s="606"/>
      <c r="D4045" s="606"/>
      <c r="I4045" s="606"/>
    </row>
    <row r="4046" spans="1:9" ht="17.25" customHeight="1">
      <c r="A4046" s="606"/>
      <c r="B4046" s="606"/>
      <c r="C4046" s="606"/>
      <c r="D4046" s="606"/>
      <c r="I4046" s="606"/>
    </row>
    <row r="4047" spans="1:9" ht="17.25" customHeight="1">
      <c r="A4047" s="606"/>
      <c r="B4047" s="606"/>
      <c r="C4047" s="606"/>
      <c r="D4047" s="606"/>
      <c r="I4047" s="606"/>
    </row>
    <row r="4048" spans="1:9" ht="17.25" customHeight="1">
      <c r="A4048" s="606"/>
      <c r="B4048" s="606"/>
      <c r="C4048" s="606"/>
      <c r="D4048" s="606"/>
      <c r="I4048" s="606"/>
    </row>
    <row r="4049" spans="1:9" ht="17.25" customHeight="1">
      <c r="A4049" s="606"/>
      <c r="B4049" s="606"/>
      <c r="C4049" s="606"/>
      <c r="D4049" s="606"/>
      <c r="I4049" s="606"/>
    </row>
    <row r="4050" spans="1:9" ht="17.25" customHeight="1">
      <c r="A4050" s="606"/>
      <c r="B4050" s="606"/>
      <c r="C4050" s="606"/>
      <c r="D4050" s="606"/>
      <c r="I4050" s="606"/>
    </row>
    <row r="4051" spans="1:9" ht="17.25" customHeight="1">
      <c r="A4051" s="606"/>
      <c r="B4051" s="606"/>
      <c r="C4051" s="606"/>
      <c r="D4051" s="606"/>
      <c r="I4051" s="606"/>
    </row>
    <row r="4052" spans="1:9" ht="17.25" customHeight="1">
      <c r="A4052" s="606"/>
      <c r="B4052" s="606"/>
      <c r="C4052" s="606"/>
      <c r="D4052" s="606"/>
      <c r="I4052" s="606"/>
    </row>
    <row r="4053" spans="1:9" ht="17.25" customHeight="1">
      <c r="A4053" s="606"/>
      <c r="B4053" s="606"/>
      <c r="C4053" s="606"/>
      <c r="D4053" s="606"/>
      <c r="I4053" s="606"/>
    </row>
    <row r="4054" spans="1:9" ht="17.25" customHeight="1">
      <c r="A4054" s="606"/>
      <c r="B4054" s="606"/>
      <c r="C4054" s="606"/>
      <c r="D4054" s="606"/>
      <c r="I4054" s="606"/>
    </row>
    <row r="4055" spans="1:9" ht="17.25" customHeight="1">
      <c r="A4055" s="606"/>
      <c r="B4055" s="606"/>
      <c r="C4055" s="606"/>
      <c r="D4055" s="606"/>
      <c r="I4055" s="606"/>
    </row>
    <row r="4056" spans="1:9" ht="17.25" customHeight="1">
      <c r="A4056" s="606"/>
      <c r="B4056" s="606"/>
      <c r="C4056" s="606"/>
      <c r="D4056" s="606"/>
      <c r="I4056" s="606"/>
    </row>
    <row r="4057" spans="1:9" ht="17.25" customHeight="1">
      <c r="A4057" s="606"/>
      <c r="B4057" s="606"/>
      <c r="C4057" s="606"/>
      <c r="D4057" s="606"/>
      <c r="I4057" s="606"/>
    </row>
    <row r="4058" spans="1:9" ht="17.25" customHeight="1">
      <c r="A4058" s="606"/>
      <c r="B4058" s="606"/>
      <c r="C4058" s="606"/>
      <c r="D4058" s="606"/>
      <c r="I4058" s="606"/>
    </row>
    <row r="4059" spans="1:9" ht="17.25" customHeight="1">
      <c r="A4059" s="606"/>
      <c r="B4059" s="606"/>
      <c r="C4059" s="606"/>
      <c r="D4059" s="606"/>
      <c r="I4059" s="606"/>
    </row>
    <row r="4060" spans="1:9" ht="17.25" customHeight="1">
      <c r="A4060" s="606"/>
      <c r="B4060" s="606"/>
      <c r="C4060" s="606"/>
      <c r="D4060" s="606"/>
      <c r="I4060" s="606"/>
    </row>
    <row r="4061" spans="1:9" ht="17.25" customHeight="1">
      <c r="A4061" s="606"/>
      <c r="B4061" s="606"/>
      <c r="C4061" s="606"/>
      <c r="D4061" s="606"/>
      <c r="I4061" s="606"/>
    </row>
    <row r="4062" spans="1:9" ht="17.25" customHeight="1">
      <c r="A4062" s="606"/>
      <c r="B4062" s="606"/>
      <c r="C4062" s="606"/>
      <c r="D4062" s="606"/>
      <c r="I4062" s="606"/>
    </row>
    <row r="4063" spans="1:9" ht="17.25" customHeight="1">
      <c r="A4063" s="606"/>
      <c r="B4063" s="606"/>
      <c r="C4063" s="606"/>
      <c r="D4063" s="606"/>
      <c r="I4063" s="606"/>
    </row>
    <row r="4064" spans="1:9" ht="17.25" customHeight="1">
      <c r="A4064" s="606"/>
      <c r="B4064" s="606"/>
      <c r="C4064" s="606"/>
      <c r="D4064" s="606"/>
      <c r="I4064" s="606"/>
    </row>
    <row r="4065" spans="1:9" ht="17.25" customHeight="1">
      <c r="A4065" s="606"/>
      <c r="B4065" s="606"/>
      <c r="C4065" s="606"/>
      <c r="D4065" s="606"/>
      <c r="I4065" s="606"/>
    </row>
    <row r="4066" spans="1:9" ht="17.25" customHeight="1">
      <c r="A4066" s="606"/>
      <c r="B4066" s="606"/>
      <c r="C4066" s="606"/>
      <c r="D4066" s="606"/>
      <c r="I4066" s="606"/>
    </row>
    <row r="4067" spans="1:9" ht="17.25" customHeight="1">
      <c r="A4067" s="606"/>
      <c r="B4067" s="606"/>
      <c r="C4067" s="606"/>
      <c r="D4067" s="606"/>
      <c r="I4067" s="606"/>
    </row>
    <row r="4068" spans="1:9" ht="17.25" customHeight="1">
      <c r="A4068" s="606"/>
      <c r="B4068" s="606"/>
      <c r="C4068" s="606"/>
      <c r="D4068" s="606"/>
      <c r="I4068" s="606"/>
    </row>
    <row r="4069" spans="1:9" ht="17.25" customHeight="1">
      <c r="A4069" s="606"/>
      <c r="B4069" s="606"/>
      <c r="C4069" s="606"/>
      <c r="D4069" s="606"/>
      <c r="I4069" s="606"/>
    </row>
    <row r="4070" spans="1:9" ht="17.25" customHeight="1">
      <c r="A4070" s="606"/>
      <c r="B4070" s="606"/>
      <c r="C4070" s="606"/>
      <c r="D4070" s="606"/>
      <c r="I4070" s="606"/>
    </row>
    <row r="4071" spans="1:9" ht="17.25" customHeight="1">
      <c r="A4071" s="606"/>
      <c r="B4071" s="606"/>
      <c r="C4071" s="606"/>
      <c r="D4071" s="606"/>
      <c r="I4071" s="606"/>
    </row>
    <row r="4072" spans="1:9" ht="17.25" customHeight="1">
      <c r="A4072" s="606"/>
      <c r="B4072" s="606"/>
      <c r="C4072" s="606"/>
      <c r="D4072" s="606"/>
      <c r="I4072" s="606"/>
    </row>
    <row r="4073" spans="1:9" ht="17.25" customHeight="1">
      <c r="A4073" s="606"/>
      <c r="B4073" s="606"/>
      <c r="C4073" s="606"/>
      <c r="D4073" s="606"/>
      <c r="I4073" s="606"/>
    </row>
    <row r="4074" spans="1:9" ht="17.25" customHeight="1">
      <c r="A4074" s="606"/>
      <c r="B4074" s="606"/>
      <c r="C4074" s="606"/>
      <c r="D4074" s="606"/>
      <c r="I4074" s="606"/>
    </row>
    <row r="4075" spans="1:9" ht="17.25" customHeight="1">
      <c r="A4075" s="606"/>
      <c r="B4075" s="606"/>
      <c r="C4075" s="606"/>
      <c r="D4075" s="606"/>
      <c r="I4075" s="606"/>
    </row>
    <row r="4076" spans="1:9" ht="17.25" customHeight="1">
      <c r="A4076" s="606"/>
      <c r="B4076" s="606"/>
      <c r="C4076" s="606"/>
      <c r="D4076" s="606"/>
      <c r="I4076" s="606"/>
    </row>
    <row r="4077" spans="1:9" ht="17.25" customHeight="1">
      <c r="A4077" s="606"/>
      <c r="B4077" s="606"/>
      <c r="C4077" s="606"/>
      <c r="D4077" s="606"/>
      <c r="I4077" s="606"/>
    </row>
    <row r="4078" spans="1:9" ht="17.25" customHeight="1">
      <c r="A4078" s="606"/>
      <c r="B4078" s="606"/>
      <c r="C4078" s="606"/>
      <c r="D4078" s="606"/>
      <c r="I4078" s="606"/>
    </row>
    <row r="4079" spans="1:9" ht="17.25" customHeight="1">
      <c r="A4079" s="606"/>
      <c r="B4079" s="606"/>
      <c r="C4079" s="606"/>
      <c r="D4079" s="606"/>
      <c r="I4079" s="606"/>
    </row>
    <row r="4080" spans="1:9" ht="17.25" customHeight="1">
      <c r="A4080" s="606"/>
      <c r="B4080" s="606"/>
      <c r="C4080" s="606"/>
      <c r="D4080" s="606"/>
      <c r="I4080" s="606"/>
    </row>
    <row r="4081" spans="1:9" ht="17.25" customHeight="1">
      <c r="A4081" s="606"/>
      <c r="B4081" s="606"/>
      <c r="C4081" s="606"/>
      <c r="D4081" s="606"/>
      <c r="I4081" s="606"/>
    </row>
    <row r="4082" spans="1:9" ht="17.25" customHeight="1">
      <c r="A4082" s="606"/>
      <c r="B4082" s="606"/>
      <c r="C4082" s="606"/>
      <c r="D4082" s="606"/>
      <c r="I4082" s="606"/>
    </row>
    <row r="4083" spans="1:9" ht="17.25" customHeight="1">
      <c r="A4083" s="606"/>
      <c r="B4083" s="606"/>
      <c r="C4083" s="606"/>
      <c r="D4083" s="606"/>
      <c r="I4083" s="606"/>
    </row>
    <row r="4084" spans="1:9" ht="17.25" customHeight="1">
      <c r="A4084" s="606"/>
      <c r="B4084" s="606"/>
      <c r="C4084" s="606"/>
      <c r="D4084" s="606"/>
      <c r="I4084" s="606"/>
    </row>
    <row r="4085" spans="1:9" ht="17.25" customHeight="1">
      <c r="A4085" s="606"/>
      <c r="B4085" s="606"/>
      <c r="C4085" s="606"/>
      <c r="D4085" s="606"/>
      <c r="I4085" s="606"/>
    </row>
    <row r="4086" spans="1:9" ht="17.25" customHeight="1">
      <c r="A4086" s="606"/>
      <c r="B4086" s="606"/>
      <c r="C4086" s="606"/>
      <c r="D4086" s="606"/>
      <c r="I4086" s="606"/>
    </row>
    <row r="4087" spans="1:9" ht="17.25" customHeight="1">
      <c r="A4087" s="606"/>
      <c r="B4087" s="606"/>
      <c r="C4087" s="606"/>
      <c r="D4087" s="606"/>
      <c r="I4087" s="606"/>
    </row>
    <row r="4088" spans="1:9" ht="17.25" customHeight="1">
      <c r="A4088" s="606"/>
      <c r="B4088" s="606"/>
      <c r="C4088" s="606"/>
      <c r="D4088" s="606"/>
      <c r="I4088" s="606"/>
    </row>
    <row r="4089" spans="1:9" ht="17.25" customHeight="1">
      <c r="A4089" s="606"/>
      <c r="B4089" s="606"/>
      <c r="C4089" s="606"/>
      <c r="D4089" s="606"/>
      <c r="I4089" s="606"/>
    </row>
    <row r="4090" spans="1:9" ht="17.25" customHeight="1">
      <c r="A4090" s="606"/>
      <c r="B4090" s="606"/>
      <c r="C4090" s="606"/>
      <c r="D4090" s="606"/>
      <c r="I4090" s="606"/>
    </row>
    <row r="4091" spans="1:9" ht="17.25" customHeight="1">
      <c r="A4091" s="606"/>
      <c r="B4091" s="606"/>
      <c r="C4091" s="606"/>
      <c r="D4091" s="606"/>
      <c r="I4091" s="606"/>
    </row>
    <row r="4092" spans="1:9" ht="17.25" customHeight="1">
      <c r="A4092" s="606"/>
      <c r="B4092" s="606"/>
      <c r="C4092" s="606"/>
      <c r="D4092" s="606"/>
      <c r="I4092" s="606"/>
    </row>
    <row r="4093" spans="1:9" ht="17.25" customHeight="1">
      <c r="A4093" s="606"/>
      <c r="B4093" s="606"/>
      <c r="C4093" s="606"/>
      <c r="D4093" s="606"/>
      <c r="I4093" s="606"/>
    </row>
    <row r="4094" spans="1:9" ht="17.25" customHeight="1">
      <c r="A4094" s="606"/>
      <c r="B4094" s="606"/>
      <c r="C4094" s="606"/>
      <c r="D4094" s="606"/>
      <c r="I4094" s="606"/>
    </row>
    <row r="4095" spans="1:9" ht="17.25" customHeight="1">
      <c r="A4095" s="606"/>
      <c r="B4095" s="606"/>
      <c r="C4095" s="606"/>
      <c r="D4095" s="606"/>
      <c r="I4095" s="606"/>
    </row>
    <row r="4096" spans="1:9" ht="17.25" customHeight="1">
      <c r="A4096" s="606"/>
      <c r="B4096" s="606"/>
      <c r="C4096" s="606"/>
      <c r="D4096" s="606"/>
      <c r="I4096" s="606"/>
    </row>
    <row r="4097" spans="1:9" ht="17.25" customHeight="1">
      <c r="A4097" s="606"/>
      <c r="B4097" s="606"/>
      <c r="C4097" s="606"/>
      <c r="D4097" s="606"/>
      <c r="I4097" s="606"/>
    </row>
    <row r="4098" spans="1:9" ht="17.25" customHeight="1">
      <c r="A4098" s="606"/>
      <c r="B4098" s="606"/>
      <c r="C4098" s="606"/>
      <c r="D4098" s="606"/>
      <c r="I4098" s="606"/>
    </row>
    <row r="4099" spans="1:9" ht="17.25" customHeight="1">
      <c r="A4099" s="606"/>
      <c r="B4099" s="606"/>
      <c r="C4099" s="606"/>
      <c r="D4099" s="606"/>
      <c r="I4099" s="606"/>
    </row>
    <row r="4100" spans="1:9" ht="17.25" customHeight="1">
      <c r="A4100" s="606"/>
      <c r="B4100" s="606"/>
      <c r="C4100" s="606"/>
      <c r="D4100" s="606"/>
      <c r="I4100" s="606"/>
    </row>
    <row r="4101" spans="1:9" ht="17.25" customHeight="1">
      <c r="A4101" s="606"/>
      <c r="B4101" s="606"/>
      <c r="C4101" s="606"/>
      <c r="D4101" s="606"/>
      <c r="I4101" s="606"/>
    </row>
    <row r="4102" spans="1:9" ht="17.25" customHeight="1">
      <c r="A4102" s="606"/>
      <c r="B4102" s="606"/>
      <c r="C4102" s="606"/>
      <c r="D4102" s="606"/>
      <c r="I4102" s="606"/>
    </row>
    <row r="4103" spans="1:9" ht="17.25" customHeight="1">
      <c r="A4103" s="606"/>
      <c r="B4103" s="606"/>
      <c r="C4103" s="606"/>
      <c r="D4103" s="606"/>
      <c r="I4103" s="606"/>
    </row>
    <row r="4104" spans="1:9" ht="17.25" customHeight="1">
      <c r="A4104" s="606"/>
      <c r="B4104" s="606"/>
      <c r="C4104" s="606"/>
      <c r="D4104" s="606"/>
      <c r="I4104" s="606"/>
    </row>
    <row r="4105" spans="1:9" ht="17.25" customHeight="1">
      <c r="A4105" s="606"/>
      <c r="B4105" s="606"/>
      <c r="C4105" s="606"/>
      <c r="D4105" s="606"/>
      <c r="I4105" s="606"/>
    </row>
    <row r="4106" spans="1:9" ht="17.25" customHeight="1">
      <c r="A4106" s="606"/>
      <c r="B4106" s="606"/>
      <c r="C4106" s="606"/>
      <c r="D4106" s="606"/>
      <c r="I4106" s="606"/>
    </row>
    <row r="4107" spans="1:9" ht="17.25" customHeight="1">
      <c r="A4107" s="606"/>
      <c r="B4107" s="606"/>
      <c r="C4107" s="606"/>
      <c r="D4107" s="606"/>
      <c r="I4107" s="606"/>
    </row>
    <row r="4108" spans="1:9" ht="17.25" customHeight="1">
      <c r="A4108" s="606"/>
      <c r="B4108" s="606"/>
      <c r="C4108" s="606"/>
      <c r="D4108" s="606"/>
      <c r="I4108" s="606"/>
    </row>
    <row r="4109" spans="1:9" ht="17.25" customHeight="1">
      <c r="A4109" s="606"/>
      <c r="B4109" s="606"/>
      <c r="C4109" s="606"/>
      <c r="D4109" s="606"/>
      <c r="I4109" s="606"/>
    </row>
    <row r="4110" spans="1:9" ht="17.25" customHeight="1">
      <c r="A4110" s="606"/>
      <c r="B4110" s="606"/>
      <c r="C4110" s="606"/>
      <c r="D4110" s="606"/>
      <c r="I4110" s="606"/>
    </row>
    <row r="4111" spans="1:9" ht="17.25" customHeight="1">
      <c r="A4111" s="606"/>
      <c r="B4111" s="606"/>
      <c r="C4111" s="606"/>
      <c r="D4111" s="606"/>
      <c r="I4111" s="606"/>
    </row>
    <row r="4112" spans="1:9" ht="17.25" customHeight="1">
      <c r="A4112" s="606"/>
      <c r="B4112" s="606"/>
      <c r="C4112" s="606"/>
      <c r="D4112" s="606"/>
      <c r="I4112" s="606"/>
    </row>
    <row r="4113" spans="1:9" ht="17.25" customHeight="1">
      <c r="A4113" s="606"/>
      <c r="B4113" s="606"/>
      <c r="C4113" s="606"/>
      <c r="D4113" s="606"/>
      <c r="I4113" s="606"/>
    </row>
    <row r="4114" spans="1:9" ht="17.25" customHeight="1">
      <c r="A4114" s="606"/>
      <c r="B4114" s="606"/>
      <c r="C4114" s="606"/>
      <c r="D4114" s="606"/>
      <c r="I4114" s="606"/>
    </row>
    <row r="4115" spans="1:9" ht="17.25" customHeight="1">
      <c r="A4115" s="606"/>
      <c r="B4115" s="606"/>
      <c r="C4115" s="606"/>
      <c r="D4115" s="606"/>
      <c r="I4115" s="606"/>
    </row>
    <row r="4116" spans="1:9" ht="17.25" customHeight="1">
      <c r="A4116" s="606"/>
      <c r="B4116" s="606"/>
      <c r="C4116" s="606"/>
      <c r="D4116" s="606"/>
      <c r="I4116" s="606"/>
    </row>
    <row r="4117" spans="1:9" ht="17.25" customHeight="1">
      <c r="A4117" s="606"/>
      <c r="B4117" s="606"/>
      <c r="C4117" s="606"/>
      <c r="D4117" s="606"/>
      <c r="I4117" s="606"/>
    </row>
    <row r="4118" spans="1:9" ht="17.25" customHeight="1">
      <c r="A4118" s="606"/>
      <c r="B4118" s="606"/>
      <c r="C4118" s="606"/>
      <c r="D4118" s="606"/>
      <c r="I4118" s="606"/>
    </row>
    <row r="4119" spans="1:9" ht="17.25" customHeight="1">
      <c r="A4119" s="606"/>
      <c r="B4119" s="606"/>
      <c r="C4119" s="606"/>
      <c r="D4119" s="606"/>
      <c r="I4119" s="606"/>
    </row>
    <row r="4120" spans="1:9" ht="17.25" customHeight="1">
      <c r="A4120" s="606"/>
      <c r="B4120" s="606"/>
      <c r="C4120" s="606"/>
      <c r="D4120" s="606"/>
      <c r="I4120" s="606"/>
    </row>
    <row r="4121" spans="1:9" ht="17.25" customHeight="1">
      <c r="A4121" s="606"/>
      <c r="B4121" s="606"/>
      <c r="C4121" s="606"/>
      <c r="D4121" s="606"/>
      <c r="I4121" s="606"/>
    </row>
    <row r="4122" spans="1:9" ht="17.25" customHeight="1">
      <c r="A4122" s="606"/>
      <c r="B4122" s="606"/>
      <c r="C4122" s="606"/>
      <c r="D4122" s="606"/>
      <c r="I4122" s="606"/>
    </row>
    <row r="4123" spans="1:9" ht="17.25" customHeight="1">
      <c r="A4123" s="606"/>
      <c r="B4123" s="606"/>
      <c r="C4123" s="606"/>
      <c r="D4123" s="606"/>
      <c r="I4123" s="606"/>
    </row>
    <row r="4124" spans="1:9" ht="17.25" customHeight="1">
      <c r="A4124" s="606"/>
      <c r="B4124" s="606"/>
      <c r="C4124" s="606"/>
      <c r="D4124" s="606"/>
      <c r="I4124" s="606"/>
    </row>
    <row r="4125" spans="1:9" ht="17.25" customHeight="1">
      <c r="A4125" s="606"/>
      <c r="B4125" s="606"/>
      <c r="C4125" s="606"/>
      <c r="D4125" s="606"/>
      <c r="I4125" s="606"/>
    </row>
    <row r="4126" spans="1:9" ht="17.25" customHeight="1">
      <c r="A4126" s="606"/>
      <c r="B4126" s="606"/>
      <c r="C4126" s="606"/>
      <c r="D4126" s="606"/>
      <c r="I4126" s="606"/>
    </row>
    <row r="4127" spans="1:9" ht="17.25" customHeight="1">
      <c r="A4127" s="606"/>
      <c r="B4127" s="606"/>
      <c r="C4127" s="606"/>
      <c r="D4127" s="606"/>
      <c r="I4127" s="606"/>
    </row>
    <row r="4128" spans="1:9" ht="17.25" customHeight="1">
      <c r="A4128" s="606"/>
      <c r="B4128" s="606"/>
      <c r="C4128" s="606"/>
      <c r="D4128" s="606"/>
      <c r="I4128" s="606"/>
    </row>
    <row r="4129" spans="1:9" ht="17.25" customHeight="1">
      <c r="A4129" s="606"/>
      <c r="B4129" s="606"/>
      <c r="C4129" s="606"/>
      <c r="D4129" s="606"/>
      <c r="I4129" s="606"/>
    </row>
    <row r="4130" spans="1:9" ht="17.25" customHeight="1">
      <c r="A4130" s="606"/>
      <c r="B4130" s="606"/>
      <c r="C4130" s="606"/>
      <c r="D4130" s="606"/>
      <c r="I4130" s="606"/>
    </row>
    <row r="4131" spans="1:9" ht="17.25" customHeight="1">
      <c r="A4131" s="606"/>
      <c r="B4131" s="606"/>
      <c r="C4131" s="606"/>
      <c r="D4131" s="606"/>
      <c r="I4131" s="606"/>
    </row>
    <row r="4132" spans="1:9" ht="17.25" customHeight="1">
      <c r="A4132" s="606"/>
      <c r="B4132" s="606"/>
      <c r="C4132" s="606"/>
      <c r="D4132" s="606"/>
      <c r="I4132" s="606"/>
    </row>
    <row r="4133" spans="1:9" ht="17.25" customHeight="1">
      <c r="A4133" s="606"/>
      <c r="B4133" s="606"/>
      <c r="C4133" s="606"/>
      <c r="D4133" s="606"/>
      <c r="I4133" s="606"/>
    </row>
    <row r="4134" spans="1:9" ht="17.25" customHeight="1">
      <c r="A4134" s="606"/>
      <c r="B4134" s="606"/>
      <c r="C4134" s="606"/>
      <c r="D4134" s="606"/>
      <c r="I4134" s="606"/>
    </row>
    <row r="4135" spans="1:9" ht="17.25" customHeight="1">
      <c r="A4135" s="606"/>
      <c r="B4135" s="606"/>
      <c r="C4135" s="606"/>
      <c r="D4135" s="606"/>
      <c r="I4135" s="606"/>
    </row>
    <row r="4136" spans="1:9" ht="17.25" customHeight="1">
      <c r="A4136" s="606"/>
      <c r="B4136" s="606"/>
      <c r="C4136" s="606"/>
      <c r="D4136" s="606"/>
      <c r="I4136" s="606"/>
    </row>
    <row r="4137" spans="1:9" ht="17.25" customHeight="1">
      <c r="A4137" s="606"/>
      <c r="B4137" s="606"/>
      <c r="C4137" s="606"/>
      <c r="D4137" s="606"/>
      <c r="I4137" s="606"/>
    </row>
    <row r="4138" spans="1:9" ht="17.25" customHeight="1">
      <c r="A4138" s="606"/>
      <c r="B4138" s="606"/>
      <c r="C4138" s="606"/>
      <c r="D4138" s="606"/>
      <c r="I4138" s="606"/>
    </row>
    <row r="4139" spans="1:9" ht="17.25" customHeight="1">
      <c r="A4139" s="606"/>
      <c r="B4139" s="606"/>
      <c r="C4139" s="606"/>
      <c r="D4139" s="606"/>
      <c r="I4139" s="606"/>
    </row>
    <row r="4140" spans="1:9" ht="17.25" customHeight="1">
      <c r="A4140" s="606"/>
      <c r="B4140" s="606"/>
      <c r="C4140" s="606"/>
      <c r="D4140" s="606"/>
      <c r="I4140" s="606"/>
    </row>
    <row r="4141" spans="1:9" ht="17.25" customHeight="1">
      <c r="A4141" s="606"/>
      <c r="B4141" s="606"/>
      <c r="C4141" s="606"/>
      <c r="D4141" s="606"/>
      <c r="I4141" s="606"/>
    </row>
    <row r="4142" spans="1:9" ht="17.25" customHeight="1">
      <c r="A4142" s="606"/>
      <c r="B4142" s="606"/>
      <c r="C4142" s="606"/>
      <c r="D4142" s="606"/>
      <c r="I4142" s="606"/>
    </row>
    <row r="4143" spans="1:9" ht="17.25" customHeight="1">
      <c r="A4143" s="606"/>
      <c r="B4143" s="606"/>
      <c r="C4143" s="606"/>
      <c r="D4143" s="606"/>
      <c r="I4143" s="606"/>
    </row>
    <row r="4144" spans="1:9" ht="17.25" customHeight="1">
      <c r="A4144" s="606"/>
      <c r="B4144" s="606"/>
      <c r="C4144" s="606"/>
      <c r="D4144" s="606"/>
      <c r="I4144" s="606"/>
    </row>
    <row r="4145" spans="1:9" ht="17.25" customHeight="1">
      <c r="A4145" s="606"/>
      <c r="B4145" s="606"/>
      <c r="C4145" s="606"/>
      <c r="D4145" s="606"/>
      <c r="I4145" s="606"/>
    </row>
    <row r="4146" spans="1:9" ht="17.25" customHeight="1">
      <c r="A4146" s="606"/>
      <c r="B4146" s="606"/>
      <c r="C4146" s="606"/>
      <c r="D4146" s="606"/>
      <c r="I4146" s="606"/>
    </row>
    <row r="4147" spans="1:9" ht="17.25" customHeight="1">
      <c r="A4147" s="606"/>
      <c r="B4147" s="606"/>
      <c r="C4147" s="606"/>
      <c r="D4147" s="606"/>
      <c r="I4147" s="606"/>
    </row>
    <row r="4148" spans="1:9" ht="17.25" customHeight="1">
      <c r="A4148" s="606"/>
      <c r="B4148" s="606"/>
      <c r="C4148" s="606"/>
      <c r="D4148" s="606"/>
      <c r="I4148" s="606"/>
    </row>
    <row r="4149" spans="1:9" ht="17.25" customHeight="1">
      <c r="A4149" s="606"/>
      <c r="B4149" s="606"/>
      <c r="C4149" s="606"/>
      <c r="D4149" s="606"/>
      <c r="I4149" s="606"/>
    </row>
    <row r="4150" spans="1:9" ht="17.25" customHeight="1">
      <c r="A4150" s="606"/>
      <c r="B4150" s="606"/>
      <c r="C4150" s="606"/>
      <c r="D4150" s="606"/>
      <c r="I4150" s="606"/>
    </row>
    <row r="4151" spans="1:9" ht="17.25" customHeight="1">
      <c r="A4151" s="606"/>
      <c r="B4151" s="606"/>
      <c r="C4151" s="606"/>
      <c r="D4151" s="606"/>
      <c r="I4151" s="606"/>
    </row>
    <row r="4152" spans="1:9" ht="17.25" customHeight="1">
      <c r="A4152" s="606"/>
      <c r="B4152" s="606"/>
      <c r="C4152" s="606"/>
      <c r="D4152" s="606"/>
      <c r="I4152" s="606"/>
    </row>
    <row r="4153" spans="1:9" ht="17.25" customHeight="1">
      <c r="A4153" s="606"/>
      <c r="B4153" s="606"/>
      <c r="C4153" s="606"/>
      <c r="D4153" s="606"/>
      <c r="I4153" s="606"/>
    </row>
    <row r="4154" spans="1:9" ht="17.25" customHeight="1">
      <c r="A4154" s="606"/>
      <c r="B4154" s="606"/>
      <c r="C4154" s="606"/>
      <c r="D4154" s="606"/>
      <c r="I4154" s="606"/>
    </row>
    <row r="4155" spans="1:9" ht="17.25" customHeight="1">
      <c r="A4155" s="606"/>
      <c r="B4155" s="606"/>
      <c r="C4155" s="606"/>
      <c r="D4155" s="606"/>
      <c r="I4155" s="606"/>
    </row>
    <row r="4156" spans="1:9" ht="17.25" customHeight="1">
      <c r="A4156" s="606"/>
      <c r="B4156" s="606"/>
      <c r="C4156" s="606"/>
      <c r="D4156" s="606"/>
      <c r="I4156" s="606"/>
    </row>
    <row r="4157" spans="1:9" ht="17.25" customHeight="1">
      <c r="A4157" s="606"/>
      <c r="B4157" s="606"/>
      <c r="C4157" s="606"/>
      <c r="D4157" s="606"/>
      <c r="I4157" s="606"/>
    </row>
    <row r="4158" spans="1:9" ht="17.25" customHeight="1">
      <c r="A4158" s="606"/>
      <c r="B4158" s="606"/>
      <c r="C4158" s="606"/>
      <c r="D4158" s="606"/>
      <c r="I4158" s="606"/>
    </row>
    <row r="4159" spans="1:9" ht="17.25" customHeight="1">
      <c r="A4159" s="606"/>
      <c r="B4159" s="606"/>
      <c r="C4159" s="606"/>
      <c r="D4159" s="606"/>
      <c r="I4159" s="606"/>
    </row>
    <row r="4160" spans="1:9" ht="17.25" customHeight="1">
      <c r="A4160" s="606"/>
      <c r="B4160" s="606"/>
      <c r="C4160" s="606"/>
      <c r="D4160" s="606"/>
      <c r="I4160" s="606"/>
    </row>
    <row r="4161" spans="1:9" ht="17.25" customHeight="1">
      <c r="A4161" s="606"/>
      <c r="B4161" s="606"/>
      <c r="C4161" s="606"/>
      <c r="D4161" s="606"/>
      <c r="I4161" s="606"/>
    </row>
    <row r="4162" spans="1:9" ht="17.25" customHeight="1">
      <c r="A4162" s="606"/>
      <c r="B4162" s="606"/>
      <c r="C4162" s="606"/>
      <c r="D4162" s="606"/>
      <c r="I4162" s="606"/>
    </row>
    <row r="4163" spans="1:9" ht="17.25" customHeight="1">
      <c r="A4163" s="606"/>
      <c r="B4163" s="606"/>
      <c r="C4163" s="606"/>
      <c r="D4163" s="606"/>
      <c r="I4163" s="606"/>
    </row>
    <row r="4164" spans="1:9" ht="17.25" customHeight="1">
      <c r="A4164" s="606"/>
      <c r="B4164" s="606"/>
      <c r="C4164" s="606"/>
      <c r="D4164" s="606"/>
      <c r="I4164" s="606"/>
    </row>
    <row r="4165" spans="1:9" ht="17.25" customHeight="1">
      <c r="A4165" s="606"/>
      <c r="B4165" s="606"/>
      <c r="C4165" s="606"/>
      <c r="D4165" s="606"/>
      <c r="I4165" s="606"/>
    </row>
    <row r="4166" spans="1:9" ht="17.25" customHeight="1">
      <c r="A4166" s="606"/>
      <c r="B4166" s="606"/>
      <c r="C4166" s="606"/>
      <c r="D4166" s="606"/>
      <c r="I4166" s="606"/>
    </row>
    <row r="4167" spans="1:9" ht="17.25" customHeight="1">
      <c r="A4167" s="606"/>
      <c r="B4167" s="606"/>
      <c r="C4167" s="606"/>
      <c r="D4167" s="606"/>
      <c r="I4167" s="606"/>
    </row>
    <row r="4168" spans="1:9" ht="17.25" customHeight="1">
      <c r="A4168" s="606"/>
      <c r="B4168" s="606"/>
      <c r="C4168" s="606"/>
      <c r="D4168" s="606"/>
      <c r="I4168" s="606"/>
    </row>
    <row r="4169" spans="1:9" ht="17.25" customHeight="1">
      <c r="A4169" s="606"/>
      <c r="B4169" s="606"/>
      <c r="C4169" s="606"/>
      <c r="D4169" s="606"/>
      <c r="I4169" s="606"/>
    </row>
    <row r="4170" spans="1:9" ht="17.25" customHeight="1">
      <c r="A4170" s="606"/>
      <c r="B4170" s="606"/>
      <c r="C4170" s="606"/>
      <c r="D4170" s="606"/>
      <c r="I4170" s="606"/>
    </row>
    <row r="4171" spans="1:9" ht="17.25" customHeight="1">
      <c r="A4171" s="606"/>
      <c r="B4171" s="606"/>
      <c r="C4171" s="606"/>
      <c r="D4171" s="606"/>
      <c r="I4171" s="606"/>
    </row>
    <row r="4172" spans="1:9" ht="17.25" customHeight="1">
      <c r="A4172" s="606"/>
      <c r="B4172" s="606"/>
      <c r="C4172" s="606"/>
      <c r="D4172" s="606"/>
      <c r="I4172" s="606"/>
    </row>
    <row r="4173" spans="1:9" ht="17.25" customHeight="1">
      <c r="A4173" s="606"/>
      <c r="B4173" s="606"/>
      <c r="C4173" s="606"/>
      <c r="D4173" s="606"/>
      <c r="I4173" s="606"/>
    </row>
    <row r="4174" spans="1:9" ht="17.25" customHeight="1">
      <c r="A4174" s="606"/>
      <c r="B4174" s="606"/>
      <c r="C4174" s="606"/>
      <c r="D4174" s="606"/>
      <c r="I4174" s="606"/>
    </row>
    <row r="4175" spans="1:9" ht="17.25" customHeight="1">
      <c r="A4175" s="606"/>
      <c r="B4175" s="606"/>
      <c r="C4175" s="606"/>
      <c r="D4175" s="606"/>
      <c r="I4175" s="606"/>
    </row>
    <row r="4176" spans="1:9" ht="17.25" customHeight="1">
      <c r="A4176" s="606"/>
      <c r="B4176" s="606"/>
      <c r="C4176" s="606"/>
      <c r="D4176" s="606"/>
      <c r="I4176" s="606"/>
    </row>
    <row r="4177" spans="1:9" ht="17.25" customHeight="1">
      <c r="A4177" s="606"/>
      <c r="B4177" s="606"/>
      <c r="C4177" s="606"/>
      <c r="D4177" s="606"/>
      <c r="I4177" s="606"/>
    </row>
    <row r="4178" spans="1:9" ht="17.25" customHeight="1">
      <c r="A4178" s="606"/>
      <c r="B4178" s="606"/>
      <c r="C4178" s="606"/>
      <c r="D4178" s="606"/>
      <c r="I4178" s="606"/>
    </row>
    <row r="4179" spans="1:9" ht="17.25" customHeight="1">
      <c r="A4179" s="606"/>
      <c r="B4179" s="606"/>
      <c r="C4179" s="606"/>
      <c r="D4179" s="606"/>
      <c r="I4179" s="606"/>
    </row>
    <row r="4180" spans="1:9" ht="17.25" customHeight="1">
      <c r="A4180" s="606"/>
      <c r="B4180" s="606"/>
      <c r="C4180" s="606"/>
      <c r="D4180" s="606"/>
      <c r="I4180" s="606"/>
    </row>
    <row r="4181" spans="1:9" ht="17.25" customHeight="1">
      <c r="A4181" s="606"/>
      <c r="B4181" s="606"/>
      <c r="C4181" s="606"/>
      <c r="D4181" s="606"/>
      <c r="I4181" s="606"/>
    </row>
    <row r="4182" spans="1:9" ht="17.25" customHeight="1">
      <c r="A4182" s="606"/>
      <c r="B4182" s="606"/>
      <c r="C4182" s="606"/>
      <c r="D4182" s="606"/>
      <c r="I4182" s="606"/>
    </row>
    <row r="4183" spans="1:9" ht="17.25" customHeight="1">
      <c r="A4183" s="606"/>
      <c r="B4183" s="606"/>
      <c r="C4183" s="606"/>
      <c r="D4183" s="606"/>
      <c r="I4183" s="606"/>
    </row>
    <row r="4184" spans="1:9" ht="17.25" customHeight="1">
      <c r="A4184" s="606"/>
      <c r="B4184" s="606"/>
      <c r="C4184" s="606"/>
      <c r="D4184" s="606"/>
      <c r="I4184" s="606"/>
    </row>
    <row r="4185" spans="1:9" ht="17.25" customHeight="1">
      <c r="A4185" s="606"/>
      <c r="B4185" s="606"/>
      <c r="C4185" s="606"/>
      <c r="D4185" s="606"/>
      <c r="I4185" s="606"/>
    </row>
    <row r="4186" spans="1:9" ht="17.25" customHeight="1">
      <c r="A4186" s="606"/>
      <c r="B4186" s="606"/>
      <c r="C4186" s="606"/>
      <c r="D4186" s="606"/>
      <c r="I4186" s="606"/>
    </row>
    <row r="4187" spans="1:9" ht="17.25" customHeight="1">
      <c r="A4187" s="606"/>
      <c r="B4187" s="606"/>
      <c r="C4187" s="606"/>
      <c r="D4187" s="606"/>
      <c r="I4187" s="606"/>
    </row>
    <row r="4188" spans="1:9" ht="17.25" customHeight="1">
      <c r="A4188" s="606"/>
      <c r="B4188" s="606"/>
      <c r="C4188" s="606"/>
      <c r="D4188" s="606"/>
      <c r="I4188" s="606"/>
    </row>
    <row r="4189" spans="1:9" ht="17.25" customHeight="1">
      <c r="A4189" s="606"/>
      <c r="B4189" s="606"/>
      <c r="C4189" s="606"/>
      <c r="D4189" s="606"/>
      <c r="I4189" s="606"/>
    </row>
    <row r="4190" spans="1:9" ht="17.25" customHeight="1">
      <c r="A4190" s="606"/>
      <c r="B4190" s="606"/>
      <c r="C4190" s="606"/>
      <c r="D4190" s="606"/>
      <c r="I4190" s="606"/>
    </row>
    <row r="4191" spans="1:9" ht="17.25" customHeight="1">
      <c r="A4191" s="606"/>
      <c r="B4191" s="606"/>
      <c r="C4191" s="606"/>
      <c r="D4191" s="606"/>
      <c r="I4191" s="606"/>
    </row>
    <row r="4192" spans="1:9" ht="17.25" customHeight="1">
      <c r="A4192" s="606"/>
      <c r="B4192" s="606"/>
      <c r="C4192" s="606"/>
      <c r="D4192" s="606"/>
      <c r="I4192" s="606"/>
    </row>
    <row r="4193" spans="1:9" ht="17.25" customHeight="1">
      <c r="A4193" s="606"/>
      <c r="B4193" s="606"/>
      <c r="C4193" s="606"/>
      <c r="D4193" s="606"/>
      <c r="I4193" s="606"/>
    </row>
    <row r="4194" spans="1:9" ht="17.25" customHeight="1">
      <c r="A4194" s="606"/>
      <c r="B4194" s="606"/>
      <c r="C4194" s="606"/>
      <c r="D4194" s="606"/>
      <c r="I4194" s="606"/>
    </row>
    <row r="4195" spans="1:9" ht="17.25" customHeight="1">
      <c r="A4195" s="606"/>
      <c r="B4195" s="606"/>
      <c r="C4195" s="606"/>
      <c r="D4195" s="606"/>
      <c r="I4195" s="606"/>
    </row>
    <row r="4196" spans="1:9" ht="17.25" customHeight="1">
      <c r="A4196" s="606"/>
      <c r="B4196" s="606"/>
      <c r="C4196" s="606"/>
      <c r="D4196" s="606"/>
      <c r="I4196" s="606"/>
    </row>
    <row r="4197" spans="1:9" ht="17.25" customHeight="1">
      <c r="A4197" s="606"/>
      <c r="B4197" s="606"/>
      <c r="C4197" s="606"/>
      <c r="D4197" s="606"/>
      <c r="I4197" s="606"/>
    </row>
    <row r="4198" spans="1:9" ht="17.25" customHeight="1">
      <c r="A4198" s="606"/>
      <c r="B4198" s="606"/>
      <c r="C4198" s="606"/>
      <c r="D4198" s="606"/>
      <c r="I4198" s="606"/>
    </row>
    <row r="4199" spans="1:9" ht="17.25" customHeight="1">
      <c r="A4199" s="606"/>
      <c r="B4199" s="606"/>
      <c r="C4199" s="606"/>
      <c r="D4199" s="606"/>
      <c r="I4199" s="606"/>
    </row>
    <row r="4200" spans="1:9" ht="17.25" customHeight="1">
      <c r="A4200" s="606"/>
      <c r="B4200" s="606"/>
      <c r="C4200" s="606"/>
      <c r="D4200" s="606"/>
      <c r="I4200" s="606"/>
    </row>
    <row r="4201" spans="1:9" ht="17.25" customHeight="1">
      <c r="A4201" s="606"/>
      <c r="B4201" s="606"/>
      <c r="C4201" s="606"/>
      <c r="D4201" s="606"/>
      <c r="I4201" s="606"/>
    </row>
    <row r="4202" spans="1:9" ht="17.25" customHeight="1">
      <c r="A4202" s="606"/>
      <c r="B4202" s="606"/>
      <c r="C4202" s="606"/>
      <c r="D4202" s="606"/>
      <c r="I4202" s="606"/>
    </row>
    <row r="4203" spans="1:9" ht="17.25" customHeight="1">
      <c r="A4203" s="606"/>
      <c r="B4203" s="606"/>
      <c r="C4203" s="606"/>
      <c r="D4203" s="606"/>
      <c r="I4203" s="606"/>
    </row>
    <row r="4204" spans="1:9" ht="17.25" customHeight="1">
      <c r="A4204" s="606"/>
      <c r="B4204" s="606"/>
      <c r="C4204" s="606"/>
      <c r="D4204" s="606"/>
      <c r="I4204" s="606"/>
    </row>
    <row r="4205" spans="1:9" ht="17.25" customHeight="1">
      <c r="A4205" s="606"/>
      <c r="B4205" s="606"/>
      <c r="C4205" s="606"/>
      <c r="D4205" s="606"/>
      <c r="I4205" s="606"/>
    </row>
    <row r="4206" spans="1:9" ht="17.25" customHeight="1">
      <c r="A4206" s="606"/>
      <c r="B4206" s="606"/>
      <c r="C4206" s="606"/>
      <c r="D4206" s="606"/>
      <c r="I4206" s="606"/>
    </row>
    <row r="4207" spans="1:9" ht="17.25" customHeight="1">
      <c r="A4207" s="606"/>
      <c r="B4207" s="606"/>
      <c r="C4207" s="606"/>
      <c r="D4207" s="606"/>
      <c r="I4207" s="606"/>
    </row>
    <row r="4208" spans="1:9" ht="17.25" customHeight="1">
      <c r="A4208" s="606"/>
      <c r="B4208" s="606"/>
      <c r="C4208" s="606"/>
      <c r="D4208" s="606"/>
      <c r="I4208" s="606"/>
    </row>
    <row r="4209" spans="1:9" ht="17.25" customHeight="1">
      <c r="A4209" s="606"/>
      <c r="B4209" s="606"/>
      <c r="C4209" s="606"/>
      <c r="D4209" s="606"/>
      <c r="I4209" s="606"/>
    </row>
    <row r="4210" spans="1:9" ht="17.25" customHeight="1">
      <c r="A4210" s="606"/>
      <c r="B4210" s="606"/>
      <c r="C4210" s="606"/>
      <c r="D4210" s="606"/>
      <c r="I4210" s="606"/>
    </row>
    <row r="4211" spans="1:9" ht="17.25" customHeight="1">
      <c r="A4211" s="606"/>
      <c r="B4211" s="606"/>
      <c r="C4211" s="606"/>
      <c r="D4211" s="606"/>
      <c r="I4211" s="606"/>
    </row>
    <row r="4212" spans="1:9" ht="17.25" customHeight="1">
      <c r="A4212" s="606"/>
      <c r="B4212" s="606"/>
      <c r="C4212" s="606"/>
      <c r="D4212" s="606"/>
      <c r="I4212" s="606"/>
    </row>
    <row r="4213" spans="1:9" ht="17.25" customHeight="1">
      <c r="A4213" s="606"/>
      <c r="B4213" s="606"/>
      <c r="C4213" s="606"/>
      <c r="D4213" s="606"/>
      <c r="I4213" s="606"/>
    </row>
    <row r="4214" spans="1:9" ht="17.25" customHeight="1">
      <c r="A4214" s="606"/>
      <c r="B4214" s="606"/>
      <c r="C4214" s="606"/>
      <c r="D4214" s="606"/>
      <c r="I4214" s="606"/>
    </row>
    <row r="4215" spans="1:9" ht="17.25" customHeight="1">
      <c r="A4215" s="606"/>
      <c r="B4215" s="606"/>
      <c r="C4215" s="606"/>
      <c r="D4215" s="606"/>
      <c r="I4215" s="606"/>
    </row>
    <row r="4216" spans="1:9" ht="17.25" customHeight="1">
      <c r="A4216" s="606"/>
      <c r="B4216" s="606"/>
      <c r="C4216" s="606"/>
      <c r="D4216" s="606"/>
      <c r="I4216" s="606"/>
    </row>
    <row r="4217" spans="1:9" ht="17.25" customHeight="1">
      <c r="A4217" s="606"/>
      <c r="B4217" s="606"/>
      <c r="C4217" s="606"/>
      <c r="D4217" s="606"/>
      <c r="I4217" s="606"/>
    </row>
    <row r="4218" spans="1:9" ht="17.25" customHeight="1">
      <c r="A4218" s="606"/>
      <c r="B4218" s="606"/>
      <c r="C4218" s="606"/>
      <c r="D4218" s="606"/>
      <c r="I4218" s="606"/>
    </row>
    <row r="4219" spans="1:9" ht="17.25" customHeight="1">
      <c r="A4219" s="606"/>
      <c r="B4219" s="606"/>
      <c r="C4219" s="606"/>
      <c r="D4219" s="606"/>
      <c r="I4219" s="606"/>
    </row>
    <row r="4220" spans="1:9" ht="17.25" customHeight="1">
      <c r="A4220" s="606"/>
      <c r="B4220" s="606"/>
      <c r="C4220" s="606"/>
      <c r="D4220" s="606"/>
      <c r="I4220" s="606"/>
    </row>
    <row r="4221" spans="1:9" ht="17.25" customHeight="1">
      <c r="A4221" s="606"/>
      <c r="B4221" s="606"/>
      <c r="C4221" s="606"/>
      <c r="D4221" s="606"/>
      <c r="I4221" s="606"/>
    </row>
    <row r="4222" spans="1:9" ht="17.25" customHeight="1">
      <c r="A4222" s="606"/>
      <c r="B4222" s="606"/>
      <c r="C4222" s="606"/>
      <c r="D4222" s="606"/>
      <c r="I4222" s="606"/>
    </row>
    <row r="4223" spans="1:9" ht="17.25" customHeight="1">
      <c r="A4223" s="606"/>
      <c r="B4223" s="606"/>
      <c r="C4223" s="606"/>
      <c r="D4223" s="606"/>
      <c r="I4223" s="606"/>
    </row>
    <row r="4224" spans="1:9" ht="17.25" customHeight="1">
      <c r="A4224" s="606"/>
      <c r="B4224" s="606"/>
      <c r="C4224" s="606"/>
      <c r="D4224" s="606"/>
      <c r="I4224" s="606"/>
    </row>
    <row r="4225" spans="1:9" ht="17.25" customHeight="1">
      <c r="A4225" s="606"/>
      <c r="B4225" s="606"/>
      <c r="C4225" s="606"/>
      <c r="D4225" s="606"/>
      <c r="I4225" s="606"/>
    </row>
    <row r="4226" spans="1:9" ht="17.25" customHeight="1">
      <c r="A4226" s="606"/>
      <c r="B4226" s="606"/>
      <c r="C4226" s="606"/>
      <c r="D4226" s="606"/>
      <c r="I4226" s="606"/>
    </row>
    <row r="4227" spans="1:9" ht="17.25" customHeight="1">
      <c r="A4227" s="606"/>
      <c r="B4227" s="606"/>
      <c r="C4227" s="606"/>
      <c r="D4227" s="606"/>
      <c r="I4227" s="606"/>
    </row>
    <row r="4228" spans="1:9" ht="17.25" customHeight="1">
      <c r="A4228" s="606"/>
      <c r="B4228" s="606"/>
      <c r="C4228" s="606"/>
      <c r="D4228" s="606"/>
      <c r="I4228" s="606"/>
    </row>
    <row r="4229" spans="1:9" ht="17.25" customHeight="1">
      <c r="A4229" s="606"/>
      <c r="B4229" s="606"/>
      <c r="C4229" s="606"/>
      <c r="D4229" s="606"/>
      <c r="I4229" s="606"/>
    </row>
    <row r="4230" spans="1:9" ht="17.25" customHeight="1">
      <c r="A4230" s="606"/>
      <c r="B4230" s="606"/>
      <c r="C4230" s="606"/>
      <c r="D4230" s="606"/>
      <c r="I4230" s="606"/>
    </row>
    <row r="4231" spans="1:9" ht="17.25" customHeight="1">
      <c r="A4231" s="606"/>
      <c r="B4231" s="606"/>
      <c r="C4231" s="606"/>
      <c r="D4231" s="606"/>
      <c r="I4231" s="606"/>
    </row>
    <row r="4232" spans="1:9" ht="17.25" customHeight="1">
      <c r="A4232" s="606"/>
      <c r="B4232" s="606"/>
      <c r="C4232" s="606"/>
      <c r="D4232" s="606"/>
      <c r="I4232" s="606"/>
    </row>
    <row r="4233" spans="1:9" ht="17.25" customHeight="1">
      <c r="A4233" s="606"/>
      <c r="B4233" s="606"/>
      <c r="C4233" s="606"/>
      <c r="D4233" s="606"/>
      <c r="I4233" s="606"/>
    </row>
    <row r="4234" spans="1:9" ht="17.25" customHeight="1">
      <c r="A4234" s="606"/>
      <c r="B4234" s="606"/>
      <c r="C4234" s="606"/>
      <c r="D4234" s="606"/>
      <c r="I4234" s="606"/>
    </row>
    <row r="4235" spans="1:9" ht="17.25" customHeight="1">
      <c r="A4235" s="606"/>
      <c r="B4235" s="606"/>
      <c r="C4235" s="606"/>
      <c r="D4235" s="606"/>
      <c r="I4235" s="606"/>
    </row>
    <row r="4236" spans="1:9" ht="17.25" customHeight="1">
      <c r="A4236" s="606"/>
      <c r="B4236" s="606"/>
      <c r="C4236" s="606"/>
      <c r="D4236" s="606"/>
      <c r="I4236" s="606"/>
    </row>
    <row r="4237" spans="1:9" ht="17.25" customHeight="1">
      <c r="A4237" s="606"/>
      <c r="B4237" s="606"/>
      <c r="C4237" s="606"/>
      <c r="D4237" s="606"/>
      <c r="I4237" s="606"/>
    </row>
    <row r="4238" spans="1:9" ht="17.25" customHeight="1">
      <c r="A4238" s="606"/>
      <c r="B4238" s="606"/>
      <c r="C4238" s="606"/>
      <c r="D4238" s="606"/>
      <c r="I4238" s="606"/>
    </row>
    <row r="4239" spans="1:9" ht="17.25" customHeight="1">
      <c r="A4239" s="606"/>
      <c r="B4239" s="606"/>
      <c r="C4239" s="606"/>
      <c r="D4239" s="606"/>
      <c r="I4239" s="606"/>
    </row>
    <row r="4240" spans="1:9" ht="17.25" customHeight="1">
      <c r="A4240" s="606"/>
      <c r="B4240" s="606"/>
      <c r="C4240" s="606"/>
      <c r="D4240" s="606"/>
      <c r="I4240" s="606"/>
    </row>
    <row r="4241" spans="1:9" ht="17.25" customHeight="1">
      <c r="A4241" s="606"/>
      <c r="B4241" s="606"/>
      <c r="C4241" s="606"/>
      <c r="D4241" s="606"/>
      <c r="I4241" s="606"/>
    </row>
    <row r="4242" spans="1:9" ht="17.25" customHeight="1">
      <c r="A4242" s="606"/>
      <c r="B4242" s="606"/>
      <c r="C4242" s="606"/>
      <c r="D4242" s="606"/>
      <c r="I4242" s="606"/>
    </row>
    <row r="4243" spans="1:9" ht="17.25" customHeight="1">
      <c r="A4243" s="606"/>
      <c r="B4243" s="606"/>
      <c r="C4243" s="606"/>
      <c r="D4243" s="606"/>
      <c r="I4243" s="606"/>
    </row>
    <row r="4244" spans="1:9" ht="17.25" customHeight="1">
      <c r="A4244" s="606"/>
      <c r="B4244" s="606"/>
      <c r="C4244" s="606"/>
      <c r="D4244" s="606"/>
      <c r="I4244" s="606"/>
    </row>
    <row r="4245" spans="1:9" ht="17.25" customHeight="1">
      <c r="A4245" s="606"/>
      <c r="B4245" s="606"/>
      <c r="C4245" s="606"/>
      <c r="D4245" s="606"/>
      <c r="I4245" s="606"/>
    </row>
    <row r="4246" spans="1:9" ht="17.25" customHeight="1">
      <c r="A4246" s="606"/>
      <c r="B4246" s="606"/>
      <c r="C4246" s="606"/>
      <c r="D4246" s="606"/>
      <c r="I4246" s="606"/>
    </row>
    <row r="4247" spans="1:9" ht="17.25" customHeight="1">
      <c r="A4247" s="606"/>
      <c r="B4247" s="606"/>
      <c r="C4247" s="606"/>
      <c r="D4247" s="606"/>
      <c r="I4247" s="606"/>
    </row>
    <row r="4248" spans="1:9" ht="17.25" customHeight="1">
      <c r="A4248" s="606"/>
      <c r="B4248" s="606"/>
      <c r="C4248" s="606"/>
      <c r="D4248" s="606"/>
      <c r="I4248" s="606"/>
    </row>
    <row r="4249" spans="1:9" ht="17.25" customHeight="1">
      <c r="A4249" s="606"/>
      <c r="B4249" s="606"/>
      <c r="C4249" s="606"/>
      <c r="D4249" s="606"/>
      <c r="I4249" s="606"/>
    </row>
    <row r="4250" spans="1:9" ht="17.25" customHeight="1">
      <c r="A4250" s="606"/>
      <c r="B4250" s="606"/>
      <c r="C4250" s="606"/>
      <c r="D4250" s="606"/>
      <c r="I4250" s="606"/>
    </row>
    <row r="4251" spans="1:9" ht="17.25" customHeight="1">
      <c r="A4251" s="606"/>
      <c r="B4251" s="606"/>
      <c r="C4251" s="606"/>
      <c r="D4251" s="606"/>
      <c r="I4251" s="606"/>
    </row>
    <row r="4252" spans="1:9" ht="17.25" customHeight="1">
      <c r="A4252" s="606"/>
      <c r="B4252" s="606"/>
      <c r="C4252" s="606"/>
      <c r="D4252" s="606"/>
      <c r="I4252" s="606"/>
    </row>
    <row r="4253" spans="1:9" ht="17.25" customHeight="1">
      <c r="A4253" s="606"/>
      <c r="B4253" s="606"/>
      <c r="C4253" s="606"/>
      <c r="D4253" s="606"/>
      <c r="I4253" s="606"/>
    </row>
    <row r="4254" spans="1:9" ht="17.25" customHeight="1">
      <c r="A4254" s="606"/>
      <c r="B4254" s="606"/>
      <c r="C4254" s="606"/>
      <c r="D4254" s="606"/>
      <c r="I4254" s="606"/>
    </row>
    <row r="4255" spans="1:9" ht="17.25" customHeight="1">
      <c r="A4255" s="606"/>
      <c r="B4255" s="606"/>
      <c r="C4255" s="606"/>
      <c r="D4255" s="606"/>
      <c r="I4255" s="606"/>
    </row>
    <row r="4256" spans="1:9" ht="17.25" customHeight="1">
      <c r="A4256" s="606"/>
      <c r="B4256" s="606"/>
      <c r="C4256" s="606"/>
      <c r="D4256" s="606"/>
      <c r="I4256" s="606"/>
    </row>
    <row r="4257" spans="1:9" ht="17.25" customHeight="1">
      <c r="A4257" s="606"/>
      <c r="B4257" s="606"/>
      <c r="C4257" s="606"/>
      <c r="D4257" s="606"/>
      <c r="I4257" s="606"/>
    </row>
    <row r="4258" spans="1:9" ht="17.25" customHeight="1">
      <c r="A4258" s="606"/>
      <c r="B4258" s="606"/>
      <c r="C4258" s="606"/>
      <c r="D4258" s="606"/>
      <c r="I4258" s="606"/>
    </row>
    <row r="4259" spans="1:9" ht="17.25" customHeight="1">
      <c r="A4259" s="606"/>
      <c r="B4259" s="606"/>
      <c r="C4259" s="606"/>
      <c r="D4259" s="606"/>
      <c r="I4259" s="606"/>
    </row>
    <row r="4260" spans="1:9" ht="17.25" customHeight="1">
      <c r="A4260" s="606"/>
      <c r="B4260" s="606"/>
      <c r="C4260" s="606"/>
      <c r="D4260" s="606"/>
      <c r="I4260" s="606"/>
    </row>
    <row r="4261" spans="1:9" ht="17.25" customHeight="1">
      <c r="A4261" s="606"/>
      <c r="B4261" s="606"/>
      <c r="C4261" s="606"/>
      <c r="D4261" s="606"/>
      <c r="I4261" s="606"/>
    </row>
    <row r="4262" spans="1:9" ht="17.25" customHeight="1">
      <c r="A4262" s="606"/>
      <c r="B4262" s="606"/>
      <c r="C4262" s="606"/>
      <c r="D4262" s="606"/>
      <c r="I4262" s="606"/>
    </row>
    <row r="4263" spans="1:9" ht="17.25" customHeight="1">
      <c r="A4263" s="606"/>
      <c r="B4263" s="606"/>
      <c r="C4263" s="606"/>
      <c r="D4263" s="606"/>
      <c r="I4263" s="606"/>
    </row>
    <row r="4264" spans="1:9" ht="17.25" customHeight="1">
      <c r="A4264" s="606"/>
      <c r="B4264" s="606"/>
      <c r="C4264" s="606"/>
      <c r="D4264" s="606"/>
      <c r="I4264" s="606"/>
    </row>
    <row r="4265" spans="1:9" ht="17.25" customHeight="1">
      <c r="A4265" s="606"/>
      <c r="B4265" s="606"/>
      <c r="C4265" s="606"/>
      <c r="D4265" s="606"/>
      <c r="I4265" s="606"/>
    </row>
    <row r="4266" spans="1:9" ht="17.25" customHeight="1">
      <c r="A4266" s="606"/>
      <c r="B4266" s="606"/>
      <c r="C4266" s="606"/>
      <c r="D4266" s="606"/>
      <c r="I4266" s="606"/>
    </row>
    <row r="4267" spans="1:9" ht="17.25" customHeight="1">
      <c r="A4267" s="606"/>
      <c r="B4267" s="606"/>
      <c r="C4267" s="606"/>
      <c r="D4267" s="606"/>
      <c r="I4267" s="606"/>
    </row>
    <row r="4268" spans="1:9" ht="17.25" customHeight="1">
      <c r="A4268" s="606"/>
      <c r="B4268" s="606"/>
      <c r="C4268" s="606"/>
      <c r="D4268" s="606"/>
      <c r="I4268" s="606"/>
    </row>
    <row r="4269" spans="1:9" ht="17.25" customHeight="1">
      <c r="A4269" s="606"/>
      <c r="B4269" s="606"/>
      <c r="C4269" s="606"/>
      <c r="D4269" s="606"/>
      <c r="I4269" s="606"/>
    </row>
    <row r="4270" spans="1:9" ht="17.25" customHeight="1">
      <c r="A4270" s="606"/>
      <c r="B4270" s="606"/>
      <c r="C4270" s="606"/>
      <c r="D4270" s="606"/>
      <c r="I4270" s="606"/>
    </row>
    <row r="4271" spans="1:9" ht="17.25" customHeight="1">
      <c r="A4271" s="606"/>
      <c r="B4271" s="606"/>
      <c r="C4271" s="606"/>
      <c r="D4271" s="606"/>
      <c r="I4271" s="606"/>
    </row>
    <row r="4272" spans="1:9" ht="17.25" customHeight="1">
      <c r="A4272" s="606"/>
      <c r="B4272" s="606"/>
      <c r="C4272" s="606"/>
      <c r="D4272" s="606"/>
      <c r="I4272" s="606"/>
    </row>
    <row r="4273" spans="1:9" ht="17.25" customHeight="1">
      <c r="A4273" s="606"/>
      <c r="B4273" s="606"/>
      <c r="C4273" s="606"/>
      <c r="D4273" s="606"/>
      <c r="I4273" s="606"/>
    </row>
    <row r="4274" spans="1:9" ht="17.25" customHeight="1">
      <c r="A4274" s="606"/>
      <c r="B4274" s="606"/>
      <c r="C4274" s="606"/>
      <c r="D4274" s="606"/>
      <c r="I4274" s="606"/>
    </row>
    <row r="4275" spans="1:9" ht="17.25" customHeight="1">
      <c r="A4275" s="606"/>
      <c r="B4275" s="606"/>
      <c r="C4275" s="606"/>
      <c r="D4275" s="606"/>
      <c r="I4275" s="606"/>
    </row>
    <row r="4276" spans="1:9" ht="17.25" customHeight="1">
      <c r="A4276" s="606"/>
      <c r="B4276" s="606"/>
      <c r="C4276" s="606"/>
      <c r="D4276" s="606"/>
      <c r="I4276" s="606"/>
    </row>
    <row r="4277" spans="1:9" ht="17.25" customHeight="1">
      <c r="A4277" s="606"/>
      <c r="B4277" s="606"/>
      <c r="C4277" s="606"/>
      <c r="D4277" s="606"/>
      <c r="I4277" s="606"/>
    </row>
    <row r="4278" spans="1:9" ht="17.25" customHeight="1">
      <c r="A4278" s="606"/>
      <c r="B4278" s="606"/>
      <c r="C4278" s="606"/>
      <c r="D4278" s="606"/>
      <c r="I4278" s="606"/>
    </row>
    <row r="4279" spans="1:9" ht="17.25" customHeight="1">
      <c r="A4279" s="606"/>
      <c r="B4279" s="606"/>
      <c r="C4279" s="606"/>
      <c r="D4279" s="606"/>
      <c r="I4279" s="606"/>
    </row>
    <row r="4280" spans="1:9" ht="17.25" customHeight="1">
      <c r="A4280" s="606"/>
      <c r="B4280" s="606"/>
      <c r="C4280" s="606"/>
      <c r="D4280" s="606"/>
      <c r="I4280" s="606"/>
    </row>
    <row r="4281" spans="1:9" ht="17.25" customHeight="1">
      <c r="A4281" s="606"/>
      <c r="B4281" s="606"/>
      <c r="C4281" s="606"/>
      <c r="D4281" s="606"/>
      <c r="I4281" s="606"/>
    </row>
    <row r="4282" spans="1:9" ht="17.25" customHeight="1">
      <c r="A4282" s="606"/>
      <c r="B4282" s="606"/>
      <c r="C4282" s="606"/>
      <c r="D4282" s="606"/>
      <c r="I4282" s="606"/>
    </row>
    <row r="4283" spans="1:9" ht="17.25" customHeight="1">
      <c r="A4283" s="606"/>
      <c r="B4283" s="606"/>
      <c r="C4283" s="606"/>
      <c r="D4283" s="606"/>
      <c r="I4283" s="606"/>
    </row>
    <row r="4284" spans="1:9" ht="17.25" customHeight="1">
      <c r="A4284" s="606"/>
      <c r="B4284" s="606"/>
      <c r="C4284" s="606"/>
      <c r="D4284" s="606"/>
      <c r="I4284" s="606"/>
    </row>
    <row r="4285" spans="1:9" ht="17.25" customHeight="1">
      <c r="A4285" s="606"/>
      <c r="B4285" s="606"/>
      <c r="C4285" s="606"/>
      <c r="D4285" s="606"/>
      <c r="I4285" s="606"/>
    </row>
    <row r="4286" spans="1:9" ht="17.25" customHeight="1">
      <c r="A4286" s="606"/>
      <c r="B4286" s="606"/>
      <c r="C4286" s="606"/>
      <c r="D4286" s="606"/>
      <c r="I4286" s="606"/>
    </row>
    <row r="4287" spans="1:9" ht="17.25" customHeight="1">
      <c r="A4287" s="606"/>
      <c r="B4287" s="606"/>
      <c r="C4287" s="606"/>
      <c r="D4287" s="606"/>
      <c r="I4287" s="606"/>
    </row>
    <row r="4288" spans="1:9" ht="17.25" customHeight="1">
      <c r="A4288" s="606"/>
      <c r="B4288" s="606"/>
      <c r="C4288" s="606"/>
      <c r="D4288" s="606"/>
      <c r="I4288" s="606"/>
    </row>
    <row r="4289" spans="1:9" ht="17.25" customHeight="1">
      <c r="A4289" s="606"/>
      <c r="B4289" s="606"/>
      <c r="C4289" s="606"/>
      <c r="D4289" s="606"/>
      <c r="I4289" s="606"/>
    </row>
    <row r="4290" spans="1:9" ht="17.25" customHeight="1">
      <c r="A4290" s="606"/>
      <c r="B4290" s="606"/>
      <c r="C4290" s="606"/>
      <c r="D4290" s="606"/>
      <c r="I4290" s="606"/>
    </row>
    <row r="4291" spans="1:9" ht="17.25" customHeight="1">
      <c r="A4291" s="606"/>
      <c r="B4291" s="606"/>
      <c r="C4291" s="606"/>
      <c r="D4291" s="606"/>
      <c r="I4291" s="606"/>
    </row>
    <row r="4292" spans="1:9" ht="17.25" customHeight="1">
      <c r="A4292" s="606"/>
      <c r="B4292" s="606"/>
      <c r="C4292" s="606"/>
      <c r="D4292" s="606"/>
      <c r="I4292" s="606"/>
    </row>
    <row r="4293" spans="1:9" ht="17.25" customHeight="1">
      <c r="A4293" s="606"/>
      <c r="B4293" s="606"/>
      <c r="C4293" s="606"/>
      <c r="D4293" s="606"/>
      <c r="I4293" s="606"/>
    </row>
    <row r="4294" spans="1:9" ht="17.25" customHeight="1">
      <c r="A4294" s="606"/>
      <c r="B4294" s="606"/>
      <c r="C4294" s="606"/>
      <c r="D4294" s="606"/>
      <c r="I4294" s="606"/>
    </row>
    <row r="4295" spans="1:9" ht="17.25" customHeight="1">
      <c r="A4295" s="606"/>
      <c r="B4295" s="606"/>
      <c r="C4295" s="606"/>
      <c r="D4295" s="606"/>
      <c r="I4295" s="606"/>
    </row>
    <row r="4296" spans="1:9" ht="17.25" customHeight="1">
      <c r="A4296" s="606"/>
      <c r="B4296" s="606"/>
      <c r="C4296" s="606"/>
      <c r="D4296" s="606"/>
      <c r="I4296" s="606"/>
    </row>
    <row r="4297" spans="1:9" ht="17.25" customHeight="1">
      <c r="A4297" s="606"/>
      <c r="B4297" s="606"/>
      <c r="C4297" s="606"/>
      <c r="D4297" s="606"/>
      <c r="I4297" s="606"/>
    </row>
    <row r="4298" spans="1:9" ht="17.25" customHeight="1">
      <c r="A4298" s="606"/>
      <c r="B4298" s="606"/>
      <c r="C4298" s="606"/>
      <c r="D4298" s="606"/>
      <c r="I4298" s="606"/>
    </row>
    <row r="4299" spans="1:9" ht="17.25" customHeight="1">
      <c r="A4299" s="606"/>
      <c r="B4299" s="606"/>
      <c r="C4299" s="606"/>
      <c r="D4299" s="606"/>
      <c r="I4299" s="606"/>
    </row>
    <row r="4300" spans="1:9" ht="17.25" customHeight="1">
      <c r="A4300" s="606"/>
      <c r="B4300" s="606"/>
      <c r="C4300" s="606"/>
      <c r="D4300" s="606"/>
      <c r="I4300" s="606"/>
    </row>
    <row r="4301" spans="1:9" ht="17.25" customHeight="1">
      <c r="A4301" s="606"/>
      <c r="B4301" s="606"/>
      <c r="C4301" s="606"/>
      <c r="D4301" s="606"/>
      <c r="I4301" s="606"/>
    </row>
    <row r="4302" spans="1:9" ht="17.25" customHeight="1">
      <c r="A4302" s="606"/>
      <c r="B4302" s="606"/>
      <c r="C4302" s="606"/>
      <c r="D4302" s="606"/>
      <c r="I4302" s="606"/>
    </row>
    <row r="4303" spans="1:9" ht="17.25" customHeight="1">
      <c r="A4303" s="606"/>
      <c r="B4303" s="606"/>
      <c r="C4303" s="606"/>
      <c r="D4303" s="606"/>
      <c r="I4303" s="606"/>
    </row>
    <row r="4304" spans="1:9" ht="17.25" customHeight="1">
      <c r="A4304" s="606"/>
      <c r="B4304" s="606"/>
      <c r="C4304" s="606"/>
      <c r="D4304" s="606"/>
      <c r="I4304" s="606"/>
    </row>
    <row r="4305" spans="1:9" ht="17.25" customHeight="1">
      <c r="A4305" s="606"/>
      <c r="B4305" s="606"/>
      <c r="C4305" s="606"/>
      <c r="D4305" s="606"/>
      <c r="I4305" s="606"/>
    </row>
    <row r="4306" spans="1:9" ht="17.25" customHeight="1">
      <c r="A4306" s="606"/>
      <c r="B4306" s="606"/>
      <c r="C4306" s="606"/>
      <c r="D4306" s="606"/>
      <c r="I4306" s="606"/>
    </row>
    <row r="4307" spans="1:9" ht="17.25" customHeight="1">
      <c r="A4307" s="606"/>
      <c r="B4307" s="606"/>
      <c r="C4307" s="606"/>
      <c r="D4307" s="606"/>
      <c r="I4307" s="606"/>
    </row>
    <row r="4308" spans="1:9" ht="17.25" customHeight="1">
      <c r="A4308" s="606"/>
      <c r="B4308" s="606"/>
      <c r="C4308" s="606"/>
      <c r="D4308" s="606"/>
      <c r="I4308" s="606"/>
    </row>
    <row r="4309" spans="1:9" ht="17.25" customHeight="1">
      <c r="A4309" s="606"/>
      <c r="B4309" s="606"/>
      <c r="C4309" s="606"/>
      <c r="D4309" s="606"/>
      <c r="I4309" s="606"/>
    </row>
    <row r="4310" spans="1:9" ht="17.25" customHeight="1">
      <c r="A4310" s="606"/>
      <c r="B4310" s="606"/>
      <c r="C4310" s="606"/>
      <c r="D4310" s="606"/>
      <c r="I4310" s="606"/>
    </row>
    <row r="4311" spans="1:9" ht="17.25" customHeight="1">
      <c r="A4311" s="606"/>
      <c r="B4311" s="606"/>
      <c r="C4311" s="606"/>
      <c r="D4311" s="606"/>
      <c r="I4311" s="606"/>
    </row>
    <row r="4312" spans="1:9" ht="17.25" customHeight="1">
      <c r="A4312" s="606"/>
      <c r="B4312" s="606"/>
      <c r="C4312" s="606"/>
      <c r="D4312" s="606"/>
      <c r="I4312" s="606"/>
    </row>
    <row r="4313" spans="1:9" ht="17.25" customHeight="1">
      <c r="A4313" s="606"/>
      <c r="B4313" s="606"/>
      <c r="C4313" s="606"/>
      <c r="D4313" s="606"/>
      <c r="I4313" s="606"/>
    </row>
    <row r="4314" spans="1:9" ht="17.25" customHeight="1">
      <c r="A4314" s="606"/>
      <c r="B4314" s="606"/>
      <c r="C4314" s="606"/>
      <c r="D4314" s="606"/>
      <c r="I4314" s="606"/>
    </row>
    <row r="4315" spans="1:9" ht="17.25" customHeight="1">
      <c r="A4315" s="606"/>
      <c r="B4315" s="606"/>
      <c r="C4315" s="606"/>
      <c r="D4315" s="606"/>
      <c r="I4315" s="606"/>
    </row>
    <row r="4316" spans="1:9" ht="17.25" customHeight="1">
      <c r="A4316" s="606"/>
      <c r="B4316" s="606"/>
      <c r="C4316" s="606"/>
      <c r="D4316" s="606"/>
      <c r="I4316" s="606"/>
    </row>
    <row r="4317" spans="1:9" ht="17.25" customHeight="1">
      <c r="A4317" s="606"/>
      <c r="B4317" s="606"/>
      <c r="C4317" s="606"/>
      <c r="D4317" s="606"/>
      <c r="I4317" s="606"/>
    </row>
    <row r="4318" spans="1:9" ht="17.25" customHeight="1">
      <c r="A4318" s="606"/>
      <c r="B4318" s="606"/>
      <c r="C4318" s="606"/>
      <c r="D4318" s="606"/>
      <c r="I4318" s="606"/>
    </row>
    <row r="4319" spans="1:9" ht="17.25" customHeight="1">
      <c r="A4319" s="606"/>
      <c r="B4319" s="606"/>
      <c r="C4319" s="606"/>
      <c r="D4319" s="606"/>
      <c r="I4319" s="606"/>
    </row>
    <row r="4320" spans="1:9" ht="17.25" customHeight="1">
      <c r="A4320" s="606"/>
      <c r="B4320" s="606"/>
      <c r="C4320" s="606"/>
      <c r="D4320" s="606"/>
      <c r="I4320" s="606"/>
    </row>
    <row r="4321" spans="1:9" ht="17.25" customHeight="1">
      <c r="A4321" s="606"/>
      <c r="B4321" s="606"/>
      <c r="C4321" s="606"/>
      <c r="D4321" s="606"/>
      <c r="I4321" s="606"/>
    </row>
    <row r="4322" spans="1:9" ht="17.25" customHeight="1">
      <c r="A4322" s="606"/>
      <c r="B4322" s="606"/>
      <c r="C4322" s="606"/>
      <c r="D4322" s="606"/>
      <c r="I4322" s="606"/>
    </row>
    <row r="4323" spans="1:9" ht="17.25" customHeight="1">
      <c r="A4323" s="606"/>
      <c r="B4323" s="606"/>
      <c r="C4323" s="606"/>
      <c r="D4323" s="606"/>
      <c r="I4323" s="606"/>
    </row>
    <row r="4324" spans="1:9" ht="17.25" customHeight="1">
      <c r="A4324" s="606"/>
      <c r="B4324" s="606"/>
      <c r="C4324" s="606"/>
      <c r="D4324" s="606"/>
      <c r="I4324" s="606"/>
    </row>
    <row r="4325" spans="1:9" ht="17.25" customHeight="1">
      <c r="A4325" s="606"/>
      <c r="B4325" s="606"/>
      <c r="C4325" s="606"/>
      <c r="D4325" s="606"/>
      <c r="I4325" s="606"/>
    </row>
    <row r="4326" spans="1:9" ht="17.25" customHeight="1">
      <c r="A4326" s="606"/>
      <c r="B4326" s="606"/>
      <c r="C4326" s="606"/>
      <c r="D4326" s="606"/>
      <c r="I4326" s="606"/>
    </row>
    <row r="4327" spans="1:9" ht="17.25" customHeight="1">
      <c r="A4327" s="606"/>
      <c r="B4327" s="606"/>
      <c r="C4327" s="606"/>
      <c r="D4327" s="606"/>
      <c r="I4327" s="606"/>
    </row>
    <row r="4328" spans="1:9" ht="17.25" customHeight="1">
      <c r="A4328" s="606"/>
      <c r="B4328" s="606"/>
      <c r="C4328" s="606"/>
      <c r="D4328" s="606"/>
      <c r="I4328" s="606"/>
    </row>
    <row r="4329" spans="1:9" ht="17.25" customHeight="1">
      <c r="A4329" s="606"/>
      <c r="B4329" s="606"/>
      <c r="C4329" s="606"/>
      <c r="D4329" s="606"/>
      <c r="I4329" s="606"/>
    </row>
    <row r="4330" spans="1:9" ht="17.25" customHeight="1">
      <c r="A4330" s="606"/>
      <c r="B4330" s="606"/>
      <c r="C4330" s="606"/>
      <c r="D4330" s="606"/>
      <c r="I4330" s="606"/>
    </row>
    <row r="4331" spans="1:9" ht="17.25" customHeight="1">
      <c r="A4331" s="606"/>
      <c r="B4331" s="606"/>
      <c r="C4331" s="606"/>
      <c r="D4331" s="606"/>
      <c r="I4331" s="606"/>
    </row>
    <row r="4332" spans="1:9" ht="17.25" customHeight="1">
      <c r="A4332" s="606"/>
      <c r="B4332" s="606"/>
      <c r="C4332" s="606"/>
      <c r="D4332" s="606"/>
      <c r="I4332" s="606"/>
    </row>
    <row r="4333" spans="1:9" ht="17.25" customHeight="1">
      <c r="A4333" s="606"/>
      <c r="B4333" s="606"/>
      <c r="C4333" s="606"/>
      <c r="D4333" s="606"/>
      <c r="I4333" s="606"/>
    </row>
    <row r="4334" spans="1:9" ht="17.25" customHeight="1">
      <c r="A4334" s="606"/>
      <c r="B4334" s="606"/>
      <c r="C4334" s="606"/>
      <c r="D4334" s="606"/>
      <c r="I4334" s="606"/>
    </row>
    <row r="4335" spans="1:9" ht="17.25" customHeight="1">
      <c r="A4335" s="606"/>
      <c r="B4335" s="606"/>
      <c r="C4335" s="606"/>
      <c r="D4335" s="606"/>
      <c r="I4335" s="606"/>
    </row>
    <row r="4336" spans="1:9" ht="17.25" customHeight="1">
      <c r="A4336" s="606"/>
      <c r="B4336" s="606"/>
      <c r="C4336" s="606"/>
      <c r="D4336" s="606"/>
      <c r="I4336" s="606"/>
    </row>
    <row r="4337" spans="1:9" ht="17.25" customHeight="1">
      <c r="A4337" s="606"/>
      <c r="B4337" s="606"/>
      <c r="C4337" s="606"/>
      <c r="D4337" s="606"/>
      <c r="I4337" s="606"/>
    </row>
    <row r="4338" spans="1:9" ht="17.25" customHeight="1">
      <c r="A4338" s="606"/>
      <c r="B4338" s="606"/>
      <c r="C4338" s="606"/>
      <c r="D4338" s="606"/>
      <c r="I4338" s="606"/>
    </row>
    <row r="4339" spans="1:9" ht="17.25" customHeight="1">
      <c r="A4339" s="606"/>
      <c r="B4339" s="606"/>
      <c r="C4339" s="606"/>
      <c r="D4339" s="606"/>
      <c r="I4339" s="606"/>
    </row>
    <row r="4340" spans="1:9" ht="17.25" customHeight="1">
      <c r="A4340" s="606"/>
      <c r="B4340" s="606"/>
      <c r="C4340" s="606"/>
      <c r="D4340" s="606"/>
      <c r="I4340" s="606"/>
    </row>
    <row r="4341" spans="1:9" ht="17.25" customHeight="1">
      <c r="A4341" s="606"/>
      <c r="B4341" s="606"/>
      <c r="C4341" s="606"/>
      <c r="D4341" s="606"/>
      <c r="I4341" s="606"/>
    </row>
    <row r="4342" spans="1:9" ht="17.25" customHeight="1">
      <c r="A4342" s="606"/>
      <c r="B4342" s="606"/>
      <c r="C4342" s="606"/>
      <c r="D4342" s="606"/>
      <c r="I4342" s="606"/>
    </row>
    <row r="4343" spans="1:9" ht="17.25" customHeight="1">
      <c r="A4343" s="606"/>
      <c r="B4343" s="606"/>
      <c r="C4343" s="606"/>
      <c r="D4343" s="606"/>
      <c r="I4343" s="606"/>
    </row>
    <row r="4344" spans="1:9" ht="17.25" customHeight="1">
      <c r="A4344" s="606"/>
      <c r="B4344" s="606"/>
      <c r="C4344" s="606"/>
      <c r="D4344" s="606"/>
      <c r="I4344" s="606"/>
    </row>
    <row r="4345" spans="1:9" ht="17.25" customHeight="1">
      <c r="A4345" s="606"/>
      <c r="B4345" s="606"/>
      <c r="C4345" s="606"/>
      <c r="D4345" s="606"/>
      <c r="I4345" s="606"/>
    </row>
    <row r="4346" spans="1:9" ht="17.25" customHeight="1">
      <c r="A4346" s="606"/>
      <c r="B4346" s="606"/>
      <c r="C4346" s="606"/>
      <c r="D4346" s="606"/>
      <c r="I4346" s="606"/>
    </row>
    <row r="4347" spans="1:9" ht="17.25" customHeight="1">
      <c r="A4347" s="606"/>
      <c r="B4347" s="606"/>
      <c r="C4347" s="606"/>
      <c r="D4347" s="606"/>
      <c r="I4347" s="606"/>
    </row>
    <row r="4348" spans="1:9" ht="17.25" customHeight="1">
      <c r="A4348" s="606"/>
      <c r="B4348" s="606"/>
      <c r="C4348" s="606"/>
      <c r="D4348" s="606"/>
      <c r="I4348" s="606"/>
    </row>
    <row r="4349" spans="1:9" ht="17.25" customHeight="1">
      <c r="A4349" s="606"/>
      <c r="B4349" s="606"/>
      <c r="C4349" s="606"/>
      <c r="D4349" s="606"/>
      <c r="I4349" s="606"/>
    </row>
    <row r="4350" spans="1:9" ht="17.25" customHeight="1">
      <c r="A4350" s="606"/>
      <c r="B4350" s="606"/>
      <c r="C4350" s="606"/>
      <c r="D4350" s="606"/>
      <c r="I4350" s="606"/>
    </row>
    <row r="4351" spans="1:9" ht="17.25" customHeight="1">
      <c r="A4351" s="606"/>
      <c r="B4351" s="606"/>
      <c r="C4351" s="606"/>
      <c r="D4351" s="606"/>
      <c r="I4351" s="606"/>
    </row>
    <row r="4352" spans="1:9" ht="17.25" customHeight="1">
      <c r="A4352" s="606"/>
      <c r="B4352" s="606"/>
      <c r="C4352" s="606"/>
      <c r="D4352" s="606"/>
      <c r="I4352" s="606"/>
    </row>
    <row r="4353" spans="1:9" ht="17.25" customHeight="1">
      <c r="A4353" s="606"/>
      <c r="B4353" s="606"/>
      <c r="C4353" s="606"/>
      <c r="D4353" s="606"/>
      <c r="I4353" s="606"/>
    </row>
    <row r="4354" spans="1:9" ht="17.25" customHeight="1">
      <c r="A4354" s="606"/>
      <c r="B4354" s="606"/>
      <c r="C4354" s="606"/>
      <c r="D4354" s="606"/>
      <c r="I4354" s="606"/>
    </row>
    <row r="4355" spans="1:9" ht="17.25" customHeight="1">
      <c r="A4355" s="606"/>
      <c r="B4355" s="606"/>
      <c r="C4355" s="606"/>
      <c r="D4355" s="606"/>
      <c r="I4355" s="606"/>
    </row>
    <row r="4356" spans="1:9" ht="17.25" customHeight="1">
      <c r="A4356" s="606"/>
      <c r="B4356" s="606"/>
      <c r="C4356" s="606"/>
      <c r="D4356" s="606"/>
      <c r="I4356" s="606"/>
    </row>
    <row r="4357" spans="1:9" ht="17.25" customHeight="1">
      <c r="A4357" s="606"/>
      <c r="B4357" s="606"/>
      <c r="C4357" s="606"/>
      <c r="D4357" s="606"/>
      <c r="I4357" s="606"/>
    </row>
    <row r="4358" spans="1:9" ht="17.25" customHeight="1">
      <c r="A4358" s="606"/>
      <c r="B4358" s="606"/>
      <c r="C4358" s="606"/>
      <c r="D4358" s="606"/>
      <c r="I4358" s="606"/>
    </row>
    <row r="4359" spans="1:9" ht="17.25" customHeight="1">
      <c r="A4359" s="606"/>
      <c r="B4359" s="606"/>
      <c r="C4359" s="606"/>
      <c r="D4359" s="606"/>
      <c r="I4359" s="606"/>
    </row>
    <row r="4360" spans="1:9" ht="17.25" customHeight="1">
      <c r="A4360" s="606"/>
      <c r="B4360" s="606"/>
      <c r="C4360" s="606"/>
      <c r="D4360" s="606"/>
      <c r="I4360" s="606"/>
    </row>
    <row r="4361" spans="1:9" ht="17.25" customHeight="1">
      <c r="A4361" s="606"/>
      <c r="B4361" s="606"/>
      <c r="C4361" s="606"/>
      <c r="D4361" s="606"/>
      <c r="I4361" s="606"/>
    </row>
    <row r="4362" spans="1:9" ht="17.25" customHeight="1">
      <c r="A4362" s="606"/>
      <c r="B4362" s="606"/>
      <c r="C4362" s="606"/>
      <c r="D4362" s="606"/>
      <c r="I4362" s="606"/>
    </row>
    <row r="4363" spans="1:9" ht="17.25" customHeight="1">
      <c r="A4363" s="606"/>
      <c r="B4363" s="606"/>
      <c r="C4363" s="606"/>
      <c r="D4363" s="606"/>
      <c r="I4363" s="606"/>
    </row>
    <row r="4364" spans="1:9" ht="17.25" customHeight="1">
      <c r="A4364" s="606"/>
      <c r="B4364" s="606"/>
      <c r="C4364" s="606"/>
      <c r="D4364" s="606"/>
      <c r="I4364" s="606"/>
    </row>
    <row r="4365" spans="1:9" ht="17.25" customHeight="1">
      <c r="A4365" s="606"/>
      <c r="B4365" s="606"/>
      <c r="C4365" s="606"/>
      <c r="D4365" s="606"/>
      <c r="I4365" s="606"/>
    </row>
    <row r="4366" spans="1:9" ht="17.25" customHeight="1">
      <c r="A4366" s="606"/>
      <c r="B4366" s="606"/>
      <c r="C4366" s="606"/>
      <c r="D4366" s="606"/>
      <c r="I4366" s="606"/>
    </row>
    <row r="4367" spans="1:9" ht="17.25" customHeight="1">
      <c r="A4367" s="606"/>
      <c r="B4367" s="606"/>
      <c r="C4367" s="606"/>
      <c r="D4367" s="606"/>
      <c r="I4367" s="606"/>
    </row>
    <row r="4368" spans="1:9" ht="17.25" customHeight="1">
      <c r="A4368" s="606"/>
      <c r="B4368" s="606"/>
      <c r="C4368" s="606"/>
      <c r="D4368" s="606"/>
      <c r="I4368" s="606"/>
    </row>
    <row r="4369" spans="1:9" ht="17.25" customHeight="1">
      <c r="A4369" s="606"/>
      <c r="B4369" s="606"/>
      <c r="C4369" s="606"/>
      <c r="D4369" s="606"/>
      <c r="I4369" s="606"/>
    </row>
    <row r="4370" spans="1:9" ht="17.25" customHeight="1">
      <c r="A4370" s="606"/>
      <c r="B4370" s="606"/>
      <c r="C4370" s="606"/>
      <c r="D4370" s="606"/>
      <c r="I4370" s="606"/>
    </row>
    <row r="4371" spans="1:9" ht="17.25" customHeight="1">
      <c r="A4371" s="606"/>
      <c r="B4371" s="606"/>
      <c r="C4371" s="606"/>
      <c r="D4371" s="606"/>
      <c r="I4371" s="606"/>
    </row>
    <row r="4372" spans="1:9" ht="17.25" customHeight="1">
      <c r="A4372" s="606"/>
      <c r="B4372" s="606"/>
      <c r="C4372" s="606"/>
      <c r="D4372" s="606"/>
      <c r="I4372" s="606"/>
    </row>
    <row r="4373" spans="1:9" ht="17.25" customHeight="1">
      <c r="A4373" s="606"/>
      <c r="B4373" s="606"/>
      <c r="C4373" s="606"/>
      <c r="D4373" s="606"/>
      <c r="I4373" s="606"/>
    </row>
    <row r="4374" spans="1:9" ht="17.25" customHeight="1">
      <c r="A4374" s="606"/>
      <c r="B4374" s="606"/>
      <c r="C4374" s="606"/>
      <c r="D4374" s="606"/>
      <c r="I4374" s="606"/>
    </row>
    <row r="4375" spans="1:9" ht="17.25" customHeight="1">
      <c r="A4375" s="606"/>
      <c r="B4375" s="606"/>
      <c r="C4375" s="606"/>
      <c r="D4375" s="606"/>
      <c r="I4375" s="606"/>
    </row>
    <row r="4376" spans="1:9" ht="17.25" customHeight="1">
      <c r="A4376" s="606"/>
      <c r="B4376" s="606"/>
      <c r="C4376" s="606"/>
      <c r="D4376" s="606"/>
      <c r="I4376" s="606"/>
    </row>
    <row r="4377" spans="1:9" ht="17.25" customHeight="1">
      <c r="A4377" s="606"/>
      <c r="B4377" s="606"/>
      <c r="C4377" s="606"/>
      <c r="D4377" s="606"/>
      <c r="I4377" s="606"/>
    </row>
    <row r="4378" spans="1:9" ht="17.25" customHeight="1">
      <c r="A4378" s="606"/>
      <c r="B4378" s="606"/>
      <c r="C4378" s="606"/>
      <c r="D4378" s="606"/>
      <c r="I4378" s="606"/>
    </row>
    <row r="4379" spans="1:9" ht="17.25" customHeight="1">
      <c r="A4379" s="606"/>
      <c r="B4379" s="606"/>
      <c r="C4379" s="606"/>
      <c r="D4379" s="606"/>
      <c r="I4379" s="606"/>
    </row>
    <row r="4380" spans="1:9" ht="17.25" customHeight="1">
      <c r="A4380" s="606"/>
      <c r="B4380" s="606"/>
      <c r="C4380" s="606"/>
      <c r="D4380" s="606"/>
      <c r="I4380" s="606"/>
    </row>
    <row r="4381" spans="1:9" ht="17.25" customHeight="1">
      <c r="A4381" s="606"/>
      <c r="B4381" s="606"/>
      <c r="C4381" s="606"/>
      <c r="D4381" s="606"/>
      <c r="I4381" s="606"/>
    </row>
    <row r="4382" spans="1:9" ht="17.25" customHeight="1">
      <c r="A4382" s="606"/>
      <c r="B4382" s="606"/>
      <c r="C4382" s="606"/>
      <c r="D4382" s="606"/>
      <c r="I4382" s="606"/>
    </row>
    <row r="4383" spans="1:9" ht="17.25" customHeight="1">
      <c r="A4383" s="606"/>
      <c r="B4383" s="606"/>
      <c r="C4383" s="606"/>
      <c r="D4383" s="606"/>
      <c r="I4383" s="606"/>
    </row>
    <row r="4384" spans="1:9" ht="17.25" customHeight="1">
      <c r="A4384" s="606"/>
      <c r="B4384" s="606"/>
      <c r="C4384" s="606"/>
      <c r="D4384" s="606"/>
      <c r="I4384" s="606"/>
    </row>
    <row r="4385" spans="1:9" ht="17.25" customHeight="1">
      <c r="A4385" s="606"/>
      <c r="B4385" s="606"/>
      <c r="C4385" s="606"/>
      <c r="D4385" s="606"/>
      <c r="I4385" s="606"/>
    </row>
    <row r="4386" spans="1:9" ht="17.25" customHeight="1">
      <c r="A4386" s="606"/>
      <c r="B4386" s="606"/>
      <c r="C4386" s="606"/>
      <c r="D4386" s="606"/>
      <c r="I4386" s="606"/>
    </row>
    <row r="4387" spans="1:9" ht="17.25" customHeight="1">
      <c r="A4387" s="606"/>
      <c r="B4387" s="606"/>
      <c r="C4387" s="606"/>
      <c r="D4387" s="606"/>
      <c r="I4387" s="606"/>
    </row>
    <row r="4388" spans="1:9" ht="17.25" customHeight="1">
      <c r="A4388" s="606"/>
      <c r="B4388" s="606"/>
      <c r="C4388" s="606"/>
      <c r="D4388" s="606"/>
      <c r="I4388" s="606"/>
    </row>
    <row r="4389" spans="1:9" ht="17.25" customHeight="1">
      <c r="A4389" s="606"/>
      <c r="B4389" s="606"/>
      <c r="C4389" s="606"/>
      <c r="D4389" s="606"/>
      <c r="I4389" s="606"/>
    </row>
    <row r="4390" spans="1:9" ht="17.25" customHeight="1">
      <c r="A4390" s="606"/>
      <c r="B4390" s="606"/>
      <c r="C4390" s="606"/>
      <c r="D4390" s="606"/>
      <c r="I4390" s="606"/>
    </row>
    <row r="4391" spans="1:9" ht="17.25" customHeight="1">
      <c r="A4391" s="606"/>
      <c r="B4391" s="606"/>
      <c r="C4391" s="606"/>
      <c r="D4391" s="606"/>
      <c r="I4391" s="606"/>
    </row>
    <row r="4392" spans="1:9" ht="17.25" customHeight="1">
      <c r="A4392" s="606"/>
      <c r="B4392" s="606"/>
      <c r="C4392" s="606"/>
      <c r="D4392" s="606"/>
      <c r="I4392" s="606"/>
    </row>
    <row r="4393" spans="1:9" ht="17.25" customHeight="1">
      <c r="A4393" s="606"/>
      <c r="B4393" s="606"/>
      <c r="C4393" s="606"/>
      <c r="D4393" s="606"/>
      <c r="I4393" s="606"/>
    </row>
    <row r="4394" spans="1:9" ht="17.25" customHeight="1">
      <c r="A4394" s="606"/>
      <c r="B4394" s="606"/>
      <c r="C4394" s="606"/>
      <c r="D4394" s="606"/>
      <c r="I4394" s="606"/>
    </row>
    <row r="4395" spans="1:9" ht="17.25" customHeight="1">
      <c r="A4395" s="606"/>
      <c r="B4395" s="606"/>
      <c r="C4395" s="606"/>
      <c r="D4395" s="606"/>
      <c r="I4395" s="606"/>
    </row>
    <row r="4396" spans="1:9" ht="17.25" customHeight="1">
      <c r="A4396" s="606"/>
      <c r="B4396" s="606"/>
      <c r="C4396" s="606"/>
      <c r="D4396" s="606"/>
      <c r="I4396" s="606"/>
    </row>
    <row r="4397" spans="1:9" ht="17.25" customHeight="1">
      <c r="A4397" s="606"/>
      <c r="B4397" s="606"/>
      <c r="C4397" s="606"/>
      <c r="D4397" s="606"/>
      <c r="I4397" s="606"/>
    </row>
    <row r="4398" spans="1:9" ht="17.25" customHeight="1">
      <c r="A4398" s="606"/>
      <c r="B4398" s="606"/>
      <c r="C4398" s="606"/>
      <c r="D4398" s="606"/>
      <c r="I4398" s="606"/>
    </row>
    <row r="4399" spans="1:9" ht="17.25" customHeight="1">
      <c r="A4399" s="606"/>
      <c r="B4399" s="606"/>
      <c r="C4399" s="606"/>
      <c r="D4399" s="606"/>
      <c r="I4399" s="606"/>
    </row>
    <row r="4400" spans="1:9" ht="17.25" customHeight="1">
      <c r="A4400" s="606"/>
      <c r="B4400" s="606"/>
      <c r="C4400" s="606"/>
      <c r="D4400" s="606"/>
      <c r="I4400" s="606"/>
    </row>
    <row r="4401" spans="1:9" ht="17.25" customHeight="1">
      <c r="A4401" s="606"/>
      <c r="B4401" s="606"/>
      <c r="C4401" s="606"/>
      <c r="D4401" s="606"/>
      <c r="I4401" s="606"/>
    </row>
    <row r="4402" spans="1:9" ht="17.25" customHeight="1">
      <c r="A4402" s="606"/>
      <c r="B4402" s="606"/>
      <c r="C4402" s="606"/>
      <c r="D4402" s="606"/>
      <c r="I4402" s="606"/>
    </row>
    <row r="4403" spans="1:9" ht="17.25" customHeight="1">
      <c r="A4403" s="606"/>
      <c r="B4403" s="606"/>
      <c r="C4403" s="606"/>
      <c r="D4403" s="606"/>
      <c r="I4403" s="606"/>
    </row>
    <row r="4404" spans="1:9" ht="17.25" customHeight="1">
      <c r="A4404" s="606"/>
      <c r="B4404" s="606"/>
      <c r="C4404" s="606"/>
      <c r="D4404" s="606"/>
      <c r="I4404" s="606"/>
    </row>
    <row r="4405" spans="1:9" ht="17.25" customHeight="1">
      <c r="A4405" s="606"/>
      <c r="B4405" s="606"/>
      <c r="C4405" s="606"/>
      <c r="D4405" s="606"/>
      <c r="I4405" s="606"/>
    </row>
    <row r="4406" spans="1:9" ht="17.25" customHeight="1">
      <c r="A4406" s="606"/>
      <c r="B4406" s="606"/>
      <c r="C4406" s="606"/>
      <c r="D4406" s="606"/>
      <c r="I4406" s="606"/>
    </row>
    <row r="4407" spans="1:9" ht="17.25" customHeight="1">
      <c r="A4407" s="606"/>
      <c r="B4407" s="606"/>
      <c r="C4407" s="606"/>
      <c r="D4407" s="606"/>
      <c r="I4407" s="606"/>
    </row>
    <row r="4408" spans="1:9" ht="17.25" customHeight="1">
      <c r="A4408" s="606"/>
      <c r="B4408" s="606"/>
      <c r="C4408" s="606"/>
      <c r="D4408" s="606"/>
      <c r="I4408" s="606"/>
    </row>
    <row r="4409" spans="1:9" ht="17.25" customHeight="1">
      <c r="A4409" s="606"/>
      <c r="B4409" s="606"/>
      <c r="C4409" s="606"/>
      <c r="D4409" s="606"/>
      <c r="I4409" s="606"/>
    </row>
    <row r="4410" spans="1:9" ht="17.25" customHeight="1">
      <c r="A4410" s="606"/>
      <c r="B4410" s="606"/>
      <c r="C4410" s="606"/>
      <c r="D4410" s="606"/>
      <c r="I4410" s="606"/>
    </row>
    <row r="4411" spans="1:9" ht="17.25" customHeight="1">
      <c r="A4411" s="606"/>
      <c r="B4411" s="606"/>
      <c r="C4411" s="606"/>
      <c r="D4411" s="606"/>
      <c r="I4411" s="606"/>
    </row>
    <row r="4412" spans="1:9" ht="17.25" customHeight="1">
      <c r="A4412" s="606"/>
      <c r="B4412" s="606"/>
      <c r="C4412" s="606"/>
      <c r="D4412" s="606"/>
      <c r="I4412" s="606"/>
    </row>
    <row r="4413" spans="1:9" ht="17.25" customHeight="1">
      <c r="A4413" s="606"/>
      <c r="B4413" s="606"/>
      <c r="C4413" s="606"/>
      <c r="D4413" s="606"/>
      <c r="I4413" s="606"/>
    </row>
    <row r="4414" spans="1:9" ht="17.25" customHeight="1">
      <c r="A4414" s="606"/>
      <c r="B4414" s="606"/>
      <c r="C4414" s="606"/>
      <c r="D4414" s="606"/>
      <c r="I4414" s="606"/>
    </row>
    <row r="4415" spans="1:9" ht="17.25" customHeight="1">
      <c r="A4415" s="606"/>
      <c r="B4415" s="606"/>
      <c r="C4415" s="606"/>
      <c r="D4415" s="606"/>
      <c r="I4415" s="606"/>
    </row>
    <row r="4416" spans="1:9" ht="17.25" customHeight="1">
      <c r="A4416" s="606"/>
      <c r="B4416" s="606"/>
      <c r="C4416" s="606"/>
      <c r="D4416" s="606"/>
      <c r="I4416" s="606"/>
    </row>
    <row r="4417" spans="1:9" ht="17.25" customHeight="1">
      <c r="A4417" s="606"/>
      <c r="B4417" s="606"/>
      <c r="C4417" s="606"/>
      <c r="D4417" s="606"/>
      <c r="I4417" s="606"/>
    </row>
    <row r="4418" spans="1:9" ht="17.25" customHeight="1">
      <c r="A4418" s="606"/>
      <c r="B4418" s="606"/>
      <c r="C4418" s="606"/>
      <c r="D4418" s="606"/>
      <c r="I4418" s="606"/>
    </row>
    <row r="4419" spans="1:9" ht="17.25" customHeight="1">
      <c r="A4419" s="606"/>
      <c r="B4419" s="606"/>
      <c r="C4419" s="606"/>
      <c r="D4419" s="606"/>
      <c r="I4419" s="606"/>
    </row>
    <row r="4420" spans="1:9" ht="17.25" customHeight="1">
      <c r="A4420" s="606"/>
      <c r="B4420" s="606"/>
      <c r="C4420" s="606"/>
      <c r="D4420" s="606"/>
      <c r="I4420" s="606"/>
    </row>
    <row r="4421" spans="1:9" ht="17.25" customHeight="1">
      <c r="A4421" s="606"/>
      <c r="B4421" s="606"/>
      <c r="C4421" s="606"/>
      <c r="D4421" s="606"/>
      <c r="I4421" s="606"/>
    </row>
    <row r="4422" spans="1:9" ht="17.25" customHeight="1">
      <c r="A4422" s="606"/>
      <c r="B4422" s="606"/>
      <c r="C4422" s="606"/>
      <c r="D4422" s="606"/>
      <c r="I4422" s="606"/>
    </row>
    <row r="4423" spans="1:9" ht="17.25" customHeight="1">
      <c r="A4423" s="606"/>
      <c r="B4423" s="606"/>
      <c r="C4423" s="606"/>
      <c r="D4423" s="606"/>
      <c r="I4423" s="606"/>
    </row>
    <row r="4424" spans="1:9" ht="17.25" customHeight="1">
      <c r="A4424" s="606"/>
      <c r="B4424" s="606"/>
      <c r="C4424" s="606"/>
      <c r="D4424" s="606"/>
      <c r="I4424" s="606"/>
    </row>
    <row r="4425" spans="1:9" ht="17.25" customHeight="1">
      <c r="A4425" s="606"/>
      <c r="B4425" s="606"/>
      <c r="C4425" s="606"/>
      <c r="D4425" s="606"/>
      <c r="I4425" s="606"/>
    </row>
    <row r="4426" spans="1:9" ht="17.25" customHeight="1">
      <c r="A4426" s="606"/>
      <c r="B4426" s="606"/>
      <c r="C4426" s="606"/>
      <c r="D4426" s="606"/>
      <c r="I4426" s="606"/>
    </row>
    <row r="4427" spans="1:9" ht="17.25" customHeight="1">
      <c r="A4427" s="606"/>
      <c r="B4427" s="606"/>
      <c r="C4427" s="606"/>
      <c r="D4427" s="606"/>
      <c r="I4427" s="606"/>
    </row>
    <row r="4428" spans="1:9" ht="17.25" customHeight="1">
      <c r="A4428" s="606"/>
      <c r="B4428" s="606"/>
      <c r="C4428" s="606"/>
      <c r="D4428" s="606"/>
      <c r="I4428" s="606"/>
    </row>
    <row r="4429" spans="1:9" ht="17.25" customHeight="1">
      <c r="A4429" s="606"/>
      <c r="B4429" s="606"/>
      <c r="C4429" s="606"/>
      <c r="D4429" s="606"/>
      <c r="I4429" s="606"/>
    </row>
    <row r="4430" spans="1:9" ht="17.25" customHeight="1">
      <c r="A4430" s="606"/>
      <c r="B4430" s="606"/>
      <c r="C4430" s="606"/>
      <c r="D4430" s="606"/>
      <c r="I4430" s="606"/>
    </row>
    <row r="4431" spans="1:9" ht="17.25" customHeight="1">
      <c r="A4431" s="606"/>
      <c r="B4431" s="606"/>
      <c r="C4431" s="606"/>
      <c r="D4431" s="606"/>
      <c r="I4431" s="606"/>
    </row>
    <row r="4432" spans="1:9" ht="17.25" customHeight="1">
      <c r="A4432" s="606"/>
      <c r="B4432" s="606"/>
      <c r="C4432" s="606"/>
      <c r="D4432" s="606"/>
      <c r="I4432" s="606"/>
    </row>
    <row r="4433" spans="1:9" ht="17.25" customHeight="1">
      <c r="A4433" s="606"/>
      <c r="B4433" s="606"/>
      <c r="C4433" s="606"/>
      <c r="D4433" s="606"/>
      <c r="I4433" s="606"/>
    </row>
    <row r="4434" spans="1:9" ht="17.25" customHeight="1">
      <c r="A4434" s="606"/>
      <c r="B4434" s="606"/>
      <c r="C4434" s="606"/>
      <c r="D4434" s="606"/>
      <c r="I4434" s="606"/>
    </row>
    <row r="4435" spans="1:9" ht="17.25" customHeight="1">
      <c r="A4435" s="606"/>
      <c r="B4435" s="606"/>
      <c r="C4435" s="606"/>
      <c r="D4435" s="606"/>
      <c r="I4435" s="606"/>
    </row>
    <row r="4436" spans="1:9" ht="17.25" customHeight="1">
      <c r="A4436" s="606"/>
      <c r="B4436" s="606"/>
      <c r="C4436" s="606"/>
      <c r="D4436" s="606"/>
      <c r="I4436" s="606"/>
    </row>
    <row r="4437" spans="1:9" ht="17.25" customHeight="1">
      <c r="A4437" s="606"/>
      <c r="B4437" s="606"/>
      <c r="C4437" s="606"/>
      <c r="D4437" s="606"/>
      <c r="I4437" s="606"/>
    </row>
    <row r="4438" spans="1:9" ht="17.25" customHeight="1">
      <c r="A4438" s="606"/>
      <c r="B4438" s="606"/>
      <c r="C4438" s="606"/>
      <c r="D4438" s="606"/>
      <c r="I4438" s="606"/>
    </row>
    <row r="4439" spans="1:9" ht="17.25" customHeight="1">
      <c r="A4439" s="606"/>
      <c r="B4439" s="606"/>
      <c r="C4439" s="606"/>
      <c r="D4439" s="606"/>
      <c r="I4439" s="606"/>
    </row>
    <row r="4440" spans="1:9" ht="17.25" customHeight="1">
      <c r="A4440" s="606"/>
      <c r="B4440" s="606"/>
      <c r="C4440" s="606"/>
      <c r="D4440" s="606"/>
      <c r="I4440" s="606"/>
    </row>
    <row r="4441" spans="1:9" ht="17.25" customHeight="1">
      <c r="A4441" s="606"/>
      <c r="B4441" s="606"/>
      <c r="C4441" s="606"/>
      <c r="D4441" s="606"/>
      <c r="I4441" s="606"/>
    </row>
    <row r="4442" spans="1:9" ht="17.25" customHeight="1">
      <c r="A4442" s="606"/>
      <c r="B4442" s="606"/>
      <c r="C4442" s="606"/>
      <c r="D4442" s="606"/>
      <c r="I4442" s="606"/>
    </row>
    <row r="4443" spans="1:9" ht="17.25" customHeight="1">
      <c r="A4443" s="606"/>
      <c r="B4443" s="606"/>
      <c r="C4443" s="606"/>
      <c r="D4443" s="606"/>
      <c r="I4443" s="606"/>
    </row>
    <row r="4444" spans="1:9" ht="17.25" customHeight="1">
      <c r="A4444" s="606"/>
      <c r="B4444" s="606"/>
      <c r="C4444" s="606"/>
      <c r="D4444" s="606"/>
      <c r="I4444" s="606"/>
    </row>
    <row r="4445" spans="1:9" ht="17.25" customHeight="1">
      <c r="A4445" s="606"/>
      <c r="B4445" s="606"/>
      <c r="C4445" s="606"/>
      <c r="D4445" s="606"/>
      <c r="I4445" s="606"/>
    </row>
    <row r="4446" spans="1:9" ht="17.25" customHeight="1">
      <c r="A4446" s="606"/>
      <c r="B4446" s="606"/>
      <c r="C4446" s="606"/>
      <c r="D4446" s="606"/>
      <c r="I4446" s="606"/>
    </row>
    <row r="4447" spans="1:9" ht="17.25" customHeight="1">
      <c r="A4447" s="606"/>
      <c r="B4447" s="606"/>
      <c r="C4447" s="606"/>
      <c r="D4447" s="606"/>
      <c r="I4447" s="606"/>
    </row>
    <row r="4448" spans="1:9" ht="17.25" customHeight="1">
      <c r="A4448" s="606"/>
      <c r="B4448" s="606"/>
      <c r="C4448" s="606"/>
      <c r="D4448" s="606"/>
      <c r="I4448" s="606"/>
    </row>
    <row r="4449" spans="1:9" ht="17.25" customHeight="1">
      <c r="A4449" s="606"/>
      <c r="B4449" s="606"/>
      <c r="C4449" s="606"/>
      <c r="D4449" s="606"/>
      <c r="I4449" s="606"/>
    </row>
    <row r="4450" spans="1:9" ht="17.25" customHeight="1">
      <c r="A4450" s="606"/>
      <c r="B4450" s="606"/>
      <c r="C4450" s="606"/>
      <c r="D4450" s="606"/>
      <c r="I4450" s="606"/>
    </row>
    <row r="4451" spans="1:9" ht="17.25" customHeight="1">
      <c r="A4451" s="606"/>
      <c r="B4451" s="606"/>
      <c r="C4451" s="606"/>
      <c r="D4451" s="606"/>
      <c r="I4451" s="606"/>
    </row>
    <row r="4452" spans="1:9" ht="17.25" customHeight="1">
      <c r="A4452" s="606"/>
      <c r="B4452" s="606"/>
      <c r="C4452" s="606"/>
      <c r="D4452" s="606"/>
      <c r="I4452" s="606"/>
    </row>
    <row r="4453" spans="1:9" ht="17.25" customHeight="1">
      <c r="A4453" s="606"/>
      <c r="B4453" s="606"/>
      <c r="C4453" s="606"/>
      <c r="D4453" s="606"/>
      <c r="I4453" s="606"/>
    </row>
    <row r="4454" spans="1:9" ht="17.25" customHeight="1">
      <c r="A4454" s="606"/>
      <c r="B4454" s="606"/>
      <c r="C4454" s="606"/>
      <c r="D4454" s="606"/>
      <c r="I4454" s="606"/>
    </row>
    <row r="4455" spans="1:9" ht="17.25" customHeight="1">
      <c r="A4455" s="606"/>
      <c r="B4455" s="606"/>
      <c r="C4455" s="606"/>
      <c r="D4455" s="606"/>
      <c r="I4455" s="606"/>
    </row>
    <row r="4456" spans="1:9" ht="17.25" customHeight="1">
      <c r="A4456" s="606"/>
      <c r="B4456" s="606"/>
      <c r="C4456" s="606"/>
      <c r="D4456" s="606"/>
      <c r="I4456" s="606"/>
    </row>
    <row r="4457" spans="1:9" ht="17.25" customHeight="1">
      <c r="A4457" s="606"/>
      <c r="B4457" s="606"/>
      <c r="C4457" s="606"/>
      <c r="D4457" s="606"/>
      <c r="I4457" s="606"/>
    </row>
    <row r="4458" spans="1:9" ht="17.25" customHeight="1">
      <c r="A4458" s="606"/>
      <c r="B4458" s="606"/>
      <c r="C4458" s="606"/>
      <c r="D4458" s="606"/>
      <c r="I4458" s="606"/>
    </row>
    <row r="4459" spans="1:9" ht="17.25" customHeight="1">
      <c r="A4459" s="606"/>
      <c r="B4459" s="606"/>
      <c r="C4459" s="606"/>
      <c r="D4459" s="606"/>
      <c r="I4459" s="606"/>
    </row>
    <row r="4460" spans="1:9" ht="17.25" customHeight="1">
      <c r="A4460" s="606"/>
      <c r="B4460" s="606"/>
      <c r="C4460" s="606"/>
      <c r="D4460" s="606"/>
      <c r="I4460" s="606"/>
    </row>
    <row r="4461" spans="1:9" ht="17.25" customHeight="1">
      <c r="A4461" s="606"/>
      <c r="B4461" s="606"/>
      <c r="C4461" s="606"/>
      <c r="D4461" s="606"/>
      <c r="I4461" s="606"/>
    </row>
    <row r="4462" spans="1:9" ht="17.25" customHeight="1">
      <c r="A4462" s="606"/>
      <c r="B4462" s="606"/>
      <c r="C4462" s="606"/>
      <c r="D4462" s="606"/>
      <c r="I4462" s="606"/>
    </row>
    <row r="4463" spans="1:9" ht="17.25" customHeight="1">
      <c r="A4463" s="606"/>
      <c r="B4463" s="606"/>
      <c r="C4463" s="606"/>
      <c r="D4463" s="606"/>
      <c r="I4463" s="606"/>
    </row>
    <row r="4464" spans="1:9" ht="17.25" customHeight="1">
      <c r="A4464" s="606"/>
      <c r="B4464" s="606"/>
      <c r="C4464" s="606"/>
      <c r="D4464" s="606"/>
      <c r="I4464" s="606"/>
    </row>
    <row r="4465" spans="1:9" ht="17.25" customHeight="1">
      <c r="A4465" s="606"/>
      <c r="B4465" s="606"/>
      <c r="C4465" s="606"/>
      <c r="D4465" s="606"/>
      <c r="I4465" s="606"/>
    </row>
    <row r="4466" spans="1:9" ht="17.25" customHeight="1">
      <c r="A4466" s="606"/>
      <c r="B4466" s="606"/>
      <c r="C4466" s="606"/>
      <c r="D4466" s="606"/>
      <c r="I4466" s="606"/>
    </row>
    <row r="4467" spans="1:9" ht="17.25" customHeight="1">
      <c r="A4467" s="606"/>
      <c r="B4467" s="606"/>
      <c r="C4467" s="606"/>
      <c r="D4467" s="606"/>
      <c r="I4467" s="606"/>
    </row>
    <row r="4468" spans="1:9" ht="17.25" customHeight="1">
      <c r="A4468" s="606"/>
      <c r="B4468" s="606"/>
      <c r="C4468" s="606"/>
      <c r="D4468" s="606"/>
      <c r="I4468" s="606"/>
    </row>
    <row r="4469" spans="1:9" ht="17.25" customHeight="1">
      <c r="A4469" s="606"/>
      <c r="B4469" s="606"/>
      <c r="C4469" s="606"/>
      <c r="D4469" s="606"/>
      <c r="I4469" s="606"/>
    </row>
    <row r="4470" spans="1:9" ht="17.25" customHeight="1">
      <c r="A4470" s="606"/>
      <c r="B4470" s="606"/>
      <c r="C4470" s="606"/>
      <c r="D4470" s="606"/>
      <c r="I4470" s="606"/>
    </row>
    <row r="4471" spans="1:9" ht="17.25" customHeight="1">
      <c r="A4471" s="606"/>
      <c r="B4471" s="606"/>
      <c r="C4471" s="606"/>
      <c r="D4471" s="606"/>
      <c r="I4471" s="606"/>
    </row>
    <row r="4472" spans="1:9" ht="17.25" customHeight="1">
      <c r="A4472" s="606"/>
      <c r="B4472" s="606"/>
      <c r="C4472" s="606"/>
      <c r="D4472" s="606"/>
      <c r="I4472" s="606"/>
    </row>
    <row r="4473" spans="1:9" ht="17.25" customHeight="1">
      <c r="A4473" s="606"/>
      <c r="B4473" s="606"/>
      <c r="C4473" s="606"/>
      <c r="D4473" s="606"/>
      <c r="I4473" s="606"/>
    </row>
    <row r="4474" spans="1:9" ht="17.25" customHeight="1">
      <c r="A4474" s="606"/>
      <c r="B4474" s="606"/>
      <c r="C4474" s="606"/>
      <c r="D4474" s="606"/>
      <c r="I4474" s="606"/>
    </row>
    <row r="4475" spans="1:9" ht="17.25" customHeight="1">
      <c r="A4475" s="606"/>
      <c r="B4475" s="606"/>
      <c r="C4475" s="606"/>
      <c r="D4475" s="606"/>
      <c r="I4475" s="606"/>
    </row>
    <row r="4476" spans="1:9" ht="17.25" customHeight="1">
      <c r="A4476" s="606"/>
      <c r="B4476" s="606"/>
      <c r="C4476" s="606"/>
      <c r="D4476" s="606"/>
      <c r="I4476" s="606"/>
    </row>
    <row r="4477" spans="1:9" ht="17.25" customHeight="1">
      <c r="A4477" s="606"/>
      <c r="B4477" s="606"/>
      <c r="C4477" s="606"/>
      <c r="D4477" s="606"/>
      <c r="I4477" s="606"/>
    </row>
    <row r="4478" spans="1:9" ht="17.25" customHeight="1">
      <c r="A4478" s="606"/>
      <c r="B4478" s="606"/>
      <c r="C4478" s="606"/>
      <c r="D4478" s="606"/>
      <c r="I4478" s="606"/>
    </row>
    <row r="4479" spans="1:9" ht="17.25" customHeight="1">
      <c r="A4479" s="606"/>
      <c r="B4479" s="606"/>
      <c r="C4479" s="606"/>
      <c r="D4479" s="606"/>
      <c r="I4479" s="606"/>
    </row>
    <row r="4480" spans="1:9" ht="17.25" customHeight="1">
      <c r="A4480" s="606"/>
      <c r="B4480" s="606"/>
      <c r="C4480" s="606"/>
      <c r="D4480" s="606"/>
      <c r="I4480" s="606"/>
    </row>
    <row r="4481" spans="1:9" ht="17.25" customHeight="1">
      <c r="A4481" s="606"/>
      <c r="B4481" s="606"/>
      <c r="C4481" s="606"/>
      <c r="D4481" s="606"/>
      <c r="I4481" s="606"/>
    </row>
    <row r="4482" spans="1:9" ht="17.25" customHeight="1">
      <c r="A4482" s="606"/>
      <c r="B4482" s="606"/>
      <c r="C4482" s="606"/>
      <c r="D4482" s="606"/>
      <c r="I4482" s="606"/>
    </row>
    <row r="4483" spans="1:9" ht="17.25" customHeight="1">
      <c r="A4483" s="606"/>
      <c r="B4483" s="606"/>
      <c r="C4483" s="606"/>
      <c r="D4483" s="606"/>
      <c r="I4483" s="606"/>
    </row>
    <row r="4484" spans="1:9" ht="17.25" customHeight="1">
      <c r="A4484" s="606"/>
      <c r="B4484" s="606"/>
      <c r="C4484" s="606"/>
      <c r="D4484" s="606"/>
      <c r="I4484" s="606"/>
    </row>
    <row r="4485" spans="1:9" ht="17.25" customHeight="1">
      <c r="A4485" s="606"/>
      <c r="B4485" s="606"/>
      <c r="C4485" s="606"/>
      <c r="D4485" s="606"/>
      <c r="I4485" s="606"/>
    </row>
    <row r="4486" spans="1:9" ht="17.25" customHeight="1">
      <c r="A4486" s="606"/>
      <c r="B4486" s="606"/>
      <c r="C4486" s="606"/>
      <c r="D4486" s="606"/>
      <c r="I4486" s="606"/>
    </row>
    <row r="4487" spans="1:9" ht="17.25" customHeight="1">
      <c r="A4487" s="606"/>
      <c r="B4487" s="606"/>
      <c r="C4487" s="606"/>
      <c r="D4487" s="606"/>
      <c r="I4487" s="606"/>
    </row>
    <row r="4488" spans="1:9" ht="17.25" customHeight="1">
      <c r="A4488" s="606"/>
      <c r="B4488" s="606"/>
      <c r="C4488" s="606"/>
      <c r="D4488" s="606"/>
      <c r="I4488" s="606"/>
    </row>
    <row r="4489" spans="1:9" ht="17.25" customHeight="1">
      <c r="A4489" s="606"/>
      <c r="B4489" s="606"/>
      <c r="C4489" s="606"/>
      <c r="D4489" s="606"/>
      <c r="I4489" s="606"/>
    </row>
    <row r="4490" spans="1:9" ht="17.25" customHeight="1">
      <c r="A4490" s="606"/>
      <c r="B4490" s="606"/>
      <c r="C4490" s="606"/>
      <c r="D4490" s="606"/>
      <c r="I4490" s="606"/>
    </row>
    <row r="4491" spans="1:9" ht="17.25" customHeight="1">
      <c r="A4491" s="606"/>
      <c r="B4491" s="606"/>
      <c r="C4491" s="606"/>
      <c r="D4491" s="606"/>
      <c r="I4491" s="606"/>
    </row>
    <row r="4492" spans="1:9" ht="17.25" customHeight="1">
      <c r="A4492" s="606"/>
      <c r="B4492" s="606"/>
      <c r="C4492" s="606"/>
      <c r="D4492" s="606"/>
      <c r="I4492" s="606"/>
    </row>
    <row r="4493" spans="1:9" ht="17.25" customHeight="1">
      <c r="A4493" s="606"/>
      <c r="B4493" s="606"/>
      <c r="C4493" s="606"/>
      <c r="D4493" s="606"/>
      <c r="I4493" s="606"/>
    </row>
    <row r="4494" spans="1:9" ht="17.25" customHeight="1">
      <c r="A4494" s="606"/>
      <c r="B4494" s="606"/>
      <c r="C4494" s="606"/>
      <c r="D4494" s="606"/>
      <c r="I4494" s="606"/>
    </row>
    <row r="4495" spans="1:9" ht="17.25" customHeight="1">
      <c r="A4495" s="606"/>
      <c r="B4495" s="606"/>
      <c r="C4495" s="606"/>
      <c r="D4495" s="606"/>
      <c r="I4495" s="606"/>
    </row>
    <row r="4496" spans="1:9" ht="17.25" customHeight="1">
      <c r="A4496" s="606"/>
      <c r="B4496" s="606"/>
      <c r="C4496" s="606"/>
      <c r="D4496" s="606"/>
      <c r="I4496" s="606"/>
    </row>
    <row r="4497" spans="1:9" ht="17.25" customHeight="1">
      <c r="A4497" s="606"/>
      <c r="B4497" s="606"/>
      <c r="C4497" s="606"/>
      <c r="D4497" s="606"/>
      <c r="I4497" s="606"/>
    </row>
    <row r="4498" spans="1:9" ht="17.25" customHeight="1">
      <c r="A4498" s="606"/>
      <c r="B4498" s="606"/>
      <c r="C4498" s="606"/>
      <c r="D4498" s="606"/>
      <c r="I4498" s="606"/>
    </row>
    <row r="4499" spans="1:9" ht="17.25" customHeight="1">
      <c r="A4499" s="606"/>
      <c r="B4499" s="606"/>
      <c r="C4499" s="606"/>
      <c r="D4499" s="606"/>
      <c r="I4499" s="606"/>
    </row>
    <row r="4500" spans="1:9" ht="17.25" customHeight="1">
      <c r="A4500" s="606"/>
      <c r="B4500" s="606"/>
      <c r="C4500" s="606"/>
      <c r="D4500" s="606"/>
      <c r="I4500" s="606"/>
    </row>
    <row r="4501" spans="1:9" ht="17.25" customHeight="1">
      <c r="A4501" s="606"/>
      <c r="B4501" s="606"/>
      <c r="C4501" s="606"/>
      <c r="D4501" s="606"/>
      <c r="I4501" s="606"/>
    </row>
    <row r="4502" spans="1:9" ht="17.25" customHeight="1">
      <c r="A4502" s="606"/>
      <c r="B4502" s="606"/>
      <c r="C4502" s="606"/>
      <c r="D4502" s="606"/>
      <c r="I4502" s="606"/>
    </row>
    <row r="4503" spans="1:9" ht="17.25" customHeight="1">
      <c r="A4503" s="606"/>
      <c r="B4503" s="606"/>
      <c r="C4503" s="606"/>
      <c r="D4503" s="606"/>
      <c r="I4503" s="606"/>
    </row>
    <row r="4504" spans="1:9" ht="17.25" customHeight="1">
      <c r="A4504" s="606"/>
      <c r="B4504" s="606"/>
      <c r="C4504" s="606"/>
      <c r="D4504" s="606"/>
      <c r="I4504" s="606"/>
    </row>
    <row r="4505" spans="1:9" ht="17.25" customHeight="1">
      <c r="A4505" s="606"/>
      <c r="B4505" s="606"/>
      <c r="C4505" s="606"/>
      <c r="D4505" s="606"/>
      <c r="I4505" s="606"/>
    </row>
    <row r="4506" spans="1:9" ht="17.25" customHeight="1">
      <c r="A4506" s="606"/>
      <c r="B4506" s="606"/>
      <c r="C4506" s="606"/>
      <c r="D4506" s="606"/>
      <c r="I4506" s="606"/>
    </row>
    <row r="4507" spans="1:9" ht="17.25" customHeight="1">
      <c r="A4507" s="606"/>
      <c r="B4507" s="606"/>
      <c r="C4507" s="606"/>
      <c r="D4507" s="606"/>
      <c r="I4507" s="606"/>
    </row>
    <row r="4508" spans="1:9" ht="17.25" customHeight="1">
      <c r="A4508" s="606"/>
      <c r="B4508" s="606"/>
      <c r="C4508" s="606"/>
      <c r="D4508" s="606"/>
      <c r="I4508" s="606"/>
    </row>
    <row r="4509" spans="1:9" ht="17.25" customHeight="1">
      <c r="A4509" s="606"/>
      <c r="B4509" s="606"/>
      <c r="C4509" s="606"/>
      <c r="D4509" s="606"/>
      <c r="I4509" s="606"/>
    </row>
    <row r="4510" spans="1:9" ht="17.25" customHeight="1">
      <c r="A4510" s="606"/>
      <c r="B4510" s="606"/>
      <c r="C4510" s="606"/>
      <c r="D4510" s="606"/>
      <c r="I4510" s="606"/>
    </row>
    <row r="4511" spans="1:9" ht="17.25" customHeight="1">
      <c r="A4511" s="606"/>
      <c r="B4511" s="606"/>
      <c r="C4511" s="606"/>
      <c r="D4511" s="606"/>
      <c r="I4511" s="606"/>
    </row>
    <row r="4512" spans="1:9" ht="17.25" customHeight="1">
      <c r="A4512" s="606"/>
      <c r="B4512" s="606"/>
      <c r="C4512" s="606"/>
      <c r="D4512" s="606"/>
      <c r="I4512" s="606"/>
    </row>
    <row r="4513" spans="1:9" ht="17.25" customHeight="1">
      <c r="A4513" s="606"/>
      <c r="B4513" s="606"/>
      <c r="C4513" s="606"/>
      <c r="D4513" s="606"/>
      <c r="I4513" s="606"/>
    </row>
    <row r="4514" spans="1:9" ht="17.25" customHeight="1">
      <c r="A4514" s="606"/>
      <c r="B4514" s="606"/>
      <c r="C4514" s="606"/>
      <c r="D4514" s="606"/>
      <c r="I4514" s="606"/>
    </row>
    <row r="4515" spans="1:9" ht="17.25" customHeight="1">
      <c r="A4515" s="606"/>
      <c r="B4515" s="606"/>
      <c r="C4515" s="606"/>
      <c r="D4515" s="606"/>
      <c r="I4515" s="606"/>
    </row>
    <row r="4516" spans="1:9" ht="17.25" customHeight="1">
      <c r="A4516" s="606"/>
      <c r="B4516" s="606"/>
      <c r="C4516" s="606"/>
      <c r="D4516" s="606"/>
      <c r="I4516" s="606"/>
    </row>
    <row r="4517" spans="1:9" ht="17.25" customHeight="1">
      <c r="A4517" s="606"/>
      <c r="B4517" s="606"/>
      <c r="C4517" s="606"/>
      <c r="D4517" s="606"/>
      <c r="I4517" s="606"/>
    </row>
    <row r="4518" spans="1:9" ht="17.25" customHeight="1">
      <c r="A4518" s="606"/>
      <c r="B4518" s="606"/>
      <c r="C4518" s="606"/>
      <c r="D4518" s="606"/>
      <c r="I4518" s="606"/>
    </row>
    <row r="4519" spans="1:9" ht="17.25" customHeight="1">
      <c r="A4519" s="606"/>
      <c r="B4519" s="606"/>
      <c r="C4519" s="606"/>
      <c r="D4519" s="606"/>
      <c r="I4519" s="606"/>
    </row>
    <row r="4520" spans="1:9" ht="17.25" customHeight="1">
      <c r="A4520" s="606"/>
      <c r="B4520" s="606"/>
      <c r="C4520" s="606"/>
      <c r="D4520" s="606"/>
      <c r="I4520" s="606"/>
    </row>
    <row r="4521" spans="1:9" ht="17.25" customHeight="1">
      <c r="A4521" s="606"/>
      <c r="B4521" s="606"/>
      <c r="C4521" s="606"/>
      <c r="D4521" s="606"/>
      <c r="I4521" s="606"/>
    </row>
    <row r="4522" spans="1:9" ht="17.25" customHeight="1">
      <c r="A4522" s="606"/>
      <c r="B4522" s="606"/>
      <c r="C4522" s="606"/>
      <c r="D4522" s="606"/>
      <c r="I4522" s="606"/>
    </row>
    <row r="4523" spans="1:9" ht="17.25" customHeight="1">
      <c r="A4523" s="606"/>
      <c r="B4523" s="606"/>
      <c r="C4523" s="606"/>
      <c r="D4523" s="606"/>
      <c r="I4523" s="606"/>
    </row>
    <row r="4524" spans="1:9" ht="17.25" customHeight="1">
      <c r="A4524" s="606"/>
      <c r="B4524" s="606"/>
      <c r="C4524" s="606"/>
      <c r="D4524" s="606"/>
      <c r="I4524" s="606"/>
    </row>
    <row r="4525" spans="1:9" ht="17.25" customHeight="1">
      <c r="A4525" s="606"/>
      <c r="B4525" s="606"/>
      <c r="C4525" s="606"/>
      <c r="D4525" s="606"/>
      <c r="I4525" s="606"/>
    </row>
    <row r="4526" spans="1:9" ht="17.25" customHeight="1">
      <c r="A4526" s="606"/>
      <c r="B4526" s="606"/>
      <c r="C4526" s="606"/>
      <c r="D4526" s="606"/>
      <c r="I4526" s="606"/>
    </row>
    <row r="4527" spans="1:9" ht="17.25" customHeight="1">
      <c r="A4527" s="606"/>
      <c r="B4527" s="606"/>
      <c r="C4527" s="606"/>
      <c r="D4527" s="606"/>
      <c r="I4527" s="606"/>
    </row>
    <row r="4528" spans="1:9" ht="17.25" customHeight="1">
      <c r="A4528" s="606"/>
      <c r="B4528" s="606"/>
      <c r="C4528" s="606"/>
      <c r="D4528" s="606"/>
      <c r="I4528" s="606"/>
    </row>
    <row r="4529" spans="1:9" ht="17.25" customHeight="1">
      <c r="A4529" s="606"/>
      <c r="B4529" s="606"/>
      <c r="C4529" s="606"/>
      <c r="D4529" s="606"/>
      <c r="I4529" s="606"/>
    </row>
    <row r="4530" spans="1:9" ht="17.25" customHeight="1">
      <c r="A4530" s="606"/>
      <c r="B4530" s="606"/>
      <c r="C4530" s="606"/>
      <c r="D4530" s="606"/>
      <c r="I4530" s="606"/>
    </row>
    <row r="4531" spans="1:9" ht="17.25" customHeight="1">
      <c r="A4531" s="606"/>
      <c r="B4531" s="606"/>
      <c r="C4531" s="606"/>
      <c r="D4531" s="606"/>
      <c r="I4531" s="606"/>
    </row>
    <row r="4532" spans="1:9" ht="17.25" customHeight="1">
      <c r="A4532" s="606"/>
      <c r="B4532" s="606"/>
      <c r="C4532" s="606"/>
      <c r="D4532" s="606"/>
      <c r="I4532" s="606"/>
    </row>
    <row r="4533" spans="1:9" ht="17.25" customHeight="1">
      <c r="A4533" s="606"/>
      <c r="B4533" s="606"/>
      <c r="C4533" s="606"/>
      <c r="D4533" s="606"/>
      <c r="I4533" s="606"/>
    </row>
    <row r="4534" spans="1:9" ht="17.25" customHeight="1">
      <c r="A4534" s="606"/>
      <c r="B4534" s="606"/>
      <c r="C4534" s="606"/>
      <c r="D4534" s="606"/>
      <c r="I4534" s="606"/>
    </row>
    <row r="4535" spans="1:9" ht="17.25" customHeight="1">
      <c r="A4535" s="606"/>
      <c r="B4535" s="606"/>
      <c r="C4535" s="606"/>
      <c r="D4535" s="606"/>
      <c r="I4535" s="606"/>
    </row>
    <row r="4536" spans="1:9" ht="17.25" customHeight="1">
      <c r="A4536" s="606"/>
      <c r="B4536" s="606"/>
      <c r="C4536" s="606"/>
      <c r="D4536" s="606"/>
      <c r="I4536" s="606"/>
    </row>
    <row r="4537" spans="1:9" ht="17.25" customHeight="1">
      <c r="A4537" s="606"/>
      <c r="B4537" s="606"/>
      <c r="C4537" s="606"/>
      <c r="D4537" s="606"/>
      <c r="I4537" s="606"/>
    </row>
    <row r="4538" spans="1:9" ht="17.25" customHeight="1">
      <c r="A4538" s="606"/>
      <c r="B4538" s="606"/>
      <c r="C4538" s="606"/>
      <c r="D4538" s="606"/>
      <c r="I4538" s="606"/>
    </row>
    <row r="4539" spans="1:9" ht="17.25" customHeight="1">
      <c r="A4539" s="606"/>
      <c r="B4539" s="606"/>
      <c r="C4539" s="606"/>
      <c r="D4539" s="606"/>
      <c r="I4539" s="606"/>
    </row>
    <row r="4540" spans="1:9" ht="17.25" customHeight="1">
      <c r="A4540" s="606"/>
      <c r="B4540" s="606"/>
      <c r="C4540" s="606"/>
      <c r="D4540" s="606"/>
      <c r="I4540" s="606"/>
    </row>
    <row r="4541" spans="1:9" ht="17.25" customHeight="1">
      <c r="A4541" s="606"/>
      <c r="B4541" s="606"/>
      <c r="C4541" s="606"/>
      <c r="D4541" s="606"/>
      <c r="I4541" s="606"/>
    </row>
    <row r="4542" spans="1:9" ht="17.25" customHeight="1">
      <c r="A4542" s="606"/>
      <c r="B4542" s="606"/>
      <c r="C4542" s="606"/>
      <c r="D4542" s="606"/>
      <c r="I4542" s="606"/>
    </row>
    <row r="4543" spans="1:9" ht="17.25" customHeight="1">
      <c r="A4543" s="606"/>
      <c r="B4543" s="606"/>
      <c r="C4543" s="606"/>
      <c r="D4543" s="606"/>
      <c r="I4543" s="606"/>
    </row>
    <row r="4544" spans="1:9" ht="17.25" customHeight="1">
      <c r="A4544" s="606"/>
      <c r="B4544" s="606"/>
      <c r="C4544" s="606"/>
      <c r="D4544" s="606"/>
      <c r="I4544" s="606"/>
    </row>
    <row r="4545" spans="1:9" ht="17.25" customHeight="1">
      <c r="A4545" s="606"/>
      <c r="B4545" s="606"/>
      <c r="C4545" s="606"/>
      <c r="D4545" s="606"/>
      <c r="I4545" s="606"/>
    </row>
    <row r="4546" spans="1:9" ht="17.25" customHeight="1">
      <c r="A4546" s="606"/>
      <c r="B4546" s="606"/>
      <c r="C4546" s="606"/>
      <c r="D4546" s="606"/>
      <c r="I4546" s="606"/>
    </row>
    <row r="4547" spans="1:9" ht="17.25" customHeight="1">
      <c r="A4547" s="606"/>
      <c r="B4547" s="606"/>
      <c r="C4547" s="606"/>
      <c r="D4547" s="606"/>
      <c r="I4547" s="606"/>
    </row>
    <row r="4548" spans="1:9" ht="17.25" customHeight="1">
      <c r="A4548" s="606"/>
      <c r="B4548" s="606"/>
      <c r="C4548" s="606"/>
      <c r="D4548" s="606"/>
      <c r="I4548" s="606"/>
    </row>
    <row r="4549" spans="1:9" ht="17.25" customHeight="1">
      <c r="A4549" s="606"/>
      <c r="B4549" s="606"/>
      <c r="C4549" s="606"/>
      <c r="D4549" s="606"/>
      <c r="I4549" s="606"/>
    </row>
    <row r="4550" spans="1:9" ht="17.25" customHeight="1">
      <c r="A4550" s="606"/>
      <c r="B4550" s="606"/>
      <c r="C4550" s="606"/>
      <c r="D4550" s="606"/>
      <c r="I4550" s="606"/>
    </row>
    <row r="4551" spans="1:9" ht="17.25" customHeight="1">
      <c r="A4551" s="606"/>
      <c r="B4551" s="606"/>
      <c r="C4551" s="606"/>
      <c r="D4551" s="606"/>
      <c r="I4551" s="606"/>
    </row>
    <row r="4552" spans="1:9" ht="17.25" customHeight="1">
      <c r="A4552" s="606"/>
      <c r="B4552" s="606"/>
      <c r="C4552" s="606"/>
      <c r="D4552" s="606"/>
      <c r="I4552" s="606"/>
    </row>
    <row r="4553" spans="1:9" ht="17.25" customHeight="1">
      <c r="A4553" s="606"/>
      <c r="B4553" s="606"/>
      <c r="C4553" s="606"/>
      <c r="D4553" s="606"/>
      <c r="I4553" s="606"/>
    </row>
    <row r="4554" spans="1:9" ht="17.25" customHeight="1">
      <c r="A4554" s="606"/>
      <c r="B4554" s="606"/>
      <c r="C4554" s="606"/>
      <c r="D4554" s="606"/>
      <c r="I4554" s="606"/>
    </row>
    <row r="4555" spans="1:9" ht="17.25" customHeight="1">
      <c r="A4555" s="606"/>
      <c r="B4555" s="606"/>
      <c r="C4555" s="606"/>
      <c r="D4555" s="606"/>
      <c r="I4555" s="606"/>
    </row>
    <row r="4556" spans="1:9" ht="17.25" customHeight="1">
      <c r="A4556" s="606"/>
      <c r="B4556" s="606"/>
      <c r="C4556" s="606"/>
      <c r="D4556" s="606"/>
      <c r="I4556" s="606"/>
    </row>
    <row r="4557" spans="1:9" ht="17.25" customHeight="1">
      <c r="A4557" s="606"/>
      <c r="B4557" s="606"/>
      <c r="C4557" s="606"/>
      <c r="D4557" s="606"/>
      <c r="I4557" s="606"/>
    </row>
    <row r="4558" spans="1:9" ht="17.25" customHeight="1">
      <c r="A4558" s="606"/>
      <c r="B4558" s="606"/>
      <c r="C4558" s="606"/>
      <c r="D4558" s="606"/>
      <c r="I4558" s="606"/>
    </row>
    <row r="4559" spans="1:9" ht="17.25" customHeight="1">
      <c r="A4559" s="606"/>
      <c r="B4559" s="606"/>
      <c r="C4559" s="606"/>
      <c r="D4559" s="606"/>
      <c r="I4559" s="606"/>
    </row>
    <row r="4560" spans="1:9" ht="17.25" customHeight="1">
      <c r="A4560" s="606"/>
      <c r="B4560" s="606"/>
      <c r="C4560" s="606"/>
      <c r="D4560" s="606"/>
      <c r="I4560" s="606"/>
    </row>
    <row r="4561" spans="1:9" ht="17.25" customHeight="1">
      <c r="A4561" s="606"/>
      <c r="B4561" s="606"/>
      <c r="C4561" s="606"/>
      <c r="D4561" s="606"/>
      <c r="I4561" s="606"/>
    </row>
    <row r="4562" spans="1:9" ht="17.25" customHeight="1">
      <c r="A4562" s="606"/>
      <c r="B4562" s="606"/>
      <c r="C4562" s="606"/>
      <c r="D4562" s="606"/>
      <c r="I4562" s="606"/>
    </row>
    <row r="4563" spans="1:9" ht="17.25" customHeight="1">
      <c r="A4563" s="606"/>
      <c r="B4563" s="606"/>
      <c r="C4563" s="606"/>
      <c r="D4563" s="606"/>
      <c r="I4563" s="606"/>
    </row>
    <row r="4564" spans="1:9" ht="17.25" customHeight="1">
      <c r="A4564" s="606"/>
      <c r="B4564" s="606"/>
      <c r="C4564" s="606"/>
      <c r="D4564" s="606"/>
      <c r="I4564" s="606"/>
    </row>
    <row r="4565" spans="1:9" ht="17.25" customHeight="1">
      <c r="A4565" s="606"/>
      <c r="B4565" s="606"/>
      <c r="C4565" s="606"/>
      <c r="D4565" s="606"/>
      <c r="I4565" s="606"/>
    </row>
    <row r="4566" spans="1:9" ht="17.25" customHeight="1">
      <c r="A4566" s="606"/>
      <c r="B4566" s="606"/>
      <c r="C4566" s="606"/>
      <c r="D4566" s="606"/>
      <c r="I4566" s="606"/>
    </row>
    <row r="4567" spans="1:9" ht="17.25" customHeight="1">
      <c r="A4567" s="606"/>
      <c r="B4567" s="606"/>
      <c r="C4567" s="606"/>
      <c r="D4567" s="606"/>
      <c r="I4567" s="606"/>
    </row>
    <row r="4568" spans="1:9" ht="17.25" customHeight="1">
      <c r="A4568" s="606"/>
      <c r="B4568" s="606"/>
      <c r="C4568" s="606"/>
      <c r="D4568" s="606"/>
      <c r="I4568" s="606"/>
    </row>
    <row r="4569" spans="1:9" ht="17.25" customHeight="1">
      <c r="A4569" s="606"/>
      <c r="B4569" s="606"/>
      <c r="C4569" s="606"/>
      <c r="D4569" s="606"/>
      <c r="I4569" s="606"/>
    </row>
    <row r="4570" spans="1:9" ht="17.25" customHeight="1">
      <c r="A4570" s="606"/>
      <c r="B4570" s="606"/>
      <c r="C4570" s="606"/>
      <c r="D4570" s="606"/>
      <c r="I4570" s="606"/>
    </row>
    <row r="4571" spans="1:9" ht="17.25" customHeight="1">
      <c r="A4571" s="606"/>
      <c r="B4571" s="606"/>
      <c r="C4571" s="606"/>
      <c r="D4571" s="606"/>
      <c r="I4571" s="606"/>
    </row>
    <row r="4572" spans="1:9" ht="17.25" customHeight="1">
      <c r="A4572" s="606"/>
      <c r="B4572" s="606"/>
      <c r="C4572" s="606"/>
      <c r="D4572" s="606"/>
      <c r="I4572" s="606"/>
    </row>
    <row r="4573" spans="1:9" ht="17.25" customHeight="1">
      <c r="A4573" s="606"/>
      <c r="B4573" s="606"/>
      <c r="C4573" s="606"/>
      <c r="D4573" s="606"/>
      <c r="I4573" s="606"/>
    </row>
    <row r="4574" spans="1:9" ht="17.25" customHeight="1">
      <c r="A4574" s="606"/>
      <c r="B4574" s="606"/>
      <c r="C4574" s="606"/>
      <c r="D4574" s="606"/>
      <c r="I4574" s="606"/>
    </row>
    <row r="4575" spans="1:9" ht="17.25" customHeight="1">
      <c r="A4575" s="606"/>
      <c r="B4575" s="606"/>
      <c r="C4575" s="606"/>
      <c r="D4575" s="606"/>
      <c r="I4575" s="606"/>
    </row>
    <row r="4576" spans="1:9" ht="17.25" customHeight="1">
      <c r="A4576" s="606"/>
      <c r="B4576" s="606"/>
      <c r="C4576" s="606"/>
      <c r="D4576" s="606"/>
      <c r="I4576" s="606"/>
    </row>
    <row r="4577" spans="1:9" ht="17.25" customHeight="1">
      <c r="A4577" s="606"/>
      <c r="B4577" s="606"/>
      <c r="C4577" s="606"/>
      <c r="D4577" s="606"/>
      <c r="I4577" s="606"/>
    </row>
    <row r="4578" spans="1:9" ht="17.25" customHeight="1">
      <c r="A4578" s="606"/>
      <c r="B4578" s="606"/>
      <c r="C4578" s="606"/>
      <c r="D4578" s="606"/>
      <c r="I4578" s="606"/>
    </row>
    <row r="4579" spans="1:9" ht="17.25" customHeight="1">
      <c r="A4579" s="606"/>
      <c r="B4579" s="606"/>
      <c r="C4579" s="606"/>
      <c r="D4579" s="606"/>
      <c r="I4579" s="606"/>
    </row>
    <row r="4580" spans="1:9" ht="17.25" customHeight="1">
      <c r="A4580" s="606"/>
      <c r="B4580" s="606"/>
      <c r="C4580" s="606"/>
      <c r="D4580" s="606"/>
      <c r="I4580" s="606"/>
    </row>
    <row r="4581" spans="1:9" ht="17.25" customHeight="1">
      <c r="A4581" s="606"/>
      <c r="B4581" s="606"/>
      <c r="C4581" s="606"/>
      <c r="D4581" s="606"/>
      <c r="I4581" s="606"/>
    </row>
    <row r="4582" spans="1:9" ht="17.25" customHeight="1">
      <c r="A4582" s="606"/>
      <c r="B4582" s="606"/>
      <c r="C4582" s="606"/>
      <c r="D4582" s="606"/>
      <c r="I4582" s="606"/>
    </row>
    <row r="4583" spans="1:9" ht="17.25" customHeight="1">
      <c r="A4583" s="606"/>
      <c r="B4583" s="606"/>
      <c r="C4583" s="606"/>
      <c r="D4583" s="606"/>
      <c r="I4583" s="606"/>
    </row>
    <row r="4584" spans="1:9" ht="17.25" customHeight="1">
      <c r="A4584" s="606"/>
      <c r="B4584" s="606"/>
      <c r="C4584" s="606"/>
      <c r="D4584" s="606"/>
      <c r="I4584" s="606"/>
    </row>
    <row r="4585" spans="1:9" ht="17.25" customHeight="1">
      <c r="A4585" s="606"/>
      <c r="B4585" s="606"/>
      <c r="C4585" s="606"/>
      <c r="D4585" s="606"/>
      <c r="I4585" s="606"/>
    </row>
    <row r="4586" spans="1:9" ht="17.25" customHeight="1">
      <c r="A4586" s="606"/>
      <c r="B4586" s="606"/>
      <c r="C4586" s="606"/>
      <c r="D4586" s="606"/>
      <c r="I4586" s="606"/>
    </row>
    <row r="4587" spans="1:9" ht="17.25" customHeight="1">
      <c r="A4587" s="606"/>
      <c r="B4587" s="606"/>
      <c r="C4587" s="606"/>
      <c r="D4587" s="606"/>
      <c r="I4587" s="606"/>
    </row>
    <row r="4588" spans="1:9" ht="17.25" customHeight="1">
      <c r="A4588" s="606"/>
      <c r="B4588" s="606"/>
      <c r="C4588" s="606"/>
      <c r="D4588" s="606"/>
      <c r="I4588" s="606"/>
    </row>
    <row r="4589" spans="1:9" ht="17.25" customHeight="1">
      <c r="A4589" s="606"/>
      <c r="B4589" s="606"/>
      <c r="C4589" s="606"/>
      <c r="D4589" s="606"/>
      <c r="I4589" s="606"/>
    </row>
    <row r="4590" spans="1:9" ht="17.25" customHeight="1">
      <c r="A4590" s="606"/>
      <c r="B4590" s="606"/>
      <c r="C4590" s="606"/>
      <c r="D4590" s="606"/>
      <c r="I4590" s="606"/>
    </row>
    <row r="4591" spans="1:9" ht="17.25" customHeight="1">
      <c r="A4591" s="606"/>
      <c r="B4591" s="606"/>
      <c r="C4591" s="606"/>
      <c r="D4591" s="606"/>
      <c r="I4591" s="606"/>
    </row>
    <row r="4592" spans="1:9" ht="17.25" customHeight="1">
      <c r="A4592" s="606"/>
      <c r="B4592" s="606"/>
      <c r="C4592" s="606"/>
      <c r="D4592" s="606"/>
      <c r="I4592" s="606"/>
    </row>
    <row r="4593" spans="1:9" ht="17.25" customHeight="1">
      <c r="A4593" s="606"/>
      <c r="B4593" s="606"/>
      <c r="C4593" s="606"/>
      <c r="D4593" s="606"/>
      <c r="I4593" s="606"/>
    </row>
    <row r="4594" spans="1:9" ht="17.25" customHeight="1">
      <c r="A4594" s="606"/>
      <c r="B4594" s="606"/>
      <c r="C4594" s="606"/>
      <c r="D4594" s="606"/>
      <c r="I4594" s="606"/>
    </row>
    <row r="4595" spans="1:9" ht="17.25" customHeight="1">
      <c r="A4595" s="606"/>
      <c r="B4595" s="606"/>
      <c r="C4595" s="606"/>
      <c r="D4595" s="606"/>
      <c r="I4595" s="606"/>
    </row>
    <row r="4596" spans="1:9" ht="17.25" customHeight="1">
      <c r="A4596" s="606"/>
      <c r="B4596" s="606"/>
      <c r="C4596" s="606"/>
      <c r="D4596" s="606"/>
      <c r="I4596" s="606"/>
    </row>
    <row r="4597" spans="1:9" ht="17.25" customHeight="1">
      <c r="A4597" s="606"/>
      <c r="B4597" s="606"/>
      <c r="C4597" s="606"/>
      <c r="D4597" s="606"/>
      <c r="I4597" s="606"/>
    </row>
    <row r="4598" spans="1:9" ht="17.25" customHeight="1">
      <c r="A4598" s="606"/>
      <c r="B4598" s="606"/>
      <c r="C4598" s="606"/>
      <c r="D4598" s="606"/>
      <c r="I4598" s="606"/>
    </row>
    <row r="4599" spans="1:9" ht="17.25" customHeight="1">
      <c r="A4599" s="606"/>
      <c r="B4599" s="606"/>
      <c r="C4599" s="606"/>
      <c r="D4599" s="606"/>
      <c r="I4599" s="606"/>
    </row>
    <row r="4600" spans="1:9" ht="17.25" customHeight="1">
      <c r="A4600" s="606"/>
      <c r="B4600" s="606"/>
      <c r="C4600" s="606"/>
      <c r="D4600" s="606"/>
      <c r="I4600" s="606"/>
    </row>
    <row r="4601" spans="1:9" ht="17.25" customHeight="1">
      <c r="A4601" s="606"/>
      <c r="B4601" s="606"/>
      <c r="C4601" s="606"/>
      <c r="D4601" s="606"/>
      <c r="I4601" s="606"/>
    </row>
    <row r="4602" spans="1:9" ht="17.25" customHeight="1">
      <c r="A4602" s="606"/>
      <c r="B4602" s="606"/>
      <c r="C4602" s="606"/>
      <c r="D4602" s="606"/>
      <c r="I4602" s="606"/>
    </row>
    <row r="4603" spans="1:9" ht="17.25" customHeight="1">
      <c r="A4603" s="606"/>
      <c r="B4603" s="606"/>
      <c r="C4603" s="606"/>
      <c r="D4603" s="606"/>
      <c r="I4603" s="606"/>
    </row>
    <row r="4604" spans="1:9" ht="17.25" customHeight="1">
      <c r="A4604" s="606"/>
      <c r="B4604" s="606"/>
      <c r="C4604" s="606"/>
      <c r="D4604" s="606"/>
      <c r="I4604" s="606"/>
    </row>
    <row r="4605" spans="1:9" ht="17.25" customHeight="1">
      <c r="A4605" s="606"/>
      <c r="B4605" s="606"/>
      <c r="C4605" s="606"/>
      <c r="D4605" s="606"/>
      <c r="I4605" s="606"/>
    </row>
    <row r="4606" spans="1:9" ht="17.25" customHeight="1">
      <c r="A4606" s="606"/>
      <c r="B4606" s="606"/>
      <c r="C4606" s="606"/>
      <c r="D4606" s="606"/>
      <c r="I4606" s="606"/>
    </row>
    <row r="4607" spans="1:9" ht="17.25" customHeight="1">
      <c r="A4607" s="606"/>
      <c r="B4607" s="606"/>
      <c r="C4607" s="606"/>
      <c r="D4607" s="606"/>
      <c r="I4607" s="606"/>
    </row>
    <row r="4608" spans="1:9" ht="17.25" customHeight="1">
      <c r="A4608" s="606"/>
      <c r="B4608" s="606"/>
      <c r="C4608" s="606"/>
      <c r="D4608" s="606"/>
      <c r="I4608" s="606"/>
    </row>
    <row r="4609" spans="1:9" ht="17.25" customHeight="1">
      <c r="A4609" s="606"/>
      <c r="B4609" s="606"/>
      <c r="C4609" s="606"/>
      <c r="D4609" s="606"/>
      <c r="I4609" s="606"/>
    </row>
    <row r="4610" spans="1:9" ht="17.25" customHeight="1">
      <c r="A4610" s="606"/>
      <c r="B4610" s="606"/>
      <c r="C4610" s="606"/>
      <c r="D4610" s="606"/>
      <c r="I4610" s="606"/>
    </row>
    <row r="4611" spans="1:9" ht="17.25" customHeight="1">
      <c r="A4611" s="606"/>
      <c r="B4611" s="606"/>
      <c r="C4611" s="606"/>
      <c r="D4611" s="606"/>
      <c r="I4611" s="606"/>
    </row>
    <row r="4612" spans="1:9" ht="17.25" customHeight="1">
      <c r="A4612" s="606"/>
      <c r="B4612" s="606"/>
      <c r="C4612" s="606"/>
      <c r="D4612" s="606"/>
      <c r="I4612" s="606"/>
    </row>
    <row r="4613" spans="1:9" ht="17.25" customHeight="1">
      <c r="A4613" s="606"/>
      <c r="B4613" s="606"/>
      <c r="C4613" s="606"/>
      <c r="D4613" s="606"/>
      <c r="I4613" s="606"/>
    </row>
    <row r="4614" spans="1:9" ht="17.25" customHeight="1">
      <c r="A4614" s="606"/>
      <c r="B4614" s="606"/>
      <c r="C4614" s="606"/>
      <c r="D4614" s="606"/>
      <c r="I4614" s="606"/>
    </row>
    <row r="4615" spans="1:9" ht="17.25" customHeight="1">
      <c r="A4615" s="606"/>
      <c r="B4615" s="606"/>
      <c r="C4615" s="606"/>
      <c r="D4615" s="606"/>
      <c r="I4615" s="606"/>
    </row>
    <row r="4616" spans="1:9" ht="17.25" customHeight="1">
      <c r="A4616" s="606"/>
      <c r="B4616" s="606"/>
      <c r="C4616" s="606"/>
      <c r="D4616" s="606"/>
      <c r="I4616" s="606"/>
    </row>
    <row r="4617" spans="1:9" ht="17.25" customHeight="1">
      <c r="A4617" s="606"/>
      <c r="B4617" s="606"/>
      <c r="C4617" s="606"/>
      <c r="D4617" s="606"/>
      <c r="I4617" s="606"/>
    </row>
    <row r="4618" spans="1:9" ht="17.25" customHeight="1">
      <c r="A4618" s="606"/>
      <c r="B4618" s="606"/>
      <c r="C4618" s="606"/>
      <c r="D4618" s="606"/>
      <c r="I4618" s="606"/>
    </row>
    <row r="4619" spans="1:9" ht="17.25" customHeight="1">
      <c r="A4619" s="606"/>
      <c r="B4619" s="606"/>
      <c r="C4619" s="606"/>
      <c r="D4619" s="606"/>
      <c r="I4619" s="606"/>
    </row>
    <row r="4620" spans="1:9" ht="17.25" customHeight="1">
      <c r="A4620" s="606"/>
      <c r="B4620" s="606"/>
      <c r="C4620" s="606"/>
      <c r="D4620" s="606"/>
      <c r="I4620" s="606"/>
    </row>
    <row r="4621" spans="1:9" ht="17.25" customHeight="1">
      <c r="A4621" s="606"/>
      <c r="B4621" s="606"/>
      <c r="C4621" s="606"/>
      <c r="D4621" s="606"/>
      <c r="I4621" s="606"/>
    </row>
    <row r="4622" spans="1:9" ht="17.25" customHeight="1">
      <c r="A4622" s="606"/>
      <c r="B4622" s="606"/>
      <c r="C4622" s="606"/>
      <c r="D4622" s="606"/>
      <c r="I4622" s="606"/>
    </row>
    <row r="4623" spans="1:9" ht="17.25" customHeight="1">
      <c r="A4623" s="606"/>
      <c r="B4623" s="606"/>
      <c r="C4623" s="606"/>
      <c r="D4623" s="606"/>
      <c r="I4623" s="606"/>
    </row>
    <row r="4624" spans="1:9" ht="17.25" customHeight="1">
      <c r="A4624" s="606"/>
      <c r="B4624" s="606"/>
      <c r="C4624" s="606"/>
      <c r="D4624" s="606"/>
      <c r="I4624" s="606"/>
    </row>
    <row r="4625" spans="1:9" ht="17.25" customHeight="1">
      <c r="A4625" s="606"/>
      <c r="B4625" s="606"/>
      <c r="C4625" s="606"/>
      <c r="D4625" s="606"/>
      <c r="I4625" s="606"/>
    </row>
    <row r="4626" spans="1:9" ht="17.25" customHeight="1">
      <c r="A4626" s="606"/>
      <c r="B4626" s="606"/>
      <c r="C4626" s="606"/>
      <c r="D4626" s="606"/>
      <c r="I4626" s="606"/>
    </row>
    <row r="4627" spans="1:9" ht="17.25" customHeight="1">
      <c r="A4627" s="606"/>
      <c r="B4627" s="606"/>
      <c r="C4627" s="606"/>
      <c r="D4627" s="606"/>
      <c r="I4627" s="606"/>
    </row>
    <row r="4628" spans="1:9" ht="17.25" customHeight="1">
      <c r="A4628" s="606"/>
      <c r="B4628" s="606"/>
      <c r="C4628" s="606"/>
      <c r="D4628" s="606"/>
      <c r="I4628" s="606"/>
    </row>
    <row r="4629" spans="1:9" ht="17.25" customHeight="1">
      <c r="A4629" s="606"/>
      <c r="B4629" s="606"/>
      <c r="C4629" s="606"/>
      <c r="D4629" s="606"/>
      <c r="I4629" s="606"/>
    </row>
    <row r="4630" spans="1:9" ht="17.25" customHeight="1">
      <c r="A4630" s="606"/>
      <c r="B4630" s="606"/>
      <c r="C4630" s="606"/>
      <c r="D4630" s="606"/>
      <c r="I4630" s="606"/>
    </row>
    <row r="4631" spans="1:9" ht="17.25" customHeight="1">
      <c r="A4631" s="606"/>
      <c r="B4631" s="606"/>
      <c r="C4631" s="606"/>
      <c r="D4631" s="606"/>
      <c r="I4631" s="606"/>
    </row>
    <row r="4632" spans="1:9" ht="17.25" customHeight="1">
      <c r="A4632" s="606"/>
      <c r="B4632" s="606"/>
      <c r="C4632" s="606"/>
      <c r="D4632" s="606"/>
      <c r="I4632" s="606"/>
    </row>
    <row r="4633" spans="1:9" ht="17.25" customHeight="1">
      <c r="A4633" s="606"/>
      <c r="B4633" s="606"/>
      <c r="C4633" s="606"/>
      <c r="D4633" s="606"/>
      <c r="I4633" s="606"/>
    </row>
    <row r="4634" spans="1:9" ht="17.25" customHeight="1">
      <c r="A4634" s="606"/>
      <c r="B4634" s="606"/>
      <c r="C4634" s="606"/>
      <c r="D4634" s="606"/>
      <c r="I4634" s="606"/>
    </row>
    <row r="4635" spans="1:9" ht="17.25" customHeight="1">
      <c r="A4635" s="606"/>
      <c r="B4635" s="606"/>
      <c r="C4635" s="606"/>
      <c r="D4635" s="606"/>
      <c r="I4635" s="606"/>
    </row>
    <row r="4636" spans="1:9" ht="17.25" customHeight="1">
      <c r="A4636" s="606"/>
      <c r="B4636" s="606"/>
      <c r="C4636" s="606"/>
      <c r="D4636" s="606"/>
      <c r="I4636" s="606"/>
    </row>
    <row r="4637" spans="1:9" ht="17.25" customHeight="1">
      <c r="A4637" s="606"/>
      <c r="B4637" s="606"/>
      <c r="C4637" s="606"/>
      <c r="D4637" s="606"/>
      <c r="I4637" s="606"/>
    </row>
    <row r="4638" spans="1:9" ht="17.25" customHeight="1">
      <c r="A4638" s="606"/>
      <c r="B4638" s="606"/>
      <c r="C4638" s="606"/>
      <c r="D4638" s="606"/>
      <c r="I4638" s="606"/>
    </row>
    <row r="4639" spans="1:9" ht="17.25" customHeight="1">
      <c r="A4639" s="606"/>
      <c r="B4639" s="606"/>
      <c r="C4639" s="606"/>
      <c r="D4639" s="606"/>
      <c r="I4639" s="606"/>
    </row>
    <row r="4640" spans="1:9" ht="17.25" customHeight="1">
      <c r="A4640" s="606"/>
      <c r="B4640" s="606"/>
      <c r="C4640" s="606"/>
      <c r="D4640" s="606"/>
      <c r="I4640" s="606"/>
    </row>
    <row r="4641" spans="1:9" ht="17.25" customHeight="1">
      <c r="A4641" s="606"/>
      <c r="B4641" s="606"/>
      <c r="C4641" s="606"/>
      <c r="D4641" s="606"/>
      <c r="I4641" s="606"/>
    </row>
    <row r="4642" spans="1:9" ht="17.25" customHeight="1">
      <c r="A4642" s="606"/>
      <c r="B4642" s="606"/>
      <c r="C4642" s="606"/>
      <c r="D4642" s="606"/>
      <c r="I4642" s="606"/>
    </row>
    <row r="4643" spans="1:9" ht="17.25" customHeight="1">
      <c r="A4643" s="606"/>
      <c r="B4643" s="606"/>
      <c r="C4643" s="606"/>
      <c r="D4643" s="606"/>
      <c r="I4643" s="606"/>
    </row>
    <row r="4644" spans="1:9" ht="17.25" customHeight="1">
      <c r="A4644" s="606"/>
      <c r="B4644" s="606"/>
      <c r="C4644" s="606"/>
      <c r="D4644" s="606"/>
      <c r="I4644" s="606"/>
    </row>
    <row r="4645" spans="1:9" ht="17.25" customHeight="1">
      <c r="A4645" s="606"/>
      <c r="B4645" s="606"/>
      <c r="C4645" s="606"/>
      <c r="D4645" s="606"/>
      <c r="I4645" s="606"/>
    </row>
    <row r="4646" spans="1:9" ht="17.25" customHeight="1">
      <c r="A4646" s="606"/>
      <c r="B4646" s="606"/>
      <c r="C4646" s="606"/>
      <c r="D4646" s="606"/>
      <c r="I4646" s="606"/>
    </row>
    <row r="4647" spans="1:9" ht="17.25" customHeight="1">
      <c r="A4647" s="606"/>
      <c r="B4647" s="606"/>
      <c r="C4647" s="606"/>
      <c r="D4647" s="606"/>
      <c r="I4647" s="606"/>
    </row>
    <row r="4648" spans="1:9" ht="17.25" customHeight="1">
      <c r="A4648" s="606"/>
      <c r="B4648" s="606"/>
      <c r="C4648" s="606"/>
      <c r="D4648" s="606"/>
      <c r="I4648" s="606"/>
    </row>
    <row r="4649" spans="1:9" ht="17.25" customHeight="1">
      <c r="A4649" s="606"/>
      <c r="B4649" s="606"/>
      <c r="C4649" s="606"/>
      <c r="D4649" s="606"/>
      <c r="I4649" s="606"/>
    </row>
    <row r="4650" spans="1:9" ht="17.25" customHeight="1">
      <c r="A4650" s="606"/>
      <c r="B4650" s="606"/>
      <c r="C4650" s="606"/>
      <c r="D4650" s="606"/>
      <c r="I4650" s="606"/>
    </row>
    <row r="4651" spans="1:9" ht="17.25" customHeight="1">
      <c r="A4651" s="606"/>
      <c r="B4651" s="606"/>
      <c r="C4651" s="606"/>
      <c r="D4651" s="606"/>
      <c r="I4651" s="606"/>
    </row>
    <row r="4652" spans="1:9" ht="17.25" customHeight="1">
      <c r="A4652" s="606"/>
      <c r="B4652" s="606"/>
      <c r="C4652" s="606"/>
      <c r="D4652" s="606"/>
      <c r="I4652" s="606"/>
    </row>
    <row r="4653" spans="1:9" ht="17.25" customHeight="1">
      <c r="A4653" s="606"/>
      <c r="B4653" s="606"/>
      <c r="C4653" s="606"/>
      <c r="D4653" s="606"/>
      <c r="I4653" s="606"/>
    </row>
    <row r="4654" spans="1:9" ht="17.25" customHeight="1">
      <c r="A4654" s="606"/>
      <c r="B4654" s="606"/>
      <c r="C4654" s="606"/>
      <c r="D4654" s="606"/>
      <c r="I4654" s="606"/>
    </row>
    <row r="4655" spans="1:9" ht="17.25" customHeight="1">
      <c r="A4655" s="606"/>
      <c r="B4655" s="606"/>
      <c r="C4655" s="606"/>
      <c r="D4655" s="606"/>
      <c r="I4655" s="606"/>
    </row>
    <row r="4656" spans="1:9" ht="17.25" customHeight="1">
      <c r="A4656" s="606"/>
      <c r="B4656" s="606"/>
      <c r="C4656" s="606"/>
      <c r="D4656" s="606"/>
      <c r="I4656" s="606"/>
    </row>
    <row r="4657" spans="1:9" ht="17.25" customHeight="1">
      <c r="A4657" s="606"/>
      <c r="B4657" s="606"/>
      <c r="C4657" s="606"/>
      <c r="D4657" s="606"/>
      <c r="I4657" s="606"/>
    </row>
    <row r="4658" spans="1:9" ht="17.25" customHeight="1">
      <c r="A4658" s="606"/>
      <c r="B4658" s="606"/>
      <c r="C4658" s="606"/>
      <c r="D4658" s="606"/>
      <c r="I4658" s="606"/>
    </row>
    <row r="4659" spans="1:9" ht="17.25" customHeight="1">
      <c r="A4659" s="606"/>
      <c r="B4659" s="606"/>
      <c r="C4659" s="606"/>
      <c r="D4659" s="606"/>
      <c r="I4659" s="606"/>
    </row>
    <row r="4660" spans="1:9" ht="17.25" customHeight="1">
      <c r="A4660" s="606"/>
      <c r="B4660" s="606"/>
      <c r="C4660" s="606"/>
      <c r="D4660" s="606"/>
      <c r="I4660" s="606"/>
    </row>
    <row r="4661" spans="1:9" ht="17.25" customHeight="1">
      <c r="A4661" s="606"/>
      <c r="B4661" s="606"/>
      <c r="C4661" s="606"/>
      <c r="D4661" s="606"/>
      <c r="I4661" s="606"/>
    </row>
    <row r="4662" spans="1:9" ht="17.25" customHeight="1">
      <c r="A4662" s="606"/>
      <c r="B4662" s="606"/>
      <c r="C4662" s="606"/>
      <c r="D4662" s="606"/>
      <c r="I4662" s="606"/>
    </row>
    <row r="4663" spans="1:9" ht="17.25" customHeight="1">
      <c r="A4663" s="606"/>
      <c r="B4663" s="606"/>
      <c r="C4663" s="606"/>
      <c r="D4663" s="606"/>
      <c r="I4663" s="606"/>
    </row>
    <row r="4664" spans="1:9" ht="17.25" customHeight="1">
      <c r="A4664" s="606"/>
      <c r="B4664" s="606"/>
      <c r="C4664" s="606"/>
      <c r="D4664" s="606"/>
      <c r="I4664" s="606"/>
    </row>
    <row r="4665" spans="1:9" ht="17.25" customHeight="1">
      <c r="A4665" s="606"/>
      <c r="B4665" s="606"/>
      <c r="C4665" s="606"/>
      <c r="D4665" s="606"/>
      <c r="I4665" s="606"/>
    </row>
    <row r="4666" spans="1:9" ht="17.25" customHeight="1">
      <c r="A4666" s="606"/>
      <c r="B4666" s="606"/>
      <c r="C4666" s="606"/>
      <c r="D4666" s="606"/>
      <c r="I4666" s="606"/>
    </row>
    <row r="4667" spans="1:9" ht="17.25" customHeight="1">
      <c r="A4667" s="606"/>
      <c r="B4667" s="606"/>
      <c r="C4667" s="606"/>
      <c r="D4667" s="606"/>
      <c r="I4667" s="606"/>
    </row>
    <row r="4668" spans="1:9" ht="17.25" customHeight="1">
      <c r="A4668" s="606"/>
      <c r="B4668" s="606"/>
      <c r="C4668" s="606"/>
      <c r="D4668" s="606"/>
      <c r="I4668" s="606"/>
    </row>
    <row r="4669" spans="1:9" ht="17.25" customHeight="1">
      <c r="A4669" s="606"/>
      <c r="B4669" s="606"/>
      <c r="C4669" s="606"/>
      <c r="D4669" s="606"/>
      <c r="I4669" s="606"/>
    </row>
    <row r="4670" spans="1:9" ht="17.25" customHeight="1">
      <c r="A4670" s="606"/>
      <c r="B4670" s="606"/>
      <c r="C4670" s="606"/>
      <c r="D4670" s="606"/>
      <c r="I4670" s="606"/>
    </row>
    <row r="4671" spans="1:9" ht="17.25" customHeight="1">
      <c r="A4671" s="606"/>
      <c r="B4671" s="606"/>
      <c r="C4671" s="606"/>
      <c r="D4671" s="606"/>
      <c r="I4671" s="606"/>
    </row>
    <row r="4672" spans="1:9" ht="17.25" customHeight="1">
      <c r="A4672" s="606"/>
      <c r="B4672" s="606"/>
      <c r="C4672" s="606"/>
      <c r="D4672" s="606"/>
      <c r="I4672" s="606"/>
    </row>
    <row r="4673" spans="1:9" ht="17.25" customHeight="1">
      <c r="A4673" s="606"/>
      <c r="B4673" s="606"/>
      <c r="C4673" s="606"/>
      <c r="D4673" s="606"/>
      <c r="I4673" s="606"/>
    </row>
    <row r="4674" spans="1:9" ht="17.25" customHeight="1">
      <c r="A4674" s="606"/>
      <c r="B4674" s="606"/>
      <c r="C4674" s="606"/>
      <c r="D4674" s="606"/>
      <c r="I4674" s="606"/>
    </row>
    <row r="4675" spans="1:9" ht="17.25" customHeight="1">
      <c r="A4675" s="606"/>
      <c r="B4675" s="606"/>
      <c r="C4675" s="606"/>
      <c r="D4675" s="606"/>
      <c r="I4675" s="606"/>
    </row>
    <row r="4676" spans="1:9" ht="17.25" customHeight="1">
      <c r="A4676" s="606"/>
      <c r="B4676" s="606"/>
      <c r="C4676" s="606"/>
      <c r="D4676" s="606"/>
      <c r="I4676" s="606"/>
    </row>
    <row r="4677" spans="1:9" ht="17.25" customHeight="1">
      <c r="A4677" s="606"/>
      <c r="B4677" s="606"/>
      <c r="C4677" s="606"/>
      <c r="D4677" s="606"/>
      <c r="I4677" s="606"/>
    </row>
    <row r="4678" spans="1:9" ht="17.25" customHeight="1">
      <c r="A4678" s="606"/>
      <c r="B4678" s="606"/>
      <c r="C4678" s="606"/>
      <c r="D4678" s="606"/>
      <c r="I4678" s="606"/>
    </row>
    <row r="4679" spans="1:9" ht="17.25" customHeight="1">
      <c r="A4679" s="606"/>
      <c r="B4679" s="606"/>
      <c r="C4679" s="606"/>
      <c r="D4679" s="606"/>
      <c r="I4679" s="606"/>
    </row>
    <row r="4680" spans="1:9" ht="17.25" customHeight="1">
      <c r="A4680" s="606"/>
      <c r="B4680" s="606"/>
      <c r="C4680" s="606"/>
      <c r="D4680" s="606"/>
      <c r="I4680" s="606"/>
    </row>
    <row r="4681" spans="1:9" ht="17.25" customHeight="1">
      <c r="A4681" s="606"/>
      <c r="B4681" s="606"/>
      <c r="C4681" s="606"/>
      <c r="D4681" s="606"/>
      <c r="I4681" s="606"/>
    </row>
    <row r="4682" spans="1:9" ht="17.25" customHeight="1">
      <c r="A4682" s="606"/>
      <c r="B4682" s="606"/>
      <c r="C4682" s="606"/>
      <c r="D4682" s="606"/>
      <c r="I4682" s="606"/>
    </row>
    <row r="4683" spans="1:9" ht="17.25" customHeight="1">
      <c r="A4683" s="606"/>
      <c r="B4683" s="606"/>
      <c r="C4683" s="606"/>
      <c r="D4683" s="606"/>
      <c r="I4683" s="606"/>
    </row>
    <row r="4684" spans="1:9" ht="17.25" customHeight="1">
      <c r="A4684" s="606"/>
      <c r="B4684" s="606"/>
      <c r="C4684" s="606"/>
      <c r="D4684" s="606"/>
      <c r="I4684" s="606"/>
    </row>
    <row r="4685" spans="1:9" ht="17.25" customHeight="1">
      <c r="A4685" s="606"/>
      <c r="B4685" s="606"/>
      <c r="C4685" s="606"/>
      <c r="D4685" s="606"/>
      <c r="I4685" s="606"/>
    </row>
    <row r="4686" spans="1:9" ht="17.25" customHeight="1">
      <c r="A4686" s="606"/>
      <c r="B4686" s="606"/>
      <c r="C4686" s="606"/>
      <c r="D4686" s="606"/>
      <c r="I4686" s="606"/>
    </row>
    <row r="4687" spans="1:9" ht="17.25" customHeight="1">
      <c r="A4687" s="606"/>
      <c r="B4687" s="606"/>
      <c r="C4687" s="606"/>
      <c r="D4687" s="606"/>
      <c r="I4687" s="606"/>
    </row>
    <row r="4688" spans="1:9" ht="17.25" customHeight="1">
      <c r="A4688" s="606"/>
      <c r="B4688" s="606"/>
      <c r="C4688" s="606"/>
      <c r="D4688" s="606"/>
      <c r="I4688" s="606"/>
    </row>
    <row r="4689" spans="1:9" ht="17.25" customHeight="1">
      <c r="A4689" s="606"/>
      <c r="B4689" s="606"/>
      <c r="C4689" s="606"/>
      <c r="D4689" s="606"/>
      <c r="I4689" s="606"/>
    </row>
    <row r="4690" spans="1:9" ht="17.25" customHeight="1">
      <c r="A4690" s="606"/>
      <c r="B4690" s="606"/>
      <c r="C4690" s="606"/>
      <c r="D4690" s="606"/>
      <c r="I4690" s="606"/>
    </row>
    <row r="4691" spans="1:9" ht="17.25" customHeight="1">
      <c r="A4691" s="606"/>
      <c r="B4691" s="606"/>
      <c r="C4691" s="606"/>
      <c r="D4691" s="606"/>
      <c r="I4691" s="606"/>
    </row>
    <row r="4692" spans="1:9" ht="17.25" customHeight="1">
      <c r="A4692" s="606"/>
      <c r="B4692" s="606"/>
      <c r="C4692" s="606"/>
      <c r="D4692" s="606"/>
      <c r="I4692" s="606"/>
    </row>
    <row r="4693" spans="1:9" ht="17.25" customHeight="1">
      <c r="A4693" s="606"/>
      <c r="B4693" s="606"/>
      <c r="C4693" s="606"/>
      <c r="D4693" s="606"/>
      <c r="I4693" s="606"/>
    </row>
    <row r="4694" spans="1:9" ht="17.25" customHeight="1">
      <c r="A4694" s="606"/>
      <c r="B4694" s="606"/>
      <c r="C4694" s="606"/>
      <c r="D4694" s="606"/>
      <c r="I4694" s="606"/>
    </row>
    <row r="4695" spans="1:9" ht="17.25" customHeight="1">
      <c r="A4695" s="606"/>
      <c r="B4695" s="606"/>
      <c r="C4695" s="606"/>
      <c r="D4695" s="606"/>
      <c r="I4695" s="606"/>
    </row>
    <row r="4696" spans="1:9" ht="17.25" customHeight="1">
      <c r="A4696" s="606"/>
      <c r="B4696" s="606"/>
      <c r="C4696" s="606"/>
      <c r="D4696" s="606"/>
      <c r="I4696" s="606"/>
    </row>
    <row r="4697" spans="1:9" ht="17.25" customHeight="1">
      <c r="A4697" s="606"/>
      <c r="B4697" s="606"/>
      <c r="C4697" s="606"/>
      <c r="D4697" s="606"/>
      <c r="I4697" s="606"/>
    </row>
    <row r="4698" spans="1:9" ht="17.25" customHeight="1">
      <c r="A4698" s="606"/>
      <c r="B4698" s="606"/>
      <c r="C4698" s="606"/>
      <c r="D4698" s="606"/>
      <c r="I4698" s="606"/>
    </row>
    <row r="4699" spans="1:9" ht="17.25" customHeight="1">
      <c r="A4699" s="606"/>
      <c r="B4699" s="606"/>
      <c r="C4699" s="606"/>
      <c r="D4699" s="606"/>
      <c r="I4699" s="606"/>
    </row>
    <row r="4700" spans="1:9" ht="17.25" customHeight="1">
      <c r="A4700" s="606"/>
      <c r="B4700" s="606"/>
      <c r="C4700" s="606"/>
      <c r="D4700" s="606"/>
      <c r="I4700" s="606"/>
    </row>
    <row r="4701" spans="1:9" ht="17.25" customHeight="1">
      <c r="A4701" s="606"/>
      <c r="B4701" s="606"/>
      <c r="C4701" s="606"/>
      <c r="D4701" s="606"/>
      <c r="I4701" s="606"/>
    </row>
    <row r="4702" spans="1:9" ht="17.25" customHeight="1">
      <c r="A4702" s="606"/>
      <c r="B4702" s="606"/>
      <c r="C4702" s="606"/>
      <c r="D4702" s="606"/>
      <c r="I4702" s="606"/>
    </row>
    <row r="4703" spans="1:9" ht="17.25" customHeight="1">
      <c r="A4703" s="606"/>
      <c r="B4703" s="606"/>
      <c r="C4703" s="606"/>
      <c r="D4703" s="606"/>
      <c r="I4703" s="606"/>
    </row>
    <row r="4704" spans="1:9" ht="17.25" customHeight="1">
      <c r="A4704" s="606"/>
      <c r="B4704" s="606"/>
      <c r="C4704" s="606"/>
      <c r="D4704" s="606"/>
      <c r="I4704" s="606"/>
    </row>
    <row r="4705" spans="1:9" ht="17.25" customHeight="1">
      <c r="A4705" s="606"/>
      <c r="B4705" s="606"/>
      <c r="C4705" s="606"/>
      <c r="D4705" s="606"/>
      <c r="I4705" s="606"/>
    </row>
    <row r="4706" spans="1:9" ht="17.25" customHeight="1">
      <c r="A4706" s="606"/>
      <c r="B4706" s="606"/>
      <c r="C4706" s="606"/>
      <c r="D4706" s="606"/>
      <c r="I4706" s="606"/>
    </row>
    <row r="4707" spans="1:9" ht="17.25" customHeight="1">
      <c r="A4707" s="606"/>
      <c r="B4707" s="606"/>
      <c r="C4707" s="606"/>
      <c r="D4707" s="606"/>
      <c r="I4707" s="606"/>
    </row>
    <row r="4708" spans="1:9" ht="17.25" customHeight="1">
      <c r="A4708" s="606"/>
      <c r="B4708" s="606"/>
      <c r="C4708" s="606"/>
      <c r="D4708" s="606"/>
      <c r="I4708" s="606"/>
    </row>
    <row r="4709" spans="1:9" ht="17.25" customHeight="1">
      <c r="A4709" s="606"/>
      <c r="B4709" s="606"/>
      <c r="C4709" s="606"/>
      <c r="D4709" s="606"/>
      <c r="I4709" s="606"/>
    </row>
    <row r="4710" spans="1:9" ht="17.25" customHeight="1">
      <c r="A4710" s="606"/>
      <c r="B4710" s="606"/>
      <c r="C4710" s="606"/>
      <c r="D4710" s="606"/>
      <c r="I4710" s="606"/>
    </row>
    <row r="4711" spans="1:9" ht="17.25" customHeight="1">
      <c r="A4711" s="606"/>
      <c r="B4711" s="606"/>
      <c r="C4711" s="606"/>
      <c r="D4711" s="606"/>
      <c r="I4711" s="606"/>
    </row>
    <row r="4712" spans="1:9" ht="17.25" customHeight="1">
      <c r="A4712" s="606"/>
      <c r="B4712" s="606"/>
      <c r="C4712" s="606"/>
      <c r="D4712" s="606"/>
      <c r="I4712" s="606"/>
    </row>
    <row r="4713" spans="1:9" ht="17.25" customHeight="1">
      <c r="A4713" s="606"/>
      <c r="B4713" s="606"/>
      <c r="C4713" s="606"/>
      <c r="D4713" s="606"/>
      <c r="I4713" s="606"/>
    </row>
    <row r="4714" spans="1:9" ht="17.25" customHeight="1">
      <c r="A4714" s="606"/>
      <c r="B4714" s="606"/>
      <c r="C4714" s="606"/>
      <c r="D4714" s="606"/>
      <c r="I4714" s="606"/>
    </row>
    <row r="4715" spans="1:9" ht="17.25" customHeight="1">
      <c r="A4715" s="606"/>
      <c r="B4715" s="606"/>
      <c r="C4715" s="606"/>
      <c r="D4715" s="606"/>
      <c r="I4715" s="606"/>
    </row>
    <row r="4716" spans="1:9" ht="17.25" customHeight="1">
      <c r="A4716" s="606"/>
      <c r="B4716" s="606"/>
      <c r="C4716" s="606"/>
      <c r="D4716" s="606"/>
      <c r="I4716" s="606"/>
    </row>
    <row r="4717" spans="1:9" ht="17.25" customHeight="1">
      <c r="A4717" s="606"/>
      <c r="B4717" s="606"/>
      <c r="C4717" s="606"/>
      <c r="D4717" s="606"/>
      <c r="I4717" s="606"/>
    </row>
    <row r="4718" spans="1:9" ht="17.25" customHeight="1">
      <c r="A4718" s="606"/>
      <c r="B4718" s="606"/>
      <c r="C4718" s="606"/>
      <c r="D4718" s="606"/>
      <c r="I4718" s="606"/>
    </row>
    <row r="4719" spans="1:9" ht="17.25" customHeight="1">
      <c r="A4719" s="606"/>
      <c r="B4719" s="606"/>
      <c r="C4719" s="606"/>
      <c r="D4719" s="606"/>
      <c r="I4719" s="606"/>
    </row>
    <row r="4720" spans="1:9" ht="17.25" customHeight="1">
      <c r="A4720" s="606"/>
      <c r="B4720" s="606"/>
      <c r="C4720" s="606"/>
      <c r="D4720" s="606"/>
      <c r="I4720" s="606"/>
    </row>
    <row r="4721" spans="1:9" ht="17.25" customHeight="1">
      <c r="A4721" s="606"/>
      <c r="B4721" s="606"/>
      <c r="C4721" s="606"/>
      <c r="D4721" s="606"/>
      <c r="I4721" s="606"/>
    </row>
    <row r="4722" spans="1:9" ht="17.25" customHeight="1">
      <c r="A4722" s="606"/>
      <c r="B4722" s="606"/>
      <c r="C4722" s="606"/>
      <c r="D4722" s="606"/>
      <c r="I4722" s="606"/>
    </row>
    <row r="4723" spans="1:9" ht="17.25" customHeight="1">
      <c r="A4723" s="606"/>
      <c r="B4723" s="606"/>
      <c r="C4723" s="606"/>
      <c r="D4723" s="606"/>
      <c r="I4723" s="606"/>
    </row>
    <row r="4724" spans="1:9" ht="17.25" customHeight="1">
      <c r="A4724" s="606"/>
      <c r="B4724" s="606"/>
      <c r="C4724" s="606"/>
      <c r="D4724" s="606"/>
      <c r="I4724" s="606"/>
    </row>
    <row r="4725" spans="1:9" ht="17.25" customHeight="1">
      <c r="A4725" s="606"/>
      <c r="B4725" s="606"/>
      <c r="C4725" s="606"/>
      <c r="D4725" s="606"/>
      <c r="I4725" s="606"/>
    </row>
    <row r="4726" spans="1:9" ht="17.25" customHeight="1">
      <c r="A4726" s="606"/>
      <c r="B4726" s="606"/>
      <c r="C4726" s="606"/>
      <c r="D4726" s="606"/>
      <c r="I4726" s="606"/>
    </row>
    <row r="4727" spans="1:9" ht="17.25" customHeight="1">
      <c r="A4727" s="606"/>
      <c r="B4727" s="606"/>
      <c r="C4727" s="606"/>
      <c r="D4727" s="606"/>
      <c r="I4727" s="606"/>
    </row>
    <row r="4728" spans="1:9" ht="17.25" customHeight="1">
      <c r="A4728" s="606"/>
      <c r="B4728" s="606"/>
      <c r="C4728" s="606"/>
      <c r="D4728" s="606"/>
      <c r="I4728" s="606"/>
    </row>
    <row r="4729" spans="1:9" ht="17.25" customHeight="1">
      <c r="A4729" s="606"/>
      <c r="B4729" s="606"/>
      <c r="C4729" s="606"/>
      <c r="D4729" s="606"/>
      <c r="I4729" s="606"/>
    </row>
    <row r="4730" spans="1:9" ht="17.25" customHeight="1">
      <c r="A4730" s="606"/>
      <c r="B4730" s="606"/>
      <c r="C4730" s="606"/>
      <c r="D4730" s="606"/>
      <c r="I4730" s="606"/>
    </row>
    <row r="4731" spans="1:9" ht="17.25" customHeight="1">
      <c r="A4731" s="606"/>
      <c r="B4731" s="606"/>
      <c r="C4731" s="606"/>
      <c r="D4731" s="606"/>
      <c r="I4731" s="606"/>
    </row>
    <row r="4732" spans="1:9" ht="17.25" customHeight="1">
      <c r="A4732" s="606"/>
      <c r="B4732" s="606"/>
      <c r="C4732" s="606"/>
      <c r="D4732" s="606"/>
      <c r="I4732" s="606"/>
    </row>
    <row r="4733" spans="1:9" ht="17.25" customHeight="1">
      <c r="A4733" s="606"/>
      <c r="B4733" s="606"/>
      <c r="C4733" s="606"/>
      <c r="D4733" s="606"/>
      <c r="I4733" s="606"/>
    </row>
    <row r="4734" spans="1:9" ht="17.25" customHeight="1">
      <c r="A4734" s="606"/>
      <c r="B4734" s="606"/>
      <c r="C4734" s="606"/>
      <c r="D4734" s="606"/>
      <c r="I4734" s="606"/>
    </row>
    <row r="4735" spans="1:9" ht="17.25" customHeight="1">
      <c r="A4735" s="606"/>
      <c r="B4735" s="606"/>
      <c r="C4735" s="606"/>
      <c r="D4735" s="606"/>
      <c r="I4735" s="606"/>
    </row>
    <row r="4736" spans="1:9" ht="17.25" customHeight="1">
      <c r="A4736" s="606"/>
      <c r="B4736" s="606"/>
      <c r="C4736" s="606"/>
      <c r="D4736" s="606"/>
      <c r="I4736" s="606"/>
    </row>
    <row r="4737" spans="1:9" ht="17.25" customHeight="1">
      <c r="A4737" s="606"/>
      <c r="B4737" s="606"/>
      <c r="C4737" s="606"/>
      <c r="D4737" s="606"/>
      <c r="I4737" s="606"/>
    </row>
    <row r="4738" spans="1:9" ht="17.25" customHeight="1">
      <c r="A4738" s="606"/>
      <c r="B4738" s="606"/>
      <c r="C4738" s="606"/>
      <c r="D4738" s="606"/>
      <c r="I4738" s="606"/>
    </row>
    <row r="4739" spans="1:9" ht="17.25" customHeight="1">
      <c r="A4739" s="606"/>
      <c r="B4739" s="606"/>
      <c r="C4739" s="606"/>
      <c r="D4739" s="606"/>
      <c r="I4739" s="606"/>
    </row>
    <row r="4740" spans="1:9" ht="17.25" customHeight="1">
      <c r="A4740" s="606"/>
      <c r="B4740" s="606"/>
      <c r="C4740" s="606"/>
      <c r="D4740" s="606"/>
      <c r="I4740" s="606"/>
    </row>
    <row r="4741" spans="1:9" ht="17.25" customHeight="1">
      <c r="A4741" s="606"/>
      <c r="B4741" s="606"/>
      <c r="C4741" s="606"/>
      <c r="D4741" s="606"/>
      <c r="I4741" s="606"/>
    </row>
    <row r="4742" spans="1:9" ht="17.25" customHeight="1">
      <c r="A4742" s="606"/>
      <c r="B4742" s="606"/>
      <c r="C4742" s="606"/>
      <c r="D4742" s="606"/>
      <c r="I4742" s="606"/>
    </row>
    <row r="4743" spans="1:9" ht="17.25" customHeight="1">
      <c r="A4743" s="606"/>
      <c r="B4743" s="606"/>
      <c r="C4743" s="606"/>
      <c r="D4743" s="606"/>
      <c r="I4743" s="606"/>
    </row>
    <row r="4744" spans="1:9" ht="17.25" customHeight="1">
      <c r="A4744" s="606"/>
      <c r="B4744" s="606"/>
      <c r="C4744" s="606"/>
      <c r="D4744" s="606"/>
      <c r="I4744" s="606"/>
    </row>
    <row r="4745" spans="1:9" ht="17.25" customHeight="1">
      <c r="A4745" s="606"/>
      <c r="B4745" s="606"/>
      <c r="C4745" s="606"/>
      <c r="D4745" s="606"/>
      <c r="I4745" s="606"/>
    </row>
    <row r="4746" spans="1:9" ht="17.25" customHeight="1">
      <c r="A4746" s="606"/>
      <c r="B4746" s="606"/>
      <c r="C4746" s="606"/>
      <c r="D4746" s="606"/>
      <c r="I4746" s="606"/>
    </row>
    <row r="4747" spans="1:9" ht="17.25" customHeight="1">
      <c r="A4747" s="606"/>
      <c r="B4747" s="606"/>
      <c r="C4747" s="606"/>
      <c r="D4747" s="606"/>
      <c r="I4747" s="606"/>
    </row>
    <row r="4748" spans="1:9" ht="17.25" customHeight="1">
      <c r="A4748" s="606"/>
      <c r="B4748" s="606"/>
      <c r="C4748" s="606"/>
      <c r="D4748" s="606"/>
      <c r="I4748" s="606"/>
    </row>
    <row r="4749" spans="1:9" ht="17.25" customHeight="1">
      <c r="A4749" s="606"/>
      <c r="B4749" s="606"/>
      <c r="C4749" s="606"/>
      <c r="D4749" s="606"/>
      <c r="I4749" s="606"/>
    </row>
    <row r="4750" spans="1:9" ht="17.25" customHeight="1">
      <c r="A4750" s="606"/>
      <c r="B4750" s="606"/>
      <c r="C4750" s="606"/>
      <c r="D4750" s="606"/>
      <c r="I4750" s="606"/>
    </row>
    <row r="4751" spans="1:9" ht="17.25" customHeight="1">
      <c r="A4751" s="606"/>
      <c r="B4751" s="606"/>
      <c r="C4751" s="606"/>
      <c r="D4751" s="606"/>
      <c r="I4751" s="606"/>
    </row>
    <row r="4752" spans="1:9" ht="17.25" customHeight="1">
      <c r="A4752" s="606"/>
      <c r="B4752" s="606"/>
      <c r="C4752" s="606"/>
      <c r="D4752" s="606"/>
      <c r="I4752" s="606"/>
    </row>
    <row r="4753" spans="1:9" ht="17.25" customHeight="1">
      <c r="A4753" s="606"/>
      <c r="B4753" s="606"/>
      <c r="C4753" s="606"/>
      <c r="D4753" s="606"/>
      <c r="I4753" s="606"/>
    </row>
    <row r="4754" spans="1:9" ht="17.25" customHeight="1">
      <c r="A4754" s="606"/>
      <c r="B4754" s="606"/>
      <c r="C4754" s="606"/>
      <c r="D4754" s="606"/>
      <c r="I4754" s="606"/>
    </row>
    <row r="4755" spans="1:9" ht="17.25" customHeight="1">
      <c r="A4755" s="606"/>
      <c r="B4755" s="606"/>
      <c r="C4755" s="606"/>
      <c r="D4755" s="606"/>
      <c r="I4755" s="606"/>
    </row>
    <row r="4756" spans="1:9" ht="17.25" customHeight="1">
      <c r="A4756" s="606"/>
      <c r="B4756" s="606"/>
      <c r="C4756" s="606"/>
      <c r="D4756" s="606"/>
      <c r="I4756" s="606"/>
    </row>
    <row r="4757" spans="1:9" ht="17.25" customHeight="1">
      <c r="A4757" s="606"/>
      <c r="B4757" s="606"/>
      <c r="C4757" s="606"/>
      <c r="D4757" s="606"/>
      <c r="I4757" s="606"/>
    </row>
    <row r="4758" spans="1:9" ht="17.25" customHeight="1">
      <c r="A4758" s="606"/>
      <c r="B4758" s="606"/>
      <c r="C4758" s="606"/>
      <c r="D4758" s="606"/>
      <c r="I4758" s="606"/>
    </row>
    <row r="4759" spans="1:9" ht="17.25" customHeight="1">
      <c r="A4759" s="606"/>
      <c r="B4759" s="606"/>
      <c r="C4759" s="606"/>
      <c r="D4759" s="606"/>
      <c r="I4759" s="606"/>
    </row>
    <row r="4760" spans="1:9" ht="17.25" customHeight="1">
      <c r="A4760" s="606"/>
      <c r="B4760" s="606"/>
      <c r="C4760" s="606"/>
      <c r="D4760" s="606"/>
      <c r="I4760" s="606"/>
    </row>
    <row r="4761" spans="1:9" ht="17.25" customHeight="1">
      <c r="A4761" s="606"/>
      <c r="B4761" s="606"/>
      <c r="C4761" s="606"/>
      <c r="D4761" s="606"/>
      <c r="I4761" s="606"/>
    </row>
    <row r="4762" spans="1:9" ht="17.25" customHeight="1">
      <c r="A4762" s="606"/>
      <c r="B4762" s="606"/>
      <c r="C4762" s="606"/>
      <c r="D4762" s="606"/>
      <c r="I4762" s="606"/>
    </row>
    <row r="4763" spans="1:9" ht="17.25" customHeight="1">
      <c r="A4763" s="606"/>
      <c r="B4763" s="606"/>
      <c r="C4763" s="606"/>
      <c r="D4763" s="606"/>
      <c r="I4763" s="606"/>
    </row>
    <row r="4764" spans="1:9" ht="17.25" customHeight="1">
      <c r="A4764" s="606"/>
      <c r="B4764" s="606"/>
      <c r="C4764" s="606"/>
      <c r="D4764" s="606"/>
      <c r="I4764" s="606"/>
    </row>
    <row r="4765" spans="1:9" ht="17.25" customHeight="1">
      <c r="A4765" s="606"/>
      <c r="B4765" s="606"/>
      <c r="C4765" s="606"/>
      <c r="D4765" s="606"/>
      <c r="I4765" s="606"/>
    </row>
    <row r="4766" spans="1:9" ht="17.25" customHeight="1">
      <c r="A4766" s="606"/>
      <c r="B4766" s="606"/>
      <c r="C4766" s="606"/>
      <c r="D4766" s="606"/>
      <c r="I4766" s="606"/>
    </row>
    <row r="4767" spans="1:9" ht="17.25" customHeight="1">
      <c r="A4767" s="606"/>
      <c r="B4767" s="606"/>
      <c r="C4767" s="606"/>
      <c r="D4767" s="606"/>
      <c r="I4767" s="606"/>
    </row>
    <row r="4768" spans="1:9" ht="17.25" customHeight="1">
      <c r="A4768" s="606"/>
      <c r="B4768" s="606"/>
      <c r="C4768" s="606"/>
      <c r="D4768" s="606"/>
      <c r="I4768" s="606"/>
    </row>
    <row r="4769" spans="1:9" ht="17.25" customHeight="1">
      <c r="A4769" s="606"/>
      <c r="B4769" s="606"/>
      <c r="C4769" s="606"/>
      <c r="D4769" s="606"/>
      <c r="I4769" s="606"/>
    </row>
    <row r="4770" spans="1:9" ht="17.25" customHeight="1">
      <c r="A4770" s="606"/>
      <c r="B4770" s="606"/>
      <c r="C4770" s="606"/>
      <c r="D4770" s="606"/>
      <c r="I4770" s="606"/>
    </row>
    <row r="4771" spans="1:9" ht="17.25" customHeight="1">
      <c r="A4771" s="606"/>
      <c r="B4771" s="606"/>
      <c r="C4771" s="606"/>
      <c r="D4771" s="606"/>
      <c r="I4771" s="606"/>
    </row>
    <row r="4772" spans="1:9" ht="17.25" customHeight="1">
      <c r="A4772" s="606"/>
      <c r="B4772" s="606"/>
      <c r="C4772" s="606"/>
      <c r="D4772" s="606"/>
      <c r="I4772" s="606"/>
    </row>
    <row r="4773" spans="1:9" ht="17.25" customHeight="1">
      <c r="A4773" s="606"/>
      <c r="B4773" s="606"/>
      <c r="C4773" s="606"/>
      <c r="D4773" s="606"/>
      <c r="I4773" s="606"/>
    </row>
    <row r="4774" spans="1:9" ht="17.25" customHeight="1">
      <c r="A4774" s="606"/>
      <c r="B4774" s="606"/>
      <c r="C4774" s="606"/>
      <c r="D4774" s="606"/>
      <c r="I4774" s="606"/>
    </row>
    <row r="4775" spans="1:9" ht="17.25" customHeight="1">
      <c r="A4775" s="606"/>
      <c r="B4775" s="606"/>
      <c r="C4775" s="606"/>
      <c r="D4775" s="606"/>
      <c r="I4775" s="606"/>
    </row>
    <row r="4776" spans="1:9" ht="17.25" customHeight="1">
      <c r="A4776" s="606"/>
      <c r="B4776" s="606"/>
      <c r="C4776" s="606"/>
      <c r="D4776" s="606"/>
      <c r="I4776" s="606"/>
    </row>
    <row r="4777" spans="1:9" ht="17.25" customHeight="1">
      <c r="A4777" s="606"/>
      <c r="B4777" s="606"/>
      <c r="C4777" s="606"/>
      <c r="D4777" s="606"/>
      <c r="I4777" s="606"/>
    </row>
    <row r="4778" spans="1:9" ht="17.25" customHeight="1">
      <c r="A4778" s="606"/>
      <c r="B4778" s="606"/>
      <c r="C4778" s="606"/>
      <c r="D4778" s="606"/>
      <c r="I4778" s="606"/>
    </row>
    <row r="4779" spans="1:9" ht="17.25" customHeight="1">
      <c r="A4779" s="606"/>
      <c r="B4779" s="606"/>
      <c r="C4779" s="606"/>
      <c r="D4779" s="606"/>
      <c r="I4779" s="606"/>
    </row>
    <row r="4780" spans="1:9" ht="17.25" customHeight="1">
      <c r="A4780" s="606"/>
      <c r="B4780" s="606"/>
      <c r="C4780" s="606"/>
      <c r="D4780" s="606"/>
      <c r="I4780" s="606"/>
    </row>
    <row r="4781" spans="1:9" ht="17.25" customHeight="1">
      <c r="A4781" s="606"/>
      <c r="B4781" s="606"/>
      <c r="C4781" s="606"/>
      <c r="D4781" s="606"/>
      <c r="I4781" s="606"/>
    </row>
    <row r="4782" spans="1:9" ht="17.25" customHeight="1">
      <c r="A4782" s="606"/>
      <c r="B4782" s="606"/>
      <c r="C4782" s="606"/>
      <c r="D4782" s="606"/>
      <c r="I4782" s="606"/>
    </row>
    <row r="4783" spans="1:9" ht="17.25" customHeight="1">
      <c r="A4783" s="606"/>
      <c r="B4783" s="606"/>
      <c r="C4783" s="606"/>
      <c r="D4783" s="606"/>
      <c r="I4783" s="606"/>
    </row>
    <row r="4784" spans="1:9" ht="17.25" customHeight="1">
      <c r="A4784" s="606"/>
      <c r="B4784" s="606"/>
      <c r="C4784" s="606"/>
      <c r="D4784" s="606"/>
      <c r="I4784" s="606"/>
    </row>
    <row r="4785" spans="1:9" ht="17.25" customHeight="1">
      <c r="A4785" s="606"/>
      <c r="B4785" s="606"/>
      <c r="C4785" s="606"/>
      <c r="D4785" s="606"/>
      <c r="I4785" s="606"/>
    </row>
    <row r="4786" spans="1:9" ht="17.25" customHeight="1">
      <c r="A4786" s="606"/>
      <c r="B4786" s="606"/>
      <c r="C4786" s="606"/>
      <c r="D4786" s="606"/>
      <c r="I4786" s="606"/>
    </row>
    <row r="4787" spans="1:9" ht="17.25" customHeight="1">
      <c r="A4787" s="606"/>
      <c r="B4787" s="606"/>
      <c r="C4787" s="606"/>
      <c r="D4787" s="606"/>
      <c r="I4787" s="606"/>
    </row>
    <row r="4788" spans="1:9" ht="17.25" customHeight="1">
      <c r="A4788" s="606"/>
      <c r="B4788" s="606"/>
      <c r="C4788" s="606"/>
      <c r="D4788" s="606"/>
      <c r="I4788" s="606"/>
    </row>
    <row r="4789" spans="1:9" ht="17.25" customHeight="1">
      <c r="A4789" s="606"/>
      <c r="B4789" s="606"/>
      <c r="C4789" s="606"/>
      <c r="D4789" s="606"/>
      <c r="I4789" s="606"/>
    </row>
    <row r="4790" spans="1:9" ht="17.25" customHeight="1">
      <c r="A4790" s="606"/>
      <c r="B4790" s="606"/>
      <c r="C4790" s="606"/>
      <c r="D4790" s="606"/>
      <c r="I4790" s="606"/>
    </row>
    <row r="4791" spans="1:9" ht="17.25" customHeight="1">
      <c r="A4791" s="606"/>
      <c r="B4791" s="606"/>
      <c r="C4791" s="606"/>
      <c r="D4791" s="606"/>
      <c r="I4791" s="606"/>
    </row>
    <row r="4792" spans="1:9" ht="17.25" customHeight="1">
      <c r="A4792" s="606"/>
      <c r="B4792" s="606"/>
      <c r="C4792" s="606"/>
      <c r="D4792" s="606"/>
      <c r="I4792" s="606"/>
    </row>
    <row r="4793" spans="1:9" ht="17.25" customHeight="1">
      <c r="A4793" s="606"/>
      <c r="B4793" s="606"/>
      <c r="C4793" s="606"/>
      <c r="D4793" s="606"/>
      <c r="I4793" s="606"/>
    </row>
    <row r="4794" spans="1:9" ht="17.25" customHeight="1">
      <c r="A4794" s="606"/>
      <c r="B4794" s="606"/>
      <c r="C4794" s="606"/>
      <c r="D4794" s="606"/>
      <c r="I4794" s="606"/>
    </row>
    <row r="4795" spans="1:9" ht="17.25" customHeight="1">
      <c r="A4795" s="606"/>
      <c r="B4795" s="606"/>
      <c r="C4795" s="606"/>
      <c r="D4795" s="606"/>
      <c r="I4795" s="606"/>
    </row>
    <row r="4796" spans="1:9" ht="17.25" customHeight="1">
      <c r="A4796" s="606"/>
      <c r="B4796" s="606"/>
      <c r="C4796" s="606"/>
      <c r="D4796" s="606"/>
      <c r="I4796" s="606"/>
    </row>
    <row r="4797" spans="1:9" ht="17.25" customHeight="1">
      <c r="A4797" s="606"/>
      <c r="B4797" s="606"/>
      <c r="C4797" s="606"/>
      <c r="D4797" s="606"/>
      <c r="I4797" s="606"/>
    </row>
    <row r="4798" spans="1:9" ht="17.25" customHeight="1">
      <c r="A4798" s="606"/>
      <c r="B4798" s="606"/>
      <c r="C4798" s="606"/>
      <c r="D4798" s="606"/>
      <c r="I4798" s="606"/>
    </row>
    <row r="4799" spans="1:9" ht="17.25" customHeight="1">
      <c r="A4799" s="606"/>
      <c r="B4799" s="606"/>
      <c r="C4799" s="606"/>
      <c r="D4799" s="606"/>
      <c r="I4799" s="606"/>
    </row>
    <row r="4800" spans="1:9" ht="17.25" customHeight="1">
      <c r="A4800" s="606"/>
      <c r="B4800" s="606"/>
      <c r="C4800" s="606"/>
      <c r="D4800" s="606"/>
      <c r="I4800" s="606"/>
    </row>
    <row r="4801" spans="1:9" ht="17.25" customHeight="1">
      <c r="A4801" s="606"/>
      <c r="B4801" s="606"/>
      <c r="C4801" s="606"/>
      <c r="D4801" s="606"/>
      <c r="I4801" s="606"/>
    </row>
    <row r="4802" spans="1:9" ht="17.25" customHeight="1">
      <c r="A4802" s="606"/>
      <c r="B4802" s="606"/>
      <c r="C4802" s="606"/>
      <c r="D4802" s="606"/>
      <c r="I4802" s="606"/>
    </row>
    <row r="4803" spans="1:9" ht="17.25" customHeight="1">
      <c r="A4803" s="606"/>
      <c r="B4803" s="606"/>
      <c r="C4803" s="606"/>
      <c r="D4803" s="606"/>
      <c r="I4803" s="606"/>
    </row>
    <row r="4804" spans="1:9" ht="17.25" customHeight="1">
      <c r="A4804" s="606"/>
      <c r="B4804" s="606"/>
      <c r="C4804" s="606"/>
      <c r="D4804" s="606"/>
      <c r="I4804" s="606"/>
    </row>
    <row r="4805" spans="1:9" ht="17.25" customHeight="1">
      <c r="A4805" s="606"/>
      <c r="B4805" s="606"/>
      <c r="C4805" s="606"/>
      <c r="D4805" s="606"/>
      <c r="I4805" s="606"/>
    </row>
    <row r="4806" spans="1:9" ht="17.25" customHeight="1">
      <c r="A4806" s="606"/>
      <c r="B4806" s="606"/>
      <c r="C4806" s="606"/>
      <c r="D4806" s="606"/>
      <c r="I4806" s="606"/>
    </row>
    <row r="4807" spans="1:9" ht="17.25" customHeight="1">
      <c r="A4807" s="606"/>
      <c r="B4807" s="606"/>
      <c r="C4807" s="606"/>
      <c r="D4807" s="606"/>
      <c r="I4807" s="606"/>
    </row>
    <row r="4808" spans="1:9" ht="17.25" customHeight="1">
      <c r="A4808" s="606"/>
      <c r="B4808" s="606"/>
      <c r="C4808" s="606"/>
      <c r="D4808" s="606"/>
      <c r="I4808" s="606"/>
    </row>
    <row r="4809" spans="1:9" ht="17.25" customHeight="1">
      <c r="A4809" s="606"/>
      <c r="B4809" s="606"/>
      <c r="C4809" s="606"/>
      <c r="D4809" s="606"/>
      <c r="I4809" s="606"/>
    </row>
    <row r="4810" spans="1:9" ht="17.25" customHeight="1">
      <c r="A4810" s="606"/>
      <c r="B4810" s="606"/>
      <c r="C4810" s="606"/>
      <c r="D4810" s="606"/>
      <c r="I4810" s="606"/>
    </row>
    <row r="4811" spans="1:9" ht="17.25" customHeight="1">
      <c r="A4811" s="606"/>
      <c r="B4811" s="606"/>
      <c r="C4811" s="606"/>
      <c r="D4811" s="606"/>
      <c r="I4811" s="606"/>
    </row>
    <row r="4812" spans="1:9" ht="17.25" customHeight="1">
      <c r="A4812" s="606"/>
      <c r="B4812" s="606"/>
      <c r="C4812" s="606"/>
      <c r="D4812" s="606"/>
      <c r="I4812" s="606"/>
    </row>
    <row r="4813" spans="1:9" ht="17.25" customHeight="1">
      <c r="A4813" s="606"/>
      <c r="B4813" s="606"/>
      <c r="C4813" s="606"/>
      <c r="D4813" s="606"/>
      <c r="I4813" s="606"/>
    </row>
    <row r="4814" spans="1:9" ht="17.25" customHeight="1">
      <c r="A4814" s="606"/>
      <c r="B4814" s="606"/>
      <c r="C4814" s="606"/>
      <c r="D4814" s="606"/>
      <c r="I4814" s="606"/>
    </row>
    <row r="4815" spans="1:9" ht="17.25" customHeight="1">
      <c r="A4815" s="606"/>
      <c r="B4815" s="606"/>
      <c r="C4815" s="606"/>
      <c r="D4815" s="606"/>
      <c r="I4815" s="606"/>
    </row>
    <row r="4816" spans="1:9" ht="17.25" customHeight="1">
      <c r="A4816" s="606"/>
      <c r="B4816" s="606"/>
      <c r="C4816" s="606"/>
      <c r="D4816" s="606"/>
      <c r="I4816" s="606"/>
    </row>
    <row r="4817" spans="1:9" ht="17.25" customHeight="1">
      <c r="A4817" s="606"/>
      <c r="B4817" s="606"/>
      <c r="C4817" s="606"/>
      <c r="D4817" s="606"/>
      <c r="I4817" s="606"/>
    </row>
    <row r="4818" spans="1:9" ht="17.25" customHeight="1">
      <c r="A4818" s="606"/>
      <c r="B4818" s="606"/>
      <c r="C4818" s="606"/>
      <c r="D4818" s="606"/>
      <c r="I4818" s="606"/>
    </row>
    <row r="4819" spans="1:9" ht="17.25" customHeight="1">
      <c r="A4819" s="606"/>
      <c r="B4819" s="606"/>
      <c r="C4819" s="606"/>
      <c r="D4819" s="606"/>
      <c r="I4819" s="606"/>
    </row>
    <row r="4820" spans="1:9" ht="17.25" customHeight="1">
      <c r="A4820" s="606"/>
      <c r="B4820" s="606"/>
      <c r="C4820" s="606"/>
      <c r="D4820" s="606"/>
      <c r="I4820" s="606"/>
    </row>
    <row r="4821" spans="1:9" ht="17.25" customHeight="1">
      <c r="A4821" s="606"/>
      <c r="B4821" s="606"/>
      <c r="C4821" s="606"/>
      <c r="D4821" s="606"/>
      <c r="I4821" s="606"/>
    </row>
    <row r="4822" spans="1:9" ht="17.25" customHeight="1">
      <c r="A4822" s="606"/>
      <c r="B4822" s="606"/>
      <c r="C4822" s="606"/>
      <c r="D4822" s="606"/>
      <c r="I4822" s="606"/>
    </row>
    <row r="4823" spans="1:9" ht="17.25" customHeight="1">
      <c r="A4823" s="606"/>
      <c r="B4823" s="606"/>
      <c r="C4823" s="606"/>
      <c r="D4823" s="606"/>
      <c r="I4823" s="606"/>
    </row>
    <row r="4824" spans="1:9" ht="17.25" customHeight="1">
      <c r="A4824" s="606"/>
      <c r="B4824" s="606"/>
      <c r="C4824" s="606"/>
      <c r="D4824" s="606"/>
      <c r="I4824" s="606"/>
    </row>
    <row r="4825" spans="1:9" ht="17.25" customHeight="1">
      <c r="A4825" s="606"/>
      <c r="B4825" s="606"/>
      <c r="C4825" s="606"/>
      <c r="D4825" s="606"/>
      <c r="I4825" s="606"/>
    </row>
    <row r="4826" spans="1:9" ht="17.25" customHeight="1">
      <c r="A4826" s="606"/>
      <c r="B4826" s="606"/>
      <c r="C4826" s="606"/>
      <c r="D4826" s="606"/>
      <c r="I4826" s="606"/>
    </row>
    <row r="4827" spans="1:9" ht="17.25" customHeight="1">
      <c r="A4827" s="606"/>
      <c r="B4827" s="606"/>
      <c r="C4827" s="606"/>
      <c r="D4827" s="606"/>
      <c r="I4827" s="606"/>
    </row>
    <row r="4828" spans="1:9" ht="17.25" customHeight="1">
      <c r="A4828" s="606"/>
      <c r="B4828" s="606"/>
      <c r="C4828" s="606"/>
      <c r="D4828" s="606"/>
      <c r="I4828" s="606"/>
    </row>
    <row r="4829" spans="1:9" ht="17.25" customHeight="1">
      <c r="A4829" s="606"/>
      <c r="B4829" s="606"/>
      <c r="C4829" s="606"/>
      <c r="D4829" s="606"/>
      <c r="I4829" s="606"/>
    </row>
    <row r="4830" spans="1:9" ht="17.25" customHeight="1">
      <c r="A4830" s="606"/>
      <c r="B4830" s="606"/>
      <c r="C4830" s="606"/>
      <c r="D4830" s="606"/>
      <c r="I4830" s="606"/>
    </row>
    <row r="4831" spans="1:9" ht="17.25" customHeight="1">
      <c r="A4831" s="606"/>
      <c r="B4831" s="606"/>
      <c r="C4831" s="606"/>
      <c r="D4831" s="606"/>
      <c r="I4831" s="606"/>
    </row>
    <row r="4832" spans="1:9" ht="17.25" customHeight="1">
      <c r="A4832" s="606"/>
      <c r="B4832" s="606"/>
      <c r="C4832" s="606"/>
      <c r="D4832" s="606"/>
      <c r="I4832" s="606"/>
    </row>
    <row r="4833" spans="1:9" ht="17.25" customHeight="1">
      <c r="A4833" s="606"/>
      <c r="B4833" s="606"/>
      <c r="C4833" s="606"/>
      <c r="D4833" s="606"/>
      <c r="I4833" s="606"/>
    </row>
    <row r="4834" spans="1:9" ht="17.25" customHeight="1">
      <c r="A4834" s="606"/>
      <c r="B4834" s="606"/>
      <c r="C4834" s="606"/>
      <c r="D4834" s="606"/>
      <c r="I4834" s="606"/>
    </row>
    <row r="4835" spans="1:9" ht="17.25" customHeight="1">
      <c r="A4835" s="606"/>
      <c r="B4835" s="606"/>
      <c r="C4835" s="606"/>
      <c r="D4835" s="606"/>
      <c r="I4835" s="606"/>
    </row>
    <row r="4836" spans="1:9" ht="17.25" customHeight="1">
      <c r="A4836" s="606"/>
      <c r="B4836" s="606"/>
      <c r="C4836" s="606"/>
      <c r="D4836" s="606"/>
      <c r="I4836" s="606"/>
    </row>
    <row r="4837" spans="1:9" ht="17.25" customHeight="1">
      <c r="A4837" s="606"/>
      <c r="B4837" s="606"/>
      <c r="C4837" s="606"/>
      <c r="D4837" s="606"/>
      <c r="I4837" s="606"/>
    </row>
    <row r="4838" spans="1:9" ht="17.25" customHeight="1">
      <c r="A4838" s="606"/>
      <c r="B4838" s="606"/>
      <c r="C4838" s="606"/>
      <c r="D4838" s="606"/>
      <c r="I4838" s="606"/>
    </row>
    <row r="4839" spans="1:9" ht="17.25" customHeight="1">
      <c r="A4839" s="606"/>
      <c r="B4839" s="606"/>
      <c r="C4839" s="606"/>
      <c r="D4839" s="606"/>
      <c r="I4839" s="606"/>
    </row>
    <row r="4840" spans="1:9" ht="17.25" customHeight="1">
      <c r="A4840" s="606"/>
      <c r="B4840" s="606"/>
      <c r="C4840" s="606"/>
      <c r="D4840" s="606"/>
      <c r="I4840" s="606"/>
    </row>
    <row r="4841" spans="1:9" ht="17.25" customHeight="1">
      <c r="A4841" s="606"/>
      <c r="B4841" s="606"/>
      <c r="C4841" s="606"/>
      <c r="D4841" s="606"/>
      <c r="I4841" s="606"/>
    </row>
    <row r="4842" spans="1:9" ht="17.25" customHeight="1">
      <c r="A4842" s="606"/>
      <c r="B4842" s="606"/>
      <c r="C4842" s="606"/>
      <c r="D4842" s="606"/>
      <c r="I4842" s="606"/>
    </row>
    <row r="4843" spans="1:9" ht="17.25" customHeight="1">
      <c r="A4843" s="606"/>
      <c r="B4843" s="606"/>
      <c r="C4843" s="606"/>
      <c r="D4843" s="606"/>
      <c r="I4843" s="606"/>
    </row>
    <row r="4844" spans="1:9" ht="17.25" customHeight="1">
      <c r="A4844" s="606"/>
      <c r="B4844" s="606"/>
      <c r="C4844" s="606"/>
      <c r="D4844" s="606"/>
      <c r="I4844" s="606"/>
    </row>
    <row r="4845" spans="1:9" ht="17.25" customHeight="1">
      <c r="A4845" s="606"/>
      <c r="B4845" s="606"/>
      <c r="C4845" s="606"/>
      <c r="D4845" s="606"/>
      <c r="I4845" s="606"/>
    </row>
    <row r="4846" spans="1:9" ht="17.25" customHeight="1">
      <c r="A4846" s="606"/>
      <c r="B4846" s="606"/>
      <c r="C4846" s="606"/>
      <c r="D4846" s="606"/>
      <c r="I4846" s="606"/>
    </row>
    <row r="4847" spans="1:9" ht="17.25" customHeight="1">
      <c r="A4847" s="606"/>
      <c r="B4847" s="606"/>
      <c r="C4847" s="606"/>
      <c r="D4847" s="606"/>
      <c r="I4847" s="606"/>
    </row>
    <row r="4848" spans="1:9" ht="17.25" customHeight="1">
      <c r="A4848" s="606"/>
      <c r="B4848" s="606"/>
      <c r="C4848" s="606"/>
      <c r="D4848" s="606"/>
      <c r="I4848" s="606"/>
    </row>
    <row r="4849" spans="1:9" ht="17.25" customHeight="1">
      <c r="A4849" s="606"/>
      <c r="B4849" s="606"/>
      <c r="C4849" s="606"/>
      <c r="D4849" s="606"/>
      <c r="I4849" s="606"/>
    </row>
    <row r="4850" spans="1:9" ht="17.25" customHeight="1">
      <c r="A4850" s="606"/>
      <c r="B4850" s="606"/>
      <c r="C4850" s="606"/>
      <c r="D4850" s="606"/>
      <c r="I4850" s="606"/>
    </row>
    <row r="4851" spans="1:9" ht="17.25" customHeight="1">
      <c r="A4851" s="606"/>
      <c r="B4851" s="606"/>
      <c r="C4851" s="606"/>
      <c r="D4851" s="606"/>
      <c r="I4851" s="606"/>
    </row>
    <row r="4852" spans="1:9" ht="17.25" customHeight="1">
      <c r="A4852" s="606"/>
      <c r="B4852" s="606"/>
      <c r="C4852" s="606"/>
      <c r="D4852" s="606"/>
      <c r="I4852" s="606"/>
    </row>
    <row r="4853" spans="1:9" ht="17.25" customHeight="1">
      <c r="A4853" s="606"/>
      <c r="B4853" s="606"/>
      <c r="C4853" s="606"/>
      <c r="D4853" s="606"/>
      <c r="I4853" s="606"/>
    </row>
    <row r="4854" spans="1:9" ht="17.25" customHeight="1">
      <c r="A4854" s="606"/>
      <c r="B4854" s="606"/>
      <c r="C4854" s="606"/>
      <c r="D4854" s="606"/>
      <c r="I4854" s="606"/>
    </row>
    <row r="4855" spans="1:9" ht="17.25" customHeight="1">
      <c r="A4855" s="606"/>
      <c r="B4855" s="606"/>
      <c r="C4855" s="606"/>
      <c r="D4855" s="606"/>
      <c r="I4855" s="606"/>
    </row>
    <row r="4856" spans="1:9" ht="17.25" customHeight="1">
      <c r="A4856" s="606"/>
      <c r="B4856" s="606"/>
      <c r="C4856" s="606"/>
      <c r="D4856" s="606"/>
      <c r="I4856" s="606"/>
    </row>
    <row r="4857" spans="1:9" ht="17.25" customHeight="1">
      <c r="A4857" s="606"/>
      <c r="B4857" s="606"/>
      <c r="C4857" s="606"/>
      <c r="D4857" s="606"/>
      <c r="I4857" s="606"/>
    </row>
    <row r="4858" spans="1:9" ht="17.25" customHeight="1">
      <c r="A4858" s="606"/>
      <c r="B4858" s="606"/>
      <c r="C4858" s="606"/>
      <c r="D4858" s="606"/>
      <c r="I4858" s="606"/>
    </row>
    <row r="4859" spans="1:9" ht="17.25" customHeight="1">
      <c r="A4859" s="606"/>
      <c r="B4859" s="606"/>
      <c r="C4859" s="606"/>
      <c r="D4859" s="606"/>
      <c r="I4859" s="606"/>
    </row>
    <row r="4860" spans="1:9" ht="17.25" customHeight="1">
      <c r="A4860" s="606"/>
      <c r="B4860" s="606"/>
      <c r="C4860" s="606"/>
      <c r="D4860" s="606"/>
      <c r="I4860" s="606"/>
    </row>
    <row r="4861" spans="1:9" ht="17.25" customHeight="1">
      <c r="A4861" s="606"/>
      <c r="B4861" s="606"/>
      <c r="C4861" s="606"/>
      <c r="D4861" s="606"/>
      <c r="I4861" s="606"/>
    </row>
    <row r="4862" spans="1:9" ht="17.25" customHeight="1">
      <c r="A4862" s="606"/>
      <c r="B4862" s="606"/>
      <c r="C4862" s="606"/>
      <c r="D4862" s="606"/>
      <c r="I4862" s="606"/>
    </row>
    <row r="4863" spans="1:9" ht="17.25" customHeight="1">
      <c r="A4863" s="606"/>
      <c r="B4863" s="606"/>
      <c r="C4863" s="606"/>
      <c r="D4863" s="606"/>
      <c r="I4863" s="606"/>
    </row>
    <row r="4864" spans="1:9" ht="17.25" customHeight="1">
      <c r="A4864" s="606"/>
      <c r="B4864" s="606"/>
      <c r="C4864" s="606"/>
      <c r="D4864" s="606"/>
      <c r="I4864" s="606"/>
    </row>
    <row r="4865" spans="1:9" ht="17.25" customHeight="1">
      <c r="A4865" s="606"/>
      <c r="B4865" s="606"/>
      <c r="C4865" s="606"/>
      <c r="D4865" s="606"/>
      <c r="I4865" s="606"/>
    </row>
    <row r="4866" spans="1:9" ht="17.25" customHeight="1">
      <c r="A4866" s="606"/>
      <c r="B4866" s="606"/>
      <c r="C4866" s="606"/>
      <c r="D4866" s="606"/>
      <c r="I4866" s="606"/>
    </row>
    <row r="4867" spans="1:9" ht="17.25" customHeight="1">
      <c r="A4867" s="606"/>
      <c r="B4867" s="606"/>
      <c r="C4867" s="606"/>
      <c r="D4867" s="606"/>
      <c r="I4867" s="606"/>
    </row>
    <row r="4868" spans="1:9" ht="17.25" customHeight="1">
      <c r="A4868" s="606"/>
      <c r="B4868" s="606"/>
      <c r="C4868" s="606"/>
      <c r="D4868" s="606"/>
      <c r="I4868" s="606"/>
    </row>
    <row r="4869" spans="1:9" ht="17.25" customHeight="1">
      <c r="A4869" s="606"/>
      <c r="B4869" s="606"/>
      <c r="C4869" s="606"/>
      <c r="D4869" s="606"/>
      <c r="I4869" s="606"/>
    </row>
    <row r="4870" spans="1:9" ht="17.25" customHeight="1">
      <c r="A4870" s="606"/>
      <c r="B4870" s="606"/>
      <c r="C4870" s="606"/>
      <c r="D4870" s="606"/>
      <c r="I4870" s="606"/>
    </row>
    <row r="4871" spans="1:9" ht="17.25" customHeight="1">
      <c r="A4871" s="606"/>
      <c r="B4871" s="606"/>
      <c r="C4871" s="606"/>
      <c r="D4871" s="606"/>
      <c r="I4871" s="606"/>
    </row>
    <row r="4872" spans="1:9" ht="17.25" customHeight="1">
      <c r="A4872" s="606"/>
      <c r="B4872" s="606"/>
      <c r="C4872" s="606"/>
      <c r="D4872" s="606"/>
      <c r="I4872" s="606"/>
    </row>
    <row r="4873" spans="1:9" ht="17.25" customHeight="1">
      <c r="A4873" s="606"/>
      <c r="B4873" s="606"/>
      <c r="C4873" s="606"/>
      <c r="D4873" s="606"/>
      <c r="I4873" s="606"/>
    </row>
    <row r="4874" spans="1:9" ht="17.25" customHeight="1">
      <c r="A4874" s="606"/>
      <c r="B4874" s="606"/>
      <c r="C4874" s="606"/>
      <c r="D4874" s="606"/>
      <c r="I4874" s="606"/>
    </row>
    <row r="4875" spans="1:9" ht="17.25" customHeight="1">
      <c r="A4875" s="606"/>
      <c r="B4875" s="606"/>
      <c r="C4875" s="606"/>
      <c r="D4875" s="606"/>
      <c r="I4875" s="606"/>
    </row>
    <row r="4876" spans="1:9" ht="17.25" customHeight="1">
      <c r="A4876" s="606"/>
      <c r="B4876" s="606"/>
      <c r="C4876" s="606"/>
      <c r="D4876" s="606"/>
      <c r="I4876" s="606"/>
    </row>
    <row r="4877" spans="1:9" ht="17.25" customHeight="1">
      <c r="A4877" s="606"/>
      <c r="B4877" s="606"/>
      <c r="C4877" s="606"/>
      <c r="D4877" s="606"/>
      <c r="I4877" s="606"/>
    </row>
    <row r="4878" spans="1:9" ht="17.25" customHeight="1">
      <c r="A4878" s="606"/>
      <c r="B4878" s="606"/>
      <c r="C4878" s="606"/>
      <c r="D4878" s="606"/>
      <c r="I4878" s="606"/>
    </row>
    <row r="4879" spans="1:9" ht="17.25" customHeight="1">
      <c r="A4879" s="606"/>
      <c r="B4879" s="606"/>
      <c r="C4879" s="606"/>
      <c r="D4879" s="606"/>
      <c r="I4879" s="606"/>
    </row>
    <row r="4880" spans="1:9" ht="17.25" customHeight="1">
      <c r="A4880" s="606"/>
      <c r="B4880" s="606"/>
      <c r="C4880" s="606"/>
      <c r="D4880" s="606"/>
      <c r="I4880" s="606"/>
    </row>
    <row r="4881" spans="1:9" ht="17.25" customHeight="1">
      <c r="A4881" s="606"/>
      <c r="B4881" s="606"/>
      <c r="C4881" s="606"/>
      <c r="D4881" s="606"/>
      <c r="I4881" s="606"/>
    </row>
    <row r="4882" spans="1:9" ht="17.25" customHeight="1">
      <c r="A4882" s="606"/>
      <c r="B4882" s="606"/>
      <c r="C4882" s="606"/>
      <c r="D4882" s="606"/>
      <c r="I4882" s="606"/>
    </row>
    <row r="4883" spans="1:9" ht="17.25" customHeight="1">
      <c r="A4883" s="606"/>
      <c r="B4883" s="606"/>
      <c r="C4883" s="606"/>
      <c r="D4883" s="606"/>
      <c r="I4883" s="606"/>
    </row>
    <row r="4884" spans="1:9" ht="17.25" customHeight="1">
      <c r="A4884" s="606"/>
      <c r="B4884" s="606"/>
      <c r="C4884" s="606"/>
      <c r="D4884" s="606"/>
      <c r="I4884" s="606"/>
    </row>
    <row r="4885" spans="1:9" ht="17.25" customHeight="1">
      <c r="A4885" s="606"/>
      <c r="B4885" s="606"/>
      <c r="C4885" s="606"/>
      <c r="D4885" s="606"/>
      <c r="I4885" s="606"/>
    </row>
    <row r="4886" spans="1:9" ht="17.25" customHeight="1">
      <c r="A4886" s="606"/>
      <c r="B4886" s="606"/>
      <c r="C4886" s="606"/>
      <c r="D4886" s="606"/>
      <c r="I4886" s="606"/>
    </row>
    <row r="4887" spans="1:9" ht="17.25" customHeight="1">
      <c r="A4887" s="606"/>
      <c r="B4887" s="606"/>
      <c r="C4887" s="606"/>
      <c r="D4887" s="606"/>
      <c r="I4887" s="606"/>
    </row>
    <row r="4888" spans="1:9" ht="17.25" customHeight="1">
      <c r="A4888" s="606"/>
      <c r="B4888" s="606"/>
      <c r="C4888" s="606"/>
      <c r="D4888" s="606"/>
      <c r="I4888" s="606"/>
    </row>
    <row r="4889" spans="1:9" ht="17.25" customHeight="1">
      <c r="A4889" s="606"/>
      <c r="B4889" s="606"/>
      <c r="C4889" s="606"/>
      <c r="D4889" s="606"/>
      <c r="I4889" s="606"/>
    </row>
    <row r="4890" spans="1:9" ht="17.25" customHeight="1">
      <c r="A4890" s="606"/>
      <c r="B4890" s="606"/>
      <c r="C4890" s="606"/>
      <c r="D4890" s="606"/>
      <c r="I4890" s="606"/>
    </row>
    <row r="4891" spans="1:9" ht="17.25" customHeight="1">
      <c r="A4891" s="606"/>
      <c r="B4891" s="606"/>
      <c r="C4891" s="606"/>
      <c r="D4891" s="606"/>
      <c r="I4891" s="606"/>
    </row>
    <row r="4892" spans="1:9" ht="17.25" customHeight="1">
      <c r="A4892" s="606"/>
      <c r="B4892" s="606"/>
      <c r="C4892" s="606"/>
      <c r="D4892" s="606"/>
      <c r="I4892" s="606"/>
    </row>
    <row r="4893" spans="1:9" ht="17.25" customHeight="1">
      <c r="A4893" s="606"/>
      <c r="B4893" s="606"/>
      <c r="C4893" s="606"/>
      <c r="D4893" s="606"/>
      <c r="I4893" s="606"/>
    </row>
    <row r="4894" spans="1:9" ht="17.25" customHeight="1">
      <c r="A4894" s="606"/>
      <c r="B4894" s="606"/>
      <c r="C4894" s="606"/>
      <c r="D4894" s="606"/>
      <c r="I4894" s="606"/>
    </row>
    <row r="4895" spans="1:9" ht="17.25" customHeight="1">
      <c r="A4895" s="606"/>
      <c r="B4895" s="606"/>
      <c r="C4895" s="606"/>
      <c r="D4895" s="606"/>
      <c r="I4895" s="606"/>
    </row>
    <row r="4896" spans="1:9" ht="17.25" customHeight="1">
      <c r="A4896" s="606"/>
      <c r="B4896" s="606"/>
      <c r="C4896" s="606"/>
      <c r="D4896" s="606"/>
      <c r="I4896" s="606"/>
    </row>
    <row r="4897" spans="1:9" ht="17.25" customHeight="1">
      <c r="A4897" s="606"/>
      <c r="B4897" s="606"/>
      <c r="C4897" s="606"/>
      <c r="D4897" s="606"/>
      <c r="I4897" s="606"/>
    </row>
    <row r="4898" spans="1:9" ht="17.25" customHeight="1">
      <c r="A4898" s="606"/>
      <c r="B4898" s="606"/>
      <c r="C4898" s="606"/>
      <c r="D4898" s="606"/>
      <c r="I4898" s="606"/>
    </row>
    <row r="4899" spans="1:9" ht="17.25" customHeight="1">
      <c r="A4899" s="606"/>
      <c r="B4899" s="606"/>
      <c r="C4899" s="606"/>
      <c r="D4899" s="606"/>
      <c r="I4899" s="606"/>
    </row>
    <row r="4900" spans="1:9" ht="17.25" customHeight="1">
      <c r="A4900" s="606"/>
      <c r="B4900" s="606"/>
      <c r="C4900" s="606"/>
      <c r="D4900" s="606"/>
      <c r="I4900" s="606"/>
    </row>
    <row r="4901" spans="1:9" ht="17.25" customHeight="1">
      <c r="A4901" s="606"/>
      <c r="B4901" s="606"/>
      <c r="C4901" s="606"/>
      <c r="D4901" s="606"/>
      <c r="I4901" s="606"/>
    </row>
    <row r="4902" spans="1:9" ht="17.25" customHeight="1">
      <c r="A4902" s="606"/>
      <c r="B4902" s="606"/>
      <c r="C4902" s="606"/>
      <c r="D4902" s="606"/>
      <c r="I4902" s="606"/>
    </row>
    <row r="4903" spans="1:9" ht="17.25" customHeight="1">
      <c r="A4903" s="606"/>
      <c r="B4903" s="606"/>
      <c r="C4903" s="606"/>
      <c r="D4903" s="606"/>
      <c r="I4903" s="606"/>
    </row>
    <row r="4904" spans="1:9" ht="17.25" customHeight="1">
      <c r="A4904" s="606"/>
      <c r="B4904" s="606"/>
      <c r="C4904" s="606"/>
      <c r="D4904" s="606"/>
      <c r="I4904" s="606"/>
    </row>
    <row r="4905" spans="1:9" ht="17.25" customHeight="1">
      <c r="A4905" s="606"/>
      <c r="B4905" s="606"/>
      <c r="C4905" s="606"/>
      <c r="D4905" s="606"/>
      <c r="I4905" s="606"/>
    </row>
    <row r="4906" spans="1:9" ht="17.25" customHeight="1">
      <c r="A4906" s="606"/>
      <c r="B4906" s="606"/>
      <c r="C4906" s="606"/>
      <c r="D4906" s="606"/>
      <c r="I4906" s="606"/>
    </row>
    <row r="4907" spans="1:9" ht="17.25" customHeight="1">
      <c r="A4907" s="606"/>
      <c r="B4907" s="606"/>
      <c r="C4907" s="606"/>
      <c r="D4907" s="606"/>
      <c r="I4907" s="606"/>
    </row>
    <row r="4908" spans="1:9" ht="17.25" customHeight="1">
      <c r="A4908" s="606"/>
      <c r="B4908" s="606"/>
      <c r="C4908" s="606"/>
      <c r="D4908" s="606"/>
      <c r="I4908" s="606"/>
    </row>
    <row r="4909" spans="1:9" ht="17.25" customHeight="1">
      <c r="A4909" s="606"/>
      <c r="B4909" s="606"/>
      <c r="C4909" s="606"/>
      <c r="D4909" s="606"/>
      <c r="I4909" s="606"/>
    </row>
    <row r="4910" spans="1:9" ht="17.25" customHeight="1">
      <c r="A4910" s="606"/>
      <c r="B4910" s="606"/>
      <c r="C4910" s="606"/>
      <c r="D4910" s="606"/>
      <c r="I4910" s="606"/>
    </row>
    <row r="4911" spans="1:9" ht="17.25" customHeight="1">
      <c r="A4911" s="606"/>
      <c r="B4911" s="606"/>
      <c r="C4911" s="606"/>
      <c r="D4911" s="606"/>
      <c r="I4911" s="606"/>
    </row>
    <row r="4912" spans="1:9" ht="17.25" customHeight="1">
      <c r="A4912" s="606"/>
      <c r="B4912" s="606"/>
      <c r="C4912" s="606"/>
      <c r="D4912" s="606"/>
      <c r="I4912" s="606"/>
    </row>
    <row r="4913" spans="1:9" ht="17.25" customHeight="1">
      <c r="A4913" s="606"/>
      <c r="B4913" s="606"/>
      <c r="C4913" s="606"/>
      <c r="D4913" s="606"/>
      <c r="I4913" s="606"/>
    </row>
    <row r="4914" spans="1:9" ht="17.25" customHeight="1">
      <c r="A4914" s="606"/>
      <c r="B4914" s="606"/>
      <c r="C4914" s="606"/>
      <c r="D4914" s="606"/>
      <c r="I4914" s="606"/>
    </row>
    <row r="4915" spans="1:9" ht="17.25" customHeight="1">
      <c r="A4915" s="606"/>
      <c r="B4915" s="606"/>
      <c r="C4915" s="606"/>
      <c r="D4915" s="606"/>
      <c r="I4915" s="606"/>
    </row>
    <row r="4916" spans="1:9" ht="17.25" customHeight="1">
      <c r="A4916" s="606"/>
      <c r="B4916" s="606"/>
      <c r="C4916" s="606"/>
      <c r="D4916" s="606"/>
      <c r="I4916" s="606"/>
    </row>
    <row r="4917" spans="1:9" ht="17.25" customHeight="1">
      <c r="A4917" s="606"/>
      <c r="B4917" s="606"/>
      <c r="C4917" s="606"/>
      <c r="D4917" s="606"/>
      <c r="I4917" s="606"/>
    </row>
    <row r="4918" spans="1:9" ht="17.25" customHeight="1">
      <c r="A4918" s="606"/>
      <c r="B4918" s="606"/>
      <c r="C4918" s="606"/>
      <c r="D4918" s="606"/>
      <c r="I4918" s="606"/>
    </row>
    <row r="4919" spans="1:9" ht="17.25" customHeight="1">
      <c r="A4919" s="606"/>
      <c r="B4919" s="606"/>
      <c r="C4919" s="606"/>
      <c r="D4919" s="606"/>
      <c r="I4919" s="606"/>
    </row>
    <row r="4920" spans="1:9" ht="17.25" customHeight="1">
      <c r="A4920" s="606"/>
      <c r="B4920" s="606"/>
      <c r="C4920" s="606"/>
      <c r="D4920" s="606"/>
      <c r="I4920" s="606"/>
    </row>
    <row r="4921" spans="1:9" ht="17.25" customHeight="1">
      <c r="A4921" s="606"/>
      <c r="B4921" s="606"/>
      <c r="C4921" s="606"/>
      <c r="D4921" s="606"/>
      <c r="I4921" s="606"/>
    </row>
    <row r="4922" spans="1:9" ht="17.25" customHeight="1">
      <c r="A4922" s="606"/>
      <c r="B4922" s="606"/>
      <c r="C4922" s="606"/>
      <c r="D4922" s="606"/>
      <c r="I4922" s="606"/>
    </row>
    <row r="4923" spans="1:9" ht="17.25" customHeight="1">
      <c r="A4923" s="606"/>
      <c r="B4923" s="606"/>
      <c r="C4923" s="606"/>
      <c r="D4923" s="606"/>
      <c r="I4923" s="606"/>
    </row>
    <row r="4924" spans="1:9" ht="17.25" customHeight="1">
      <c r="A4924" s="606"/>
      <c r="B4924" s="606"/>
      <c r="C4924" s="606"/>
      <c r="D4924" s="606"/>
      <c r="I4924" s="606"/>
    </row>
    <row r="4925" spans="1:9" ht="17.25" customHeight="1">
      <c r="A4925" s="606"/>
      <c r="B4925" s="606"/>
      <c r="C4925" s="606"/>
      <c r="D4925" s="606"/>
      <c r="I4925" s="606"/>
    </row>
    <row r="4926" spans="1:9" ht="17.25" customHeight="1">
      <c r="A4926" s="606"/>
      <c r="B4926" s="606"/>
      <c r="C4926" s="606"/>
      <c r="D4926" s="606"/>
      <c r="I4926" s="606"/>
    </row>
    <row r="4927" spans="1:9" ht="17.25" customHeight="1">
      <c r="A4927" s="606"/>
      <c r="B4927" s="606"/>
      <c r="C4927" s="606"/>
      <c r="D4927" s="606"/>
      <c r="I4927" s="606"/>
    </row>
    <row r="4928" spans="1:9" ht="17.25" customHeight="1">
      <c r="A4928" s="606"/>
      <c r="B4928" s="606"/>
      <c r="C4928" s="606"/>
      <c r="D4928" s="606"/>
      <c r="I4928" s="606"/>
    </row>
    <row r="4929" spans="1:9" ht="17.25" customHeight="1">
      <c r="A4929" s="606"/>
      <c r="B4929" s="606"/>
      <c r="C4929" s="606"/>
      <c r="D4929" s="606"/>
      <c r="I4929" s="606"/>
    </row>
    <row r="4930" spans="1:9" ht="17.25" customHeight="1">
      <c r="A4930" s="606"/>
      <c r="B4930" s="606"/>
      <c r="C4930" s="606"/>
      <c r="D4930" s="606"/>
      <c r="I4930" s="606"/>
    </row>
    <row r="4931" spans="1:9" ht="17.25" customHeight="1">
      <c r="A4931" s="606"/>
      <c r="B4931" s="606"/>
      <c r="C4931" s="606"/>
      <c r="D4931" s="606"/>
      <c r="I4931" s="606"/>
    </row>
    <row r="4932" spans="1:9" ht="17.25" customHeight="1">
      <c r="A4932" s="606"/>
      <c r="B4932" s="606"/>
      <c r="C4932" s="606"/>
      <c r="D4932" s="606"/>
      <c r="I4932" s="606"/>
    </row>
    <row r="4933" spans="1:9" ht="17.25" customHeight="1">
      <c r="A4933" s="606"/>
      <c r="B4933" s="606"/>
      <c r="C4933" s="606"/>
      <c r="D4933" s="606"/>
      <c r="I4933" s="606"/>
    </row>
    <row r="4934" spans="1:9" ht="17.25" customHeight="1">
      <c r="A4934" s="606"/>
      <c r="B4934" s="606"/>
      <c r="C4934" s="606"/>
      <c r="D4934" s="606"/>
      <c r="I4934" s="606"/>
    </row>
    <row r="4935" spans="1:9" ht="17.25" customHeight="1">
      <c r="A4935" s="606"/>
      <c r="B4935" s="606"/>
      <c r="C4935" s="606"/>
      <c r="D4935" s="606"/>
      <c r="I4935" s="606"/>
    </row>
    <row r="4936" spans="1:9" ht="17.25" customHeight="1">
      <c r="A4936" s="606"/>
      <c r="B4936" s="606"/>
      <c r="C4936" s="606"/>
      <c r="D4936" s="606"/>
      <c r="I4936" s="606"/>
    </row>
    <row r="4937" spans="1:9" ht="17.25" customHeight="1">
      <c r="A4937" s="606"/>
      <c r="B4937" s="606"/>
      <c r="C4937" s="606"/>
      <c r="D4937" s="606"/>
      <c r="I4937" s="606"/>
    </row>
    <row r="4938" spans="1:9" ht="17.25" customHeight="1">
      <c r="A4938" s="606"/>
      <c r="B4938" s="606"/>
      <c r="C4938" s="606"/>
      <c r="D4938" s="606"/>
      <c r="I4938" s="606"/>
    </row>
    <row r="4939" spans="1:9" ht="17.25" customHeight="1">
      <c r="A4939" s="606"/>
      <c r="B4939" s="606"/>
      <c r="C4939" s="606"/>
      <c r="D4939" s="606"/>
      <c r="I4939" s="606"/>
    </row>
    <row r="4940" spans="1:9" ht="17.25" customHeight="1">
      <c r="A4940" s="606"/>
      <c r="B4940" s="606"/>
      <c r="C4940" s="606"/>
      <c r="D4940" s="606"/>
      <c r="I4940" s="606"/>
    </row>
    <row r="4941" spans="1:9" ht="17.25" customHeight="1">
      <c r="A4941" s="606"/>
      <c r="B4941" s="606"/>
      <c r="C4941" s="606"/>
      <c r="D4941" s="606"/>
      <c r="I4941" s="606"/>
    </row>
    <row r="4942" spans="1:9" ht="17.25" customHeight="1">
      <c r="A4942" s="606"/>
      <c r="B4942" s="606"/>
      <c r="C4942" s="606"/>
      <c r="D4942" s="606"/>
      <c r="I4942" s="606"/>
    </row>
    <row r="4943" spans="1:9" ht="17.25" customHeight="1">
      <c r="A4943" s="606"/>
      <c r="B4943" s="606"/>
      <c r="C4943" s="606"/>
      <c r="D4943" s="606"/>
      <c r="I4943" s="606"/>
    </row>
    <row r="4944" spans="1:9" ht="17.25" customHeight="1">
      <c r="A4944" s="606"/>
      <c r="B4944" s="606"/>
      <c r="C4944" s="606"/>
      <c r="D4944" s="606"/>
      <c r="I4944" s="606"/>
    </row>
    <row r="4945" spans="1:9" ht="17.25" customHeight="1">
      <c r="A4945" s="606"/>
      <c r="B4945" s="606"/>
      <c r="C4945" s="606"/>
      <c r="D4945" s="606"/>
      <c r="I4945" s="606"/>
    </row>
    <row r="4946" spans="1:9" ht="17.25" customHeight="1">
      <c r="A4946" s="606"/>
      <c r="B4946" s="606"/>
      <c r="C4946" s="606"/>
      <c r="D4946" s="606"/>
      <c r="I4946" s="606"/>
    </row>
    <row r="4947" spans="1:9" ht="17.25" customHeight="1">
      <c r="A4947" s="606"/>
      <c r="B4947" s="606"/>
      <c r="C4947" s="606"/>
      <c r="D4947" s="606"/>
      <c r="I4947" s="606"/>
    </row>
    <row r="4948" spans="1:9" ht="17.25" customHeight="1">
      <c r="A4948" s="606"/>
      <c r="B4948" s="606"/>
      <c r="C4948" s="606"/>
      <c r="D4948" s="606"/>
      <c r="I4948" s="606"/>
    </row>
    <row r="4949" spans="1:9" ht="17.25" customHeight="1">
      <c r="A4949" s="606"/>
      <c r="B4949" s="606"/>
      <c r="C4949" s="606"/>
      <c r="D4949" s="606"/>
      <c r="I4949" s="606"/>
    </row>
    <row r="4950" spans="1:9" ht="17.25" customHeight="1">
      <c r="A4950" s="606"/>
      <c r="B4950" s="606"/>
      <c r="C4950" s="606"/>
      <c r="D4950" s="606"/>
      <c r="I4950" s="606"/>
    </row>
    <row r="4951" spans="1:9" ht="17.25" customHeight="1">
      <c r="A4951" s="606"/>
      <c r="B4951" s="606"/>
      <c r="C4951" s="606"/>
      <c r="D4951" s="606"/>
      <c r="I4951" s="606"/>
    </row>
    <row r="4952" spans="1:9" ht="17.25" customHeight="1">
      <c r="A4952" s="606"/>
      <c r="B4952" s="606"/>
      <c r="C4952" s="606"/>
      <c r="D4952" s="606"/>
      <c r="I4952" s="606"/>
    </row>
    <row r="4953" spans="1:9" ht="17.25" customHeight="1">
      <c r="A4953" s="606"/>
      <c r="B4953" s="606"/>
      <c r="C4953" s="606"/>
      <c r="D4953" s="606"/>
      <c r="I4953" s="606"/>
    </row>
    <row r="4954" spans="1:9" ht="17.25" customHeight="1">
      <c r="A4954" s="606"/>
      <c r="B4954" s="606"/>
      <c r="C4954" s="606"/>
      <c r="D4954" s="606"/>
      <c r="I4954" s="606"/>
    </row>
    <row r="4955" spans="1:9" ht="17.25" customHeight="1">
      <c r="A4955" s="606"/>
      <c r="B4955" s="606"/>
      <c r="C4955" s="606"/>
      <c r="D4955" s="606"/>
      <c r="I4955" s="606"/>
    </row>
    <row r="4956" spans="1:9" ht="17.25" customHeight="1">
      <c r="A4956" s="606"/>
      <c r="B4956" s="606"/>
      <c r="C4956" s="606"/>
      <c r="D4956" s="606"/>
      <c r="I4956" s="606"/>
    </row>
    <row r="4957" spans="1:9" ht="17.25" customHeight="1">
      <c r="A4957" s="606"/>
      <c r="B4957" s="606"/>
      <c r="C4957" s="606"/>
      <c r="D4957" s="606"/>
      <c r="I4957" s="606"/>
    </row>
    <row r="4958" spans="1:9" ht="17.25" customHeight="1">
      <c r="A4958" s="606"/>
      <c r="B4958" s="606"/>
      <c r="C4958" s="606"/>
      <c r="D4958" s="606"/>
      <c r="I4958" s="606"/>
    </row>
    <row r="4959" spans="1:9" ht="17.25" customHeight="1">
      <c r="A4959" s="606"/>
      <c r="B4959" s="606"/>
      <c r="C4959" s="606"/>
      <c r="D4959" s="606"/>
      <c r="I4959" s="606"/>
    </row>
    <row r="4960" spans="1:9" ht="17.25" customHeight="1">
      <c r="A4960" s="606"/>
      <c r="B4960" s="606"/>
      <c r="C4960" s="606"/>
      <c r="D4960" s="606"/>
      <c r="I4960" s="606"/>
    </row>
    <row r="4961" spans="1:9" ht="17.25" customHeight="1">
      <c r="A4961" s="606"/>
      <c r="B4961" s="606"/>
      <c r="C4961" s="606"/>
      <c r="D4961" s="606"/>
      <c r="I4961" s="606"/>
    </row>
    <row r="4962" spans="1:9" ht="17.25" customHeight="1">
      <c r="A4962" s="606"/>
      <c r="B4962" s="606"/>
      <c r="C4962" s="606"/>
      <c r="D4962" s="606"/>
      <c r="I4962" s="606"/>
    </row>
    <row r="4963" spans="1:9" ht="17.25" customHeight="1">
      <c r="A4963" s="606"/>
      <c r="B4963" s="606"/>
      <c r="C4963" s="606"/>
      <c r="D4963" s="606"/>
      <c r="I4963" s="606"/>
    </row>
    <row r="4964" spans="1:9" ht="17.25" customHeight="1">
      <c r="A4964" s="606"/>
      <c r="B4964" s="606"/>
      <c r="C4964" s="606"/>
      <c r="D4964" s="606"/>
      <c r="I4964" s="606"/>
    </row>
    <row r="4965" spans="1:9" ht="17.25" customHeight="1">
      <c r="A4965" s="606"/>
      <c r="B4965" s="606"/>
      <c r="C4965" s="606"/>
      <c r="D4965" s="606"/>
      <c r="I4965" s="606"/>
    </row>
    <row r="4966" spans="1:9" ht="17.25" customHeight="1">
      <c r="A4966" s="606"/>
      <c r="B4966" s="606"/>
      <c r="C4966" s="606"/>
      <c r="D4966" s="606"/>
      <c r="I4966" s="606"/>
    </row>
    <row r="4967" spans="1:9" ht="17.25" customHeight="1">
      <c r="A4967" s="606"/>
      <c r="B4967" s="606"/>
      <c r="C4967" s="606"/>
      <c r="D4967" s="606"/>
      <c r="I4967" s="606"/>
    </row>
    <row r="4968" spans="1:9" ht="17.25" customHeight="1">
      <c r="A4968" s="606"/>
      <c r="B4968" s="606"/>
      <c r="C4968" s="606"/>
      <c r="D4968" s="606"/>
      <c r="I4968" s="606"/>
    </row>
    <row r="4969" spans="1:9" ht="17.25" customHeight="1">
      <c r="A4969" s="606"/>
      <c r="B4969" s="606"/>
      <c r="C4969" s="606"/>
      <c r="D4969" s="606"/>
      <c r="I4969" s="606"/>
    </row>
    <row r="4970" spans="1:9" ht="17.25" customHeight="1">
      <c r="A4970" s="606"/>
      <c r="B4970" s="606"/>
      <c r="C4970" s="606"/>
      <c r="D4970" s="606"/>
      <c r="I4970" s="606"/>
    </row>
    <row r="4971" spans="1:9" ht="17.25" customHeight="1">
      <c r="A4971" s="606"/>
      <c r="B4971" s="606"/>
      <c r="C4971" s="606"/>
      <c r="D4971" s="606"/>
      <c r="I4971" s="606"/>
    </row>
    <row r="4972" spans="1:9" ht="17.25" customHeight="1">
      <c r="A4972" s="606"/>
      <c r="B4972" s="606"/>
      <c r="C4972" s="606"/>
      <c r="D4972" s="606"/>
      <c r="I4972" s="606"/>
    </row>
    <row r="4973" spans="1:9" ht="17.25" customHeight="1">
      <c r="A4973" s="606"/>
      <c r="B4973" s="606"/>
      <c r="C4973" s="606"/>
      <c r="D4973" s="606"/>
      <c r="I4973" s="606"/>
    </row>
    <row r="4974" spans="1:9" ht="17.25" customHeight="1">
      <c r="A4974" s="606"/>
      <c r="B4974" s="606"/>
      <c r="C4974" s="606"/>
      <c r="D4974" s="606"/>
      <c r="I4974" s="606"/>
    </row>
    <row r="4975" spans="1:9" ht="17.25" customHeight="1">
      <c r="A4975" s="606"/>
      <c r="B4975" s="606"/>
      <c r="C4975" s="606"/>
      <c r="D4975" s="606"/>
      <c r="I4975" s="606"/>
    </row>
    <row r="4976" spans="1:9" ht="17.25" customHeight="1">
      <c r="A4976" s="606"/>
      <c r="B4976" s="606"/>
      <c r="C4976" s="606"/>
      <c r="D4976" s="606"/>
      <c r="I4976" s="606"/>
    </row>
    <row r="4977" spans="1:9" ht="17.25" customHeight="1">
      <c r="A4977" s="606"/>
      <c r="B4977" s="606"/>
      <c r="C4977" s="606"/>
      <c r="D4977" s="606"/>
      <c r="I4977" s="606"/>
    </row>
    <row r="4978" spans="1:9" ht="17.25" customHeight="1">
      <c r="A4978" s="606"/>
      <c r="B4978" s="606"/>
      <c r="C4978" s="606"/>
      <c r="D4978" s="606"/>
      <c r="I4978" s="606"/>
    </row>
    <row r="4979" spans="1:9" ht="17.25" customHeight="1">
      <c r="A4979" s="606"/>
      <c r="B4979" s="606"/>
      <c r="C4979" s="606"/>
      <c r="D4979" s="606"/>
      <c r="I4979" s="606"/>
    </row>
    <row r="4980" spans="1:9" ht="17.25" customHeight="1">
      <c r="A4980" s="606"/>
      <c r="B4980" s="606"/>
      <c r="C4980" s="606"/>
      <c r="D4980" s="606"/>
      <c r="I4980" s="606"/>
    </row>
    <row r="4981" spans="1:9" ht="17.25" customHeight="1">
      <c r="A4981" s="606"/>
      <c r="B4981" s="606"/>
      <c r="C4981" s="606"/>
      <c r="D4981" s="606"/>
      <c r="I4981" s="606"/>
    </row>
    <row r="4982" spans="1:9" ht="17.25" customHeight="1">
      <c r="A4982" s="606"/>
      <c r="B4982" s="606"/>
      <c r="C4982" s="606"/>
      <c r="D4982" s="606"/>
      <c r="I4982" s="606"/>
    </row>
    <row r="4983" spans="1:9" ht="17.25" customHeight="1">
      <c r="A4983" s="606"/>
      <c r="B4983" s="606"/>
      <c r="C4983" s="606"/>
      <c r="D4983" s="606"/>
      <c r="I4983" s="606"/>
    </row>
    <row r="4984" spans="1:9" ht="17.25" customHeight="1">
      <c r="A4984" s="606"/>
      <c r="B4984" s="606"/>
      <c r="C4984" s="606"/>
      <c r="D4984" s="606"/>
      <c r="I4984" s="606"/>
    </row>
    <row r="4985" spans="1:9" ht="17.25" customHeight="1">
      <c r="A4985" s="606"/>
      <c r="B4985" s="606"/>
      <c r="C4985" s="606"/>
      <c r="D4985" s="606"/>
      <c r="I4985" s="606"/>
    </row>
    <row r="4986" spans="1:9" ht="17.25" customHeight="1">
      <c r="A4986" s="606"/>
      <c r="B4986" s="606"/>
      <c r="C4986" s="606"/>
      <c r="D4986" s="606"/>
      <c r="I4986" s="606"/>
    </row>
    <row r="4987" spans="1:9" ht="17.25" customHeight="1">
      <c r="A4987" s="606"/>
      <c r="B4987" s="606"/>
      <c r="C4987" s="606"/>
      <c r="D4987" s="606"/>
      <c r="I4987" s="606"/>
    </row>
    <row r="4988" spans="1:9" ht="17.25" customHeight="1">
      <c r="A4988" s="606"/>
      <c r="B4988" s="606"/>
      <c r="C4988" s="606"/>
      <c r="D4988" s="606"/>
      <c r="I4988" s="606"/>
    </row>
    <row r="4989" spans="1:9" ht="17.25" customHeight="1">
      <c r="A4989" s="606"/>
      <c r="B4989" s="606"/>
      <c r="C4989" s="606"/>
      <c r="D4989" s="606"/>
      <c r="I4989" s="606"/>
    </row>
    <row r="4990" spans="1:9" ht="17.25" customHeight="1">
      <c r="A4990" s="606"/>
      <c r="B4990" s="606"/>
      <c r="C4990" s="606"/>
      <c r="D4990" s="606"/>
      <c r="I4990" s="606"/>
    </row>
    <row r="4991" spans="1:9" ht="17.25" customHeight="1">
      <c r="A4991" s="606"/>
      <c r="B4991" s="606"/>
      <c r="C4991" s="606"/>
      <c r="D4991" s="606"/>
      <c r="I4991" s="606"/>
    </row>
    <row r="4992" spans="1:9" ht="17.25" customHeight="1">
      <c r="A4992" s="606"/>
      <c r="B4992" s="606"/>
      <c r="C4992" s="606"/>
      <c r="D4992" s="606"/>
      <c r="I4992" s="606"/>
    </row>
    <row r="4993" spans="1:9" ht="17.25" customHeight="1">
      <c r="A4993" s="606"/>
      <c r="B4993" s="606"/>
      <c r="C4993" s="606"/>
      <c r="D4993" s="606"/>
      <c r="I4993" s="606"/>
    </row>
    <row r="4994" spans="1:9" ht="17.25" customHeight="1">
      <c r="A4994" s="606"/>
      <c r="B4994" s="606"/>
      <c r="C4994" s="606"/>
      <c r="D4994" s="606"/>
      <c r="I4994" s="606"/>
    </row>
    <row r="4995" spans="1:9" ht="17.25" customHeight="1">
      <c r="A4995" s="606"/>
      <c r="B4995" s="606"/>
      <c r="C4995" s="606"/>
      <c r="D4995" s="606"/>
      <c r="I4995" s="606"/>
    </row>
    <row r="4996" spans="1:9" ht="17.25" customHeight="1">
      <c r="A4996" s="606"/>
      <c r="B4996" s="606"/>
      <c r="C4996" s="606"/>
      <c r="D4996" s="606"/>
      <c r="I4996" s="606"/>
    </row>
    <row r="4997" spans="1:9" ht="17.25" customHeight="1">
      <c r="A4997" s="606"/>
      <c r="B4997" s="606"/>
      <c r="C4997" s="606"/>
      <c r="D4997" s="606"/>
      <c r="I4997" s="606"/>
    </row>
    <row r="4998" spans="1:9" ht="17.25" customHeight="1">
      <c r="A4998" s="606"/>
      <c r="B4998" s="606"/>
      <c r="C4998" s="606"/>
      <c r="D4998" s="606"/>
      <c r="I4998" s="606"/>
    </row>
    <row r="4999" spans="1:9" ht="17.25" customHeight="1">
      <c r="A4999" s="606"/>
      <c r="B4999" s="606"/>
      <c r="C4999" s="606"/>
      <c r="D4999" s="606"/>
      <c r="I4999" s="606"/>
    </row>
    <row r="5000" spans="1:9" ht="17.25" customHeight="1">
      <c r="A5000" s="606"/>
      <c r="B5000" s="606"/>
      <c r="C5000" s="606"/>
      <c r="D5000" s="606"/>
      <c r="I5000" s="606"/>
    </row>
    <row r="5001" spans="1:9" ht="17.25" customHeight="1">
      <c r="A5001" s="606"/>
      <c r="B5001" s="606"/>
      <c r="C5001" s="606"/>
      <c r="D5001" s="606"/>
      <c r="I5001" s="606"/>
    </row>
    <row r="5002" spans="1:9" ht="17.25" customHeight="1">
      <c r="A5002" s="606"/>
      <c r="B5002" s="606"/>
      <c r="C5002" s="606"/>
      <c r="D5002" s="606"/>
      <c r="I5002" s="606"/>
    </row>
    <row r="5003" spans="1:9" ht="17.25" customHeight="1">
      <c r="A5003" s="606"/>
      <c r="B5003" s="606"/>
      <c r="C5003" s="606"/>
      <c r="D5003" s="606"/>
      <c r="I5003" s="606"/>
    </row>
    <row r="5004" spans="1:9" ht="17.25" customHeight="1">
      <c r="A5004" s="606"/>
      <c r="B5004" s="606"/>
      <c r="C5004" s="606"/>
      <c r="D5004" s="606"/>
      <c r="I5004" s="606"/>
    </row>
    <row r="5005" spans="1:9" ht="17.25" customHeight="1">
      <c r="A5005" s="606"/>
      <c r="B5005" s="606"/>
      <c r="C5005" s="606"/>
      <c r="D5005" s="606"/>
      <c r="I5005" s="606"/>
    </row>
    <row r="5006" spans="1:9" ht="17.25" customHeight="1">
      <c r="A5006" s="606"/>
      <c r="B5006" s="606"/>
      <c r="C5006" s="606"/>
      <c r="D5006" s="606"/>
      <c r="I5006" s="606"/>
    </row>
    <row r="5007" spans="1:9" ht="17.25" customHeight="1">
      <c r="A5007" s="606"/>
      <c r="B5007" s="606"/>
      <c r="C5007" s="606"/>
      <c r="D5007" s="606"/>
      <c r="I5007" s="606"/>
    </row>
    <row r="5008" spans="1:9" ht="17.25" customHeight="1">
      <c r="A5008" s="606"/>
      <c r="B5008" s="606"/>
      <c r="C5008" s="606"/>
      <c r="D5008" s="606"/>
      <c r="I5008" s="606"/>
    </row>
    <row r="5009" spans="1:9" ht="17.25" customHeight="1">
      <c r="A5009" s="606"/>
      <c r="B5009" s="606"/>
      <c r="C5009" s="606"/>
      <c r="D5009" s="606"/>
      <c r="I5009" s="606"/>
    </row>
    <row r="5010" spans="1:9" ht="17.25" customHeight="1">
      <c r="A5010" s="606"/>
      <c r="B5010" s="606"/>
      <c r="C5010" s="606"/>
      <c r="D5010" s="606"/>
      <c r="I5010" s="606"/>
    </row>
    <row r="5011" spans="1:9" ht="17.25" customHeight="1">
      <c r="A5011" s="606"/>
      <c r="B5011" s="606"/>
      <c r="C5011" s="606"/>
      <c r="D5011" s="606"/>
      <c r="I5011" s="606"/>
    </row>
    <row r="5012" spans="1:9" ht="17.25" customHeight="1">
      <c r="A5012" s="606"/>
      <c r="B5012" s="606"/>
      <c r="C5012" s="606"/>
      <c r="D5012" s="606"/>
      <c r="I5012" s="606"/>
    </row>
    <row r="5013" spans="1:9" ht="17.25" customHeight="1">
      <c r="A5013" s="606"/>
      <c r="B5013" s="606"/>
      <c r="C5013" s="606"/>
      <c r="D5013" s="606"/>
      <c r="I5013" s="606"/>
    </row>
    <row r="5014" spans="1:9" ht="17.25" customHeight="1">
      <c r="A5014" s="606"/>
      <c r="B5014" s="606"/>
      <c r="C5014" s="606"/>
      <c r="D5014" s="606"/>
      <c r="I5014" s="606"/>
    </row>
    <row r="5015" spans="1:9" ht="17.25" customHeight="1">
      <c r="A5015" s="606"/>
      <c r="B5015" s="606"/>
      <c r="C5015" s="606"/>
      <c r="D5015" s="606"/>
      <c r="I5015" s="606"/>
    </row>
    <row r="5016" spans="1:9" ht="17.25" customHeight="1">
      <c r="A5016" s="606"/>
      <c r="B5016" s="606"/>
      <c r="C5016" s="606"/>
      <c r="D5016" s="606"/>
      <c r="I5016" s="606"/>
    </row>
    <row r="5017" spans="1:9" ht="17.25" customHeight="1">
      <c r="A5017" s="606"/>
      <c r="B5017" s="606"/>
      <c r="C5017" s="606"/>
      <c r="D5017" s="606"/>
      <c r="I5017" s="606"/>
    </row>
    <row r="5018" spans="1:9" ht="17.25" customHeight="1">
      <c r="A5018" s="606"/>
      <c r="B5018" s="606"/>
      <c r="C5018" s="606"/>
      <c r="D5018" s="606"/>
      <c r="I5018" s="606"/>
    </row>
    <row r="5019" spans="1:9" ht="17.25" customHeight="1">
      <c r="A5019" s="606"/>
      <c r="B5019" s="606"/>
      <c r="C5019" s="606"/>
      <c r="D5019" s="606"/>
      <c r="I5019" s="606"/>
    </row>
    <row r="5020" spans="1:9" ht="17.25" customHeight="1">
      <c r="A5020" s="606"/>
      <c r="B5020" s="606"/>
      <c r="C5020" s="606"/>
      <c r="D5020" s="606"/>
      <c r="I5020" s="606"/>
    </row>
    <row r="5021" spans="1:9" ht="17.25" customHeight="1">
      <c r="A5021" s="606"/>
      <c r="B5021" s="606"/>
      <c r="C5021" s="606"/>
      <c r="D5021" s="606"/>
      <c r="I5021" s="606"/>
    </row>
    <row r="5022" spans="1:9" ht="17.25" customHeight="1">
      <c r="A5022" s="606"/>
      <c r="B5022" s="606"/>
      <c r="C5022" s="606"/>
      <c r="D5022" s="606"/>
      <c r="I5022" s="606"/>
    </row>
    <row r="5023" spans="1:9" ht="17.25" customHeight="1">
      <c r="A5023" s="606"/>
      <c r="B5023" s="606"/>
      <c r="C5023" s="606"/>
      <c r="D5023" s="606"/>
      <c r="I5023" s="606"/>
    </row>
    <row r="5024" spans="1:9" ht="17.25" customHeight="1">
      <c r="A5024" s="606"/>
      <c r="B5024" s="606"/>
      <c r="C5024" s="606"/>
      <c r="D5024" s="606"/>
      <c r="I5024" s="606"/>
    </row>
    <row r="5025" spans="1:9" ht="17.25" customHeight="1">
      <c r="A5025" s="606"/>
      <c r="B5025" s="606"/>
      <c r="C5025" s="606"/>
      <c r="D5025" s="606"/>
      <c r="I5025" s="606"/>
    </row>
    <row r="5026" spans="1:9" ht="17.25" customHeight="1">
      <c r="A5026" s="606"/>
      <c r="B5026" s="606"/>
      <c r="C5026" s="606"/>
      <c r="D5026" s="606"/>
      <c r="I5026" s="606"/>
    </row>
    <row r="5027" spans="1:9" ht="17.25" customHeight="1">
      <c r="A5027" s="606"/>
      <c r="B5027" s="606"/>
      <c r="C5027" s="606"/>
      <c r="D5027" s="606"/>
      <c r="I5027" s="606"/>
    </row>
    <row r="5028" spans="1:9" ht="17.25" customHeight="1">
      <c r="A5028" s="606"/>
      <c r="B5028" s="606"/>
      <c r="C5028" s="606"/>
      <c r="D5028" s="606"/>
      <c r="I5028" s="606"/>
    </row>
    <row r="5029" spans="1:9" ht="17.25" customHeight="1">
      <c r="A5029" s="606"/>
      <c r="B5029" s="606"/>
      <c r="C5029" s="606"/>
      <c r="D5029" s="606"/>
      <c r="I5029" s="606"/>
    </row>
    <row r="5030" spans="1:9" ht="17.25" customHeight="1">
      <c r="A5030" s="606"/>
      <c r="B5030" s="606"/>
      <c r="C5030" s="606"/>
      <c r="D5030" s="606"/>
      <c r="I5030" s="606"/>
    </row>
    <row r="5031" spans="1:9" ht="17.25" customHeight="1">
      <c r="A5031" s="606"/>
      <c r="B5031" s="606"/>
      <c r="C5031" s="606"/>
      <c r="D5031" s="606"/>
      <c r="I5031" s="606"/>
    </row>
    <row r="5032" spans="1:9" ht="17.25" customHeight="1">
      <c r="A5032" s="606"/>
      <c r="B5032" s="606"/>
      <c r="C5032" s="606"/>
      <c r="D5032" s="606"/>
      <c r="I5032" s="606"/>
    </row>
    <row r="5033" spans="1:9" ht="17.25" customHeight="1">
      <c r="A5033" s="606"/>
      <c r="B5033" s="606"/>
      <c r="C5033" s="606"/>
      <c r="D5033" s="606"/>
      <c r="I5033" s="606"/>
    </row>
    <row r="5034" spans="1:9" ht="17.25" customHeight="1">
      <c r="A5034" s="606"/>
      <c r="B5034" s="606"/>
      <c r="C5034" s="606"/>
      <c r="D5034" s="606"/>
      <c r="I5034" s="606"/>
    </row>
    <row r="5035" spans="1:9" ht="17.25" customHeight="1">
      <c r="A5035" s="606"/>
      <c r="B5035" s="606"/>
      <c r="C5035" s="606"/>
      <c r="D5035" s="606"/>
      <c r="I5035" s="606"/>
    </row>
    <row r="5036" spans="1:9" ht="17.25" customHeight="1">
      <c r="A5036" s="606"/>
      <c r="B5036" s="606"/>
      <c r="C5036" s="606"/>
      <c r="D5036" s="606"/>
      <c r="I5036" s="606"/>
    </row>
    <row r="5037" spans="1:9" ht="17.25" customHeight="1">
      <c r="A5037" s="606"/>
      <c r="B5037" s="606"/>
      <c r="C5037" s="606"/>
      <c r="D5037" s="606"/>
      <c r="I5037" s="606"/>
    </row>
    <row r="5038" spans="1:9" ht="17.25" customHeight="1">
      <c r="A5038" s="606"/>
      <c r="B5038" s="606"/>
      <c r="C5038" s="606"/>
      <c r="D5038" s="606"/>
      <c r="I5038" s="606"/>
    </row>
    <row r="5039" spans="1:9" ht="17.25" customHeight="1">
      <c r="A5039" s="606"/>
      <c r="B5039" s="606"/>
      <c r="C5039" s="606"/>
      <c r="D5039" s="606"/>
      <c r="I5039" s="606"/>
    </row>
    <row r="5040" spans="1:9" ht="17.25" customHeight="1">
      <c r="A5040" s="606"/>
      <c r="B5040" s="606"/>
      <c r="C5040" s="606"/>
      <c r="D5040" s="606"/>
      <c r="I5040" s="606"/>
    </row>
    <row r="5041" spans="1:9" ht="17.25" customHeight="1">
      <c r="A5041" s="606"/>
      <c r="B5041" s="606"/>
      <c r="C5041" s="606"/>
      <c r="D5041" s="606"/>
      <c r="I5041" s="606"/>
    </row>
    <row r="5042" spans="1:9" ht="17.25" customHeight="1">
      <c r="A5042" s="606"/>
      <c r="B5042" s="606"/>
      <c r="C5042" s="606"/>
      <c r="D5042" s="606"/>
      <c r="I5042" s="606"/>
    </row>
    <row r="5043" spans="1:9" ht="17.25" customHeight="1">
      <c r="A5043" s="606"/>
      <c r="B5043" s="606"/>
      <c r="C5043" s="606"/>
      <c r="D5043" s="606"/>
      <c r="I5043" s="606"/>
    </row>
    <row r="5044" spans="1:9" ht="17.25" customHeight="1">
      <c r="A5044" s="606"/>
      <c r="B5044" s="606"/>
      <c r="C5044" s="606"/>
      <c r="D5044" s="606"/>
      <c r="I5044" s="606"/>
    </row>
    <row r="5045" spans="1:9" ht="17.25" customHeight="1">
      <c r="A5045" s="606"/>
      <c r="B5045" s="606"/>
      <c r="C5045" s="606"/>
      <c r="D5045" s="606"/>
      <c r="I5045" s="606"/>
    </row>
    <row r="5046" spans="1:9" ht="17.25" customHeight="1">
      <c r="A5046" s="606"/>
      <c r="B5046" s="606"/>
      <c r="C5046" s="606"/>
      <c r="D5046" s="606"/>
      <c r="I5046" s="606"/>
    </row>
    <row r="5047" spans="1:9" ht="17.25" customHeight="1">
      <c r="A5047" s="606"/>
      <c r="B5047" s="606"/>
      <c r="C5047" s="606"/>
      <c r="D5047" s="606"/>
      <c r="I5047" s="606"/>
    </row>
    <row r="5048" spans="1:9" ht="17.25" customHeight="1">
      <c r="A5048" s="606"/>
      <c r="B5048" s="606"/>
      <c r="C5048" s="606"/>
      <c r="D5048" s="606"/>
      <c r="I5048" s="606"/>
    </row>
    <row r="5049" spans="1:9" ht="17.25" customHeight="1">
      <c r="A5049" s="606"/>
      <c r="B5049" s="606"/>
      <c r="C5049" s="606"/>
      <c r="D5049" s="606"/>
      <c r="I5049" s="606"/>
    </row>
    <row r="5050" spans="1:9" ht="17.25" customHeight="1">
      <c r="A5050" s="606"/>
      <c r="B5050" s="606"/>
      <c r="C5050" s="606"/>
      <c r="D5050" s="606"/>
      <c r="I5050" s="606"/>
    </row>
    <row r="5051" spans="1:9" ht="17.25" customHeight="1">
      <c r="A5051" s="606"/>
      <c r="B5051" s="606"/>
      <c r="C5051" s="606"/>
      <c r="D5051" s="606"/>
      <c r="I5051" s="606"/>
    </row>
    <row r="5052" spans="1:9" ht="17.25" customHeight="1">
      <c r="A5052" s="606"/>
      <c r="B5052" s="606"/>
      <c r="C5052" s="606"/>
      <c r="D5052" s="606"/>
      <c r="I5052" s="606"/>
    </row>
    <row r="5053" spans="1:9" ht="17.25" customHeight="1">
      <c r="A5053" s="606"/>
      <c r="B5053" s="606"/>
      <c r="C5053" s="606"/>
      <c r="D5053" s="606"/>
      <c r="I5053" s="606"/>
    </row>
    <row r="5054" spans="1:9" ht="17.25" customHeight="1">
      <c r="A5054" s="606"/>
      <c r="B5054" s="606"/>
      <c r="C5054" s="606"/>
      <c r="D5054" s="606"/>
      <c r="I5054" s="606"/>
    </row>
    <row r="5055" spans="1:9" ht="17.25" customHeight="1">
      <c r="A5055" s="606"/>
      <c r="B5055" s="606"/>
      <c r="C5055" s="606"/>
      <c r="D5055" s="606"/>
      <c r="I5055" s="606"/>
    </row>
    <row r="5056" spans="1:9" ht="17.25" customHeight="1">
      <c r="A5056" s="606"/>
      <c r="B5056" s="606"/>
      <c r="C5056" s="606"/>
      <c r="D5056" s="606"/>
      <c r="I5056" s="606"/>
    </row>
    <row r="5057" spans="1:9" ht="17.25" customHeight="1">
      <c r="A5057" s="606"/>
      <c r="B5057" s="606"/>
      <c r="C5057" s="606"/>
      <c r="D5057" s="606"/>
      <c r="I5057" s="606"/>
    </row>
    <row r="5058" spans="1:9" ht="17.25" customHeight="1">
      <c r="A5058" s="606"/>
      <c r="B5058" s="606"/>
      <c r="C5058" s="606"/>
      <c r="D5058" s="606"/>
      <c r="I5058" s="606"/>
    </row>
    <row r="5059" spans="1:9" ht="17.25" customHeight="1">
      <c r="A5059" s="606"/>
      <c r="B5059" s="606"/>
      <c r="C5059" s="606"/>
      <c r="D5059" s="606"/>
      <c r="I5059" s="606"/>
    </row>
    <row r="5060" spans="1:9" ht="17.25" customHeight="1">
      <c r="A5060" s="606"/>
      <c r="B5060" s="606"/>
      <c r="C5060" s="606"/>
      <c r="D5060" s="606"/>
      <c r="I5060" s="606"/>
    </row>
    <row r="5061" spans="1:9" ht="17.25" customHeight="1">
      <c r="A5061" s="606"/>
      <c r="B5061" s="606"/>
      <c r="C5061" s="606"/>
      <c r="D5061" s="606"/>
      <c r="I5061" s="606"/>
    </row>
    <row r="5062" spans="1:9" ht="17.25" customHeight="1">
      <c r="A5062" s="606"/>
      <c r="B5062" s="606"/>
      <c r="C5062" s="606"/>
      <c r="D5062" s="606"/>
      <c r="I5062" s="606"/>
    </row>
    <row r="5063" spans="1:9" ht="17.25" customHeight="1">
      <c r="A5063" s="606"/>
      <c r="B5063" s="606"/>
      <c r="C5063" s="606"/>
      <c r="D5063" s="606"/>
      <c r="I5063" s="606"/>
    </row>
    <row r="5064" spans="1:9" ht="17.25" customHeight="1">
      <c r="A5064" s="606"/>
      <c r="B5064" s="606"/>
      <c r="C5064" s="606"/>
      <c r="D5064" s="606"/>
      <c r="I5064" s="606"/>
    </row>
    <row r="5065" spans="1:9" ht="17.25" customHeight="1">
      <c r="A5065" s="606"/>
      <c r="B5065" s="606"/>
      <c r="C5065" s="606"/>
      <c r="D5065" s="606"/>
      <c r="I5065" s="606"/>
    </row>
    <row r="5066" spans="1:9" ht="17.25" customHeight="1">
      <c r="A5066" s="606"/>
      <c r="B5066" s="606"/>
      <c r="C5066" s="606"/>
      <c r="D5066" s="606"/>
      <c r="I5066" s="606"/>
    </row>
    <row r="5067" spans="1:9" ht="17.25" customHeight="1">
      <c r="A5067" s="606"/>
      <c r="B5067" s="606"/>
      <c r="C5067" s="606"/>
      <c r="D5067" s="606"/>
      <c r="I5067" s="606"/>
    </row>
    <row r="5068" spans="1:9" ht="17.25" customHeight="1">
      <c r="A5068" s="606"/>
      <c r="B5068" s="606"/>
      <c r="C5068" s="606"/>
      <c r="D5068" s="606"/>
      <c r="I5068" s="606"/>
    </row>
    <row r="5069" spans="1:9" ht="17.25" customHeight="1">
      <c r="A5069" s="606"/>
      <c r="B5069" s="606"/>
      <c r="C5069" s="606"/>
      <c r="D5069" s="606"/>
      <c r="I5069" s="606"/>
    </row>
    <row r="5070" spans="1:9" ht="17.25" customHeight="1">
      <c r="A5070" s="606"/>
      <c r="B5070" s="606"/>
      <c r="C5070" s="606"/>
      <c r="D5070" s="606"/>
      <c r="I5070" s="606"/>
    </row>
    <row r="5071" spans="1:9" ht="17.25" customHeight="1">
      <c r="A5071" s="606"/>
      <c r="B5071" s="606"/>
      <c r="C5071" s="606"/>
      <c r="D5071" s="606"/>
      <c r="I5071" s="606"/>
    </row>
    <row r="5072" spans="1:9" ht="17.25" customHeight="1">
      <c r="A5072" s="606"/>
      <c r="B5072" s="606"/>
      <c r="C5072" s="606"/>
      <c r="D5072" s="606"/>
      <c r="I5072" s="606"/>
    </row>
    <row r="5073" spans="1:9" ht="17.25" customHeight="1">
      <c r="A5073" s="606"/>
      <c r="B5073" s="606"/>
      <c r="C5073" s="606"/>
      <c r="D5073" s="606"/>
      <c r="I5073" s="606"/>
    </row>
    <row r="5074" spans="1:9" ht="17.25" customHeight="1">
      <c r="A5074" s="606"/>
      <c r="B5074" s="606"/>
      <c r="C5074" s="606"/>
      <c r="D5074" s="606"/>
      <c r="I5074" s="606"/>
    </row>
    <row r="5075" spans="1:9" ht="17.25" customHeight="1">
      <c r="A5075" s="606"/>
      <c r="B5075" s="606"/>
      <c r="C5075" s="606"/>
      <c r="D5075" s="606"/>
      <c r="I5075" s="606"/>
    </row>
    <row r="5076" spans="1:9" ht="17.25" customHeight="1">
      <c r="A5076" s="606"/>
      <c r="B5076" s="606"/>
      <c r="C5076" s="606"/>
      <c r="D5076" s="606"/>
      <c r="I5076" s="606"/>
    </row>
    <row r="5077" spans="1:9" ht="17.25" customHeight="1">
      <c r="A5077" s="606"/>
      <c r="B5077" s="606"/>
      <c r="C5077" s="606"/>
      <c r="D5077" s="606"/>
      <c r="I5077" s="606"/>
    </row>
    <row r="5078" spans="1:9" ht="17.25" customHeight="1">
      <c r="A5078" s="606"/>
      <c r="B5078" s="606"/>
      <c r="C5078" s="606"/>
      <c r="D5078" s="606"/>
      <c r="I5078" s="606"/>
    </row>
    <row r="5079" spans="1:9" ht="17.25" customHeight="1">
      <c r="A5079" s="606"/>
      <c r="B5079" s="606"/>
      <c r="C5079" s="606"/>
      <c r="D5079" s="606"/>
      <c r="I5079" s="606"/>
    </row>
    <row r="5080" spans="1:9" ht="17.25" customHeight="1">
      <c r="A5080" s="606"/>
      <c r="B5080" s="606"/>
      <c r="C5080" s="606"/>
      <c r="D5080" s="606"/>
      <c r="I5080" s="606"/>
    </row>
    <row r="5081" spans="1:9" ht="17.25" customHeight="1">
      <c r="A5081" s="606"/>
      <c r="B5081" s="606"/>
      <c r="C5081" s="606"/>
      <c r="D5081" s="606"/>
      <c r="I5081" s="606"/>
    </row>
    <row r="5082" spans="1:9" ht="17.25" customHeight="1">
      <c r="A5082" s="606"/>
      <c r="B5082" s="606"/>
      <c r="C5082" s="606"/>
      <c r="D5082" s="606"/>
      <c r="I5082" s="606"/>
    </row>
    <row r="5083" spans="1:9" ht="17.25" customHeight="1">
      <c r="A5083" s="606"/>
      <c r="B5083" s="606"/>
      <c r="C5083" s="606"/>
      <c r="D5083" s="606"/>
      <c r="I5083" s="606"/>
    </row>
    <row r="5084" spans="1:9" ht="17.25" customHeight="1">
      <c r="A5084" s="606"/>
      <c r="B5084" s="606"/>
      <c r="C5084" s="606"/>
      <c r="D5084" s="606"/>
      <c r="I5084" s="606"/>
    </row>
    <row r="5085" spans="1:9" ht="17.25" customHeight="1">
      <c r="A5085" s="606"/>
      <c r="B5085" s="606"/>
      <c r="C5085" s="606"/>
      <c r="D5085" s="606"/>
      <c r="I5085" s="606"/>
    </row>
    <row r="5086" spans="1:9" ht="17.25" customHeight="1">
      <c r="A5086" s="606"/>
      <c r="B5086" s="606"/>
      <c r="C5086" s="606"/>
      <c r="D5086" s="606"/>
      <c r="I5086" s="606"/>
    </row>
    <row r="5087" spans="1:9" ht="17.25" customHeight="1">
      <c r="A5087" s="606"/>
      <c r="B5087" s="606"/>
      <c r="C5087" s="606"/>
      <c r="D5087" s="606"/>
      <c r="I5087" s="606"/>
    </row>
    <row r="5088" spans="1:9" ht="17.25" customHeight="1">
      <c r="A5088" s="606"/>
      <c r="B5088" s="606"/>
      <c r="C5088" s="606"/>
      <c r="D5088" s="606"/>
      <c r="I5088" s="606"/>
    </row>
    <row r="5089" spans="1:9" ht="17.25" customHeight="1">
      <c r="A5089" s="606"/>
      <c r="B5089" s="606"/>
      <c r="C5089" s="606"/>
      <c r="D5089" s="606"/>
      <c r="I5089" s="606"/>
    </row>
    <row r="5090" spans="1:9" ht="17.25" customHeight="1">
      <c r="A5090" s="606"/>
      <c r="B5090" s="606"/>
      <c r="C5090" s="606"/>
      <c r="D5090" s="606"/>
      <c r="I5090" s="606"/>
    </row>
    <row r="5091" spans="1:9" ht="17.25" customHeight="1">
      <c r="A5091" s="606"/>
      <c r="B5091" s="606"/>
      <c r="C5091" s="606"/>
      <c r="D5091" s="606"/>
      <c r="I5091" s="606"/>
    </row>
    <row r="5092" spans="1:9" ht="17.25" customHeight="1">
      <c r="A5092" s="606"/>
      <c r="B5092" s="606"/>
      <c r="C5092" s="606"/>
      <c r="D5092" s="606"/>
      <c r="I5092" s="606"/>
    </row>
    <row r="5093" spans="1:9" ht="17.25" customHeight="1">
      <c r="A5093" s="606"/>
      <c r="B5093" s="606"/>
      <c r="C5093" s="606"/>
      <c r="D5093" s="606"/>
      <c r="I5093" s="606"/>
    </row>
    <row r="5094" spans="1:9" ht="17.25" customHeight="1">
      <c r="A5094" s="606"/>
      <c r="B5094" s="606"/>
      <c r="C5094" s="606"/>
      <c r="D5094" s="606"/>
      <c r="I5094" s="606"/>
    </row>
    <row r="5095" spans="1:9" ht="17.25" customHeight="1">
      <c r="A5095" s="606"/>
      <c r="B5095" s="606"/>
      <c r="C5095" s="606"/>
      <c r="D5095" s="606"/>
      <c r="I5095" s="606"/>
    </row>
    <row r="5096" spans="1:9" ht="17.25" customHeight="1">
      <c r="A5096" s="606"/>
      <c r="B5096" s="606"/>
      <c r="C5096" s="606"/>
      <c r="D5096" s="606"/>
      <c r="I5096" s="606"/>
    </row>
    <row r="5097" spans="1:9" ht="17.25" customHeight="1">
      <c r="A5097" s="606"/>
      <c r="B5097" s="606"/>
      <c r="C5097" s="606"/>
      <c r="D5097" s="606"/>
      <c r="I5097" s="606"/>
    </row>
    <row r="5098" spans="1:9" ht="17.25" customHeight="1">
      <c r="A5098" s="606"/>
      <c r="B5098" s="606"/>
      <c r="C5098" s="606"/>
      <c r="D5098" s="606"/>
      <c r="I5098" s="606"/>
    </row>
    <row r="5099" spans="1:9" ht="17.25" customHeight="1">
      <c r="A5099" s="606"/>
      <c r="B5099" s="606"/>
      <c r="C5099" s="606"/>
      <c r="D5099" s="606"/>
      <c r="I5099" s="606"/>
    </row>
    <row r="5100" spans="1:9" ht="17.25" customHeight="1">
      <c r="A5100" s="606"/>
      <c r="B5100" s="606"/>
      <c r="C5100" s="606"/>
      <c r="D5100" s="606"/>
      <c r="I5100" s="606"/>
    </row>
    <row r="5101" spans="1:9" ht="17.25" customHeight="1">
      <c r="A5101" s="606"/>
      <c r="B5101" s="606"/>
      <c r="C5101" s="606"/>
      <c r="D5101" s="606"/>
      <c r="I5101" s="606"/>
    </row>
    <row r="5102" spans="1:9" ht="17.25" customHeight="1">
      <c r="A5102" s="606"/>
      <c r="B5102" s="606"/>
      <c r="C5102" s="606"/>
      <c r="D5102" s="606"/>
      <c r="I5102" s="606"/>
    </row>
    <row r="5103" spans="1:9" ht="17.25" customHeight="1">
      <c r="A5103" s="606"/>
      <c r="B5103" s="606"/>
      <c r="C5103" s="606"/>
      <c r="D5103" s="606"/>
      <c r="I5103" s="606"/>
    </row>
    <row r="5104" spans="1:9" ht="17.25" customHeight="1">
      <c r="A5104" s="606"/>
      <c r="B5104" s="606"/>
      <c r="C5104" s="606"/>
      <c r="D5104" s="606"/>
      <c r="I5104" s="606"/>
    </row>
    <row r="5105" spans="1:9" ht="17.25" customHeight="1">
      <c r="A5105" s="606"/>
      <c r="B5105" s="606"/>
      <c r="C5105" s="606"/>
      <c r="D5105" s="606"/>
      <c r="I5105" s="606"/>
    </row>
    <row r="5106" spans="1:9" ht="17.25" customHeight="1">
      <c r="A5106" s="606"/>
      <c r="B5106" s="606"/>
      <c r="C5106" s="606"/>
      <c r="D5106" s="606"/>
      <c r="I5106" s="606"/>
    </row>
    <row r="5107" spans="1:9" ht="17.25" customHeight="1">
      <c r="A5107" s="606"/>
      <c r="B5107" s="606"/>
      <c r="C5107" s="606"/>
      <c r="D5107" s="606"/>
      <c r="I5107" s="606"/>
    </row>
    <row r="5108" spans="1:9" ht="17.25" customHeight="1">
      <c r="A5108" s="606"/>
      <c r="B5108" s="606"/>
      <c r="C5108" s="606"/>
      <c r="D5108" s="606"/>
      <c r="I5108" s="606"/>
    </row>
    <row r="5109" spans="1:9" ht="17.25" customHeight="1">
      <c r="A5109" s="606"/>
      <c r="B5109" s="606"/>
      <c r="C5109" s="606"/>
      <c r="D5109" s="606"/>
      <c r="I5109" s="606"/>
    </row>
    <row r="5110" spans="1:9" ht="17.25" customHeight="1">
      <c r="A5110" s="606"/>
      <c r="B5110" s="606"/>
      <c r="C5110" s="606"/>
      <c r="D5110" s="606"/>
      <c r="I5110" s="606"/>
    </row>
    <row r="5111" spans="1:9" ht="17.25" customHeight="1">
      <c r="A5111" s="606"/>
      <c r="B5111" s="606"/>
      <c r="C5111" s="606"/>
      <c r="D5111" s="606"/>
      <c r="I5111" s="606"/>
    </row>
    <row r="5112" spans="1:9" ht="17.25" customHeight="1">
      <c r="A5112" s="606"/>
      <c r="B5112" s="606"/>
      <c r="C5112" s="606"/>
      <c r="D5112" s="606"/>
      <c r="I5112" s="606"/>
    </row>
    <row r="5113" spans="1:9" ht="17.25" customHeight="1">
      <c r="A5113" s="606"/>
      <c r="B5113" s="606"/>
      <c r="C5113" s="606"/>
      <c r="D5113" s="606"/>
      <c r="I5113" s="606"/>
    </row>
    <row r="5114" spans="1:9" ht="17.25" customHeight="1">
      <c r="A5114" s="606"/>
      <c r="B5114" s="606"/>
      <c r="C5114" s="606"/>
      <c r="D5114" s="606"/>
      <c r="I5114" s="606"/>
    </row>
    <row r="5115" spans="1:9" ht="17.25" customHeight="1">
      <c r="A5115" s="606"/>
      <c r="B5115" s="606"/>
      <c r="C5115" s="606"/>
      <c r="D5115" s="606"/>
      <c r="I5115" s="606"/>
    </row>
    <row r="5116" spans="1:9" ht="17.25" customHeight="1">
      <c r="A5116" s="606"/>
      <c r="B5116" s="606"/>
      <c r="C5116" s="606"/>
      <c r="D5116" s="606"/>
      <c r="I5116" s="606"/>
    </row>
    <row r="5117" spans="1:9" ht="17.25" customHeight="1">
      <c r="A5117" s="606"/>
      <c r="B5117" s="606"/>
      <c r="C5117" s="606"/>
      <c r="D5117" s="606"/>
      <c r="I5117" s="606"/>
    </row>
    <row r="5118" spans="1:9" ht="17.25" customHeight="1">
      <c r="A5118" s="606"/>
      <c r="B5118" s="606"/>
      <c r="C5118" s="606"/>
      <c r="D5118" s="606"/>
      <c r="I5118" s="606"/>
    </row>
    <row r="5119" spans="1:9" ht="17.25" customHeight="1">
      <c r="A5119" s="606"/>
      <c r="B5119" s="606"/>
      <c r="C5119" s="606"/>
      <c r="D5119" s="606"/>
      <c r="I5119" s="606"/>
    </row>
    <row r="5120" spans="1:9" ht="17.25" customHeight="1">
      <c r="A5120" s="606"/>
      <c r="B5120" s="606"/>
      <c r="C5120" s="606"/>
      <c r="D5120" s="606"/>
      <c r="I5120" s="606"/>
    </row>
    <row r="5121" spans="1:9" ht="17.25" customHeight="1">
      <c r="A5121" s="606"/>
      <c r="B5121" s="606"/>
      <c r="C5121" s="606"/>
      <c r="D5121" s="606"/>
      <c r="I5121" s="606"/>
    </row>
    <row r="5122" spans="1:9" ht="17.25" customHeight="1">
      <c r="A5122" s="606"/>
      <c r="B5122" s="606"/>
      <c r="C5122" s="606"/>
      <c r="D5122" s="606"/>
      <c r="I5122" s="606"/>
    </row>
    <row r="5123" spans="1:9" ht="17.25" customHeight="1">
      <c r="A5123" s="606"/>
      <c r="B5123" s="606"/>
      <c r="C5123" s="606"/>
      <c r="D5123" s="606"/>
      <c r="I5123" s="606"/>
    </row>
    <row r="5124" spans="1:9" ht="17.25" customHeight="1">
      <c r="A5124" s="606"/>
      <c r="B5124" s="606"/>
      <c r="C5124" s="606"/>
      <c r="D5124" s="606"/>
      <c r="I5124" s="606"/>
    </row>
    <row r="5125" spans="1:9" ht="17.25" customHeight="1">
      <c r="A5125" s="606"/>
      <c r="B5125" s="606"/>
      <c r="C5125" s="606"/>
      <c r="D5125" s="606"/>
      <c r="I5125" s="606"/>
    </row>
    <row r="5126" spans="1:9" ht="17.25" customHeight="1">
      <c r="A5126" s="606"/>
      <c r="B5126" s="606"/>
      <c r="C5126" s="606"/>
      <c r="D5126" s="606"/>
      <c r="I5126" s="606"/>
    </row>
    <row r="5127" spans="1:9" ht="17.25" customHeight="1">
      <c r="A5127" s="606"/>
      <c r="B5127" s="606"/>
      <c r="C5127" s="606"/>
      <c r="D5127" s="606"/>
      <c r="I5127" s="606"/>
    </row>
    <row r="5128" spans="1:9" ht="17.25" customHeight="1">
      <c r="A5128" s="606"/>
      <c r="B5128" s="606"/>
      <c r="C5128" s="606"/>
      <c r="D5128" s="606"/>
      <c r="I5128" s="606"/>
    </row>
    <row r="5129" spans="1:9" ht="17.25" customHeight="1">
      <c r="A5129" s="606"/>
      <c r="B5129" s="606"/>
      <c r="C5129" s="606"/>
      <c r="D5129" s="606"/>
      <c r="I5129" s="606"/>
    </row>
    <row r="5130" spans="1:9" ht="17.25" customHeight="1">
      <c r="A5130" s="606"/>
      <c r="B5130" s="606"/>
      <c r="C5130" s="606"/>
      <c r="D5130" s="606"/>
      <c r="I5130" s="606"/>
    </row>
    <row r="5131" spans="1:9" ht="17.25" customHeight="1">
      <c r="A5131" s="606"/>
      <c r="B5131" s="606"/>
      <c r="C5131" s="606"/>
      <c r="D5131" s="606"/>
      <c r="I5131" s="606"/>
    </row>
    <row r="5132" spans="1:9" ht="17.25" customHeight="1">
      <c r="A5132" s="606"/>
      <c r="B5132" s="606"/>
      <c r="C5132" s="606"/>
      <c r="D5132" s="606"/>
      <c r="I5132" s="606"/>
    </row>
    <row r="5133" spans="1:9" ht="17.25" customHeight="1">
      <c r="A5133" s="606"/>
      <c r="B5133" s="606"/>
      <c r="C5133" s="606"/>
      <c r="D5133" s="606"/>
      <c r="I5133" s="606"/>
    </row>
    <row r="5134" spans="1:9" ht="17.25" customHeight="1">
      <c r="A5134" s="606"/>
      <c r="B5134" s="606"/>
      <c r="C5134" s="606"/>
      <c r="D5134" s="606"/>
      <c r="I5134" s="606"/>
    </row>
    <row r="5135" spans="1:9" ht="17.25" customHeight="1">
      <c r="A5135" s="606"/>
      <c r="B5135" s="606"/>
      <c r="C5135" s="606"/>
      <c r="D5135" s="606"/>
      <c r="I5135" s="606"/>
    </row>
    <row r="5136" spans="1:9" ht="17.25" customHeight="1">
      <c r="A5136" s="606"/>
      <c r="B5136" s="606"/>
      <c r="C5136" s="606"/>
      <c r="D5136" s="606"/>
      <c r="I5136" s="606"/>
    </row>
    <row r="5137" spans="1:9" ht="17.25" customHeight="1">
      <c r="A5137" s="606"/>
      <c r="B5137" s="606"/>
      <c r="C5137" s="606"/>
      <c r="D5137" s="606"/>
      <c r="I5137" s="606"/>
    </row>
    <row r="5138" spans="1:9" ht="17.25" customHeight="1">
      <c r="A5138" s="606"/>
      <c r="B5138" s="606"/>
      <c r="C5138" s="606"/>
      <c r="D5138" s="606"/>
      <c r="I5138" s="606"/>
    </row>
    <row r="5139" spans="1:9" ht="17.25" customHeight="1">
      <c r="A5139" s="606"/>
      <c r="B5139" s="606"/>
      <c r="C5139" s="606"/>
      <c r="D5139" s="606"/>
      <c r="I5139" s="606"/>
    </row>
    <row r="5140" spans="1:9" ht="17.25" customHeight="1">
      <c r="A5140" s="606"/>
      <c r="B5140" s="606"/>
      <c r="C5140" s="606"/>
      <c r="D5140" s="606"/>
      <c r="I5140" s="606"/>
    </row>
    <row r="5141" spans="1:9" ht="17.25" customHeight="1">
      <c r="A5141" s="606"/>
      <c r="B5141" s="606"/>
      <c r="C5141" s="606"/>
      <c r="D5141" s="606"/>
      <c r="I5141" s="606"/>
    </row>
    <row r="5142" spans="1:9" ht="17.25" customHeight="1">
      <c r="A5142" s="606"/>
      <c r="B5142" s="606"/>
      <c r="C5142" s="606"/>
      <c r="D5142" s="606"/>
      <c r="I5142" s="606"/>
    </row>
    <row r="5143" spans="1:9" ht="17.25" customHeight="1">
      <c r="A5143" s="606"/>
      <c r="B5143" s="606"/>
      <c r="C5143" s="606"/>
      <c r="D5143" s="606"/>
      <c r="I5143" s="606"/>
    </row>
    <row r="5144" spans="1:9" ht="17.25" customHeight="1">
      <c r="A5144" s="606"/>
      <c r="B5144" s="606"/>
      <c r="C5144" s="606"/>
      <c r="D5144" s="606"/>
      <c r="I5144" s="606"/>
    </row>
    <row r="5145" spans="1:9" ht="17.25" customHeight="1">
      <c r="A5145" s="606"/>
      <c r="B5145" s="606"/>
      <c r="C5145" s="606"/>
      <c r="D5145" s="606"/>
      <c r="I5145" s="606"/>
    </row>
    <row r="5146" spans="1:9" ht="17.25" customHeight="1">
      <c r="A5146" s="606"/>
      <c r="B5146" s="606"/>
      <c r="C5146" s="606"/>
      <c r="D5146" s="606"/>
      <c r="I5146" s="606"/>
    </row>
    <row r="5147" spans="1:9" ht="17.25" customHeight="1">
      <c r="A5147" s="606"/>
      <c r="B5147" s="606"/>
      <c r="C5147" s="606"/>
      <c r="D5147" s="606"/>
      <c r="I5147" s="606"/>
    </row>
    <row r="5148" spans="1:9" ht="17.25" customHeight="1">
      <c r="A5148" s="606"/>
      <c r="B5148" s="606"/>
      <c r="C5148" s="606"/>
      <c r="D5148" s="606"/>
      <c r="I5148" s="606"/>
    </row>
    <row r="5149" spans="1:9" ht="17.25" customHeight="1">
      <c r="A5149" s="606"/>
      <c r="B5149" s="606"/>
      <c r="C5149" s="606"/>
      <c r="D5149" s="606"/>
      <c r="I5149" s="606"/>
    </row>
    <row r="5150" spans="1:9" ht="17.25" customHeight="1">
      <c r="A5150" s="606"/>
      <c r="B5150" s="606"/>
      <c r="C5150" s="606"/>
      <c r="D5150" s="606"/>
      <c r="I5150" s="606"/>
    </row>
    <row r="5151" spans="1:9" ht="17.25" customHeight="1">
      <c r="A5151" s="606"/>
      <c r="B5151" s="606"/>
      <c r="C5151" s="606"/>
      <c r="D5151" s="606"/>
      <c r="I5151" s="606"/>
    </row>
    <row r="5152" spans="1:9" ht="17.25" customHeight="1">
      <c r="A5152" s="606"/>
      <c r="B5152" s="606"/>
      <c r="C5152" s="606"/>
      <c r="D5152" s="606"/>
      <c r="I5152" s="606"/>
    </row>
    <row r="5153" spans="1:9" ht="17.25" customHeight="1">
      <c r="A5153" s="606"/>
      <c r="B5153" s="606"/>
      <c r="C5153" s="606"/>
      <c r="D5153" s="606"/>
      <c r="I5153" s="606"/>
    </row>
    <row r="5154" spans="1:9" ht="17.25" customHeight="1">
      <c r="A5154" s="606"/>
      <c r="B5154" s="606"/>
      <c r="C5154" s="606"/>
      <c r="D5154" s="606"/>
      <c r="I5154" s="606"/>
    </row>
    <row r="5155" spans="1:9" ht="17.25" customHeight="1">
      <c r="A5155" s="606"/>
      <c r="B5155" s="606"/>
      <c r="C5155" s="606"/>
      <c r="D5155" s="606"/>
      <c r="I5155" s="606"/>
    </row>
    <row r="5156" spans="1:9" ht="17.25" customHeight="1">
      <c r="A5156" s="606"/>
      <c r="B5156" s="606"/>
      <c r="C5156" s="606"/>
      <c r="D5156" s="606"/>
      <c r="I5156" s="606"/>
    </row>
    <row r="5157" spans="1:9" ht="17.25" customHeight="1">
      <c r="A5157" s="606"/>
      <c r="B5157" s="606"/>
      <c r="C5157" s="606"/>
      <c r="D5157" s="606"/>
      <c r="I5157" s="606"/>
    </row>
    <row r="5158" spans="1:9" ht="17.25" customHeight="1">
      <c r="A5158" s="606"/>
      <c r="B5158" s="606"/>
      <c r="C5158" s="606"/>
      <c r="D5158" s="606"/>
      <c r="I5158" s="606"/>
    </row>
    <row r="5159" spans="1:9" ht="17.25" customHeight="1">
      <c r="A5159" s="606"/>
      <c r="B5159" s="606"/>
      <c r="C5159" s="606"/>
      <c r="D5159" s="606"/>
      <c r="I5159" s="606"/>
    </row>
    <row r="5160" spans="1:9" ht="17.25" customHeight="1">
      <c r="A5160" s="606"/>
      <c r="B5160" s="606"/>
      <c r="C5160" s="606"/>
      <c r="D5160" s="606"/>
      <c r="I5160" s="606"/>
    </row>
    <row r="5161" spans="1:9" ht="17.25" customHeight="1">
      <c r="A5161" s="606"/>
      <c r="B5161" s="606"/>
      <c r="C5161" s="606"/>
      <c r="D5161" s="606"/>
      <c r="I5161" s="606"/>
    </row>
    <row r="5162" spans="1:9" ht="17.25" customHeight="1">
      <c r="A5162" s="606"/>
      <c r="B5162" s="606"/>
      <c r="C5162" s="606"/>
      <c r="D5162" s="606"/>
      <c r="I5162" s="606"/>
    </row>
    <row r="5163" spans="1:9" ht="17.25" customHeight="1">
      <c r="A5163" s="606"/>
      <c r="B5163" s="606"/>
      <c r="C5163" s="606"/>
      <c r="D5163" s="606"/>
      <c r="I5163" s="606"/>
    </row>
    <row r="5164" spans="1:9" ht="17.25" customHeight="1">
      <c r="A5164" s="606"/>
      <c r="B5164" s="606"/>
      <c r="C5164" s="606"/>
      <c r="D5164" s="606"/>
      <c r="I5164" s="606"/>
    </row>
    <row r="5165" spans="1:9" ht="17.25" customHeight="1">
      <c r="A5165" s="606"/>
      <c r="B5165" s="606"/>
      <c r="C5165" s="606"/>
      <c r="D5165" s="606"/>
      <c r="I5165" s="606"/>
    </row>
    <row r="5166" spans="1:9" ht="17.25" customHeight="1">
      <c r="A5166" s="606"/>
      <c r="B5166" s="606"/>
      <c r="C5166" s="606"/>
      <c r="D5166" s="606"/>
      <c r="I5166" s="606"/>
    </row>
    <row r="5167" spans="1:9" ht="17.25" customHeight="1">
      <c r="A5167" s="606"/>
      <c r="B5167" s="606"/>
      <c r="C5167" s="606"/>
      <c r="D5167" s="606"/>
      <c r="I5167" s="606"/>
    </row>
    <row r="5168" spans="1:9" ht="17.25" customHeight="1">
      <c r="A5168" s="606"/>
      <c r="B5168" s="606"/>
      <c r="C5168" s="606"/>
      <c r="D5168" s="606"/>
      <c r="I5168" s="606"/>
    </row>
    <row r="5169" spans="1:9" ht="17.25" customHeight="1">
      <c r="A5169" s="606"/>
      <c r="B5169" s="606"/>
      <c r="C5169" s="606"/>
      <c r="D5169" s="606"/>
      <c r="I5169" s="606"/>
    </row>
    <row r="5170" spans="1:9" ht="17.25" customHeight="1">
      <c r="A5170" s="606"/>
      <c r="B5170" s="606"/>
      <c r="C5170" s="606"/>
      <c r="D5170" s="606"/>
      <c r="I5170" s="606"/>
    </row>
    <row r="5171" spans="1:9" ht="17.25" customHeight="1">
      <c r="A5171" s="606"/>
      <c r="B5171" s="606"/>
      <c r="C5171" s="606"/>
      <c r="D5171" s="606"/>
      <c r="I5171" s="606"/>
    </row>
    <row r="5172" spans="1:9" ht="17.25" customHeight="1">
      <c r="A5172" s="606"/>
      <c r="B5172" s="606"/>
      <c r="C5172" s="606"/>
      <c r="D5172" s="606"/>
      <c r="I5172" s="606"/>
    </row>
    <row r="5173" spans="1:9" ht="17.25" customHeight="1">
      <c r="A5173" s="606"/>
      <c r="B5173" s="606"/>
      <c r="C5173" s="606"/>
      <c r="D5173" s="606"/>
      <c r="I5173" s="606"/>
    </row>
    <row r="5174" spans="1:9" ht="17.25" customHeight="1">
      <c r="A5174" s="606"/>
      <c r="B5174" s="606"/>
      <c r="C5174" s="606"/>
      <c r="D5174" s="606"/>
      <c r="I5174" s="606"/>
    </row>
    <row r="5175" spans="1:9" ht="17.25" customHeight="1">
      <c r="A5175" s="606"/>
      <c r="B5175" s="606"/>
      <c r="C5175" s="606"/>
      <c r="D5175" s="606"/>
      <c r="I5175" s="606"/>
    </row>
    <row r="5176" spans="1:9" ht="17.25" customHeight="1">
      <c r="A5176" s="606"/>
      <c r="B5176" s="606"/>
      <c r="C5176" s="606"/>
      <c r="D5176" s="606"/>
      <c r="I5176" s="606"/>
    </row>
    <row r="5177" spans="1:9" ht="17.25" customHeight="1">
      <c r="A5177" s="606"/>
      <c r="B5177" s="606"/>
      <c r="C5177" s="606"/>
      <c r="D5177" s="606"/>
      <c r="I5177" s="606"/>
    </row>
    <row r="5178" spans="1:9" ht="17.25" customHeight="1">
      <c r="A5178" s="606"/>
      <c r="B5178" s="606"/>
      <c r="C5178" s="606"/>
      <c r="D5178" s="606"/>
      <c r="I5178" s="606"/>
    </row>
    <row r="5179" spans="1:9" ht="17.25" customHeight="1">
      <c r="A5179" s="606"/>
      <c r="B5179" s="606"/>
      <c r="C5179" s="606"/>
      <c r="D5179" s="606"/>
      <c r="I5179" s="606"/>
    </row>
    <row r="5180" spans="1:9" ht="17.25" customHeight="1">
      <c r="A5180" s="606"/>
      <c r="B5180" s="606"/>
      <c r="C5180" s="606"/>
      <c r="D5180" s="606"/>
      <c r="I5180" s="606"/>
    </row>
    <row r="5181" spans="1:9" ht="17.25" customHeight="1">
      <c r="A5181" s="606"/>
      <c r="B5181" s="606"/>
      <c r="C5181" s="606"/>
      <c r="D5181" s="606"/>
      <c r="I5181" s="606"/>
    </row>
    <row r="5182" spans="1:9" ht="17.25" customHeight="1">
      <c r="A5182" s="606"/>
      <c r="B5182" s="606"/>
      <c r="C5182" s="606"/>
      <c r="D5182" s="606"/>
      <c r="I5182" s="606"/>
    </row>
    <row r="5183" spans="1:9" ht="17.25" customHeight="1">
      <c r="A5183" s="606"/>
      <c r="B5183" s="606"/>
      <c r="C5183" s="606"/>
      <c r="D5183" s="606"/>
      <c r="I5183" s="606"/>
    </row>
    <row r="5184" spans="1:9" ht="17.25" customHeight="1">
      <c r="A5184" s="606"/>
      <c r="B5184" s="606"/>
      <c r="C5184" s="606"/>
      <c r="D5184" s="606"/>
      <c r="I5184" s="606"/>
    </row>
    <row r="5185" spans="1:9" ht="17.25" customHeight="1">
      <c r="A5185" s="606"/>
      <c r="B5185" s="606"/>
      <c r="C5185" s="606"/>
      <c r="D5185" s="606"/>
      <c r="I5185" s="606"/>
    </row>
    <row r="5186" spans="1:9" ht="17.25" customHeight="1">
      <c r="A5186" s="606"/>
      <c r="B5186" s="606"/>
      <c r="C5186" s="606"/>
      <c r="D5186" s="606"/>
      <c r="I5186" s="606"/>
    </row>
    <row r="5187" spans="1:9" ht="17.25" customHeight="1">
      <c r="A5187" s="606"/>
      <c r="B5187" s="606"/>
      <c r="C5187" s="606"/>
      <c r="D5187" s="606"/>
      <c r="I5187" s="606"/>
    </row>
    <row r="5188" spans="1:9" ht="17.25" customHeight="1">
      <c r="A5188" s="606"/>
      <c r="B5188" s="606"/>
      <c r="C5188" s="606"/>
      <c r="D5188" s="606"/>
      <c r="I5188" s="606"/>
    </row>
    <row r="5189" spans="1:9" ht="17.25" customHeight="1">
      <c r="A5189" s="606"/>
      <c r="B5189" s="606"/>
      <c r="C5189" s="606"/>
      <c r="D5189" s="606"/>
      <c r="I5189" s="606"/>
    </row>
    <row r="5190" spans="1:9" ht="17.25" customHeight="1">
      <c r="A5190" s="606"/>
      <c r="B5190" s="606"/>
      <c r="C5190" s="606"/>
      <c r="D5190" s="606"/>
      <c r="I5190" s="606"/>
    </row>
    <row r="5191" spans="1:9" ht="17.25" customHeight="1">
      <c r="A5191" s="606"/>
      <c r="B5191" s="606"/>
      <c r="C5191" s="606"/>
      <c r="D5191" s="606"/>
      <c r="I5191" s="606"/>
    </row>
    <row r="5192" spans="1:9" ht="17.25" customHeight="1">
      <c r="A5192" s="606"/>
      <c r="B5192" s="606"/>
      <c r="C5192" s="606"/>
      <c r="D5192" s="606"/>
      <c r="I5192" s="606"/>
    </row>
    <row r="5193" spans="1:9" ht="17.25" customHeight="1">
      <c r="A5193" s="606"/>
      <c r="B5193" s="606"/>
      <c r="C5193" s="606"/>
      <c r="D5193" s="606"/>
      <c r="I5193" s="606"/>
    </row>
    <row r="5194" spans="1:9" ht="17.25" customHeight="1">
      <c r="A5194" s="606"/>
      <c r="B5194" s="606"/>
      <c r="C5194" s="606"/>
      <c r="D5194" s="606"/>
      <c r="I5194" s="606"/>
    </row>
    <row r="5195" spans="1:9" ht="17.25" customHeight="1">
      <c r="A5195" s="606"/>
      <c r="B5195" s="606"/>
      <c r="C5195" s="606"/>
      <c r="D5195" s="606"/>
      <c r="I5195" s="606"/>
    </row>
    <row r="5196" spans="1:9" ht="17.25" customHeight="1">
      <c r="A5196" s="606"/>
      <c r="B5196" s="606"/>
      <c r="C5196" s="606"/>
      <c r="D5196" s="606"/>
      <c r="I5196" s="606"/>
    </row>
    <row r="5197" spans="1:9" ht="17.25" customHeight="1">
      <c r="A5197" s="606"/>
      <c r="B5197" s="606"/>
      <c r="C5197" s="606"/>
      <c r="D5197" s="606"/>
      <c r="I5197" s="606"/>
    </row>
    <row r="5198" spans="1:9" ht="17.25" customHeight="1">
      <c r="A5198" s="606"/>
      <c r="B5198" s="606"/>
      <c r="C5198" s="606"/>
      <c r="D5198" s="606"/>
      <c r="I5198" s="606"/>
    </row>
    <row r="5199" spans="1:9" ht="17.25" customHeight="1">
      <c r="A5199" s="606"/>
      <c r="B5199" s="606"/>
      <c r="C5199" s="606"/>
      <c r="D5199" s="606"/>
      <c r="I5199" s="606"/>
    </row>
    <row r="5200" spans="1:9" ht="17.25" customHeight="1">
      <c r="A5200" s="606"/>
      <c r="B5200" s="606"/>
      <c r="C5200" s="606"/>
      <c r="D5200" s="606"/>
      <c r="I5200" s="606"/>
    </row>
    <row r="5201" spans="1:9" ht="17.25" customHeight="1">
      <c r="A5201" s="606"/>
      <c r="B5201" s="606"/>
      <c r="C5201" s="606"/>
      <c r="D5201" s="606"/>
      <c r="I5201" s="606"/>
    </row>
    <row r="5202" spans="1:9" ht="17.25" customHeight="1">
      <c r="A5202" s="606"/>
      <c r="B5202" s="606"/>
      <c r="C5202" s="606"/>
      <c r="D5202" s="606"/>
      <c r="I5202" s="606"/>
    </row>
    <row r="5203" spans="1:9" ht="17.25" customHeight="1">
      <c r="A5203" s="606"/>
      <c r="B5203" s="606"/>
      <c r="C5203" s="606"/>
      <c r="D5203" s="606"/>
      <c r="I5203" s="606"/>
    </row>
    <row r="5204" spans="1:9" ht="17.25" customHeight="1">
      <c r="A5204" s="606"/>
      <c r="B5204" s="606"/>
      <c r="C5204" s="606"/>
      <c r="D5204" s="606"/>
      <c r="I5204" s="606"/>
    </row>
    <row r="5205" spans="1:9" ht="17.25" customHeight="1">
      <c r="A5205" s="606"/>
      <c r="B5205" s="606"/>
      <c r="C5205" s="606"/>
      <c r="D5205" s="606"/>
      <c r="I5205" s="606"/>
    </row>
    <row r="5206" spans="1:9" ht="17.25" customHeight="1">
      <c r="A5206" s="606"/>
      <c r="B5206" s="606"/>
      <c r="C5206" s="606"/>
      <c r="D5206" s="606"/>
      <c r="I5206" s="606"/>
    </row>
    <row r="5207" spans="1:9" ht="17.25" customHeight="1">
      <c r="A5207" s="606"/>
      <c r="B5207" s="606"/>
      <c r="C5207" s="606"/>
      <c r="D5207" s="606"/>
      <c r="I5207" s="606"/>
    </row>
    <row r="5208" spans="1:9" ht="17.25" customHeight="1">
      <c r="A5208" s="606"/>
      <c r="B5208" s="606"/>
      <c r="C5208" s="606"/>
      <c r="D5208" s="606"/>
      <c r="I5208" s="606"/>
    </row>
    <row r="5209" spans="1:9" ht="17.25" customHeight="1">
      <c r="A5209" s="606"/>
      <c r="B5209" s="606"/>
      <c r="C5209" s="606"/>
      <c r="D5209" s="606"/>
      <c r="I5209" s="606"/>
    </row>
    <row r="5210" spans="1:9" ht="17.25" customHeight="1">
      <c r="A5210" s="606"/>
      <c r="B5210" s="606"/>
      <c r="C5210" s="606"/>
      <c r="D5210" s="606"/>
      <c r="I5210" s="606"/>
    </row>
    <row r="5211" spans="1:9" ht="17.25" customHeight="1">
      <c r="A5211" s="606"/>
      <c r="B5211" s="606"/>
      <c r="C5211" s="606"/>
      <c r="D5211" s="606"/>
      <c r="I5211" s="606"/>
    </row>
    <row r="5212" spans="1:9" ht="17.25" customHeight="1">
      <c r="A5212" s="606"/>
      <c r="B5212" s="606"/>
      <c r="C5212" s="606"/>
      <c r="D5212" s="606"/>
      <c r="I5212" s="606"/>
    </row>
    <row r="5213" spans="1:9" ht="17.25" customHeight="1">
      <c r="A5213" s="606"/>
      <c r="B5213" s="606"/>
      <c r="C5213" s="606"/>
      <c r="D5213" s="606"/>
      <c r="I5213" s="606"/>
    </row>
    <row r="5214" spans="1:9" ht="17.25" customHeight="1">
      <c r="A5214" s="606"/>
      <c r="B5214" s="606"/>
      <c r="C5214" s="606"/>
      <c r="D5214" s="606"/>
      <c r="I5214" s="606"/>
    </row>
    <row r="5215" spans="1:9" ht="17.25" customHeight="1">
      <c r="A5215" s="606"/>
      <c r="B5215" s="606"/>
      <c r="C5215" s="606"/>
      <c r="D5215" s="606"/>
      <c r="I5215" s="606"/>
    </row>
    <row r="5216" spans="1:9" ht="17.25" customHeight="1">
      <c r="A5216" s="606"/>
      <c r="B5216" s="606"/>
      <c r="C5216" s="606"/>
      <c r="D5216" s="606"/>
      <c r="I5216" s="606"/>
    </row>
    <row r="5217" spans="1:9" ht="17.25" customHeight="1">
      <c r="A5217" s="606"/>
      <c r="B5217" s="606"/>
      <c r="C5217" s="606"/>
      <c r="D5217" s="606"/>
      <c r="I5217" s="606"/>
    </row>
    <row r="5218" spans="1:9" ht="17.25" customHeight="1">
      <c r="A5218" s="606"/>
      <c r="B5218" s="606"/>
      <c r="C5218" s="606"/>
      <c r="D5218" s="606"/>
      <c r="I5218" s="606"/>
    </row>
    <row r="5219" spans="1:9" ht="17.25" customHeight="1">
      <c r="A5219" s="606"/>
      <c r="B5219" s="606"/>
      <c r="C5219" s="606"/>
      <c r="D5219" s="606"/>
      <c r="I5219" s="606"/>
    </row>
    <row r="5220" spans="1:9" ht="17.25" customHeight="1">
      <c r="A5220" s="606"/>
      <c r="B5220" s="606"/>
      <c r="C5220" s="606"/>
      <c r="D5220" s="606"/>
      <c r="I5220" s="606"/>
    </row>
    <row r="5221" spans="1:9" ht="17.25" customHeight="1">
      <c r="A5221" s="606"/>
      <c r="B5221" s="606"/>
      <c r="C5221" s="606"/>
      <c r="D5221" s="606"/>
      <c r="I5221" s="606"/>
    </row>
    <row r="5222" spans="1:9" ht="17.25" customHeight="1">
      <c r="A5222" s="606"/>
      <c r="B5222" s="606"/>
      <c r="C5222" s="606"/>
      <c r="D5222" s="606"/>
      <c r="I5222" s="606"/>
    </row>
    <row r="5223" spans="1:9" ht="17.25" customHeight="1">
      <c r="A5223" s="606"/>
      <c r="B5223" s="606"/>
      <c r="C5223" s="606"/>
      <c r="D5223" s="606"/>
      <c r="I5223" s="606"/>
    </row>
    <row r="5224" spans="1:9" ht="17.25" customHeight="1">
      <c r="A5224" s="606"/>
      <c r="B5224" s="606"/>
      <c r="C5224" s="606"/>
      <c r="D5224" s="606"/>
      <c r="I5224" s="606"/>
    </row>
    <row r="5225" spans="1:9" ht="17.25" customHeight="1">
      <c r="A5225" s="606"/>
      <c r="B5225" s="606"/>
      <c r="C5225" s="606"/>
      <c r="D5225" s="606"/>
      <c r="I5225" s="606"/>
    </row>
    <row r="5226" spans="1:9" ht="17.25" customHeight="1">
      <c r="A5226" s="606"/>
      <c r="B5226" s="606"/>
      <c r="C5226" s="606"/>
      <c r="D5226" s="606"/>
      <c r="I5226" s="606"/>
    </row>
    <row r="5227" spans="1:9" ht="17.25" customHeight="1">
      <c r="A5227" s="606"/>
      <c r="B5227" s="606"/>
      <c r="C5227" s="606"/>
      <c r="D5227" s="606"/>
      <c r="I5227" s="606"/>
    </row>
    <row r="5228" spans="1:9" ht="17.25" customHeight="1">
      <c r="A5228" s="606"/>
      <c r="B5228" s="606"/>
      <c r="C5228" s="606"/>
      <c r="D5228" s="606"/>
      <c r="I5228" s="606"/>
    </row>
    <row r="5229" spans="1:9" ht="17.25" customHeight="1">
      <c r="A5229" s="606"/>
      <c r="B5229" s="606"/>
      <c r="C5229" s="606"/>
      <c r="D5229" s="606"/>
      <c r="I5229" s="606"/>
    </row>
    <row r="5230" spans="1:9" ht="17.25" customHeight="1">
      <c r="A5230" s="606"/>
      <c r="B5230" s="606"/>
      <c r="C5230" s="606"/>
      <c r="D5230" s="606"/>
      <c r="I5230" s="606"/>
    </row>
    <row r="5231" spans="1:9" ht="17.25" customHeight="1">
      <c r="A5231" s="606"/>
      <c r="B5231" s="606"/>
      <c r="C5231" s="606"/>
      <c r="D5231" s="606"/>
      <c r="I5231" s="606"/>
    </row>
    <row r="5232" spans="1:9" ht="17.25" customHeight="1">
      <c r="A5232" s="606"/>
      <c r="B5232" s="606"/>
      <c r="C5232" s="606"/>
      <c r="D5232" s="606"/>
      <c r="I5232" s="606"/>
    </row>
    <row r="5233" spans="1:9" ht="17.25" customHeight="1">
      <c r="A5233" s="606"/>
      <c r="B5233" s="606"/>
      <c r="C5233" s="606"/>
      <c r="D5233" s="606"/>
      <c r="I5233" s="606"/>
    </row>
    <row r="5234" spans="1:9" ht="17.25" customHeight="1">
      <c r="A5234" s="606"/>
      <c r="B5234" s="606"/>
      <c r="C5234" s="606"/>
      <c r="D5234" s="606"/>
      <c r="I5234" s="606"/>
    </row>
    <row r="5235" spans="1:9" ht="17.25" customHeight="1">
      <c r="A5235" s="606"/>
      <c r="B5235" s="606"/>
      <c r="C5235" s="606"/>
      <c r="D5235" s="606"/>
      <c r="I5235" s="606"/>
    </row>
    <row r="5236" spans="1:9" ht="17.25" customHeight="1">
      <c r="A5236" s="606"/>
      <c r="B5236" s="606"/>
      <c r="C5236" s="606"/>
      <c r="D5236" s="606"/>
      <c r="I5236" s="606"/>
    </row>
    <row r="5237" spans="1:9" ht="17.25" customHeight="1">
      <c r="A5237" s="606"/>
      <c r="B5237" s="606"/>
      <c r="C5237" s="606"/>
      <c r="D5237" s="606"/>
      <c r="I5237" s="606"/>
    </row>
    <row r="5238" spans="1:9" ht="17.25" customHeight="1">
      <c r="A5238" s="606"/>
      <c r="B5238" s="606"/>
      <c r="C5238" s="606"/>
      <c r="D5238" s="606"/>
      <c r="I5238" s="606"/>
    </row>
    <row r="5239" spans="1:9" ht="17.25" customHeight="1">
      <c r="A5239" s="606"/>
      <c r="B5239" s="606"/>
      <c r="C5239" s="606"/>
      <c r="D5239" s="606"/>
      <c r="I5239" s="606"/>
    </row>
    <row r="5240" spans="1:9" ht="17.25" customHeight="1">
      <c r="A5240" s="606"/>
      <c r="B5240" s="606"/>
      <c r="C5240" s="606"/>
      <c r="D5240" s="606"/>
      <c r="I5240" s="606"/>
    </row>
    <row r="5241" spans="1:9" ht="17.25" customHeight="1">
      <c r="A5241" s="606"/>
      <c r="B5241" s="606"/>
      <c r="C5241" s="606"/>
      <c r="D5241" s="606"/>
      <c r="I5241" s="606"/>
    </row>
    <row r="5242" spans="1:9" ht="17.25" customHeight="1">
      <c r="A5242" s="606"/>
      <c r="B5242" s="606"/>
      <c r="C5242" s="606"/>
      <c r="D5242" s="606"/>
      <c r="I5242" s="606"/>
    </row>
    <row r="5243" spans="1:9" ht="17.25" customHeight="1">
      <c r="A5243" s="606"/>
      <c r="B5243" s="606"/>
      <c r="C5243" s="606"/>
      <c r="D5243" s="606"/>
      <c r="I5243" s="606"/>
    </row>
    <row r="5244" spans="1:9" ht="17.25" customHeight="1">
      <c r="A5244" s="606"/>
      <c r="B5244" s="606"/>
      <c r="C5244" s="606"/>
      <c r="D5244" s="606"/>
      <c r="I5244" s="606"/>
    </row>
    <row r="5245" spans="1:9" ht="17.25" customHeight="1">
      <c r="A5245" s="606"/>
      <c r="B5245" s="606"/>
      <c r="C5245" s="606"/>
      <c r="D5245" s="606"/>
      <c r="I5245" s="606"/>
    </row>
    <row r="5246" spans="1:9" ht="17.25" customHeight="1">
      <c r="A5246" s="606"/>
      <c r="B5246" s="606"/>
      <c r="C5246" s="606"/>
      <c r="D5246" s="606"/>
      <c r="I5246" s="606"/>
    </row>
    <row r="5247" spans="1:9" ht="17.25" customHeight="1">
      <c r="A5247" s="606"/>
      <c r="B5247" s="606"/>
      <c r="C5247" s="606"/>
      <c r="D5247" s="606"/>
      <c r="I5247" s="606"/>
    </row>
    <row r="5248" spans="1:9" ht="17.25" customHeight="1">
      <c r="A5248" s="606"/>
      <c r="B5248" s="606"/>
      <c r="C5248" s="606"/>
      <c r="D5248" s="606"/>
      <c r="I5248" s="606"/>
    </row>
    <row r="5249" spans="1:9" ht="17.25" customHeight="1">
      <c r="A5249" s="606"/>
      <c r="B5249" s="606"/>
      <c r="C5249" s="606"/>
      <c r="D5249" s="606"/>
      <c r="I5249" s="606"/>
    </row>
    <row r="5250" spans="1:9" ht="17.25" customHeight="1">
      <c r="A5250" s="606"/>
      <c r="B5250" s="606"/>
      <c r="C5250" s="606"/>
      <c r="D5250" s="606"/>
      <c r="I5250" s="606"/>
    </row>
    <row r="5251" spans="1:9" ht="17.25" customHeight="1">
      <c r="A5251" s="606"/>
      <c r="B5251" s="606"/>
      <c r="C5251" s="606"/>
      <c r="D5251" s="606"/>
      <c r="I5251" s="606"/>
    </row>
    <row r="5252" spans="1:9" ht="17.25" customHeight="1">
      <c r="A5252" s="606"/>
      <c r="B5252" s="606"/>
      <c r="C5252" s="606"/>
      <c r="D5252" s="606"/>
      <c r="I5252" s="606"/>
    </row>
    <row r="5253" spans="1:9" ht="17.25" customHeight="1">
      <c r="A5253" s="606"/>
      <c r="B5253" s="606"/>
      <c r="C5253" s="606"/>
      <c r="D5253" s="606"/>
      <c r="I5253" s="606"/>
    </row>
    <row r="5254" spans="1:9" ht="17.25" customHeight="1">
      <c r="A5254" s="606"/>
      <c r="B5254" s="606"/>
      <c r="C5254" s="606"/>
      <c r="D5254" s="606"/>
      <c r="I5254" s="606"/>
    </row>
    <row r="5255" spans="1:9" ht="17.25" customHeight="1">
      <c r="A5255" s="606"/>
      <c r="B5255" s="606"/>
      <c r="C5255" s="606"/>
      <c r="D5255" s="606"/>
      <c r="I5255" s="606"/>
    </row>
    <row r="5256" spans="1:9" ht="17.25" customHeight="1">
      <c r="A5256" s="606"/>
      <c r="B5256" s="606"/>
      <c r="C5256" s="606"/>
      <c r="D5256" s="606"/>
      <c r="I5256" s="606"/>
    </row>
    <row r="5257" spans="1:9" ht="17.25" customHeight="1">
      <c r="A5257" s="606"/>
      <c r="B5257" s="606"/>
      <c r="C5257" s="606"/>
      <c r="D5257" s="606"/>
      <c r="I5257" s="606"/>
    </row>
    <row r="5258" spans="1:9" ht="17.25" customHeight="1">
      <c r="A5258" s="606"/>
      <c r="B5258" s="606"/>
      <c r="C5258" s="606"/>
      <c r="D5258" s="606"/>
      <c r="I5258" s="606"/>
    </row>
    <row r="5259" spans="1:9" ht="17.25" customHeight="1">
      <c r="A5259" s="606"/>
      <c r="B5259" s="606"/>
      <c r="C5259" s="606"/>
      <c r="D5259" s="606"/>
      <c r="I5259" s="606"/>
    </row>
    <row r="5260" spans="1:9" ht="17.25" customHeight="1">
      <c r="A5260" s="606"/>
      <c r="B5260" s="606"/>
      <c r="C5260" s="606"/>
      <c r="D5260" s="606"/>
      <c r="I5260" s="606"/>
    </row>
    <row r="5261" spans="1:9" ht="17.25" customHeight="1">
      <c r="A5261" s="606"/>
      <c r="B5261" s="606"/>
      <c r="C5261" s="606"/>
      <c r="D5261" s="606"/>
      <c r="I5261" s="606"/>
    </row>
    <row r="5262" spans="1:9" ht="17.25" customHeight="1">
      <c r="A5262" s="606"/>
      <c r="B5262" s="606"/>
      <c r="C5262" s="606"/>
      <c r="D5262" s="606"/>
      <c r="I5262" s="606"/>
    </row>
    <row r="5263" spans="1:9" ht="17.25" customHeight="1">
      <c r="A5263" s="606"/>
      <c r="B5263" s="606"/>
      <c r="C5263" s="606"/>
      <c r="D5263" s="606"/>
      <c r="I5263" s="606"/>
    </row>
    <row r="5264" spans="1:9" ht="17.25" customHeight="1">
      <c r="A5264" s="606"/>
      <c r="B5264" s="606"/>
      <c r="C5264" s="606"/>
      <c r="D5264" s="606"/>
      <c r="I5264" s="606"/>
    </row>
    <row r="5265" spans="1:9" ht="17.25" customHeight="1">
      <c r="A5265" s="606"/>
      <c r="B5265" s="606"/>
      <c r="C5265" s="606"/>
      <c r="D5265" s="606"/>
      <c r="I5265" s="606"/>
    </row>
    <row r="5266" spans="1:9" ht="17.25" customHeight="1">
      <c r="A5266" s="606"/>
      <c r="B5266" s="606"/>
      <c r="C5266" s="606"/>
      <c r="D5266" s="606"/>
      <c r="I5266" s="606"/>
    </row>
    <row r="5267" spans="1:9" ht="17.25" customHeight="1">
      <c r="A5267" s="606"/>
      <c r="B5267" s="606"/>
      <c r="C5267" s="606"/>
      <c r="D5267" s="606"/>
      <c r="I5267" s="606"/>
    </row>
    <row r="5268" spans="1:9" ht="17.25" customHeight="1">
      <c r="A5268" s="606"/>
      <c r="B5268" s="606"/>
      <c r="C5268" s="606"/>
      <c r="D5268" s="606"/>
      <c r="I5268" s="606"/>
    </row>
    <row r="5269" spans="1:9" ht="17.25" customHeight="1">
      <c r="A5269" s="606"/>
      <c r="B5269" s="606"/>
      <c r="C5269" s="606"/>
      <c r="D5269" s="606"/>
      <c r="I5269" s="606"/>
    </row>
    <row r="5270" spans="1:9" ht="17.25" customHeight="1">
      <c r="A5270" s="606"/>
      <c r="B5270" s="606"/>
      <c r="C5270" s="606"/>
      <c r="D5270" s="606"/>
      <c r="I5270" s="606"/>
    </row>
    <row r="5271" spans="1:9" ht="17.25" customHeight="1">
      <c r="A5271" s="606"/>
      <c r="B5271" s="606"/>
      <c r="C5271" s="606"/>
      <c r="D5271" s="606"/>
      <c r="I5271" s="606"/>
    </row>
    <row r="5272" spans="1:9" ht="17.25" customHeight="1">
      <c r="A5272" s="606"/>
      <c r="B5272" s="606"/>
      <c r="C5272" s="606"/>
      <c r="D5272" s="606"/>
      <c r="I5272" s="606"/>
    </row>
    <row r="5273" spans="1:9" ht="17.25" customHeight="1">
      <c r="A5273" s="606"/>
      <c r="B5273" s="606"/>
      <c r="C5273" s="606"/>
      <c r="D5273" s="606"/>
      <c r="I5273" s="606"/>
    </row>
    <row r="5274" spans="1:9" ht="17.25" customHeight="1">
      <c r="A5274" s="606"/>
      <c r="B5274" s="606"/>
      <c r="C5274" s="606"/>
      <c r="D5274" s="606"/>
      <c r="I5274" s="606"/>
    </row>
    <row r="5275" spans="1:9" ht="17.25" customHeight="1">
      <c r="A5275" s="606"/>
      <c r="B5275" s="606"/>
      <c r="C5275" s="606"/>
      <c r="D5275" s="606"/>
      <c r="I5275" s="606"/>
    </row>
    <row r="5276" spans="1:9" ht="17.25" customHeight="1">
      <c r="A5276" s="606"/>
      <c r="B5276" s="606"/>
      <c r="C5276" s="606"/>
      <c r="D5276" s="606"/>
      <c r="I5276" s="606"/>
    </row>
    <row r="5277" spans="1:9" ht="17.25" customHeight="1">
      <c r="A5277" s="606"/>
      <c r="B5277" s="606"/>
      <c r="C5277" s="606"/>
      <c r="D5277" s="606"/>
      <c r="I5277" s="606"/>
    </row>
    <row r="5278" spans="1:9" ht="17.25" customHeight="1">
      <c r="A5278" s="606"/>
      <c r="B5278" s="606"/>
      <c r="C5278" s="606"/>
      <c r="D5278" s="606"/>
      <c r="I5278" s="606"/>
    </row>
    <row r="5279" spans="1:9" ht="17.25" customHeight="1">
      <c r="A5279" s="606"/>
      <c r="B5279" s="606"/>
      <c r="C5279" s="606"/>
      <c r="D5279" s="606"/>
      <c r="I5279" s="606"/>
    </row>
    <row r="5280" spans="1:9" ht="17.25" customHeight="1">
      <c r="A5280" s="606"/>
      <c r="B5280" s="606"/>
      <c r="C5280" s="606"/>
      <c r="D5280" s="606"/>
      <c r="I5280" s="606"/>
    </row>
    <row r="5281" spans="1:9" ht="17.25" customHeight="1">
      <c r="A5281" s="606"/>
      <c r="B5281" s="606"/>
      <c r="C5281" s="606"/>
      <c r="D5281" s="606"/>
      <c r="I5281" s="606"/>
    </row>
    <row r="5282" spans="1:9" ht="17.25" customHeight="1">
      <c r="A5282" s="606"/>
      <c r="B5282" s="606"/>
      <c r="C5282" s="606"/>
      <c r="D5282" s="606"/>
      <c r="I5282" s="606"/>
    </row>
    <row r="5283" spans="1:9" ht="17.25" customHeight="1">
      <c r="A5283" s="606"/>
      <c r="B5283" s="606"/>
      <c r="C5283" s="606"/>
      <c r="D5283" s="606"/>
      <c r="I5283" s="606"/>
    </row>
    <row r="5284" spans="1:9" ht="17.25" customHeight="1">
      <c r="A5284" s="606"/>
      <c r="B5284" s="606"/>
      <c r="C5284" s="606"/>
      <c r="D5284" s="606"/>
      <c r="I5284" s="606"/>
    </row>
    <row r="5285" spans="1:9" ht="17.25" customHeight="1">
      <c r="A5285" s="606"/>
      <c r="B5285" s="606"/>
      <c r="C5285" s="606"/>
      <c r="D5285" s="606"/>
      <c r="I5285" s="606"/>
    </row>
    <row r="5286" spans="1:9" ht="17.25" customHeight="1">
      <c r="A5286" s="606"/>
      <c r="B5286" s="606"/>
      <c r="C5286" s="606"/>
      <c r="D5286" s="606"/>
      <c r="I5286" s="606"/>
    </row>
    <row r="5287" spans="1:9" ht="17.25" customHeight="1">
      <c r="A5287" s="606"/>
      <c r="B5287" s="606"/>
      <c r="C5287" s="606"/>
      <c r="D5287" s="606"/>
      <c r="I5287" s="606"/>
    </row>
    <row r="5288" spans="1:9" ht="17.25" customHeight="1">
      <c r="A5288" s="606"/>
      <c r="B5288" s="606"/>
      <c r="C5288" s="606"/>
      <c r="D5288" s="606"/>
      <c r="I5288" s="606"/>
    </row>
    <row r="5289" spans="1:9" ht="17.25" customHeight="1">
      <c r="A5289" s="606"/>
      <c r="B5289" s="606"/>
      <c r="C5289" s="606"/>
      <c r="D5289" s="606"/>
      <c r="I5289" s="606"/>
    </row>
    <row r="5290" spans="1:9" ht="17.25" customHeight="1">
      <c r="A5290" s="606"/>
      <c r="B5290" s="606"/>
      <c r="C5290" s="606"/>
      <c r="D5290" s="606"/>
      <c r="I5290" s="606"/>
    </row>
    <row r="5291" spans="1:9" ht="17.25" customHeight="1">
      <c r="A5291" s="606"/>
      <c r="B5291" s="606"/>
      <c r="C5291" s="606"/>
      <c r="D5291" s="606"/>
      <c r="I5291" s="606"/>
    </row>
    <row r="5292" spans="1:9" ht="17.25" customHeight="1">
      <c r="A5292" s="606"/>
      <c r="B5292" s="606"/>
      <c r="C5292" s="606"/>
      <c r="D5292" s="606"/>
      <c r="I5292" s="606"/>
    </row>
    <row r="5293" spans="1:9" ht="17.25" customHeight="1">
      <c r="A5293" s="606"/>
      <c r="B5293" s="606"/>
      <c r="C5293" s="606"/>
      <c r="D5293" s="606"/>
      <c r="I5293" s="606"/>
    </row>
    <row r="5294" spans="1:9" ht="17.25" customHeight="1">
      <c r="A5294" s="606"/>
      <c r="B5294" s="606"/>
      <c r="C5294" s="606"/>
      <c r="D5294" s="606"/>
      <c r="I5294" s="606"/>
    </row>
    <row r="5295" spans="1:9" ht="17.25" customHeight="1">
      <c r="A5295" s="606"/>
      <c r="B5295" s="606"/>
      <c r="C5295" s="606"/>
      <c r="D5295" s="606"/>
      <c r="I5295" s="606"/>
    </row>
    <row r="5296" spans="1:9" ht="17.25" customHeight="1">
      <c r="A5296" s="606"/>
      <c r="B5296" s="606"/>
      <c r="C5296" s="606"/>
      <c r="D5296" s="606"/>
      <c r="I5296" s="606"/>
    </row>
    <row r="5297" spans="1:9" ht="17.25" customHeight="1">
      <c r="A5297" s="606"/>
      <c r="B5297" s="606"/>
      <c r="C5297" s="606"/>
      <c r="D5297" s="606"/>
      <c r="I5297" s="606"/>
    </row>
    <row r="5298" spans="1:9" ht="17.25" customHeight="1">
      <c r="A5298" s="606"/>
      <c r="B5298" s="606"/>
      <c r="C5298" s="606"/>
      <c r="D5298" s="606"/>
      <c r="I5298" s="606"/>
    </row>
    <row r="5299" spans="1:9" ht="17.25" customHeight="1">
      <c r="A5299" s="606"/>
      <c r="B5299" s="606"/>
      <c r="C5299" s="606"/>
      <c r="D5299" s="606"/>
      <c r="I5299" s="606"/>
    </row>
    <row r="5300" spans="1:9" ht="17.25" customHeight="1">
      <c r="A5300" s="606"/>
      <c r="B5300" s="606"/>
      <c r="C5300" s="606"/>
      <c r="D5300" s="606"/>
      <c r="I5300" s="606"/>
    </row>
    <row r="5301" spans="1:9" ht="17.25" customHeight="1">
      <c r="A5301" s="606"/>
      <c r="B5301" s="606"/>
      <c r="C5301" s="606"/>
      <c r="D5301" s="606"/>
      <c r="I5301" s="606"/>
    </row>
    <row r="5302" spans="1:9" ht="17.25" customHeight="1">
      <c r="A5302" s="606"/>
      <c r="B5302" s="606"/>
      <c r="C5302" s="606"/>
      <c r="D5302" s="606"/>
      <c r="I5302" s="606"/>
    </row>
    <row r="5303" spans="1:9" ht="17.25" customHeight="1">
      <c r="A5303" s="606"/>
      <c r="B5303" s="606"/>
      <c r="C5303" s="606"/>
      <c r="D5303" s="606"/>
      <c r="I5303" s="606"/>
    </row>
    <row r="5304" spans="1:9" ht="17.25" customHeight="1">
      <c r="A5304" s="606"/>
      <c r="B5304" s="606"/>
      <c r="C5304" s="606"/>
      <c r="D5304" s="606"/>
      <c r="I5304" s="606"/>
    </row>
    <row r="5305" spans="1:9" ht="17.25" customHeight="1">
      <c r="A5305" s="606"/>
      <c r="B5305" s="606"/>
      <c r="C5305" s="606"/>
      <c r="D5305" s="606"/>
      <c r="I5305" s="606"/>
    </row>
    <row r="5306" spans="1:9" ht="17.25" customHeight="1">
      <c r="A5306" s="606"/>
      <c r="B5306" s="606"/>
      <c r="C5306" s="606"/>
      <c r="D5306" s="606"/>
      <c r="I5306" s="606"/>
    </row>
    <row r="5307" spans="1:9" ht="17.25" customHeight="1">
      <c r="A5307" s="606"/>
      <c r="B5307" s="606"/>
      <c r="C5307" s="606"/>
      <c r="D5307" s="606"/>
      <c r="I5307" s="606"/>
    </row>
    <row r="5308" spans="1:9" ht="17.25" customHeight="1">
      <c r="A5308" s="606"/>
      <c r="B5308" s="606"/>
      <c r="C5308" s="606"/>
      <c r="D5308" s="606"/>
      <c r="I5308" s="606"/>
    </row>
    <row r="5309" spans="1:9" ht="17.25" customHeight="1">
      <c r="A5309" s="606"/>
      <c r="B5309" s="606"/>
      <c r="C5309" s="606"/>
      <c r="D5309" s="606"/>
      <c r="I5309" s="606"/>
    </row>
    <row r="5310" spans="1:9" ht="17.25" customHeight="1">
      <c r="A5310" s="606"/>
      <c r="B5310" s="606"/>
      <c r="C5310" s="606"/>
      <c r="D5310" s="606"/>
      <c r="I5310" s="606"/>
    </row>
    <row r="5311" spans="1:9" ht="17.25" customHeight="1">
      <c r="A5311" s="606"/>
      <c r="B5311" s="606"/>
      <c r="C5311" s="606"/>
      <c r="D5311" s="606"/>
      <c r="I5311" s="606"/>
    </row>
    <row r="5312" spans="1:9" ht="17.25" customHeight="1">
      <c r="A5312" s="606"/>
      <c r="B5312" s="606"/>
      <c r="C5312" s="606"/>
      <c r="D5312" s="606"/>
      <c r="I5312" s="606"/>
    </row>
    <row r="5313" spans="1:9" ht="17.25" customHeight="1">
      <c r="A5313" s="606"/>
      <c r="B5313" s="606"/>
      <c r="C5313" s="606"/>
      <c r="D5313" s="606"/>
      <c r="I5313" s="606"/>
    </row>
    <row r="5314" spans="1:9" ht="17.25" customHeight="1">
      <c r="A5314" s="606"/>
      <c r="B5314" s="606"/>
      <c r="C5314" s="606"/>
      <c r="D5314" s="606"/>
      <c r="I5314" s="606"/>
    </row>
    <row r="5315" spans="1:9" ht="17.25" customHeight="1">
      <c r="A5315" s="606"/>
      <c r="B5315" s="606"/>
      <c r="C5315" s="606"/>
      <c r="D5315" s="606"/>
      <c r="I5315" s="606"/>
    </row>
    <row r="5316" spans="1:9" ht="17.25" customHeight="1">
      <c r="A5316" s="606"/>
      <c r="B5316" s="606"/>
      <c r="C5316" s="606"/>
      <c r="D5316" s="606"/>
      <c r="I5316" s="606"/>
    </row>
    <row r="5317" spans="1:9" ht="17.25" customHeight="1">
      <c r="A5317" s="606"/>
      <c r="B5317" s="606"/>
      <c r="C5317" s="606"/>
      <c r="D5317" s="606"/>
      <c r="I5317" s="606"/>
    </row>
    <row r="5318" spans="1:9" ht="17.25" customHeight="1">
      <c r="A5318" s="606"/>
      <c r="B5318" s="606"/>
      <c r="C5318" s="606"/>
      <c r="D5318" s="606"/>
      <c r="I5318" s="606"/>
    </row>
    <row r="5319" spans="1:9" ht="17.25" customHeight="1">
      <c r="A5319" s="606"/>
      <c r="B5319" s="606"/>
      <c r="C5319" s="606"/>
      <c r="D5319" s="606"/>
      <c r="I5319" s="606"/>
    </row>
    <row r="5320" spans="1:9" ht="17.25" customHeight="1">
      <c r="A5320" s="606"/>
      <c r="B5320" s="606"/>
      <c r="C5320" s="606"/>
      <c r="D5320" s="606"/>
      <c r="I5320" s="606"/>
    </row>
    <row r="5321" spans="1:9" ht="17.25" customHeight="1">
      <c r="A5321" s="606"/>
      <c r="B5321" s="606"/>
      <c r="C5321" s="606"/>
      <c r="D5321" s="606"/>
      <c r="I5321" s="606"/>
    </row>
    <row r="5322" spans="1:9" ht="17.25" customHeight="1">
      <c r="A5322" s="606"/>
      <c r="B5322" s="606"/>
      <c r="C5322" s="606"/>
      <c r="D5322" s="606"/>
      <c r="I5322" s="606"/>
    </row>
    <row r="5323" spans="1:9" ht="17.25" customHeight="1">
      <c r="A5323" s="606"/>
      <c r="B5323" s="606"/>
      <c r="C5323" s="606"/>
      <c r="D5323" s="606"/>
      <c r="I5323" s="606"/>
    </row>
    <row r="5324" spans="1:9" ht="17.25" customHeight="1">
      <c r="A5324" s="606"/>
      <c r="B5324" s="606"/>
      <c r="C5324" s="606"/>
      <c r="D5324" s="606"/>
      <c r="I5324" s="606"/>
    </row>
    <row r="5325" spans="1:9" ht="17.25" customHeight="1">
      <c r="A5325" s="606"/>
      <c r="B5325" s="606"/>
      <c r="C5325" s="606"/>
      <c r="D5325" s="606"/>
      <c r="I5325" s="606"/>
    </row>
    <row r="5326" spans="1:9" ht="17.25" customHeight="1">
      <c r="A5326" s="606"/>
      <c r="B5326" s="606"/>
      <c r="C5326" s="606"/>
      <c r="D5326" s="606"/>
      <c r="I5326" s="606"/>
    </row>
    <row r="5327" spans="1:9" ht="17.25" customHeight="1">
      <c r="A5327" s="606"/>
      <c r="B5327" s="606"/>
      <c r="C5327" s="606"/>
      <c r="D5327" s="606"/>
      <c r="I5327" s="606"/>
    </row>
    <row r="5328" spans="1:9" ht="17.25" customHeight="1">
      <c r="A5328" s="606"/>
      <c r="B5328" s="606"/>
      <c r="C5328" s="606"/>
      <c r="D5328" s="606"/>
      <c r="I5328" s="606"/>
    </row>
    <row r="5329" spans="1:9" ht="17.25" customHeight="1">
      <c r="A5329" s="606"/>
      <c r="B5329" s="606"/>
      <c r="C5329" s="606"/>
      <c r="D5329" s="606"/>
      <c r="I5329" s="606"/>
    </row>
    <row r="5330" spans="1:9" ht="17.25" customHeight="1">
      <c r="A5330" s="606"/>
      <c r="B5330" s="606"/>
      <c r="C5330" s="606"/>
      <c r="D5330" s="606"/>
      <c r="I5330" s="606"/>
    </row>
    <row r="5331" spans="1:9" ht="17.25" customHeight="1">
      <c r="A5331" s="606"/>
      <c r="B5331" s="606"/>
      <c r="C5331" s="606"/>
      <c r="D5331" s="606"/>
      <c r="I5331" s="606"/>
    </row>
    <row r="5332" spans="1:9" ht="17.25" customHeight="1">
      <c r="A5332" s="606"/>
      <c r="B5332" s="606"/>
      <c r="C5332" s="606"/>
      <c r="D5332" s="606"/>
      <c r="I5332" s="606"/>
    </row>
    <row r="5333" spans="1:9" ht="17.25" customHeight="1">
      <c r="A5333" s="606"/>
      <c r="B5333" s="606"/>
      <c r="C5333" s="606"/>
      <c r="D5333" s="606"/>
      <c r="I5333" s="606"/>
    </row>
    <row r="5334" spans="1:9" ht="17.25" customHeight="1">
      <c r="A5334" s="606"/>
      <c r="B5334" s="606"/>
      <c r="C5334" s="606"/>
      <c r="D5334" s="606"/>
      <c r="I5334" s="606"/>
    </row>
    <row r="5335" spans="1:9" ht="17.25" customHeight="1">
      <c r="A5335" s="606"/>
      <c r="B5335" s="606"/>
      <c r="C5335" s="606"/>
      <c r="D5335" s="606"/>
      <c r="I5335" s="606"/>
    </row>
    <row r="5336" spans="1:9" ht="17.25" customHeight="1">
      <c r="A5336" s="606"/>
      <c r="B5336" s="606"/>
      <c r="C5336" s="606"/>
      <c r="D5336" s="606"/>
      <c r="I5336" s="606"/>
    </row>
    <row r="5337" spans="1:9" ht="17.25" customHeight="1">
      <c r="A5337" s="606"/>
      <c r="B5337" s="606"/>
      <c r="C5337" s="606"/>
      <c r="D5337" s="606"/>
      <c r="I5337" s="606"/>
    </row>
    <row r="5338" spans="1:9" ht="17.25" customHeight="1">
      <c r="A5338" s="606"/>
      <c r="B5338" s="606"/>
      <c r="C5338" s="606"/>
      <c r="D5338" s="606"/>
      <c r="I5338" s="606"/>
    </row>
    <row r="5339" spans="1:9" ht="17.25" customHeight="1">
      <c r="A5339" s="606"/>
      <c r="B5339" s="606"/>
      <c r="C5339" s="606"/>
      <c r="D5339" s="606"/>
      <c r="I5339" s="606"/>
    </row>
    <row r="5340" spans="1:9" ht="17.25" customHeight="1">
      <c r="A5340" s="606"/>
      <c r="B5340" s="606"/>
      <c r="C5340" s="606"/>
      <c r="D5340" s="606"/>
      <c r="I5340" s="606"/>
    </row>
    <row r="5341" spans="1:9" ht="17.25" customHeight="1">
      <c r="A5341" s="606"/>
      <c r="B5341" s="606"/>
      <c r="C5341" s="606"/>
      <c r="D5341" s="606"/>
      <c r="I5341" s="606"/>
    </row>
    <row r="5342" spans="1:9" ht="17.25" customHeight="1">
      <c r="A5342" s="606"/>
      <c r="B5342" s="606"/>
      <c r="C5342" s="606"/>
      <c r="D5342" s="606"/>
      <c r="I5342" s="606"/>
    </row>
    <row r="5343" spans="1:9" ht="17.25" customHeight="1">
      <c r="A5343" s="606"/>
      <c r="B5343" s="606"/>
      <c r="C5343" s="606"/>
      <c r="D5343" s="606"/>
      <c r="I5343" s="606"/>
    </row>
    <row r="5344" spans="1:9" ht="17.25" customHeight="1">
      <c r="A5344" s="606"/>
      <c r="B5344" s="606"/>
      <c r="C5344" s="606"/>
      <c r="D5344" s="606"/>
      <c r="I5344" s="606"/>
    </row>
    <row r="5345" spans="1:9" ht="17.25" customHeight="1">
      <c r="A5345" s="606"/>
      <c r="B5345" s="606"/>
      <c r="C5345" s="606"/>
      <c r="D5345" s="606"/>
      <c r="I5345" s="606"/>
    </row>
    <row r="5346" spans="1:9" ht="17.25" customHeight="1">
      <c r="A5346" s="606"/>
      <c r="B5346" s="606"/>
      <c r="C5346" s="606"/>
      <c r="D5346" s="606"/>
      <c r="I5346" s="606"/>
    </row>
    <row r="5347" spans="1:9" ht="17.25" customHeight="1">
      <c r="A5347" s="606"/>
      <c r="B5347" s="606"/>
      <c r="C5347" s="606"/>
      <c r="D5347" s="606"/>
      <c r="I5347" s="606"/>
    </row>
    <row r="5348" spans="1:9" ht="17.25" customHeight="1">
      <c r="A5348" s="606"/>
      <c r="B5348" s="606"/>
      <c r="C5348" s="606"/>
      <c r="D5348" s="606"/>
      <c r="I5348" s="606"/>
    </row>
    <row r="5349" spans="1:9" ht="17.25" customHeight="1">
      <c r="A5349" s="606"/>
      <c r="B5349" s="606"/>
      <c r="C5349" s="606"/>
      <c r="D5349" s="606"/>
      <c r="I5349" s="606"/>
    </row>
    <row r="5350" spans="1:9" ht="17.25" customHeight="1">
      <c r="A5350" s="606"/>
      <c r="B5350" s="606"/>
      <c r="C5350" s="606"/>
      <c r="D5350" s="606"/>
      <c r="I5350" s="606"/>
    </row>
    <row r="5351" spans="1:9" ht="17.25" customHeight="1">
      <c r="A5351" s="606"/>
      <c r="B5351" s="606"/>
      <c r="C5351" s="606"/>
      <c r="D5351" s="606"/>
      <c r="I5351" s="606"/>
    </row>
    <row r="5352" spans="1:9" ht="17.25" customHeight="1">
      <c r="A5352" s="606"/>
      <c r="B5352" s="606"/>
      <c r="C5352" s="606"/>
      <c r="D5352" s="606"/>
      <c r="I5352" s="606"/>
    </row>
    <row r="5353" spans="1:9" ht="17.25" customHeight="1">
      <c r="A5353" s="606"/>
      <c r="B5353" s="606"/>
      <c r="C5353" s="606"/>
      <c r="D5353" s="606"/>
      <c r="I5353" s="606"/>
    </row>
    <row r="5354" spans="1:9" ht="17.25" customHeight="1">
      <c r="A5354" s="606"/>
      <c r="B5354" s="606"/>
      <c r="C5354" s="606"/>
      <c r="D5354" s="606"/>
      <c r="I5354" s="606"/>
    </row>
    <row r="5355" spans="1:9" ht="17.25" customHeight="1">
      <c r="A5355" s="606"/>
      <c r="B5355" s="606"/>
      <c r="C5355" s="606"/>
      <c r="D5355" s="606"/>
      <c r="I5355" s="606"/>
    </row>
    <row r="5356" spans="1:9" ht="17.25" customHeight="1">
      <c r="A5356" s="606"/>
      <c r="B5356" s="606"/>
      <c r="C5356" s="606"/>
      <c r="D5356" s="606"/>
      <c r="I5356" s="606"/>
    </row>
    <row r="5357" spans="1:9" ht="17.25" customHeight="1">
      <c r="A5357" s="606"/>
      <c r="B5357" s="606"/>
      <c r="C5357" s="606"/>
      <c r="D5357" s="606"/>
      <c r="I5357" s="606"/>
    </row>
    <row r="5358" spans="1:9" ht="17.25" customHeight="1">
      <c r="A5358" s="606"/>
      <c r="B5358" s="606"/>
      <c r="C5358" s="606"/>
      <c r="D5358" s="606"/>
      <c r="I5358" s="606"/>
    </row>
    <row r="5359" spans="1:9" ht="17.25" customHeight="1">
      <c r="A5359" s="606"/>
      <c r="B5359" s="606"/>
      <c r="C5359" s="606"/>
      <c r="D5359" s="606"/>
      <c r="I5359" s="606"/>
    </row>
    <row r="5360" spans="1:9" ht="17.25" customHeight="1">
      <c r="A5360" s="606"/>
      <c r="B5360" s="606"/>
      <c r="C5360" s="606"/>
      <c r="D5360" s="606"/>
      <c r="I5360" s="606"/>
    </row>
    <row r="5361" spans="1:9" ht="17.25" customHeight="1">
      <c r="A5361" s="606"/>
      <c r="B5361" s="606"/>
      <c r="C5361" s="606"/>
      <c r="D5361" s="606"/>
      <c r="I5361" s="606"/>
    </row>
    <row r="5362" spans="1:9" ht="17.25" customHeight="1">
      <c r="A5362" s="606"/>
      <c r="B5362" s="606"/>
      <c r="C5362" s="606"/>
      <c r="D5362" s="606"/>
      <c r="I5362" s="606"/>
    </row>
    <row r="5363" spans="1:9" ht="17.25" customHeight="1">
      <c r="A5363" s="606"/>
      <c r="B5363" s="606"/>
      <c r="C5363" s="606"/>
      <c r="D5363" s="606"/>
      <c r="I5363" s="606"/>
    </row>
    <row r="5364" spans="1:9" ht="17.25" customHeight="1">
      <c r="A5364" s="606"/>
      <c r="B5364" s="606"/>
      <c r="C5364" s="606"/>
      <c r="D5364" s="606"/>
      <c r="I5364" s="606"/>
    </row>
    <row r="5365" spans="1:9" ht="17.25" customHeight="1">
      <c r="A5365" s="606"/>
      <c r="B5365" s="606"/>
      <c r="C5365" s="606"/>
      <c r="D5365" s="606"/>
      <c r="I5365" s="606"/>
    </row>
    <row r="5366" spans="1:9" ht="17.25" customHeight="1">
      <c r="A5366" s="606"/>
      <c r="B5366" s="606"/>
      <c r="C5366" s="606"/>
      <c r="D5366" s="606"/>
      <c r="I5366" s="606"/>
    </row>
    <row r="5367" spans="1:9" ht="17.25" customHeight="1">
      <c r="A5367" s="606"/>
      <c r="B5367" s="606"/>
      <c r="C5367" s="606"/>
      <c r="D5367" s="606"/>
      <c r="I5367" s="606"/>
    </row>
    <row r="5368" spans="1:9" ht="17.25" customHeight="1">
      <c r="A5368" s="606"/>
      <c r="B5368" s="606"/>
      <c r="C5368" s="606"/>
      <c r="D5368" s="606"/>
      <c r="I5368" s="606"/>
    </row>
    <row r="5369" spans="1:9" ht="17.25" customHeight="1">
      <c r="A5369" s="606"/>
      <c r="B5369" s="606"/>
      <c r="C5369" s="606"/>
      <c r="D5369" s="606"/>
      <c r="I5369" s="606"/>
    </row>
    <row r="5370" spans="1:9" ht="17.25" customHeight="1">
      <c r="A5370" s="606"/>
      <c r="B5370" s="606"/>
      <c r="C5370" s="606"/>
      <c r="D5370" s="606"/>
      <c r="I5370" s="606"/>
    </row>
    <row r="5371" spans="1:9" ht="17.25" customHeight="1">
      <c r="A5371" s="606"/>
      <c r="B5371" s="606"/>
      <c r="C5371" s="606"/>
      <c r="D5371" s="606"/>
      <c r="I5371" s="606"/>
    </row>
    <row r="5372" spans="1:9" ht="17.25" customHeight="1">
      <c r="A5372" s="606"/>
      <c r="B5372" s="606"/>
      <c r="C5372" s="606"/>
      <c r="D5372" s="606"/>
      <c r="I5372" s="606"/>
    </row>
    <row r="5373" spans="1:9" ht="17.25" customHeight="1">
      <c r="A5373" s="606"/>
      <c r="B5373" s="606"/>
      <c r="C5373" s="606"/>
      <c r="D5373" s="606"/>
      <c r="I5373" s="606"/>
    </row>
    <row r="5374" spans="1:9" ht="17.25" customHeight="1">
      <c r="A5374" s="606"/>
      <c r="B5374" s="606"/>
      <c r="C5374" s="606"/>
      <c r="D5374" s="606"/>
      <c r="I5374" s="606"/>
    </row>
    <row r="5375" spans="1:9" ht="17.25" customHeight="1">
      <c r="A5375" s="606"/>
      <c r="B5375" s="606"/>
      <c r="C5375" s="606"/>
      <c r="D5375" s="606"/>
      <c r="I5375" s="606"/>
    </row>
    <row r="5376" spans="1:9" ht="17.25" customHeight="1">
      <c r="A5376" s="606"/>
      <c r="B5376" s="606"/>
      <c r="C5376" s="606"/>
      <c r="D5376" s="606"/>
      <c r="I5376" s="606"/>
    </row>
    <row r="5377" spans="1:9" ht="17.25" customHeight="1">
      <c r="A5377" s="606"/>
      <c r="B5377" s="606"/>
      <c r="C5377" s="606"/>
      <c r="D5377" s="606"/>
      <c r="I5377" s="606"/>
    </row>
    <row r="5378" spans="1:9" ht="17.25" customHeight="1">
      <c r="A5378" s="606"/>
      <c r="B5378" s="606"/>
      <c r="C5378" s="606"/>
      <c r="D5378" s="606"/>
      <c r="I5378" s="606"/>
    </row>
    <row r="5379" spans="1:9" ht="17.25" customHeight="1">
      <c r="A5379" s="606"/>
      <c r="B5379" s="606"/>
      <c r="C5379" s="606"/>
      <c r="D5379" s="606"/>
      <c r="I5379" s="606"/>
    </row>
    <row r="5380" spans="1:9" ht="17.25" customHeight="1">
      <c r="A5380" s="606"/>
      <c r="B5380" s="606"/>
      <c r="C5380" s="606"/>
      <c r="D5380" s="606"/>
      <c r="I5380" s="606"/>
    </row>
    <row r="5381" spans="1:9" ht="17.25" customHeight="1">
      <c r="A5381" s="606"/>
      <c r="B5381" s="606"/>
      <c r="C5381" s="606"/>
      <c r="D5381" s="606"/>
      <c r="I5381" s="606"/>
    </row>
    <row r="5382" spans="1:9" ht="17.25" customHeight="1">
      <c r="A5382" s="606"/>
      <c r="B5382" s="606"/>
      <c r="C5382" s="606"/>
      <c r="D5382" s="606"/>
      <c r="I5382" s="606"/>
    </row>
    <row r="5383" spans="1:9" ht="17.25" customHeight="1">
      <c r="A5383" s="606"/>
      <c r="B5383" s="606"/>
      <c r="C5383" s="606"/>
      <c r="D5383" s="606"/>
      <c r="I5383" s="606"/>
    </row>
    <row r="5384" spans="1:9" ht="17.25" customHeight="1">
      <c r="A5384" s="606"/>
      <c r="B5384" s="606"/>
      <c r="C5384" s="606"/>
      <c r="D5384" s="606"/>
      <c r="I5384" s="606"/>
    </row>
    <row r="5385" spans="1:9" ht="17.25" customHeight="1">
      <c r="A5385" s="606"/>
      <c r="B5385" s="606"/>
      <c r="C5385" s="606"/>
      <c r="D5385" s="606"/>
      <c r="I5385" s="606"/>
    </row>
    <row r="5386" spans="1:9" ht="17.25" customHeight="1">
      <c r="A5386" s="606"/>
      <c r="B5386" s="606"/>
      <c r="C5386" s="606"/>
      <c r="D5386" s="606"/>
      <c r="I5386" s="606"/>
    </row>
    <row r="5387" spans="1:9" ht="17.25" customHeight="1">
      <c r="A5387" s="606"/>
      <c r="B5387" s="606"/>
      <c r="C5387" s="606"/>
      <c r="D5387" s="606"/>
      <c r="I5387" s="606"/>
    </row>
    <row r="5388" spans="1:9" ht="17.25" customHeight="1">
      <c r="A5388" s="606"/>
      <c r="B5388" s="606"/>
      <c r="C5388" s="606"/>
      <c r="D5388" s="606"/>
      <c r="I5388" s="606"/>
    </row>
    <row r="5389" spans="1:9" ht="17.25" customHeight="1">
      <c r="A5389" s="606"/>
      <c r="B5389" s="606"/>
      <c r="C5389" s="606"/>
      <c r="D5389" s="606"/>
      <c r="I5389" s="606"/>
    </row>
    <row r="5390" spans="1:9" ht="17.25" customHeight="1">
      <c r="A5390" s="606"/>
      <c r="B5390" s="606"/>
      <c r="C5390" s="606"/>
      <c r="D5390" s="606"/>
      <c r="I5390" s="606"/>
    </row>
    <row r="5391" spans="1:9" ht="17.25" customHeight="1">
      <c r="A5391" s="606"/>
      <c r="B5391" s="606"/>
      <c r="C5391" s="606"/>
      <c r="D5391" s="606"/>
      <c r="I5391" s="606"/>
    </row>
    <row r="5392" spans="1:9" ht="17.25" customHeight="1">
      <c r="A5392" s="606"/>
      <c r="B5392" s="606"/>
      <c r="C5392" s="606"/>
      <c r="D5392" s="606"/>
      <c r="I5392" s="606"/>
    </row>
    <row r="5393" spans="1:9" ht="17.25" customHeight="1">
      <c r="A5393" s="606"/>
      <c r="B5393" s="606"/>
      <c r="C5393" s="606"/>
      <c r="D5393" s="606"/>
      <c r="I5393" s="606"/>
    </row>
    <row r="5394" spans="1:9" ht="17.25" customHeight="1">
      <c r="A5394" s="606"/>
      <c r="B5394" s="606"/>
      <c r="C5394" s="606"/>
      <c r="D5394" s="606"/>
      <c r="I5394" s="606"/>
    </row>
    <row r="5395" spans="1:9" ht="17.25" customHeight="1">
      <c r="A5395" s="606"/>
      <c r="B5395" s="606"/>
      <c r="C5395" s="606"/>
      <c r="D5395" s="606"/>
      <c r="I5395" s="606"/>
    </row>
    <row r="5396" spans="1:9" ht="17.25" customHeight="1">
      <c r="A5396" s="606"/>
      <c r="B5396" s="606"/>
      <c r="C5396" s="606"/>
      <c r="D5396" s="606"/>
      <c r="I5396" s="606"/>
    </row>
    <row r="5397" spans="1:9" ht="17.25" customHeight="1">
      <c r="A5397" s="606"/>
      <c r="B5397" s="606"/>
      <c r="C5397" s="606"/>
      <c r="D5397" s="606"/>
      <c r="I5397" s="606"/>
    </row>
    <row r="5398" spans="1:9" ht="17.25" customHeight="1">
      <c r="A5398" s="606"/>
      <c r="B5398" s="606"/>
      <c r="C5398" s="606"/>
      <c r="D5398" s="606"/>
      <c r="I5398" s="606"/>
    </row>
    <row r="5399" spans="1:9" ht="17.25" customHeight="1">
      <c r="A5399" s="606"/>
      <c r="B5399" s="606"/>
      <c r="C5399" s="606"/>
      <c r="D5399" s="606"/>
      <c r="I5399" s="606"/>
    </row>
    <row r="5400" spans="1:9" ht="17.25" customHeight="1">
      <c r="A5400" s="606"/>
      <c r="B5400" s="606"/>
      <c r="C5400" s="606"/>
      <c r="D5400" s="606"/>
      <c r="I5400" s="606"/>
    </row>
    <row r="5401" spans="1:9" ht="17.25" customHeight="1">
      <c r="A5401" s="606"/>
      <c r="B5401" s="606"/>
      <c r="C5401" s="606"/>
      <c r="D5401" s="606"/>
      <c r="I5401" s="606"/>
    </row>
    <row r="5402" spans="1:9" ht="17.25" customHeight="1">
      <c r="A5402" s="606"/>
      <c r="B5402" s="606"/>
      <c r="C5402" s="606"/>
      <c r="D5402" s="606"/>
      <c r="I5402" s="606"/>
    </row>
    <row r="5403" spans="1:9" ht="17.25" customHeight="1">
      <c r="A5403" s="606"/>
      <c r="B5403" s="606"/>
      <c r="C5403" s="606"/>
      <c r="D5403" s="606"/>
      <c r="I5403" s="606"/>
    </row>
    <row r="5404" spans="1:9" ht="17.25" customHeight="1">
      <c r="A5404" s="606"/>
      <c r="B5404" s="606"/>
      <c r="C5404" s="606"/>
      <c r="D5404" s="606"/>
      <c r="I5404" s="606"/>
    </row>
    <row r="5405" spans="1:9" ht="17.25" customHeight="1">
      <c r="A5405" s="606"/>
      <c r="B5405" s="606"/>
      <c r="C5405" s="606"/>
      <c r="D5405" s="606"/>
      <c r="I5405" s="606"/>
    </row>
    <row r="5406" spans="1:9" ht="17.25" customHeight="1">
      <c r="A5406" s="606"/>
      <c r="B5406" s="606"/>
      <c r="C5406" s="606"/>
      <c r="D5406" s="606"/>
      <c r="I5406" s="606"/>
    </row>
    <row r="5407" spans="1:9" ht="17.25" customHeight="1">
      <c r="A5407" s="606"/>
      <c r="B5407" s="606"/>
      <c r="C5407" s="606"/>
      <c r="D5407" s="606"/>
      <c r="I5407" s="606"/>
    </row>
    <row r="5408" spans="1:9" ht="17.25" customHeight="1">
      <c r="A5408" s="606"/>
      <c r="B5408" s="606"/>
      <c r="C5408" s="606"/>
      <c r="D5408" s="606"/>
      <c r="I5408" s="606"/>
    </row>
    <row r="5409" spans="1:9" ht="17.25" customHeight="1">
      <c r="A5409" s="606"/>
      <c r="B5409" s="606"/>
      <c r="C5409" s="606"/>
      <c r="D5409" s="606"/>
      <c r="I5409" s="606"/>
    </row>
    <row r="5410" spans="1:9" ht="17.25" customHeight="1">
      <c r="A5410" s="606"/>
      <c r="B5410" s="606"/>
      <c r="C5410" s="606"/>
      <c r="D5410" s="606"/>
      <c r="I5410" s="606"/>
    </row>
    <row r="5411" spans="1:9" ht="17.25" customHeight="1">
      <c r="A5411" s="606"/>
      <c r="B5411" s="606"/>
      <c r="C5411" s="606"/>
      <c r="D5411" s="606"/>
      <c r="I5411" s="606"/>
    </row>
    <row r="5412" spans="1:9" ht="17.25" customHeight="1">
      <c r="A5412" s="606"/>
      <c r="B5412" s="606"/>
      <c r="C5412" s="606"/>
      <c r="D5412" s="606"/>
      <c r="I5412" s="606"/>
    </row>
    <row r="5413" spans="1:9" ht="17.25" customHeight="1">
      <c r="A5413" s="606"/>
      <c r="B5413" s="606"/>
      <c r="C5413" s="606"/>
      <c r="D5413" s="606"/>
      <c r="I5413" s="606"/>
    </row>
    <row r="5414" spans="1:9" ht="17.25" customHeight="1">
      <c r="A5414" s="606"/>
      <c r="B5414" s="606"/>
      <c r="C5414" s="606"/>
      <c r="D5414" s="606"/>
      <c r="I5414" s="606"/>
    </row>
    <row r="5415" spans="1:9" ht="17.25" customHeight="1">
      <c r="A5415" s="606"/>
      <c r="B5415" s="606"/>
      <c r="C5415" s="606"/>
      <c r="D5415" s="606"/>
      <c r="I5415" s="606"/>
    </row>
    <row r="5416" spans="1:9" ht="17.25" customHeight="1">
      <c r="A5416" s="606"/>
      <c r="B5416" s="606"/>
      <c r="C5416" s="606"/>
      <c r="D5416" s="606"/>
      <c r="I5416" s="606"/>
    </row>
    <row r="5417" spans="1:9" ht="17.25" customHeight="1">
      <c r="A5417" s="606"/>
      <c r="B5417" s="606"/>
      <c r="C5417" s="606"/>
      <c r="D5417" s="606"/>
      <c r="I5417" s="606"/>
    </row>
    <row r="5418" spans="1:9" ht="17.25" customHeight="1">
      <c r="A5418" s="606"/>
      <c r="B5418" s="606"/>
      <c r="C5418" s="606"/>
      <c r="D5418" s="606"/>
      <c r="I5418" s="606"/>
    </row>
    <row r="5419" spans="1:9" ht="17.25" customHeight="1">
      <c r="A5419" s="606"/>
      <c r="B5419" s="606"/>
      <c r="C5419" s="606"/>
      <c r="D5419" s="606"/>
      <c r="I5419" s="606"/>
    </row>
    <row r="5420" spans="1:9" ht="17.25" customHeight="1">
      <c r="A5420" s="606"/>
      <c r="B5420" s="606"/>
      <c r="C5420" s="606"/>
      <c r="D5420" s="606"/>
      <c r="I5420" s="606"/>
    </row>
    <row r="5421" spans="1:9" ht="17.25" customHeight="1">
      <c r="A5421" s="606"/>
      <c r="B5421" s="606"/>
      <c r="C5421" s="606"/>
      <c r="D5421" s="606"/>
      <c r="I5421" s="606"/>
    </row>
    <row r="5422" spans="1:9" ht="17.25" customHeight="1">
      <c r="A5422" s="606"/>
      <c r="B5422" s="606"/>
      <c r="C5422" s="606"/>
      <c r="D5422" s="606"/>
      <c r="I5422" s="606"/>
    </row>
    <row r="5423" spans="1:9" ht="17.25" customHeight="1">
      <c r="A5423" s="606"/>
      <c r="B5423" s="606"/>
      <c r="C5423" s="606"/>
      <c r="D5423" s="606"/>
      <c r="I5423" s="606"/>
    </row>
    <row r="5424" spans="1:9" ht="17.25" customHeight="1">
      <c r="A5424" s="606"/>
      <c r="B5424" s="606"/>
      <c r="C5424" s="606"/>
      <c r="D5424" s="606"/>
      <c r="I5424" s="606"/>
    </row>
    <row r="5425" spans="1:9" ht="17.25" customHeight="1">
      <c r="A5425" s="606"/>
      <c r="B5425" s="606"/>
      <c r="C5425" s="606"/>
      <c r="D5425" s="606"/>
      <c r="I5425" s="606"/>
    </row>
    <row r="5426" spans="1:9" ht="17.25" customHeight="1">
      <c r="A5426" s="606"/>
      <c r="B5426" s="606"/>
      <c r="C5426" s="606"/>
      <c r="D5426" s="606"/>
      <c r="I5426" s="606"/>
    </row>
    <row r="5427" spans="1:9" ht="17.25" customHeight="1">
      <c r="A5427" s="606"/>
      <c r="B5427" s="606"/>
      <c r="C5427" s="606"/>
      <c r="D5427" s="606"/>
      <c r="I5427" s="606"/>
    </row>
    <row r="5428" spans="1:9" ht="17.25" customHeight="1">
      <c r="A5428" s="606"/>
      <c r="B5428" s="606"/>
      <c r="C5428" s="606"/>
      <c r="D5428" s="606"/>
      <c r="I5428" s="606"/>
    </row>
    <row r="5429" spans="1:9" ht="17.25" customHeight="1">
      <c r="A5429" s="606"/>
      <c r="B5429" s="606"/>
      <c r="C5429" s="606"/>
      <c r="D5429" s="606"/>
      <c r="I5429" s="606"/>
    </row>
    <row r="5430" spans="1:9" ht="17.25" customHeight="1">
      <c r="A5430" s="606"/>
      <c r="B5430" s="606"/>
      <c r="C5430" s="606"/>
      <c r="D5430" s="606"/>
      <c r="I5430" s="606"/>
    </row>
    <row r="5431" spans="1:9" ht="17.25" customHeight="1">
      <c r="A5431" s="606"/>
      <c r="B5431" s="606"/>
      <c r="C5431" s="606"/>
      <c r="D5431" s="606"/>
      <c r="I5431" s="606"/>
    </row>
    <row r="5432" spans="1:9" ht="17.25" customHeight="1">
      <c r="A5432" s="606"/>
      <c r="B5432" s="606"/>
      <c r="C5432" s="606"/>
      <c r="D5432" s="606"/>
      <c r="I5432" s="606"/>
    </row>
    <row r="5433" spans="1:9" ht="17.25" customHeight="1">
      <c r="A5433" s="606"/>
      <c r="B5433" s="606"/>
      <c r="C5433" s="606"/>
      <c r="D5433" s="606"/>
      <c r="I5433" s="606"/>
    </row>
    <row r="5434" spans="1:9" ht="17.25" customHeight="1">
      <c r="A5434" s="606"/>
      <c r="B5434" s="606"/>
      <c r="C5434" s="606"/>
      <c r="D5434" s="606"/>
      <c r="I5434" s="606"/>
    </row>
    <row r="5435" spans="1:9" ht="17.25" customHeight="1">
      <c r="A5435" s="606"/>
      <c r="B5435" s="606"/>
      <c r="C5435" s="606"/>
      <c r="D5435" s="606"/>
      <c r="I5435" s="606"/>
    </row>
    <row r="5436" spans="1:9" ht="17.25" customHeight="1">
      <c r="A5436" s="606"/>
      <c r="B5436" s="606"/>
      <c r="C5436" s="606"/>
      <c r="D5436" s="606"/>
      <c r="I5436" s="606"/>
    </row>
    <row r="5437" spans="1:9" ht="17.25" customHeight="1">
      <c r="A5437" s="606"/>
      <c r="B5437" s="606"/>
      <c r="C5437" s="606"/>
      <c r="D5437" s="606"/>
      <c r="I5437" s="606"/>
    </row>
    <row r="5438" spans="1:9" ht="17.25" customHeight="1">
      <c r="A5438" s="606"/>
      <c r="B5438" s="606"/>
      <c r="C5438" s="606"/>
      <c r="D5438" s="606"/>
      <c r="I5438" s="606"/>
    </row>
    <row r="5439" spans="1:9" ht="17.25" customHeight="1">
      <c r="A5439" s="606"/>
      <c r="B5439" s="606"/>
      <c r="C5439" s="606"/>
      <c r="D5439" s="606"/>
      <c r="I5439" s="606"/>
    </row>
    <row r="5440" spans="1:9" ht="17.25" customHeight="1">
      <c r="A5440" s="606"/>
      <c r="B5440" s="606"/>
      <c r="C5440" s="606"/>
      <c r="D5440" s="606"/>
      <c r="I5440" s="606"/>
    </row>
    <row r="5441" spans="1:9" ht="17.25" customHeight="1">
      <c r="A5441" s="606"/>
      <c r="B5441" s="606"/>
      <c r="C5441" s="606"/>
      <c r="D5441" s="606"/>
      <c r="I5441" s="606"/>
    </row>
    <row r="5442" spans="1:9" ht="17.25" customHeight="1">
      <c r="A5442" s="606"/>
      <c r="B5442" s="606"/>
      <c r="C5442" s="606"/>
      <c r="D5442" s="606"/>
      <c r="I5442" s="606"/>
    </row>
    <row r="5443" spans="1:9" ht="17.25" customHeight="1">
      <c r="A5443" s="606"/>
      <c r="B5443" s="606"/>
      <c r="C5443" s="606"/>
      <c r="D5443" s="606"/>
      <c r="I5443" s="606"/>
    </row>
    <row r="5444" spans="1:9" ht="17.25" customHeight="1">
      <c r="A5444" s="606"/>
      <c r="B5444" s="606"/>
      <c r="C5444" s="606"/>
      <c r="D5444" s="606"/>
      <c r="I5444" s="606"/>
    </row>
    <row r="5445" spans="1:9" ht="17.25" customHeight="1">
      <c r="A5445" s="606"/>
      <c r="B5445" s="606"/>
      <c r="C5445" s="606"/>
      <c r="D5445" s="606"/>
      <c r="I5445" s="606"/>
    </row>
    <row r="5446" spans="1:9" ht="17.25" customHeight="1">
      <c r="A5446" s="606"/>
      <c r="B5446" s="606"/>
      <c r="C5446" s="606"/>
      <c r="D5446" s="606"/>
      <c r="I5446" s="606"/>
    </row>
    <row r="5447" spans="1:9" ht="17.25" customHeight="1">
      <c r="A5447" s="606"/>
      <c r="B5447" s="606"/>
      <c r="C5447" s="606"/>
      <c r="D5447" s="606"/>
      <c r="I5447" s="606"/>
    </row>
    <row r="5448" spans="1:9" ht="17.25" customHeight="1">
      <c r="A5448" s="606"/>
      <c r="B5448" s="606"/>
      <c r="C5448" s="606"/>
      <c r="D5448" s="606"/>
      <c r="I5448" s="606"/>
    </row>
    <row r="5449" spans="1:9" ht="17.25" customHeight="1">
      <c r="A5449" s="606"/>
      <c r="B5449" s="606"/>
      <c r="C5449" s="606"/>
      <c r="D5449" s="606"/>
      <c r="I5449" s="606"/>
    </row>
    <row r="5450" spans="1:9" ht="17.25" customHeight="1">
      <c r="A5450" s="606"/>
      <c r="B5450" s="606"/>
      <c r="C5450" s="606"/>
      <c r="D5450" s="606"/>
      <c r="I5450" s="606"/>
    </row>
    <row r="5451" spans="1:9" ht="17.25" customHeight="1">
      <c r="A5451" s="606"/>
      <c r="B5451" s="606"/>
      <c r="C5451" s="606"/>
      <c r="D5451" s="606"/>
      <c r="I5451" s="606"/>
    </row>
    <row r="5452" spans="1:9" ht="17.25" customHeight="1">
      <c r="A5452" s="606"/>
      <c r="B5452" s="606"/>
      <c r="C5452" s="606"/>
      <c r="D5452" s="606"/>
      <c r="I5452" s="606"/>
    </row>
    <row r="5453" spans="1:9" ht="17.25" customHeight="1">
      <c r="A5453" s="606"/>
      <c r="B5453" s="606"/>
      <c r="C5453" s="606"/>
      <c r="D5453" s="606"/>
      <c r="I5453" s="606"/>
    </row>
    <row r="5454" spans="1:9" ht="17.25" customHeight="1">
      <c r="A5454" s="606"/>
      <c r="B5454" s="606"/>
      <c r="C5454" s="606"/>
      <c r="D5454" s="606"/>
      <c r="I5454" s="606"/>
    </row>
    <row r="5455" spans="1:9" ht="17.25" customHeight="1">
      <c r="A5455" s="606"/>
      <c r="B5455" s="606"/>
      <c r="C5455" s="606"/>
      <c r="D5455" s="606"/>
      <c r="I5455" s="606"/>
    </row>
    <row r="5456" spans="1:9" ht="17.25" customHeight="1">
      <c r="A5456" s="606"/>
      <c r="B5456" s="606"/>
      <c r="C5456" s="606"/>
      <c r="D5456" s="606"/>
      <c r="I5456" s="606"/>
    </row>
    <row r="5457" spans="1:9" ht="17.25" customHeight="1">
      <c r="A5457" s="606"/>
      <c r="B5457" s="606"/>
      <c r="C5457" s="606"/>
      <c r="D5457" s="606"/>
      <c r="I5457" s="606"/>
    </row>
    <row r="5458" spans="1:9" ht="17.25" customHeight="1">
      <c r="A5458" s="606"/>
      <c r="B5458" s="606"/>
      <c r="C5458" s="606"/>
      <c r="D5458" s="606"/>
      <c r="I5458" s="606"/>
    </row>
    <row r="5459" spans="1:9" ht="17.25" customHeight="1">
      <c r="A5459" s="606"/>
      <c r="B5459" s="606"/>
      <c r="C5459" s="606"/>
      <c r="D5459" s="606"/>
      <c r="I5459" s="606"/>
    </row>
    <row r="5460" spans="1:9" ht="17.25" customHeight="1">
      <c r="A5460" s="606"/>
      <c r="B5460" s="606"/>
      <c r="C5460" s="606"/>
      <c r="D5460" s="606"/>
      <c r="I5460" s="606"/>
    </row>
    <row r="5461" spans="1:9" ht="17.25" customHeight="1">
      <c r="A5461" s="606"/>
      <c r="B5461" s="606"/>
      <c r="C5461" s="606"/>
      <c r="D5461" s="606"/>
      <c r="I5461" s="606"/>
    </row>
    <row r="5462" spans="1:9" ht="17.25" customHeight="1">
      <c r="A5462" s="606"/>
      <c r="B5462" s="606"/>
      <c r="C5462" s="606"/>
      <c r="D5462" s="606"/>
      <c r="I5462" s="606"/>
    </row>
    <row r="5463" spans="1:9" ht="17.25" customHeight="1">
      <c r="A5463" s="606"/>
      <c r="B5463" s="606"/>
      <c r="C5463" s="606"/>
      <c r="D5463" s="606"/>
      <c r="I5463" s="606"/>
    </row>
    <row r="5464" spans="1:9" ht="17.25" customHeight="1">
      <c r="A5464" s="606"/>
      <c r="B5464" s="606"/>
      <c r="C5464" s="606"/>
      <c r="D5464" s="606"/>
      <c r="I5464" s="606"/>
    </row>
    <row r="5465" spans="1:9" ht="17.25" customHeight="1">
      <c r="A5465" s="606"/>
      <c r="B5465" s="606"/>
      <c r="C5465" s="606"/>
      <c r="D5465" s="606"/>
      <c r="I5465" s="606"/>
    </row>
    <row r="5466" spans="1:9" ht="17.25" customHeight="1">
      <c r="A5466" s="606"/>
      <c r="B5466" s="606"/>
      <c r="C5466" s="606"/>
      <c r="D5466" s="606"/>
      <c r="I5466" s="606"/>
    </row>
    <row r="5467" spans="1:9" ht="17.25" customHeight="1">
      <c r="A5467" s="606"/>
      <c r="B5467" s="606"/>
      <c r="C5467" s="606"/>
      <c r="D5467" s="606"/>
      <c r="I5467" s="606"/>
    </row>
    <row r="5468" spans="1:9" ht="17.25" customHeight="1">
      <c r="A5468" s="606"/>
      <c r="B5468" s="606"/>
      <c r="C5468" s="606"/>
      <c r="D5468" s="606"/>
      <c r="I5468" s="606"/>
    </row>
    <row r="5469" spans="1:9" ht="17.25" customHeight="1">
      <c r="A5469" s="606"/>
      <c r="B5469" s="606"/>
      <c r="C5469" s="606"/>
      <c r="D5469" s="606"/>
      <c r="I5469" s="606"/>
    </row>
    <row r="5470" spans="1:9" ht="17.25" customHeight="1">
      <c r="A5470" s="606"/>
      <c r="B5470" s="606"/>
      <c r="C5470" s="606"/>
      <c r="D5470" s="606"/>
      <c r="I5470" s="606"/>
    </row>
    <row r="5471" spans="1:9" ht="17.25" customHeight="1">
      <c r="A5471" s="606"/>
      <c r="B5471" s="606"/>
      <c r="C5471" s="606"/>
      <c r="D5471" s="606"/>
      <c r="I5471" s="606"/>
    </row>
    <row r="5472" spans="1:9" ht="17.25" customHeight="1">
      <c r="A5472" s="606"/>
      <c r="B5472" s="606"/>
      <c r="C5472" s="606"/>
      <c r="D5472" s="606"/>
      <c r="I5472" s="606"/>
    </row>
    <row r="5473" spans="1:9" ht="17.25" customHeight="1">
      <c r="A5473" s="606"/>
      <c r="B5473" s="606"/>
      <c r="C5473" s="606"/>
      <c r="D5473" s="606"/>
      <c r="I5473" s="606"/>
    </row>
    <row r="5474" spans="1:9" ht="17.25" customHeight="1">
      <c r="A5474" s="606"/>
      <c r="B5474" s="606"/>
      <c r="C5474" s="606"/>
      <c r="D5474" s="606"/>
      <c r="I5474" s="606"/>
    </row>
    <row r="5475" spans="1:9" ht="17.25" customHeight="1">
      <c r="A5475" s="606"/>
      <c r="B5475" s="606"/>
      <c r="C5475" s="606"/>
      <c r="D5475" s="606"/>
      <c r="I5475" s="606"/>
    </row>
    <row r="5476" spans="1:9" ht="17.25" customHeight="1">
      <c r="A5476" s="606"/>
      <c r="B5476" s="606"/>
      <c r="C5476" s="606"/>
      <c r="D5476" s="606"/>
      <c r="I5476" s="606"/>
    </row>
    <row r="5477" spans="1:9" ht="17.25" customHeight="1">
      <c r="A5477" s="606"/>
      <c r="B5477" s="606"/>
      <c r="C5477" s="606"/>
      <c r="D5477" s="606"/>
      <c r="I5477" s="606"/>
    </row>
    <row r="5478" spans="1:9" ht="17.25" customHeight="1">
      <c r="A5478" s="606"/>
      <c r="B5478" s="606"/>
      <c r="C5478" s="606"/>
      <c r="D5478" s="606"/>
      <c r="I5478" s="606"/>
    </row>
    <row r="5479" spans="1:9" ht="17.25" customHeight="1">
      <c r="A5479" s="606"/>
      <c r="B5479" s="606"/>
      <c r="C5479" s="606"/>
      <c r="D5479" s="606"/>
      <c r="I5479" s="606"/>
    </row>
    <row r="5480" spans="1:9" ht="17.25" customHeight="1">
      <c r="A5480" s="606"/>
      <c r="B5480" s="606"/>
      <c r="C5480" s="606"/>
      <c r="D5480" s="606"/>
      <c r="I5480" s="606"/>
    </row>
    <row r="5481" spans="1:9" ht="17.25" customHeight="1">
      <c r="A5481" s="606"/>
      <c r="B5481" s="606"/>
      <c r="C5481" s="606"/>
      <c r="D5481" s="606"/>
      <c r="I5481" s="606"/>
    </row>
    <row r="5482" spans="1:9" ht="17.25" customHeight="1">
      <c r="A5482" s="606"/>
      <c r="B5482" s="606"/>
      <c r="C5482" s="606"/>
      <c r="D5482" s="606"/>
      <c r="I5482" s="606"/>
    </row>
    <row r="5483" spans="1:9" ht="17.25" customHeight="1">
      <c r="A5483" s="606"/>
      <c r="B5483" s="606"/>
      <c r="C5483" s="606"/>
      <c r="D5483" s="606"/>
      <c r="I5483" s="606"/>
    </row>
    <row r="5484" spans="1:9" ht="17.25" customHeight="1">
      <c r="A5484" s="606"/>
      <c r="B5484" s="606"/>
      <c r="C5484" s="606"/>
      <c r="D5484" s="606"/>
      <c r="I5484" s="606"/>
    </row>
    <row r="5485" spans="1:9" ht="17.25" customHeight="1">
      <c r="A5485" s="606"/>
      <c r="B5485" s="606"/>
      <c r="C5485" s="606"/>
      <c r="D5485" s="606"/>
      <c r="I5485" s="606"/>
    </row>
    <row r="5486" spans="1:9" ht="17.25" customHeight="1">
      <c r="A5486" s="606"/>
      <c r="B5486" s="606"/>
      <c r="C5486" s="606"/>
      <c r="D5486" s="606"/>
      <c r="I5486" s="606"/>
    </row>
    <row r="5487" spans="1:9" ht="17.25" customHeight="1">
      <c r="A5487" s="606"/>
      <c r="B5487" s="606"/>
      <c r="C5487" s="606"/>
      <c r="D5487" s="606"/>
      <c r="I5487" s="606"/>
    </row>
    <row r="5488" spans="1:9" ht="17.25" customHeight="1">
      <c r="A5488" s="606"/>
      <c r="B5488" s="606"/>
      <c r="C5488" s="606"/>
      <c r="D5488" s="606"/>
      <c r="I5488" s="606"/>
    </row>
    <row r="5489" spans="1:9" ht="17.25" customHeight="1">
      <c r="A5489" s="606"/>
      <c r="B5489" s="606"/>
      <c r="C5489" s="606"/>
      <c r="D5489" s="606"/>
      <c r="I5489" s="606"/>
    </row>
    <row r="5490" spans="1:9" ht="17.25" customHeight="1">
      <c r="A5490" s="606"/>
      <c r="B5490" s="606"/>
      <c r="C5490" s="606"/>
      <c r="D5490" s="606"/>
      <c r="I5490" s="606"/>
    </row>
    <row r="5491" spans="1:9" ht="17.25" customHeight="1">
      <c r="A5491" s="606"/>
      <c r="B5491" s="606"/>
      <c r="C5491" s="606"/>
      <c r="D5491" s="606"/>
      <c r="I5491" s="606"/>
    </row>
    <row r="5492" spans="1:9" ht="17.25" customHeight="1">
      <c r="A5492" s="606"/>
      <c r="B5492" s="606"/>
      <c r="C5492" s="606"/>
      <c r="D5492" s="606"/>
      <c r="I5492" s="606"/>
    </row>
    <row r="5493" spans="1:9" ht="17.25" customHeight="1">
      <c r="A5493" s="606"/>
      <c r="B5493" s="606"/>
      <c r="C5493" s="606"/>
      <c r="D5493" s="606"/>
      <c r="I5493" s="606"/>
    </row>
    <row r="5494" spans="1:9" ht="17.25" customHeight="1">
      <c r="A5494" s="606"/>
      <c r="B5494" s="606"/>
      <c r="C5494" s="606"/>
      <c r="D5494" s="606"/>
      <c r="I5494" s="606"/>
    </row>
    <row r="5495" spans="1:9" ht="17.25" customHeight="1">
      <c r="A5495" s="606"/>
      <c r="B5495" s="606"/>
      <c r="C5495" s="606"/>
      <c r="D5495" s="606"/>
      <c r="I5495" s="606"/>
    </row>
    <row r="5496" spans="1:9" ht="17.25" customHeight="1">
      <c r="A5496" s="606"/>
      <c r="B5496" s="606"/>
      <c r="C5496" s="606"/>
      <c r="D5496" s="606"/>
      <c r="I5496" s="606"/>
    </row>
    <row r="5497" spans="1:9" ht="17.25" customHeight="1">
      <c r="A5497" s="606"/>
      <c r="B5497" s="606"/>
      <c r="C5497" s="606"/>
      <c r="D5497" s="606"/>
      <c r="I5497" s="606"/>
    </row>
    <row r="5498" spans="1:9" ht="17.25" customHeight="1">
      <c r="A5498" s="606"/>
      <c r="B5498" s="606"/>
      <c r="C5498" s="606"/>
      <c r="D5498" s="606"/>
      <c r="I5498" s="606"/>
    </row>
    <row r="5499" spans="1:9" ht="17.25" customHeight="1">
      <c r="A5499" s="606"/>
      <c r="B5499" s="606"/>
      <c r="C5499" s="606"/>
      <c r="D5499" s="606"/>
      <c r="I5499" s="606"/>
    </row>
    <row r="5500" spans="1:9" ht="17.25" customHeight="1">
      <c r="A5500" s="606"/>
      <c r="B5500" s="606"/>
      <c r="C5500" s="606"/>
      <c r="D5500" s="606"/>
      <c r="I5500" s="606"/>
    </row>
    <row r="5501" spans="1:9" ht="17.25" customHeight="1">
      <c r="A5501" s="606"/>
      <c r="B5501" s="606"/>
      <c r="C5501" s="606"/>
      <c r="D5501" s="606"/>
      <c r="I5501" s="606"/>
    </row>
    <row r="5502" spans="1:9" ht="17.25" customHeight="1">
      <c r="A5502" s="606"/>
      <c r="B5502" s="606"/>
      <c r="C5502" s="606"/>
      <c r="D5502" s="606"/>
      <c r="I5502" s="606"/>
    </row>
    <row r="5503" spans="1:9" ht="17.25" customHeight="1">
      <c r="A5503" s="606"/>
      <c r="B5503" s="606"/>
      <c r="C5503" s="606"/>
      <c r="D5503" s="606"/>
      <c r="I5503" s="606"/>
    </row>
    <row r="5504" spans="1:9" ht="17.25" customHeight="1">
      <c r="A5504" s="606"/>
      <c r="B5504" s="606"/>
      <c r="C5504" s="606"/>
      <c r="D5504" s="606"/>
      <c r="I5504" s="606"/>
    </row>
    <row r="5505" spans="1:9" ht="17.25" customHeight="1">
      <c r="A5505" s="606"/>
      <c r="B5505" s="606"/>
      <c r="C5505" s="606"/>
      <c r="D5505" s="606"/>
      <c r="I5505" s="606"/>
    </row>
    <row r="5506" spans="1:9" ht="17.25" customHeight="1">
      <c r="A5506" s="606"/>
      <c r="B5506" s="606"/>
      <c r="C5506" s="606"/>
      <c r="D5506" s="606"/>
      <c r="I5506" s="606"/>
    </row>
    <row r="5507" spans="1:9" ht="17.25" customHeight="1">
      <c r="A5507" s="606"/>
      <c r="B5507" s="606"/>
      <c r="C5507" s="606"/>
      <c r="D5507" s="606"/>
      <c r="I5507" s="606"/>
    </row>
    <row r="5508" spans="1:9" ht="17.25" customHeight="1">
      <c r="A5508" s="606"/>
      <c r="B5508" s="606"/>
      <c r="C5508" s="606"/>
      <c r="D5508" s="606"/>
      <c r="I5508" s="606"/>
    </row>
    <row r="5509" spans="1:9" ht="17.25" customHeight="1">
      <c r="A5509" s="606"/>
      <c r="B5509" s="606"/>
      <c r="C5509" s="606"/>
      <c r="D5509" s="606"/>
      <c r="I5509" s="606"/>
    </row>
    <row r="5510" spans="1:9" ht="17.25" customHeight="1">
      <c r="A5510" s="606"/>
      <c r="B5510" s="606"/>
      <c r="C5510" s="606"/>
      <c r="D5510" s="606"/>
      <c r="I5510" s="606"/>
    </row>
    <row r="5511" spans="1:9" ht="17.25" customHeight="1">
      <c r="A5511" s="606"/>
      <c r="B5511" s="606"/>
      <c r="C5511" s="606"/>
      <c r="D5511" s="606"/>
      <c r="I5511" s="606"/>
    </row>
    <row r="5512" spans="1:9" ht="17.25" customHeight="1">
      <c r="A5512" s="606"/>
      <c r="B5512" s="606"/>
      <c r="C5512" s="606"/>
      <c r="D5512" s="606"/>
      <c r="I5512" s="606"/>
    </row>
    <row r="5513" spans="1:9" ht="17.25" customHeight="1">
      <c r="A5513" s="606"/>
      <c r="B5513" s="606"/>
      <c r="C5513" s="606"/>
      <c r="D5513" s="606"/>
      <c r="I5513" s="606"/>
    </row>
    <row r="5514" spans="1:9" ht="17.25" customHeight="1">
      <c r="A5514" s="606"/>
      <c r="B5514" s="606"/>
      <c r="C5514" s="606"/>
      <c r="D5514" s="606"/>
      <c r="I5514" s="606"/>
    </row>
    <row r="5515" spans="1:9" ht="17.25" customHeight="1">
      <c r="A5515" s="606"/>
      <c r="B5515" s="606"/>
      <c r="C5515" s="606"/>
      <c r="D5515" s="606"/>
      <c r="I5515" s="606"/>
    </row>
    <row r="5516" spans="1:9" ht="17.25" customHeight="1">
      <c r="A5516" s="606"/>
      <c r="B5516" s="606"/>
      <c r="C5516" s="606"/>
      <c r="D5516" s="606"/>
      <c r="I5516" s="606"/>
    </row>
    <row r="5517" spans="1:9" ht="17.25" customHeight="1">
      <c r="A5517" s="606"/>
      <c r="B5517" s="606"/>
      <c r="C5517" s="606"/>
      <c r="D5517" s="606"/>
      <c r="I5517" s="606"/>
    </row>
    <row r="5518" spans="1:9" ht="17.25" customHeight="1">
      <c r="A5518" s="606"/>
      <c r="B5518" s="606"/>
      <c r="C5518" s="606"/>
      <c r="D5518" s="606"/>
      <c r="I5518" s="606"/>
    </row>
    <row r="5519" spans="1:9" ht="17.25" customHeight="1">
      <c r="A5519" s="606"/>
      <c r="B5519" s="606"/>
      <c r="C5519" s="606"/>
      <c r="D5519" s="606"/>
      <c r="I5519" s="606"/>
    </row>
    <row r="5520" spans="1:9" ht="17.25" customHeight="1">
      <c r="A5520" s="606"/>
      <c r="B5520" s="606"/>
      <c r="C5520" s="606"/>
      <c r="D5520" s="606"/>
      <c r="I5520" s="606"/>
    </row>
    <row r="5521" spans="1:9" ht="17.25" customHeight="1">
      <c r="A5521" s="606"/>
      <c r="B5521" s="606"/>
      <c r="C5521" s="606"/>
      <c r="D5521" s="606"/>
      <c r="I5521" s="606"/>
    </row>
    <row r="5522" spans="1:9" ht="17.25" customHeight="1">
      <c r="A5522" s="606"/>
      <c r="B5522" s="606"/>
      <c r="C5522" s="606"/>
      <c r="D5522" s="606"/>
      <c r="I5522" s="606"/>
    </row>
    <row r="5523" spans="1:9" ht="17.25" customHeight="1">
      <c r="A5523" s="606"/>
      <c r="B5523" s="606"/>
      <c r="C5523" s="606"/>
      <c r="D5523" s="606"/>
      <c r="I5523" s="606"/>
    </row>
    <row r="5524" spans="1:9" ht="17.25" customHeight="1">
      <c r="A5524" s="606"/>
      <c r="B5524" s="606"/>
      <c r="C5524" s="606"/>
      <c r="D5524" s="606"/>
      <c r="I5524" s="606"/>
    </row>
    <row r="5525" spans="1:9" ht="17.25" customHeight="1">
      <c r="A5525" s="606"/>
      <c r="B5525" s="606"/>
      <c r="C5525" s="606"/>
      <c r="D5525" s="606"/>
      <c r="I5525" s="606"/>
    </row>
    <row r="5526" spans="1:9" ht="17.25" customHeight="1">
      <c r="A5526" s="606"/>
      <c r="B5526" s="606"/>
      <c r="C5526" s="606"/>
      <c r="D5526" s="606"/>
      <c r="I5526" s="606"/>
    </row>
    <row r="5527" spans="1:9" ht="17.25" customHeight="1">
      <c r="A5527" s="606"/>
      <c r="B5527" s="606"/>
      <c r="C5527" s="606"/>
      <c r="D5527" s="606"/>
      <c r="I5527" s="606"/>
    </row>
    <row r="5528" spans="1:9" ht="17.25" customHeight="1">
      <c r="A5528" s="606"/>
      <c r="B5528" s="606"/>
      <c r="C5528" s="606"/>
      <c r="D5528" s="606"/>
      <c r="I5528" s="606"/>
    </row>
    <row r="5529" spans="1:9" ht="17.25" customHeight="1">
      <c r="A5529" s="606"/>
      <c r="B5529" s="606"/>
      <c r="C5529" s="606"/>
      <c r="D5529" s="606"/>
      <c r="I5529" s="606"/>
    </row>
    <row r="5530" spans="1:9" ht="17.25" customHeight="1">
      <c r="A5530" s="606"/>
      <c r="B5530" s="606"/>
      <c r="C5530" s="606"/>
      <c r="D5530" s="606"/>
      <c r="I5530" s="606"/>
    </row>
    <row r="5531" spans="1:9" ht="17.25" customHeight="1">
      <c r="A5531" s="606"/>
      <c r="B5531" s="606"/>
      <c r="C5531" s="606"/>
      <c r="D5531" s="606"/>
      <c r="I5531" s="606"/>
    </row>
    <row r="5532" spans="1:9" ht="17.25" customHeight="1">
      <c r="A5532" s="606"/>
      <c r="B5532" s="606"/>
      <c r="C5532" s="606"/>
      <c r="D5532" s="606"/>
      <c r="I5532" s="606"/>
    </row>
    <row r="5533" spans="1:9" ht="17.25" customHeight="1">
      <c r="A5533" s="606"/>
      <c r="B5533" s="606"/>
      <c r="C5533" s="606"/>
      <c r="D5533" s="606"/>
      <c r="I5533" s="606"/>
    </row>
    <row r="5534" spans="1:9" ht="17.25" customHeight="1">
      <c r="A5534" s="606"/>
      <c r="B5534" s="606"/>
      <c r="C5534" s="606"/>
      <c r="D5534" s="606"/>
      <c r="I5534" s="606"/>
    </row>
    <row r="5535" spans="1:9" ht="17.25" customHeight="1">
      <c r="A5535" s="606"/>
      <c r="B5535" s="606"/>
      <c r="C5535" s="606"/>
      <c r="D5535" s="606"/>
      <c r="I5535" s="606"/>
    </row>
    <row r="5536" spans="1:9" ht="17.25" customHeight="1">
      <c r="A5536" s="606"/>
      <c r="B5536" s="606"/>
      <c r="C5536" s="606"/>
      <c r="D5536" s="606"/>
      <c r="I5536" s="606"/>
    </row>
    <row r="5537" spans="1:9" ht="17.25" customHeight="1">
      <c r="A5537" s="606"/>
      <c r="B5537" s="606"/>
      <c r="C5537" s="606"/>
      <c r="D5537" s="606"/>
      <c r="I5537" s="606"/>
    </row>
    <row r="5538" spans="1:9" ht="17.25" customHeight="1">
      <c r="A5538" s="606"/>
      <c r="B5538" s="606"/>
      <c r="C5538" s="606"/>
      <c r="D5538" s="606"/>
      <c r="I5538" s="606"/>
    </row>
    <row r="5539" spans="1:9" ht="17.25" customHeight="1">
      <c r="A5539" s="606"/>
      <c r="B5539" s="606"/>
      <c r="C5539" s="606"/>
      <c r="D5539" s="606"/>
      <c r="I5539" s="606"/>
    </row>
    <row r="5540" spans="1:9" ht="17.25" customHeight="1">
      <c r="A5540" s="606"/>
      <c r="B5540" s="606"/>
      <c r="C5540" s="606"/>
      <c r="D5540" s="606"/>
      <c r="I5540" s="606"/>
    </row>
    <row r="5541" spans="1:9" ht="17.25" customHeight="1">
      <c r="A5541" s="606"/>
      <c r="B5541" s="606"/>
      <c r="C5541" s="606"/>
      <c r="D5541" s="606"/>
      <c r="I5541" s="606"/>
    </row>
    <row r="5542" spans="1:9" ht="17.25" customHeight="1">
      <c r="A5542" s="606"/>
      <c r="B5542" s="606"/>
      <c r="C5542" s="606"/>
      <c r="D5542" s="606"/>
      <c r="I5542" s="606"/>
    </row>
    <row r="5543" spans="1:9" ht="17.25" customHeight="1">
      <c r="A5543" s="606"/>
      <c r="B5543" s="606"/>
      <c r="C5543" s="606"/>
      <c r="D5543" s="606"/>
      <c r="I5543" s="606"/>
    </row>
    <row r="5544" spans="1:9" ht="17.25" customHeight="1">
      <c r="A5544" s="606"/>
      <c r="B5544" s="606"/>
      <c r="C5544" s="606"/>
      <c r="D5544" s="606"/>
      <c r="I5544" s="606"/>
    </row>
    <row r="5545" spans="1:9" ht="17.25" customHeight="1">
      <c r="A5545" s="606"/>
      <c r="B5545" s="606"/>
      <c r="C5545" s="606"/>
      <c r="D5545" s="606"/>
      <c r="I5545" s="606"/>
    </row>
    <row r="5546" spans="1:9" ht="17.25" customHeight="1">
      <c r="A5546" s="606"/>
      <c r="B5546" s="606"/>
      <c r="C5546" s="606"/>
      <c r="D5546" s="606"/>
      <c r="I5546" s="606"/>
    </row>
    <row r="5547" spans="1:9" ht="17.25" customHeight="1">
      <c r="A5547" s="606"/>
      <c r="B5547" s="606"/>
      <c r="C5547" s="606"/>
      <c r="D5547" s="606"/>
      <c r="I5547" s="606"/>
    </row>
    <row r="5548" spans="1:9" ht="17.25" customHeight="1">
      <c r="A5548" s="606"/>
      <c r="B5548" s="606"/>
      <c r="C5548" s="606"/>
      <c r="D5548" s="606"/>
      <c r="I5548" s="606"/>
    </row>
    <row r="5549" spans="1:9" ht="17.25" customHeight="1">
      <c r="A5549" s="606"/>
      <c r="B5549" s="606"/>
      <c r="C5549" s="606"/>
      <c r="D5549" s="606"/>
      <c r="I5549" s="606"/>
    </row>
    <row r="5550" spans="1:9" ht="17.25" customHeight="1">
      <c r="A5550" s="606"/>
      <c r="B5550" s="606"/>
      <c r="C5550" s="606"/>
      <c r="D5550" s="606"/>
      <c r="I5550" s="606"/>
    </row>
    <row r="5551" spans="1:9" ht="17.25" customHeight="1">
      <c r="A5551" s="606"/>
      <c r="B5551" s="606"/>
      <c r="C5551" s="606"/>
      <c r="D5551" s="606"/>
      <c r="I5551" s="606"/>
    </row>
    <row r="5552" spans="1:9" ht="17.25" customHeight="1">
      <c r="A5552" s="606"/>
      <c r="B5552" s="606"/>
      <c r="C5552" s="606"/>
      <c r="D5552" s="606"/>
      <c r="I5552" s="606"/>
    </row>
    <row r="5553" spans="1:9" ht="17.25" customHeight="1">
      <c r="A5553" s="606"/>
      <c r="B5553" s="606"/>
      <c r="C5553" s="606"/>
      <c r="D5553" s="606"/>
      <c r="I5553" s="606"/>
    </row>
    <row r="5554" spans="1:9" ht="17.25" customHeight="1">
      <c r="A5554" s="606"/>
      <c r="B5554" s="606"/>
      <c r="C5554" s="606"/>
      <c r="D5554" s="606"/>
      <c r="I5554" s="606"/>
    </row>
    <row r="5555" spans="1:9" ht="17.25" customHeight="1">
      <c r="A5555" s="606"/>
      <c r="B5555" s="606"/>
      <c r="C5555" s="606"/>
      <c r="D5555" s="606"/>
      <c r="I5555" s="606"/>
    </row>
    <row r="5556" spans="1:9" ht="17.25" customHeight="1">
      <c r="A5556" s="606"/>
      <c r="B5556" s="606"/>
      <c r="C5556" s="606"/>
      <c r="D5556" s="606"/>
      <c r="I5556" s="606"/>
    </row>
    <row r="5557" spans="1:9" ht="17.25" customHeight="1">
      <c r="A5557" s="606"/>
      <c r="B5557" s="606"/>
      <c r="C5557" s="606"/>
      <c r="D5557" s="606"/>
      <c r="I5557" s="606"/>
    </row>
    <row r="5558" spans="1:9" ht="17.25" customHeight="1">
      <c r="A5558" s="606"/>
      <c r="B5558" s="606"/>
      <c r="C5558" s="606"/>
      <c r="D5558" s="606"/>
      <c r="I5558" s="606"/>
    </row>
    <row r="5559" spans="1:9" ht="17.25" customHeight="1">
      <c r="A5559" s="606"/>
      <c r="B5559" s="606"/>
      <c r="C5559" s="606"/>
      <c r="D5559" s="606"/>
      <c r="I5559" s="606"/>
    </row>
    <row r="5560" spans="1:9" ht="17.25" customHeight="1">
      <c r="A5560" s="606"/>
      <c r="B5560" s="606"/>
      <c r="C5560" s="606"/>
      <c r="D5560" s="606"/>
      <c r="I5560" s="606"/>
    </row>
    <row r="5561" spans="1:9" ht="17.25" customHeight="1">
      <c r="A5561" s="606"/>
      <c r="B5561" s="606"/>
      <c r="C5561" s="606"/>
      <c r="D5561" s="606"/>
      <c r="I5561" s="606"/>
    </row>
    <row r="5562" spans="1:9" ht="17.25" customHeight="1">
      <c r="A5562" s="606"/>
      <c r="B5562" s="606"/>
      <c r="C5562" s="606"/>
      <c r="D5562" s="606"/>
      <c r="I5562" s="606"/>
    </row>
    <row r="5563" spans="1:9" ht="17.25" customHeight="1">
      <c r="A5563" s="606"/>
      <c r="B5563" s="606"/>
      <c r="C5563" s="606"/>
      <c r="D5563" s="606"/>
      <c r="I5563" s="606"/>
    </row>
    <row r="5564" spans="1:9" ht="17.25" customHeight="1">
      <c r="A5564" s="606"/>
      <c r="B5564" s="606"/>
      <c r="C5564" s="606"/>
      <c r="D5564" s="606"/>
      <c r="I5564" s="606"/>
    </row>
    <row r="5565" spans="1:9" ht="17.25" customHeight="1">
      <c r="A5565" s="606"/>
      <c r="B5565" s="606"/>
      <c r="C5565" s="606"/>
      <c r="D5565" s="606"/>
      <c r="I5565" s="606"/>
    </row>
    <row r="5566" spans="1:9" ht="17.25" customHeight="1">
      <c r="A5566" s="606"/>
      <c r="B5566" s="606"/>
      <c r="C5566" s="606"/>
      <c r="D5566" s="606"/>
      <c r="I5566" s="606"/>
    </row>
    <row r="5567" spans="1:9" ht="17.25" customHeight="1">
      <c r="A5567" s="606"/>
      <c r="B5567" s="606"/>
      <c r="C5567" s="606"/>
      <c r="D5567" s="606"/>
      <c r="I5567" s="606"/>
    </row>
    <row r="5568" spans="1:9" ht="17.25" customHeight="1">
      <c r="A5568" s="606"/>
      <c r="B5568" s="606"/>
      <c r="C5568" s="606"/>
      <c r="D5568" s="606"/>
      <c r="I5568" s="606"/>
    </row>
    <row r="5569" spans="1:9" ht="17.25" customHeight="1">
      <c r="A5569" s="606"/>
      <c r="B5569" s="606"/>
      <c r="C5569" s="606"/>
      <c r="D5569" s="606"/>
      <c r="I5569" s="606"/>
    </row>
    <row r="5570" spans="1:9" ht="17.25" customHeight="1">
      <c r="A5570" s="606"/>
      <c r="B5570" s="606"/>
      <c r="C5570" s="606"/>
      <c r="D5570" s="606"/>
      <c r="I5570" s="606"/>
    </row>
    <row r="5571" spans="1:9" ht="17.25" customHeight="1">
      <c r="A5571" s="606"/>
      <c r="B5571" s="606"/>
      <c r="C5571" s="606"/>
      <c r="D5571" s="606"/>
      <c r="I5571" s="606"/>
    </row>
    <row r="5572" spans="1:9" ht="17.25" customHeight="1">
      <c r="A5572" s="606"/>
      <c r="B5572" s="606"/>
      <c r="C5572" s="606"/>
      <c r="D5572" s="606"/>
      <c r="I5572" s="606"/>
    </row>
    <row r="5573" spans="1:9" ht="17.25" customHeight="1">
      <c r="A5573" s="606"/>
      <c r="B5573" s="606"/>
      <c r="C5573" s="606"/>
      <c r="D5573" s="606"/>
      <c r="I5573" s="606"/>
    </row>
    <row r="5574" spans="1:9" ht="17.25" customHeight="1">
      <c r="A5574" s="606"/>
      <c r="B5574" s="606"/>
      <c r="C5574" s="606"/>
      <c r="D5574" s="606"/>
      <c r="I5574" s="606"/>
    </row>
    <row r="5575" spans="1:9" ht="17.25" customHeight="1">
      <c r="A5575" s="606"/>
      <c r="B5575" s="606"/>
      <c r="C5575" s="606"/>
      <c r="D5575" s="606"/>
      <c r="I5575" s="606"/>
    </row>
    <row r="5576" spans="1:9" ht="17.25" customHeight="1">
      <c r="A5576" s="606"/>
      <c r="B5576" s="606"/>
      <c r="C5576" s="606"/>
      <c r="D5576" s="606"/>
      <c r="I5576" s="606"/>
    </row>
    <row r="5577" spans="1:9" ht="17.25" customHeight="1">
      <c r="A5577" s="606"/>
      <c r="B5577" s="606"/>
      <c r="C5577" s="606"/>
      <c r="D5577" s="606"/>
      <c r="I5577" s="606"/>
    </row>
    <row r="5578" spans="1:9" ht="17.25" customHeight="1">
      <c r="A5578" s="606"/>
      <c r="B5578" s="606"/>
      <c r="C5578" s="606"/>
      <c r="D5578" s="606"/>
      <c r="I5578" s="606"/>
    </row>
    <row r="5579" spans="1:9" ht="17.25" customHeight="1">
      <c r="A5579" s="606"/>
      <c r="B5579" s="606"/>
      <c r="C5579" s="606"/>
      <c r="D5579" s="606"/>
      <c r="I5579" s="606"/>
    </row>
    <row r="5580" spans="1:9" ht="17.25" customHeight="1">
      <c r="A5580" s="606"/>
      <c r="B5580" s="606"/>
      <c r="C5580" s="606"/>
      <c r="D5580" s="606"/>
      <c r="I5580" s="606"/>
    </row>
    <row r="5581" spans="1:9" ht="17.25" customHeight="1">
      <c r="A5581" s="606"/>
      <c r="B5581" s="606"/>
      <c r="C5581" s="606"/>
      <c r="D5581" s="606"/>
      <c r="I5581" s="606"/>
    </row>
    <row r="5582" spans="1:9" ht="17.25" customHeight="1">
      <c r="A5582" s="606"/>
      <c r="B5582" s="606"/>
      <c r="C5582" s="606"/>
      <c r="D5582" s="606"/>
      <c r="I5582" s="606"/>
    </row>
    <row r="5583" spans="1:9" ht="17.25" customHeight="1">
      <c r="A5583" s="606"/>
      <c r="B5583" s="606"/>
      <c r="C5583" s="606"/>
      <c r="D5583" s="606"/>
      <c r="I5583" s="606"/>
    </row>
    <row r="5584" spans="1:9" ht="17.25" customHeight="1">
      <c r="A5584" s="606"/>
      <c r="B5584" s="606"/>
      <c r="C5584" s="606"/>
      <c r="D5584" s="606"/>
      <c r="I5584" s="606"/>
    </row>
    <row r="5585" spans="1:9" ht="17.25" customHeight="1">
      <c r="A5585" s="606"/>
      <c r="B5585" s="606"/>
      <c r="C5585" s="606"/>
      <c r="D5585" s="606"/>
      <c r="I5585" s="606"/>
    </row>
    <row r="5586" spans="1:9" ht="17.25" customHeight="1">
      <c r="A5586" s="606"/>
      <c r="B5586" s="606"/>
      <c r="C5586" s="606"/>
      <c r="D5586" s="606"/>
      <c r="I5586" s="606"/>
    </row>
    <row r="5587" spans="1:9" ht="17.25" customHeight="1">
      <c r="A5587" s="606"/>
      <c r="B5587" s="606"/>
      <c r="C5587" s="606"/>
      <c r="D5587" s="606"/>
      <c r="I5587" s="606"/>
    </row>
    <row r="5588" spans="1:9" ht="17.25" customHeight="1">
      <c r="A5588" s="606"/>
      <c r="B5588" s="606"/>
      <c r="C5588" s="606"/>
      <c r="D5588" s="606"/>
      <c r="I5588" s="606"/>
    </row>
    <row r="5589" spans="1:9" ht="17.25" customHeight="1">
      <c r="A5589" s="606"/>
      <c r="B5589" s="606"/>
      <c r="C5589" s="606"/>
      <c r="D5589" s="606"/>
      <c r="I5589" s="606"/>
    </row>
    <row r="5590" spans="1:9" ht="17.25" customHeight="1">
      <c r="A5590" s="606"/>
      <c r="B5590" s="606"/>
      <c r="C5590" s="606"/>
      <c r="D5590" s="606"/>
      <c r="I5590" s="606"/>
    </row>
    <row r="5591" spans="1:9" ht="17.25" customHeight="1">
      <c r="A5591" s="606"/>
      <c r="B5591" s="606"/>
      <c r="C5591" s="606"/>
      <c r="D5591" s="606"/>
      <c r="I5591" s="606"/>
    </row>
    <row r="5592" spans="1:9" ht="17.25" customHeight="1">
      <c r="A5592" s="606"/>
      <c r="B5592" s="606"/>
      <c r="C5592" s="606"/>
      <c r="D5592" s="606"/>
      <c r="I5592" s="606"/>
    </row>
    <row r="5593" spans="1:9" ht="17.25" customHeight="1">
      <c r="A5593" s="606"/>
      <c r="B5593" s="606"/>
      <c r="C5593" s="606"/>
      <c r="D5593" s="606"/>
      <c r="I5593" s="606"/>
    </row>
    <row r="5594" spans="1:9" ht="17.25" customHeight="1">
      <c r="A5594" s="606"/>
      <c r="B5594" s="606"/>
      <c r="C5594" s="606"/>
      <c r="D5594" s="606"/>
      <c r="I5594" s="606"/>
    </row>
    <row r="5595" spans="1:9" ht="17.25" customHeight="1">
      <c r="A5595" s="606"/>
      <c r="B5595" s="606"/>
      <c r="C5595" s="606"/>
      <c r="D5595" s="606"/>
      <c r="I5595" s="606"/>
    </row>
    <row r="5596" spans="1:9" ht="17.25" customHeight="1">
      <c r="A5596" s="606"/>
      <c r="B5596" s="606"/>
      <c r="C5596" s="606"/>
      <c r="D5596" s="606"/>
      <c r="I5596" s="606"/>
    </row>
    <row r="5597" spans="1:9" ht="17.25" customHeight="1">
      <c r="A5597" s="606"/>
      <c r="B5597" s="606"/>
      <c r="C5597" s="606"/>
      <c r="D5597" s="606"/>
      <c r="I5597" s="606"/>
    </row>
    <row r="5598" spans="1:9" ht="17.25" customHeight="1">
      <c r="A5598" s="606"/>
      <c r="B5598" s="606"/>
      <c r="C5598" s="606"/>
      <c r="D5598" s="606"/>
      <c r="I5598" s="606"/>
    </row>
    <row r="5599" spans="1:9" ht="17.25" customHeight="1">
      <c r="A5599" s="606"/>
      <c r="B5599" s="606"/>
      <c r="C5599" s="606"/>
      <c r="D5599" s="606"/>
      <c r="I5599" s="606"/>
    </row>
    <row r="5600" spans="1:9" ht="17.25" customHeight="1">
      <c r="A5600" s="606"/>
      <c r="B5600" s="606"/>
      <c r="C5600" s="606"/>
      <c r="D5600" s="606"/>
      <c r="I5600" s="606"/>
    </row>
    <row r="5601" spans="1:9" ht="17.25" customHeight="1">
      <c r="A5601" s="606"/>
      <c r="B5601" s="606"/>
      <c r="C5601" s="606"/>
      <c r="D5601" s="606"/>
      <c r="I5601" s="606"/>
    </row>
    <row r="5602" spans="1:9" ht="17.25" customHeight="1">
      <c r="A5602" s="606"/>
      <c r="B5602" s="606"/>
      <c r="C5602" s="606"/>
      <c r="D5602" s="606"/>
      <c r="I5602" s="606"/>
    </row>
    <row r="5603" spans="1:9" ht="17.25" customHeight="1">
      <c r="A5603" s="606"/>
      <c r="B5603" s="606"/>
      <c r="C5603" s="606"/>
      <c r="D5603" s="606"/>
      <c r="I5603" s="606"/>
    </row>
    <row r="5604" spans="1:9" ht="17.25" customHeight="1">
      <c r="A5604" s="606"/>
      <c r="B5604" s="606"/>
      <c r="C5604" s="606"/>
      <c r="D5604" s="606"/>
      <c r="I5604" s="606"/>
    </row>
    <row r="5605" spans="1:9" ht="17.25" customHeight="1">
      <c r="A5605" s="606"/>
      <c r="B5605" s="606"/>
      <c r="C5605" s="606"/>
      <c r="D5605" s="606"/>
      <c r="I5605" s="606"/>
    </row>
    <row r="5606" spans="1:9" ht="17.25" customHeight="1">
      <c r="A5606" s="606"/>
      <c r="B5606" s="606"/>
      <c r="C5606" s="606"/>
      <c r="D5606" s="606"/>
      <c r="I5606" s="606"/>
    </row>
    <row r="5607" spans="1:9" ht="17.25" customHeight="1">
      <c r="A5607" s="606"/>
      <c r="B5607" s="606"/>
      <c r="C5607" s="606"/>
      <c r="D5607" s="606"/>
      <c r="I5607" s="606"/>
    </row>
    <row r="5608" spans="1:9" ht="17.25" customHeight="1">
      <c r="A5608" s="606"/>
      <c r="B5608" s="606"/>
      <c r="C5608" s="606"/>
      <c r="D5608" s="606"/>
      <c r="I5608" s="606"/>
    </row>
    <row r="5609" spans="1:9" ht="17.25" customHeight="1">
      <c r="A5609" s="606"/>
      <c r="B5609" s="606"/>
      <c r="C5609" s="606"/>
      <c r="D5609" s="606"/>
      <c r="I5609" s="606"/>
    </row>
    <row r="5610" spans="1:9" ht="17.25" customHeight="1">
      <c r="A5610" s="606"/>
      <c r="B5610" s="606"/>
      <c r="C5610" s="606"/>
      <c r="D5610" s="606"/>
      <c r="I5610" s="606"/>
    </row>
    <row r="5611" spans="1:9" ht="17.25" customHeight="1">
      <c r="A5611" s="606"/>
      <c r="B5611" s="606"/>
      <c r="C5611" s="606"/>
      <c r="D5611" s="606"/>
      <c r="I5611" s="606"/>
    </row>
    <row r="5612" spans="1:9" ht="17.25" customHeight="1">
      <c r="A5612" s="606"/>
      <c r="B5612" s="606"/>
      <c r="C5612" s="606"/>
      <c r="D5612" s="606"/>
      <c r="I5612" s="606"/>
    </row>
    <row r="5613" spans="1:9" ht="17.25" customHeight="1">
      <c r="A5613" s="606"/>
      <c r="B5613" s="606"/>
      <c r="C5613" s="606"/>
      <c r="D5613" s="606"/>
      <c r="I5613" s="606"/>
    </row>
    <row r="5614" spans="1:9" ht="17.25" customHeight="1">
      <c r="A5614" s="606"/>
      <c r="B5614" s="606"/>
      <c r="C5614" s="606"/>
      <c r="D5614" s="606"/>
      <c r="I5614" s="606"/>
    </row>
    <row r="5615" spans="1:9" ht="17.25" customHeight="1">
      <c r="A5615" s="606"/>
      <c r="B5615" s="606"/>
      <c r="C5615" s="606"/>
      <c r="D5615" s="606"/>
      <c r="I5615" s="606"/>
    </row>
    <row r="5616" spans="1:9" ht="17.25" customHeight="1">
      <c r="A5616" s="606"/>
      <c r="B5616" s="606"/>
      <c r="C5616" s="606"/>
      <c r="D5616" s="606"/>
      <c r="I5616" s="606"/>
    </row>
    <row r="5617" spans="1:9" ht="17.25" customHeight="1">
      <c r="A5617" s="606"/>
      <c r="B5617" s="606"/>
      <c r="C5617" s="606"/>
      <c r="D5617" s="606"/>
      <c r="I5617" s="606"/>
    </row>
    <row r="5618" spans="1:9" ht="17.25" customHeight="1">
      <c r="A5618" s="606"/>
      <c r="B5618" s="606"/>
      <c r="C5618" s="606"/>
      <c r="D5618" s="606"/>
      <c r="I5618" s="606"/>
    </row>
    <row r="5619" spans="1:9" ht="17.25" customHeight="1">
      <c r="A5619" s="606"/>
      <c r="B5619" s="606"/>
      <c r="C5619" s="606"/>
      <c r="D5619" s="606"/>
      <c r="I5619" s="606"/>
    </row>
    <row r="5620" spans="1:9" ht="17.25" customHeight="1">
      <c r="A5620" s="606"/>
      <c r="B5620" s="606"/>
      <c r="C5620" s="606"/>
      <c r="D5620" s="606"/>
      <c r="I5620" s="606"/>
    </row>
    <row r="5621" spans="1:9" ht="17.25" customHeight="1">
      <c r="A5621" s="606"/>
      <c r="B5621" s="606"/>
      <c r="C5621" s="606"/>
      <c r="D5621" s="606"/>
      <c r="I5621" s="606"/>
    </row>
    <row r="5622" spans="1:9" ht="17.25" customHeight="1">
      <c r="A5622" s="606"/>
      <c r="B5622" s="606"/>
      <c r="C5622" s="606"/>
      <c r="D5622" s="606"/>
      <c r="I5622" s="606"/>
    </row>
    <row r="5623" spans="1:9" ht="17.25" customHeight="1">
      <c r="A5623" s="606"/>
      <c r="B5623" s="606"/>
      <c r="C5623" s="606"/>
      <c r="D5623" s="606"/>
      <c r="I5623" s="606"/>
    </row>
    <row r="5624" spans="1:9" ht="17.25" customHeight="1">
      <c r="A5624" s="606"/>
      <c r="B5624" s="606"/>
      <c r="C5624" s="606"/>
      <c r="D5624" s="606"/>
      <c r="I5624" s="606"/>
    </row>
    <row r="5625" spans="1:9" ht="17.25" customHeight="1">
      <c r="A5625" s="606"/>
      <c r="B5625" s="606"/>
      <c r="C5625" s="606"/>
      <c r="D5625" s="606"/>
      <c r="I5625" s="606"/>
    </row>
    <row r="5626" spans="1:9" ht="17.25" customHeight="1">
      <c r="A5626" s="606"/>
      <c r="B5626" s="606"/>
      <c r="C5626" s="606"/>
      <c r="D5626" s="606"/>
      <c r="I5626" s="606"/>
    </row>
    <row r="5627" spans="1:9" ht="17.25" customHeight="1">
      <c r="A5627" s="606"/>
      <c r="B5627" s="606"/>
      <c r="C5627" s="606"/>
      <c r="D5627" s="606"/>
      <c r="I5627" s="606"/>
    </row>
    <row r="5628" spans="1:9" ht="17.25" customHeight="1">
      <c r="A5628" s="606"/>
      <c r="B5628" s="606"/>
      <c r="C5628" s="606"/>
      <c r="D5628" s="606"/>
      <c r="I5628" s="606"/>
    </row>
    <row r="5629" spans="1:9" ht="17.25" customHeight="1">
      <c r="A5629" s="606"/>
      <c r="B5629" s="606"/>
      <c r="C5629" s="606"/>
      <c r="D5629" s="606"/>
      <c r="I5629" s="606"/>
    </row>
    <row r="5630" spans="1:9" ht="17.25" customHeight="1">
      <c r="A5630" s="606"/>
      <c r="B5630" s="606"/>
      <c r="C5630" s="606"/>
      <c r="D5630" s="606"/>
      <c r="I5630" s="606"/>
    </row>
    <row r="5631" spans="1:9" ht="17.25" customHeight="1">
      <c r="A5631" s="606"/>
      <c r="B5631" s="606"/>
      <c r="C5631" s="606"/>
      <c r="D5631" s="606"/>
      <c r="I5631" s="606"/>
    </row>
    <row r="5632" spans="1:9" ht="17.25" customHeight="1">
      <c r="A5632" s="606"/>
      <c r="B5632" s="606"/>
      <c r="C5632" s="606"/>
      <c r="D5632" s="606"/>
      <c r="I5632" s="606"/>
    </row>
    <row r="5633" spans="1:9" ht="17.25" customHeight="1">
      <c r="A5633" s="606"/>
      <c r="B5633" s="606"/>
      <c r="C5633" s="606"/>
      <c r="D5633" s="606"/>
      <c r="I5633" s="606"/>
    </row>
    <row r="5634" spans="1:9" ht="17.25" customHeight="1">
      <c r="A5634" s="606"/>
      <c r="B5634" s="606"/>
      <c r="C5634" s="606"/>
      <c r="D5634" s="606"/>
      <c r="I5634" s="606"/>
    </row>
    <row r="5635" spans="1:9" ht="17.25" customHeight="1">
      <c r="A5635" s="606"/>
      <c r="B5635" s="606"/>
      <c r="C5635" s="606"/>
      <c r="D5635" s="606"/>
      <c r="I5635" s="606"/>
    </row>
    <row r="5636" spans="1:9" ht="17.25" customHeight="1">
      <c r="A5636" s="606"/>
      <c r="B5636" s="606"/>
      <c r="C5636" s="606"/>
      <c r="D5636" s="606"/>
      <c r="I5636" s="606"/>
    </row>
    <row r="5637" spans="1:9" ht="17.25" customHeight="1">
      <c r="A5637" s="606"/>
      <c r="B5637" s="606"/>
      <c r="C5637" s="606"/>
      <c r="D5637" s="606"/>
      <c r="I5637" s="606"/>
    </row>
    <row r="5638" spans="1:9" ht="17.25" customHeight="1">
      <c r="A5638" s="606"/>
      <c r="B5638" s="606"/>
      <c r="C5638" s="606"/>
      <c r="D5638" s="606"/>
      <c r="I5638" s="606"/>
    </row>
    <row r="5639" spans="1:9" ht="17.25" customHeight="1">
      <c r="A5639" s="606"/>
      <c r="B5639" s="606"/>
      <c r="C5639" s="606"/>
      <c r="D5639" s="606"/>
      <c r="I5639" s="606"/>
    </row>
    <row r="5640" spans="1:9" ht="17.25" customHeight="1">
      <c r="A5640" s="606"/>
      <c r="B5640" s="606"/>
      <c r="C5640" s="606"/>
      <c r="D5640" s="606"/>
      <c r="I5640" s="606"/>
    </row>
    <row r="5641" spans="1:9" ht="17.25" customHeight="1">
      <c r="A5641" s="606"/>
      <c r="B5641" s="606"/>
      <c r="C5641" s="606"/>
      <c r="D5641" s="606"/>
      <c r="I5641" s="606"/>
    </row>
    <row r="5642" spans="1:9" ht="17.25" customHeight="1">
      <c r="A5642" s="606"/>
      <c r="B5642" s="606"/>
      <c r="C5642" s="606"/>
      <c r="D5642" s="606"/>
      <c r="I5642" s="606"/>
    </row>
    <row r="5643" spans="1:9" ht="17.25" customHeight="1">
      <c r="A5643" s="606"/>
      <c r="B5643" s="606"/>
      <c r="C5643" s="606"/>
      <c r="D5643" s="606"/>
      <c r="I5643" s="606"/>
    </row>
    <row r="5644" spans="1:9" ht="17.25" customHeight="1">
      <c r="A5644" s="606"/>
      <c r="B5644" s="606"/>
      <c r="C5644" s="606"/>
      <c r="D5644" s="606"/>
      <c r="I5644" s="606"/>
    </row>
    <row r="5645" spans="1:9" ht="17.25" customHeight="1">
      <c r="A5645" s="606"/>
      <c r="B5645" s="606"/>
      <c r="C5645" s="606"/>
      <c r="D5645" s="606"/>
      <c r="I5645" s="606"/>
    </row>
    <row r="5646" spans="1:9" ht="17.25" customHeight="1">
      <c r="A5646" s="606"/>
      <c r="B5646" s="606"/>
      <c r="C5646" s="606"/>
      <c r="D5646" s="606"/>
      <c r="I5646" s="606"/>
    </row>
    <row r="5647" spans="1:9" ht="17.25" customHeight="1">
      <c r="A5647" s="606"/>
      <c r="B5647" s="606"/>
      <c r="C5647" s="606"/>
      <c r="D5647" s="606"/>
      <c r="I5647" s="606"/>
    </row>
    <row r="5648" spans="1:9" ht="17.25" customHeight="1">
      <c r="A5648" s="606"/>
      <c r="B5648" s="606"/>
      <c r="C5648" s="606"/>
      <c r="D5648" s="606"/>
      <c r="I5648" s="606"/>
    </row>
    <row r="5649" spans="1:9" ht="17.25" customHeight="1">
      <c r="A5649" s="606"/>
      <c r="B5649" s="606"/>
      <c r="C5649" s="606"/>
      <c r="D5649" s="606"/>
      <c r="I5649" s="606"/>
    </row>
    <row r="5650" spans="1:9" ht="17.25" customHeight="1">
      <c r="A5650" s="606"/>
      <c r="B5650" s="606"/>
      <c r="C5650" s="606"/>
      <c r="D5650" s="606"/>
      <c r="I5650" s="606"/>
    </row>
    <row r="5651" spans="1:9" ht="17.25" customHeight="1">
      <c r="A5651" s="606"/>
      <c r="B5651" s="606"/>
      <c r="C5651" s="606"/>
      <c r="D5651" s="606"/>
      <c r="I5651" s="606"/>
    </row>
    <row r="5652" spans="1:9" ht="17.25" customHeight="1">
      <c r="A5652" s="606"/>
      <c r="B5652" s="606"/>
      <c r="C5652" s="606"/>
      <c r="D5652" s="606"/>
      <c r="I5652" s="606"/>
    </row>
    <row r="5653" spans="1:9" ht="17.25" customHeight="1">
      <c r="A5653" s="606"/>
      <c r="B5653" s="606"/>
      <c r="C5653" s="606"/>
      <c r="D5653" s="606"/>
      <c r="I5653" s="606"/>
    </row>
    <row r="5654" spans="1:9" ht="17.25" customHeight="1">
      <c r="A5654" s="606"/>
      <c r="B5654" s="606"/>
      <c r="C5654" s="606"/>
      <c r="D5654" s="606"/>
      <c r="I5654" s="606"/>
    </row>
    <row r="5655" spans="1:9" ht="17.25" customHeight="1">
      <c r="A5655" s="606"/>
      <c r="B5655" s="606"/>
      <c r="C5655" s="606"/>
      <c r="D5655" s="606"/>
      <c r="I5655" s="606"/>
    </row>
    <row r="5656" spans="1:9" ht="17.25" customHeight="1">
      <c r="A5656" s="606"/>
      <c r="B5656" s="606"/>
      <c r="C5656" s="606"/>
      <c r="D5656" s="606"/>
      <c r="I5656" s="606"/>
    </row>
    <row r="5657" spans="1:9" ht="17.25" customHeight="1"/>
    <row r="5658" spans="1:9" ht="17.25" customHeight="1"/>
    <row r="5659" spans="1:9" ht="17.25" customHeight="1"/>
    <row r="5660" spans="1:9" ht="17.25" customHeight="1"/>
    <row r="5661" spans="1:9" ht="17.25" customHeight="1"/>
    <row r="5662" spans="1:9" ht="17.25" customHeight="1"/>
    <row r="5663" spans="1:9" ht="17.25" customHeight="1"/>
    <row r="5664" spans="1:9" ht="17.25" customHeight="1"/>
    <row r="5665" ht="17.25" customHeight="1"/>
    <row r="5666" ht="17.25" customHeight="1"/>
    <row r="5667" ht="17.25" customHeight="1"/>
    <row r="5668" ht="17.25" customHeight="1"/>
    <row r="5669" ht="17.25" customHeight="1"/>
    <row r="5670" ht="17.25" customHeight="1"/>
    <row r="5671" ht="17.25" customHeight="1"/>
    <row r="5672" ht="17.25" customHeight="1"/>
    <row r="5673" ht="17.25" customHeight="1"/>
    <row r="5674" ht="17.25" customHeight="1"/>
    <row r="5675" ht="17.25" customHeight="1"/>
    <row r="5676" ht="17.25" customHeight="1"/>
    <row r="5677" ht="17.25" customHeight="1"/>
    <row r="5678" ht="17.25" customHeight="1"/>
    <row r="5679" ht="17.25" customHeight="1"/>
    <row r="5680" ht="17.25" customHeight="1"/>
    <row r="5681" ht="17.25" customHeight="1"/>
    <row r="5682" ht="17.25" customHeight="1"/>
    <row r="5683" ht="17.25" customHeight="1"/>
    <row r="5684" ht="17.25" customHeight="1"/>
    <row r="5685" ht="17.25" customHeight="1"/>
    <row r="5686" ht="17.25" customHeight="1"/>
    <row r="5687" ht="17.25" customHeight="1"/>
    <row r="5688" ht="17.25" customHeight="1"/>
    <row r="5689" ht="17.25" customHeight="1"/>
    <row r="5690" ht="17.25" customHeight="1"/>
    <row r="5691" ht="17.25" customHeight="1"/>
    <row r="5692" ht="17.25" customHeight="1"/>
    <row r="5693" ht="17.25" customHeight="1"/>
    <row r="5694" ht="17.25" customHeight="1"/>
    <row r="5695" ht="17.25" customHeight="1"/>
    <row r="5696" ht="17.25" customHeight="1"/>
    <row r="5697" ht="17.25" customHeight="1"/>
    <row r="5698" ht="17.25" customHeight="1"/>
    <row r="5699" ht="17.25" customHeight="1"/>
    <row r="5700" ht="17.25" customHeight="1"/>
    <row r="5701" ht="17.25" customHeight="1"/>
    <row r="5702" ht="17.25" customHeight="1"/>
    <row r="5703" ht="17.25" customHeight="1"/>
    <row r="5704" ht="17.25" customHeight="1"/>
    <row r="5705" ht="17.25" customHeight="1"/>
    <row r="5706" ht="17.25" customHeight="1"/>
    <row r="5707" ht="17.25" customHeight="1"/>
    <row r="5708" ht="17.25" customHeight="1"/>
    <row r="5709" ht="17.25" customHeight="1"/>
    <row r="5710" ht="17.25" customHeight="1"/>
    <row r="5711" ht="17.25" customHeight="1"/>
    <row r="5712" ht="17.25" customHeight="1"/>
    <row r="5713" ht="17.25" customHeight="1"/>
    <row r="5714" ht="17.25" customHeight="1"/>
    <row r="5715" ht="17.25" customHeight="1"/>
    <row r="5716" ht="17.25" customHeight="1"/>
    <row r="5717" ht="17.25" customHeight="1"/>
    <row r="5718" ht="17.25" customHeight="1"/>
    <row r="5719" ht="17.25" customHeight="1"/>
    <row r="5720" ht="17.25" customHeight="1"/>
    <row r="5721" ht="17.25" customHeight="1"/>
    <row r="5722" ht="17.25" customHeight="1"/>
    <row r="5723" ht="17.25" customHeight="1"/>
    <row r="5724" ht="17.25" customHeight="1"/>
    <row r="5725" ht="17.25" customHeight="1"/>
    <row r="5726" ht="17.25" customHeight="1"/>
    <row r="5727" ht="17.25" customHeight="1"/>
    <row r="5728" ht="17.25" customHeight="1"/>
    <row r="5729" ht="17.25" customHeight="1"/>
    <row r="5730" ht="17.25" customHeight="1"/>
    <row r="5731" ht="17.25" customHeight="1"/>
    <row r="5732" ht="17.25" customHeight="1"/>
    <row r="5733" ht="17.25" customHeight="1"/>
    <row r="5734" ht="17.25" customHeight="1"/>
    <row r="5735" ht="17.25" customHeight="1"/>
    <row r="5736" ht="17.25" customHeight="1"/>
    <row r="5737" ht="17.25" customHeight="1"/>
    <row r="5738" ht="17.25" customHeight="1"/>
    <row r="5739" ht="17.25" customHeight="1"/>
    <row r="5740" ht="17.25" customHeight="1"/>
    <row r="5741" ht="17.25" customHeight="1"/>
    <row r="5742" ht="17.25" customHeight="1"/>
    <row r="5743" ht="17.25" customHeight="1"/>
    <row r="5744" ht="17.25" customHeight="1"/>
    <row r="5745" ht="17.25" customHeight="1"/>
    <row r="5746" ht="17.25" customHeight="1"/>
    <row r="5747" ht="17.25" customHeight="1"/>
    <row r="5748" ht="17.25" customHeight="1"/>
    <row r="5749" ht="17.25" customHeight="1"/>
    <row r="5750" ht="17.25" customHeight="1"/>
    <row r="5751" ht="17.25" customHeight="1"/>
    <row r="5752" ht="17.25" customHeight="1"/>
    <row r="5753" ht="17.25" customHeight="1"/>
    <row r="5754" ht="17.25" customHeight="1"/>
    <row r="5755" ht="17.25" customHeight="1"/>
    <row r="5756" ht="17.25" customHeight="1"/>
    <row r="5757" ht="17.25" customHeight="1"/>
    <row r="5758" ht="17.25" customHeight="1"/>
    <row r="5759" ht="17.25" customHeight="1"/>
    <row r="5760" ht="17.25" customHeight="1"/>
    <row r="5761" ht="17.25" customHeight="1"/>
    <row r="5762" ht="17.25" customHeight="1"/>
    <row r="5763" ht="17.25" customHeight="1"/>
    <row r="5764" ht="17.25" customHeight="1"/>
    <row r="5765" ht="17.25" customHeight="1"/>
    <row r="5766" ht="17.25" customHeight="1"/>
    <row r="5767" ht="17.25" customHeight="1"/>
    <row r="5768" ht="17.25" customHeight="1"/>
    <row r="5769" ht="17.25" customHeight="1"/>
    <row r="5770" ht="17.25" customHeight="1"/>
    <row r="5771" ht="17.25" customHeight="1"/>
    <row r="5772" ht="17.25" customHeight="1"/>
    <row r="5773" ht="17.25" customHeight="1"/>
    <row r="5774" ht="17.25" customHeight="1"/>
    <row r="5775" ht="17.25" customHeight="1"/>
    <row r="5776" ht="17.25" customHeight="1"/>
    <row r="5777" ht="17.25" customHeight="1"/>
    <row r="5778" ht="17.25" customHeight="1"/>
    <row r="5779" ht="17.25" customHeight="1"/>
    <row r="5780" ht="17.25" customHeight="1"/>
    <row r="5781" ht="17.25" customHeight="1"/>
    <row r="5782" ht="17.25" customHeight="1"/>
    <row r="5783" ht="17.25" customHeight="1"/>
    <row r="5784" ht="17.25" customHeight="1"/>
    <row r="5785" ht="17.25" customHeight="1"/>
    <row r="5786" ht="17.25" customHeight="1"/>
    <row r="5787" ht="17.25" customHeight="1"/>
    <row r="5788" ht="17.25" customHeight="1"/>
    <row r="5789" ht="17.25" customHeight="1"/>
    <row r="5790" ht="17.25" customHeight="1"/>
    <row r="5791" ht="17.25" customHeight="1"/>
    <row r="5792" ht="17.25" customHeight="1"/>
    <row r="5793" ht="17.25" customHeight="1"/>
    <row r="5794" ht="17.25" customHeight="1"/>
    <row r="5795" ht="17.25" customHeight="1"/>
    <row r="5796" ht="17.25" customHeight="1"/>
    <row r="5797" ht="17.25" customHeight="1"/>
    <row r="5798" ht="17.25" customHeight="1"/>
    <row r="5799" ht="17.25" customHeight="1"/>
    <row r="5800" ht="17.25" customHeight="1"/>
    <row r="5801" ht="17.25" customHeight="1"/>
    <row r="5802" ht="17.25" customHeight="1"/>
    <row r="5803" ht="17.25" customHeight="1"/>
    <row r="5804" ht="17.25" customHeight="1"/>
    <row r="5805" ht="17.25" customHeight="1"/>
    <row r="5806" ht="17.25" customHeight="1"/>
    <row r="5807" ht="17.25" customHeight="1"/>
    <row r="5808" ht="17.25" customHeight="1"/>
    <row r="5809" ht="17.25" customHeight="1"/>
    <row r="5810" ht="17.25" customHeight="1"/>
    <row r="5811" ht="17.25" customHeight="1"/>
    <row r="5812" ht="17.25" customHeight="1"/>
    <row r="5813" ht="17.25" customHeight="1"/>
    <row r="5814" ht="17.25" customHeight="1"/>
    <row r="5815" ht="17.25" customHeight="1"/>
    <row r="5816" ht="17.25" customHeight="1"/>
    <row r="5817" ht="17.25" customHeight="1"/>
    <row r="5818" ht="17.25" customHeight="1"/>
    <row r="5819" ht="17.25" customHeight="1"/>
    <row r="5820" ht="17.25" customHeight="1"/>
    <row r="5821" ht="17.25" customHeight="1"/>
    <row r="5822" ht="17.25" customHeight="1"/>
    <row r="5823" ht="17.25" customHeight="1"/>
    <row r="5824" ht="17.25" customHeight="1"/>
    <row r="5825" ht="17.25" customHeight="1"/>
    <row r="5826" ht="17.25" customHeight="1"/>
    <row r="5827" ht="17.25" customHeight="1"/>
    <row r="5828" ht="17.25" customHeight="1"/>
    <row r="5829" ht="17.25" customHeight="1"/>
    <row r="5830" ht="17.25" customHeight="1"/>
    <row r="5831" ht="17.25" customHeight="1"/>
    <row r="5832" ht="17.25" customHeight="1"/>
    <row r="5833" ht="17.25" customHeight="1"/>
    <row r="5834" ht="17.25" customHeight="1"/>
    <row r="5835" ht="17.25" customHeight="1"/>
    <row r="5836" ht="17.25" customHeight="1"/>
    <row r="5837" ht="17.25" customHeight="1"/>
    <row r="5838" ht="17.25" customHeight="1"/>
    <row r="5839" ht="17.25" customHeight="1"/>
    <row r="5840" ht="17.25" customHeight="1"/>
    <row r="5841" ht="17.25" customHeight="1"/>
    <row r="5842" ht="17.25" customHeight="1"/>
    <row r="5843" ht="17.25" customHeight="1"/>
    <row r="5844" ht="17.25" customHeight="1"/>
    <row r="5845" ht="17.25" customHeight="1"/>
    <row r="5846" ht="17.25" customHeight="1"/>
    <row r="5847" ht="17.25" customHeight="1"/>
    <row r="5848" ht="17.25" customHeight="1"/>
    <row r="5849" ht="17.25" customHeight="1"/>
    <row r="5850" ht="17.25" customHeight="1"/>
    <row r="5851" ht="17.25" customHeight="1"/>
    <row r="5852" ht="17.25" customHeight="1"/>
    <row r="5853" ht="17.25" customHeight="1"/>
    <row r="5854" ht="17.25" customHeight="1"/>
    <row r="5855" ht="17.25" customHeight="1"/>
    <row r="5856" ht="17.25" customHeight="1"/>
    <row r="5857" ht="17.25" customHeight="1"/>
    <row r="5858" ht="17.25" customHeight="1"/>
    <row r="5859" ht="17.25" customHeight="1"/>
    <row r="5860" ht="17.25" customHeight="1"/>
    <row r="5861" ht="17.25" customHeight="1"/>
    <row r="5862" ht="17.25" customHeight="1"/>
    <row r="5863" ht="17.25" customHeight="1"/>
    <row r="5864" ht="17.25" customHeight="1"/>
    <row r="5865" ht="17.25" customHeight="1"/>
    <row r="5866" ht="17.25" customHeight="1"/>
    <row r="5867" ht="17.25" customHeight="1"/>
    <row r="5868" ht="17.25" customHeight="1"/>
    <row r="5869" ht="17.25" customHeight="1"/>
    <row r="5870" ht="17.25" customHeight="1"/>
    <row r="5871" ht="17.25" customHeight="1"/>
    <row r="5872" ht="17.25" customHeight="1"/>
    <row r="5873" ht="17.25" customHeight="1"/>
    <row r="5874" ht="17.25" customHeight="1"/>
    <row r="5875" ht="17.25" customHeight="1"/>
    <row r="5876" ht="17.25" customHeight="1"/>
    <row r="5877" ht="17.25" customHeight="1"/>
    <row r="5878" ht="17.25" customHeight="1"/>
    <row r="5879" ht="17.25" customHeight="1"/>
    <row r="5880" ht="17.25" customHeight="1"/>
    <row r="5881" ht="17.25" customHeight="1"/>
    <row r="5882" ht="17.25" customHeight="1"/>
    <row r="5883" ht="17.25" customHeight="1"/>
    <row r="5884" ht="17.25" customHeight="1"/>
    <row r="5885" ht="17.25" customHeight="1"/>
    <row r="5886" ht="17.25" customHeight="1"/>
    <row r="5887" ht="17.25" customHeight="1"/>
    <row r="5888" ht="17.25" customHeight="1"/>
    <row r="5889" ht="17.25" customHeight="1"/>
    <row r="5890" ht="17.25" customHeight="1"/>
    <row r="5891" ht="17.25" customHeight="1"/>
    <row r="5892" ht="17.25" customHeight="1"/>
    <row r="5893" ht="17.25" customHeight="1"/>
    <row r="5894" ht="17.25" customHeight="1"/>
    <row r="5895" ht="17.25" customHeight="1"/>
    <row r="5896" ht="17.25" customHeight="1"/>
    <row r="5897" ht="17.25" customHeight="1"/>
    <row r="5898" ht="17.25" customHeight="1"/>
    <row r="5899" ht="17.25" customHeight="1"/>
    <row r="5900" ht="17.25" customHeight="1"/>
    <row r="5901" ht="17.25" customHeight="1"/>
    <row r="5902" ht="17.25" customHeight="1"/>
    <row r="5903" ht="17.25" customHeight="1"/>
    <row r="5904" ht="17.25" customHeight="1"/>
    <row r="5905" ht="17.25" customHeight="1"/>
    <row r="5906" ht="17.25" customHeight="1"/>
    <row r="5907" ht="17.25" customHeight="1"/>
    <row r="5908" ht="17.25" customHeight="1"/>
    <row r="5909" ht="17.25" customHeight="1"/>
    <row r="5910" ht="17.25" customHeight="1"/>
    <row r="5911" ht="17.25" customHeight="1"/>
    <row r="5912" ht="17.25" customHeight="1"/>
    <row r="5913" ht="17.25" customHeight="1"/>
    <row r="5914" ht="17.25" customHeight="1"/>
    <row r="5915" ht="17.25" customHeight="1"/>
    <row r="5916" ht="17.25" customHeight="1"/>
    <row r="5917" ht="17.25" customHeight="1"/>
    <row r="5918" ht="17.25" customHeight="1"/>
    <row r="5919" ht="17.25" customHeight="1"/>
    <row r="5920" ht="17.25" customHeight="1"/>
    <row r="5921" ht="17.25" customHeight="1"/>
    <row r="5922" ht="17.25" customHeight="1"/>
    <row r="5923" ht="17.25" customHeight="1"/>
    <row r="5924" ht="17.25" customHeight="1"/>
    <row r="5925" ht="17.25" customHeight="1"/>
    <row r="5926" ht="17.25" customHeight="1"/>
    <row r="5927" ht="17.25" customHeight="1"/>
    <row r="5928" ht="17.25" customHeight="1"/>
    <row r="5929" ht="17.25" customHeight="1"/>
    <row r="5930" ht="17.25" customHeight="1"/>
    <row r="5931" ht="17.25" customHeight="1"/>
    <row r="5932" ht="17.25" customHeight="1"/>
    <row r="5933" ht="17.25" customHeight="1"/>
    <row r="5934" ht="17.25" customHeight="1"/>
    <row r="5935" ht="17.25" customHeight="1"/>
    <row r="5936" ht="17.25" customHeight="1"/>
    <row r="5937" ht="17.25" customHeight="1"/>
    <row r="5938" ht="17.25" customHeight="1"/>
    <row r="5939" ht="17.25" customHeight="1"/>
    <row r="5940" ht="17.25" customHeight="1"/>
    <row r="5941" ht="17.25" customHeight="1"/>
    <row r="5942" ht="17.25" customHeight="1"/>
    <row r="5943" ht="17.25" customHeight="1"/>
    <row r="5944" ht="17.25" customHeight="1"/>
    <row r="5945" ht="17.25" customHeight="1"/>
    <row r="5946" ht="17.25" customHeight="1"/>
    <row r="5947" ht="17.25" customHeight="1"/>
    <row r="5948" ht="17.25" customHeight="1"/>
    <row r="5949" ht="17.25" customHeight="1"/>
    <row r="5950" ht="17.25" customHeight="1"/>
    <row r="5951" ht="17.25" customHeight="1"/>
    <row r="5952" ht="17.25" customHeight="1"/>
    <row r="5953" ht="17.25" customHeight="1"/>
    <row r="5954" ht="17.25" customHeight="1"/>
    <row r="5955" ht="17.25" customHeight="1"/>
    <row r="5956" ht="17.25" customHeight="1"/>
    <row r="5957" ht="17.25" customHeight="1"/>
    <row r="5958" ht="17.25" customHeight="1"/>
    <row r="5959" ht="17.25" customHeight="1"/>
    <row r="5960" ht="17.25" customHeight="1"/>
    <row r="5961" ht="17.25" customHeight="1"/>
    <row r="5962" ht="17.25" customHeight="1"/>
    <row r="5963" ht="17.25" customHeight="1"/>
    <row r="5964" ht="17.25" customHeight="1"/>
    <row r="5965" ht="17.25" customHeight="1"/>
    <row r="5966" ht="17.25" customHeight="1"/>
    <row r="5967" ht="17.25" customHeight="1"/>
    <row r="5968" ht="17.25" customHeight="1"/>
    <row r="5969" ht="17.25" customHeight="1"/>
    <row r="5970" ht="17.25" customHeight="1"/>
    <row r="5971" ht="17.25" customHeight="1"/>
    <row r="5972" ht="17.25" customHeight="1"/>
    <row r="5973" ht="17.25" customHeight="1"/>
    <row r="5974" ht="17.25" customHeight="1"/>
    <row r="5975" ht="17.25" customHeight="1"/>
    <row r="5976" ht="17.25" customHeight="1"/>
    <row r="5977" ht="17.25" customHeight="1"/>
    <row r="5978" ht="17.25" customHeight="1"/>
    <row r="5979" ht="17.25" customHeight="1"/>
    <row r="5980" ht="17.25" customHeight="1"/>
    <row r="5981" ht="17.25" customHeight="1"/>
    <row r="5982" ht="17.25" customHeight="1"/>
    <row r="5983" ht="17.25" customHeight="1"/>
    <row r="5984" ht="17.25" customHeight="1"/>
    <row r="5985" ht="17.25" customHeight="1"/>
    <row r="5986" ht="17.25" customHeight="1"/>
    <row r="5987" ht="17.25" customHeight="1"/>
    <row r="5988" ht="17.25" customHeight="1"/>
    <row r="5989" ht="17.25" customHeight="1"/>
    <row r="5990" ht="17.25" customHeight="1"/>
    <row r="5991" ht="17.25" customHeight="1"/>
    <row r="5992" ht="17.25" customHeight="1"/>
    <row r="5993" ht="17.25" customHeight="1"/>
    <row r="5994" ht="17.25" customHeight="1"/>
    <row r="5995" ht="17.25" customHeight="1"/>
    <row r="5996" ht="17.25" customHeight="1"/>
    <row r="5997" ht="17.25" customHeight="1"/>
    <row r="5998" ht="17.25" customHeight="1"/>
    <row r="5999" ht="17.25" customHeight="1"/>
    <row r="6000" ht="17.25" customHeight="1"/>
    <row r="6001" ht="17.25" customHeight="1"/>
    <row r="6002" ht="17.25" customHeight="1"/>
    <row r="6003" ht="17.25" customHeight="1"/>
    <row r="6004" ht="17.25" customHeight="1"/>
    <row r="6005" ht="17.25" customHeight="1"/>
    <row r="6006" ht="17.25" customHeight="1"/>
    <row r="6007" ht="17.25" customHeight="1"/>
    <row r="6008" ht="17.25" customHeight="1"/>
    <row r="6009" ht="17.25" customHeight="1"/>
    <row r="6010" ht="17.25" customHeight="1"/>
    <row r="6011" ht="17.25" customHeight="1"/>
    <row r="6012" ht="17.25" customHeight="1"/>
    <row r="6013" ht="17.25" customHeight="1"/>
    <row r="6014" ht="17.25" customHeight="1"/>
    <row r="6015" ht="17.25" customHeight="1"/>
    <row r="6016" ht="17.25" customHeight="1"/>
    <row r="6017" ht="17.25" customHeight="1"/>
    <row r="6018" ht="17.25" customHeight="1"/>
    <row r="6019" ht="17.25" customHeight="1"/>
    <row r="6020" ht="17.25" customHeight="1"/>
    <row r="6021" ht="17.25" customHeight="1"/>
    <row r="6022" ht="17.25" customHeight="1"/>
    <row r="6023" ht="17.25" customHeight="1"/>
    <row r="6024" ht="17.25" customHeight="1"/>
    <row r="6025" ht="17.25" customHeight="1"/>
    <row r="6026" ht="17.25" customHeight="1"/>
    <row r="6027" ht="17.25" customHeight="1"/>
    <row r="6028" ht="17.25" customHeight="1"/>
    <row r="6029" ht="17.25" customHeight="1"/>
    <row r="6030" ht="17.25" customHeight="1"/>
    <row r="6031" ht="17.25" customHeight="1"/>
    <row r="6032" ht="17.25" customHeight="1"/>
    <row r="6033" ht="17.25" customHeight="1"/>
    <row r="6034" ht="17.25" customHeight="1"/>
    <row r="6035" ht="17.25" customHeight="1"/>
    <row r="6036" ht="17.25" customHeight="1"/>
    <row r="6037" ht="17.25" customHeight="1"/>
    <row r="6038" ht="17.25" customHeight="1"/>
    <row r="6039" ht="17.25" customHeight="1"/>
    <row r="6040" ht="17.25" customHeight="1"/>
    <row r="6041" ht="17.25" customHeight="1"/>
    <row r="6042" ht="17.25" customHeight="1"/>
    <row r="6043" ht="17.25" customHeight="1"/>
    <row r="6044" ht="17.25" customHeight="1"/>
    <row r="6045" ht="17.25" customHeight="1"/>
    <row r="6046" ht="17.25" customHeight="1"/>
    <row r="6047" ht="17.25" customHeight="1"/>
    <row r="6048" ht="17.25" customHeight="1"/>
    <row r="6049" ht="17.25" customHeight="1"/>
    <row r="6050" ht="17.25" customHeight="1"/>
    <row r="6051" ht="17.25" customHeight="1"/>
    <row r="6052" ht="17.25" customHeight="1"/>
    <row r="6053" ht="17.25" customHeight="1"/>
    <row r="6054" ht="17.25" customHeight="1"/>
    <row r="6055" ht="17.25" customHeight="1"/>
    <row r="6056" ht="17.25" customHeight="1"/>
    <row r="6057" ht="17.25" customHeight="1"/>
    <row r="6058" ht="17.25" customHeight="1"/>
    <row r="6059" ht="17.25" customHeight="1"/>
    <row r="6060" ht="17.25" customHeight="1"/>
    <row r="6061" ht="17.25" customHeight="1"/>
    <row r="6062" ht="17.25" customHeight="1"/>
    <row r="6063" ht="17.25" customHeight="1"/>
    <row r="6064" ht="17.25" customHeight="1"/>
    <row r="6065" ht="17.25" customHeight="1"/>
    <row r="6066" ht="17.25" customHeight="1"/>
    <row r="6067" ht="17.25" customHeight="1"/>
    <row r="6068" ht="17.25" customHeight="1"/>
    <row r="6069" ht="17.25" customHeight="1"/>
    <row r="6070" ht="17.25" customHeight="1"/>
    <row r="6071" ht="17.25" customHeight="1"/>
    <row r="6072" ht="17.25" customHeight="1"/>
    <row r="6073" ht="17.25" customHeight="1"/>
    <row r="6074" ht="17.25" customHeight="1"/>
    <row r="6075" ht="17.25" customHeight="1"/>
    <row r="6076" ht="17.25" customHeight="1"/>
    <row r="6077" ht="17.25" customHeight="1"/>
    <row r="6078" ht="17.25" customHeight="1"/>
    <row r="6079" ht="17.25" customHeight="1"/>
    <row r="6080" ht="17.25" customHeight="1"/>
    <row r="6081" ht="17.25" customHeight="1"/>
    <row r="6082" ht="17.25" customHeight="1"/>
    <row r="6083" ht="17.25" customHeight="1"/>
    <row r="6084" ht="17.25" customHeight="1"/>
    <row r="6085" ht="17.25" customHeight="1"/>
    <row r="6086" ht="17.25" customHeight="1"/>
    <row r="6087" ht="17.25" customHeight="1"/>
    <row r="6088" ht="17.25" customHeight="1"/>
    <row r="6089" ht="17.25" customHeight="1"/>
    <row r="6090" ht="17.25" customHeight="1"/>
    <row r="6091" ht="17.25" customHeight="1"/>
    <row r="6092" ht="17.25" customHeight="1"/>
    <row r="6093" ht="17.25" customHeight="1"/>
    <row r="6094" ht="17.25" customHeight="1"/>
    <row r="6095" ht="17.25" customHeight="1"/>
    <row r="6096" ht="17.25" customHeight="1"/>
    <row r="6097" ht="17.25" customHeight="1"/>
    <row r="6098" ht="17.25" customHeight="1"/>
    <row r="6099" ht="17.25" customHeight="1"/>
    <row r="6100" ht="17.25" customHeight="1"/>
    <row r="6101" ht="17.25" customHeight="1"/>
    <row r="6102" ht="17.25" customHeight="1"/>
    <row r="6103" ht="17.25" customHeight="1"/>
    <row r="6104" ht="17.25" customHeight="1"/>
    <row r="6105" ht="17.25" customHeight="1"/>
    <row r="6106" ht="17.25" customHeight="1"/>
    <row r="6107" ht="17.25" customHeight="1"/>
    <row r="6108" ht="17.25" customHeight="1"/>
    <row r="6109" ht="17.25" customHeight="1"/>
    <row r="6110" ht="17.25" customHeight="1"/>
    <row r="6111" ht="17.25" customHeight="1"/>
    <row r="6112" ht="17.25" customHeight="1"/>
    <row r="6113" ht="17.25" customHeight="1"/>
    <row r="6114" ht="17.25" customHeight="1"/>
    <row r="6115" ht="17.25" customHeight="1"/>
    <row r="6116" ht="17.25" customHeight="1"/>
    <row r="6117" ht="17.25" customHeight="1"/>
    <row r="6118" ht="17.25" customHeight="1"/>
    <row r="6119" ht="17.25" customHeight="1"/>
    <row r="6120" ht="17.25" customHeight="1"/>
    <row r="6121" ht="17.25" customHeight="1"/>
    <row r="6122" ht="17.25" customHeight="1"/>
    <row r="6123" ht="17.25" customHeight="1"/>
    <row r="6124" ht="17.25" customHeight="1"/>
    <row r="6125" ht="17.25" customHeight="1"/>
    <row r="6126" ht="17.25" customHeight="1"/>
    <row r="6127" ht="17.25" customHeight="1"/>
    <row r="6128" ht="17.25" customHeight="1"/>
    <row r="6129" ht="17.25" customHeight="1"/>
    <row r="6130" ht="17.25" customHeight="1"/>
    <row r="6131" ht="17.25" customHeight="1"/>
    <row r="6132" ht="17.25" customHeight="1"/>
    <row r="6133" ht="17.25" customHeight="1"/>
    <row r="6134" ht="17.25" customHeight="1"/>
    <row r="6135" ht="17.25" customHeight="1"/>
    <row r="6136" ht="17.25" customHeight="1"/>
    <row r="6137" ht="17.25" customHeight="1"/>
    <row r="6138" ht="17.25" customHeight="1"/>
    <row r="6139" ht="17.25" customHeight="1"/>
    <row r="6140" ht="17.25" customHeight="1"/>
    <row r="6141" ht="17.25" customHeight="1"/>
    <row r="6142" ht="17.25" customHeight="1"/>
    <row r="6143" ht="17.25" customHeight="1"/>
    <row r="6144" ht="17.25" customHeight="1"/>
    <row r="6145" ht="17.25" customHeight="1"/>
    <row r="6146" ht="17.25" customHeight="1"/>
    <row r="6147" ht="17.25" customHeight="1"/>
    <row r="6148" ht="17.25" customHeight="1"/>
    <row r="6149" ht="17.25" customHeight="1"/>
    <row r="6150" ht="17.25" customHeight="1"/>
    <row r="6151" ht="17.25" customHeight="1"/>
    <row r="6152" ht="17.25" customHeight="1"/>
    <row r="6153" ht="17.25" customHeight="1"/>
    <row r="6154" ht="17.25" customHeight="1"/>
    <row r="6155" ht="17.25" customHeight="1"/>
    <row r="6156" ht="17.25" customHeight="1"/>
    <row r="6157" ht="17.25" customHeight="1"/>
    <row r="6158" ht="17.25" customHeight="1"/>
    <row r="6159" ht="17.25" customHeight="1"/>
    <row r="6160" ht="17.25" customHeight="1"/>
    <row r="6161" ht="17.25" customHeight="1"/>
    <row r="6162" ht="17.25" customHeight="1"/>
    <row r="6163" ht="17.25" customHeight="1"/>
    <row r="6164" ht="17.25" customHeight="1"/>
    <row r="6165" ht="17.25" customHeight="1"/>
    <row r="6166" ht="17.25" customHeight="1"/>
    <row r="6167" ht="17.25" customHeight="1"/>
    <row r="6168" ht="17.25" customHeight="1"/>
    <row r="6169" ht="17.25" customHeight="1"/>
    <row r="6170" ht="17.25" customHeight="1"/>
    <row r="6171" ht="17.25" customHeight="1"/>
    <row r="6172" ht="17.25" customHeight="1"/>
    <row r="6173" ht="17.25" customHeight="1"/>
    <row r="6174" ht="17.25" customHeight="1"/>
    <row r="6175" ht="17.25" customHeight="1"/>
    <row r="6176" ht="17.25" customHeight="1"/>
    <row r="6177" ht="17.25" customHeight="1"/>
    <row r="6178" ht="17.25" customHeight="1"/>
    <row r="6179" ht="17.25" customHeight="1"/>
    <row r="6180" ht="17.25" customHeight="1"/>
    <row r="6181" ht="17.25" customHeight="1"/>
    <row r="6182" ht="17.25" customHeight="1"/>
    <row r="6183" ht="17.25" customHeight="1"/>
    <row r="6184" ht="17.25" customHeight="1"/>
    <row r="6185" ht="17.25" customHeight="1"/>
    <row r="6186" ht="17.25" customHeight="1"/>
    <row r="6187" ht="17.25" customHeight="1"/>
    <row r="6188" ht="17.25" customHeight="1"/>
    <row r="6189" ht="17.25" customHeight="1"/>
    <row r="6190" ht="17.25" customHeight="1"/>
    <row r="6191" ht="17.25" customHeight="1"/>
    <row r="6192" ht="17.25" customHeight="1"/>
    <row r="6193" ht="17.25" customHeight="1"/>
    <row r="6194" ht="17.25" customHeight="1"/>
    <row r="6195" ht="17.25" customHeight="1"/>
    <row r="6196" ht="17.25" customHeight="1"/>
    <row r="6197" ht="17.25" customHeight="1"/>
    <row r="6198" ht="17.25" customHeight="1"/>
    <row r="6199" ht="17.25" customHeight="1"/>
    <row r="6200" ht="17.25" customHeight="1"/>
    <row r="6201" ht="17.25" customHeight="1"/>
    <row r="6202" ht="17.25" customHeight="1"/>
    <row r="6203" ht="17.25" customHeight="1"/>
    <row r="6204" ht="17.25" customHeight="1"/>
    <row r="6205" ht="17.25" customHeight="1"/>
    <row r="6206" ht="17.25" customHeight="1"/>
    <row r="6207" ht="17.25" customHeight="1"/>
    <row r="6208" ht="17.25" customHeight="1"/>
    <row r="6209" ht="17.25" customHeight="1"/>
    <row r="6210" ht="17.25" customHeight="1"/>
    <row r="6211" ht="17.25" customHeight="1"/>
    <row r="6212" ht="17.25" customHeight="1"/>
    <row r="6213" ht="17.25" customHeight="1"/>
    <row r="6214" ht="17.25" customHeight="1"/>
    <row r="6215" ht="17.25" customHeight="1"/>
    <row r="6216" ht="17.25" customHeight="1"/>
    <row r="6217" ht="17.25" customHeight="1"/>
    <row r="6218" ht="17.25" customHeight="1"/>
    <row r="6219" ht="17.25" customHeight="1"/>
    <row r="6220" ht="17.25" customHeight="1"/>
    <row r="6221" ht="17.25" customHeight="1"/>
    <row r="6222" ht="17.25" customHeight="1"/>
    <row r="6223" ht="17.25" customHeight="1"/>
    <row r="6224" ht="17.25" customHeight="1"/>
    <row r="6225" ht="17.25" customHeight="1"/>
    <row r="6226" ht="17.25" customHeight="1"/>
    <row r="6227" ht="17.25" customHeight="1"/>
    <row r="6228" ht="17.25" customHeight="1"/>
    <row r="6229" ht="17.25" customHeight="1"/>
    <row r="6230" ht="17.25" customHeight="1"/>
    <row r="6231" ht="17.25" customHeight="1"/>
    <row r="6232" ht="17.25" customHeight="1"/>
    <row r="6233" ht="17.25" customHeight="1"/>
    <row r="6234" ht="17.25" customHeight="1"/>
    <row r="6235" ht="17.25" customHeight="1"/>
    <row r="6236" ht="17.25" customHeight="1"/>
    <row r="6237" ht="17.25" customHeight="1"/>
    <row r="6238" ht="17.25" customHeight="1"/>
    <row r="6239" ht="17.25" customHeight="1"/>
    <row r="6240" ht="17.25" customHeight="1"/>
    <row r="6241" ht="17.25" customHeight="1"/>
    <row r="6242" ht="17.25" customHeight="1"/>
    <row r="6243" ht="17.25" customHeight="1"/>
    <row r="6244" ht="17.25" customHeight="1"/>
    <row r="6245" ht="17.25" customHeight="1"/>
    <row r="6246" ht="17.25" customHeight="1"/>
    <row r="6247" ht="17.25" customHeight="1"/>
    <row r="6248" ht="17.25" customHeight="1"/>
    <row r="6249" ht="17.25" customHeight="1"/>
    <row r="6250" ht="17.25" customHeight="1"/>
    <row r="6251" ht="17.25" customHeight="1"/>
    <row r="6252" ht="17.25" customHeight="1"/>
    <row r="6253" ht="17.25" customHeight="1"/>
    <row r="6254" ht="17.25" customHeight="1"/>
    <row r="6255" ht="17.25" customHeight="1"/>
    <row r="6256" ht="17.25" customHeight="1"/>
    <row r="6257" ht="17.25" customHeight="1"/>
    <row r="6258" ht="17.25" customHeight="1"/>
    <row r="6259" ht="17.25" customHeight="1"/>
    <row r="6260" ht="17.25" customHeight="1"/>
    <row r="6261" ht="17.25" customHeight="1"/>
    <row r="6262" ht="17.25" customHeight="1"/>
    <row r="6263" ht="17.25" customHeight="1"/>
    <row r="6264" ht="17.25" customHeight="1"/>
    <row r="6265" ht="17.25" customHeight="1"/>
    <row r="6266" ht="17.25" customHeight="1"/>
    <row r="6267" ht="17.25" customHeight="1"/>
    <row r="6268" ht="17.25" customHeight="1"/>
    <row r="6269" ht="17.25" customHeight="1"/>
    <row r="6270" ht="17.25" customHeight="1"/>
    <row r="6271" ht="17.25" customHeight="1"/>
    <row r="6272" ht="17.25" customHeight="1"/>
    <row r="6273" ht="17.25" customHeight="1"/>
    <row r="6274" ht="17.25" customHeight="1"/>
    <row r="6275" ht="17.25" customHeight="1"/>
    <row r="6276" ht="17.25" customHeight="1"/>
    <row r="6277" ht="17.25" customHeight="1"/>
    <row r="6278" ht="17.25" customHeight="1"/>
    <row r="6279" ht="17.25" customHeight="1"/>
    <row r="6280" ht="17.25" customHeight="1"/>
    <row r="6281" ht="17.25" customHeight="1"/>
    <row r="6282" ht="17.25" customHeight="1"/>
    <row r="6283" ht="17.25" customHeight="1"/>
    <row r="6284" ht="17.25" customHeight="1"/>
    <row r="6285" ht="17.25" customHeight="1"/>
    <row r="6286" ht="17.25" customHeight="1"/>
    <row r="6287" ht="17.25" customHeight="1"/>
    <row r="6288" ht="17.25" customHeight="1"/>
    <row r="6289" ht="17.25" customHeight="1"/>
    <row r="6290" ht="17.25" customHeight="1"/>
    <row r="6291" ht="17.25" customHeight="1"/>
    <row r="6292" ht="17.25" customHeight="1"/>
    <row r="6293" ht="17.25" customHeight="1"/>
    <row r="6294" ht="17.25" customHeight="1"/>
    <row r="6295" ht="17.25" customHeight="1"/>
    <row r="6296" ht="17.25" customHeight="1"/>
    <row r="6297" ht="17.25" customHeight="1"/>
    <row r="6298" ht="17.25" customHeight="1"/>
    <row r="6299" ht="17.25" customHeight="1"/>
    <row r="6300" ht="17.25" customHeight="1"/>
    <row r="6301" ht="17.25" customHeight="1"/>
    <row r="6302" ht="17.25" customHeight="1"/>
    <row r="6303" ht="17.25" customHeight="1"/>
    <row r="6304" ht="17.25" customHeight="1"/>
    <row r="6305" ht="17.25" customHeight="1"/>
    <row r="6306" ht="17.25" customHeight="1"/>
    <row r="6307" ht="17.25" customHeight="1"/>
    <row r="6308" ht="17.25" customHeight="1"/>
    <row r="6309" ht="17.25" customHeight="1"/>
    <row r="6310" ht="17.25" customHeight="1"/>
    <row r="6311" ht="17.25" customHeight="1"/>
    <row r="6312" ht="17.25" customHeight="1"/>
    <row r="6313" ht="17.25" customHeight="1"/>
    <row r="6314" ht="17.25" customHeight="1"/>
    <row r="6315" ht="17.25" customHeight="1"/>
    <row r="6316" ht="17.25" customHeight="1"/>
    <row r="6317" ht="17.25" customHeight="1"/>
    <row r="6318" ht="17.25" customHeight="1"/>
    <row r="6319" ht="17.25" customHeight="1"/>
    <row r="6320" ht="17.25" customHeight="1"/>
    <row r="6321" ht="17.25" customHeight="1"/>
    <row r="6322" ht="17.25" customHeight="1"/>
    <row r="6323" ht="17.25" customHeight="1"/>
    <row r="6324" ht="17.25" customHeight="1"/>
    <row r="6325" ht="17.25" customHeight="1"/>
    <row r="6326" ht="17.25" customHeight="1"/>
    <row r="6327" ht="17.25" customHeight="1"/>
    <row r="6328" ht="17.25" customHeight="1"/>
    <row r="6329" ht="17.25" customHeight="1"/>
    <row r="6330" ht="17.25" customHeight="1"/>
    <row r="6331" ht="17.25" customHeight="1"/>
    <row r="6332" ht="17.25" customHeight="1"/>
    <row r="6333" ht="17.25" customHeight="1"/>
    <row r="6334" ht="17.25" customHeight="1"/>
    <row r="6335" ht="17.25" customHeight="1"/>
    <row r="6336" ht="17.25" customHeight="1"/>
    <row r="6337" ht="17.25" customHeight="1"/>
    <row r="6338" ht="17.25" customHeight="1"/>
    <row r="6339" ht="17.25" customHeight="1"/>
    <row r="6340" ht="17.25" customHeight="1"/>
    <row r="6341" ht="17.25" customHeight="1"/>
    <row r="6342" ht="17.25" customHeight="1"/>
    <row r="6343" ht="17.25" customHeight="1"/>
    <row r="6344" ht="17.25" customHeight="1"/>
    <row r="6345" ht="17.25" customHeight="1"/>
    <row r="6346" ht="17.25" customHeight="1"/>
    <row r="6347" ht="17.25" customHeight="1"/>
    <row r="6348" ht="17.25" customHeight="1"/>
    <row r="6349" ht="17.25" customHeight="1"/>
    <row r="6350" ht="17.25" customHeight="1"/>
    <row r="6351" ht="17.25" customHeight="1"/>
    <row r="6352" ht="17.25" customHeight="1"/>
    <row r="6353" ht="17.25" customHeight="1"/>
    <row r="6354" ht="17.25" customHeight="1"/>
    <row r="6355" ht="17.25" customHeight="1"/>
    <row r="6356" ht="17.25" customHeight="1"/>
    <row r="6357" ht="17.25" customHeight="1"/>
    <row r="6358" ht="17.25" customHeight="1"/>
    <row r="6359" ht="17.25" customHeight="1"/>
    <row r="6360" ht="17.25" customHeight="1"/>
    <row r="6361" ht="17.25" customHeight="1"/>
    <row r="6362" ht="17.25" customHeight="1"/>
    <row r="6363" ht="17.25" customHeight="1"/>
    <row r="6364" ht="17.25" customHeight="1"/>
    <row r="6365" ht="17.25" customHeight="1"/>
    <row r="6366" ht="17.25" customHeight="1"/>
    <row r="6367" ht="17.25" customHeight="1"/>
    <row r="6368" ht="17.25" customHeight="1"/>
    <row r="6369" ht="17.25" customHeight="1"/>
    <row r="6370" ht="17.25" customHeight="1"/>
    <row r="6371" ht="17.25" customHeight="1"/>
    <row r="6372" ht="17.25" customHeight="1"/>
    <row r="6373" ht="17.25" customHeight="1"/>
    <row r="6374" ht="17.25" customHeight="1"/>
    <row r="6375" ht="17.25" customHeight="1"/>
    <row r="6376" ht="17.25" customHeight="1"/>
    <row r="6377" ht="17.25" customHeight="1"/>
    <row r="6378" ht="17.25" customHeight="1"/>
    <row r="6379" ht="17.25" customHeight="1"/>
    <row r="6380" ht="17.25" customHeight="1"/>
    <row r="6381" ht="17.25" customHeight="1"/>
    <row r="6382" ht="17.25" customHeight="1"/>
    <row r="6383" ht="17.25" customHeight="1"/>
    <row r="6384" ht="17.25" customHeight="1"/>
    <row r="6385" ht="17.25" customHeight="1"/>
    <row r="6386" ht="17.25" customHeight="1"/>
    <row r="6387" ht="17.25" customHeight="1"/>
    <row r="6388" ht="17.25" customHeight="1"/>
    <row r="6389" ht="17.25" customHeight="1"/>
    <row r="6390" ht="17.25" customHeight="1"/>
    <row r="6391" ht="17.25" customHeight="1"/>
    <row r="6392" ht="17.25" customHeight="1"/>
    <row r="6393" ht="17.25" customHeight="1"/>
    <row r="6394" ht="17.25" customHeight="1"/>
    <row r="6395" ht="17.25" customHeight="1"/>
    <row r="6396" ht="17.25" customHeight="1"/>
    <row r="6397" ht="17.25" customHeight="1"/>
    <row r="6398" ht="17.25" customHeight="1"/>
    <row r="6399" ht="17.25" customHeight="1"/>
    <row r="6400" ht="17.25" customHeight="1"/>
    <row r="6401" ht="17.25" customHeight="1"/>
    <row r="6402" ht="17.25" customHeight="1"/>
    <row r="6403" ht="17.25" customHeight="1"/>
    <row r="6404" ht="17.25" customHeight="1"/>
    <row r="6405" ht="17.25" customHeight="1"/>
    <row r="6406" ht="17.25" customHeight="1"/>
    <row r="6407" ht="17.25" customHeight="1"/>
    <row r="6408" ht="17.25" customHeight="1"/>
    <row r="6409" ht="17.25" customHeight="1"/>
    <row r="6410" ht="17.25" customHeight="1"/>
    <row r="6411" ht="17.25" customHeight="1"/>
    <row r="6412" ht="17.25" customHeight="1"/>
    <row r="6413" ht="17.25" customHeight="1"/>
    <row r="6414" ht="17.25" customHeight="1"/>
    <row r="6415" ht="17.25" customHeight="1"/>
    <row r="6416" ht="17.25" customHeight="1"/>
    <row r="6417" ht="17.25" customHeight="1"/>
    <row r="6418" ht="17.25" customHeight="1"/>
    <row r="6419" ht="17.25" customHeight="1"/>
    <row r="6420" ht="17.25" customHeight="1"/>
    <row r="6421" ht="17.25" customHeight="1"/>
    <row r="6422" ht="17.25" customHeight="1"/>
    <row r="6423" ht="17.25" customHeight="1"/>
    <row r="6424" ht="17.25" customHeight="1"/>
    <row r="6425" ht="17.25" customHeight="1"/>
    <row r="6426" ht="17.25" customHeight="1"/>
    <row r="6427" ht="17.25" customHeight="1"/>
    <row r="6428" ht="17.25" customHeight="1"/>
    <row r="6429" ht="17.25" customHeight="1"/>
    <row r="6430" ht="17.25" customHeight="1"/>
    <row r="6431" ht="17.25" customHeight="1"/>
    <row r="6432" ht="17.25" customHeight="1"/>
    <row r="6433" ht="17.25" customHeight="1"/>
    <row r="6434" ht="17.25" customHeight="1"/>
    <row r="6435" ht="17.25" customHeight="1"/>
    <row r="6436" ht="17.25" customHeight="1"/>
    <row r="6437" ht="17.25" customHeight="1"/>
    <row r="6438" ht="17.25" customHeight="1"/>
    <row r="6439" ht="17.25" customHeight="1"/>
    <row r="6440" ht="17.25" customHeight="1"/>
    <row r="6441" ht="17.25" customHeight="1"/>
    <row r="6442" ht="17.25" customHeight="1"/>
    <row r="6443" ht="17.25" customHeight="1"/>
    <row r="6444" ht="17.25" customHeight="1"/>
    <row r="6445" ht="17.25" customHeight="1"/>
    <row r="6446" ht="17.25" customHeight="1"/>
    <row r="6447" ht="17.25" customHeight="1"/>
    <row r="6448" ht="17.25" customHeight="1"/>
    <row r="6449" ht="17.25" customHeight="1"/>
    <row r="6450" ht="17.25" customHeight="1"/>
    <row r="6451" ht="17.25" customHeight="1"/>
    <row r="6452" ht="17.25" customHeight="1"/>
    <row r="6453" ht="17.25" customHeight="1"/>
    <row r="6454" ht="17.25" customHeight="1"/>
    <row r="6455" ht="17.25" customHeight="1"/>
    <row r="6456" ht="17.25" customHeight="1"/>
    <row r="6457" ht="17.25" customHeight="1"/>
    <row r="6458" ht="17.25" customHeight="1"/>
    <row r="6459" ht="17.25" customHeight="1"/>
    <row r="6460" ht="17.25" customHeight="1"/>
    <row r="6461" ht="17.25" customHeight="1"/>
    <row r="6462" ht="17.25" customHeight="1"/>
    <row r="6463" ht="17.25" customHeight="1"/>
    <row r="6464" ht="17.25" customHeight="1"/>
    <row r="6465" ht="17.25" customHeight="1"/>
    <row r="6466" ht="17.25" customHeight="1"/>
    <row r="6467" ht="17.25" customHeight="1"/>
    <row r="6468" ht="17.25" customHeight="1"/>
    <row r="6469" ht="17.25" customHeight="1"/>
    <row r="6470" ht="17.25" customHeight="1"/>
    <row r="6471" ht="17.25" customHeight="1"/>
    <row r="6472" ht="17.25" customHeight="1"/>
    <row r="6473" ht="17.25" customHeight="1"/>
    <row r="6474" ht="17.25" customHeight="1"/>
    <row r="6475" ht="17.25" customHeight="1"/>
    <row r="6476" ht="17.25" customHeight="1"/>
    <row r="6477" ht="17.25" customHeight="1"/>
    <row r="6478" ht="17.25" customHeight="1"/>
    <row r="6479" ht="17.25" customHeight="1"/>
    <row r="6480" ht="17.25" customHeight="1"/>
    <row r="6481" ht="17.25" customHeight="1"/>
    <row r="6482" ht="17.25" customHeight="1"/>
    <row r="6483" ht="17.25" customHeight="1"/>
    <row r="6484" ht="17.25" customHeight="1"/>
    <row r="6485" ht="17.25" customHeight="1"/>
    <row r="6486" ht="17.25" customHeight="1"/>
    <row r="6487" ht="17.25" customHeight="1"/>
    <row r="6488" ht="17.25" customHeight="1"/>
    <row r="6489" ht="17.25" customHeight="1"/>
    <row r="6490" ht="17.25" customHeight="1"/>
    <row r="6491" ht="17.25" customHeight="1"/>
    <row r="6492" ht="17.25" customHeight="1"/>
    <row r="6493" ht="17.25" customHeight="1"/>
    <row r="6494" ht="17.25" customHeight="1"/>
    <row r="6495" ht="17.25" customHeight="1"/>
    <row r="6496" ht="17.25" customHeight="1"/>
    <row r="6497" ht="17.25" customHeight="1"/>
    <row r="6498" ht="17.25" customHeight="1"/>
    <row r="6499" ht="17.25" customHeight="1"/>
    <row r="6500" ht="17.25" customHeight="1"/>
    <row r="6501" ht="17.25" customHeight="1"/>
    <row r="6502" ht="17.25" customHeight="1"/>
    <row r="6503" ht="17.25" customHeight="1"/>
    <row r="6504" ht="17.25" customHeight="1"/>
    <row r="6505" ht="17.25" customHeight="1"/>
    <row r="6506" ht="17.25" customHeight="1"/>
    <row r="6507" ht="17.25" customHeight="1"/>
    <row r="6508" ht="17.25" customHeight="1"/>
    <row r="6509" ht="17.25" customHeight="1"/>
    <row r="6510" ht="17.25" customHeight="1"/>
    <row r="6511" ht="17.25" customHeight="1"/>
    <row r="6512" ht="17.25" customHeight="1"/>
    <row r="6513" ht="17.25" customHeight="1"/>
    <row r="6514" ht="17.25" customHeight="1"/>
    <row r="6515" ht="17.25" customHeight="1"/>
    <row r="6516" ht="17.25" customHeight="1"/>
    <row r="6517" ht="17.25" customHeight="1"/>
    <row r="6518" ht="17.25" customHeight="1"/>
    <row r="6519" ht="17.25" customHeight="1"/>
    <row r="6520" ht="17.25" customHeight="1"/>
    <row r="6521" ht="17.25" customHeight="1"/>
    <row r="6522" ht="17.25" customHeight="1"/>
    <row r="6523" ht="17.25" customHeight="1"/>
    <row r="6524" ht="17.25" customHeight="1"/>
    <row r="6525" ht="17.25" customHeight="1"/>
    <row r="6526" ht="17.25" customHeight="1"/>
    <row r="6527" ht="17.25" customHeight="1"/>
    <row r="6528" ht="17.25" customHeight="1"/>
    <row r="6529" ht="17.25" customHeight="1"/>
    <row r="6530" ht="17.25" customHeight="1"/>
    <row r="6531" ht="17.25" customHeight="1"/>
    <row r="6532" ht="17.25" customHeight="1"/>
    <row r="6533" ht="17.25" customHeight="1"/>
    <row r="6534" ht="17.25" customHeight="1"/>
    <row r="6535" ht="17.25" customHeight="1"/>
    <row r="6536" ht="17.25" customHeight="1"/>
    <row r="6537" ht="17.25" customHeight="1"/>
    <row r="6538" ht="17.25" customHeight="1"/>
    <row r="6539" ht="17.25" customHeight="1"/>
    <row r="6540" ht="17.25" customHeight="1"/>
    <row r="6541" ht="17.25" customHeight="1"/>
    <row r="6542" ht="17.25" customHeight="1"/>
    <row r="6543" ht="17.25" customHeight="1"/>
    <row r="6544" ht="17.25" customHeight="1"/>
    <row r="6545" ht="17.25" customHeight="1"/>
    <row r="6546" ht="17.25" customHeight="1"/>
    <row r="6547" ht="17.25" customHeight="1"/>
    <row r="6548" ht="17.25" customHeight="1"/>
    <row r="6549" ht="17.25" customHeight="1"/>
    <row r="6550" ht="17.25" customHeight="1"/>
    <row r="6551" ht="17.25" customHeight="1"/>
    <row r="6552" ht="17.25" customHeight="1"/>
    <row r="6553" ht="17.25" customHeight="1"/>
    <row r="6554" ht="17.25" customHeight="1"/>
    <row r="6555" ht="17.25" customHeight="1"/>
    <row r="6556" ht="17.25" customHeight="1"/>
    <row r="6557" ht="17.25" customHeight="1"/>
    <row r="6558" ht="17.25" customHeight="1"/>
    <row r="6559" ht="17.25" customHeight="1"/>
    <row r="6560" ht="17.25" customHeight="1"/>
    <row r="6561" ht="17.25" customHeight="1"/>
    <row r="6562" ht="17.25" customHeight="1"/>
    <row r="6563" ht="17.25" customHeight="1"/>
    <row r="6564" ht="17.25" customHeight="1"/>
    <row r="6565" ht="17.25" customHeight="1"/>
    <row r="6566" ht="17.25" customHeight="1"/>
    <row r="6567" ht="17.25" customHeight="1"/>
    <row r="6568" ht="17.25" customHeight="1"/>
    <row r="6569" ht="17.25" customHeight="1"/>
    <row r="6570" ht="17.25" customHeight="1"/>
    <row r="6571" ht="17.25" customHeight="1"/>
    <row r="6572" ht="17.25" customHeight="1"/>
    <row r="6573" ht="17.25" customHeight="1"/>
    <row r="6574" ht="17.25" customHeight="1"/>
    <row r="6575" ht="17.25" customHeight="1"/>
    <row r="6576" ht="17.25" customHeight="1"/>
    <row r="6577" ht="17.25" customHeight="1"/>
    <row r="6578" ht="17.25" customHeight="1"/>
    <row r="6579" ht="17.25" customHeight="1"/>
    <row r="6580" ht="17.25" customHeight="1"/>
    <row r="6581" ht="17.25" customHeight="1"/>
    <row r="6582" ht="17.25" customHeight="1"/>
    <row r="6583" ht="17.25" customHeight="1"/>
    <row r="6584" ht="17.25" customHeight="1"/>
    <row r="6585" ht="17.25" customHeight="1"/>
    <row r="6586" ht="17.25" customHeight="1"/>
    <row r="6587" ht="17.25" customHeight="1"/>
    <row r="6588" ht="17.25" customHeight="1"/>
    <row r="6589" ht="17.25" customHeight="1"/>
    <row r="6590" ht="17.25" customHeight="1"/>
    <row r="6591" ht="17.25" customHeight="1"/>
    <row r="6592" ht="17.25" customHeight="1"/>
    <row r="6593" ht="17.25" customHeight="1"/>
    <row r="6594" ht="17.25" customHeight="1"/>
    <row r="6595" ht="17.25" customHeight="1"/>
    <row r="6596" ht="17.25" customHeight="1"/>
    <row r="6597" ht="17.25" customHeight="1"/>
    <row r="6598" ht="17.25" customHeight="1"/>
    <row r="6599" ht="17.25" customHeight="1"/>
    <row r="6600" ht="17.25" customHeight="1"/>
    <row r="6601" ht="17.25" customHeight="1"/>
    <row r="6602" ht="17.25" customHeight="1"/>
    <row r="6603" ht="17.25" customHeight="1"/>
    <row r="6604" ht="17.25" customHeight="1"/>
    <row r="6605" ht="17.25" customHeight="1"/>
    <row r="6606" ht="17.25" customHeight="1"/>
    <row r="6607" ht="17.25" customHeight="1"/>
    <row r="6608" ht="17.25" customHeight="1"/>
    <row r="6609" ht="17.25" customHeight="1"/>
    <row r="6610" ht="17.25" customHeight="1"/>
    <row r="6611" ht="17.25" customHeight="1"/>
    <row r="6612" ht="17.25" customHeight="1"/>
    <row r="6613" ht="17.25" customHeight="1"/>
    <row r="6614" ht="17.25" customHeight="1"/>
    <row r="6615" ht="17.25" customHeight="1"/>
    <row r="6616" ht="17.25" customHeight="1"/>
    <row r="6617" ht="17.25" customHeight="1"/>
    <row r="6618" ht="17.25" customHeight="1"/>
    <row r="6619" ht="17.25" customHeight="1"/>
    <row r="6620" ht="17.25" customHeight="1"/>
    <row r="6621" ht="17.25" customHeight="1"/>
    <row r="6622" ht="17.25" customHeight="1"/>
    <row r="6623" ht="17.25" customHeight="1"/>
    <row r="6624" ht="17.25" customHeight="1"/>
    <row r="6625" ht="17.25" customHeight="1"/>
    <row r="6626" ht="17.25" customHeight="1"/>
    <row r="6627" ht="17.25" customHeight="1"/>
    <row r="6628" ht="17.25" customHeight="1"/>
    <row r="6629" ht="17.25" customHeight="1"/>
    <row r="6630" ht="17.25" customHeight="1"/>
    <row r="6631" ht="17.25" customHeight="1"/>
    <row r="6632" ht="17.25" customHeight="1"/>
    <row r="6633" ht="17.25" customHeight="1"/>
    <row r="6634" ht="17.25" customHeight="1"/>
    <row r="6635" ht="17.25" customHeight="1"/>
    <row r="6636" ht="17.25" customHeight="1"/>
    <row r="6637" ht="17.25" customHeight="1"/>
    <row r="6638" ht="17.25" customHeight="1"/>
    <row r="6639" ht="17.25" customHeight="1"/>
    <row r="6640" ht="17.25" customHeight="1"/>
    <row r="6641" ht="17.25" customHeight="1"/>
    <row r="6642" ht="17.25" customHeight="1"/>
    <row r="6643" ht="17.25" customHeight="1"/>
    <row r="6644" ht="17.25" customHeight="1"/>
    <row r="6645" ht="17.25" customHeight="1"/>
    <row r="6646" ht="17.25" customHeight="1"/>
    <row r="6647" ht="17.25" customHeight="1"/>
    <row r="6648" ht="17.25" customHeight="1"/>
    <row r="6649" ht="17.25" customHeight="1"/>
    <row r="6650" ht="17.25" customHeight="1"/>
    <row r="6651" ht="17.25" customHeight="1"/>
    <row r="6652" ht="17.25" customHeight="1"/>
    <row r="6653" ht="17.25" customHeight="1"/>
    <row r="6654" ht="17.25" customHeight="1"/>
    <row r="6655" ht="17.25" customHeight="1"/>
    <row r="6656" ht="17.25" customHeight="1"/>
    <row r="6657" ht="17.25" customHeight="1"/>
    <row r="6658" ht="17.25" customHeight="1"/>
    <row r="6659" ht="17.25" customHeight="1"/>
    <row r="6660" ht="17.25" customHeight="1"/>
    <row r="6661" ht="17.25" customHeight="1"/>
    <row r="6662" ht="17.25" customHeight="1"/>
    <row r="6663" ht="17.25" customHeight="1"/>
    <row r="6664" ht="17.25" customHeight="1"/>
    <row r="6665" ht="17.25" customHeight="1"/>
    <row r="6666" ht="17.25" customHeight="1"/>
    <row r="6667" ht="17.25" customHeight="1"/>
    <row r="6668" ht="17.25" customHeight="1"/>
    <row r="6669" ht="17.25" customHeight="1"/>
    <row r="6670" ht="17.25" customHeight="1"/>
    <row r="6671" ht="17.25" customHeight="1"/>
    <row r="6672" ht="17.25" customHeight="1"/>
    <row r="6673" ht="17.25" customHeight="1"/>
    <row r="6674" ht="17.25" customHeight="1"/>
    <row r="6675" ht="17.25" customHeight="1"/>
    <row r="6676" ht="17.25" customHeight="1"/>
    <row r="6677" ht="17.25" customHeight="1"/>
    <row r="6678" ht="17.25" customHeight="1"/>
    <row r="6679" ht="17.25" customHeight="1"/>
    <row r="6680" ht="17.25" customHeight="1"/>
    <row r="6681" ht="17.25" customHeight="1"/>
    <row r="6682" ht="17.25" customHeight="1"/>
    <row r="6683" ht="17.25" customHeight="1"/>
    <row r="6684" ht="17.25" customHeight="1"/>
    <row r="6685" ht="17.25" customHeight="1"/>
    <row r="6686" ht="17.25" customHeight="1"/>
    <row r="6687" ht="17.25" customHeight="1"/>
    <row r="6688" ht="17.25" customHeight="1"/>
    <row r="6689" ht="17.25" customHeight="1"/>
    <row r="6690" ht="17.25" customHeight="1"/>
    <row r="6691" ht="17.25" customHeight="1"/>
    <row r="6692" ht="17.25" customHeight="1"/>
    <row r="6693" ht="17.25" customHeight="1"/>
    <row r="6694" ht="17.25" customHeight="1"/>
    <row r="6695" ht="17.25" customHeight="1"/>
    <row r="6696" ht="17.25" customHeight="1"/>
    <row r="6697" ht="17.25" customHeight="1"/>
    <row r="6698" ht="17.25" customHeight="1"/>
    <row r="6699" ht="17.25" customHeight="1"/>
    <row r="6700" ht="17.25" customHeight="1"/>
    <row r="6701" ht="17.25" customHeight="1"/>
    <row r="6702" ht="17.25" customHeight="1"/>
    <row r="6703" ht="17.25" customHeight="1"/>
    <row r="6704" ht="17.25" customHeight="1"/>
    <row r="6705" ht="17.25" customHeight="1"/>
    <row r="6706" ht="17.25" customHeight="1"/>
    <row r="6707" ht="17.25" customHeight="1"/>
    <row r="6708" ht="17.25" customHeight="1"/>
    <row r="6709" ht="17.25" customHeight="1"/>
    <row r="6710" ht="17.25" customHeight="1"/>
    <row r="6711" ht="17.25" customHeight="1"/>
    <row r="6712" ht="17.25" customHeight="1"/>
    <row r="6713" ht="17.25" customHeight="1"/>
    <row r="6714" ht="17.25" customHeight="1"/>
    <row r="6715" ht="17.25" customHeight="1"/>
    <row r="6716" ht="17.25" customHeight="1"/>
    <row r="6717" ht="17.25" customHeight="1"/>
    <row r="6718" ht="17.25" customHeight="1"/>
    <row r="6719" ht="17.25" customHeight="1"/>
    <row r="6720" ht="17.25" customHeight="1"/>
    <row r="6721" ht="17.25" customHeight="1"/>
    <row r="6722" ht="17.25" customHeight="1"/>
    <row r="6723" ht="17.25" customHeight="1"/>
    <row r="6724" ht="17.25" customHeight="1"/>
    <row r="6725" ht="17.25" customHeight="1"/>
    <row r="6726" ht="17.25" customHeight="1"/>
    <row r="6727" ht="17.25" customHeight="1"/>
    <row r="6728" ht="17.25" customHeight="1"/>
    <row r="6729" ht="17.25" customHeight="1"/>
    <row r="6730" ht="17.25" customHeight="1"/>
    <row r="6731" ht="17.25" customHeight="1"/>
    <row r="6732" ht="17.25" customHeight="1"/>
    <row r="6733" ht="17.25" customHeight="1"/>
    <row r="6734" ht="17.25" customHeight="1"/>
    <row r="6735" ht="17.25" customHeight="1"/>
    <row r="6736" ht="17.25" customHeight="1"/>
    <row r="6737" ht="17.25" customHeight="1"/>
    <row r="6738" ht="17.25" customHeight="1"/>
    <row r="6739" ht="17.25" customHeight="1"/>
    <row r="6740" ht="17.25" customHeight="1"/>
    <row r="6741" ht="17.25" customHeight="1"/>
    <row r="6742" ht="17.25" customHeight="1"/>
    <row r="6743" ht="17.25" customHeight="1"/>
    <row r="6744" ht="17.25" customHeight="1"/>
    <row r="6745" ht="17.25" customHeight="1"/>
    <row r="6746" ht="17.25" customHeight="1"/>
    <row r="6747" ht="17.25" customHeight="1"/>
    <row r="6748" ht="17.25" customHeight="1"/>
    <row r="6749" ht="17.25" customHeight="1"/>
    <row r="6750" ht="17.25" customHeight="1"/>
    <row r="6751" ht="17.25" customHeight="1"/>
    <row r="6752" ht="17.25" customHeight="1"/>
    <row r="6753" ht="17.25" customHeight="1"/>
    <row r="6754" ht="17.25" customHeight="1"/>
    <row r="6755" ht="17.25" customHeight="1"/>
    <row r="6756" ht="17.25" customHeight="1"/>
    <row r="6757" ht="17.25" customHeight="1"/>
    <row r="6758" ht="17.25" customHeight="1"/>
    <row r="6759" ht="17.25" customHeight="1"/>
    <row r="6760" ht="17.25" customHeight="1"/>
    <row r="6761" ht="17.25" customHeight="1"/>
    <row r="6762" ht="17.25" customHeight="1"/>
    <row r="6763" ht="17.25" customHeight="1"/>
    <row r="6764" ht="17.25" customHeight="1"/>
    <row r="6765" ht="17.25" customHeight="1"/>
    <row r="6766" ht="17.25" customHeight="1"/>
    <row r="6767" ht="17.25" customHeight="1"/>
    <row r="6768" ht="17.25" customHeight="1"/>
    <row r="6769" ht="17.25" customHeight="1"/>
    <row r="6770" ht="17.25" customHeight="1"/>
    <row r="6771" ht="17.25" customHeight="1"/>
    <row r="6772" ht="17.25" customHeight="1"/>
    <row r="6773" ht="17.25" customHeight="1"/>
    <row r="6774" ht="17.25" customHeight="1"/>
    <row r="6775" ht="17.25" customHeight="1"/>
    <row r="6776" ht="17.25" customHeight="1"/>
    <row r="6777" ht="17.25" customHeight="1"/>
    <row r="6778" ht="17.25" customHeight="1"/>
    <row r="6779" ht="17.25" customHeight="1"/>
    <row r="6780" ht="17.25" customHeight="1"/>
    <row r="6781" ht="17.25" customHeight="1"/>
    <row r="6782" ht="17.25" customHeight="1"/>
    <row r="6783" ht="17.25" customHeight="1"/>
    <row r="6784" ht="17.25" customHeight="1"/>
    <row r="6785" ht="17.25" customHeight="1"/>
    <row r="6786" ht="17.25" customHeight="1"/>
    <row r="6787" ht="17.25" customHeight="1"/>
    <row r="6788" ht="17.25" customHeight="1"/>
    <row r="6789" ht="17.25" customHeight="1"/>
    <row r="6790" ht="17.25" customHeight="1"/>
    <row r="6791" ht="17.25" customHeight="1"/>
    <row r="6792" ht="17.25" customHeight="1"/>
    <row r="6793" ht="17.25" customHeight="1"/>
    <row r="6794" ht="17.25" customHeight="1"/>
    <row r="6795" ht="17.25" customHeight="1"/>
    <row r="6796" ht="17.25" customHeight="1"/>
    <row r="6797" ht="17.25" customHeight="1"/>
    <row r="6798" ht="17.25" customHeight="1"/>
    <row r="6799" ht="17.25" customHeight="1"/>
    <row r="6800" ht="17.25" customHeight="1"/>
    <row r="6801" ht="17.25" customHeight="1"/>
    <row r="6802" ht="17.25" customHeight="1"/>
    <row r="6803" ht="17.25" customHeight="1"/>
    <row r="6804" ht="17.25" customHeight="1"/>
    <row r="6805" ht="17.25" customHeight="1"/>
    <row r="6806" ht="17.25" customHeight="1"/>
    <row r="6807" ht="17.25" customHeight="1"/>
    <row r="6808" ht="17.25" customHeight="1"/>
    <row r="6809" ht="17.25" customHeight="1"/>
    <row r="6810" ht="17.25" customHeight="1"/>
    <row r="6811" ht="17.25" customHeight="1"/>
    <row r="6812" ht="17.25" customHeight="1"/>
    <row r="6813" ht="17.25" customHeight="1"/>
    <row r="6814" ht="17.25" customHeight="1"/>
    <row r="6815" ht="17.25" customHeight="1"/>
    <row r="6816" ht="17.25" customHeight="1"/>
    <row r="6817" ht="17.25" customHeight="1"/>
    <row r="6818" ht="17.25" customHeight="1"/>
    <row r="6819" ht="17.25" customHeight="1"/>
    <row r="6820" ht="17.25" customHeight="1"/>
    <row r="6821" ht="17.25" customHeight="1"/>
    <row r="6822" ht="17.25" customHeight="1"/>
    <row r="6823" ht="17.25" customHeight="1"/>
    <row r="6824" ht="17.25" customHeight="1"/>
    <row r="6825" ht="17.25" customHeight="1"/>
    <row r="6826" ht="17.25" customHeight="1"/>
    <row r="6827" ht="17.25" customHeight="1"/>
    <row r="6828" ht="17.25" customHeight="1"/>
    <row r="6829" ht="17.25" customHeight="1"/>
    <row r="6830" ht="17.25" customHeight="1"/>
    <row r="6831" ht="17.25" customHeight="1"/>
    <row r="6832" ht="17.25" customHeight="1"/>
    <row r="6833" ht="17.25" customHeight="1"/>
    <row r="6834" ht="17.25" customHeight="1"/>
    <row r="6835" ht="17.25" customHeight="1"/>
    <row r="6836" ht="17.25" customHeight="1"/>
    <row r="6837" ht="17.25" customHeight="1"/>
    <row r="6838" ht="17.25" customHeight="1"/>
    <row r="6839" ht="17.25" customHeight="1"/>
    <row r="6840" ht="17.25" customHeight="1"/>
    <row r="6841" ht="17.25" customHeight="1"/>
    <row r="6842" ht="17.25" customHeight="1"/>
    <row r="6843" ht="17.25" customHeight="1"/>
    <row r="6844" ht="17.25" customHeight="1"/>
    <row r="6845" ht="17.25" customHeight="1"/>
    <row r="6846" ht="17.25" customHeight="1"/>
    <row r="6847" ht="17.25" customHeight="1"/>
    <row r="6848" ht="17.25" customHeight="1"/>
    <row r="6849" ht="17.25" customHeight="1"/>
    <row r="6850" ht="17.25" customHeight="1"/>
    <row r="6851" ht="17.25" customHeight="1"/>
    <row r="6852" ht="17.25" customHeight="1"/>
    <row r="6853" ht="17.25" customHeight="1"/>
    <row r="6854" ht="17.25" customHeight="1"/>
    <row r="6855" ht="17.25" customHeight="1"/>
    <row r="6856" ht="17.25" customHeight="1"/>
    <row r="6857" ht="17.25" customHeight="1"/>
    <row r="6858" ht="17.25" customHeight="1"/>
    <row r="6859" ht="17.25" customHeight="1"/>
    <row r="6860" ht="17.25" customHeight="1"/>
    <row r="6861" ht="17.25" customHeight="1"/>
    <row r="6862" ht="17.25" customHeight="1"/>
    <row r="6863" ht="17.25" customHeight="1"/>
    <row r="6864" ht="17.25" customHeight="1"/>
    <row r="6865" ht="17.25" customHeight="1"/>
    <row r="6866" ht="17.25" customHeight="1"/>
    <row r="6867" ht="17.25" customHeight="1"/>
    <row r="6868" ht="17.25" customHeight="1"/>
    <row r="6869" ht="17.25" customHeight="1"/>
    <row r="6870" ht="17.25" customHeight="1"/>
    <row r="6871" ht="17.25" customHeight="1"/>
    <row r="6872" ht="17.25" customHeight="1"/>
    <row r="6873" ht="17.25" customHeight="1"/>
    <row r="6874" ht="17.25" customHeight="1"/>
    <row r="6875" ht="17.25" customHeight="1"/>
    <row r="6876" ht="17.25" customHeight="1"/>
    <row r="6877" ht="17.25" customHeight="1"/>
    <row r="6878" ht="17.25" customHeight="1"/>
    <row r="6879" ht="17.25" customHeight="1"/>
    <row r="6880" ht="17.25" customHeight="1"/>
    <row r="6881" ht="17.25" customHeight="1"/>
    <row r="6882" ht="17.25" customHeight="1"/>
    <row r="6883" ht="17.25" customHeight="1"/>
    <row r="6884" ht="17.25" customHeight="1"/>
    <row r="6885" ht="17.25" customHeight="1"/>
    <row r="6886" ht="17.25" customHeight="1"/>
    <row r="6887" ht="17.25" customHeight="1"/>
    <row r="6888" ht="17.25" customHeight="1"/>
    <row r="6889" ht="17.25" customHeight="1"/>
    <row r="6890" ht="17.25" customHeight="1"/>
    <row r="6891" ht="17.25" customHeight="1"/>
    <row r="6892" ht="17.25" customHeight="1"/>
    <row r="6893" ht="17.25" customHeight="1"/>
    <row r="6894" ht="17.25" customHeight="1"/>
    <row r="6895" ht="17.25" customHeight="1"/>
    <row r="6896" ht="17.25" customHeight="1"/>
    <row r="6897" ht="17.25" customHeight="1"/>
    <row r="6898" ht="17.25" customHeight="1"/>
    <row r="6899" ht="17.25" customHeight="1"/>
    <row r="6900" ht="17.25" customHeight="1"/>
    <row r="6901" ht="17.25" customHeight="1"/>
    <row r="6902" ht="17.25" customHeight="1"/>
    <row r="6903" ht="17.25" customHeight="1"/>
    <row r="6904" ht="17.25" customHeight="1"/>
    <row r="6905" ht="17.25" customHeight="1"/>
    <row r="6906" ht="17.25" customHeight="1"/>
    <row r="6907" ht="17.25" customHeight="1"/>
    <row r="6908" ht="17.25" customHeight="1"/>
    <row r="6909" ht="17.25" customHeight="1"/>
    <row r="6910" ht="17.25" customHeight="1"/>
    <row r="6911" ht="17.25" customHeight="1"/>
    <row r="6912" ht="17.25" customHeight="1"/>
    <row r="6913" ht="17.25" customHeight="1"/>
    <row r="6914" ht="17.25" customHeight="1"/>
    <row r="6915" ht="17.25" customHeight="1"/>
    <row r="6916" ht="17.25" customHeight="1"/>
    <row r="6917" ht="17.25" customHeight="1"/>
    <row r="6918" ht="17.25" customHeight="1"/>
    <row r="6919" ht="17.25" customHeight="1"/>
    <row r="6920" ht="17.25" customHeight="1"/>
    <row r="6921" ht="17.25" customHeight="1"/>
    <row r="6922" ht="17.25" customHeight="1"/>
    <row r="6923" ht="17.25" customHeight="1"/>
    <row r="6924" ht="17.25" customHeight="1"/>
    <row r="6925" ht="17.25" customHeight="1"/>
    <row r="6926" ht="17.25" customHeight="1"/>
    <row r="6927" ht="17.25" customHeight="1"/>
    <row r="6928" ht="17.25" customHeight="1"/>
    <row r="6929" ht="17.25" customHeight="1"/>
    <row r="6930" ht="17.25" customHeight="1"/>
    <row r="6931" ht="17.25" customHeight="1"/>
    <row r="6932" ht="17.25" customHeight="1"/>
    <row r="6933" ht="17.25" customHeight="1"/>
    <row r="6934" ht="17.25" customHeight="1"/>
    <row r="6935" ht="17.25" customHeight="1"/>
    <row r="6936" ht="17.25" customHeight="1"/>
    <row r="6937" ht="17.25" customHeight="1"/>
    <row r="6938" ht="17.25" customHeight="1"/>
    <row r="6939" ht="17.25" customHeight="1"/>
    <row r="6940" ht="17.25" customHeight="1"/>
    <row r="6941" ht="17.25" customHeight="1"/>
    <row r="6942" ht="17.25" customHeight="1"/>
    <row r="6943" ht="17.25" customHeight="1"/>
    <row r="6944" ht="17.25" customHeight="1"/>
    <row r="6945" ht="17.25" customHeight="1"/>
    <row r="6946" ht="17.25" customHeight="1"/>
    <row r="6947" ht="17.25" customHeight="1"/>
    <row r="6948" ht="17.25" customHeight="1"/>
    <row r="6949" ht="17.25" customHeight="1"/>
    <row r="6950" ht="17.25" customHeight="1"/>
    <row r="6951" ht="17.25" customHeight="1"/>
    <row r="6952" ht="17.25" customHeight="1"/>
    <row r="6953" ht="17.25" customHeight="1"/>
    <row r="6954" ht="17.25" customHeight="1"/>
    <row r="6955" ht="17.25" customHeight="1"/>
    <row r="6956" ht="17.25" customHeight="1"/>
    <row r="6957" ht="17.25" customHeight="1"/>
    <row r="6958" ht="17.25" customHeight="1"/>
    <row r="6959" ht="17.25" customHeight="1"/>
    <row r="6960" ht="17.25" customHeight="1"/>
    <row r="6961" ht="17.25" customHeight="1"/>
    <row r="6962" ht="17.25" customHeight="1"/>
    <row r="6963" ht="17.25" customHeight="1"/>
    <row r="6964" ht="17.25" customHeight="1"/>
    <row r="6965" ht="17.25" customHeight="1"/>
    <row r="6966" ht="17.25" customHeight="1"/>
    <row r="6967" ht="17.25" customHeight="1"/>
    <row r="6968" ht="17.25" customHeight="1"/>
    <row r="6969" ht="17.25" customHeight="1"/>
    <row r="6970" ht="17.25" customHeight="1"/>
    <row r="6971" ht="17.25" customHeight="1"/>
    <row r="6972" ht="17.25" customHeight="1"/>
    <row r="6973" ht="17.25" customHeight="1"/>
    <row r="6974" ht="17.25" customHeight="1"/>
    <row r="6975" ht="17.25" customHeight="1"/>
    <row r="6976" ht="17.25" customHeight="1"/>
    <row r="6977" ht="17.25" customHeight="1"/>
    <row r="6978" ht="17.25" customHeight="1"/>
    <row r="6979" ht="17.25" customHeight="1"/>
    <row r="6980" ht="17.25" customHeight="1"/>
    <row r="6981" ht="17.25" customHeight="1"/>
    <row r="6982" ht="17.25" customHeight="1"/>
    <row r="6983" ht="17.25" customHeight="1"/>
    <row r="6984" ht="17.25" customHeight="1"/>
    <row r="6985" ht="17.25" customHeight="1"/>
    <row r="6986" ht="17.25" customHeight="1"/>
    <row r="6987" ht="17.25" customHeight="1"/>
    <row r="6988" ht="17.25" customHeight="1"/>
    <row r="6989" ht="17.25" customHeight="1"/>
    <row r="6990" ht="17.25" customHeight="1"/>
    <row r="6991" ht="17.25" customHeight="1"/>
    <row r="6992" ht="17.25" customHeight="1"/>
    <row r="6993" ht="17.25" customHeight="1"/>
    <row r="6994" ht="17.25" customHeight="1"/>
    <row r="6995" ht="17.25" customHeight="1"/>
    <row r="6996" ht="17.25" customHeight="1"/>
    <row r="6997" ht="17.25" customHeight="1"/>
    <row r="6998" ht="17.25" customHeight="1"/>
    <row r="6999" ht="17.25" customHeight="1"/>
    <row r="7000" ht="17.25" customHeight="1"/>
    <row r="7001" ht="17.25" customHeight="1"/>
    <row r="7002" ht="17.25" customHeight="1"/>
    <row r="7003" ht="17.25" customHeight="1"/>
    <row r="7004" ht="17.25" customHeight="1"/>
    <row r="7005" ht="17.25" customHeight="1"/>
    <row r="7006" ht="17.25" customHeight="1"/>
    <row r="7007" ht="17.25" customHeight="1"/>
    <row r="7008" ht="17.25" customHeight="1"/>
    <row r="7009" ht="17.25" customHeight="1"/>
    <row r="7010" ht="17.25" customHeight="1"/>
    <row r="7011" ht="17.25" customHeight="1"/>
    <row r="7012" ht="17.25" customHeight="1"/>
    <row r="7013" ht="17.25" customHeight="1"/>
    <row r="7014" ht="17.25" customHeight="1"/>
    <row r="7015" ht="17.25" customHeight="1"/>
    <row r="7016" ht="17.25" customHeight="1"/>
    <row r="7017" ht="17.25" customHeight="1"/>
    <row r="7018" ht="17.25" customHeight="1"/>
    <row r="7019" ht="17.25" customHeight="1"/>
    <row r="7020" ht="17.25" customHeight="1"/>
    <row r="7021" ht="17.25" customHeight="1"/>
    <row r="7022" ht="17.25" customHeight="1"/>
    <row r="7023" ht="17.25" customHeight="1"/>
    <row r="7024" ht="17.25" customHeight="1"/>
    <row r="7025" ht="17.25" customHeight="1"/>
    <row r="7026" ht="17.25" customHeight="1"/>
    <row r="7027" ht="17.25" customHeight="1"/>
    <row r="7028" ht="17.25" customHeight="1"/>
    <row r="7029" ht="17.25" customHeight="1"/>
    <row r="7030" ht="17.25" customHeight="1"/>
    <row r="7031" ht="17.25" customHeight="1"/>
    <row r="7032" ht="17.25" customHeight="1"/>
    <row r="7033" ht="17.25" customHeight="1"/>
    <row r="7034" ht="17.25" customHeight="1"/>
    <row r="7035" ht="17.25" customHeight="1"/>
    <row r="7036" ht="17.25" customHeight="1"/>
    <row r="7037" ht="17.25" customHeight="1"/>
    <row r="7038" ht="17.25" customHeight="1"/>
    <row r="7039" ht="17.25" customHeight="1"/>
    <row r="7040" ht="17.25" customHeight="1"/>
    <row r="7041" ht="17.25" customHeight="1"/>
    <row r="7042" ht="17.25" customHeight="1"/>
    <row r="7043" ht="17.25" customHeight="1"/>
    <row r="7044" ht="17.25" customHeight="1"/>
    <row r="7045" ht="17.25" customHeight="1"/>
    <row r="7046" ht="17.25" customHeight="1"/>
    <row r="7047" ht="17.25" customHeight="1"/>
    <row r="7048" ht="17.25" customHeight="1"/>
    <row r="7049" ht="17.25" customHeight="1"/>
    <row r="7050" ht="17.25" customHeight="1"/>
    <row r="7051" ht="17.25" customHeight="1"/>
    <row r="7052" ht="17.25" customHeight="1"/>
    <row r="7053" ht="17.25" customHeight="1"/>
    <row r="7054" ht="17.25" customHeight="1"/>
    <row r="7055" ht="17.25" customHeight="1"/>
    <row r="7056" ht="17.25" customHeight="1"/>
    <row r="7057" ht="17.25" customHeight="1"/>
    <row r="7058" ht="17.25" customHeight="1"/>
    <row r="7059" ht="17.25" customHeight="1"/>
    <row r="7060" ht="17.25" customHeight="1"/>
    <row r="7061" ht="17.25" customHeight="1"/>
    <row r="7062" ht="17.25" customHeight="1"/>
    <row r="7063" ht="17.25" customHeight="1"/>
    <row r="7064" ht="17.25" customHeight="1"/>
    <row r="7065" ht="17.25" customHeight="1"/>
    <row r="7066" ht="17.25" customHeight="1"/>
    <row r="7067" ht="17.25" customHeight="1"/>
    <row r="7068" ht="17.25" customHeight="1"/>
    <row r="7069" ht="17.25" customHeight="1"/>
    <row r="7070" ht="17.25" customHeight="1"/>
    <row r="7071" ht="17.25" customHeight="1"/>
    <row r="7072" ht="17.25" customHeight="1"/>
    <row r="7073" ht="17.25" customHeight="1"/>
    <row r="7074" ht="17.25" customHeight="1"/>
    <row r="7075" ht="17.25" customHeight="1"/>
    <row r="7076" ht="17.25" customHeight="1"/>
    <row r="7077" ht="17.25" customHeight="1"/>
    <row r="7078" ht="17.25" customHeight="1"/>
    <row r="7079" ht="17.25" customHeight="1"/>
    <row r="7080" ht="17.25" customHeight="1"/>
    <row r="7081" ht="17.25" customHeight="1"/>
    <row r="7082" ht="17.25" customHeight="1"/>
    <row r="7083" ht="17.25" customHeight="1"/>
    <row r="7084" ht="17.25" customHeight="1"/>
    <row r="7085" ht="17.25" customHeight="1"/>
    <row r="7086" ht="17.25" customHeight="1"/>
    <row r="7087" ht="17.25" customHeight="1"/>
    <row r="7088" ht="17.25" customHeight="1"/>
    <row r="7089" ht="17.25" customHeight="1"/>
    <row r="7090" ht="17.25" customHeight="1"/>
    <row r="7091" ht="17.25" customHeight="1"/>
    <row r="7092" ht="17.25" customHeight="1"/>
    <row r="7093" ht="17.25" customHeight="1"/>
    <row r="7094" ht="17.25" customHeight="1"/>
    <row r="7095" ht="17.25" customHeight="1"/>
    <row r="7096" ht="17.25" customHeight="1"/>
    <row r="7097" ht="17.25" customHeight="1"/>
    <row r="7098" ht="17.25" customHeight="1"/>
    <row r="7099" ht="17.25" customHeight="1"/>
    <row r="7100" ht="17.25" customHeight="1"/>
    <row r="7101" ht="17.25" customHeight="1"/>
    <row r="7102" ht="17.25" customHeight="1"/>
    <row r="7103" ht="17.25" customHeight="1"/>
    <row r="7104" ht="17.25" customHeight="1"/>
    <row r="7105" ht="17.25" customHeight="1"/>
    <row r="7106" ht="17.25" customHeight="1"/>
    <row r="7107" ht="17.25" customHeight="1"/>
    <row r="7108" ht="17.25" customHeight="1"/>
    <row r="7109" ht="17.25" customHeight="1"/>
    <row r="7110" ht="17.25" customHeight="1"/>
    <row r="7111" ht="17.25" customHeight="1"/>
    <row r="7112" ht="17.25" customHeight="1"/>
    <row r="7113" ht="17.25" customHeight="1"/>
    <row r="7114" ht="17.25" customHeight="1"/>
    <row r="7115" ht="17.25" customHeight="1"/>
    <row r="7116" ht="17.25" customHeight="1"/>
    <row r="7117" ht="17.25" customHeight="1"/>
    <row r="7118" ht="17.25" customHeight="1"/>
    <row r="7119" ht="17.25" customHeight="1"/>
    <row r="7120" ht="17.25" customHeight="1"/>
    <row r="7121" ht="17.25" customHeight="1"/>
    <row r="7122" ht="17.25" customHeight="1"/>
    <row r="7123" ht="17.25" customHeight="1"/>
    <row r="7124" ht="17.25" customHeight="1"/>
    <row r="7125" ht="17.25" customHeight="1"/>
    <row r="7126" ht="17.25" customHeight="1"/>
    <row r="7127" ht="17.25" customHeight="1"/>
    <row r="7128" ht="17.25" customHeight="1"/>
    <row r="7129" ht="17.25" customHeight="1"/>
    <row r="7130" ht="17.25" customHeight="1"/>
    <row r="7131" ht="17.25" customHeight="1"/>
    <row r="7132" ht="17.25" customHeight="1"/>
    <row r="7133" ht="17.25" customHeight="1"/>
    <row r="7134" ht="17.25" customHeight="1"/>
    <row r="7135" ht="17.25" customHeight="1"/>
    <row r="7136" ht="17.25" customHeight="1"/>
    <row r="7137" ht="17.25" customHeight="1"/>
    <row r="7138" ht="17.25" customHeight="1"/>
    <row r="7139" ht="17.25" customHeight="1"/>
    <row r="7140" ht="17.25" customHeight="1"/>
    <row r="7141" ht="17.25" customHeight="1"/>
    <row r="7142" ht="17.25" customHeight="1"/>
    <row r="7143" ht="17.25" customHeight="1"/>
    <row r="7144" ht="17.25" customHeight="1"/>
    <row r="7145" ht="17.25" customHeight="1"/>
    <row r="7146" ht="17.25" customHeight="1"/>
    <row r="7147" ht="17.25" customHeight="1"/>
    <row r="7148" ht="17.25" customHeight="1"/>
    <row r="7149" ht="17.25" customHeight="1"/>
    <row r="7150" ht="17.25" customHeight="1"/>
    <row r="7151" ht="17.25" customHeight="1"/>
    <row r="7152" ht="17.25" customHeight="1"/>
    <row r="7153" ht="17.25" customHeight="1"/>
    <row r="7154" ht="17.25" customHeight="1"/>
    <row r="7155" ht="17.25" customHeight="1"/>
    <row r="7156" ht="17.25" customHeight="1"/>
    <row r="7157" ht="17.25" customHeight="1"/>
    <row r="7158" ht="17.25" customHeight="1"/>
    <row r="7159" ht="17.25" customHeight="1"/>
    <row r="7160" ht="17.25" customHeight="1"/>
    <row r="7161" ht="17.25" customHeight="1"/>
    <row r="7162" ht="17.25" customHeight="1"/>
    <row r="7163" ht="17.25" customHeight="1"/>
    <row r="7164" ht="17.25" customHeight="1"/>
    <row r="7165" ht="17.25" customHeight="1"/>
    <row r="7166" ht="17.25" customHeight="1"/>
    <row r="7167" ht="17.25" customHeight="1"/>
    <row r="7168" ht="17.25" customHeight="1"/>
    <row r="7169" ht="17.25" customHeight="1"/>
    <row r="7170" ht="17.25" customHeight="1"/>
    <row r="7171" ht="17.25" customHeight="1"/>
    <row r="7172" ht="17.25" customHeight="1"/>
    <row r="7173" ht="17.25" customHeight="1"/>
    <row r="7174" ht="17.25" customHeight="1"/>
    <row r="7175" ht="17.25" customHeight="1"/>
    <row r="7176" ht="17.25" customHeight="1"/>
    <row r="7177" ht="17.25" customHeight="1"/>
    <row r="7178" ht="17.25" customHeight="1"/>
    <row r="7179" ht="17.25" customHeight="1"/>
    <row r="7180" ht="17.25" customHeight="1"/>
    <row r="7181" ht="17.25" customHeight="1"/>
    <row r="7182" ht="17.25" customHeight="1"/>
    <row r="7183" ht="17.25" customHeight="1"/>
    <row r="7184" ht="17.25" customHeight="1"/>
    <row r="7185" ht="17.25" customHeight="1"/>
    <row r="7186" ht="17.25" customHeight="1"/>
    <row r="7187" ht="17.25" customHeight="1"/>
    <row r="7188" ht="17.25" customHeight="1"/>
    <row r="7189" ht="17.25" customHeight="1"/>
    <row r="7190" ht="17.25" customHeight="1"/>
    <row r="7191" ht="17.25" customHeight="1"/>
    <row r="7192" ht="17.25" customHeight="1"/>
    <row r="7193" ht="17.25" customHeight="1"/>
    <row r="7194" ht="17.25" customHeight="1"/>
    <row r="7195" ht="17.25" customHeight="1"/>
    <row r="7196" ht="17.25" customHeight="1"/>
    <row r="7197" ht="17.25" customHeight="1"/>
    <row r="7198" ht="17.25" customHeight="1"/>
    <row r="7199" ht="17.25" customHeight="1"/>
    <row r="7200" ht="17.25" customHeight="1"/>
    <row r="7201" ht="17.25" customHeight="1"/>
    <row r="7202" ht="17.25" customHeight="1"/>
    <row r="7203" ht="17.25" customHeight="1"/>
    <row r="7204" ht="17.25" customHeight="1"/>
    <row r="7205" ht="17.25" customHeight="1"/>
    <row r="7206" ht="17.25" customHeight="1"/>
    <row r="7207" ht="17.25" customHeight="1"/>
    <row r="7208" ht="17.25" customHeight="1"/>
    <row r="7209" ht="17.25" customHeight="1"/>
    <row r="7210" ht="17.25" customHeight="1"/>
    <row r="7211" ht="17.25" customHeight="1"/>
    <row r="7212" ht="17.25" customHeight="1"/>
    <row r="7213" ht="17.25" customHeight="1"/>
    <row r="7214" ht="17.25" customHeight="1"/>
    <row r="7215" ht="17.25" customHeight="1"/>
    <row r="7216" ht="17.25" customHeight="1"/>
    <row r="7217" ht="17.25" customHeight="1"/>
    <row r="7218" ht="17.25" customHeight="1"/>
    <row r="7219" ht="17.25" customHeight="1"/>
    <row r="7220" ht="17.25" customHeight="1"/>
    <row r="7221" ht="17.25" customHeight="1"/>
    <row r="7222" ht="17.25" customHeight="1"/>
    <row r="7223" ht="17.25" customHeight="1"/>
    <row r="7224" ht="17.25" customHeight="1"/>
    <row r="7225" ht="17.25" customHeight="1"/>
    <row r="7226" ht="17.25" customHeight="1"/>
    <row r="7227" ht="17.25" customHeight="1"/>
    <row r="7228" ht="17.25" customHeight="1"/>
    <row r="7229" ht="17.25" customHeight="1"/>
    <row r="7230" ht="17.25" customHeight="1"/>
    <row r="7231" ht="17.25" customHeight="1"/>
    <row r="7232" ht="17.25" customHeight="1"/>
    <row r="7233" ht="17.25" customHeight="1"/>
    <row r="7234" ht="17.25" customHeight="1"/>
    <row r="7235" ht="17.25" customHeight="1"/>
    <row r="7236" ht="17.25" customHeight="1"/>
    <row r="7237" ht="17.25" customHeight="1"/>
    <row r="7238" ht="17.25" customHeight="1"/>
    <row r="7239" ht="17.25" customHeight="1"/>
    <row r="7240" ht="17.25" customHeight="1"/>
    <row r="7241" ht="17.25" customHeight="1"/>
    <row r="7242" ht="17.25" customHeight="1"/>
    <row r="7243" ht="17.25" customHeight="1"/>
    <row r="7244" ht="17.25" customHeight="1"/>
    <row r="7245" ht="17.25" customHeight="1"/>
    <row r="7246" ht="17.25" customHeight="1"/>
    <row r="7247" ht="17.25" customHeight="1"/>
    <row r="7248" ht="17.25" customHeight="1"/>
    <row r="7249" ht="17.25" customHeight="1"/>
    <row r="7250" ht="17.25" customHeight="1"/>
    <row r="7251" ht="17.25" customHeight="1"/>
    <row r="7252" ht="17.25" customHeight="1"/>
    <row r="7253" ht="17.25" customHeight="1"/>
    <row r="7254" ht="17.25" customHeight="1"/>
    <row r="7255" ht="17.25" customHeight="1"/>
    <row r="7256" ht="17.25" customHeight="1"/>
    <row r="7257" ht="17.25" customHeight="1"/>
    <row r="7258" ht="17.25" customHeight="1"/>
    <row r="7259" ht="17.25" customHeight="1"/>
    <row r="7260" ht="17.25" customHeight="1"/>
    <row r="7261" ht="17.25" customHeight="1"/>
    <row r="7262" ht="17.25" customHeight="1"/>
    <row r="7263" ht="17.25" customHeight="1"/>
    <row r="7264" ht="17.25" customHeight="1"/>
    <row r="7265" ht="17.25" customHeight="1"/>
    <row r="7266" ht="17.25" customHeight="1"/>
    <row r="7267" ht="17.25" customHeight="1"/>
    <row r="7268" ht="17.25" customHeight="1"/>
    <row r="7269" ht="17.25" customHeight="1"/>
    <row r="7270" ht="17.25" customHeight="1"/>
    <row r="7271" ht="17.25" customHeight="1"/>
    <row r="7272" ht="17.25" customHeight="1"/>
    <row r="7273" ht="17.25" customHeight="1"/>
    <row r="7274" ht="17.25" customHeight="1"/>
    <row r="7275" ht="17.25" customHeight="1"/>
    <row r="7276" ht="17.25" customHeight="1"/>
    <row r="7277" ht="17.25" customHeight="1"/>
    <row r="7278" ht="17.25" customHeight="1"/>
    <row r="7279" ht="17.25" customHeight="1"/>
    <row r="7280" ht="17.25" customHeight="1"/>
    <row r="7281" ht="17.25" customHeight="1"/>
    <row r="7282" ht="17.25" customHeight="1"/>
    <row r="7283" ht="17.25" customHeight="1"/>
    <row r="7284" ht="17.25" customHeight="1"/>
    <row r="7285" ht="17.25" customHeight="1"/>
    <row r="7286" ht="17.25" customHeight="1"/>
    <row r="7287" ht="17.25" customHeight="1"/>
    <row r="7288" ht="17.25" customHeight="1"/>
    <row r="7289" ht="17.25" customHeight="1"/>
    <row r="7290" ht="17.25" customHeight="1"/>
    <row r="7291" ht="17.25" customHeight="1"/>
    <row r="7292" ht="17.25" customHeight="1"/>
    <row r="7293" ht="17.25" customHeight="1"/>
    <row r="7294" ht="17.25" customHeight="1"/>
    <row r="7295" ht="17.25" customHeight="1"/>
    <row r="7296" ht="17.25" customHeight="1"/>
    <row r="7297" ht="17.25" customHeight="1"/>
    <row r="7298" ht="17.25" customHeight="1"/>
    <row r="7299" ht="17.25" customHeight="1"/>
    <row r="7300" ht="17.25" customHeight="1"/>
    <row r="7301" ht="17.25" customHeight="1"/>
    <row r="7302" ht="17.25" customHeight="1"/>
    <row r="7303" ht="17.25" customHeight="1"/>
    <row r="7304" ht="17.25" customHeight="1"/>
    <row r="7305" ht="17.25" customHeight="1"/>
    <row r="7306" ht="17.25" customHeight="1"/>
    <row r="7307" ht="17.25" customHeight="1"/>
    <row r="7308" ht="17.25" customHeight="1"/>
    <row r="7309" ht="17.25" customHeight="1"/>
    <row r="7310" ht="17.25" customHeight="1"/>
    <row r="7311" ht="17.25" customHeight="1"/>
    <row r="7312" ht="17.25" customHeight="1"/>
    <row r="7313" ht="17.25" customHeight="1"/>
    <row r="7314" ht="17.25" customHeight="1"/>
    <row r="7315" ht="17.25" customHeight="1"/>
    <row r="7316" ht="17.25" customHeight="1"/>
    <row r="7317" ht="17.25" customHeight="1"/>
    <row r="7318" ht="17.25" customHeight="1"/>
    <row r="7319" ht="17.25" customHeight="1"/>
    <row r="7320" ht="17.25" customHeight="1"/>
    <row r="7321" ht="17.25" customHeight="1"/>
    <row r="7322" ht="17.25" customHeight="1"/>
    <row r="7323" ht="17.25" customHeight="1"/>
    <row r="7324" ht="17.25" customHeight="1"/>
    <row r="7325" ht="17.25" customHeight="1"/>
    <row r="7326" ht="17.25" customHeight="1"/>
    <row r="7327" ht="17.25" customHeight="1"/>
    <row r="7328" ht="17.25" customHeight="1"/>
    <row r="7329" ht="17.25" customHeight="1"/>
    <row r="7330" ht="17.25" customHeight="1"/>
    <row r="7331" ht="17.25" customHeight="1"/>
    <row r="7332" ht="17.25" customHeight="1"/>
    <row r="7333" ht="17.25" customHeight="1"/>
    <row r="7334" ht="17.25" customHeight="1"/>
    <row r="7335" ht="17.25" customHeight="1"/>
    <row r="7336" ht="17.25" customHeight="1"/>
    <row r="7337" ht="17.25" customHeight="1"/>
    <row r="7338" ht="17.25" customHeight="1"/>
    <row r="7339" ht="17.25" customHeight="1"/>
    <row r="7340" ht="17.25" customHeight="1"/>
    <row r="7341" ht="17.25" customHeight="1"/>
    <row r="7342" ht="17.25" customHeight="1"/>
    <row r="7343" ht="17.25" customHeight="1"/>
    <row r="7344" ht="17.25" customHeight="1"/>
    <row r="7345" ht="17.25" customHeight="1"/>
    <row r="7346" ht="17.25" customHeight="1"/>
    <row r="7347" ht="17.25" customHeight="1"/>
    <row r="7348" ht="17.25" customHeight="1"/>
    <row r="7349" ht="17.25" customHeight="1"/>
    <row r="7350" ht="17.25" customHeight="1"/>
    <row r="7351" ht="17.25" customHeight="1"/>
    <row r="7352" ht="17.25" customHeight="1"/>
    <row r="7353" ht="17.25" customHeight="1"/>
    <row r="7354" ht="17.25" customHeight="1"/>
    <row r="7355" ht="17.25" customHeight="1"/>
    <row r="7356" ht="17.25" customHeight="1"/>
    <row r="7357" ht="17.25" customHeight="1"/>
    <row r="7358" ht="17.25" customHeight="1"/>
    <row r="7359" ht="17.25" customHeight="1"/>
    <row r="7360" ht="17.25" customHeight="1"/>
    <row r="7361" ht="17.25" customHeight="1"/>
    <row r="7362" ht="17.25" customHeight="1"/>
    <row r="7363" ht="17.25" customHeight="1"/>
    <row r="7364" ht="17.25" customHeight="1"/>
    <row r="7365" ht="17.25" customHeight="1"/>
    <row r="7366" ht="17.25" customHeight="1"/>
    <row r="7367" ht="17.25" customHeight="1"/>
    <row r="7368" ht="17.25" customHeight="1"/>
    <row r="7369" ht="17.25" customHeight="1"/>
    <row r="7370" ht="17.25" customHeight="1"/>
    <row r="7371" ht="17.25" customHeight="1"/>
    <row r="7372" ht="17.25" customHeight="1"/>
    <row r="7373" ht="17.25" customHeight="1"/>
    <row r="7374" ht="17.25" customHeight="1"/>
    <row r="7375" ht="17.25" customHeight="1"/>
    <row r="7376" ht="17.25" customHeight="1"/>
    <row r="7377" ht="17.25" customHeight="1"/>
    <row r="7378" ht="17.25" customHeight="1"/>
    <row r="7379" ht="17.25" customHeight="1"/>
    <row r="7380" ht="17.25" customHeight="1"/>
    <row r="7381" ht="17.25" customHeight="1"/>
    <row r="7382" ht="17.25" customHeight="1"/>
    <row r="7383" ht="17.25" customHeight="1"/>
    <row r="7384" ht="17.25" customHeight="1"/>
    <row r="7385" ht="17.25" customHeight="1"/>
    <row r="7386" ht="17.25" customHeight="1"/>
    <row r="7387" ht="17.25" customHeight="1"/>
    <row r="7388" ht="17.25" customHeight="1"/>
    <row r="7389" ht="17.25" customHeight="1"/>
    <row r="7390" ht="17.25" customHeight="1"/>
    <row r="7391" ht="17.25" customHeight="1"/>
    <row r="7392" ht="17.25" customHeight="1"/>
    <row r="7393" ht="17.25" customHeight="1"/>
    <row r="7394" ht="17.25" customHeight="1"/>
    <row r="7395" ht="17.25" customHeight="1"/>
    <row r="7396" ht="17.25" customHeight="1"/>
    <row r="7397" ht="17.25" customHeight="1"/>
    <row r="7398" ht="17.25" customHeight="1"/>
    <row r="7399" ht="17.25" customHeight="1"/>
    <row r="7400" ht="17.25" customHeight="1"/>
    <row r="7401" ht="17.25" customHeight="1"/>
    <row r="7402" ht="17.25" customHeight="1"/>
    <row r="7403" ht="17.25" customHeight="1"/>
    <row r="7404" ht="17.25" customHeight="1"/>
    <row r="7405" ht="17.25" customHeight="1"/>
    <row r="7406" ht="17.25" customHeight="1"/>
    <row r="7407" ht="17.25" customHeight="1"/>
    <row r="7408" ht="17.25" customHeight="1"/>
    <row r="7409" ht="17.25" customHeight="1"/>
    <row r="7410" ht="17.25" customHeight="1"/>
    <row r="7411" ht="17.25" customHeight="1"/>
    <row r="7412" ht="17.25" customHeight="1"/>
    <row r="7413" ht="17.25" customHeight="1"/>
    <row r="7414" ht="17.25" customHeight="1"/>
    <row r="7415" ht="17.25" customHeight="1"/>
    <row r="7416" ht="17.25" customHeight="1"/>
    <row r="7417" ht="17.25" customHeight="1"/>
    <row r="7418" ht="17.25" customHeight="1"/>
    <row r="7419" ht="17.25" customHeight="1"/>
    <row r="7420" ht="17.25" customHeight="1"/>
    <row r="7421" ht="17.25" customHeight="1"/>
    <row r="7422" ht="17.25" customHeight="1"/>
    <row r="7423" ht="17.25" customHeight="1"/>
    <row r="7424" ht="17.25" customHeight="1"/>
    <row r="7425" ht="17.25" customHeight="1"/>
    <row r="7426" ht="17.25" customHeight="1"/>
    <row r="7427" ht="17.25" customHeight="1"/>
    <row r="7428" ht="17.25" customHeight="1"/>
    <row r="7429" ht="17.25" customHeight="1"/>
    <row r="7430" ht="17.25" customHeight="1"/>
    <row r="7431" ht="17.25" customHeight="1"/>
    <row r="7432" ht="17.25" customHeight="1"/>
    <row r="7433" ht="17.25" customHeight="1"/>
    <row r="7434" ht="17.25" customHeight="1"/>
    <row r="7435" ht="17.25" customHeight="1"/>
    <row r="7436" ht="17.25" customHeight="1"/>
    <row r="7437" ht="17.25" customHeight="1"/>
    <row r="7438" ht="17.25" customHeight="1"/>
    <row r="7439" ht="17.25" customHeight="1"/>
    <row r="7440" ht="17.25" customHeight="1"/>
    <row r="7441" ht="17.25" customHeight="1"/>
    <row r="7442" ht="17.25" customHeight="1"/>
    <row r="7443" ht="17.25" customHeight="1"/>
    <row r="7444" ht="17.25" customHeight="1"/>
    <row r="7445" ht="17.25" customHeight="1"/>
    <row r="7446" ht="17.25" customHeight="1"/>
    <row r="7447" ht="17.25" customHeight="1"/>
    <row r="7448" ht="17.25" customHeight="1"/>
    <row r="7449" ht="17.25" customHeight="1"/>
    <row r="7450" ht="17.25" customHeight="1"/>
    <row r="7451" ht="17.25" customHeight="1"/>
    <row r="7452" ht="17.25" customHeight="1"/>
    <row r="7453" ht="17.25" customHeight="1"/>
    <row r="7454" ht="17.25" customHeight="1"/>
    <row r="7455" ht="17.25" customHeight="1"/>
    <row r="7456" ht="17.25" customHeight="1"/>
    <row r="7457" ht="17.25" customHeight="1"/>
    <row r="7458" ht="17.25" customHeight="1"/>
    <row r="7459" ht="17.25" customHeight="1"/>
    <row r="7460" ht="17.25" customHeight="1"/>
    <row r="7461" ht="17.25" customHeight="1"/>
    <row r="7462" ht="17.25" customHeight="1"/>
    <row r="7463" ht="17.25" customHeight="1"/>
    <row r="7464" ht="17.25" customHeight="1"/>
    <row r="7465" ht="17.25" customHeight="1"/>
    <row r="7466" ht="17.25" customHeight="1"/>
    <row r="7467" ht="17.25" customHeight="1"/>
    <row r="7468" ht="17.25" customHeight="1"/>
    <row r="7469" ht="17.25" customHeight="1"/>
    <row r="7470" ht="17.25" customHeight="1"/>
    <row r="7471" ht="17.25" customHeight="1"/>
    <row r="7472" ht="17.25" customHeight="1"/>
    <row r="7473" ht="17.25" customHeight="1"/>
    <row r="7474" ht="17.25" customHeight="1"/>
    <row r="7475" ht="17.25" customHeight="1"/>
    <row r="7476" ht="17.25" customHeight="1"/>
    <row r="7477" ht="17.25" customHeight="1"/>
    <row r="7478" ht="17.25" customHeight="1"/>
    <row r="7479" ht="17.25" customHeight="1"/>
    <row r="7480" ht="17.25" customHeight="1"/>
    <row r="7481" ht="17.25" customHeight="1"/>
    <row r="7482" ht="17.25" customHeight="1"/>
    <row r="7483" ht="17.25" customHeight="1"/>
    <row r="7484" ht="17.25" customHeight="1"/>
    <row r="7485" ht="17.25" customHeight="1"/>
    <row r="7486" ht="17.25" customHeight="1"/>
    <row r="7487" ht="17.25" customHeight="1"/>
    <row r="7488" ht="17.25" customHeight="1"/>
    <row r="7489" ht="17.25" customHeight="1"/>
    <row r="7490" ht="17.25" customHeight="1"/>
    <row r="7491" ht="17.25" customHeight="1"/>
    <row r="7492" ht="17.25" customHeight="1"/>
    <row r="7493" ht="17.25" customHeight="1"/>
    <row r="7494" ht="17.25" customHeight="1"/>
    <row r="7495" ht="17.25" customHeight="1"/>
    <row r="7496" ht="17.25" customHeight="1"/>
    <row r="7497" ht="17.25" customHeight="1"/>
    <row r="7498" ht="17.25" customHeight="1"/>
    <row r="7499" ht="17.25" customHeight="1"/>
    <row r="7500" ht="17.25" customHeight="1"/>
    <row r="7501" ht="17.25" customHeight="1"/>
    <row r="7502" ht="17.25" customHeight="1"/>
    <row r="7503" ht="17.25" customHeight="1"/>
    <row r="7504" ht="17.25" customHeight="1"/>
    <row r="7505" ht="17.25" customHeight="1"/>
    <row r="7506" ht="17.25" customHeight="1"/>
    <row r="7507" ht="17.25" customHeight="1"/>
    <row r="7508" ht="17.25" customHeight="1"/>
    <row r="7509" ht="17.25" customHeight="1"/>
    <row r="7510" ht="17.25" customHeight="1"/>
    <row r="7511" ht="17.25" customHeight="1"/>
    <row r="7512" ht="17.25" customHeight="1"/>
    <row r="7513" ht="17.25" customHeight="1"/>
    <row r="7514" ht="17.25" customHeight="1"/>
    <row r="7515" ht="17.25" customHeight="1"/>
    <row r="7516" ht="17.25" customHeight="1"/>
    <row r="7517" ht="17.25" customHeight="1"/>
    <row r="7518" ht="17.25" customHeight="1"/>
    <row r="7519" ht="17.25" customHeight="1"/>
    <row r="7520" ht="17.25" customHeight="1"/>
    <row r="7521" ht="17.25" customHeight="1"/>
    <row r="7522" ht="17.25" customHeight="1"/>
    <row r="7523" ht="17.25" customHeight="1"/>
    <row r="7524" ht="17.25" customHeight="1"/>
    <row r="7525" ht="17.25" customHeight="1"/>
    <row r="7526" ht="17.25" customHeight="1"/>
    <row r="7527" ht="17.25" customHeight="1"/>
    <row r="7528" ht="17.25" customHeight="1"/>
    <row r="7529" ht="17.25" customHeight="1"/>
    <row r="7530" ht="17.25" customHeight="1"/>
    <row r="7531" ht="17.25" customHeight="1"/>
    <row r="7532" ht="17.25" customHeight="1"/>
    <row r="7533" ht="17.25" customHeight="1"/>
    <row r="7534" ht="17.25" customHeight="1"/>
    <row r="7535" ht="17.25" customHeight="1"/>
    <row r="7536" ht="17.25" customHeight="1"/>
    <row r="7537" ht="17.25" customHeight="1"/>
    <row r="7538" ht="17.25" customHeight="1"/>
    <row r="7539" ht="17.25" customHeight="1"/>
    <row r="7540" ht="17.25" customHeight="1"/>
    <row r="7541" ht="17.25" customHeight="1"/>
    <row r="7542" ht="17.25" customHeight="1"/>
    <row r="7543" ht="17.25" customHeight="1"/>
    <row r="7544" ht="17.25" customHeight="1"/>
    <row r="7545" ht="17.25" customHeight="1"/>
    <row r="7546" ht="17.25" customHeight="1"/>
    <row r="7547" ht="17.25" customHeight="1"/>
    <row r="7548" ht="17.25" customHeight="1"/>
    <row r="7549" ht="17.25" customHeight="1"/>
    <row r="7550" ht="17.25" customHeight="1"/>
    <row r="7551" ht="17.25" customHeight="1"/>
    <row r="7552" ht="17.25" customHeight="1"/>
    <row r="7553" ht="17.25" customHeight="1"/>
    <row r="7554" ht="17.25" customHeight="1"/>
    <row r="7555" ht="17.25" customHeight="1"/>
    <row r="7556" ht="17.25" customHeight="1"/>
    <row r="7557" ht="17.25" customHeight="1"/>
    <row r="7558" ht="17.25" customHeight="1"/>
    <row r="7559" ht="17.25" customHeight="1"/>
    <row r="7560" ht="17.25" customHeight="1"/>
    <row r="7561" ht="17.25" customHeight="1"/>
    <row r="7562" ht="17.25" customHeight="1"/>
    <row r="7563" ht="17.25" customHeight="1"/>
    <row r="7564" ht="17.25" customHeight="1"/>
    <row r="7565" ht="17.25" customHeight="1"/>
    <row r="7566" ht="17.25" customHeight="1"/>
    <row r="7567" ht="17.25" customHeight="1"/>
    <row r="7568" ht="17.25" customHeight="1"/>
    <row r="7569" ht="17.25" customHeight="1"/>
    <row r="7570" ht="17.25" customHeight="1"/>
    <row r="7571" ht="17.25" customHeight="1"/>
    <row r="7572" ht="17.25" customHeight="1"/>
    <row r="7573" ht="17.25" customHeight="1"/>
    <row r="7574" ht="17.25" customHeight="1"/>
    <row r="7575" ht="17.25" customHeight="1"/>
    <row r="7576" ht="17.25" customHeight="1"/>
    <row r="7577" ht="17.25" customHeight="1"/>
    <row r="7578" ht="17.25" customHeight="1"/>
    <row r="7579" ht="17.25" customHeight="1"/>
    <row r="7580" ht="17.25" customHeight="1"/>
    <row r="7581" ht="17.25" customHeight="1"/>
    <row r="7582" ht="17.25" customHeight="1"/>
    <row r="7583" ht="17.25" customHeight="1"/>
    <row r="7584" ht="17.25" customHeight="1"/>
    <row r="7585" ht="17.25" customHeight="1"/>
    <row r="7586" ht="17.25" customHeight="1"/>
    <row r="7587" ht="17.25" customHeight="1"/>
    <row r="7588" ht="17.25" customHeight="1"/>
    <row r="7589" ht="17.25" customHeight="1"/>
    <row r="7590" ht="17.25" customHeight="1"/>
    <row r="7591" ht="17.25" customHeight="1"/>
    <row r="7592" ht="17.25" customHeight="1"/>
    <row r="7593" ht="17.25" customHeight="1"/>
    <row r="7594" ht="17.25" customHeight="1"/>
    <row r="7595" ht="17.25" customHeight="1"/>
    <row r="7596" ht="17.25" customHeight="1"/>
    <row r="7597" ht="17.25" customHeight="1"/>
    <row r="7598" ht="17.25" customHeight="1"/>
    <row r="7599" ht="17.25" customHeight="1"/>
    <row r="7600" ht="17.25" customHeight="1"/>
    <row r="7601" ht="17.25" customHeight="1"/>
    <row r="7602" ht="17.25" customHeight="1"/>
    <row r="7603" ht="17.25" customHeight="1"/>
    <row r="7604" ht="17.25" customHeight="1"/>
    <row r="7605" ht="17.25" customHeight="1"/>
    <row r="7606" ht="17.25" customHeight="1"/>
    <row r="7607" ht="17.25" customHeight="1"/>
    <row r="7608" ht="17.25" customHeight="1"/>
    <row r="7609" ht="17.25" customHeight="1"/>
    <row r="7610" ht="17.25" customHeight="1"/>
    <row r="7611" ht="17.25" customHeight="1"/>
    <row r="7612" ht="17.25" customHeight="1"/>
    <row r="7613" ht="17.25" customHeight="1"/>
    <row r="7614" ht="17.25" customHeight="1"/>
    <row r="7615" ht="17.25" customHeight="1"/>
    <row r="7616" ht="17.25" customHeight="1"/>
    <row r="7617" ht="17.25" customHeight="1"/>
    <row r="7618" ht="17.25" customHeight="1"/>
    <row r="7619" ht="17.25" customHeight="1"/>
    <row r="7620" ht="17.25" customHeight="1"/>
    <row r="7621" ht="17.25" customHeight="1"/>
    <row r="7622" ht="17.25" customHeight="1"/>
    <row r="7623" ht="17.25" customHeight="1"/>
    <row r="7624" ht="17.25" customHeight="1"/>
    <row r="7625" ht="17.25" customHeight="1"/>
    <row r="7626" ht="17.25" customHeight="1"/>
    <row r="7627" ht="17.25" customHeight="1"/>
    <row r="7628" ht="17.25" customHeight="1"/>
    <row r="7629" ht="17.25" customHeight="1"/>
    <row r="7630" ht="17.25" customHeight="1"/>
    <row r="7631" ht="17.25" customHeight="1"/>
    <row r="7632" ht="17.25" customHeight="1"/>
    <row r="7633" ht="17.25" customHeight="1"/>
    <row r="7634" ht="17.25" customHeight="1"/>
    <row r="7635" ht="17.25" customHeight="1"/>
    <row r="7636" ht="17.25" customHeight="1"/>
    <row r="7637" ht="17.25" customHeight="1"/>
    <row r="7638" ht="17.25" customHeight="1"/>
    <row r="7639" ht="17.25" customHeight="1"/>
    <row r="7640" ht="17.25" customHeight="1"/>
    <row r="7641" ht="17.25" customHeight="1"/>
    <row r="7642" ht="17.25" customHeight="1"/>
    <row r="7643" ht="17.25" customHeight="1"/>
    <row r="7644" ht="17.25" customHeight="1"/>
    <row r="7645" ht="17.25" customHeight="1"/>
    <row r="7646" ht="17.25" customHeight="1"/>
    <row r="7647" ht="17.25" customHeight="1"/>
    <row r="7648" ht="17.25" customHeight="1"/>
    <row r="7649" ht="17.25" customHeight="1"/>
    <row r="7650" ht="17.25" customHeight="1"/>
    <row r="7651" ht="17.25" customHeight="1"/>
    <row r="7652" ht="17.25" customHeight="1"/>
    <row r="7653" ht="17.25" customHeight="1"/>
    <row r="7654" ht="17.25" customHeight="1"/>
    <row r="7655" ht="17.25" customHeight="1"/>
    <row r="7656" ht="17.25" customHeight="1"/>
    <row r="7657" ht="17.25" customHeight="1"/>
    <row r="7658" ht="17.25" customHeight="1"/>
    <row r="7659" ht="17.25" customHeight="1"/>
    <row r="7660" ht="17.25" customHeight="1"/>
    <row r="7661" ht="17.25" customHeight="1"/>
    <row r="7662" ht="17.25" customHeight="1"/>
    <row r="7663" ht="17.25" customHeight="1"/>
    <row r="7664" ht="17.25" customHeight="1"/>
    <row r="7665" ht="17.25" customHeight="1"/>
    <row r="7666" ht="17.25" customHeight="1"/>
    <row r="7667" ht="17.25" customHeight="1"/>
    <row r="7668" ht="17.25" customHeight="1"/>
    <row r="7669" ht="17.25" customHeight="1"/>
    <row r="7670" ht="17.25" customHeight="1"/>
    <row r="7671" ht="17.25" customHeight="1"/>
    <row r="7672" ht="17.25" customHeight="1"/>
    <row r="7673" ht="17.25" customHeight="1"/>
    <row r="7674" ht="17.25" customHeight="1"/>
    <row r="7675" ht="17.25" customHeight="1"/>
    <row r="7676" ht="17.25" customHeight="1"/>
    <row r="7677" ht="17.25" customHeight="1"/>
    <row r="7678" ht="17.25" customHeight="1"/>
    <row r="7679" ht="17.25" customHeight="1"/>
    <row r="7680" ht="17.25" customHeight="1"/>
    <row r="7681" ht="17.25" customHeight="1"/>
    <row r="7682" ht="17.25" customHeight="1"/>
    <row r="7683" ht="17.25" customHeight="1"/>
    <row r="7684" ht="17.25" customHeight="1"/>
    <row r="7685" ht="17.25" customHeight="1"/>
    <row r="7686" ht="17.25" customHeight="1"/>
    <row r="7687" ht="17.25" customHeight="1"/>
    <row r="7688" ht="17.25" customHeight="1"/>
    <row r="7689" ht="17.25" customHeight="1"/>
    <row r="7690" ht="17.25" customHeight="1"/>
    <row r="7691" ht="17.25" customHeight="1"/>
    <row r="7692" ht="17.25" customHeight="1"/>
    <row r="7693" ht="17.25" customHeight="1"/>
    <row r="7694" ht="17.25" customHeight="1"/>
    <row r="7695" ht="17.25" customHeight="1"/>
    <row r="7696" ht="17.25" customHeight="1"/>
    <row r="7697" ht="17.25" customHeight="1"/>
    <row r="7698" ht="17.25" customHeight="1"/>
    <row r="7699" ht="17.25" customHeight="1"/>
    <row r="7700" ht="17.25" customHeight="1"/>
    <row r="7701" ht="17.25" customHeight="1"/>
    <row r="7702" ht="17.25" customHeight="1"/>
    <row r="7703" ht="17.25" customHeight="1"/>
    <row r="7704" ht="17.25" customHeight="1"/>
    <row r="7705" ht="17.25" customHeight="1"/>
    <row r="7706" ht="17.25" customHeight="1"/>
    <row r="7707" ht="17.25" customHeight="1"/>
    <row r="7708" ht="17.25" customHeight="1"/>
    <row r="7709" ht="17.25" customHeight="1"/>
    <row r="7710" ht="17.25" customHeight="1"/>
    <row r="7711" ht="17.25" customHeight="1"/>
    <row r="7712" ht="17.25" customHeight="1"/>
    <row r="7713" ht="17.25" customHeight="1"/>
    <row r="7714" ht="17.25" customHeight="1"/>
    <row r="7715" ht="17.25" customHeight="1"/>
    <row r="7716" ht="17.25" customHeight="1"/>
    <row r="7717" ht="17.25" customHeight="1"/>
    <row r="7718" ht="17.25" customHeight="1"/>
    <row r="7719" ht="17.25" customHeight="1"/>
    <row r="7720" ht="17.25" customHeight="1"/>
    <row r="7721" ht="17.25" customHeight="1"/>
    <row r="7722" ht="17.25" customHeight="1"/>
    <row r="7723" ht="17.25" customHeight="1"/>
    <row r="7724" ht="17.25" customHeight="1"/>
    <row r="7725" ht="17.25" customHeight="1"/>
    <row r="7726" ht="17.25" customHeight="1"/>
    <row r="7727" ht="17.25" customHeight="1"/>
    <row r="7728" ht="17.25" customHeight="1"/>
    <row r="7729" ht="17.25" customHeight="1"/>
    <row r="7730" ht="17.25" customHeight="1"/>
    <row r="7731" ht="17.25" customHeight="1"/>
    <row r="7732" ht="17.25" customHeight="1"/>
    <row r="7733" ht="17.25" customHeight="1"/>
    <row r="7734" ht="17.25" customHeight="1"/>
    <row r="7735" ht="17.25" customHeight="1"/>
    <row r="7736" ht="17.25" customHeight="1"/>
    <row r="7737" ht="17.25" customHeight="1"/>
    <row r="7738" ht="17.25" customHeight="1"/>
    <row r="7739" ht="17.25" customHeight="1"/>
    <row r="7740" ht="17.25" customHeight="1"/>
    <row r="7741" ht="17.25" customHeight="1"/>
    <row r="7742" ht="17.25" customHeight="1"/>
    <row r="7743" ht="17.25" customHeight="1"/>
    <row r="7744" ht="17.25" customHeight="1"/>
    <row r="7745" ht="17.25" customHeight="1"/>
    <row r="7746" ht="17.25" customHeight="1"/>
    <row r="7747" ht="17.25" customHeight="1"/>
    <row r="7748" ht="17.25" customHeight="1"/>
    <row r="7749" ht="17.25" customHeight="1"/>
    <row r="7750" ht="17.25" customHeight="1"/>
    <row r="7751" ht="17.25" customHeight="1"/>
    <row r="7752" ht="17.25" customHeight="1"/>
    <row r="7753" ht="17.25" customHeight="1"/>
    <row r="7754" ht="17.25" customHeight="1"/>
    <row r="7755" ht="17.25" customHeight="1"/>
    <row r="7756" ht="17.25" customHeight="1"/>
    <row r="7757" ht="17.25" customHeight="1"/>
    <row r="7758" ht="17.25" customHeight="1"/>
    <row r="7759" ht="17.25" customHeight="1"/>
    <row r="7760" ht="17.25" customHeight="1"/>
    <row r="7761" ht="17.25" customHeight="1"/>
    <row r="7762" ht="17.25" customHeight="1"/>
    <row r="7763" ht="17.25" customHeight="1"/>
    <row r="7764" ht="17.25" customHeight="1"/>
    <row r="7765" ht="17.25" customHeight="1"/>
    <row r="7766" ht="17.25" customHeight="1"/>
    <row r="7767" ht="17.25" customHeight="1"/>
    <row r="7768" ht="17.25" customHeight="1"/>
    <row r="7769" ht="17.25" customHeight="1"/>
    <row r="7770" ht="17.25" customHeight="1"/>
    <row r="7771" ht="17.25" customHeight="1"/>
    <row r="7772" ht="17.25" customHeight="1"/>
    <row r="7773" ht="17.25" customHeight="1"/>
    <row r="7774" ht="17.25" customHeight="1"/>
    <row r="7775" ht="17.25" customHeight="1"/>
    <row r="7776" ht="17.25" customHeight="1"/>
    <row r="7777" ht="17.25" customHeight="1"/>
    <row r="7778" ht="17.25" customHeight="1"/>
    <row r="7779" ht="17.25" customHeight="1"/>
    <row r="7780" ht="17.25" customHeight="1"/>
    <row r="7781" ht="17.25" customHeight="1"/>
    <row r="7782" ht="17.25" customHeight="1"/>
    <row r="7783" ht="17.25" customHeight="1"/>
    <row r="7784" ht="17.25" customHeight="1"/>
    <row r="7785" ht="17.25" customHeight="1"/>
    <row r="7786" ht="17.25" customHeight="1"/>
    <row r="7787" ht="17.25" customHeight="1"/>
    <row r="7788" ht="17.25" customHeight="1"/>
    <row r="7789" ht="17.25" customHeight="1"/>
    <row r="7790" ht="17.25" customHeight="1"/>
    <row r="7791" ht="17.25" customHeight="1"/>
    <row r="7792" ht="17.25" customHeight="1"/>
    <row r="7793" ht="17.25" customHeight="1"/>
    <row r="7794" ht="17.25" customHeight="1"/>
    <row r="7795" ht="17.25" customHeight="1"/>
    <row r="7796" ht="17.25" customHeight="1"/>
    <row r="7797" ht="17.25" customHeight="1"/>
    <row r="7798" ht="17.25" customHeight="1"/>
    <row r="7799" ht="17.25" customHeight="1"/>
    <row r="7800" ht="17.25" customHeight="1"/>
    <row r="7801" ht="17.25" customHeight="1"/>
    <row r="7802" ht="17.25" customHeight="1"/>
    <row r="7803" ht="17.25" customHeight="1"/>
    <row r="7804" ht="17.25" customHeight="1"/>
    <row r="7805" ht="17.25" customHeight="1"/>
    <row r="7806" ht="17.25" customHeight="1"/>
    <row r="7807" ht="17.25" customHeight="1"/>
    <row r="7808" ht="17.25" customHeight="1"/>
    <row r="7809" ht="17.25" customHeight="1"/>
    <row r="7810" ht="17.25" customHeight="1"/>
    <row r="7811" ht="17.25" customHeight="1"/>
    <row r="7812" ht="17.25" customHeight="1"/>
    <row r="7813" ht="17.25" customHeight="1"/>
    <row r="7814" ht="17.25" customHeight="1"/>
    <row r="7815" ht="17.25" customHeight="1"/>
    <row r="7816" ht="17.25" customHeight="1"/>
    <row r="7817" ht="17.25" customHeight="1"/>
    <row r="7818" ht="17.25" customHeight="1"/>
    <row r="7819" ht="17.25" customHeight="1"/>
    <row r="7820" ht="17.25" customHeight="1"/>
    <row r="7821" ht="17.25" customHeight="1"/>
    <row r="7822" ht="17.25" customHeight="1"/>
    <row r="7823" ht="17.25" customHeight="1"/>
    <row r="7824" ht="17.25" customHeight="1"/>
    <row r="7825" ht="17.25" customHeight="1"/>
    <row r="7826" ht="17.25" customHeight="1"/>
    <row r="7827" ht="17.25" customHeight="1"/>
    <row r="7828" ht="17.25" customHeight="1"/>
    <row r="7829" ht="17.25" customHeight="1"/>
    <row r="7830" ht="17.25" customHeight="1"/>
    <row r="7831" ht="17.25" customHeight="1"/>
    <row r="7832" ht="17.25" customHeight="1"/>
    <row r="7833" ht="17.25" customHeight="1"/>
    <row r="7834" ht="17.25" customHeight="1"/>
    <row r="7835" ht="17.25" customHeight="1"/>
    <row r="7836" ht="17.25" customHeight="1"/>
    <row r="7837" ht="17.25" customHeight="1"/>
    <row r="7838" ht="17.25" customHeight="1"/>
    <row r="7839" ht="17.25" customHeight="1"/>
    <row r="7840" ht="17.25" customHeight="1"/>
    <row r="7841" ht="17.25" customHeight="1"/>
    <row r="7842" ht="17.25" customHeight="1"/>
    <row r="7843" ht="17.25" customHeight="1"/>
    <row r="7844" ht="17.25" customHeight="1"/>
    <row r="7845" ht="17.25" customHeight="1"/>
    <row r="7846" ht="17.25" customHeight="1"/>
    <row r="7847" ht="17.25" customHeight="1"/>
    <row r="7848" ht="17.25" customHeight="1"/>
    <row r="7849" ht="17.25" customHeight="1"/>
    <row r="7850" ht="17.25" customHeight="1"/>
    <row r="7851" ht="17.25" customHeight="1"/>
    <row r="7852" ht="17.25" customHeight="1"/>
    <row r="7853" ht="17.25" customHeight="1"/>
    <row r="7854" ht="17.25" customHeight="1"/>
    <row r="7855" ht="17.25" customHeight="1"/>
    <row r="7856" ht="17.25" customHeight="1"/>
    <row r="7857" ht="17.25" customHeight="1"/>
    <row r="7858" ht="17.25" customHeight="1"/>
    <row r="7859" ht="17.25" customHeight="1"/>
    <row r="7860" ht="17.25" customHeight="1"/>
    <row r="7861" ht="17.25" customHeight="1"/>
    <row r="7862" ht="17.25" customHeight="1"/>
    <row r="7863" ht="17.25" customHeight="1"/>
    <row r="7864" ht="17.25" customHeight="1"/>
    <row r="7865" ht="17.25" customHeight="1"/>
    <row r="7866" ht="17.25" customHeight="1"/>
    <row r="7867" ht="17.25" customHeight="1"/>
    <row r="7868" ht="17.25" customHeight="1"/>
    <row r="7869" ht="17.25" customHeight="1"/>
    <row r="7870" ht="17.25" customHeight="1"/>
    <row r="7871" ht="17.25" customHeight="1"/>
    <row r="7872" ht="17.25" customHeight="1"/>
    <row r="7873" ht="17.25" customHeight="1"/>
    <row r="7874" ht="17.25" customHeight="1"/>
    <row r="7875" ht="17.25" customHeight="1"/>
    <row r="7876" ht="17.25" customHeight="1"/>
    <row r="7877" ht="17.25" customHeight="1"/>
    <row r="7878" ht="17.25" customHeight="1"/>
    <row r="7879" ht="17.25" customHeight="1"/>
    <row r="7880" ht="17.25" customHeight="1"/>
    <row r="7881" ht="17.25" customHeight="1"/>
    <row r="7882" ht="17.25" customHeight="1"/>
    <row r="7883" ht="17.25" customHeight="1"/>
    <row r="7884" ht="17.25" customHeight="1"/>
    <row r="7885" ht="17.25" customHeight="1"/>
    <row r="7886" ht="17.25" customHeight="1"/>
    <row r="7887" ht="17.25" customHeight="1"/>
    <row r="7888" ht="17.25" customHeight="1"/>
    <row r="7889" ht="17.25" customHeight="1"/>
    <row r="7890" ht="17.25" customHeight="1"/>
    <row r="7891" ht="17.25" customHeight="1"/>
    <row r="7892" ht="17.25" customHeight="1"/>
    <row r="7893" ht="17.25" customHeight="1"/>
    <row r="7894" ht="17.25" customHeight="1"/>
    <row r="7895" ht="17.25" customHeight="1"/>
    <row r="7896" ht="17.25" customHeight="1"/>
    <row r="7897" ht="17.25" customHeight="1"/>
    <row r="7898" ht="17.25" customHeight="1"/>
    <row r="7899" ht="17.25" customHeight="1"/>
    <row r="7900" ht="17.25" customHeight="1"/>
    <row r="7901" ht="17.25" customHeight="1"/>
    <row r="7902" ht="17.25" customHeight="1"/>
    <row r="7903" ht="17.25" customHeight="1"/>
    <row r="7904" ht="17.25" customHeight="1"/>
    <row r="7905" ht="17.25" customHeight="1"/>
    <row r="7906" ht="17.25" customHeight="1"/>
    <row r="7907" ht="17.25" customHeight="1"/>
    <row r="7908" ht="17.25" customHeight="1"/>
    <row r="7909" ht="17.25" customHeight="1"/>
    <row r="7910" ht="17.25" customHeight="1"/>
    <row r="7911" ht="17.25" customHeight="1"/>
    <row r="7912" ht="17.25" customHeight="1"/>
    <row r="7913" ht="17.25" customHeight="1"/>
    <row r="7914" ht="17.25" customHeight="1"/>
    <row r="7915" ht="17.25" customHeight="1"/>
    <row r="7916" ht="17.25" customHeight="1"/>
    <row r="7917" ht="17.25" customHeight="1"/>
    <row r="7918" ht="17.25" customHeight="1"/>
    <row r="7919" ht="17.25" customHeight="1"/>
    <row r="7920" ht="17.25" customHeight="1"/>
    <row r="7921" ht="17.25" customHeight="1"/>
    <row r="7922" ht="17.25" customHeight="1"/>
    <row r="7923" ht="17.25" customHeight="1"/>
    <row r="7924" ht="17.25" customHeight="1"/>
    <row r="7925" ht="17.25" customHeight="1"/>
    <row r="7926" ht="17.25" customHeight="1"/>
    <row r="7927" ht="17.25" customHeight="1"/>
    <row r="7928" ht="17.25" customHeight="1"/>
    <row r="7929" ht="17.25" customHeight="1"/>
    <row r="7930" ht="17.25" customHeight="1"/>
    <row r="7931" ht="17.25" customHeight="1"/>
    <row r="7932" ht="17.25" customHeight="1"/>
    <row r="7933" ht="17.25" customHeight="1"/>
    <row r="7934" ht="17.25" customHeight="1"/>
    <row r="7935" ht="17.25" customHeight="1"/>
    <row r="7936" ht="17.25" customHeight="1"/>
    <row r="7937" ht="17.25" customHeight="1"/>
    <row r="7938" ht="17.25" customHeight="1"/>
    <row r="7939" ht="17.25" customHeight="1"/>
    <row r="7940" ht="17.25" customHeight="1"/>
    <row r="7941" ht="17.25" customHeight="1"/>
    <row r="7942" ht="17.25" customHeight="1"/>
    <row r="7943" ht="17.25" customHeight="1"/>
    <row r="7944" ht="17.25" customHeight="1"/>
    <row r="7945" ht="17.25" customHeight="1"/>
    <row r="7946" ht="17.25" customHeight="1"/>
    <row r="7947" ht="17.25" customHeight="1"/>
    <row r="7948" ht="17.25" customHeight="1"/>
    <row r="7949" ht="17.25" customHeight="1"/>
    <row r="7950" ht="17.25" customHeight="1"/>
    <row r="7951" ht="17.25" customHeight="1"/>
    <row r="7952" ht="17.25" customHeight="1"/>
    <row r="7953" ht="17.25" customHeight="1"/>
    <row r="7954" ht="17.25" customHeight="1"/>
    <row r="7955" ht="17.25" customHeight="1"/>
    <row r="7956" ht="17.25" customHeight="1"/>
    <row r="7957" ht="17.25" customHeight="1"/>
    <row r="7958" ht="17.25" customHeight="1"/>
    <row r="7959" ht="17.25" customHeight="1"/>
    <row r="7960" ht="17.25" customHeight="1"/>
    <row r="7961" ht="17.25" customHeight="1"/>
    <row r="7962" ht="17.25" customHeight="1"/>
    <row r="7963" ht="17.25" customHeight="1"/>
    <row r="7964" ht="17.25" customHeight="1"/>
    <row r="7965" ht="17.25" customHeight="1"/>
    <row r="7966" ht="17.25" customHeight="1"/>
    <row r="7967" ht="17.25" customHeight="1"/>
    <row r="7968" ht="17.25" customHeight="1"/>
    <row r="7969" ht="17.25" customHeight="1"/>
    <row r="7970" ht="17.25" customHeight="1"/>
    <row r="7971" ht="17.25" customHeight="1"/>
    <row r="7972" ht="17.25" customHeight="1"/>
    <row r="7973" ht="17.25" customHeight="1"/>
    <row r="7974" ht="17.25" customHeight="1"/>
    <row r="7975" ht="17.25" customHeight="1"/>
    <row r="7976" ht="17.25" customHeight="1"/>
    <row r="7977" ht="17.25" customHeight="1"/>
    <row r="7978" ht="17.25" customHeight="1"/>
    <row r="7979" ht="17.25" customHeight="1"/>
    <row r="7980" ht="17.25" customHeight="1"/>
    <row r="7981" ht="17.25" customHeight="1"/>
    <row r="7982" ht="17.25" customHeight="1"/>
    <row r="7983" ht="17.25" customHeight="1"/>
    <row r="7984" ht="17.25" customHeight="1"/>
    <row r="7985" ht="17.25" customHeight="1"/>
    <row r="7986" ht="17.25" customHeight="1"/>
    <row r="7987" ht="17.25" customHeight="1"/>
    <row r="7988" ht="17.25" customHeight="1"/>
    <row r="7989" ht="17.25" customHeight="1"/>
    <row r="7990" ht="17.25" customHeight="1"/>
    <row r="7991" ht="17.25" customHeight="1"/>
    <row r="7992" ht="17.25" customHeight="1"/>
    <row r="7993" ht="17.25" customHeight="1"/>
    <row r="7994" ht="17.25" customHeight="1"/>
    <row r="7995" ht="17.25" customHeight="1"/>
    <row r="7996" ht="17.25" customHeight="1"/>
    <row r="7997" ht="17.25" customHeight="1"/>
    <row r="7998" ht="17.25" customHeight="1"/>
    <row r="7999" ht="17.25" customHeight="1"/>
    <row r="8000" ht="17.25" customHeight="1"/>
    <row r="8001" ht="17.25" customHeight="1"/>
    <row r="8002" ht="17.25" customHeight="1"/>
    <row r="8003" ht="17.25" customHeight="1"/>
    <row r="8004" ht="17.25" customHeight="1"/>
    <row r="8005" ht="17.25" customHeight="1"/>
    <row r="8006" ht="17.25" customHeight="1"/>
    <row r="8007" ht="17.25" customHeight="1"/>
    <row r="8008" ht="17.25" customHeight="1"/>
    <row r="8009" ht="17.25" customHeight="1"/>
    <row r="8010" ht="17.25" customHeight="1"/>
    <row r="8011" ht="17.25" customHeight="1"/>
    <row r="8012" ht="17.25" customHeight="1"/>
    <row r="8013" ht="17.25" customHeight="1"/>
    <row r="8014" ht="17.25" customHeight="1"/>
    <row r="8015" ht="17.25" customHeight="1"/>
    <row r="8016" ht="17.25" customHeight="1"/>
    <row r="8017" ht="17.25" customHeight="1"/>
    <row r="8018" ht="17.25" customHeight="1"/>
    <row r="8019" ht="17.25" customHeight="1"/>
    <row r="8020" ht="17.25" customHeight="1"/>
    <row r="8021" ht="17.25" customHeight="1"/>
    <row r="8022" ht="17.25" customHeight="1"/>
    <row r="8023" ht="17.25" customHeight="1"/>
    <row r="8024" ht="17.25" customHeight="1"/>
    <row r="8025" ht="17.25" customHeight="1"/>
    <row r="8026" ht="17.25" customHeight="1"/>
    <row r="8027" ht="17.25" customHeight="1"/>
    <row r="8028" ht="17.25" customHeight="1"/>
    <row r="8029" ht="17.25" customHeight="1"/>
    <row r="8030" ht="17.25" customHeight="1"/>
    <row r="8031" ht="17.25" customHeight="1"/>
    <row r="8032" ht="17.25" customHeight="1"/>
    <row r="8033" ht="17.25" customHeight="1"/>
    <row r="8034" ht="17.25" customHeight="1"/>
    <row r="8035" ht="17.25" customHeight="1"/>
    <row r="8036" ht="17.25" customHeight="1"/>
    <row r="8037" ht="17.25" customHeight="1"/>
    <row r="8038" ht="17.25" customHeight="1"/>
    <row r="8039" ht="17.25" customHeight="1"/>
    <row r="8040" ht="17.25" customHeight="1"/>
    <row r="8041" ht="17.25" customHeight="1"/>
    <row r="8042" ht="17.25" customHeight="1"/>
    <row r="8043" ht="17.25" customHeight="1"/>
    <row r="8044" ht="17.25" customHeight="1"/>
    <row r="8045" ht="17.25" customHeight="1"/>
    <row r="8046" ht="17.25" customHeight="1"/>
    <row r="8047" ht="17.25" customHeight="1"/>
    <row r="8048" ht="17.25" customHeight="1"/>
    <row r="8049" ht="17.25" customHeight="1"/>
    <row r="8050" ht="17.25" customHeight="1"/>
    <row r="8051" ht="17.25" customHeight="1"/>
    <row r="8052" ht="17.25" customHeight="1"/>
    <row r="8053" ht="17.25" customHeight="1"/>
    <row r="8054" ht="17.25" customHeight="1"/>
    <row r="8055" ht="17.25" customHeight="1"/>
    <row r="8056" ht="17.25" customHeight="1"/>
    <row r="8057" ht="17.25" customHeight="1"/>
    <row r="8058" ht="17.25" customHeight="1"/>
    <row r="8059" ht="17.25" customHeight="1"/>
    <row r="8060" ht="17.25" customHeight="1"/>
    <row r="8061" ht="17.25" customHeight="1"/>
    <row r="8062" ht="17.25" customHeight="1"/>
    <row r="8063" ht="17.25" customHeight="1"/>
    <row r="8064" ht="17.25" customHeight="1"/>
    <row r="8065" ht="17.25" customHeight="1"/>
    <row r="8066" ht="17.25" customHeight="1"/>
    <row r="8067" ht="17.25" customHeight="1"/>
    <row r="8068" ht="17.25" customHeight="1"/>
    <row r="8069" ht="17.25" customHeight="1"/>
    <row r="8070" ht="17.25" customHeight="1"/>
    <row r="8071" ht="17.25" customHeight="1"/>
    <row r="8072" ht="17.25" customHeight="1"/>
    <row r="8073" ht="17.25" customHeight="1"/>
    <row r="8074" ht="17.25" customHeight="1"/>
    <row r="8075" ht="17.25" customHeight="1"/>
    <row r="8076" ht="17.25" customHeight="1"/>
    <row r="8077" ht="17.25" customHeight="1"/>
    <row r="8078" ht="17.25" customHeight="1"/>
    <row r="8079" ht="17.25" customHeight="1"/>
    <row r="8080" ht="17.25" customHeight="1"/>
    <row r="8081" ht="17.25" customHeight="1"/>
    <row r="8082" ht="17.25" customHeight="1"/>
    <row r="8083" ht="17.25" customHeight="1"/>
    <row r="8084" ht="17.25" customHeight="1"/>
    <row r="8085" ht="17.25" customHeight="1"/>
    <row r="8086" ht="17.25" customHeight="1"/>
    <row r="8087" ht="17.25" customHeight="1"/>
    <row r="8088" ht="17.25" customHeight="1"/>
    <row r="8089" ht="17.25" customHeight="1"/>
    <row r="8090" ht="17.25" customHeight="1"/>
    <row r="8091" ht="17.25" customHeight="1"/>
    <row r="8092" ht="17.25" customHeight="1"/>
    <row r="8093" ht="17.25" customHeight="1"/>
    <row r="8094" ht="17.25" customHeight="1"/>
    <row r="8095" ht="17.25" customHeight="1"/>
    <row r="8096" ht="17.25" customHeight="1"/>
    <row r="8097" ht="17.25" customHeight="1"/>
    <row r="8098" ht="17.25" customHeight="1"/>
    <row r="8099" ht="17.25" customHeight="1"/>
    <row r="8100" ht="17.25" customHeight="1"/>
    <row r="8101" ht="17.25" customHeight="1"/>
    <row r="8102" ht="17.25" customHeight="1"/>
    <row r="8103" ht="17.25" customHeight="1"/>
    <row r="8104" ht="17.25" customHeight="1"/>
    <row r="8105" ht="17.25" customHeight="1"/>
    <row r="8106" ht="17.25" customHeight="1"/>
    <row r="8107" ht="17.25" customHeight="1"/>
    <row r="8108" ht="17.25" customHeight="1"/>
    <row r="8109" ht="17.25" customHeight="1"/>
    <row r="8110" ht="17.25" customHeight="1"/>
    <row r="8111" ht="17.25" customHeight="1"/>
    <row r="8112" ht="17.25" customHeight="1"/>
    <row r="8113" ht="17.25" customHeight="1"/>
    <row r="8114" ht="17.25" customHeight="1"/>
    <row r="8115" ht="17.25" customHeight="1"/>
    <row r="8116" ht="17.25" customHeight="1"/>
    <row r="8117" ht="17.25" customHeight="1"/>
    <row r="8118" ht="17.25" customHeight="1"/>
    <row r="8119" ht="17.25" customHeight="1"/>
    <row r="8120" ht="17.25" customHeight="1"/>
    <row r="8121" ht="17.25" customHeight="1"/>
    <row r="8122" ht="17.25" customHeight="1"/>
    <row r="8123" ht="17.25" customHeight="1"/>
    <row r="8124" ht="17.25" customHeight="1"/>
    <row r="8125" ht="17.25" customHeight="1"/>
    <row r="8126" ht="17.25" customHeight="1"/>
    <row r="8127" ht="17.25" customHeight="1"/>
    <row r="8128" ht="17.25" customHeight="1"/>
    <row r="8129" ht="17.25" customHeight="1"/>
    <row r="8130" ht="17.25" customHeight="1"/>
    <row r="8131" ht="17.25" customHeight="1"/>
    <row r="8132" ht="17.25" customHeight="1"/>
    <row r="8133" ht="17.25" customHeight="1"/>
    <row r="8134" ht="17.25" customHeight="1"/>
    <row r="8135" ht="17.25" customHeight="1"/>
    <row r="8136" ht="17.25" customHeight="1"/>
    <row r="8137" ht="17.25" customHeight="1"/>
    <row r="8138" ht="17.25" customHeight="1"/>
    <row r="8139" ht="17.25" customHeight="1"/>
    <row r="8140" ht="17.25" customHeight="1"/>
    <row r="8141" ht="17.25" customHeight="1"/>
    <row r="8142" ht="17.25" customHeight="1"/>
    <row r="8143" ht="17.25" customHeight="1"/>
    <row r="8144" ht="17.25" customHeight="1"/>
    <row r="8145" ht="17.25" customHeight="1"/>
    <row r="8146" ht="17.25" customHeight="1"/>
    <row r="8147" ht="17.25" customHeight="1"/>
    <row r="8148" ht="17.25" customHeight="1"/>
    <row r="8149" ht="17.25" customHeight="1"/>
    <row r="8150" ht="17.25" customHeight="1"/>
    <row r="8151" ht="17.25" customHeight="1"/>
    <row r="8152" ht="17.25" customHeight="1"/>
    <row r="8153" ht="17.25" customHeight="1"/>
    <row r="8154" ht="17.25" customHeight="1"/>
    <row r="8155" ht="17.25" customHeight="1"/>
    <row r="8156" ht="17.25" customHeight="1"/>
    <row r="8157" ht="17.25" customHeight="1"/>
    <row r="8158" ht="17.25" customHeight="1"/>
    <row r="8159" ht="17.25" customHeight="1"/>
    <row r="8160" ht="17.25" customHeight="1"/>
    <row r="8161" ht="17.25" customHeight="1"/>
    <row r="8162" ht="17.25" customHeight="1"/>
    <row r="8163" ht="17.25" customHeight="1"/>
    <row r="8164" ht="17.25" customHeight="1"/>
    <row r="8165" ht="17.25" customHeight="1"/>
    <row r="8166" ht="17.25" customHeight="1"/>
    <row r="8167" ht="17.25" customHeight="1"/>
    <row r="8168" ht="17.25" customHeight="1"/>
    <row r="8169" ht="17.25" customHeight="1"/>
    <row r="8170" ht="17.25" customHeight="1"/>
    <row r="8171" ht="17.25" customHeight="1"/>
    <row r="8172" ht="17.25" customHeight="1"/>
    <row r="8173" ht="17.25" customHeight="1"/>
    <row r="8174" ht="17.25" customHeight="1"/>
    <row r="8175" ht="17.25" customHeight="1"/>
    <row r="8176" ht="17.25" customHeight="1"/>
    <row r="8177" ht="17.25" customHeight="1"/>
    <row r="8178" ht="17.25" customHeight="1"/>
    <row r="8179" ht="17.25" customHeight="1"/>
    <row r="8180" ht="17.25" customHeight="1"/>
    <row r="8181" ht="17.25" customHeight="1"/>
    <row r="8182" ht="17.25" customHeight="1"/>
    <row r="8183" ht="17.25" customHeight="1"/>
    <row r="8184" ht="17.25" customHeight="1"/>
    <row r="8185" ht="17.25" customHeight="1"/>
    <row r="8186" ht="17.25" customHeight="1"/>
    <row r="8187" ht="17.25" customHeight="1"/>
    <row r="8188" ht="17.25" customHeight="1"/>
    <row r="8189" ht="17.25" customHeight="1"/>
    <row r="8190" ht="17.25" customHeight="1"/>
    <row r="8191" ht="17.25" customHeight="1"/>
    <row r="8192" ht="17.25" customHeight="1"/>
    <row r="8193" ht="17.25" customHeight="1"/>
    <row r="8194" ht="17.25" customHeight="1"/>
    <row r="8195" ht="17.25" customHeight="1"/>
    <row r="8196" ht="17.25" customHeight="1"/>
    <row r="8197" ht="17.25" customHeight="1"/>
    <row r="8198" ht="17.25" customHeight="1"/>
    <row r="8199" ht="17.25" customHeight="1"/>
    <row r="8200" ht="17.25" customHeight="1"/>
    <row r="8201" ht="17.25" customHeight="1"/>
    <row r="8202" ht="17.25" customHeight="1"/>
    <row r="8203" ht="17.25" customHeight="1"/>
    <row r="8204" ht="17.25" customHeight="1"/>
    <row r="8205" ht="17.25" customHeight="1"/>
    <row r="8206" ht="17.25" customHeight="1"/>
    <row r="8207" ht="17.25" customHeight="1"/>
    <row r="8208" ht="17.25" customHeight="1"/>
    <row r="8209" ht="17.25" customHeight="1"/>
    <row r="8210" ht="17.25" customHeight="1"/>
    <row r="8211" ht="17.25" customHeight="1"/>
    <row r="8212" ht="17.25" customHeight="1"/>
    <row r="8213" ht="17.25" customHeight="1"/>
    <row r="8214" ht="17.25" customHeight="1"/>
    <row r="8215" ht="17.25" customHeight="1"/>
    <row r="8216" ht="17.25" customHeight="1"/>
    <row r="8217" ht="17.25" customHeight="1"/>
    <row r="8218" ht="17.25" customHeight="1"/>
    <row r="8219" ht="17.25" customHeight="1"/>
    <row r="8220" ht="17.25" customHeight="1"/>
    <row r="8221" ht="17.25" customHeight="1"/>
    <row r="8222" ht="17.25" customHeight="1"/>
    <row r="8223" ht="17.25" customHeight="1"/>
    <row r="8224" ht="17.25" customHeight="1"/>
    <row r="8225" ht="17.25" customHeight="1"/>
    <row r="8226" ht="17.25" customHeight="1"/>
    <row r="8227" ht="17.25" customHeight="1"/>
    <row r="8228" ht="17.25" customHeight="1"/>
    <row r="8229" ht="17.25" customHeight="1"/>
    <row r="8230" ht="17.25" customHeight="1"/>
    <row r="8231" ht="17.25" customHeight="1"/>
    <row r="8232" ht="17.25" customHeight="1"/>
    <row r="8233" ht="17.25" customHeight="1"/>
    <row r="8234" ht="17.25" customHeight="1"/>
    <row r="8235" ht="17.25" customHeight="1"/>
    <row r="8236" ht="17.25" customHeight="1"/>
    <row r="8237" ht="17.25" customHeight="1"/>
    <row r="8238" ht="17.25" customHeight="1"/>
    <row r="8239" ht="17.25" customHeight="1"/>
    <row r="8240" ht="17.25" customHeight="1"/>
    <row r="8241" ht="17.25" customHeight="1"/>
    <row r="8242" ht="17.25" customHeight="1"/>
    <row r="8243" ht="17.25" customHeight="1"/>
    <row r="8244" ht="17.25" customHeight="1"/>
    <row r="8245" ht="17.25" customHeight="1"/>
    <row r="8246" ht="17.25" customHeight="1"/>
    <row r="8247" ht="17.25" customHeight="1"/>
    <row r="8248" ht="17.25" customHeight="1"/>
    <row r="8249" ht="17.25" customHeight="1"/>
    <row r="8250" ht="17.25" customHeight="1"/>
    <row r="8251" ht="17.25" customHeight="1"/>
    <row r="8252" ht="17.25" customHeight="1"/>
    <row r="8253" ht="17.25" customHeight="1"/>
    <row r="8254" ht="17.25" customHeight="1"/>
    <row r="8255" ht="17.25" customHeight="1"/>
    <row r="8256" ht="17.25" customHeight="1"/>
    <row r="8257" ht="17.25" customHeight="1"/>
    <row r="8258" ht="17.25" customHeight="1"/>
    <row r="8259" ht="17.25" customHeight="1"/>
    <row r="8260" ht="17.25" customHeight="1"/>
    <row r="8261" ht="17.25" customHeight="1"/>
    <row r="8262" ht="17.25" customHeight="1"/>
    <row r="8263" ht="17.25" customHeight="1"/>
    <row r="8264" ht="17.25" customHeight="1"/>
    <row r="8265" ht="17.25" customHeight="1"/>
    <row r="8266" ht="17.25" customHeight="1"/>
    <row r="8267" ht="17.25" customHeight="1"/>
    <row r="8268" ht="17.25" customHeight="1"/>
    <row r="8269" ht="17.25" customHeight="1"/>
    <row r="8270" ht="17.25" customHeight="1"/>
    <row r="8271" ht="17.25" customHeight="1"/>
    <row r="8272" ht="17.25" customHeight="1"/>
    <row r="8273" ht="17.25" customHeight="1"/>
    <row r="8274" ht="17.25" customHeight="1"/>
    <row r="8275" ht="17.25" customHeight="1"/>
    <row r="8276" ht="17.25" customHeight="1"/>
    <row r="8277" ht="17.25" customHeight="1"/>
    <row r="8278" ht="17.25" customHeight="1"/>
    <row r="8279" ht="17.25" customHeight="1"/>
    <row r="8280" ht="17.25" customHeight="1"/>
    <row r="8281" ht="17.25" customHeight="1"/>
    <row r="8282" ht="17.25" customHeight="1"/>
    <row r="8283" ht="17.25" customHeight="1"/>
    <row r="8284" ht="17.25" customHeight="1"/>
    <row r="8285" ht="17.25" customHeight="1"/>
    <row r="8286" ht="17.25" customHeight="1"/>
    <row r="8287" ht="17.25" customHeight="1"/>
    <row r="8288" ht="17.25" customHeight="1"/>
    <row r="8289" ht="17.25" customHeight="1"/>
    <row r="8290" ht="17.25" customHeight="1"/>
    <row r="8291" ht="17.25" customHeight="1"/>
    <row r="8292" ht="17.25" customHeight="1"/>
    <row r="8293" ht="17.25" customHeight="1"/>
    <row r="8294" ht="17.25" customHeight="1"/>
    <row r="8295" ht="17.25" customHeight="1"/>
    <row r="8296" ht="17.25" customHeight="1"/>
    <row r="8297" ht="17.25" customHeight="1"/>
    <row r="8298" ht="17.25" customHeight="1"/>
    <row r="8299" ht="17.25" customHeight="1"/>
    <row r="8300" ht="17.25" customHeight="1"/>
    <row r="8301" ht="17.25" customHeight="1"/>
    <row r="8302" ht="17.25" customHeight="1"/>
    <row r="8303" ht="17.25" customHeight="1"/>
    <row r="8304" ht="17.25" customHeight="1"/>
    <row r="8305" ht="17.25" customHeight="1"/>
    <row r="8306" ht="17.25" customHeight="1"/>
    <row r="8307" ht="17.25" customHeight="1"/>
    <row r="8308" ht="17.25" customHeight="1"/>
    <row r="8309" ht="17.25" customHeight="1"/>
    <row r="8310" ht="17.25" customHeight="1"/>
    <row r="8311" ht="17.25" customHeight="1"/>
    <row r="8312" ht="17.25" customHeight="1"/>
    <row r="8313" ht="17.25" customHeight="1"/>
    <row r="8314" ht="17.25" customHeight="1"/>
    <row r="8315" ht="17.25" customHeight="1"/>
    <row r="8316" ht="17.25" customHeight="1"/>
    <row r="8317" ht="17.25" customHeight="1"/>
    <row r="8318" ht="17.25" customHeight="1"/>
    <row r="8319" ht="17.25" customHeight="1"/>
    <row r="8320" ht="17.25" customHeight="1"/>
    <row r="8321" ht="17.25" customHeight="1"/>
    <row r="8322" ht="17.25" customHeight="1"/>
    <row r="8323" ht="17.25" customHeight="1"/>
    <row r="8324" ht="17.25" customHeight="1"/>
    <row r="8325" ht="17.25" customHeight="1"/>
    <row r="8326" ht="17.25" customHeight="1"/>
    <row r="8327" ht="17.25" customHeight="1"/>
    <row r="8328" ht="17.25" customHeight="1"/>
    <row r="8329" ht="17.25" customHeight="1"/>
    <row r="8330" ht="17.25" customHeight="1"/>
    <row r="8331" ht="17.25" customHeight="1"/>
    <row r="8332" ht="17.25" customHeight="1"/>
    <row r="8333" ht="17.25" customHeight="1"/>
    <row r="8334" ht="17.25" customHeight="1"/>
    <row r="8335" ht="17.25" customHeight="1"/>
    <row r="8336" ht="17.25" customHeight="1"/>
    <row r="8337" ht="17.25" customHeight="1"/>
    <row r="8338" ht="17.25" customHeight="1"/>
    <row r="8339" ht="17.25" customHeight="1"/>
    <row r="8340" ht="17.25" customHeight="1"/>
    <row r="8341" ht="17.25" customHeight="1"/>
    <row r="8342" ht="17.25" customHeight="1"/>
    <row r="8343" ht="17.25" customHeight="1"/>
    <row r="8344" ht="17.25" customHeight="1"/>
    <row r="8345" ht="17.25" customHeight="1"/>
    <row r="8346" ht="17.25" customHeight="1"/>
    <row r="8347" ht="17.25" customHeight="1"/>
    <row r="8348" ht="17.25" customHeight="1"/>
    <row r="8349" ht="17.25" customHeight="1"/>
    <row r="8350" ht="17.25" customHeight="1"/>
    <row r="8351" ht="17.25" customHeight="1"/>
    <row r="8352" ht="17.25" customHeight="1"/>
    <row r="8353" ht="17.25" customHeight="1"/>
    <row r="8354" ht="17.25" customHeight="1"/>
    <row r="8355" ht="17.25" customHeight="1"/>
    <row r="8356" ht="17.25" customHeight="1"/>
    <row r="8357" ht="17.25" customHeight="1"/>
    <row r="8358" ht="17.25" customHeight="1"/>
    <row r="8359" ht="17.25" customHeight="1"/>
    <row r="8360" ht="17.25" customHeight="1"/>
    <row r="8361" ht="17.25" customHeight="1"/>
    <row r="8362" ht="17.25" customHeight="1"/>
    <row r="8363" ht="17.25" customHeight="1"/>
    <row r="8364" ht="17.25" customHeight="1"/>
    <row r="8365" ht="17.25" customHeight="1"/>
    <row r="8366" ht="17.25" customHeight="1"/>
    <row r="8367" ht="17.25" customHeight="1"/>
    <row r="8368" ht="17.25" customHeight="1"/>
    <row r="8369" ht="17.25" customHeight="1"/>
    <row r="8370" ht="17.25" customHeight="1"/>
    <row r="8371" ht="17.25" customHeight="1"/>
    <row r="8372" ht="17.25" customHeight="1"/>
    <row r="8373" ht="17.25" customHeight="1"/>
    <row r="8374" ht="17.25" customHeight="1"/>
    <row r="8375" ht="17.25" customHeight="1"/>
    <row r="8376" ht="17.25" customHeight="1"/>
    <row r="8377" ht="17.25" customHeight="1"/>
    <row r="8378" ht="17.25" customHeight="1"/>
    <row r="8379" ht="17.25" customHeight="1"/>
    <row r="8380" ht="17.25" customHeight="1"/>
    <row r="8381" ht="17.25" customHeight="1"/>
    <row r="8382" ht="17.25" customHeight="1"/>
    <row r="8383" ht="17.25" customHeight="1"/>
    <row r="8384" ht="17.25" customHeight="1"/>
    <row r="8385" ht="17.25" customHeight="1"/>
    <row r="8386" ht="17.25" customHeight="1"/>
    <row r="8387" ht="17.25" customHeight="1"/>
    <row r="8388" ht="17.25" customHeight="1"/>
    <row r="8389" ht="17.25" customHeight="1"/>
    <row r="8390" ht="17.25" customHeight="1"/>
    <row r="8391" ht="17.25" customHeight="1"/>
    <row r="8392" ht="17.25" customHeight="1"/>
    <row r="8393" ht="17.25" customHeight="1"/>
    <row r="8394" ht="17.25" customHeight="1"/>
    <row r="8395" ht="17.25" customHeight="1"/>
    <row r="8396" ht="17.25" customHeight="1"/>
    <row r="8397" ht="17.25" customHeight="1"/>
    <row r="8398" ht="17.25" customHeight="1"/>
    <row r="8399" ht="17.25" customHeight="1"/>
    <row r="8400" ht="17.25" customHeight="1"/>
    <row r="8401" ht="17.25" customHeight="1"/>
    <row r="8402" ht="17.25" customHeight="1"/>
    <row r="8403" ht="17.25" customHeight="1"/>
    <row r="8404" ht="17.25" customHeight="1"/>
    <row r="8405" ht="17.25" customHeight="1"/>
    <row r="8406" ht="17.25" customHeight="1"/>
    <row r="8407" ht="17.25" customHeight="1"/>
    <row r="8408" ht="17.25" customHeight="1"/>
    <row r="8409" ht="17.25" customHeight="1"/>
    <row r="8410" ht="17.25" customHeight="1"/>
    <row r="8411" ht="17.25" customHeight="1"/>
    <row r="8412" ht="17.25" customHeight="1"/>
    <row r="8413" ht="17.25" customHeight="1"/>
    <row r="8414" ht="17.25" customHeight="1"/>
    <row r="8415" ht="17.25" customHeight="1"/>
    <row r="8416" ht="17.25" customHeight="1"/>
    <row r="8417" ht="17.25" customHeight="1"/>
    <row r="8418" ht="17.25" customHeight="1"/>
    <row r="8419" ht="17.25" customHeight="1"/>
    <row r="8420" ht="17.25" customHeight="1"/>
    <row r="8421" ht="17.25" customHeight="1"/>
    <row r="8422" ht="17.25" customHeight="1"/>
    <row r="8423" ht="17.25" customHeight="1"/>
    <row r="8424" ht="17.25" customHeight="1"/>
    <row r="8425" ht="17.25" customHeight="1"/>
    <row r="8426" ht="17.25" customHeight="1"/>
    <row r="8427" ht="17.25" customHeight="1"/>
    <row r="8428" ht="17.25" customHeight="1"/>
    <row r="8429" ht="17.25" customHeight="1"/>
    <row r="8430" ht="17.25" customHeight="1"/>
    <row r="8431" ht="17.25" customHeight="1"/>
    <row r="8432" ht="17.25" customHeight="1"/>
    <row r="8433" ht="17.25" customHeight="1"/>
    <row r="8434" ht="17.25" customHeight="1"/>
    <row r="8435" ht="17.25" customHeight="1"/>
    <row r="8436" ht="17.25" customHeight="1"/>
    <row r="8437" ht="17.25" customHeight="1"/>
    <row r="8438" ht="17.25" customHeight="1"/>
    <row r="8439" ht="17.25" customHeight="1"/>
    <row r="8440" ht="17.25" customHeight="1"/>
    <row r="8441" ht="17.25" customHeight="1"/>
    <row r="8442" ht="17.25" customHeight="1"/>
    <row r="8443" ht="17.25" customHeight="1"/>
    <row r="8444" ht="17.25" customHeight="1"/>
    <row r="8445" ht="17.25" customHeight="1"/>
    <row r="8446" ht="17.25" customHeight="1"/>
    <row r="8447" ht="17.25" customHeight="1"/>
    <row r="8448" ht="17.25" customHeight="1"/>
    <row r="8449" ht="17.25" customHeight="1"/>
    <row r="8450" ht="17.25" customHeight="1"/>
    <row r="8451" ht="17.25" customHeight="1"/>
    <row r="8452" ht="17.25" customHeight="1"/>
    <row r="8453" ht="17.25" customHeight="1"/>
    <row r="8454" ht="17.25" customHeight="1"/>
    <row r="8455" ht="17.25" customHeight="1"/>
    <row r="8456" ht="17.25" customHeight="1"/>
    <row r="8457" ht="17.25" customHeight="1"/>
    <row r="8458" ht="17.25" customHeight="1"/>
    <row r="8459" ht="17.25" customHeight="1"/>
    <row r="8460" ht="17.25" customHeight="1"/>
    <row r="8461" ht="17.25" customHeight="1"/>
    <row r="8462" ht="17.25" customHeight="1"/>
    <row r="8463" ht="17.25" customHeight="1"/>
    <row r="8464" ht="17.25" customHeight="1"/>
    <row r="8465" ht="17.25" customHeight="1"/>
    <row r="8466" ht="17.25" customHeight="1"/>
    <row r="8467" ht="17.25" customHeight="1"/>
    <row r="8468" ht="17.25" customHeight="1"/>
    <row r="8469" ht="17.25" customHeight="1"/>
    <row r="8470" ht="17.25" customHeight="1"/>
    <row r="8471" ht="17.25" customHeight="1"/>
    <row r="8472" ht="17.25" customHeight="1"/>
    <row r="8473" ht="17.25" customHeight="1"/>
    <row r="8474" ht="17.25" customHeight="1"/>
    <row r="8475" ht="17.25" customHeight="1"/>
    <row r="8476" ht="17.25" customHeight="1"/>
    <row r="8477" ht="17.25" customHeight="1"/>
    <row r="8478" ht="17.25" customHeight="1"/>
    <row r="8479" ht="17.25" customHeight="1"/>
    <row r="8480" ht="17.25" customHeight="1"/>
    <row r="8481" ht="17.25" customHeight="1"/>
    <row r="8482" ht="17.25" customHeight="1"/>
    <row r="8483" ht="17.25" customHeight="1"/>
    <row r="8484" ht="17.25" customHeight="1"/>
    <row r="8485" ht="17.25" customHeight="1"/>
    <row r="8486" ht="17.25" customHeight="1"/>
    <row r="8487" ht="17.25" customHeight="1"/>
    <row r="8488" ht="17.25" customHeight="1"/>
    <row r="8489" ht="17.25" customHeight="1"/>
    <row r="8490" ht="17.25" customHeight="1"/>
    <row r="8491" ht="17.25" customHeight="1"/>
    <row r="8492" ht="17.25" customHeight="1"/>
    <row r="8493" ht="17.25" customHeight="1"/>
    <row r="8494" ht="17.25" customHeight="1"/>
    <row r="8495" ht="17.25" customHeight="1"/>
    <row r="8496" ht="17.25" customHeight="1"/>
    <row r="8497" ht="17.25" customHeight="1"/>
    <row r="8498" ht="17.25" customHeight="1"/>
    <row r="8499" ht="17.25" customHeight="1"/>
    <row r="8500" ht="17.25" customHeight="1"/>
    <row r="8501" ht="17.25" customHeight="1"/>
    <row r="8502" ht="17.25" customHeight="1"/>
    <row r="8503" ht="17.25" customHeight="1"/>
    <row r="8504" ht="17.25" customHeight="1"/>
    <row r="8505" ht="17.25" customHeight="1"/>
    <row r="8506" ht="17.25" customHeight="1"/>
    <row r="8507" ht="17.25" customHeight="1"/>
    <row r="8508" ht="17.25" customHeight="1"/>
    <row r="8509" ht="17.25" customHeight="1"/>
    <row r="8510" ht="17.25" customHeight="1"/>
    <row r="8511" ht="17.25" customHeight="1"/>
    <row r="8512" ht="17.25" customHeight="1"/>
    <row r="8513" ht="17.25" customHeight="1"/>
    <row r="8514" ht="17.25" customHeight="1"/>
    <row r="8515" ht="17.25" customHeight="1"/>
    <row r="8516" ht="17.25" customHeight="1"/>
    <row r="8517" ht="17.25" customHeight="1"/>
    <row r="8518" ht="17.25" customHeight="1"/>
    <row r="8519" ht="17.25" customHeight="1"/>
    <row r="8520" ht="17.25" customHeight="1"/>
    <row r="8521" ht="17.25" customHeight="1"/>
    <row r="8522" ht="17.25" customHeight="1"/>
    <row r="8523" ht="17.25" customHeight="1"/>
    <row r="8524" ht="17.25" customHeight="1"/>
    <row r="8525" ht="17.25" customHeight="1"/>
    <row r="8526" ht="17.25" customHeight="1"/>
    <row r="8527" ht="17.25" customHeight="1"/>
    <row r="8528" ht="17.25" customHeight="1"/>
    <row r="8529" ht="17.25" customHeight="1"/>
    <row r="8530" ht="17.25" customHeight="1"/>
    <row r="8531" ht="17.25" customHeight="1"/>
    <row r="8532" ht="17.25" customHeight="1"/>
    <row r="8533" ht="17.25" customHeight="1"/>
    <row r="8534" ht="17.25" customHeight="1"/>
    <row r="8535" ht="17.25" customHeight="1"/>
    <row r="8536" ht="17.25" customHeight="1"/>
    <row r="8537" ht="17.25" customHeight="1"/>
    <row r="8538" ht="17.25" customHeight="1"/>
    <row r="8539" ht="17.25" customHeight="1"/>
    <row r="8540" ht="17.25" customHeight="1"/>
    <row r="8541" ht="17.25" customHeight="1"/>
    <row r="8542" ht="17.25" customHeight="1"/>
    <row r="8543" ht="17.25" customHeight="1"/>
    <row r="8544" ht="17.25" customHeight="1"/>
    <row r="8545" ht="17.25" customHeight="1"/>
    <row r="8546" ht="17.25" customHeight="1"/>
    <row r="8547" ht="17.25" customHeight="1"/>
    <row r="8548" ht="17.25" customHeight="1"/>
    <row r="8549" ht="17.25" customHeight="1"/>
    <row r="8550" ht="17.25" customHeight="1"/>
    <row r="8551" ht="17.25" customHeight="1"/>
    <row r="8552" ht="17.25" customHeight="1"/>
    <row r="8553" ht="17.25" customHeight="1"/>
    <row r="8554" ht="17.25" customHeight="1"/>
    <row r="8555" ht="17.25" customHeight="1"/>
    <row r="8556" ht="17.25" customHeight="1"/>
    <row r="8557" ht="17.25" customHeight="1"/>
    <row r="8558" ht="17.25" customHeight="1"/>
    <row r="8559" ht="17.25" customHeight="1"/>
    <row r="8560" ht="17.25" customHeight="1"/>
    <row r="8561" ht="17.25" customHeight="1"/>
    <row r="8562" ht="17.25" customHeight="1"/>
    <row r="8563" ht="17.25" customHeight="1"/>
    <row r="8564" ht="17.25" customHeight="1"/>
    <row r="8565" ht="17.25" customHeight="1"/>
    <row r="8566" ht="17.25" customHeight="1"/>
    <row r="8567" ht="17.25" customHeight="1"/>
    <row r="8568" ht="17.25" customHeight="1"/>
    <row r="8569" ht="17.25" customHeight="1"/>
    <row r="8570" ht="17.25" customHeight="1"/>
    <row r="8571" ht="17.25" customHeight="1"/>
    <row r="8572" ht="17.25" customHeight="1"/>
    <row r="8573" ht="17.25" customHeight="1"/>
    <row r="8574" ht="17.25" customHeight="1"/>
    <row r="8575" ht="17.25" customHeight="1"/>
    <row r="8576" ht="17.25" customHeight="1"/>
    <row r="8577" ht="17.25" customHeight="1"/>
    <row r="8578" ht="17.25" customHeight="1"/>
    <row r="8579" ht="17.25" customHeight="1"/>
    <row r="8580" ht="17.25" customHeight="1"/>
    <row r="8581" ht="17.25" customHeight="1"/>
    <row r="8582" ht="17.25" customHeight="1"/>
    <row r="8583" ht="17.25" customHeight="1"/>
    <row r="8584" ht="17.25" customHeight="1"/>
    <row r="8585" ht="17.25" customHeight="1"/>
    <row r="8586" ht="17.25" customHeight="1"/>
    <row r="8587" ht="17.25" customHeight="1"/>
    <row r="8588" ht="17.25" customHeight="1"/>
    <row r="8589" ht="17.25" customHeight="1"/>
    <row r="8590" ht="17.25" customHeight="1"/>
    <row r="8591" ht="17.25" customHeight="1"/>
    <row r="8592" ht="17.25" customHeight="1"/>
    <row r="8593" ht="17.25" customHeight="1"/>
    <row r="8594" ht="17.25" customHeight="1"/>
    <row r="8595" ht="17.25" customHeight="1"/>
    <row r="8596" ht="17.25" customHeight="1"/>
    <row r="8597" ht="17.25" customHeight="1"/>
    <row r="8598" ht="17.25" customHeight="1"/>
    <row r="8599" ht="17.25" customHeight="1"/>
    <row r="8600" ht="17.25" customHeight="1"/>
    <row r="8601" ht="17.25" customHeight="1"/>
    <row r="8602" ht="17.25" customHeight="1"/>
    <row r="8603" ht="17.25" customHeight="1"/>
    <row r="8604" ht="17.25" customHeight="1"/>
    <row r="8605" ht="17.25" customHeight="1"/>
    <row r="8606" ht="17.25" customHeight="1"/>
    <row r="8607" ht="17.25" customHeight="1"/>
    <row r="8608" ht="17.25" customHeight="1"/>
    <row r="8609" ht="17.25" customHeight="1"/>
    <row r="8610" ht="17.25" customHeight="1"/>
    <row r="8611" ht="17.25" customHeight="1"/>
    <row r="8612" ht="17.25" customHeight="1"/>
    <row r="8613" ht="17.25" customHeight="1"/>
    <row r="8614" ht="17.25" customHeight="1"/>
    <row r="8615" ht="17.25" customHeight="1"/>
    <row r="8616" ht="17.25" customHeight="1"/>
    <row r="8617" ht="17.25" customHeight="1"/>
    <row r="8618" ht="17.25" customHeight="1"/>
    <row r="8619" ht="17.25" customHeight="1"/>
    <row r="8620" ht="17.25" customHeight="1"/>
    <row r="8621" ht="17.25" customHeight="1"/>
    <row r="8622" ht="17.25" customHeight="1"/>
    <row r="8623" ht="17.25" customHeight="1"/>
    <row r="8624" ht="17.25" customHeight="1"/>
    <row r="8625" ht="17.25" customHeight="1"/>
    <row r="8626" ht="17.25" customHeight="1"/>
    <row r="8627" ht="17.25" customHeight="1"/>
    <row r="8628" ht="17.25" customHeight="1"/>
    <row r="8629" ht="17.25" customHeight="1"/>
    <row r="8630" ht="17.25" customHeight="1"/>
    <row r="8631" ht="17.25" customHeight="1"/>
    <row r="8632" ht="17.25" customHeight="1"/>
    <row r="8633" ht="17.25" customHeight="1"/>
    <row r="8634" ht="17.25" customHeight="1"/>
    <row r="8635" ht="17.25" customHeight="1"/>
    <row r="8636" ht="17.25" customHeight="1"/>
    <row r="8637" ht="17.25" customHeight="1"/>
    <row r="8638" ht="17.25" customHeight="1"/>
    <row r="8639" ht="17.25" customHeight="1"/>
    <row r="8640" ht="17.25" customHeight="1"/>
    <row r="8641" ht="17.25" customHeight="1"/>
    <row r="8642" ht="17.25" customHeight="1"/>
    <row r="8643" ht="17.25" customHeight="1"/>
    <row r="8644" ht="17.25" customHeight="1"/>
    <row r="8645" ht="17.25" customHeight="1"/>
    <row r="8646" ht="17.25" customHeight="1"/>
    <row r="8647" ht="17.25" customHeight="1"/>
    <row r="8648" ht="17.25" customHeight="1"/>
    <row r="8649" ht="17.25" customHeight="1"/>
    <row r="8650" ht="17.25" customHeight="1"/>
    <row r="8651" ht="17.25" customHeight="1"/>
    <row r="8652" ht="17.25" customHeight="1"/>
    <row r="8653" ht="17.25" customHeight="1"/>
    <row r="8654" ht="17.25" customHeight="1"/>
    <row r="8655" ht="17.25" customHeight="1"/>
    <row r="8656" ht="17.25" customHeight="1"/>
    <row r="8657" ht="17.25" customHeight="1"/>
    <row r="8658" ht="17.25" customHeight="1"/>
    <row r="8659" ht="17.25" customHeight="1"/>
    <row r="8660" ht="17.25" customHeight="1"/>
    <row r="8661" ht="17.25" customHeight="1"/>
    <row r="8662" ht="17.25" customHeight="1"/>
    <row r="8663" ht="17.25" customHeight="1"/>
    <row r="8664" ht="17.25" customHeight="1"/>
    <row r="8665" ht="17.25" customHeight="1"/>
    <row r="8666" ht="17.25" customHeight="1"/>
    <row r="8667" ht="17.25" customHeight="1"/>
    <row r="8668" ht="17.25" customHeight="1"/>
    <row r="8669" ht="17.25" customHeight="1"/>
    <row r="8670" ht="17.25" customHeight="1"/>
    <row r="8671" ht="17.25" customHeight="1"/>
    <row r="8672" ht="17.25" customHeight="1"/>
    <row r="8673" ht="17.25" customHeight="1"/>
    <row r="8674" ht="17.25" customHeight="1"/>
    <row r="8675" ht="17.25" customHeight="1"/>
    <row r="8676" ht="17.25" customHeight="1"/>
    <row r="8677" ht="17.25" customHeight="1"/>
    <row r="8678" ht="17.25" customHeight="1"/>
    <row r="8679" ht="17.25" customHeight="1"/>
    <row r="8680" ht="17.25" customHeight="1"/>
    <row r="8681" ht="17.25" customHeight="1"/>
    <row r="8682" ht="17.25" customHeight="1"/>
    <row r="8683" ht="17.25" customHeight="1"/>
    <row r="8684" ht="17.25" customHeight="1"/>
    <row r="8685" ht="17.25" customHeight="1"/>
    <row r="8686" ht="17.25" customHeight="1"/>
    <row r="8687" ht="17.25" customHeight="1"/>
    <row r="8688" ht="17.25" customHeight="1"/>
    <row r="8689" ht="17.25" customHeight="1"/>
    <row r="8690" ht="17.25" customHeight="1"/>
    <row r="8691" ht="17.25" customHeight="1"/>
    <row r="8692" ht="17.25" customHeight="1"/>
    <row r="8693" ht="17.25" customHeight="1"/>
    <row r="8694" ht="17.25" customHeight="1"/>
    <row r="8695" ht="17.25" customHeight="1"/>
    <row r="8696" ht="17.25" customHeight="1"/>
    <row r="8697" ht="17.25" customHeight="1"/>
    <row r="8698" ht="17.25" customHeight="1"/>
    <row r="8699" ht="17.25" customHeight="1"/>
    <row r="8700" ht="17.25" customHeight="1"/>
    <row r="8701" ht="17.25" customHeight="1"/>
    <row r="8702" ht="17.25" customHeight="1"/>
    <row r="8703" ht="17.25" customHeight="1"/>
    <row r="8704" ht="17.25" customHeight="1"/>
    <row r="8705" ht="17.25" customHeight="1"/>
    <row r="8706" ht="17.25" customHeight="1"/>
    <row r="8707" ht="17.25" customHeight="1"/>
    <row r="8708" ht="17.25" customHeight="1"/>
    <row r="8709" ht="17.25" customHeight="1"/>
    <row r="8710" ht="17.25" customHeight="1"/>
    <row r="8711" ht="17.25" customHeight="1"/>
    <row r="8712" ht="17.25" customHeight="1"/>
    <row r="8713" ht="17.25" customHeight="1"/>
    <row r="8714" ht="17.25" customHeight="1"/>
    <row r="8715" ht="17.25" customHeight="1"/>
    <row r="8716" ht="17.25" customHeight="1"/>
    <row r="8717" ht="17.25" customHeight="1"/>
    <row r="8718" ht="17.25" customHeight="1"/>
    <row r="8719" ht="17.25" customHeight="1"/>
    <row r="8720" ht="17.25" customHeight="1"/>
    <row r="8721" ht="17.25" customHeight="1"/>
    <row r="8722" ht="17.25" customHeight="1"/>
    <row r="8723" ht="17.25" customHeight="1"/>
    <row r="8724" ht="17.25" customHeight="1"/>
    <row r="8725" ht="17.25" customHeight="1"/>
    <row r="8726" ht="17.25" customHeight="1"/>
    <row r="8727" ht="17.25" customHeight="1"/>
    <row r="8728" ht="17.25" customHeight="1"/>
    <row r="8729" ht="17.25" customHeight="1"/>
    <row r="8730" ht="17.25" customHeight="1"/>
    <row r="8731" ht="17.25" customHeight="1"/>
    <row r="8732" ht="17.25" customHeight="1"/>
    <row r="8733" ht="17.25" customHeight="1"/>
    <row r="8734" ht="17.25" customHeight="1"/>
    <row r="8735" ht="17.25" customHeight="1"/>
    <row r="8736" ht="17.25" customHeight="1"/>
    <row r="8737" ht="17.25" customHeight="1"/>
    <row r="8738" ht="17.25" customHeight="1"/>
    <row r="8739" ht="17.25" customHeight="1"/>
    <row r="8740" ht="17.25" customHeight="1"/>
    <row r="8741" ht="17.25" customHeight="1"/>
    <row r="8742" ht="17.25" customHeight="1"/>
    <row r="8743" ht="17.25" customHeight="1"/>
    <row r="8744" ht="17.25" customHeight="1"/>
    <row r="8745" ht="17.25" customHeight="1"/>
    <row r="8746" ht="17.25" customHeight="1"/>
    <row r="8747" ht="17.25" customHeight="1"/>
    <row r="8748" ht="17.25" customHeight="1"/>
    <row r="8749" ht="17.25" customHeight="1"/>
    <row r="8750" ht="17.25" customHeight="1"/>
    <row r="8751" ht="17.25" customHeight="1"/>
    <row r="8752" ht="17.25" customHeight="1"/>
    <row r="8753" ht="17.25" customHeight="1"/>
    <row r="8754" ht="17.25" customHeight="1"/>
    <row r="8755" ht="17.25" customHeight="1"/>
    <row r="8756" ht="17.25" customHeight="1"/>
    <row r="8757" ht="17.25" customHeight="1"/>
    <row r="8758" ht="17.25" customHeight="1"/>
    <row r="8759" ht="17.25" customHeight="1"/>
    <row r="8760" ht="17.25" customHeight="1"/>
    <row r="8761" ht="17.25" customHeight="1"/>
    <row r="8762" ht="17.25" customHeight="1"/>
    <row r="8763" ht="17.25" customHeight="1"/>
    <row r="8764" ht="17.25" customHeight="1"/>
    <row r="8765" ht="17.25" customHeight="1"/>
    <row r="8766" ht="17.25" customHeight="1"/>
    <row r="8767" ht="17.25" customHeight="1"/>
    <row r="8768" ht="17.25" customHeight="1"/>
    <row r="8769" ht="17.25" customHeight="1"/>
    <row r="8770" ht="17.25" customHeight="1"/>
    <row r="8771" ht="17.25" customHeight="1"/>
    <row r="8772" ht="17.25" customHeight="1"/>
    <row r="8773" ht="17.25" customHeight="1"/>
    <row r="8774" ht="17.25" customHeight="1"/>
    <row r="8775" ht="17.25" customHeight="1"/>
    <row r="8776" ht="17.25" customHeight="1"/>
    <row r="8777" ht="17.25" customHeight="1"/>
    <row r="8778" ht="17.25" customHeight="1"/>
    <row r="8779" ht="17.25" customHeight="1"/>
    <row r="8780" ht="17.25" customHeight="1"/>
    <row r="8781" ht="17.25" customHeight="1"/>
    <row r="8782" ht="17.25" customHeight="1"/>
    <row r="8783" ht="17.25" customHeight="1"/>
    <row r="8784" ht="17.25" customHeight="1"/>
    <row r="8785" ht="17.25" customHeight="1"/>
    <row r="8786" ht="17.25" customHeight="1"/>
    <row r="8787" ht="17.25" customHeight="1"/>
    <row r="8788" ht="17.25" customHeight="1"/>
    <row r="8789" ht="17.25" customHeight="1"/>
    <row r="8790" ht="17.25" customHeight="1"/>
    <row r="8791" ht="17.25" customHeight="1"/>
    <row r="8792" ht="17.25" customHeight="1"/>
    <row r="8793" ht="17.25" customHeight="1"/>
    <row r="8794" ht="17.25" customHeight="1"/>
    <row r="8795" ht="17.25" customHeight="1"/>
    <row r="8796" ht="17.25" customHeight="1"/>
    <row r="8797" ht="17.25" customHeight="1"/>
    <row r="8798" ht="17.25" customHeight="1"/>
    <row r="8799" ht="17.25" customHeight="1"/>
    <row r="8800" ht="17.25" customHeight="1"/>
    <row r="8801" ht="17.25" customHeight="1"/>
    <row r="8802" ht="17.25" customHeight="1"/>
    <row r="8803" ht="17.25" customHeight="1"/>
    <row r="8804" ht="17.25" customHeight="1"/>
    <row r="8805" ht="17.25" customHeight="1"/>
    <row r="8806" ht="17.25" customHeight="1"/>
    <row r="8807" ht="17.25" customHeight="1"/>
    <row r="8808" ht="17.25" customHeight="1"/>
    <row r="8809" ht="17.25" customHeight="1"/>
    <row r="8810" ht="17.25" customHeight="1"/>
    <row r="8811" ht="17.25" customHeight="1"/>
    <row r="8812" ht="17.25" customHeight="1"/>
    <row r="8813" ht="17.25" customHeight="1"/>
    <row r="8814" ht="17.25" customHeight="1"/>
    <row r="8815" ht="17.25" customHeight="1"/>
    <row r="8816" ht="17.25" customHeight="1"/>
    <row r="8817" ht="17.25" customHeight="1"/>
    <row r="8818" ht="17.25" customHeight="1"/>
    <row r="8819" ht="17.25" customHeight="1"/>
    <row r="8820" ht="17.25" customHeight="1"/>
    <row r="8821" ht="17.25" customHeight="1"/>
    <row r="8822" ht="17.25" customHeight="1"/>
    <row r="8823" ht="17.25" customHeight="1"/>
    <row r="8824" ht="17.25" customHeight="1"/>
    <row r="8825" ht="17.25" customHeight="1"/>
    <row r="8826" ht="17.25" customHeight="1"/>
    <row r="8827" ht="17.25" customHeight="1"/>
    <row r="8828" ht="17.25" customHeight="1"/>
    <row r="8829" ht="17.25" customHeight="1"/>
    <row r="8830" ht="17.25" customHeight="1"/>
    <row r="8831" ht="17.25" customHeight="1"/>
    <row r="8832" ht="17.25" customHeight="1"/>
    <row r="8833" ht="17.25" customHeight="1"/>
    <row r="8834" ht="17.25" customHeight="1"/>
    <row r="8835" ht="17.25" customHeight="1"/>
    <row r="8836" ht="17.25" customHeight="1"/>
    <row r="8837" ht="17.25" customHeight="1"/>
    <row r="8838" ht="17.25" customHeight="1"/>
    <row r="8839" ht="17.25" customHeight="1"/>
    <row r="8840" ht="17.25" customHeight="1"/>
    <row r="8841" ht="17.25" customHeight="1"/>
    <row r="8842" ht="17.25" customHeight="1"/>
    <row r="8843" ht="17.25" customHeight="1"/>
    <row r="8844" ht="17.25" customHeight="1"/>
    <row r="8845" ht="17.25" customHeight="1"/>
    <row r="8846" ht="17.25" customHeight="1"/>
    <row r="8847" ht="17.25" customHeight="1"/>
    <row r="8848" ht="17.25" customHeight="1"/>
    <row r="8849" ht="17.25" customHeight="1"/>
    <row r="8850" ht="17.25" customHeight="1"/>
    <row r="8851" ht="17.25" customHeight="1"/>
    <row r="8852" ht="17.25" customHeight="1"/>
    <row r="8853" ht="17.25" customHeight="1"/>
    <row r="8854" ht="17.25" customHeight="1"/>
    <row r="8855" ht="17.25" customHeight="1"/>
    <row r="8856" ht="17.25" customHeight="1"/>
    <row r="8857" ht="17.25" customHeight="1"/>
    <row r="8858" ht="17.25" customHeight="1"/>
    <row r="8859" ht="17.25" customHeight="1"/>
    <row r="8860" ht="17.25" customHeight="1"/>
    <row r="8861" ht="17.25" customHeight="1"/>
    <row r="8862" ht="17.25" customHeight="1"/>
    <row r="8863" ht="17.25" customHeight="1"/>
    <row r="8864" ht="17.25" customHeight="1"/>
    <row r="8865" ht="17.25" customHeight="1"/>
    <row r="8866" ht="17.25" customHeight="1"/>
    <row r="8867" ht="17.25" customHeight="1"/>
    <row r="8868" ht="17.25" customHeight="1"/>
    <row r="8869" ht="17.25" customHeight="1"/>
    <row r="8870" ht="17.25" customHeight="1"/>
    <row r="8871" ht="17.25" customHeight="1"/>
    <row r="8872" ht="17.25" customHeight="1"/>
    <row r="8873" ht="17.25" customHeight="1"/>
    <row r="8874" ht="17.25" customHeight="1"/>
    <row r="8875" ht="17.25" customHeight="1"/>
    <row r="8876" ht="17.25" customHeight="1"/>
    <row r="8877" ht="17.25" customHeight="1"/>
    <row r="8878" ht="17.25" customHeight="1"/>
    <row r="8879" ht="17.25" customHeight="1"/>
    <row r="8880" ht="17.25" customHeight="1"/>
    <row r="8881" ht="17.25" customHeight="1"/>
    <row r="8882" ht="17.25" customHeight="1"/>
    <row r="8883" ht="17.25" customHeight="1"/>
    <row r="8884" ht="17.25" customHeight="1"/>
    <row r="8885" ht="17.25" customHeight="1"/>
    <row r="8886" ht="17.25" customHeight="1"/>
    <row r="8887" ht="17.25" customHeight="1"/>
    <row r="8888" ht="17.25" customHeight="1"/>
    <row r="8889" ht="17.25" customHeight="1"/>
    <row r="8890" ht="17.25" customHeight="1"/>
    <row r="8891" ht="17.25" customHeight="1"/>
    <row r="8892" ht="17.25" customHeight="1"/>
    <row r="8893" ht="17.25" customHeight="1"/>
    <row r="8894" ht="17.25" customHeight="1"/>
    <row r="8895" ht="17.25" customHeight="1"/>
    <row r="8896" ht="17.25" customHeight="1"/>
    <row r="8897" ht="17.25" customHeight="1"/>
    <row r="8898" ht="17.25" customHeight="1"/>
    <row r="8899" ht="17.25" customHeight="1"/>
    <row r="8900" ht="17.25" customHeight="1"/>
    <row r="8901" ht="17.25" customHeight="1"/>
    <row r="8902" ht="17.25" customHeight="1"/>
    <row r="8903" ht="17.25" customHeight="1"/>
    <row r="8904" ht="17.25" customHeight="1"/>
    <row r="8905" ht="17.25" customHeight="1"/>
    <row r="8906" ht="17.25" customHeight="1"/>
    <row r="8907" ht="17.25" customHeight="1"/>
    <row r="8908" ht="17.25" customHeight="1"/>
    <row r="8909" ht="17.25" customHeight="1"/>
    <row r="8910" ht="17.25" customHeight="1"/>
    <row r="8911" ht="17.25" customHeight="1"/>
    <row r="8912" ht="17.25" customHeight="1"/>
    <row r="8913" ht="17.25" customHeight="1"/>
    <row r="8914" ht="17.25" customHeight="1"/>
    <row r="8915" ht="17.25" customHeight="1"/>
    <row r="8916" ht="17.25" customHeight="1"/>
    <row r="8917" ht="17.25" customHeight="1"/>
    <row r="8918" ht="17.25" customHeight="1"/>
    <row r="8919" ht="17.25" customHeight="1"/>
    <row r="8920" ht="17.25" customHeight="1"/>
    <row r="8921" ht="17.25" customHeight="1"/>
    <row r="8922" ht="17.25" customHeight="1"/>
    <row r="8923" ht="17.25" customHeight="1"/>
    <row r="8924" ht="17.25" customHeight="1"/>
    <row r="8925" ht="17.25" customHeight="1"/>
    <row r="8926" ht="17.25" customHeight="1"/>
    <row r="8927" ht="17.25" customHeight="1"/>
    <row r="8928" ht="17.25" customHeight="1"/>
    <row r="8929" ht="17.25" customHeight="1"/>
    <row r="8930" ht="17.25" customHeight="1"/>
    <row r="8931" ht="17.25" customHeight="1"/>
    <row r="8932" ht="17.25" customHeight="1"/>
    <row r="8933" ht="17.25" customHeight="1"/>
    <row r="8934" ht="17.25" customHeight="1"/>
    <row r="8935" ht="17.25" customHeight="1"/>
    <row r="8936" ht="17.25" customHeight="1"/>
    <row r="8937" ht="17.25" customHeight="1"/>
    <row r="8938" ht="17.25" customHeight="1"/>
    <row r="8939" ht="17.25" customHeight="1"/>
    <row r="8940" ht="17.25" customHeight="1"/>
    <row r="8941" ht="17.25" customHeight="1"/>
    <row r="8942" ht="17.25" customHeight="1"/>
    <row r="8943" ht="17.25" customHeight="1"/>
    <row r="8944" ht="17.25" customHeight="1"/>
    <row r="8945" ht="17.25" customHeight="1"/>
    <row r="8946" ht="17.25" customHeight="1"/>
    <row r="8947" ht="17.25" customHeight="1"/>
    <row r="8948" ht="17.25" customHeight="1"/>
    <row r="8949" ht="17.25" customHeight="1"/>
    <row r="8950" ht="17.25" customHeight="1"/>
    <row r="8951" ht="17.25" customHeight="1"/>
    <row r="8952" ht="17.25" customHeight="1"/>
    <row r="8953" ht="17.25" customHeight="1"/>
    <row r="8954" ht="17.25" customHeight="1"/>
    <row r="8955" ht="17.25" customHeight="1"/>
    <row r="8956" ht="17.25" customHeight="1"/>
    <row r="8957" ht="17.25" customHeight="1"/>
    <row r="8958" ht="17.25" customHeight="1"/>
    <row r="8959" ht="17.25" customHeight="1"/>
    <row r="8960" ht="17.25" customHeight="1"/>
    <row r="8961" ht="17.25" customHeight="1"/>
    <row r="8962" ht="17.25" customHeight="1"/>
    <row r="8963" ht="17.25" customHeight="1"/>
    <row r="8964" ht="17.25" customHeight="1"/>
    <row r="8965" ht="17.25" customHeight="1"/>
    <row r="8966" ht="17.25" customHeight="1"/>
    <row r="8967" ht="17.25" customHeight="1"/>
    <row r="8968" ht="17.25" customHeight="1"/>
    <row r="8969" ht="17.25" customHeight="1"/>
    <row r="8970" ht="17.25" customHeight="1"/>
    <row r="8971" ht="17.25" customHeight="1"/>
    <row r="8972" ht="17.25" customHeight="1"/>
    <row r="8973" ht="17.25" customHeight="1"/>
    <row r="8974" ht="17.25" customHeight="1"/>
    <row r="8975" ht="17.25" customHeight="1"/>
    <row r="8976" ht="17.25" customHeight="1"/>
    <row r="8977" ht="17.25" customHeight="1"/>
    <row r="8978" ht="17.25" customHeight="1"/>
    <row r="8979" ht="17.25" customHeight="1"/>
    <row r="8980" ht="17.25" customHeight="1"/>
    <row r="8981" ht="17.25" customHeight="1"/>
    <row r="8982" ht="17.25" customHeight="1"/>
    <row r="8983" ht="17.25" customHeight="1"/>
    <row r="8984" ht="17.25" customHeight="1"/>
    <row r="8985" ht="17.25" customHeight="1"/>
    <row r="8986" ht="17.25" customHeight="1"/>
    <row r="8987" ht="17.25" customHeight="1"/>
    <row r="8988" ht="17.25" customHeight="1"/>
    <row r="8989" ht="17.25" customHeight="1"/>
    <row r="8990" ht="17.25" customHeight="1"/>
    <row r="8991" ht="17.25" customHeight="1"/>
    <row r="8992" ht="17.25" customHeight="1"/>
    <row r="8993" ht="17.25" customHeight="1"/>
    <row r="8994" ht="17.25" customHeight="1"/>
    <row r="8995" ht="17.25" customHeight="1"/>
    <row r="8996" ht="17.25" customHeight="1"/>
    <row r="8997" ht="17.25" customHeight="1"/>
    <row r="8998" ht="17.25" customHeight="1"/>
    <row r="8999" ht="17.25" customHeight="1"/>
    <row r="9000" ht="17.25" customHeight="1"/>
    <row r="9001" ht="17.25" customHeight="1"/>
    <row r="9002" ht="17.25" customHeight="1"/>
    <row r="9003" ht="17.25" customHeight="1"/>
    <row r="9004" ht="17.25" customHeight="1"/>
    <row r="9005" ht="17.25" customHeight="1"/>
    <row r="9006" ht="17.25" customHeight="1"/>
    <row r="9007" ht="17.25" customHeight="1"/>
    <row r="9008" ht="17.25" customHeight="1"/>
    <row r="9009" ht="17.25" customHeight="1"/>
    <row r="9010" ht="17.25" customHeight="1"/>
    <row r="9011" ht="17.25" customHeight="1"/>
    <row r="9012" ht="17.25" customHeight="1"/>
    <row r="9013" ht="17.25" customHeight="1"/>
    <row r="9014" ht="17.25" customHeight="1"/>
    <row r="9015" ht="17.25" customHeight="1"/>
    <row r="9016" ht="17.25" customHeight="1"/>
    <row r="9017" ht="17.25" customHeight="1"/>
    <row r="9018" ht="17.25" customHeight="1"/>
    <row r="9019" ht="17.25" customHeight="1"/>
    <row r="9020" ht="17.25" customHeight="1"/>
    <row r="9021" ht="17.25" customHeight="1"/>
    <row r="9022" ht="17.25" customHeight="1"/>
    <row r="9023" ht="17.25" customHeight="1"/>
    <row r="9024" ht="17.25" customHeight="1"/>
    <row r="9025" ht="17.25" customHeight="1"/>
    <row r="9026" ht="17.25" customHeight="1"/>
    <row r="9027" ht="17.25" customHeight="1"/>
    <row r="9028" ht="17.25" customHeight="1"/>
    <row r="9029" ht="17.25" customHeight="1"/>
    <row r="9030" ht="17.25" customHeight="1"/>
    <row r="9031" ht="17.25" customHeight="1"/>
    <row r="9032" ht="17.25" customHeight="1"/>
    <row r="9033" ht="17.25" customHeight="1"/>
    <row r="9034" ht="17.25" customHeight="1"/>
    <row r="9035" ht="17.25" customHeight="1"/>
    <row r="9036" ht="17.25" customHeight="1"/>
    <row r="9037" ht="17.25" customHeight="1"/>
    <row r="9038" ht="17.25" customHeight="1"/>
    <row r="9039" ht="17.25" customHeight="1"/>
    <row r="9040" ht="17.25" customHeight="1"/>
    <row r="9041" ht="17.25" customHeight="1"/>
    <row r="9042" ht="17.25" customHeight="1"/>
    <row r="9043" ht="17.25" customHeight="1"/>
    <row r="9044" ht="17.25" customHeight="1"/>
    <row r="9045" ht="17.25" customHeight="1"/>
    <row r="9046" ht="17.25" customHeight="1"/>
    <row r="9047" ht="17.25" customHeight="1"/>
    <row r="9048" ht="17.25" customHeight="1"/>
    <row r="9049" ht="17.25" customHeight="1"/>
    <row r="9050" ht="17.25" customHeight="1"/>
    <row r="9051" ht="17.25" customHeight="1"/>
    <row r="9052" ht="17.25" customHeight="1"/>
    <row r="9053" ht="17.25" customHeight="1"/>
    <row r="9054" ht="17.25" customHeight="1"/>
    <row r="9055" ht="17.25" customHeight="1"/>
    <row r="9056" ht="17.25" customHeight="1"/>
    <row r="9057" ht="17.25" customHeight="1"/>
    <row r="9058" ht="17.25" customHeight="1"/>
    <row r="9059" ht="17.25" customHeight="1"/>
    <row r="9060" ht="17.25" customHeight="1"/>
    <row r="9061" ht="17.25" customHeight="1"/>
    <row r="9062" ht="17.25" customHeight="1"/>
    <row r="9063" ht="17.25" customHeight="1"/>
    <row r="9064" ht="17.25" customHeight="1"/>
    <row r="9065" ht="17.25" customHeight="1"/>
    <row r="9066" ht="17.25" customHeight="1"/>
    <row r="9067" ht="17.25" customHeight="1"/>
    <row r="9068" ht="17.25" customHeight="1"/>
    <row r="9069" ht="17.25" customHeight="1"/>
    <row r="9070" ht="17.25" customHeight="1"/>
    <row r="9071" ht="17.25" customHeight="1"/>
    <row r="9072" ht="17.25" customHeight="1"/>
    <row r="9073" ht="17.25" customHeight="1"/>
    <row r="9074" ht="17.25" customHeight="1"/>
    <row r="9075" ht="17.25" customHeight="1"/>
    <row r="9076" ht="17.25" customHeight="1"/>
    <row r="9077" ht="17.25" customHeight="1"/>
    <row r="9078" ht="17.25" customHeight="1"/>
    <row r="9079" ht="17.25" customHeight="1"/>
    <row r="9080" ht="17.25" customHeight="1"/>
    <row r="9081" ht="17.25" customHeight="1"/>
    <row r="9082" ht="17.25" customHeight="1"/>
    <row r="9083" ht="17.25" customHeight="1"/>
    <row r="9084" ht="17.25" customHeight="1"/>
    <row r="9085" ht="17.25" customHeight="1"/>
    <row r="9086" ht="17.25" customHeight="1"/>
    <row r="9087" ht="17.25" customHeight="1"/>
    <row r="9088" ht="17.25" customHeight="1"/>
    <row r="9089" ht="17.25" customHeight="1"/>
    <row r="9090" ht="17.25" customHeight="1"/>
    <row r="9091" ht="17.25" customHeight="1"/>
    <row r="9092" ht="17.25" customHeight="1"/>
    <row r="9093" ht="17.25" customHeight="1"/>
    <row r="9094" ht="17.25" customHeight="1"/>
    <row r="9095" ht="17.25" customHeight="1"/>
    <row r="9096" ht="17.25" customHeight="1"/>
    <row r="9097" ht="17.25" customHeight="1"/>
    <row r="9098" ht="17.25" customHeight="1"/>
    <row r="9099" ht="17.25" customHeight="1"/>
    <row r="9100" ht="17.25" customHeight="1"/>
    <row r="9101" ht="17.25" customHeight="1"/>
    <row r="9102" ht="17.25" customHeight="1"/>
    <row r="9103" ht="17.25" customHeight="1"/>
    <row r="9104" ht="17.25" customHeight="1"/>
    <row r="9105" ht="17.25" customHeight="1"/>
    <row r="9106" ht="17.25" customHeight="1"/>
    <row r="9107" ht="17.25" customHeight="1"/>
    <row r="9108" ht="17.25" customHeight="1"/>
    <row r="9109" ht="17.25" customHeight="1"/>
    <row r="9110" ht="17.25" customHeight="1"/>
    <row r="9111" ht="17.25" customHeight="1"/>
    <row r="9112" ht="17.25" customHeight="1"/>
    <row r="9113" ht="17.25" customHeight="1"/>
    <row r="9114" ht="17.25" customHeight="1"/>
    <row r="9115" ht="17.25" customHeight="1"/>
    <row r="9116" ht="17.25" customHeight="1"/>
    <row r="9117" ht="17.25" customHeight="1"/>
    <row r="9118" ht="17.25" customHeight="1"/>
    <row r="9119" ht="17.25" customHeight="1"/>
    <row r="9120" ht="17.25" customHeight="1"/>
    <row r="9121" ht="17.25" customHeight="1"/>
    <row r="9122" ht="17.25" customHeight="1"/>
    <row r="9123" ht="17.25" customHeight="1"/>
    <row r="9124" ht="17.25" customHeight="1"/>
    <row r="9125" ht="17.25" customHeight="1"/>
    <row r="9126" ht="17.25" customHeight="1"/>
    <row r="9127" ht="17.25" customHeight="1"/>
    <row r="9128" ht="17.25" customHeight="1"/>
    <row r="9129" ht="17.25" customHeight="1"/>
    <row r="9130" ht="17.25" customHeight="1"/>
    <row r="9131" ht="17.25" customHeight="1"/>
    <row r="9132" ht="17.25" customHeight="1"/>
    <row r="9133" ht="17.25" customHeight="1"/>
    <row r="9134" ht="17.25" customHeight="1"/>
    <row r="9135" ht="17.25" customHeight="1"/>
    <row r="9136" ht="17.25" customHeight="1"/>
    <row r="9137" ht="17.25" customHeight="1"/>
    <row r="9138" ht="17.25" customHeight="1"/>
    <row r="9139" ht="17.25" customHeight="1"/>
    <row r="9140" ht="17.25" customHeight="1"/>
    <row r="9141" ht="17.25" customHeight="1"/>
    <row r="9142" ht="17.25" customHeight="1"/>
    <row r="9143" ht="17.25" customHeight="1"/>
    <row r="9144" ht="17.25" customHeight="1"/>
    <row r="9145" ht="17.25" customHeight="1"/>
    <row r="9146" ht="17.25" customHeight="1"/>
    <row r="9147" ht="17.25" customHeight="1"/>
    <row r="9148" ht="17.25" customHeight="1"/>
    <row r="9149" ht="17.25" customHeight="1"/>
    <row r="9150" ht="17.25" customHeight="1"/>
    <row r="9151" ht="17.25" customHeight="1"/>
    <row r="9152" ht="17.25" customHeight="1"/>
    <row r="9153" ht="17.25" customHeight="1"/>
    <row r="9154" ht="17.25" customHeight="1"/>
    <row r="9155" ht="17.25" customHeight="1"/>
    <row r="9156" ht="17.25" customHeight="1"/>
    <row r="9157" ht="17.25" customHeight="1"/>
    <row r="9158" ht="17.25" customHeight="1"/>
    <row r="9159" ht="17.25" customHeight="1"/>
    <row r="9160" ht="17.25" customHeight="1"/>
    <row r="9161" ht="17.25" customHeight="1"/>
    <row r="9162" ht="17.25" customHeight="1"/>
    <row r="9163" ht="17.25" customHeight="1"/>
    <row r="9164" ht="17.25" customHeight="1"/>
    <row r="9165" ht="17.25" customHeight="1"/>
    <row r="9166" ht="17.25" customHeight="1"/>
    <row r="9167" ht="17.25" customHeight="1"/>
    <row r="9168" ht="17.25" customHeight="1"/>
    <row r="9169" ht="17.25" customHeight="1"/>
    <row r="9170" ht="17.25" customHeight="1"/>
    <row r="9171" ht="17.25" customHeight="1"/>
    <row r="9172" ht="17.25" customHeight="1"/>
    <row r="9173" ht="17.25" customHeight="1"/>
    <row r="9174" ht="17.25" customHeight="1"/>
    <row r="9175" ht="17.25" customHeight="1"/>
    <row r="9176" ht="17.25" customHeight="1"/>
    <row r="9177" ht="17.25" customHeight="1"/>
    <row r="9178" ht="17.25" customHeight="1"/>
    <row r="9179" ht="17.25" customHeight="1"/>
    <row r="9180" ht="17.25" customHeight="1"/>
    <row r="9181" ht="17.25" customHeight="1"/>
    <row r="9182" ht="17.25" customHeight="1"/>
    <row r="9183" ht="17.25" customHeight="1"/>
    <row r="9184" ht="17.25" customHeight="1"/>
    <row r="9185" ht="17.25" customHeight="1"/>
    <row r="9186" ht="17.25" customHeight="1"/>
    <row r="9187" ht="17.25" customHeight="1"/>
    <row r="9188" ht="17.25" customHeight="1"/>
    <row r="9189" ht="17.25" customHeight="1"/>
    <row r="9190" ht="17.25" customHeight="1"/>
    <row r="9191" ht="17.25" customHeight="1"/>
    <row r="9192" ht="17.25" customHeight="1"/>
    <row r="9193" ht="17.25" customHeight="1"/>
    <row r="9194" ht="17.25" customHeight="1"/>
    <row r="9195" ht="17.25" customHeight="1"/>
    <row r="9196" ht="17.25" customHeight="1"/>
    <row r="9197" ht="17.25" customHeight="1"/>
    <row r="9198" ht="17.25" customHeight="1"/>
    <row r="9199" ht="17.25" customHeight="1"/>
    <row r="9200" ht="17.25" customHeight="1"/>
    <row r="9201" ht="17.25" customHeight="1"/>
    <row r="9202" ht="17.25" customHeight="1"/>
    <row r="9203" ht="17.25" customHeight="1"/>
    <row r="9204" ht="17.25" customHeight="1"/>
    <row r="9205" ht="17.25" customHeight="1"/>
    <row r="9206" ht="17.25" customHeight="1"/>
    <row r="9207" ht="17.25" customHeight="1"/>
    <row r="9208" ht="17.25" customHeight="1"/>
    <row r="9209" ht="17.25" customHeight="1"/>
    <row r="9210" ht="17.25" customHeight="1"/>
    <row r="9211" ht="17.25" customHeight="1"/>
    <row r="9212" ht="17.25" customHeight="1"/>
    <row r="9213" ht="17.25" customHeight="1"/>
    <row r="9214" ht="17.25" customHeight="1"/>
    <row r="9215" ht="17.25" customHeight="1"/>
    <row r="9216" ht="17.25" customHeight="1"/>
    <row r="9217" ht="17.25" customHeight="1"/>
    <row r="9218" ht="17.25" customHeight="1"/>
    <row r="9219" ht="17.25" customHeight="1"/>
    <row r="9220" ht="17.25" customHeight="1"/>
    <row r="9221" ht="17.25" customHeight="1"/>
    <row r="9222" ht="17.25" customHeight="1"/>
    <row r="9223" ht="17.25" customHeight="1"/>
    <row r="9224" ht="17.25" customHeight="1"/>
    <row r="9225" ht="17.25" customHeight="1"/>
    <row r="9226" ht="17.25" customHeight="1"/>
    <row r="9227" ht="17.25" customHeight="1"/>
    <row r="9228" ht="17.25" customHeight="1"/>
    <row r="9229" ht="17.25" customHeight="1"/>
    <row r="9230" ht="17.25" customHeight="1"/>
    <row r="9231" ht="17.25" customHeight="1"/>
    <row r="9232" ht="17.25" customHeight="1"/>
    <row r="9233" ht="17.25" customHeight="1"/>
    <row r="9234" ht="17.25" customHeight="1"/>
    <row r="9235" ht="17.25" customHeight="1"/>
    <row r="9236" ht="17.25" customHeight="1"/>
    <row r="9237" ht="17.25" customHeight="1"/>
    <row r="9238" ht="17.25" customHeight="1"/>
    <row r="9239" ht="17.25" customHeight="1"/>
    <row r="9240" ht="17.25" customHeight="1"/>
    <row r="9241" ht="17.25" customHeight="1"/>
    <row r="9242" ht="17.25" customHeight="1"/>
    <row r="9243" ht="17.25" customHeight="1"/>
    <row r="9244" ht="17.25" customHeight="1"/>
    <row r="9245" ht="17.25" customHeight="1"/>
    <row r="9246" ht="17.25" customHeight="1"/>
    <row r="9247" ht="17.25" customHeight="1"/>
    <row r="9248" ht="17.25" customHeight="1"/>
    <row r="9249" ht="17.25" customHeight="1"/>
    <row r="9250" ht="17.25" customHeight="1"/>
    <row r="9251" ht="17.25" customHeight="1"/>
    <row r="9252" ht="17.25" customHeight="1"/>
    <row r="9253" ht="17.25" customHeight="1"/>
    <row r="9254" ht="17.25" customHeight="1"/>
    <row r="9255" ht="17.25" customHeight="1"/>
    <row r="9256" ht="17.25" customHeight="1"/>
    <row r="9257" ht="17.25" customHeight="1"/>
    <row r="9258" ht="17.25" customHeight="1"/>
    <row r="9259" ht="17.25" customHeight="1"/>
    <row r="9260" ht="17.25" customHeight="1"/>
    <row r="9261" ht="17.25" customHeight="1"/>
    <row r="9262" ht="17.25" customHeight="1"/>
    <row r="9263" ht="17.25" customHeight="1"/>
    <row r="9264" ht="17.25" customHeight="1"/>
    <row r="9265" ht="17.25" customHeight="1"/>
    <row r="9266" ht="17.25" customHeight="1"/>
    <row r="9267" ht="17.25" customHeight="1"/>
    <row r="9268" ht="17.25" customHeight="1"/>
    <row r="9269" ht="17.25" customHeight="1"/>
    <row r="9270" ht="17.25" customHeight="1"/>
    <row r="9271" ht="17.25" customHeight="1"/>
    <row r="9272" ht="17.25" customHeight="1"/>
    <row r="9273" ht="17.25" customHeight="1"/>
    <row r="9274" ht="17.25" customHeight="1"/>
    <row r="9275" ht="17.25" customHeight="1"/>
    <row r="9276" ht="17.25" customHeight="1"/>
    <row r="9277" ht="17.25" customHeight="1"/>
    <row r="9278" ht="17.25" customHeight="1"/>
    <row r="9279" ht="17.25" customHeight="1"/>
    <row r="9280" ht="17.25" customHeight="1"/>
    <row r="9281" ht="17.25" customHeight="1"/>
    <row r="9282" ht="17.25" customHeight="1"/>
    <row r="9283" ht="17.25" customHeight="1"/>
    <row r="9284" ht="17.25" customHeight="1"/>
    <row r="9285" ht="17.25" customHeight="1"/>
    <row r="9286" ht="17.25" customHeight="1"/>
    <row r="9287" ht="17.25" customHeight="1"/>
    <row r="9288" ht="17.25" customHeight="1"/>
    <row r="9289" ht="17.25" customHeight="1"/>
    <row r="9290" ht="17.25" customHeight="1"/>
    <row r="9291" ht="17.25" customHeight="1"/>
    <row r="9292" ht="17.25" customHeight="1"/>
    <row r="9293" ht="17.25" customHeight="1"/>
    <row r="9294" ht="17.25" customHeight="1"/>
    <row r="9295" ht="17.25" customHeight="1"/>
    <row r="9296" ht="17.25" customHeight="1"/>
    <row r="9297" ht="17.25" customHeight="1"/>
    <row r="9298" ht="17.25" customHeight="1"/>
    <row r="9299" ht="17.25" customHeight="1"/>
    <row r="9300" ht="17.25" customHeight="1"/>
    <row r="9301" ht="17.25" customHeight="1"/>
    <row r="9302" ht="17.25" customHeight="1"/>
    <row r="9303" ht="17.25" customHeight="1"/>
    <row r="9304" ht="17.25" customHeight="1"/>
    <row r="9305" ht="17.25" customHeight="1"/>
    <row r="9306" ht="17.25" customHeight="1"/>
    <row r="9307" ht="17.25" customHeight="1"/>
    <row r="9308" ht="17.25" customHeight="1"/>
    <row r="9309" ht="17.25" customHeight="1"/>
    <row r="9310" ht="17.25" customHeight="1"/>
    <row r="9311" ht="17.25" customHeight="1"/>
    <row r="9312" ht="17.25" customHeight="1"/>
    <row r="9313" ht="17.25" customHeight="1"/>
    <row r="9314" ht="17.25" customHeight="1"/>
    <row r="9315" ht="17.25" customHeight="1"/>
    <row r="9316" ht="17.25" customHeight="1"/>
    <row r="9317" ht="17.25" customHeight="1"/>
    <row r="9318" ht="17.25" customHeight="1"/>
    <row r="9319" ht="17.25" customHeight="1"/>
    <row r="9320" ht="17.25" customHeight="1"/>
    <row r="9321" ht="17.25" customHeight="1"/>
    <row r="9322" ht="17.25" customHeight="1"/>
    <row r="9323" ht="17.25" customHeight="1"/>
    <row r="9324" ht="17.25" customHeight="1"/>
    <row r="9325" ht="17.25" customHeight="1"/>
    <row r="9326" ht="17.25" customHeight="1"/>
    <row r="9327" ht="17.25" customHeight="1"/>
    <row r="9328" ht="17.25" customHeight="1"/>
    <row r="9329" ht="17.25" customHeight="1"/>
    <row r="9330" ht="17.25" customHeight="1"/>
    <row r="9331" ht="17.25" customHeight="1"/>
    <row r="9332" ht="17.25" customHeight="1"/>
    <row r="9333" ht="17.25" customHeight="1"/>
    <row r="9334" ht="17.25" customHeight="1"/>
    <row r="9335" ht="17.25" customHeight="1"/>
    <row r="9336" ht="17.25" customHeight="1"/>
    <row r="9337" ht="17.25" customHeight="1"/>
    <row r="9338" ht="17.25" customHeight="1"/>
    <row r="9339" ht="17.25" customHeight="1"/>
    <row r="9340" ht="17.25" customHeight="1"/>
    <row r="9341" ht="17.25" customHeight="1"/>
    <row r="9342" ht="17.25" customHeight="1"/>
    <row r="9343" ht="17.25" customHeight="1"/>
    <row r="9344" ht="17.25" customHeight="1"/>
    <row r="9345" ht="17.25" customHeight="1"/>
    <row r="9346" ht="17.25" customHeight="1"/>
    <row r="9347" ht="17.25" customHeight="1"/>
    <row r="9348" ht="17.25" customHeight="1"/>
    <row r="9349" ht="17.25" customHeight="1"/>
    <row r="9350" ht="17.25" customHeight="1"/>
    <row r="9351" ht="17.25" customHeight="1"/>
    <row r="9352" ht="17.25" customHeight="1"/>
    <row r="9353" ht="17.25" customHeight="1"/>
    <row r="9354" ht="17.25" customHeight="1"/>
    <row r="9355" ht="17.25" customHeight="1"/>
    <row r="9356" ht="17.25" customHeight="1"/>
    <row r="9357" ht="17.25" customHeight="1"/>
    <row r="9358" ht="17.25" customHeight="1"/>
    <row r="9359" ht="17.25" customHeight="1"/>
    <row r="9360" ht="17.25" customHeight="1"/>
    <row r="9361" ht="17.25" customHeight="1"/>
    <row r="9362" ht="17.25" customHeight="1"/>
    <row r="9363" ht="17.25" customHeight="1"/>
    <row r="9364" ht="17.25" customHeight="1"/>
    <row r="9365" ht="17.25" customHeight="1"/>
    <row r="9366" ht="17.25" customHeight="1"/>
    <row r="9367" ht="17.25" customHeight="1"/>
    <row r="9368" ht="17.25" customHeight="1"/>
    <row r="9369" ht="17.25" customHeight="1"/>
    <row r="9370" ht="17.25" customHeight="1"/>
    <row r="9371" ht="17.25" customHeight="1"/>
    <row r="9372" ht="17.25" customHeight="1"/>
    <row r="9373" ht="17.25" customHeight="1"/>
    <row r="9374" ht="17.25" customHeight="1"/>
    <row r="9375" ht="17.25" customHeight="1"/>
    <row r="9376" ht="17.25" customHeight="1"/>
    <row r="9377" ht="17.25" customHeight="1"/>
    <row r="9378" ht="17.25" customHeight="1"/>
    <row r="9379" ht="17.25" customHeight="1"/>
    <row r="9380" ht="17.25" customHeight="1"/>
    <row r="9381" ht="17.25" customHeight="1"/>
    <row r="9382" ht="17.25" customHeight="1"/>
    <row r="9383" ht="17.25" customHeight="1"/>
    <row r="9384" ht="17.25" customHeight="1"/>
    <row r="9385" ht="17.25" customHeight="1"/>
    <row r="9386" ht="17.25" customHeight="1"/>
    <row r="9387" ht="17.25" customHeight="1"/>
    <row r="9388" ht="17.25" customHeight="1"/>
    <row r="9389" ht="17.25" customHeight="1"/>
    <row r="9390" ht="17.25" customHeight="1"/>
    <row r="9391" ht="17.25" customHeight="1"/>
    <row r="9392" ht="17.25" customHeight="1"/>
    <row r="9393" ht="17.25" customHeight="1"/>
    <row r="9394" ht="17.25" customHeight="1"/>
    <row r="9395" ht="17.25" customHeight="1"/>
    <row r="9396" ht="17.25" customHeight="1"/>
    <row r="9397" ht="17.25" customHeight="1"/>
    <row r="9398" ht="17.25" customHeight="1"/>
    <row r="9399" ht="17.25" customHeight="1"/>
    <row r="9400" ht="17.25" customHeight="1"/>
    <row r="9401" ht="17.25" customHeight="1"/>
    <row r="9402" ht="17.25" customHeight="1"/>
    <row r="9403" ht="17.25" customHeight="1"/>
    <row r="9404" ht="17.25" customHeight="1"/>
    <row r="9405" ht="17.25" customHeight="1"/>
    <row r="9406" ht="17.25" customHeight="1"/>
    <row r="9407" ht="17.25" customHeight="1"/>
    <row r="9408" ht="17.25" customHeight="1"/>
    <row r="9409" ht="17.25" customHeight="1"/>
    <row r="9410" ht="17.25" customHeight="1"/>
    <row r="9411" ht="17.25" customHeight="1"/>
    <row r="9412" ht="17.25" customHeight="1"/>
    <row r="9413" ht="17.25" customHeight="1"/>
    <row r="9414" ht="17.25" customHeight="1"/>
    <row r="9415" ht="17.25" customHeight="1"/>
    <row r="9416" ht="17.25" customHeight="1"/>
    <row r="9417" ht="17.25" customHeight="1"/>
    <row r="9418" ht="17.25" customHeight="1"/>
    <row r="9419" ht="17.25" customHeight="1"/>
    <row r="9420" ht="17.25" customHeight="1"/>
    <row r="9421" ht="17.25" customHeight="1"/>
    <row r="9422" ht="17.25" customHeight="1"/>
    <row r="9423" ht="17.25" customHeight="1"/>
    <row r="9424" ht="17.25" customHeight="1"/>
    <row r="9425" ht="17.25" customHeight="1"/>
    <row r="9426" ht="17.25" customHeight="1"/>
    <row r="9427" ht="17.25" customHeight="1"/>
    <row r="9428" ht="17.25" customHeight="1"/>
    <row r="9429" ht="17.25" customHeight="1"/>
    <row r="9430" ht="17.25" customHeight="1"/>
    <row r="9431" ht="17.25" customHeight="1"/>
    <row r="9432" ht="17.25" customHeight="1"/>
    <row r="9433" ht="17.25" customHeight="1"/>
    <row r="9434" ht="17.25" customHeight="1"/>
    <row r="9435" ht="17.25" customHeight="1"/>
    <row r="9436" ht="17.25" customHeight="1"/>
    <row r="9437" ht="17.25" customHeight="1"/>
    <row r="9438" ht="17.25" customHeight="1"/>
    <row r="9439" ht="17.25" customHeight="1"/>
    <row r="9440" ht="17.25" customHeight="1"/>
    <row r="9441" ht="17.25" customHeight="1"/>
    <row r="9442" ht="17.25" customHeight="1"/>
    <row r="9443" ht="17.25" customHeight="1"/>
    <row r="9444" ht="17.25" customHeight="1"/>
    <row r="9445" ht="17.25" customHeight="1"/>
    <row r="9446" ht="17.25" customHeight="1"/>
    <row r="9447" ht="17.25" customHeight="1"/>
    <row r="9448" ht="17.25" customHeight="1"/>
    <row r="9449" ht="17.25" customHeight="1"/>
    <row r="9450" ht="17.25" customHeight="1"/>
    <row r="9451" ht="17.25" customHeight="1"/>
    <row r="9452" ht="17.25" customHeight="1"/>
    <row r="9453" ht="17.25" customHeight="1"/>
    <row r="9454" ht="17.25" customHeight="1"/>
    <row r="9455" ht="17.25" customHeight="1"/>
    <row r="9456" ht="17.25" customHeight="1"/>
    <row r="9457" ht="17.25" customHeight="1"/>
    <row r="9458" ht="17.25" customHeight="1"/>
    <row r="9459" ht="17.25" customHeight="1"/>
    <row r="9460" ht="17.25" customHeight="1"/>
    <row r="9461" ht="17.25" customHeight="1"/>
    <row r="9462" ht="17.25" customHeight="1"/>
    <row r="9463" ht="17.25" customHeight="1"/>
    <row r="9464" ht="17.25" customHeight="1"/>
    <row r="9465" ht="17.25" customHeight="1"/>
    <row r="9466" ht="17.25" customHeight="1"/>
    <row r="9467" ht="17.25" customHeight="1"/>
    <row r="9468" ht="17.25" customHeight="1"/>
    <row r="9469" ht="17.25" customHeight="1"/>
    <row r="9470" ht="17.25" customHeight="1"/>
    <row r="9471" ht="17.25" customHeight="1"/>
    <row r="9472" ht="17.25" customHeight="1"/>
    <row r="9473" ht="17.25" customHeight="1"/>
    <row r="9474" ht="17.25" customHeight="1"/>
    <row r="9475" ht="17.25" customHeight="1"/>
    <row r="9476" ht="17.25" customHeight="1"/>
    <row r="9477" ht="17.25" customHeight="1"/>
    <row r="9478" ht="17.25" customHeight="1"/>
    <row r="9479" ht="17.25" customHeight="1"/>
    <row r="9480" ht="17.25" customHeight="1"/>
    <row r="9481" ht="17.25" customHeight="1"/>
    <row r="9482" ht="17.25" customHeight="1"/>
    <row r="9483" ht="17.25" customHeight="1"/>
    <row r="9484" ht="17.25" customHeight="1"/>
    <row r="9485" ht="17.25" customHeight="1"/>
    <row r="9486" ht="17.25" customHeight="1"/>
    <row r="9487" ht="17.25" customHeight="1"/>
    <row r="9488" ht="17.25" customHeight="1"/>
    <row r="9489" ht="17.25" customHeight="1"/>
    <row r="9490" ht="17.25" customHeight="1"/>
    <row r="9491" ht="17.25" customHeight="1"/>
    <row r="9492" ht="17.25" customHeight="1"/>
    <row r="9493" ht="17.25" customHeight="1"/>
    <row r="9494" ht="17.25" customHeight="1"/>
    <row r="9495" ht="17.25" customHeight="1"/>
    <row r="9496" ht="17.25" customHeight="1"/>
    <row r="9497" ht="17.25" customHeight="1"/>
    <row r="9498" ht="17.25" customHeight="1"/>
    <row r="9499" ht="17.25" customHeight="1"/>
    <row r="9500" ht="17.25" customHeight="1"/>
    <row r="9501" ht="17.25" customHeight="1"/>
    <row r="9502" ht="17.25" customHeight="1"/>
    <row r="9503" ht="17.25" customHeight="1"/>
    <row r="9504" ht="17.25" customHeight="1"/>
    <row r="9505" ht="17.25" customHeight="1"/>
    <row r="9506" ht="17.25" customHeight="1"/>
    <row r="9507" ht="17.25" customHeight="1"/>
    <row r="9508" ht="17.25" customHeight="1"/>
    <row r="9509" ht="17.25" customHeight="1"/>
    <row r="9510" ht="17.25" customHeight="1"/>
    <row r="9511" ht="17.25" customHeight="1"/>
    <row r="9512" ht="17.25" customHeight="1"/>
    <row r="9513" ht="17.25" customHeight="1"/>
    <row r="9514" ht="17.25" customHeight="1"/>
    <row r="9515" ht="17.25" customHeight="1"/>
    <row r="9516" ht="17.25" customHeight="1"/>
    <row r="9517" ht="17.25" customHeight="1"/>
    <row r="9518" ht="17.25" customHeight="1"/>
    <row r="9519" ht="17.25" customHeight="1"/>
    <row r="9520" ht="17.25" customHeight="1"/>
    <row r="9521" ht="17.25" customHeight="1"/>
    <row r="9522" ht="17.25" customHeight="1"/>
    <row r="9523" ht="17.25" customHeight="1"/>
    <row r="9524" ht="17.25" customHeight="1"/>
    <row r="9525" ht="17.25" customHeight="1"/>
    <row r="9526" ht="17.25" customHeight="1"/>
    <row r="9527" ht="17.25" customHeight="1"/>
    <row r="9528" ht="17.25" customHeight="1"/>
    <row r="9529" ht="17.25" customHeight="1"/>
    <row r="9530" ht="17.25" customHeight="1"/>
    <row r="9531" ht="17.25" customHeight="1"/>
    <row r="9532" ht="17.25" customHeight="1"/>
    <row r="9533" ht="17.25" customHeight="1"/>
    <row r="9534" ht="17.25" customHeight="1"/>
    <row r="9535" ht="17.25" customHeight="1"/>
    <row r="9536" ht="17.25" customHeight="1"/>
    <row r="9537" ht="17.25" customHeight="1"/>
    <row r="9538" ht="17.25" customHeight="1"/>
    <row r="9539" ht="17.25" customHeight="1"/>
    <row r="9540" ht="17.25" customHeight="1"/>
    <row r="9541" ht="17.25" customHeight="1"/>
    <row r="9542" ht="17.25" customHeight="1"/>
    <row r="9543" ht="17.25" customHeight="1"/>
    <row r="9544" ht="17.25" customHeight="1"/>
    <row r="9545" ht="17.25" customHeight="1"/>
    <row r="9546" ht="17.25" customHeight="1"/>
    <row r="9547" ht="17.25" customHeight="1"/>
    <row r="9548" ht="17.25" customHeight="1"/>
    <row r="9549" ht="17.25" customHeight="1"/>
    <row r="9550" ht="17.25" customHeight="1"/>
    <row r="9551" ht="17.25" customHeight="1"/>
    <row r="9552" ht="17.25" customHeight="1"/>
    <row r="9553" ht="17.25" customHeight="1"/>
    <row r="9554" ht="17.25" customHeight="1"/>
    <row r="9555" ht="17.25" customHeight="1"/>
    <row r="9556" ht="17.25" customHeight="1"/>
    <row r="9557" ht="17.25" customHeight="1"/>
    <row r="9558" ht="17.25" customHeight="1"/>
    <row r="9559" ht="17.25" customHeight="1"/>
    <row r="9560" ht="17.25" customHeight="1"/>
    <row r="9561" ht="17.25" customHeight="1"/>
    <row r="9562" ht="17.25" customHeight="1"/>
    <row r="9563" ht="17.25" customHeight="1"/>
    <row r="9564" ht="17.25" customHeight="1"/>
    <row r="9565" ht="17.25" customHeight="1"/>
    <row r="9566" ht="17.25" customHeight="1"/>
    <row r="9567" ht="17.25" customHeight="1"/>
    <row r="9568" ht="17.25" customHeight="1"/>
    <row r="9569" ht="17.25" customHeight="1"/>
    <row r="9570" ht="17.25" customHeight="1"/>
    <row r="9571" ht="17.25" customHeight="1"/>
    <row r="9572" ht="17.25" customHeight="1"/>
    <row r="9573" ht="17.25" customHeight="1"/>
    <row r="9574" ht="17.25" customHeight="1"/>
    <row r="9575" ht="17.25" customHeight="1"/>
    <row r="9576" ht="17.25" customHeight="1"/>
    <row r="9577" ht="17.25" customHeight="1"/>
    <row r="9578" ht="17.25" customHeight="1"/>
    <row r="9579" ht="17.25" customHeight="1"/>
    <row r="9580" ht="17.25" customHeight="1"/>
    <row r="9581" ht="17.25" customHeight="1"/>
    <row r="9582" ht="17.25" customHeight="1"/>
    <row r="9583" ht="17.25" customHeight="1"/>
    <row r="9584" ht="17.25" customHeight="1"/>
    <row r="9585" ht="17.25" customHeight="1"/>
    <row r="9586" ht="17.25" customHeight="1"/>
    <row r="9587" ht="17.25" customHeight="1"/>
    <row r="9588" ht="17.25" customHeight="1"/>
    <row r="9589" ht="17.25" customHeight="1"/>
    <row r="9590" ht="17.25" customHeight="1"/>
    <row r="9591" ht="17.25" customHeight="1"/>
    <row r="9592" ht="17.25" customHeight="1"/>
    <row r="9593" ht="17.25" customHeight="1"/>
    <row r="9594" ht="17.25" customHeight="1"/>
    <row r="9595" ht="17.25" customHeight="1"/>
    <row r="9596" ht="17.25" customHeight="1"/>
    <row r="9597" ht="17.25" customHeight="1"/>
    <row r="9598" ht="17.25" customHeight="1"/>
    <row r="9599" ht="17.25" customHeight="1"/>
    <row r="9600" ht="17.25" customHeight="1"/>
    <row r="9601" ht="17.25" customHeight="1"/>
    <row r="9602" ht="17.25" customHeight="1"/>
    <row r="9603" ht="17.25" customHeight="1"/>
    <row r="9604" ht="17.25" customHeight="1"/>
    <row r="9605" ht="17.25" customHeight="1"/>
    <row r="9606" ht="17.25" customHeight="1"/>
    <row r="9607" ht="17.25" customHeight="1"/>
    <row r="9608" ht="17.25" customHeight="1"/>
    <row r="9609" ht="17.25" customHeight="1"/>
    <row r="9610" ht="17.25" customHeight="1"/>
    <row r="9611" ht="17.25" customHeight="1"/>
    <row r="9612" ht="17.25" customHeight="1"/>
    <row r="9613" ht="17.25" customHeight="1"/>
    <row r="9614" ht="17.25" customHeight="1"/>
    <row r="9615" ht="17.25" customHeight="1"/>
    <row r="9616" ht="17.25" customHeight="1"/>
    <row r="9617" ht="17.25" customHeight="1"/>
    <row r="9618" ht="17.25" customHeight="1"/>
    <row r="9619" ht="17.25" customHeight="1"/>
    <row r="9620" ht="17.25" customHeight="1"/>
    <row r="9621" ht="17.25" customHeight="1"/>
    <row r="9622" ht="17.25" customHeight="1"/>
    <row r="9623" ht="17.25" customHeight="1"/>
    <row r="9624" ht="17.25" customHeight="1"/>
    <row r="9625" ht="17.25" customHeight="1"/>
    <row r="9626" ht="17.25" customHeight="1"/>
    <row r="9627" ht="17.25" customHeight="1"/>
    <row r="9628" ht="17.25" customHeight="1"/>
    <row r="9629" ht="17.25" customHeight="1"/>
    <row r="9630" ht="17.25" customHeight="1"/>
    <row r="9631" ht="17.25" customHeight="1"/>
    <row r="9632" ht="17.25" customHeight="1"/>
    <row r="9633" ht="17.25" customHeight="1"/>
    <row r="9634" ht="17.25" customHeight="1"/>
    <row r="9635" ht="17.25" customHeight="1"/>
    <row r="9636" ht="17.25" customHeight="1"/>
    <row r="9637" ht="17.25" customHeight="1"/>
    <row r="9638" ht="17.25" customHeight="1"/>
    <row r="9639" ht="17.25" customHeight="1"/>
    <row r="9640" ht="17.25" customHeight="1"/>
    <row r="9641" ht="17.25" customHeight="1"/>
    <row r="9642" ht="17.25" customHeight="1"/>
    <row r="9643" ht="17.25" customHeight="1"/>
    <row r="9644" ht="17.25" customHeight="1"/>
    <row r="9645" ht="17.25" customHeight="1"/>
    <row r="9646" ht="17.25" customHeight="1"/>
    <row r="9647" ht="17.25" customHeight="1"/>
    <row r="9648" ht="17.25" customHeight="1"/>
    <row r="9649" ht="17.25" customHeight="1"/>
    <row r="9650" ht="17.25" customHeight="1"/>
    <row r="9651" ht="17.25" customHeight="1"/>
    <row r="9652" ht="17.25" customHeight="1"/>
    <row r="9653" ht="17.25" customHeight="1"/>
    <row r="9654" ht="17.25" customHeight="1"/>
    <row r="9655" ht="17.25" customHeight="1"/>
    <row r="9656" ht="17.25" customHeight="1"/>
    <row r="9657" ht="17.25" customHeight="1"/>
    <row r="9658" ht="17.25" customHeight="1"/>
    <row r="9659" ht="17.25" customHeight="1"/>
    <row r="9660" ht="17.25" customHeight="1"/>
    <row r="9661" ht="17.25" customHeight="1"/>
    <row r="9662" ht="17.25" customHeight="1"/>
    <row r="9663" ht="17.25" customHeight="1"/>
    <row r="9664" ht="17.25" customHeight="1"/>
    <row r="9665" ht="17.25" customHeight="1"/>
    <row r="9666" ht="17.25" customHeight="1"/>
    <row r="9667" ht="17.25" customHeight="1"/>
    <row r="9668" ht="17.25" customHeight="1"/>
    <row r="9669" ht="17.25" customHeight="1"/>
    <row r="9670" ht="17.25" customHeight="1"/>
    <row r="9671" ht="17.25" customHeight="1"/>
    <row r="9672" ht="17.25" customHeight="1"/>
    <row r="9673" ht="17.25" customHeight="1"/>
    <row r="9674" ht="17.25" customHeight="1"/>
    <row r="9675" ht="17.25" customHeight="1"/>
    <row r="9676" ht="17.25" customHeight="1"/>
    <row r="9677" ht="17.25" customHeight="1"/>
    <row r="9678" ht="17.25" customHeight="1"/>
    <row r="9679" ht="17.25" customHeight="1"/>
    <row r="9680" ht="17.25" customHeight="1"/>
    <row r="9681" ht="17.25" customHeight="1"/>
    <row r="9682" ht="17.25" customHeight="1"/>
    <row r="9683" ht="17.25" customHeight="1"/>
    <row r="9684" ht="17.25" customHeight="1"/>
    <row r="9685" ht="17.25" customHeight="1"/>
    <row r="9686" ht="17.25" customHeight="1"/>
    <row r="9687" ht="17.25" customHeight="1"/>
    <row r="9688" ht="17.25" customHeight="1"/>
    <row r="9689" ht="17.25" customHeight="1"/>
    <row r="9690" ht="17.25" customHeight="1"/>
    <row r="9691" ht="17.25" customHeight="1"/>
    <row r="9692" ht="17.25" customHeight="1"/>
    <row r="9693" ht="17.25" customHeight="1"/>
    <row r="9694" ht="17.25" customHeight="1"/>
    <row r="9695" ht="17.25" customHeight="1"/>
    <row r="9696" ht="17.25" customHeight="1"/>
    <row r="9697" ht="17.25" customHeight="1"/>
    <row r="9698" ht="17.25" customHeight="1"/>
    <row r="9699" ht="17.25" customHeight="1"/>
    <row r="9700" ht="17.25" customHeight="1"/>
    <row r="9701" ht="17.25" customHeight="1"/>
    <row r="9702" ht="17.25" customHeight="1"/>
    <row r="9703" ht="17.25" customHeight="1"/>
    <row r="9704" ht="17.25" customHeight="1"/>
    <row r="9705" ht="17.25" customHeight="1"/>
    <row r="9706" ht="17.25" customHeight="1"/>
    <row r="9707" ht="17.25" customHeight="1"/>
    <row r="9708" ht="17.25" customHeight="1"/>
    <row r="9709" ht="17.25" customHeight="1"/>
    <row r="9710" ht="17.25" customHeight="1"/>
    <row r="9711" ht="17.25" customHeight="1"/>
    <row r="9712" ht="17.25" customHeight="1"/>
    <row r="9713" ht="17.25" customHeight="1"/>
    <row r="9714" ht="17.25" customHeight="1"/>
    <row r="9715" ht="17.25" customHeight="1"/>
    <row r="9716" ht="17.25" customHeight="1"/>
    <row r="9717" ht="17.25" customHeight="1"/>
    <row r="9718" ht="17.25" customHeight="1"/>
    <row r="9719" ht="17.25" customHeight="1"/>
    <row r="9720" ht="17.25" customHeight="1"/>
    <row r="9721" ht="17.25" customHeight="1"/>
    <row r="9722" ht="17.25" customHeight="1"/>
    <row r="9723" ht="17.25" customHeight="1"/>
    <row r="9724" ht="17.25" customHeight="1"/>
    <row r="9725" ht="17.25" customHeight="1"/>
    <row r="9726" ht="17.25" customHeight="1"/>
    <row r="9727" ht="17.25" customHeight="1"/>
    <row r="9728" ht="17.25" customHeight="1"/>
    <row r="9729" ht="17.25" customHeight="1"/>
    <row r="9730" ht="17.25" customHeight="1"/>
    <row r="9731" ht="17.25" customHeight="1"/>
    <row r="9732" ht="17.25" customHeight="1"/>
    <row r="9733" ht="17.25" customHeight="1"/>
    <row r="9734" ht="17.25" customHeight="1"/>
    <row r="9735" ht="17.25" customHeight="1"/>
    <row r="9736" ht="17.25" customHeight="1"/>
    <row r="9737" ht="17.25" customHeight="1"/>
    <row r="9738" ht="17.25" customHeight="1"/>
    <row r="9739" ht="17.25" customHeight="1"/>
    <row r="9740" ht="17.25" customHeight="1"/>
    <row r="9741" ht="17.25" customHeight="1"/>
    <row r="9742" ht="17.25" customHeight="1"/>
    <row r="9743" ht="17.25" customHeight="1"/>
    <row r="9744" ht="17.25" customHeight="1"/>
    <row r="9745" ht="17.25" customHeight="1"/>
    <row r="9746" ht="17.25" customHeight="1"/>
    <row r="9747" ht="17.25" customHeight="1"/>
    <row r="9748" ht="17.25" customHeight="1"/>
    <row r="9749" ht="17.25" customHeight="1"/>
    <row r="9750" ht="17.25" customHeight="1"/>
    <row r="9751" ht="17.25" customHeight="1"/>
    <row r="9752" ht="17.25" customHeight="1"/>
    <row r="9753" ht="17.25" customHeight="1"/>
    <row r="9754" ht="17.25" customHeight="1"/>
    <row r="9755" ht="17.25" customHeight="1"/>
    <row r="9756" ht="17.25" customHeight="1"/>
    <row r="9757" ht="17.25" customHeight="1"/>
    <row r="9758" ht="17.25" customHeight="1"/>
    <row r="9759" ht="17.25" customHeight="1"/>
    <row r="9760" ht="17.25" customHeight="1"/>
    <row r="9761" ht="17.25" customHeight="1"/>
    <row r="9762" ht="17.25" customHeight="1"/>
    <row r="9763" ht="17.25" customHeight="1"/>
    <row r="9764" ht="17.25" customHeight="1"/>
    <row r="9765" ht="17.25" customHeight="1"/>
    <row r="9766" ht="17.25" customHeight="1"/>
    <row r="9767" ht="17.25" customHeight="1"/>
    <row r="9768" ht="17.25" customHeight="1"/>
    <row r="9769" ht="17.25" customHeight="1"/>
    <row r="9770" ht="17.25" customHeight="1"/>
    <row r="9771" ht="17.25" customHeight="1"/>
    <row r="9772" ht="17.25" customHeight="1"/>
    <row r="9773" ht="17.25" customHeight="1"/>
    <row r="9774" ht="17.25" customHeight="1"/>
    <row r="9775" ht="17.25" customHeight="1"/>
    <row r="9776" ht="17.25" customHeight="1"/>
    <row r="9777" ht="17.25" customHeight="1"/>
    <row r="9778" ht="17.25" customHeight="1"/>
    <row r="9779" ht="17.25" customHeight="1"/>
    <row r="9780" ht="17.25" customHeight="1"/>
    <row r="9781" ht="17.25" customHeight="1"/>
    <row r="9782" ht="17.25" customHeight="1"/>
    <row r="9783" ht="17.25" customHeight="1"/>
    <row r="9784" ht="17.25" customHeight="1"/>
    <row r="9785" ht="17.25" customHeight="1"/>
    <row r="9786" ht="17.25" customHeight="1"/>
    <row r="9787" ht="17.25" customHeight="1"/>
    <row r="9788" ht="17.25" customHeight="1"/>
    <row r="9789" ht="17.25" customHeight="1"/>
    <row r="9790" ht="17.25" customHeight="1"/>
    <row r="9791" ht="17.25" customHeight="1"/>
    <row r="9792" ht="17.25" customHeight="1"/>
    <row r="9793" ht="17.25" customHeight="1"/>
    <row r="9794" ht="17.25" customHeight="1"/>
    <row r="9795" ht="17.25" customHeight="1"/>
    <row r="9796" ht="17.25" customHeight="1"/>
    <row r="9797" ht="17.25" customHeight="1"/>
    <row r="9798" ht="17.25" customHeight="1"/>
    <row r="9799" ht="17.25" customHeight="1"/>
    <row r="9800" ht="17.25" customHeight="1"/>
    <row r="9801" ht="17.25" customHeight="1"/>
    <row r="9802" ht="17.25" customHeight="1"/>
    <row r="9803" ht="17.25" customHeight="1"/>
    <row r="9804" ht="17.25" customHeight="1"/>
    <row r="9805" ht="17.25" customHeight="1"/>
    <row r="9806" ht="17.25" customHeight="1"/>
    <row r="9807" ht="17.25" customHeight="1"/>
    <row r="9808" ht="17.25" customHeight="1"/>
    <row r="9809" ht="17.25" customHeight="1"/>
    <row r="9810" ht="17.25" customHeight="1"/>
    <row r="9811" ht="17.25" customHeight="1"/>
    <row r="9812" ht="17.25" customHeight="1"/>
    <row r="9813" ht="17.25" customHeight="1"/>
    <row r="9814" ht="17.25" customHeight="1"/>
    <row r="9815" ht="17.25" customHeight="1"/>
    <row r="9816" ht="17.25" customHeight="1"/>
    <row r="9817" ht="17.25" customHeight="1"/>
    <row r="9818" ht="17.25" customHeight="1"/>
    <row r="9819" ht="17.25" customHeight="1"/>
    <row r="9820" ht="17.25" customHeight="1"/>
    <row r="9821" ht="17.25" customHeight="1"/>
    <row r="9822" ht="17.25" customHeight="1"/>
    <row r="9823" ht="17.25" customHeight="1"/>
    <row r="9824" ht="17.25" customHeight="1"/>
    <row r="9825" ht="17.25" customHeight="1"/>
    <row r="9826" ht="17.25" customHeight="1"/>
    <row r="9827" ht="17.25" customHeight="1"/>
    <row r="9828" ht="17.25" customHeight="1"/>
    <row r="9829" ht="17.25" customHeight="1"/>
    <row r="9830" ht="17.25" customHeight="1"/>
    <row r="9831" ht="17.25" customHeight="1"/>
    <row r="9832" ht="17.25" customHeight="1"/>
    <row r="9833" ht="17.25" customHeight="1"/>
    <row r="9834" ht="17.25" customHeight="1"/>
    <row r="9835" ht="17.25" customHeight="1"/>
    <row r="9836" ht="17.25" customHeight="1"/>
    <row r="9837" ht="17.25" customHeight="1"/>
    <row r="9838" ht="17.25" customHeight="1"/>
    <row r="9839" ht="17.25" customHeight="1"/>
    <row r="9840" ht="17.25" customHeight="1"/>
    <row r="9841" ht="17.25" customHeight="1"/>
    <row r="9842" ht="17.25" customHeight="1"/>
    <row r="9843" ht="17.25" customHeight="1"/>
    <row r="9844" ht="17.25" customHeight="1"/>
    <row r="9845" ht="17.25" customHeight="1"/>
    <row r="9846" ht="17.25" customHeight="1"/>
    <row r="9847" ht="17.25" customHeight="1"/>
    <row r="9848" ht="17.25" customHeight="1"/>
    <row r="9849" ht="17.25" customHeight="1"/>
    <row r="9850" ht="17.25" customHeight="1"/>
    <row r="9851" ht="17.25" customHeight="1"/>
    <row r="9852" ht="17.25" customHeight="1"/>
    <row r="9853" ht="17.25" customHeight="1"/>
    <row r="9854" ht="17.25" customHeight="1"/>
    <row r="9855" ht="17.25" customHeight="1"/>
    <row r="9856" ht="17.25" customHeight="1"/>
    <row r="9857" ht="17.25" customHeight="1"/>
    <row r="9858" ht="17.25" customHeight="1"/>
    <row r="9859" ht="17.25" customHeight="1"/>
    <row r="9860" ht="17.25" customHeight="1"/>
    <row r="9861" ht="17.25" customHeight="1"/>
    <row r="9862" ht="17.25" customHeight="1"/>
    <row r="9863" ht="17.25" customHeight="1"/>
    <row r="9864" ht="17.25" customHeight="1"/>
    <row r="9865" ht="17.25" customHeight="1"/>
    <row r="9866" ht="17.25" customHeight="1"/>
    <row r="9867" ht="17.25" customHeight="1"/>
    <row r="9868" ht="17.25" customHeight="1"/>
    <row r="9869" ht="17.25" customHeight="1"/>
    <row r="9870" ht="17.25" customHeight="1"/>
    <row r="9871" ht="17.25" customHeight="1"/>
    <row r="9872" ht="17.25" customHeight="1"/>
    <row r="9873" ht="17.25" customHeight="1"/>
    <row r="9874" ht="17.25" customHeight="1"/>
    <row r="9875" ht="17.25" customHeight="1"/>
    <row r="9876" ht="17.25" customHeight="1"/>
    <row r="9877" ht="17.25" customHeight="1"/>
    <row r="9878" ht="17.25" customHeight="1"/>
    <row r="9879" ht="17.25" customHeight="1"/>
    <row r="9880" ht="17.25" customHeight="1"/>
    <row r="9881" ht="17.25" customHeight="1"/>
    <row r="9882" ht="17.25" customHeight="1"/>
    <row r="9883" ht="17.25" customHeight="1"/>
    <row r="9884" ht="17.25" customHeight="1"/>
    <row r="9885" ht="17.25" customHeight="1"/>
    <row r="9886" ht="17.25" customHeight="1"/>
    <row r="9887" ht="17.25" customHeight="1"/>
    <row r="9888" ht="17.25" customHeight="1"/>
    <row r="9889" ht="17.25" customHeight="1"/>
    <row r="9890" ht="17.25" customHeight="1"/>
    <row r="9891" ht="17.25" customHeight="1"/>
    <row r="9892" ht="17.25" customHeight="1"/>
    <row r="9893" ht="17.25" customHeight="1"/>
    <row r="9894" ht="17.25" customHeight="1"/>
    <row r="9895" ht="17.25" customHeight="1"/>
    <row r="9896" ht="17.25" customHeight="1"/>
    <row r="9897" ht="17.25" customHeight="1"/>
    <row r="9898" ht="17.25" customHeight="1"/>
    <row r="9899" ht="17.25" customHeight="1"/>
    <row r="9900" ht="17.25" customHeight="1"/>
    <row r="9901" ht="17.25" customHeight="1"/>
    <row r="9902" ht="17.25" customHeight="1"/>
    <row r="9903" ht="17.25" customHeight="1"/>
    <row r="9904" ht="17.25" customHeight="1"/>
    <row r="9905" ht="17.25" customHeight="1"/>
    <row r="9906" ht="17.25" customHeight="1"/>
    <row r="9907" ht="17.25" customHeight="1"/>
    <row r="9908" ht="17.25" customHeight="1"/>
    <row r="9909" ht="17.25" customHeight="1"/>
    <row r="9910" ht="17.25" customHeight="1"/>
    <row r="9911" ht="17.25" customHeight="1"/>
    <row r="9912" ht="17.25" customHeight="1"/>
    <row r="9913" ht="17.25" customHeight="1"/>
    <row r="9914" ht="17.25" customHeight="1"/>
    <row r="9915" ht="17.25" customHeight="1"/>
    <row r="9916" ht="17.25" customHeight="1"/>
    <row r="9917" ht="17.25" customHeight="1"/>
    <row r="9918" ht="17.25" customHeight="1"/>
    <row r="9919" ht="17.25" customHeight="1"/>
    <row r="9920" ht="17.25" customHeight="1"/>
    <row r="9921" ht="17.25" customHeight="1"/>
    <row r="9922" ht="17.25" customHeight="1"/>
    <row r="9923" ht="17.25" customHeight="1"/>
    <row r="9924" ht="17.25" customHeight="1"/>
    <row r="9925" ht="17.25" customHeight="1"/>
    <row r="9926" ht="17.25" customHeight="1"/>
    <row r="9927" ht="17.25" customHeight="1"/>
    <row r="9928" ht="17.25" customHeight="1"/>
    <row r="9929" ht="17.25" customHeight="1"/>
    <row r="9930" ht="17.25" customHeight="1"/>
    <row r="9931" ht="17.25" customHeight="1"/>
    <row r="9932" ht="17.25" customHeight="1"/>
    <row r="9933" ht="17.25" customHeight="1"/>
    <row r="9934" ht="17.25" customHeight="1"/>
    <row r="9935" ht="17.25" customHeight="1"/>
    <row r="9936" ht="17.25" customHeight="1"/>
    <row r="9937" ht="17.25" customHeight="1"/>
    <row r="9938" ht="17.25" customHeight="1"/>
    <row r="9939" ht="17.25" customHeight="1"/>
    <row r="9940" ht="17.25" customHeight="1"/>
    <row r="9941" ht="17.25" customHeight="1"/>
    <row r="9942" ht="17.25" customHeight="1"/>
    <row r="9943" ht="17.25" customHeight="1"/>
    <row r="9944" ht="17.25" customHeight="1"/>
    <row r="9945" ht="17.25" customHeight="1"/>
    <row r="9946" ht="17.25" customHeight="1"/>
    <row r="9947" ht="17.25" customHeight="1"/>
    <row r="9948" ht="17.25" customHeight="1"/>
    <row r="9949" ht="17.25" customHeight="1"/>
    <row r="9950" ht="17.25" customHeight="1"/>
    <row r="9951" ht="17.25" customHeight="1"/>
    <row r="9952" ht="17.25" customHeight="1"/>
    <row r="9953" ht="17.25" customHeight="1"/>
    <row r="9954" ht="17.25" customHeight="1"/>
    <row r="9955" ht="17.25" customHeight="1"/>
    <row r="9956" ht="17.25" customHeight="1"/>
    <row r="9957" ht="17.25" customHeight="1"/>
    <row r="9958" ht="17.25" customHeight="1"/>
    <row r="9959" ht="17.25" customHeight="1"/>
    <row r="9960" ht="17.25" customHeight="1"/>
    <row r="9961" ht="17.25" customHeight="1"/>
    <row r="9962" ht="17.25" customHeight="1"/>
    <row r="9963" ht="17.25" customHeight="1"/>
    <row r="9964" ht="17.25" customHeight="1"/>
    <row r="9965" ht="17.25" customHeight="1"/>
    <row r="9966" ht="17.25" customHeight="1"/>
    <row r="9967" ht="17.25" customHeight="1"/>
    <row r="9968" ht="17.25" customHeight="1"/>
    <row r="9969" ht="17.25" customHeight="1"/>
    <row r="9970" ht="17.25" customHeight="1"/>
    <row r="9971" ht="17.25" customHeight="1"/>
    <row r="9972" ht="17.25" customHeight="1"/>
    <row r="9973" ht="17.25" customHeight="1"/>
    <row r="9974" ht="17.25" customHeight="1"/>
    <row r="9975" ht="17.25" customHeight="1"/>
    <row r="9976" ht="17.25" customHeight="1"/>
    <row r="9977" ht="17.25" customHeight="1"/>
    <row r="9978" ht="17.25" customHeight="1"/>
    <row r="9979" ht="17.25" customHeight="1"/>
    <row r="9980" ht="17.25" customHeight="1"/>
    <row r="9981" ht="17.25" customHeight="1"/>
    <row r="9982" ht="17.25" customHeight="1"/>
    <row r="9983" ht="17.25" customHeight="1"/>
    <row r="9984" ht="17.25" customHeight="1"/>
    <row r="9985" ht="17.25" customHeight="1"/>
    <row r="9986" ht="17.25" customHeight="1"/>
    <row r="9987" ht="17.25" customHeight="1"/>
    <row r="9988" ht="17.25" customHeight="1"/>
    <row r="9989" ht="17.25" customHeight="1"/>
    <row r="9990" ht="17.25" customHeight="1"/>
    <row r="9991" ht="17.25" customHeight="1"/>
    <row r="9992" ht="17.25" customHeight="1"/>
    <row r="9993" ht="17.25" customHeight="1"/>
    <row r="9994" ht="17.25" customHeight="1"/>
    <row r="9995" ht="17.25" customHeight="1"/>
    <row r="9996" ht="17.25" customHeight="1"/>
    <row r="9997" ht="17.25" customHeight="1"/>
    <row r="9998" ht="17.25" customHeight="1"/>
    <row r="9999" ht="17.25" customHeight="1"/>
    <row r="10000" ht="17.25" customHeight="1"/>
    <row r="10001" ht="17.25" customHeight="1"/>
    <row r="10002" ht="17.25" customHeight="1"/>
    <row r="10003" ht="17.25" customHeight="1"/>
    <row r="10004" ht="17.25" customHeight="1"/>
    <row r="10005" ht="17.25" customHeight="1"/>
    <row r="10006" ht="17.25" customHeight="1"/>
    <row r="10007" ht="17.25" customHeight="1"/>
    <row r="10008" ht="17.25" customHeight="1"/>
    <row r="10009" ht="17.25" customHeight="1"/>
    <row r="10010" ht="17.25" customHeight="1"/>
    <row r="10011" ht="17.25" customHeight="1"/>
    <row r="10012" ht="17.25" customHeight="1"/>
    <row r="10013" ht="17.25" customHeight="1"/>
    <row r="10014" ht="17.25" customHeight="1"/>
    <row r="10015" ht="17.25" customHeight="1"/>
    <row r="10016" ht="17.25" customHeight="1"/>
    <row r="10017" ht="17.25" customHeight="1"/>
    <row r="10018" ht="17.25" customHeight="1"/>
    <row r="10019" ht="17.25" customHeight="1"/>
    <row r="10020" ht="17.25" customHeight="1"/>
    <row r="10021" ht="17.25" customHeight="1"/>
    <row r="10022" ht="17.25" customHeight="1"/>
    <row r="10023" ht="17.25" customHeight="1"/>
    <row r="10024" ht="17.25" customHeight="1"/>
    <row r="10025" ht="17.25" customHeight="1"/>
    <row r="10026" ht="17.25" customHeight="1"/>
    <row r="10027" ht="17.25" customHeight="1"/>
    <row r="10028" ht="17.25" customHeight="1"/>
    <row r="10029" ht="17.25" customHeight="1"/>
    <row r="10030" ht="17.25" customHeight="1"/>
    <row r="10031" ht="17.25" customHeight="1"/>
    <row r="10032" ht="17.25" customHeight="1"/>
    <row r="10033" ht="17.25" customHeight="1"/>
    <row r="10034" ht="17.25" customHeight="1"/>
    <row r="10035" ht="17.25" customHeight="1"/>
    <row r="10036" ht="17.25" customHeight="1"/>
    <row r="10037" ht="17.25" customHeight="1"/>
    <row r="10038" ht="17.25" customHeight="1"/>
    <row r="10039" ht="17.25" customHeight="1"/>
    <row r="10040" ht="17.25" customHeight="1"/>
    <row r="10041" ht="17.25" customHeight="1"/>
    <row r="10042" ht="17.25" customHeight="1"/>
    <row r="10043" ht="17.25" customHeight="1"/>
    <row r="10044" ht="17.25" customHeight="1"/>
    <row r="10045" ht="17.25" customHeight="1"/>
    <row r="10046" ht="17.25" customHeight="1"/>
    <row r="10047" ht="17.25" customHeight="1"/>
    <row r="10048" ht="17.25" customHeight="1"/>
    <row r="10049" ht="17.25" customHeight="1"/>
    <row r="10050" ht="17.25" customHeight="1"/>
    <row r="10051" ht="17.25" customHeight="1"/>
    <row r="10052" ht="17.25" customHeight="1"/>
    <row r="10053" ht="17.25" customHeight="1"/>
    <row r="10054" ht="17.25" customHeight="1"/>
    <row r="10055" ht="17.25" customHeight="1"/>
    <row r="10056" ht="17.25" customHeight="1"/>
    <row r="10057" ht="17.25" customHeight="1"/>
    <row r="10058" ht="17.25" customHeight="1"/>
    <row r="10059" ht="17.25" customHeight="1"/>
    <row r="10060" ht="17.25" customHeight="1"/>
    <row r="10061" ht="17.25" customHeight="1"/>
    <row r="10062" ht="17.25" customHeight="1"/>
    <row r="10063" ht="17.25" customHeight="1"/>
    <row r="10064" ht="17.25" customHeight="1"/>
    <row r="10065" ht="17.25" customHeight="1"/>
    <row r="10066" ht="17.25" customHeight="1"/>
    <row r="10067" ht="17.25" customHeight="1"/>
    <row r="10068" ht="17.25" customHeight="1"/>
    <row r="10069" ht="17.25" customHeight="1"/>
    <row r="10070" ht="17.25" customHeight="1"/>
    <row r="10071" ht="17.25" customHeight="1"/>
    <row r="10072" ht="17.25" customHeight="1"/>
    <row r="10073" ht="17.25" customHeight="1"/>
    <row r="10074" ht="17.25" customHeight="1"/>
    <row r="10075" ht="17.25" customHeight="1"/>
    <row r="10076" ht="17.25" customHeight="1"/>
    <row r="10077" ht="17.25" customHeight="1"/>
    <row r="10078" ht="17.25" customHeight="1"/>
    <row r="10079" ht="17.25" customHeight="1"/>
    <row r="10080" ht="17.25" customHeight="1"/>
    <row r="10081" ht="17.25" customHeight="1"/>
    <row r="10082" ht="17.25" customHeight="1"/>
    <row r="10083" ht="17.25" customHeight="1"/>
    <row r="10084" ht="17.25" customHeight="1"/>
    <row r="10085" ht="17.25" customHeight="1"/>
    <row r="10086" ht="17.25" customHeight="1"/>
    <row r="10087" ht="17.25" customHeight="1"/>
    <row r="10088" ht="17.25" customHeight="1"/>
    <row r="10089" ht="17.25" customHeight="1"/>
    <row r="10090" ht="17.25" customHeight="1"/>
    <row r="10091" ht="17.25" customHeight="1"/>
    <row r="10092" ht="17.25" customHeight="1"/>
    <row r="10093" ht="17.25" customHeight="1"/>
    <row r="10094" ht="17.25" customHeight="1"/>
    <row r="10095" ht="17.25" customHeight="1"/>
    <row r="10096" ht="17.25" customHeight="1"/>
    <row r="10097" ht="17.25" customHeight="1"/>
    <row r="10098" ht="17.25" customHeight="1"/>
    <row r="10099" ht="17.25" customHeight="1"/>
    <row r="10100" ht="17.25" customHeight="1"/>
    <row r="10101" ht="17.25" customHeight="1"/>
    <row r="10102" ht="17.25" customHeight="1"/>
    <row r="10103" ht="17.25" customHeight="1"/>
    <row r="10104" ht="17.25" customHeight="1"/>
    <row r="10105" ht="17.25" customHeight="1"/>
    <row r="10106" ht="17.25" customHeight="1"/>
    <row r="10107" ht="17.25" customHeight="1"/>
    <row r="10108" ht="17.25" customHeight="1"/>
    <row r="10109" ht="17.25" customHeight="1"/>
    <row r="10110" ht="17.25" customHeight="1"/>
    <row r="10111" ht="17.25" customHeight="1"/>
    <row r="10112" ht="17.25" customHeight="1"/>
    <row r="10113" ht="17.25" customHeight="1"/>
    <row r="10114" ht="17.25" customHeight="1"/>
    <row r="10115" ht="17.25" customHeight="1"/>
    <row r="10116" ht="17.25" customHeight="1"/>
    <row r="10117" ht="17.25" customHeight="1"/>
    <row r="10118" ht="17.25" customHeight="1"/>
    <row r="10119" ht="17.25" customHeight="1"/>
    <row r="10120" ht="17.25" customHeight="1"/>
    <row r="10121" ht="17.25" customHeight="1"/>
    <row r="10122" ht="17.25" customHeight="1"/>
    <row r="10123" ht="17.25" customHeight="1"/>
    <row r="10124" ht="17.25" customHeight="1"/>
    <row r="10125" ht="17.25" customHeight="1"/>
    <row r="10126" ht="17.25" customHeight="1"/>
    <row r="10127" ht="17.25" customHeight="1"/>
    <row r="10128" ht="17.25" customHeight="1"/>
    <row r="10129" ht="17.25" customHeight="1"/>
    <row r="10130" ht="17.25" customHeight="1"/>
    <row r="10131" ht="17.25" customHeight="1"/>
    <row r="10132" ht="17.25" customHeight="1"/>
    <row r="10133" ht="17.25" customHeight="1"/>
    <row r="10134" ht="17.25" customHeight="1"/>
    <row r="10135" ht="17.25" customHeight="1"/>
    <row r="10136" ht="17.25" customHeight="1"/>
    <row r="10137" ht="17.25" customHeight="1"/>
    <row r="10138" ht="17.25" customHeight="1"/>
    <row r="10139" ht="17.25" customHeight="1"/>
    <row r="10140" ht="17.25" customHeight="1"/>
    <row r="10141" ht="17.25" customHeight="1"/>
    <row r="10142" ht="17.25" customHeight="1"/>
    <row r="10143" ht="17.25" customHeight="1"/>
    <row r="10144" ht="17.25" customHeight="1"/>
    <row r="10145" ht="17.25" customHeight="1"/>
    <row r="10146" ht="17.25" customHeight="1"/>
    <row r="10147" ht="17.25" customHeight="1"/>
    <row r="10148" ht="17.25" customHeight="1"/>
    <row r="10149" ht="17.25" customHeight="1"/>
    <row r="10150" ht="17.25" customHeight="1"/>
    <row r="10151" ht="17.25" customHeight="1"/>
    <row r="10152" ht="17.25" customHeight="1"/>
    <row r="10153" ht="17.25" customHeight="1"/>
    <row r="10154" ht="17.25" customHeight="1"/>
    <row r="10155" ht="17.25" customHeight="1"/>
    <row r="10156" ht="17.25" customHeight="1"/>
    <row r="10157" ht="17.25" customHeight="1"/>
    <row r="10158" ht="17.25" customHeight="1"/>
    <row r="10159" ht="17.25" customHeight="1"/>
    <row r="10160" ht="17.25" customHeight="1"/>
    <row r="10161" ht="17.25" customHeight="1"/>
    <row r="10162" ht="17.25" customHeight="1"/>
    <row r="10163" ht="17.25" customHeight="1"/>
    <row r="10164" ht="17.25" customHeight="1"/>
    <row r="10165" ht="17.25" customHeight="1"/>
    <row r="10166" ht="17.25" customHeight="1"/>
    <row r="10167" ht="17.25" customHeight="1"/>
    <row r="10168" ht="17.25" customHeight="1"/>
    <row r="10169" ht="17.25" customHeight="1"/>
    <row r="10170" ht="17.25" customHeight="1"/>
    <row r="10171" ht="17.25" customHeight="1"/>
    <row r="10172" ht="17.25" customHeight="1"/>
    <row r="10173" ht="17.25" customHeight="1"/>
    <row r="10174" ht="17.25" customHeight="1"/>
    <row r="10175" ht="17.25" customHeight="1"/>
    <row r="10176" ht="17.25" customHeight="1"/>
    <row r="10177" ht="17.25" customHeight="1"/>
    <row r="10178" ht="17.25" customHeight="1"/>
    <row r="10179" ht="17.25" customHeight="1"/>
    <row r="10180" ht="17.25" customHeight="1"/>
    <row r="10181" ht="17.25" customHeight="1"/>
    <row r="10182" ht="17.25" customHeight="1"/>
    <row r="10183" ht="17.25" customHeight="1"/>
    <row r="10184" ht="17.25" customHeight="1"/>
    <row r="10185" ht="17.25" customHeight="1"/>
    <row r="10186" ht="17.25" customHeight="1"/>
    <row r="10187" ht="17.25" customHeight="1"/>
    <row r="10188" ht="17.25" customHeight="1"/>
    <row r="10189" ht="17.25" customHeight="1"/>
    <row r="10190" ht="17.25" customHeight="1"/>
    <row r="10191" ht="17.25" customHeight="1"/>
    <row r="10192" ht="17.25" customHeight="1"/>
    <row r="10193" ht="17.25" customHeight="1"/>
    <row r="10194" ht="17.25" customHeight="1"/>
    <row r="10195" ht="17.25" customHeight="1"/>
    <row r="10196" ht="17.25" customHeight="1"/>
    <row r="10197" ht="17.25" customHeight="1"/>
    <row r="10198" ht="17.25" customHeight="1"/>
    <row r="10199" ht="17.25" customHeight="1"/>
    <row r="10200" ht="17.25" customHeight="1"/>
    <row r="10201" ht="17.25" customHeight="1"/>
    <row r="10202" ht="17.25" customHeight="1"/>
    <row r="10203" ht="17.25" customHeight="1"/>
    <row r="10204" ht="17.25" customHeight="1"/>
    <row r="10205" ht="17.25" customHeight="1"/>
    <row r="10206" ht="17.25" customHeight="1"/>
    <row r="10207" ht="17.25" customHeight="1"/>
    <row r="10208" ht="17.25" customHeight="1"/>
    <row r="10209" ht="17.25" customHeight="1"/>
    <row r="10210" ht="17.25" customHeight="1"/>
    <row r="10211" ht="17.25" customHeight="1"/>
    <row r="10212" ht="17.25" customHeight="1"/>
    <row r="10213" ht="17.25" customHeight="1"/>
    <row r="10214" ht="17.25" customHeight="1"/>
    <row r="10215" ht="17.25" customHeight="1"/>
    <row r="10216" ht="17.25" customHeight="1"/>
    <row r="10217" ht="17.25" customHeight="1"/>
    <row r="10218" ht="17.25" customHeight="1"/>
    <row r="10219" ht="17.25" customHeight="1"/>
    <row r="10220" ht="17.25" customHeight="1"/>
    <row r="10221" ht="17.25" customHeight="1"/>
    <row r="10222" ht="17.25" customHeight="1"/>
    <row r="10223" ht="17.25" customHeight="1"/>
    <row r="10224" ht="17.25" customHeight="1"/>
    <row r="10225" ht="17.25" customHeight="1"/>
    <row r="10226" ht="17.25" customHeight="1"/>
    <row r="10227" ht="17.25" customHeight="1"/>
    <row r="10228" ht="17.25" customHeight="1"/>
    <row r="10229" ht="17.25" customHeight="1"/>
    <row r="10230" ht="17.25" customHeight="1"/>
    <row r="10231" ht="17.25" customHeight="1"/>
    <row r="10232" ht="17.25" customHeight="1"/>
    <row r="10233" ht="17.25" customHeight="1"/>
    <row r="10234" ht="17.25" customHeight="1"/>
    <row r="10235" ht="17.25" customHeight="1"/>
    <row r="10236" ht="17.25" customHeight="1"/>
    <row r="10237" ht="17.25" customHeight="1"/>
    <row r="10238" ht="17.25" customHeight="1"/>
    <row r="10239" ht="17.25" customHeight="1"/>
    <row r="10240" ht="17.25" customHeight="1"/>
    <row r="10241" ht="17.25" customHeight="1"/>
    <row r="10242" ht="17.25" customHeight="1"/>
    <row r="10243" ht="17.25" customHeight="1"/>
    <row r="10244" ht="17.25" customHeight="1"/>
    <row r="10245" ht="17.25" customHeight="1"/>
    <row r="10246" ht="17.25" customHeight="1"/>
    <row r="10247" ht="17.25" customHeight="1"/>
    <row r="10248" ht="17.25" customHeight="1"/>
    <row r="10249" ht="17.25" customHeight="1"/>
    <row r="10250" ht="17.25" customHeight="1"/>
    <row r="10251" ht="17.25" customHeight="1"/>
    <row r="10252" ht="17.25" customHeight="1"/>
    <row r="10253" ht="17.25" customHeight="1"/>
    <row r="10254" ht="17.25" customHeight="1"/>
    <row r="10255" ht="17.25" customHeight="1"/>
    <row r="10256" ht="17.25" customHeight="1"/>
    <row r="10257" ht="17.25" customHeight="1"/>
    <row r="10258" ht="17.25" customHeight="1"/>
    <row r="10259" ht="17.25" customHeight="1"/>
    <row r="10260" ht="17.25" customHeight="1"/>
    <row r="10261" ht="17.25" customHeight="1"/>
    <row r="10262" ht="17.25" customHeight="1"/>
    <row r="10263" ht="17.25" customHeight="1"/>
    <row r="10264" ht="17.25" customHeight="1"/>
    <row r="10265" ht="17.25" customHeight="1"/>
    <row r="10266" ht="17.25" customHeight="1"/>
    <row r="10267" ht="17.25" customHeight="1"/>
    <row r="10268" ht="17.25" customHeight="1"/>
    <row r="10269" ht="17.25" customHeight="1"/>
    <row r="10270" ht="17.25" customHeight="1"/>
    <row r="10271" ht="17.25" customHeight="1"/>
    <row r="10272" ht="17.25" customHeight="1"/>
    <row r="10273" ht="17.25" customHeight="1"/>
    <row r="10274" ht="17.25" customHeight="1"/>
    <row r="10275" ht="17.25" customHeight="1"/>
    <row r="10276" ht="17.25" customHeight="1"/>
    <row r="10277" ht="17.25" customHeight="1"/>
    <row r="10278" ht="17.25" customHeight="1"/>
    <row r="10279" ht="17.25" customHeight="1"/>
    <row r="10280" ht="17.25" customHeight="1"/>
    <row r="10281" ht="17.25" customHeight="1"/>
    <row r="10282" ht="17.25" customHeight="1"/>
    <row r="10283" ht="17.25" customHeight="1"/>
    <row r="10284" ht="17.25" customHeight="1"/>
    <row r="10285" ht="17.25" customHeight="1"/>
    <row r="10286" ht="17.25" customHeight="1"/>
    <row r="10287" ht="17.25" customHeight="1"/>
    <row r="10288" ht="17.25" customHeight="1"/>
    <row r="10289" ht="17.25" customHeight="1"/>
    <row r="10290" ht="17.25" customHeight="1"/>
    <row r="10291" ht="17.25" customHeight="1"/>
    <row r="10292" ht="17.25" customHeight="1"/>
    <row r="10293" ht="17.25" customHeight="1"/>
    <row r="10294" ht="17.25" customHeight="1"/>
    <row r="10295" ht="17.25" customHeight="1"/>
    <row r="10296" ht="17.25" customHeight="1"/>
    <row r="10297" ht="17.25" customHeight="1"/>
    <row r="10298" ht="17.25" customHeight="1"/>
    <row r="10299" ht="17.25" customHeight="1"/>
    <row r="10300" ht="17.25" customHeight="1"/>
    <row r="10301" ht="17.25" customHeight="1"/>
    <row r="10302" ht="17.25" customHeight="1"/>
    <row r="10303" ht="17.25" customHeight="1"/>
    <row r="10304" ht="17.25" customHeight="1"/>
    <row r="10305" ht="17.25" customHeight="1"/>
    <row r="10306" ht="17.25" customHeight="1"/>
    <row r="10307" ht="17.25" customHeight="1"/>
    <row r="10308" ht="17.25" customHeight="1"/>
    <row r="10309" ht="17.25" customHeight="1"/>
    <row r="10310" ht="17.25" customHeight="1"/>
    <row r="10311" ht="17.25" customHeight="1"/>
    <row r="10312" ht="17.25" customHeight="1"/>
    <row r="10313" ht="17.25" customHeight="1"/>
    <row r="10314" ht="17.25" customHeight="1"/>
    <row r="10315" ht="17.25" customHeight="1"/>
    <row r="10316" ht="17.25" customHeight="1"/>
    <row r="10317" ht="17.25" customHeight="1"/>
    <row r="10318" ht="17.25" customHeight="1"/>
    <row r="10319" ht="17.25" customHeight="1"/>
    <row r="10320" ht="17.25" customHeight="1"/>
    <row r="10321" ht="17.25" customHeight="1"/>
    <row r="10322" ht="17.25" customHeight="1"/>
    <row r="10323" ht="17.25" customHeight="1"/>
    <row r="10324" ht="17.25" customHeight="1"/>
    <row r="10325" ht="17.25" customHeight="1"/>
    <row r="10326" ht="17.25" customHeight="1"/>
    <row r="10327" ht="17.25" customHeight="1"/>
    <row r="10328" ht="17.25" customHeight="1"/>
    <row r="10329" ht="17.25" customHeight="1"/>
    <row r="10330" ht="17.25" customHeight="1"/>
    <row r="10331" ht="17.25" customHeight="1"/>
    <row r="10332" ht="17.25" customHeight="1"/>
    <row r="10333" ht="17.25" customHeight="1"/>
    <row r="10334" ht="17.25" customHeight="1"/>
    <row r="10335" ht="17.25" customHeight="1"/>
    <row r="10336" ht="17.25" customHeight="1"/>
    <row r="10337" ht="17.25" customHeight="1"/>
    <row r="10338" ht="17.25" customHeight="1"/>
    <row r="10339" ht="17.25" customHeight="1"/>
    <row r="10340" ht="17.25" customHeight="1"/>
    <row r="10341" ht="17.25" customHeight="1"/>
    <row r="10342" ht="17.25" customHeight="1"/>
    <row r="10343" ht="17.25" customHeight="1"/>
    <row r="10344" ht="17.25" customHeight="1"/>
    <row r="10345" ht="17.25" customHeight="1"/>
    <row r="10346" ht="17.25" customHeight="1"/>
    <row r="10347" ht="17.25" customHeight="1"/>
    <row r="10348" ht="17.25" customHeight="1"/>
    <row r="10349" ht="17.25" customHeight="1"/>
    <row r="10350" ht="17.25" customHeight="1"/>
    <row r="10351" ht="17.25" customHeight="1"/>
    <row r="10352" ht="17.25" customHeight="1"/>
    <row r="10353" ht="17.25" customHeight="1"/>
    <row r="10354" ht="17.25" customHeight="1"/>
    <row r="10355" ht="17.25" customHeight="1"/>
    <row r="10356" ht="17.25" customHeight="1"/>
    <row r="10357" ht="17.25" customHeight="1"/>
    <row r="10358" ht="17.25" customHeight="1"/>
    <row r="10359" ht="17.25" customHeight="1"/>
    <row r="10360" ht="17.25" customHeight="1"/>
    <row r="10361" ht="17.25" customHeight="1"/>
    <row r="10362" ht="17.25" customHeight="1"/>
    <row r="10363" ht="17.25" customHeight="1"/>
    <row r="10364" ht="17.25" customHeight="1"/>
    <row r="10365" ht="17.25" customHeight="1"/>
    <row r="10366" ht="17.25" customHeight="1"/>
    <row r="10367" ht="17.25" customHeight="1"/>
    <row r="10368" ht="17.25" customHeight="1"/>
    <row r="10369" ht="17.25" customHeight="1"/>
    <row r="10370" ht="17.25" customHeight="1"/>
    <row r="10371" ht="17.25" customHeight="1"/>
    <row r="10372" ht="17.25" customHeight="1"/>
    <row r="10373" ht="17.25" customHeight="1"/>
    <row r="10374" ht="17.25" customHeight="1"/>
    <row r="10375" ht="17.25" customHeight="1"/>
    <row r="10376" ht="17.25" customHeight="1"/>
    <row r="10377" ht="17.25" customHeight="1"/>
    <row r="10378" ht="17.25" customHeight="1"/>
    <row r="10379" ht="17.25" customHeight="1"/>
    <row r="10380" ht="17.25" customHeight="1"/>
    <row r="10381" ht="17.25" customHeight="1"/>
    <row r="10382" ht="17.25" customHeight="1"/>
    <row r="10383" ht="17.25" customHeight="1"/>
    <row r="10384" ht="17.25" customHeight="1"/>
    <row r="10385" ht="17.25" customHeight="1"/>
    <row r="10386" ht="17.25" customHeight="1"/>
    <row r="10387" ht="17.25" customHeight="1"/>
    <row r="10388" ht="17.25" customHeight="1"/>
    <row r="10389" ht="17.25" customHeight="1"/>
    <row r="10390" ht="17.25" customHeight="1"/>
    <row r="10391" ht="17.25" customHeight="1"/>
    <row r="10392" ht="17.25" customHeight="1"/>
    <row r="10393" ht="17.25" customHeight="1"/>
    <row r="10394" ht="17.25" customHeight="1"/>
    <row r="10395" ht="17.25" customHeight="1"/>
    <row r="10396" ht="17.25" customHeight="1"/>
    <row r="10397" ht="17.25" customHeight="1"/>
    <row r="10398" ht="17.25" customHeight="1"/>
    <row r="10399" ht="17.25" customHeight="1"/>
    <row r="10400" ht="17.25" customHeight="1"/>
    <row r="10401" ht="17.25" customHeight="1"/>
    <row r="10402" ht="17.25" customHeight="1"/>
    <row r="10403" ht="17.25" customHeight="1"/>
    <row r="10404" ht="17.25" customHeight="1"/>
    <row r="10405" ht="17.25" customHeight="1"/>
    <row r="10406" ht="17.25" customHeight="1"/>
    <row r="10407" ht="17.25" customHeight="1"/>
    <row r="10408" ht="17.25" customHeight="1"/>
    <row r="10409" ht="17.25" customHeight="1"/>
    <row r="10410" ht="17.25" customHeight="1"/>
    <row r="10411" ht="17.25" customHeight="1"/>
    <row r="10412" ht="17.25" customHeight="1"/>
    <row r="10413" ht="17.25" customHeight="1"/>
    <row r="10414" ht="17.25" customHeight="1"/>
    <row r="10415" ht="17.25" customHeight="1"/>
    <row r="10416" ht="17.25" customHeight="1"/>
    <row r="10417" ht="17.25" customHeight="1"/>
    <row r="10418" ht="17.25" customHeight="1"/>
    <row r="10419" ht="17.25" customHeight="1"/>
    <row r="10420" ht="17.25" customHeight="1"/>
    <row r="10421" ht="17.25" customHeight="1"/>
    <row r="10422" ht="17.25" customHeight="1"/>
    <row r="10423" ht="17.25" customHeight="1"/>
    <row r="10424" ht="17.25" customHeight="1"/>
    <row r="10425" ht="17.25" customHeight="1"/>
    <row r="10426" ht="17.25" customHeight="1"/>
    <row r="10427" ht="17.25" customHeight="1"/>
    <row r="10428" ht="17.25" customHeight="1"/>
    <row r="10429" ht="17.25" customHeight="1"/>
    <row r="10430" ht="17.25" customHeight="1"/>
    <row r="10431" ht="17.25" customHeight="1"/>
    <row r="10432" ht="17.25" customHeight="1"/>
    <row r="10433" ht="17.25" customHeight="1"/>
    <row r="10434" ht="17.25" customHeight="1"/>
    <row r="10435" ht="17.25" customHeight="1"/>
    <row r="10436" ht="17.25" customHeight="1"/>
    <row r="10437" ht="17.25" customHeight="1"/>
    <row r="10438" ht="17.25" customHeight="1"/>
    <row r="10439" ht="17.25" customHeight="1"/>
    <row r="10440" ht="17.25" customHeight="1"/>
    <row r="10441" ht="17.25" customHeight="1"/>
    <row r="10442" ht="17.25" customHeight="1"/>
    <row r="10443" ht="17.25" customHeight="1"/>
    <row r="10444" ht="17.25" customHeight="1"/>
    <row r="10445" ht="17.25" customHeight="1"/>
    <row r="10446" ht="17.25" customHeight="1"/>
    <row r="10447" ht="17.25" customHeight="1"/>
    <row r="10448" ht="17.25" customHeight="1"/>
    <row r="10449" ht="17.25" customHeight="1"/>
    <row r="10450" ht="17.25" customHeight="1"/>
    <row r="10451" ht="17.25" customHeight="1"/>
    <row r="10452" ht="17.25" customHeight="1"/>
    <row r="10453" ht="17.25" customHeight="1"/>
    <row r="10454" ht="17.25" customHeight="1"/>
    <row r="10455" ht="17.25" customHeight="1"/>
    <row r="10456" ht="17.25" customHeight="1"/>
    <row r="10457" ht="17.25" customHeight="1"/>
    <row r="10458" ht="17.25" customHeight="1"/>
    <row r="10459" ht="17.25" customHeight="1"/>
    <row r="10460" ht="17.25" customHeight="1"/>
    <row r="10461" ht="17.25" customHeight="1"/>
    <row r="10462" ht="17.25" customHeight="1"/>
    <row r="10463" ht="17.25" customHeight="1"/>
    <row r="10464" ht="17.25" customHeight="1"/>
    <row r="10465" ht="17.25" customHeight="1"/>
    <row r="10466" ht="17.25" customHeight="1"/>
    <row r="10467" ht="17.25" customHeight="1"/>
    <row r="10468" ht="17.25" customHeight="1"/>
    <row r="10469" ht="17.25" customHeight="1"/>
    <row r="10470" ht="17.25" customHeight="1"/>
    <row r="10471" ht="17.25" customHeight="1"/>
    <row r="10472" ht="17.25" customHeight="1"/>
    <row r="10473" ht="17.25" customHeight="1"/>
    <row r="10474" ht="17.25" customHeight="1"/>
    <row r="10475" ht="17.25" customHeight="1"/>
    <row r="10476" ht="17.25" customHeight="1"/>
    <row r="10477" ht="17.25" customHeight="1"/>
    <row r="10478" ht="17.25" customHeight="1"/>
    <row r="10479" ht="17.25" customHeight="1"/>
    <row r="10480" ht="17.25" customHeight="1"/>
    <row r="10481" ht="17.25" customHeight="1"/>
    <row r="10482" ht="17.25" customHeight="1"/>
    <row r="10483" ht="17.25" customHeight="1"/>
    <row r="10484" ht="17.25" customHeight="1"/>
    <row r="10485" ht="17.25" customHeight="1"/>
    <row r="10486" ht="17.25" customHeight="1"/>
    <row r="10487" ht="17.25" customHeight="1"/>
    <row r="10488" ht="17.25" customHeight="1"/>
    <row r="10489" ht="17.25" customHeight="1"/>
    <row r="10490" ht="17.25" customHeight="1"/>
    <row r="10491" ht="17.25" customHeight="1"/>
    <row r="10492" ht="17.25" customHeight="1"/>
    <row r="10493" ht="17.25" customHeight="1"/>
    <row r="10494" ht="17.25" customHeight="1"/>
    <row r="10495" ht="17.25" customHeight="1"/>
    <row r="10496" ht="17.25" customHeight="1"/>
    <row r="10497" ht="17.25" customHeight="1"/>
    <row r="10498" ht="17.25" customHeight="1"/>
    <row r="10499" ht="17.25" customHeight="1"/>
    <row r="10500" ht="17.25" customHeight="1"/>
    <row r="10501" ht="17.25" customHeight="1"/>
    <row r="10502" ht="17.25" customHeight="1"/>
    <row r="10503" ht="17.25" customHeight="1"/>
    <row r="10504" ht="17.25" customHeight="1"/>
    <row r="10505" ht="17.25" customHeight="1"/>
    <row r="10506" ht="17.25" customHeight="1"/>
    <row r="10507" ht="17.25" customHeight="1"/>
    <row r="10508" ht="17.25" customHeight="1"/>
    <row r="10509" ht="17.25" customHeight="1"/>
    <row r="10510" ht="17.25" customHeight="1"/>
    <row r="10511" ht="17.25" customHeight="1"/>
    <row r="10512" ht="17.25" customHeight="1"/>
    <row r="10513" ht="17.25" customHeight="1"/>
    <row r="10514" ht="17.25" customHeight="1"/>
    <row r="10515" ht="17.25" customHeight="1"/>
    <row r="10516" ht="17.25" customHeight="1"/>
    <row r="10517" ht="17.25" customHeight="1"/>
    <row r="10518" ht="17.25" customHeight="1"/>
    <row r="10519" ht="17.25" customHeight="1"/>
    <row r="10520" ht="17.25" customHeight="1"/>
    <row r="10521" ht="17.25" customHeight="1"/>
    <row r="10522" ht="17.25" customHeight="1"/>
    <row r="10523" ht="17.25" customHeight="1"/>
    <row r="10524" ht="17.25" customHeight="1"/>
    <row r="10525" ht="17.25" customHeight="1"/>
    <row r="10526" ht="17.25" customHeight="1"/>
    <row r="10527" ht="17.25" customHeight="1"/>
    <row r="10528" ht="17.25" customHeight="1"/>
    <row r="10529" ht="17.25" customHeight="1"/>
    <row r="10530" ht="17.25" customHeight="1"/>
    <row r="10531" ht="17.25" customHeight="1"/>
    <row r="10532" ht="17.25" customHeight="1"/>
    <row r="10533" ht="17.25" customHeight="1"/>
    <row r="10534" ht="17.25" customHeight="1"/>
    <row r="10535" ht="17.25" customHeight="1"/>
    <row r="10536" ht="17.25" customHeight="1"/>
    <row r="10537" ht="17.25" customHeight="1"/>
    <row r="10538" ht="17.25" customHeight="1"/>
    <row r="10539" ht="17.25" customHeight="1"/>
    <row r="10540" ht="17.25" customHeight="1"/>
    <row r="10541" ht="17.25" customHeight="1"/>
    <row r="10542" ht="17.25" customHeight="1"/>
    <row r="10543" ht="17.25" customHeight="1"/>
    <row r="10544" ht="17.25" customHeight="1"/>
    <row r="10545" ht="17.25" customHeight="1"/>
    <row r="10546" ht="17.25" customHeight="1"/>
    <row r="10547" ht="17.25" customHeight="1"/>
    <row r="10548" ht="17.25" customHeight="1"/>
    <row r="10549" ht="17.25" customHeight="1"/>
    <row r="10550" ht="17.25" customHeight="1"/>
    <row r="10551" ht="17.25" customHeight="1"/>
    <row r="10552" ht="17.25" customHeight="1"/>
    <row r="10553" ht="17.25" customHeight="1"/>
    <row r="10554" ht="17.25" customHeight="1"/>
    <row r="10555" ht="17.25" customHeight="1"/>
    <row r="10556" ht="17.25" customHeight="1"/>
    <row r="10557" ht="17.25" customHeight="1"/>
    <row r="10558" ht="17.25" customHeight="1"/>
    <row r="10559" ht="17.25" customHeight="1"/>
    <row r="10560" ht="17.25" customHeight="1"/>
    <row r="10561" ht="17.25" customHeight="1"/>
    <row r="10562" ht="17.25" customHeight="1"/>
    <row r="10563" ht="17.25" customHeight="1"/>
    <row r="10564" ht="17.25" customHeight="1"/>
    <row r="10565" ht="17.25" customHeight="1"/>
    <row r="10566" ht="17.25" customHeight="1"/>
    <row r="10567" ht="17.25" customHeight="1"/>
    <row r="10568" ht="17.25" customHeight="1"/>
    <row r="10569" ht="17.25" customHeight="1"/>
    <row r="10570" ht="17.25" customHeight="1"/>
    <row r="10571" ht="17.25" customHeight="1"/>
    <row r="10572" ht="17.25" customHeight="1"/>
    <row r="10573" ht="17.25" customHeight="1"/>
    <row r="10574" ht="17.25" customHeight="1"/>
    <row r="10575" ht="17.25" customHeight="1"/>
    <row r="10576" ht="17.25" customHeight="1"/>
    <row r="10577" ht="17.25" customHeight="1"/>
    <row r="10578" ht="17.25" customHeight="1"/>
    <row r="10579" ht="17.25" customHeight="1"/>
    <row r="10580" ht="17.25" customHeight="1"/>
    <row r="10581" ht="17.25" customHeight="1"/>
    <row r="10582" ht="17.25" customHeight="1"/>
    <row r="10583" ht="17.25" customHeight="1"/>
    <row r="10584" ht="17.25" customHeight="1"/>
    <row r="10585" ht="17.25" customHeight="1"/>
    <row r="10586" ht="17.25" customHeight="1"/>
    <row r="10587" ht="17.25" customHeight="1"/>
    <row r="10588" ht="17.25" customHeight="1"/>
    <row r="10589" ht="17.25" customHeight="1"/>
    <row r="10590" ht="17.25" customHeight="1"/>
    <row r="10591" ht="17.25" customHeight="1"/>
    <row r="10592" ht="17.25" customHeight="1"/>
    <row r="10593" ht="17.25" customHeight="1"/>
    <row r="10594" ht="17.25" customHeight="1"/>
    <row r="10595" ht="17.25" customHeight="1"/>
    <row r="10596" ht="17.25" customHeight="1"/>
    <row r="10597" ht="17.25" customHeight="1"/>
    <row r="10598" ht="17.25" customHeight="1"/>
    <row r="10599" ht="17.25" customHeight="1"/>
    <row r="10600" ht="17.25" customHeight="1"/>
    <row r="10601" ht="17.25" customHeight="1"/>
    <row r="10602" ht="17.25" customHeight="1"/>
    <row r="10603" ht="17.25" customHeight="1"/>
    <row r="10604" ht="17.25" customHeight="1"/>
    <row r="10605" ht="17.25" customHeight="1"/>
    <row r="10606" ht="17.25" customHeight="1"/>
    <row r="10607" ht="17.25" customHeight="1"/>
    <row r="10608" ht="17.25" customHeight="1"/>
    <row r="10609" ht="17.25" customHeight="1"/>
    <row r="10610" ht="17.25" customHeight="1"/>
    <row r="10611" ht="17.25" customHeight="1"/>
    <row r="10612" ht="17.25" customHeight="1"/>
    <row r="10613" ht="17.25" customHeight="1"/>
    <row r="10614" ht="17.25" customHeight="1"/>
    <row r="10615" ht="17.25" customHeight="1"/>
    <row r="10616" ht="17.25" customHeight="1"/>
    <row r="10617" ht="17.25" customHeight="1"/>
    <row r="10618" ht="17.25" customHeight="1"/>
    <row r="10619" ht="17.25" customHeight="1"/>
    <row r="10620" ht="17.25" customHeight="1"/>
    <row r="10621" ht="17.25" customHeight="1"/>
    <row r="10622" ht="17.25" customHeight="1"/>
    <row r="10623" ht="17.25" customHeight="1"/>
    <row r="10624" ht="17.25" customHeight="1"/>
    <row r="10625" ht="17.25" customHeight="1"/>
    <row r="10626" ht="17.25" customHeight="1"/>
    <row r="10627" ht="17.25" customHeight="1"/>
    <row r="10628" ht="17.25" customHeight="1"/>
    <row r="10629" ht="17.25" customHeight="1"/>
    <row r="10630" ht="17.25" customHeight="1"/>
    <row r="10631" ht="17.25" customHeight="1"/>
    <row r="10632" ht="17.25" customHeight="1"/>
    <row r="10633" ht="17.25" customHeight="1"/>
    <row r="10634" ht="17.25" customHeight="1"/>
    <row r="10635" ht="17.25" customHeight="1"/>
    <row r="10636" ht="17.25" customHeight="1"/>
    <row r="10637" ht="17.25" customHeight="1"/>
    <row r="10638" ht="17.25" customHeight="1"/>
    <row r="10639" ht="17.25" customHeight="1"/>
    <row r="10640" ht="17.25" customHeight="1"/>
    <row r="10641" ht="17.25" customHeight="1"/>
    <row r="10642" ht="17.25" customHeight="1"/>
    <row r="10643" ht="17.25" customHeight="1"/>
    <row r="10644" ht="17.25" customHeight="1"/>
    <row r="10645" ht="17.25" customHeight="1"/>
    <row r="10646" ht="17.25" customHeight="1"/>
    <row r="10647" ht="17.25" customHeight="1"/>
    <row r="10648" ht="17.25" customHeight="1"/>
    <row r="10649" ht="17.25" customHeight="1"/>
    <row r="10650" ht="17.25" customHeight="1"/>
    <row r="10651" ht="17.25" customHeight="1"/>
    <row r="10652" ht="17.25" customHeight="1"/>
    <row r="10653" ht="17.25" customHeight="1"/>
    <row r="10654" ht="17.25" customHeight="1"/>
    <row r="10655" ht="17.25" customHeight="1"/>
    <row r="10656" ht="17.25" customHeight="1"/>
    <row r="10657" ht="17.25" customHeight="1"/>
    <row r="10658" ht="17.25" customHeight="1"/>
    <row r="10659" ht="17.25" customHeight="1"/>
    <row r="10660" ht="17.25" customHeight="1"/>
    <row r="10661" ht="17.25" customHeight="1"/>
    <row r="10662" ht="17.25" customHeight="1"/>
    <row r="10663" ht="17.25" customHeight="1"/>
    <row r="10664" ht="17.25" customHeight="1"/>
    <row r="10665" ht="17.25" customHeight="1"/>
    <row r="10666" ht="17.25" customHeight="1"/>
    <row r="10667" ht="17.25" customHeight="1"/>
    <row r="10668" ht="17.25" customHeight="1"/>
    <row r="10669" ht="17.25" customHeight="1"/>
    <row r="10670" ht="17.25" customHeight="1"/>
    <row r="10671" ht="17.25" customHeight="1"/>
    <row r="10672" ht="17.25" customHeight="1"/>
    <row r="10673" ht="17.25" customHeight="1"/>
    <row r="10674" ht="17.25" customHeight="1"/>
    <row r="10675" ht="17.25" customHeight="1"/>
    <row r="10676" ht="17.25" customHeight="1"/>
    <row r="10677" ht="17.25" customHeight="1"/>
    <row r="10678" ht="17.25" customHeight="1"/>
    <row r="10679" ht="17.25" customHeight="1"/>
    <row r="10680" ht="17.25" customHeight="1"/>
    <row r="10681" ht="17.25" customHeight="1"/>
    <row r="10682" ht="17.25" customHeight="1"/>
    <row r="10683" ht="17.25" customHeight="1"/>
    <row r="10684" ht="17.25" customHeight="1"/>
    <row r="10685" ht="17.25" customHeight="1"/>
    <row r="10686" ht="17.25" customHeight="1"/>
    <row r="10687" ht="17.25" customHeight="1"/>
    <row r="10688" ht="17.25" customHeight="1"/>
    <row r="10689" ht="17.25" customHeight="1"/>
    <row r="10690" ht="17.25" customHeight="1"/>
    <row r="10691" ht="17.25" customHeight="1"/>
    <row r="10692" ht="17.25" customHeight="1"/>
    <row r="10693" ht="17.25" customHeight="1"/>
    <row r="10694" ht="17.25" customHeight="1"/>
    <row r="10695" ht="17.25" customHeight="1"/>
    <row r="10696" ht="17.25" customHeight="1"/>
    <row r="10697" ht="17.25" customHeight="1"/>
    <row r="10698" ht="17.25" customHeight="1"/>
    <row r="10699" ht="17.25" customHeight="1"/>
    <row r="10700" ht="17.25" customHeight="1"/>
    <row r="10701" ht="17.25" customHeight="1"/>
    <row r="10702" ht="17.25" customHeight="1"/>
    <row r="10703" ht="17.25" customHeight="1"/>
    <row r="10704" ht="17.25" customHeight="1"/>
    <row r="10705" ht="17.25" customHeight="1"/>
    <row r="10706" ht="17.25" customHeight="1"/>
    <row r="10707" ht="17.25" customHeight="1"/>
    <row r="10708" ht="17.25" customHeight="1"/>
    <row r="10709" ht="17.25" customHeight="1"/>
    <row r="10710" ht="17.25" customHeight="1"/>
    <row r="10711" ht="17.25" customHeight="1"/>
    <row r="10712" ht="17.25" customHeight="1"/>
    <row r="10713" ht="17.25" customHeight="1"/>
    <row r="10714" ht="17.25" customHeight="1"/>
    <row r="10715" ht="17.25" customHeight="1"/>
    <row r="10716" ht="17.25" customHeight="1"/>
    <row r="10717" ht="17.25" customHeight="1"/>
    <row r="10718" ht="17.25" customHeight="1"/>
    <row r="10719" ht="17.25" customHeight="1"/>
    <row r="10720" ht="17.25" customHeight="1"/>
    <row r="10721" ht="17.25" customHeight="1"/>
    <row r="10722" ht="17.25" customHeight="1"/>
    <row r="10723" ht="17.25" customHeight="1"/>
    <row r="10724" ht="17.25" customHeight="1"/>
    <row r="10725" ht="17.25" customHeight="1"/>
    <row r="10726" ht="17.25" customHeight="1"/>
    <row r="10727" ht="17.25" customHeight="1"/>
    <row r="10728" ht="17.25" customHeight="1"/>
    <row r="10729" ht="17.25" customHeight="1"/>
    <row r="10730" ht="17.25" customHeight="1"/>
    <row r="10731" ht="17.25" customHeight="1"/>
    <row r="10732" ht="17.25" customHeight="1"/>
    <row r="10733" ht="17.25" customHeight="1"/>
    <row r="10734" ht="17.25" customHeight="1"/>
    <row r="10735" ht="17.25" customHeight="1"/>
    <row r="10736" ht="17.25" customHeight="1"/>
    <row r="10737" ht="17.25" customHeight="1"/>
    <row r="10738" ht="17.25" customHeight="1"/>
    <row r="10739" ht="17.25" customHeight="1"/>
    <row r="10740" ht="17.25" customHeight="1"/>
    <row r="10741" ht="17.25" customHeight="1"/>
    <row r="10742" ht="17.25" customHeight="1"/>
    <row r="10743" ht="17.25" customHeight="1"/>
    <row r="10744" ht="17.25" customHeight="1"/>
    <row r="10745" ht="17.25" customHeight="1"/>
    <row r="10746" ht="17.25" customHeight="1"/>
    <row r="10747" ht="17.25" customHeight="1"/>
    <row r="10748" ht="17.25" customHeight="1"/>
    <row r="10749" ht="17.25" customHeight="1"/>
    <row r="10750" ht="17.25" customHeight="1"/>
    <row r="10751" ht="17.25" customHeight="1"/>
    <row r="10752" ht="17.25" customHeight="1"/>
    <row r="10753" ht="17.25" customHeight="1"/>
    <row r="10754" ht="17.25" customHeight="1"/>
    <row r="10755" ht="17.25" customHeight="1"/>
    <row r="10756" ht="17.25" customHeight="1"/>
    <row r="10757" ht="17.25" customHeight="1"/>
    <row r="10758" ht="17.25" customHeight="1"/>
    <row r="10759" ht="17.25" customHeight="1"/>
    <row r="10760" ht="17.25" customHeight="1"/>
    <row r="10761" ht="17.25" customHeight="1"/>
    <row r="10762" ht="17.25" customHeight="1"/>
    <row r="10763" ht="17.25" customHeight="1"/>
    <row r="10764" ht="17.25" customHeight="1"/>
    <row r="10765" ht="17.25" customHeight="1"/>
    <row r="10766" ht="17.25" customHeight="1"/>
    <row r="10767" ht="17.25" customHeight="1"/>
    <row r="10768" ht="17.25" customHeight="1"/>
    <row r="10769" spans="9:9" ht="17.25" customHeight="1"/>
    <row r="10770" spans="9:9" ht="17.25" customHeight="1"/>
    <row r="10771" spans="9:9" ht="17.25" customHeight="1"/>
    <row r="10772" spans="9:9" ht="17.25" customHeight="1"/>
    <row r="10773" spans="9:9">
      <c r="I10773" s="55" t="s">
        <v>2081</v>
      </c>
    </row>
    <row r="10774" spans="9:9">
      <c r="I10774" s="55" t="s">
        <v>2081</v>
      </c>
    </row>
    <row r="10775" spans="9:9">
      <c r="I10775" s="55" t="s">
        <v>2081</v>
      </c>
    </row>
    <row r="10776" spans="9:9">
      <c r="I10776" s="55" t="s">
        <v>2081</v>
      </c>
    </row>
    <row r="10777" spans="9:9">
      <c r="I10777" s="55" t="s">
        <v>2081</v>
      </c>
    </row>
    <row r="10778" spans="9:9">
      <c r="I10778" s="55" t="s">
        <v>2081</v>
      </c>
    </row>
    <row r="10779" spans="9:9">
      <c r="I10779" s="55" t="s">
        <v>2081</v>
      </c>
    </row>
    <row r="10780" spans="9:9">
      <c r="I10780" s="55" t="s">
        <v>2081</v>
      </c>
    </row>
    <row r="10781" spans="9:9">
      <c r="I10781" s="55" t="s">
        <v>2081</v>
      </c>
    </row>
    <row r="10782" spans="9:9">
      <c r="I10782" s="55" t="s">
        <v>2081</v>
      </c>
    </row>
    <row r="10783" spans="9:9">
      <c r="I10783" s="55" t="s">
        <v>2081</v>
      </c>
    </row>
    <row r="10784" spans="9:9">
      <c r="I10784" s="55" t="s">
        <v>2081</v>
      </c>
    </row>
    <row r="10785" spans="9:9">
      <c r="I10785" s="55" t="s">
        <v>2081</v>
      </c>
    </row>
    <row r="10786" spans="9:9">
      <c r="I10786" s="55" t="s">
        <v>2081</v>
      </c>
    </row>
    <row r="10787" spans="9:9">
      <c r="I10787" s="55" t="s">
        <v>2081</v>
      </c>
    </row>
    <row r="10788" spans="9:9">
      <c r="I10788" s="55" t="s">
        <v>2081</v>
      </c>
    </row>
    <row r="10789" spans="9:9">
      <c r="I10789" s="55" t="s">
        <v>2081</v>
      </c>
    </row>
    <row r="10790" spans="9:9">
      <c r="I10790" s="55" t="s">
        <v>2081</v>
      </c>
    </row>
    <row r="10791" spans="9:9">
      <c r="I10791" s="55" t="s">
        <v>2081</v>
      </c>
    </row>
    <row r="10792" spans="9:9">
      <c r="I10792" s="55" t="s">
        <v>2081</v>
      </c>
    </row>
    <row r="10793" spans="9:9">
      <c r="I10793" s="55" t="s">
        <v>2081</v>
      </c>
    </row>
    <row r="10794" spans="9:9">
      <c r="I10794" s="55" t="s">
        <v>2081</v>
      </c>
    </row>
    <row r="10795" spans="9:9">
      <c r="I10795" s="55" t="s">
        <v>2081</v>
      </c>
    </row>
    <row r="10796" spans="9:9">
      <c r="I10796" s="55" t="s">
        <v>2081</v>
      </c>
    </row>
    <row r="10797" spans="9:9">
      <c r="I10797" s="55" t="s">
        <v>2081</v>
      </c>
    </row>
    <row r="10798" spans="9:9">
      <c r="I10798" s="55" t="s">
        <v>2081</v>
      </c>
    </row>
    <row r="10799" spans="9:9">
      <c r="I10799" s="55" t="s">
        <v>2081</v>
      </c>
    </row>
    <row r="10800" spans="9:9">
      <c r="I10800" s="55" t="s">
        <v>2081</v>
      </c>
    </row>
    <row r="10801" spans="9:9">
      <c r="I10801" s="55" t="s">
        <v>2081</v>
      </c>
    </row>
    <row r="10802" spans="9:9">
      <c r="I10802" s="55" t="s">
        <v>2081</v>
      </c>
    </row>
    <row r="10803" spans="9:9">
      <c r="I10803" s="55" t="s">
        <v>2081</v>
      </c>
    </row>
    <row r="10804" spans="9:9">
      <c r="I10804" s="55" t="s">
        <v>2081</v>
      </c>
    </row>
    <row r="10805" spans="9:9">
      <c r="I10805" s="55" t="s">
        <v>2081</v>
      </c>
    </row>
    <row r="10806" spans="9:9">
      <c r="I10806" s="55" t="s">
        <v>2081</v>
      </c>
    </row>
    <row r="10807" spans="9:9">
      <c r="I10807" s="55" t="s">
        <v>2081</v>
      </c>
    </row>
    <row r="10808" spans="9:9">
      <c r="I10808" s="55" t="s">
        <v>2081</v>
      </c>
    </row>
    <row r="10809" spans="9:9">
      <c r="I10809" s="55" t="s">
        <v>2081</v>
      </c>
    </row>
    <row r="10810" spans="9:9">
      <c r="I10810" s="55" t="s">
        <v>2081</v>
      </c>
    </row>
    <row r="10811" spans="9:9">
      <c r="I10811" s="55" t="s">
        <v>2081</v>
      </c>
    </row>
    <row r="10812" spans="9:9">
      <c r="I10812" s="55" t="s">
        <v>2081</v>
      </c>
    </row>
    <row r="10813" spans="9:9">
      <c r="I10813" s="55" t="s">
        <v>2081</v>
      </c>
    </row>
    <row r="10814" spans="9:9">
      <c r="I10814" s="55" t="s">
        <v>2081</v>
      </c>
    </row>
    <row r="10815" spans="9:9">
      <c r="I10815" s="55" t="s">
        <v>2081</v>
      </c>
    </row>
    <row r="10816" spans="9:9">
      <c r="I10816" s="55" t="s">
        <v>2081</v>
      </c>
    </row>
    <row r="10817" spans="9:9">
      <c r="I10817" s="55" t="s">
        <v>2081</v>
      </c>
    </row>
    <row r="10818" spans="9:9">
      <c r="I10818" s="55" t="s">
        <v>2081</v>
      </c>
    </row>
    <row r="10819" spans="9:9">
      <c r="I10819" s="55" t="s">
        <v>2081</v>
      </c>
    </row>
  </sheetData>
  <sheetProtection password="BE64" sheet="1" objects="1" scenarios="1" selectLockedCells="1" selectUnlockedCells="1"/>
  <autoFilter ref="A1927:U1927">
    <sortState ref="A1928:U5656">
      <sortCondition sortBy="cellColor" ref="A1927" dxfId="1"/>
    </sortState>
  </autoFilter>
  <conditionalFormatting sqref="A1:A1048576">
    <cfRule type="duplicateValues" dxfId="0" priority="1"/>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55" t="s">
        <v>475</v>
      </c>
      <c r="B1" s="55" t="s">
        <v>476</v>
      </c>
      <c r="C1" s="1"/>
    </row>
    <row r="2" spans="1:3">
      <c r="A2" s="55">
        <v>700980</v>
      </c>
      <c r="B2" s="55" t="s">
        <v>396</v>
      </c>
      <c r="C2" s="1"/>
    </row>
    <row r="3" spans="1:3">
      <c r="A3" s="55">
        <v>700653</v>
      </c>
      <c r="B3" s="55" t="s">
        <v>477</v>
      </c>
      <c r="C3" s="1"/>
    </row>
    <row r="4" spans="1:3">
      <c r="A4" s="55">
        <v>700124</v>
      </c>
      <c r="B4" s="55" t="s">
        <v>478</v>
      </c>
      <c r="C4" s="1"/>
    </row>
    <row r="5" spans="1:3">
      <c r="A5" s="55">
        <v>700934</v>
      </c>
      <c r="B5" s="55" t="s">
        <v>479</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إختيار المقررات</vt:lpstr>
      <vt:lpstr>إدخال البيانات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2019-05-27T08:18:39Z</cp:lastPrinted>
  <dcterms:created xsi:type="dcterms:W3CDTF">2015-06-05T18:17:20Z</dcterms:created>
  <dcterms:modified xsi:type="dcterms:W3CDTF">2019-12-24T08:43:43Z</dcterms:modified>
</cp:coreProperties>
</file>